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slicers/slicer1.xml" ContentType="application/vnd.ms-excel.slicer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slicers/slicer2.xml" ContentType="application/vnd.ms-excel.slicer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ThisWorkbook"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mavicairos/Library/Mobile Documents/com~apple~CloudDocs/ThePowerMBA/Proyectos/Startup_Tendencias/Excel/"/>
    </mc:Choice>
  </mc:AlternateContent>
  <xr:revisionPtr revIDLastSave="0" documentId="13_ncr:1_{3C08A8E1-FE19-6F44-A9CC-DE5D99897327}" xr6:coauthVersionLast="47" xr6:coauthVersionMax="47" xr10:uidLastSave="{00000000-0000-0000-0000-000000000000}"/>
  <bookViews>
    <workbookView xWindow="0" yWindow="500" windowWidth="27660" windowHeight="17500" activeTab="7" xr2:uid="{E7BAE67B-6078-C349-8ACC-AE05962DFBF2}"/>
  </bookViews>
  <sheets>
    <sheet name="Startups Total" sheetId="20" r:id="rId1"/>
    <sheet name="Startups Typical" sheetId="8" r:id="rId2"/>
    <sheet name="Startups_High" sheetId="29" r:id="rId3"/>
    <sheet name="atipicos high" sheetId="30" r:id="rId4"/>
    <sheet name="KPIs" sheetId="22" r:id="rId5"/>
    <sheet name="Tablas Typical" sheetId="23" r:id="rId6"/>
    <sheet name="Tablas_High" sheetId="31" r:id="rId7"/>
    <sheet name="Dashboard Typical" sheetId="24" r:id="rId8"/>
    <sheet name="Dashboard_high" sheetId="32" r:id="rId9"/>
  </sheets>
  <definedNames>
    <definedName name="_xlnm.Print_Area" localSheetId="8">Dashboard_high!$A$1:$V$41</definedName>
    <definedName name="DatosExternos_2" localSheetId="0" hidden="1">'Startups Total'!$A$1:$L$5001</definedName>
    <definedName name="DatosExternos_2" localSheetId="1" hidden="1">'Startups Typical'!$A$1:$L$3481</definedName>
    <definedName name="DatosExternos_2" localSheetId="2" hidden="1">Startups_High!$A$1:$L$1519</definedName>
    <definedName name="SegmentaciónDeDatos_Age">#N/A</definedName>
    <definedName name="SegmentaciónDeDatos_Country">#N/A</definedName>
    <definedName name="SegmentaciónDeDatos_Country1">#N/A</definedName>
    <definedName name="SegmentaciónDeDatos_Funding_Rounds">#N/A</definedName>
    <definedName name="SegmentaciónDeDatos_Funding_Rounds1">#N/A</definedName>
    <definedName name="SegmentaciónDeDatos_Industry">#N/A</definedName>
    <definedName name="SegmentaciónDeDatos_Industry1">#N/A</definedName>
    <definedName name="SegmentaciónDeDatos_Number_of_Investors">#N/A</definedName>
    <definedName name="SegmentaciónDeDatos_Number_of_Investors1">#N/A</definedName>
    <definedName name="SegmentaciónDeDatos_Old">#N/A</definedName>
  </definedNames>
  <calcPr calcId="191029"/>
  <pivotCaches>
    <pivotCache cacheId="99" r:id="rId10"/>
    <pivotCache cacheId="100" r:id="rId11"/>
    <pivotCache cacheId="101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519" i="29" l="1"/>
  <c r="M1518" i="29"/>
  <c r="M1517" i="29"/>
  <c r="M1516" i="29"/>
  <c r="M1515" i="29"/>
  <c r="M1514" i="29"/>
  <c r="M1513" i="29"/>
  <c r="M1512" i="29"/>
  <c r="M1511" i="29"/>
  <c r="M1510" i="29"/>
  <c r="M1509" i="29"/>
  <c r="M1508" i="29"/>
  <c r="M1507" i="29"/>
  <c r="M1506" i="29"/>
  <c r="M1505" i="29"/>
  <c r="M1504" i="29"/>
  <c r="M1503" i="29"/>
  <c r="M1502" i="29"/>
  <c r="M1501" i="29"/>
  <c r="M1500" i="29"/>
  <c r="M1499" i="29"/>
  <c r="M1498" i="29"/>
  <c r="M1497" i="29"/>
  <c r="M1496" i="29"/>
  <c r="M1495" i="29"/>
  <c r="M1494" i="29"/>
  <c r="M1493" i="29"/>
  <c r="M1492" i="29"/>
  <c r="M1491" i="29"/>
  <c r="M1490" i="29"/>
  <c r="M1489" i="29"/>
  <c r="M1488" i="29"/>
  <c r="M1487" i="29"/>
  <c r="M1486" i="29"/>
  <c r="M1485" i="29"/>
  <c r="M1484" i="29"/>
  <c r="M1483" i="29"/>
  <c r="M1482" i="29"/>
  <c r="M1481" i="29"/>
  <c r="M1480" i="29"/>
  <c r="M1479" i="29"/>
  <c r="M1478" i="29"/>
  <c r="M1477" i="29"/>
  <c r="M1476" i="29"/>
  <c r="M1475" i="29"/>
  <c r="M1474" i="29"/>
  <c r="M1473" i="29"/>
  <c r="M1472" i="29"/>
  <c r="M1471" i="29"/>
  <c r="M1470" i="29"/>
  <c r="M1469" i="29"/>
  <c r="M1468" i="29"/>
  <c r="M1467" i="29"/>
  <c r="M1466" i="29"/>
  <c r="M1465" i="29"/>
  <c r="M1464" i="29"/>
  <c r="M1463" i="29"/>
  <c r="M1462" i="29"/>
  <c r="M1461" i="29"/>
  <c r="M1460" i="29"/>
  <c r="M1459" i="29"/>
  <c r="M1458" i="29"/>
  <c r="M1457" i="29"/>
  <c r="M1456" i="29"/>
  <c r="M1455" i="29"/>
  <c r="M1454" i="29"/>
  <c r="M1453" i="29"/>
  <c r="M1452" i="29"/>
  <c r="M1451" i="29"/>
  <c r="M1450" i="29"/>
  <c r="M1449" i="29"/>
  <c r="M1448" i="29"/>
  <c r="M1447" i="29"/>
  <c r="M1446" i="29"/>
  <c r="M1445" i="29"/>
  <c r="M1444" i="29"/>
  <c r="M1443" i="29"/>
  <c r="M1442" i="29"/>
  <c r="M1441" i="29"/>
  <c r="M1440" i="29"/>
  <c r="M1439" i="29"/>
  <c r="M1438" i="29"/>
  <c r="M1437" i="29"/>
  <c r="M1436" i="29"/>
  <c r="M1435" i="29"/>
  <c r="M1434" i="29"/>
  <c r="M1433" i="29"/>
  <c r="M1432" i="29"/>
  <c r="M1431" i="29"/>
  <c r="M1430" i="29"/>
  <c r="M1429" i="29"/>
  <c r="M1428" i="29"/>
  <c r="M1427" i="29"/>
  <c r="M1426" i="29"/>
  <c r="M1425" i="29"/>
  <c r="M1424" i="29"/>
  <c r="M1423" i="29"/>
  <c r="M1422" i="29"/>
  <c r="M1421" i="29"/>
  <c r="M1420" i="29"/>
  <c r="M1419" i="29"/>
  <c r="M1418" i="29"/>
  <c r="M1417" i="29"/>
  <c r="M1416" i="29"/>
  <c r="M1415" i="29"/>
  <c r="M1414" i="29"/>
  <c r="M1413" i="29"/>
  <c r="M1412" i="29"/>
  <c r="M1411" i="29"/>
  <c r="M1410" i="29"/>
  <c r="M1409" i="29"/>
  <c r="M1408" i="29"/>
  <c r="M1407" i="29"/>
  <c r="M1406" i="29"/>
  <c r="M1405" i="29"/>
  <c r="M1404" i="29"/>
  <c r="M1403" i="29"/>
  <c r="M1402" i="29"/>
  <c r="M1401" i="29"/>
  <c r="M1400" i="29"/>
  <c r="M1399" i="29"/>
  <c r="M1398" i="29"/>
  <c r="M1397" i="29"/>
  <c r="M1396" i="29"/>
  <c r="M1395" i="29"/>
  <c r="M1394" i="29"/>
  <c r="M1393" i="29"/>
  <c r="M1392" i="29"/>
  <c r="M1391" i="29"/>
  <c r="M1390" i="29"/>
  <c r="M1389" i="29"/>
  <c r="M1388" i="29"/>
  <c r="M1387" i="29"/>
  <c r="M1386" i="29"/>
  <c r="M1385" i="29"/>
  <c r="M1384" i="29"/>
  <c r="M1383" i="29"/>
  <c r="M1382" i="29"/>
  <c r="M1381" i="29"/>
  <c r="M1380" i="29"/>
  <c r="M1379" i="29"/>
  <c r="M1378" i="29"/>
  <c r="M1377" i="29"/>
  <c r="M1376" i="29"/>
  <c r="M1375" i="29"/>
  <c r="M1374" i="29"/>
  <c r="M1373" i="29"/>
  <c r="M1372" i="29"/>
  <c r="M1371" i="29"/>
  <c r="M1370" i="29"/>
  <c r="M1369" i="29"/>
  <c r="M1368" i="29"/>
  <c r="M1367" i="29"/>
  <c r="M1366" i="29"/>
  <c r="M1365" i="29"/>
  <c r="M1364" i="29"/>
  <c r="M1363" i="29"/>
  <c r="M1362" i="29"/>
  <c r="M1361" i="29"/>
  <c r="M1360" i="29"/>
  <c r="M1359" i="29"/>
  <c r="M1358" i="29"/>
  <c r="M1357" i="29"/>
  <c r="M1356" i="29"/>
  <c r="M1355" i="29"/>
  <c r="M1354" i="29"/>
  <c r="M1353" i="29"/>
  <c r="M1352" i="29"/>
  <c r="M1351" i="29"/>
  <c r="M1350" i="29"/>
  <c r="M1349" i="29"/>
  <c r="M1348" i="29"/>
  <c r="M1347" i="29"/>
  <c r="M1346" i="29"/>
  <c r="M1345" i="29"/>
  <c r="M1344" i="29"/>
  <c r="M1343" i="29"/>
  <c r="M1342" i="29"/>
  <c r="M1341" i="29"/>
  <c r="M1340" i="29"/>
  <c r="M1339" i="29"/>
  <c r="M1338" i="29"/>
  <c r="M1337" i="29"/>
  <c r="M1336" i="29"/>
  <c r="M1335" i="29"/>
  <c r="M1334" i="29"/>
  <c r="M1333" i="29"/>
  <c r="M1332" i="29"/>
  <c r="M1331" i="29"/>
  <c r="M1330" i="29"/>
  <c r="M1329" i="29"/>
  <c r="M1328" i="29"/>
  <c r="M1327" i="29"/>
  <c r="M1326" i="29"/>
  <c r="M1325" i="29"/>
  <c r="M1324" i="29"/>
  <c r="M1323" i="29"/>
  <c r="M1322" i="29"/>
  <c r="M1321" i="29"/>
  <c r="M1320" i="29"/>
  <c r="M1319" i="29"/>
  <c r="M1318" i="29"/>
  <c r="M1317" i="29"/>
  <c r="M1316" i="29"/>
  <c r="M1315" i="29"/>
  <c r="M1314" i="29"/>
  <c r="M1313" i="29"/>
  <c r="M1312" i="29"/>
  <c r="M1311" i="29"/>
  <c r="M1310" i="29"/>
  <c r="M1309" i="29"/>
  <c r="M1308" i="29"/>
  <c r="M1307" i="29"/>
  <c r="M1306" i="29"/>
  <c r="M1305" i="29"/>
  <c r="M1304" i="29"/>
  <c r="M1303" i="29"/>
  <c r="M1302" i="29"/>
  <c r="M1301" i="29"/>
  <c r="M1300" i="29"/>
  <c r="M1299" i="29"/>
  <c r="M1298" i="29"/>
  <c r="M1297" i="29"/>
  <c r="M1296" i="29"/>
  <c r="M1295" i="29"/>
  <c r="M1294" i="29"/>
  <c r="M1293" i="29"/>
  <c r="M1292" i="29"/>
  <c r="M1291" i="29"/>
  <c r="M1290" i="29"/>
  <c r="M1289" i="29"/>
  <c r="M1288" i="29"/>
  <c r="M1287" i="29"/>
  <c r="M1286" i="29"/>
  <c r="M1285" i="29"/>
  <c r="M1284" i="29"/>
  <c r="M1283" i="29"/>
  <c r="M1282" i="29"/>
  <c r="M1281" i="29"/>
  <c r="M1280" i="29"/>
  <c r="M1279" i="29"/>
  <c r="M1278" i="29"/>
  <c r="M1277" i="29"/>
  <c r="M1276" i="29"/>
  <c r="M1275" i="29"/>
  <c r="M1274" i="29"/>
  <c r="M1273" i="29"/>
  <c r="M1272" i="29"/>
  <c r="M1271" i="29"/>
  <c r="M1270" i="29"/>
  <c r="M1269" i="29"/>
  <c r="M1268" i="29"/>
  <c r="M1267" i="29"/>
  <c r="M1266" i="29"/>
  <c r="M1265" i="29"/>
  <c r="M1264" i="29"/>
  <c r="M1263" i="29"/>
  <c r="M1262" i="29"/>
  <c r="M1261" i="29"/>
  <c r="M1260" i="29"/>
  <c r="M1259" i="29"/>
  <c r="M1258" i="29"/>
  <c r="M1257" i="29"/>
  <c r="M1256" i="29"/>
  <c r="M1255" i="29"/>
  <c r="M1254" i="29"/>
  <c r="M1253" i="29"/>
  <c r="M1252" i="29"/>
  <c r="M1251" i="29"/>
  <c r="M1250" i="29"/>
  <c r="M1249" i="29"/>
  <c r="M1248" i="29"/>
  <c r="M1247" i="29"/>
  <c r="M1246" i="29"/>
  <c r="M1245" i="29"/>
  <c r="M1244" i="29"/>
  <c r="M1243" i="29"/>
  <c r="M1242" i="29"/>
  <c r="M1241" i="29"/>
  <c r="M1240" i="29"/>
  <c r="M1239" i="29"/>
  <c r="M1238" i="29"/>
  <c r="M1237" i="29"/>
  <c r="M1236" i="29"/>
  <c r="M1235" i="29"/>
  <c r="M1234" i="29"/>
  <c r="M1233" i="29"/>
  <c r="M1232" i="29"/>
  <c r="M1231" i="29"/>
  <c r="M1230" i="29"/>
  <c r="M1229" i="29"/>
  <c r="M1228" i="29"/>
  <c r="M1227" i="29"/>
  <c r="M1226" i="29"/>
  <c r="M1225" i="29"/>
  <c r="M1224" i="29"/>
  <c r="M1223" i="29"/>
  <c r="M1222" i="29"/>
  <c r="M1221" i="29"/>
  <c r="M1220" i="29"/>
  <c r="M1219" i="29"/>
  <c r="M1218" i="29"/>
  <c r="M1217" i="29"/>
  <c r="M1216" i="29"/>
  <c r="M1215" i="29"/>
  <c r="M1214" i="29"/>
  <c r="M1213" i="29"/>
  <c r="M1212" i="29"/>
  <c r="M1211" i="29"/>
  <c r="M1210" i="29"/>
  <c r="M1209" i="29"/>
  <c r="M1208" i="29"/>
  <c r="M1207" i="29"/>
  <c r="M1206" i="29"/>
  <c r="M1205" i="29"/>
  <c r="M1204" i="29"/>
  <c r="M1203" i="29"/>
  <c r="M1202" i="29"/>
  <c r="M1201" i="29"/>
  <c r="M1200" i="29"/>
  <c r="M1199" i="29"/>
  <c r="M1198" i="29"/>
  <c r="M1197" i="29"/>
  <c r="M1196" i="29"/>
  <c r="M1195" i="29"/>
  <c r="M1194" i="29"/>
  <c r="M1193" i="29"/>
  <c r="M1192" i="29"/>
  <c r="M1191" i="29"/>
  <c r="M1190" i="29"/>
  <c r="M1189" i="29"/>
  <c r="M1188" i="29"/>
  <c r="M1187" i="29"/>
  <c r="M1186" i="29"/>
  <c r="M1185" i="29"/>
  <c r="M1184" i="29"/>
  <c r="M1183" i="29"/>
  <c r="M1182" i="29"/>
  <c r="M1181" i="29"/>
  <c r="M1180" i="29"/>
  <c r="M1179" i="29"/>
  <c r="M1178" i="29"/>
  <c r="M1177" i="29"/>
  <c r="M1176" i="29"/>
  <c r="M1175" i="29"/>
  <c r="M1174" i="29"/>
  <c r="M1173" i="29"/>
  <c r="M1172" i="29"/>
  <c r="M1171" i="29"/>
  <c r="M1170" i="29"/>
  <c r="M1169" i="29"/>
  <c r="M1168" i="29"/>
  <c r="M1167" i="29"/>
  <c r="M1166" i="29"/>
  <c r="M1165" i="29"/>
  <c r="M1164" i="29"/>
  <c r="M1163" i="29"/>
  <c r="M1162" i="29"/>
  <c r="M1161" i="29"/>
  <c r="M1160" i="29"/>
  <c r="M1159" i="29"/>
  <c r="M1158" i="29"/>
  <c r="M1157" i="29"/>
  <c r="M1156" i="29"/>
  <c r="M1155" i="29"/>
  <c r="M1154" i="29"/>
  <c r="M1153" i="29"/>
  <c r="M1152" i="29"/>
  <c r="M1151" i="29"/>
  <c r="M1150" i="29"/>
  <c r="M1149" i="29"/>
  <c r="M1148" i="29"/>
  <c r="M1147" i="29"/>
  <c r="M1146" i="29"/>
  <c r="M1145" i="29"/>
  <c r="M1144" i="29"/>
  <c r="M1143" i="29"/>
  <c r="M1142" i="29"/>
  <c r="M1141" i="29"/>
  <c r="M1140" i="29"/>
  <c r="M1139" i="29"/>
  <c r="M1138" i="29"/>
  <c r="M1137" i="29"/>
  <c r="M1136" i="29"/>
  <c r="M1135" i="29"/>
  <c r="M1134" i="29"/>
  <c r="M1133" i="29"/>
  <c r="M1132" i="29"/>
  <c r="M1131" i="29"/>
  <c r="M1130" i="29"/>
  <c r="M1129" i="29"/>
  <c r="M1128" i="29"/>
  <c r="M1127" i="29"/>
  <c r="M1126" i="29"/>
  <c r="M1125" i="29"/>
  <c r="M1124" i="29"/>
  <c r="M1123" i="29"/>
  <c r="M1122" i="29"/>
  <c r="M1121" i="29"/>
  <c r="M1120" i="29"/>
  <c r="M1119" i="29"/>
  <c r="M1118" i="29"/>
  <c r="M1117" i="29"/>
  <c r="M1116" i="29"/>
  <c r="M1115" i="29"/>
  <c r="M1114" i="29"/>
  <c r="M1113" i="29"/>
  <c r="M1112" i="29"/>
  <c r="M1111" i="29"/>
  <c r="M1110" i="29"/>
  <c r="M1109" i="29"/>
  <c r="M1108" i="29"/>
  <c r="M1107" i="29"/>
  <c r="M1106" i="29"/>
  <c r="M1105" i="29"/>
  <c r="M1104" i="29"/>
  <c r="M1103" i="29"/>
  <c r="M1102" i="29"/>
  <c r="M1101" i="29"/>
  <c r="M1100" i="29"/>
  <c r="M1099" i="29"/>
  <c r="M1098" i="29"/>
  <c r="M1097" i="29"/>
  <c r="M1096" i="29"/>
  <c r="M1095" i="29"/>
  <c r="M1094" i="29"/>
  <c r="M1093" i="29"/>
  <c r="M1092" i="29"/>
  <c r="M1091" i="29"/>
  <c r="M1090" i="29"/>
  <c r="M1089" i="29"/>
  <c r="M1088" i="29"/>
  <c r="M1087" i="29"/>
  <c r="M1086" i="29"/>
  <c r="M1085" i="29"/>
  <c r="M1084" i="29"/>
  <c r="M1083" i="29"/>
  <c r="M1082" i="29"/>
  <c r="M1081" i="29"/>
  <c r="M1080" i="29"/>
  <c r="M1079" i="29"/>
  <c r="M1078" i="29"/>
  <c r="M1077" i="29"/>
  <c r="M1076" i="29"/>
  <c r="M1075" i="29"/>
  <c r="M1074" i="29"/>
  <c r="M1073" i="29"/>
  <c r="M1072" i="29"/>
  <c r="M1071" i="29"/>
  <c r="M1070" i="29"/>
  <c r="M1069" i="29"/>
  <c r="M1068" i="29"/>
  <c r="M1067" i="29"/>
  <c r="M1066" i="29"/>
  <c r="M1065" i="29"/>
  <c r="M1064" i="29"/>
  <c r="M1063" i="29"/>
  <c r="M1062" i="29"/>
  <c r="M1061" i="29"/>
  <c r="M1060" i="29"/>
  <c r="M1059" i="29"/>
  <c r="M1058" i="29"/>
  <c r="M1057" i="29"/>
  <c r="M1056" i="29"/>
  <c r="M1055" i="29"/>
  <c r="M1054" i="29"/>
  <c r="M1053" i="29"/>
  <c r="M1052" i="29"/>
  <c r="M1051" i="29"/>
  <c r="M1050" i="29"/>
  <c r="M1049" i="29"/>
  <c r="M1048" i="29"/>
  <c r="M1047" i="29"/>
  <c r="M1046" i="29"/>
  <c r="M1045" i="29"/>
  <c r="M1044" i="29"/>
  <c r="M1043" i="29"/>
  <c r="M1042" i="29"/>
  <c r="M1041" i="29"/>
  <c r="M1040" i="29"/>
  <c r="M1039" i="29"/>
  <c r="M1038" i="29"/>
  <c r="M1037" i="29"/>
  <c r="M1036" i="29"/>
  <c r="M1035" i="29"/>
  <c r="M1034" i="29"/>
  <c r="M1033" i="29"/>
  <c r="M1032" i="29"/>
  <c r="M1031" i="29"/>
  <c r="M1030" i="29"/>
  <c r="M1029" i="29"/>
  <c r="M1028" i="29"/>
  <c r="M1027" i="29"/>
  <c r="M1026" i="29"/>
  <c r="M1025" i="29"/>
  <c r="M1024" i="29"/>
  <c r="M1023" i="29"/>
  <c r="M1022" i="29"/>
  <c r="M1021" i="29"/>
  <c r="M1020" i="29"/>
  <c r="M1019" i="29"/>
  <c r="M1018" i="29"/>
  <c r="M1017" i="29"/>
  <c r="M1016" i="29"/>
  <c r="M1015" i="29"/>
  <c r="M1014" i="29"/>
  <c r="M1013" i="29"/>
  <c r="M1012" i="29"/>
  <c r="M1011" i="29"/>
  <c r="M1010" i="29"/>
  <c r="M1009" i="29"/>
  <c r="M1008" i="29"/>
  <c r="M1007" i="29"/>
  <c r="M1006" i="29"/>
  <c r="M1005" i="29"/>
  <c r="M1004" i="29"/>
  <c r="M1003" i="29"/>
  <c r="M1002" i="29"/>
  <c r="M1001" i="29"/>
  <c r="M1000" i="29"/>
  <c r="M999" i="29"/>
  <c r="M998" i="29"/>
  <c r="M997" i="29"/>
  <c r="M996" i="29"/>
  <c r="M995" i="29"/>
  <c r="M994" i="29"/>
  <c r="M993" i="29"/>
  <c r="M992" i="29"/>
  <c r="M991" i="29"/>
  <c r="M990" i="29"/>
  <c r="M989" i="29"/>
  <c r="M988" i="29"/>
  <c r="M987" i="29"/>
  <c r="M986" i="29"/>
  <c r="M985" i="29"/>
  <c r="M984" i="29"/>
  <c r="M983" i="29"/>
  <c r="M982" i="29"/>
  <c r="M981" i="29"/>
  <c r="M980" i="29"/>
  <c r="M979" i="29"/>
  <c r="M978" i="29"/>
  <c r="M977" i="29"/>
  <c r="M976" i="29"/>
  <c r="M975" i="29"/>
  <c r="M974" i="29"/>
  <c r="M973" i="29"/>
  <c r="M972" i="29"/>
  <c r="M971" i="29"/>
  <c r="M970" i="29"/>
  <c r="M969" i="29"/>
  <c r="M968" i="29"/>
  <c r="M967" i="29"/>
  <c r="M966" i="29"/>
  <c r="M965" i="29"/>
  <c r="M964" i="29"/>
  <c r="M963" i="29"/>
  <c r="M962" i="29"/>
  <c r="M961" i="29"/>
  <c r="M960" i="29"/>
  <c r="M959" i="29"/>
  <c r="M958" i="29"/>
  <c r="M957" i="29"/>
  <c r="M956" i="29"/>
  <c r="M955" i="29"/>
  <c r="M954" i="29"/>
  <c r="M953" i="29"/>
  <c r="M952" i="29"/>
  <c r="M951" i="29"/>
  <c r="M950" i="29"/>
  <c r="M949" i="29"/>
  <c r="M948" i="29"/>
  <c r="M947" i="29"/>
  <c r="M946" i="29"/>
  <c r="M945" i="29"/>
  <c r="M944" i="29"/>
  <c r="M943" i="29"/>
  <c r="M942" i="29"/>
  <c r="M941" i="29"/>
  <c r="M940" i="29"/>
  <c r="M939" i="29"/>
  <c r="M938" i="29"/>
  <c r="M937" i="29"/>
  <c r="M936" i="29"/>
  <c r="M935" i="29"/>
  <c r="M934" i="29"/>
  <c r="M933" i="29"/>
  <c r="M932" i="29"/>
  <c r="M931" i="29"/>
  <c r="M930" i="29"/>
  <c r="M929" i="29"/>
  <c r="M928" i="29"/>
  <c r="M927" i="29"/>
  <c r="M926" i="29"/>
  <c r="M925" i="29"/>
  <c r="M924" i="29"/>
  <c r="M923" i="29"/>
  <c r="M922" i="29"/>
  <c r="M921" i="29"/>
  <c r="M920" i="29"/>
  <c r="M919" i="29"/>
  <c r="M918" i="29"/>
  <c r="M917" i="29"/>
  <c r="M916" i="29"/>
  <c r="M915" i="29"/>
  <c r="M914" i="29"/>
  <c r="M913" i="29"/>
  <c r="M912" i="29"/>
  <c r="M911" i="29"/>
  <c r="M910" i="29"/>
  <c r="M909" i="29"/>
  <c r="M908" i="29"/>
  <c r="M907" i="29"/>
  <c r="M906" i="29"/>
  <c r="M905" i="29"/>
  <c r="M904" i="29"/>
  <c r="M903" i="29"/>
  <c r="M902" i="29"/>
  <c r="M901" i="29"/>
  <c r="M900" i="29"/>
  <c r="M899" i="29"/>
  <c r="M898" i="29"/>
  <c r="M897" i="29"/>
  <c r="M896" i="29"/>
  <c r="M895" i="29"/>
  <c r="M894" i="29"/>
  <c r="M893" i="29"/>
  <c r="M892" i="29"/>
  <c r="M891" i="29"/>
  <c r="M890" i="29"/>
  <c r="M889" i="29"/>
  <c r="M888" i="29"/>
  <c r="M887" i="29"/>
  <c r="M886" i="29"/>
  <c r="M885" i="29"/>
  <c r="M884" i="29"/>
  <c r="M883" i="29"/>
  <c r="M882" i="29"/>
  <c r="M881" i="29"/>
  <c r="M880" i="29"/>
  <c r="M879" i="29"/>
  <c r="M878" i="29"/>
  <c r="M877" i="29"/>
  <c r="M876" i="29"/>
  <c r="M875" i="29"/>
  <c r="M874" i="29"/>
  <c r="M873" i="29"/>
  <c r="M872" i="29"/>
  <c r="M871" i="29"/>
  <c r="M870" i="29"/>
  <c r="M869" i="29"/>
  <c r="M868" i="29"/>
  <c r="M867" i="29"/>
  <c r="M866" i="29"/>
  <c r="M865" i="29"/>
  <c r="M864" i="29"/>
  <c r="M863" i="29"/>
  <c r="M862" i="29"/>
  <c r="M861" i="29"/>
  <c r="M860" i="29"/>
  <c r="M859" i="29"/>
  <c r="M858" i="29"/>
  <c r="M857" i="29"/>
  <c r="M856" i="29"/>
  <c r="M855" i="29"/>
  <c r="M854" i="29"/>
  <c r="M853" i="29"/>
  <c r="M852" i="29"/>
  <c r="M851" i="29"/>
  <c r="M850" i="29"/>
  <c r="M849" i="29"/>
  <c r="M848" i="29"/>
  <c r="M847" i="29"/>
  <c r="M846" i="29"/>
  <c r="M845" i="29"/>
  <c r="M844" i="29"/>
  <c r="M843" i="29"/>
  <c r="M842" i="29"/>
  <c r="M841" i="29"/>
  <c r="M840" i="29"/>
  <c r="M839" i="29"/>
  <c r="M838" i="29"/>
  <c r="M837" i="29"/>
  <c r="M836" i="29"/>
  <c r="M835" i="29"/>
  <c r="M834" i="29"/>
  <c r="M833" i="29"/>
  <c r="M832" i="29"/>
  <c r="M831" i="29"/>
  <c r="M830" i="29"/>
  <c r="M829" i="29"/>
  <c r="M828" i="29"/>
  <c r="M827" i="29"/>
  <c r="M826" i="29"/>
  <c r="M825" i="29"/>
  <c r="M824" i="29"/>
  <c r="M823" i="29"/>
  <c r="M822" i="29"/>
  <c r="M821" i="29"/>
  <c r="M820" i="29"/>
  <c r="M819" i="29"/>
  <c r="M818" i="29"/>
  <c r="M817" i="29"/>
  <c r="M816" i="29"/>
  <c r="M815" i="29"/>
  <c r="M814" i="29"/>
  <c r="M813" i="29"/>
  <c r="M812" i="29"/>
  <c r="M811" i="29"/>
  <c r="M810" i="29"/>
  <c r="M809" i="29"/>
  <c r="M808" i="29"/>
  <c r="M807" i="29"/>
  <c r="M806" i="29"/>
  <c r="M805" i="29"/>
  <c r="M804" i="29"/>
  <c r="M803" i="29"/>
  <c r="M802" i="29"/>
  <c r="M801" i="29"/>
  <c r="M800" i="29"/>
  <c r="M799" i="29"/>
  <c r="M798" i="29"/>
  <c r="M797" i="29"/>
  <c r="M796" i="29"/>
  <c r="M795" i="29"/>
  <c r="M794" i="29"/>
  <c r="M793" i="29"/>
  <c r="M792" i="29"/>
  <c r="M791" i="29"/>
  <c r="M790" i="29"/>
  <c r="M789" i="29"/>
  <c r="M788" i="29"/>
  <c r="M787" i="29"/>
  <c r="M786" i="29"/>
  <c r="M785" i="29"/>
  <c r="M784" i="29"/>
  <c r="M783" i="29"/>
  <c r="M782" i="29"/>
  <c r="M781" i="29"/>
  <c r="M780" i="29"/>
  <c r="M779" i="29"/>
  <c r="M778" i="29"/>
  <c r="M777" i="29"/>
  <c r="M776" i="29"/>
  <c r="M775" i="29"/>
  <c r="M774" i="29"/>
  <c r="M773" i="29"/>
  <c r="M772" i="29"/>
  <c r="M771" i="29"/>
  <c r="M770" i="29"/>
  <c r="M769" i="29"/>
  <c r="M768" i="29"/>
  <c r="M767" i="29"/>
  <c r="M766" i="29"/>
  <c r="M765" i="29"/>
  <c r="M764" i="29"/>
  <c r="M763" i="29"/>
  <c r="M762" i="29"/>
  <c r="M761" i="29"/>
  <c r="M760" i="29"/>
  <c r="M759" i="29"/>
  <c r="M758" i="29"/>
  <c r="M757" i="29"/>
  <c r="M756" i="29"/>
  <c r="M755" i="29"/>
  <c r="M754" i="29"/>
  <c r="M753" i="29"/>
  <c r="M752" i="29"/>
  <c r="M751" i="29"/>
  <c r="M750" i="29"/>
  <c r="M749" i="29"/>
  <c r="M748" i="29"/>
  <c r="M747" i="29"/>
  <c r="M746" i="29"/>
  <c r="M745" i="29"/>
  <c r="M744" i="29"/>
  <c r="M743" i="29"/>
  <c r="M742" i="29"/>
  <c r="M741" i="29"/>
  <c r="M740" i="29"/>
  <c r="M739" i="29"/>
  <c r="M738" i="29"/>
  <c r="M737" i="29"/>
  <c r="M736" i="29"/>
  <c r="M735" i="29"/>
  <c r="M734" i="29"/>
  <c r="M733" i="29"/>
  <c r="M732" i="29"/>
  <c r="M731" i="29"/>
  <c r="M730" i="29"/>
  <c r="M729" i="29"/>
  <c r="M728" i="29"/>
  <c r="M727" i="29"/>
  <c r="M726" i="29"/>
  <c r="M725" i="29"/>
  <c r="M724" i="29"/>
  <c r="M723" i="29"/>
  <c r="M722" i="29"/>
  <c r="M721" i="29"/>
  <c r="M720" i="29"/>
  <c r="M719" i="29"/>
  <c r="M718" i="29"/>
  <c r="M717" i="29"/>
  <c r="M716" i="29"/>
  <c r="M715" i="29"/>
  <c r="M714" i="29"/>
  <c r="M713" i="29"/>
  <c r="M712" i="29"/>
  <c r="M711" i="29"/>
  <c r="M710" i="29"/>
  <c r="M709" i="29"/>
  <c r="M708" i="29"/>
  <c r="M707" i="29"/>
  <c r="M706" i="29"/>
  <c r="M705" i="29"/>
  <c r="M704" i="29"/>
  <c r="M703" i="29"/>
  <c r="M702" i="29"/>
  <c r="M701" i="29"/>
  <c r="M700" i="29"/>
  <c r="M699" i="29"/>
  <c r="M698" i="29"/>
  <c r="M697" i="29"/>
  <c r="M696" i="29"/>
  <c r="M695" i="29"/>
  <c r="M694" i="29"/>
  <c r="M693" i="29"/>
  <c r="M692" i="29"/>
  <c r="M691" i="29"/>
  <c r="M690" i="29"/>
  <c r="M689" i="29"/>
  <c r="M688" i="29"/>
  <c r="M687" i="29"/>
  <c r="M686" i="29"/>
  <c r="M685" i="29"/>
  <c r="M684" i="29"/>
  <c r="M683" i="29"/>
  <c r="M682" i="29"/>
  <c r="M681" i="29"/>
  <c r="M680" i="29"/>
  <c r="M679" i="29"/>
  <c r="M678" i="29"/>
  <c r="M677" i="29"/>
  <c r="M676" i="29"/>
  <c r="M675" i="29"/>
  <c r="M674" i="29"/>
  <c r="M673" i="29"/>
  <c r="M672" i="29"/>
  <c r="M671" i="29"/>
  <c r="M670" i="29"/>
  <c r="M669" i="29"/>
  <c r="M668" i="29"/>
  <c r="M667" i="29"/>
  <c r="M666" i="29"/>
  <c r="M665" i="29"/>
  <c r="M664" i="29"/>
  <c r="M663" i="29"/>
  <c r="M662" i="29"/>
  <c r="M661" i="29"/>
  <c r="M660" i="29"/>
  <c r="M659" i="29"/>
  <c r="M658" i="29"/>
  <c r="M657" i="29"/>
  <c r="M656" i="29"/>
  <c r="M655" i="29"/>
  <c r="M654" i="29"/>
  <c r="M653" i="29"/>
  <c r="M652" i="29"/>
  <c r="M651" i="29"/>
  <c r="M650" i="29"/>
  <c r="M649" i="29"/>
  <c r="M648" i="29"/>
  <c r="M647" i="29"/>
  <c r="M646" i="29"/>
  <c r="M645" i="29"/>
  <c r="M644" i="29"/>
  <c r="M643" i="29"/>
  <c r="M642" i="29"/>
  <c r="M641" i="29"/>
  <c r="M640" i="29"/>
  <c r="M639" i="29"/>
  <c r="M638" i="29"/>
  <c r="M637" i="29"/>
  <c r="M636" i="29"/>
  <c r="M635" i="29"/>
  <c r="M634" i="29"/>
  <c r="M633" i="29"/>
  <c r="M632" i="29"/>
  <c r="M631" i="29"/>
  <c r="M630" i="29"/>
  <c r="M629" i="29"/>
  <c r="M628" i="29"/>
  <c r="M627" i="29"/>
  <c r="M626" i="29"/>
  <c r="M625" i="29"/>
  <c r="M624" i="29"/>
  <c r="M623" i="29"/>
  <c r="M622" i="29"/>
  <c r="M621" i="29"/>
  <c r="M620" i="29"/>
  <c r="M619" i="29"/>
  <c r="M618" i="29"/>
  <c r="M617" i="29"/>
  <c r="M616" i="29"/>
  <c r="M615" i="29"/>
  <c r="M614" i="29"/>
  <c r="M613" i="29"/>
  <c r="M612" i="29"/>
  <c r="M611" i="29"/>
  <c r="M610" i="29"/>
  <c r="M609" i="29"/>
  <c r="M608" i="29"/>
  <c r="M607" i="29"/>
  <c r="M606" i="29"/>
  <c r="M605" i="29"/>
  <c r="M604" i="29"/>
  <c r="M603" i="29"/>
  <c r="M602" i="29"/>
  <c r="M601" i="29"/>
  <c r="M600" i="29"/>
  <c r="M599" i="29"/>
  <c r="M598" i="29"/>
  <c r="M597" i="29"/>
  <c r="M596" i="29"/>
  <c r="M595" i="29"/>
  <c r="M594" i="29"/>
  <c r="M593" i="29"/>
  <c r="M592" i="29"/>
  <c r="M591" i="29"/>
  <c r="M590" i="29"/>
  <c r="M589" i="29"/>
  <c r="M588" i="29"/>
  <c r="M587" i="29"/>
  <c r="M586" i="29"/>
  <c r="M585" i="29"/>
  <c r="M584" i="29"/>
  <c r="M583" i="29"/>
  <c r="M582" i="29"/>
  <c r="M581" i="29"/>
  <c r="M580" i="29"/>
  <c r="M579" i="29"/>
  <c r="M578" i="29"/>
  <c r="M577" i="29"/>
  <c r="M576" i="29"/>
  <c r="M575" i="29"/>
  <c r="M574" i="29"/>
  <c r="M573" i="29"/>
  <c r="M572" i="29"/>
  <c r="M571" i="29"/>
  <c r="M570" i="29"/>
  <c r="M569" i="29"/>
  <c r="M568" i="29"/>
  <c r="M567" i="29"/>
  <c r="M566" i="29"/>
  <c r="M565" i="29"/>
  <c r="M564" i="29"/>
  <c r="M563" i="29"/>
  <c r="M562" i="29"/>
  <c r="M561" i="29"/>
  <c r="M560" i="29"/>
  <c r="M559" i="29"/>
  <c r="M558" i="29"/>
  <c r="M557" i="29"/>
  <c r="M556" i="29"/>
  <c r="M555" i="29"/>
  <c r="M554" i="29"/>
  <c r="M553" i="29"/>
  <c r="M552" i="29"/>
  <c r="M551" i="29"/>
  <c r="M550" i="29"/>
  <c r="M549" i="29"/>
  <c r="M548" i="29"/>
  <c r="M547" i="29"/>
  <c r="M546" i="29"/>
  <c r="M545" i="29"/>
  <c r="M544" i="29"/>
  <c r="M543" i="29"/>
  <c r="M542" i="29"/>
  <c r="M541" i="29"/>
  <c r="M540" i="29"/>
  <c r="M539" i="29"/>
  <c r="M538" i="29"/>
  <c r="M537" i="29"/>
  <c r="M536" i="29"/>
  <c r="M535" i="29"/>
  <c r="M534" i="29"/>
  <c r="M533" i="29"/>
  <c r="M532" i="29"/>
  <c r="M531" i="29"/>
  <c r="M530" i="29"/>
  <c r="M529" i="29"/>
  <c r="M528" i="29"/>
  <c r="M527" i="29"/>
  <c r="M526" i="29"/>
  <c r="M525" i="29"/>
  <c r="M524" i="29"/>
  <c r="M523" i="29"/>
  <c r="M522" i="29"/>
  <c r="M521" i="29"/>
  <c r="M520" i="29"/>
  <c r="M519" i="29"/>
  <c r="M518" i="29"/>
  <c r="M517" i="29"/>
  <c r="M516" i="29"/>
  <c r="M515" i="29"/>
  <c r="M514" i="29"/>
  <c r="M513" i="29"/>
  <c r="M512" i="29"/>
  <c r="M511" i="29"/>
  <c r="M510" i="29"/>
  <c r="M509" i="29"/>
  <c r="M508" i="29"/>
  <c r="M507" i="29"/>
  <c r="M506" i="29"/>
  <c r="M505" i="29"/>
  <c r="M504" i="29"/>
  <c r="M503" i="29"/>
  <c r="M502" i="29"/>
  <c r="M501" i="29"/>
  <c r="M500" i="29"/>
  <c r="M499" i="29"/>
  <c r="M498" i="29"/>
  <c r="M497" i="29"/>
  <c r="M496" i="29"/>
  <c r="M495" i="29"/>
  <c r="M494" i="29"/>
  <c r="M493" i="29"/>
  <c r="M492" i="29"/>
  <c r="M491" i="29"/>
  <c r="M490" i="29"/>
  <c r="M489" i="29"/>
  <c r="M488" i="29"/>
  <c r="M487" i="29"/>
  <c r="M486" i="29"/>
  <c r="M485" i="29"/>
  <c r="M484" i="29"/>
  <c r="M483" i="29"/>
  <c r="M482" i="29"/>
  <c r="M481" i="29"/>
  <c r="M480" i="29"/>
  <c r="M479" i="29"/>
  <c r="M478" i="29"/>
  <c r="M477" i="29"/>
  <c r="M476" i="29"/>
  <c r="M475" i="29"/>
  <c r="M474" i="29"/>
  <c r="M473" i="29"/>
  <c r="M472" i="29"/>
  <c r="M471" i="29"/>
  <c r="M470" i="29"/>
  <c r="M469" i="29"/>
  <c r="M468" i="29"/>
  <c r="M467" i="29"/>
  <c r="M466" i="29"/>
  <c r="M465" i="29"/>
  <c r="M464" i="29"/>
  <c r="M463" i="29"/>
  <c r="M462" i="29"/>
  <c r="M461" i="29"/>
  <c r="M460" i="29"/>
  <c r="M459" i="29"/>
  <c r="M458" i="29"/>
  <c r="M457" i="29"/>
  <c r="M456" i="29"/>
  <c r="M455" i="29"/>
  <c r="M454" i="29"/>
  <c r="M453" i="29"/>
  <c r="M452" i="29"/>
  <c r="M451" i="29"/>
  <c r="M450" i="29"/>
  <c r="M449" i="29"/>
  <c r="M448" i="29"/>
  <c r="M447" i="29"/>
  <c r="M446" i="29"/>
  <c r="M445" i="29"/>
  <c r="M444" i="29"/>
  <c r="M443" i="29"/>
  <c r="M442" i="29"/>
  <c r="M441" i="29"/>
  <c r="M440" i="29"/>
  <c r="M439" i="29"/>
  <c r="M438" i="29"/>
  <c r="M437" i="29"/>
  <c r="M436" i="29"/>
  <c r="M435" i="29"/>
  <c r="M434" i="29"/>
  <c r="M433" i="29"/>
  <c r="M432" i="29"/>
  <c r="M431" i="29"/>
  <c r="M430" i="29"/>
  <c r="M429" i="29"/>
  <c r="M428" i="29"/>
  <c r="M427" i="29"/>
  <c r="M426" i="29"/>
  <c r="M425" i="29"/>
  <c r="M424" i="29"/>
  <c r="M423" i="29"/>
  <c r="M422" i="29"/>
  <c r="M421" i="29"/>
  <c r="M420" i="29"/>
  <c r="M419" i="29"/>
  <c r="M418" i="29"/>
  <c r="M417" i="29"/>
  <c r="M416" i="29"/>
  <c r="M415" i="29"/>
  <c r="M414" i="29"/>
  <c r="M413" i="29"/>
  <c r="M412" i="29"/>
  <c r="M411" i="29"/>
  <c r="M410" i="29"/>
  <c r="M409" i="29"/>
  <c r="M408" i="29"/>
  <c r="M407" i="29"/>
  <c r="M406" i="29"/>
  <c r="M405" i="29"/>
  <c r="M404" i="29"/>
  <c r="M403" i="29"/>
  <c r="M402" i="29"/>
  <c r="M401" i="29"/>
  <c r="M400" i="29"/>
  <c r="M399" i="29"/>
  <c r="M398" i="29"/>
  <c r="M397" i="29"/>
  <c r="M396" i="29"/>
  <c r="M395" i="29"/>
  <c r="M394" i="29"/>
  <c r="M393" i="29"/>
  <c r="M392" i="29"/>
  <c r="M391" i="29"/>
  <c r="M390" i="29"/>
  <c r="M389" i="29"/>
  <c r="M388" i="29"/>
  <c r="M387" i="29"/>
  <c r="M386" i="29"/>
  <c r="M385" i="29"/>
  <c r="M384" i="29"/>
  <c r="M383" i="29"/>
  <c r="M382" i="29"/>
  <c r="M381" i="29"/>
  <c r="M380" i="29"/>
  <c r="M379" i="29"/>
  <c r="M378" i="29"/>
  <c r="M377" i="29"/>
  <c r="M376" i="29"/>
  <c r="M375" i="29"/>
  <c r="M374" i="29"/>
  <c r="M373" i="29"/>
  <c r="M372" i="29"/>
  <c r="M371" i="29"/>
  <c r="M370" i="29"/>
  <c r="M369" i="29"/>
  <c r="M368" i="29"/>
  <c r="M367" i="29"/>
  <c r="M366" i="29"/>
  <c r="M365" i="29"/>
  <c r="M364" i="29"/>
  <c r="M363" i="29"/>
  <c r="M362" i="29"/>
  <c r="M361" i="29"/>
  <c r="M360" i="29"/>
  <c r="M359" i="29"/>
  <c r="M358" i="29"/>
  <c r="M357" i="29"/>
  <c r="M356" i="29"/>
  <c r="M355" i="29"/>
  <c r="M354" i="29"/>
  <c r="M353" i="29"/>
  <c r="M352" i="29"/>
  <c r="M351" i="29"/>
  <c r="M350" i="29"/>
  <c r="M349" i="29"/>
  <c r="M348" i="29"/>
  <c r="M347" i="29"/>
  <c r="M346" i="29"/>
  <c r="M345" i="29"/>
  <c r="M344" i="29"/>
  <c r="M343" i="29"/>
  <c r="M342" i="29"/>
  <c r="M341" i="29"/>
  <c r="M340" i="29"/>
  <c r="M339" i="29"/>
  <c r="M338" i="29"/>
  <c r="M337" i="29"/>
  <c r="M336" i="29"/>
  <c r="M335" i="29"/>
  <c r="M334" i="29"/>
  <c r="M333" i="29"/>
  <c r="M332" i="29"/>
  <c r="M331" i="29"/>
  <c r="M330" i="29"/>
  <c r="M329" i="29"/>
  <c r="M328" i="29"/>
  <c r="M327" i="29"/>
  <c r="M326" i="29"/>
  <c r="M325" i="29"/>
  <c r="M324" i="29"/>
  <c r="M323" i="29"/>
  <c r="M322" i="29"/>
  <c r="M321" i="29"/>
  <c r="M320" i="29"/>
  <c r="M319" i="29"/>
  <c r="M318" i="29"/>
  <c r="M317" i="29"/>
  <c r="M316" i="29"/>
  <c r="M315" i="29"/>
  <c r="M314" i="29"/>
  <c r="M313" i="29"/>
  <c r="M312" i="29"/>
  <c r="M311" i="29"/>
  <c r="M310" i="29"/>
  <c r="M309" i="29"/>
  <c r="M308" i="29"/>
  <c r="M307" i="29"/>
  <c r="M306" i="29"/>
  <c r="M305" i="29"/>
  <c r="M304" i="29"/>
  <c r="M303" i="29"/>
  <c r="M302" i="29"/>
  <c r="M301" i="29"/>
  <c r="M300" i="29"/>
  <c r="M299" i="29"/>
  <c r="M298" i="29"/>
  <c r="M297" i="29"/>
  <c r="M296" i="29"/>
  <c r="M295" i="29"/>
  <c r="M294" i="29"/>
  <c r="M293" i="29"/>
  <c r="M292" i="29"/>
  <c r="M291" i="29"/>
  <c r="M290" i="29"/>
  <c r="M289" i="29"/>
  <c r="M288" i="29"/>
  <c r="M287" i="29"/>
  <c r="M286" i="29"/>
  <c r="M285" i="29"/>
  <c r="M284" i="29"/>
  <c r="M283" i="29"/>
  <c r="M282" i="29"/>
  <c r="M281" i="29"/>
  <c r="M280" i="29"/>
  <c r="M279" i="29"/>
  <c r="M278" i="29"/>
  <c r="M277" i="29"/>
  <c r="M276" i="29"/>
  <c r="M275" i="29"/>
  <c r="M274" i="29"/>
  <c r="M273" i="29"/>
  <c r="M272" i="29"/>
  <c r="M271" i="29"/>
  <c r="M270" i="29"/>
  <c r="M269" i="29"/>
  <c r="M268" i="29"/>
  <c r="M267" i="29"/>
  <c r="M266" i="29"/>
  <c r="M265" i="29"/>
  <c r="M264" i="29"/>
  <c r="M263" i="29"/>
  <c r="M262" i="29"/>
  <c r="M261" i="29"/>
  <c r="M260" i="29"/>
  <c r="M259" i="29"/>
  <c r="M258" i="29"/>
  <c r="M257" i="29"/>
  <c r="M256" i="29"/>
  <c r="M255" i="29"/>
  <c r="M254" i="29"/>
  <c r="M253" i="29"/>
  <c r="M252" i="29"/>
  <c r="M251" i="29"/>
  <c r="M250" i="29"/>
  <c r="M249" i="29"/>
  <c r="M248" i="29"/>
  <c r="M247" i="29"/>
  <c r="M246" i="29"/>
  <c r="M245" i="29"/>
  <c r="M244" i="29"/>
  <c r="M243" i="29"/>
  <c r="M242" i="29"/>
  <c r="M241" i="29"/>
  <c r="M240" i="29"/>
  <c r="M239" i="29"/>
  <c r="M238" i="29"/>
  <c r="M237" i="29"/>
  <c r="M236" i="29"/>
  <c r="M235" i="29"/>
  <c r="M234" i="29"/>
  <c r="M233" i="29"/>
  <c r="M232" i="29"/>
  <c r="M231" i="29"/>
  <c r="M230" i="29"/>
  <c r="M229" i="29"/>
  <c r="M228" i="29"/>
  <c r="M227" i="29"/>
  <c r="M226" i="29"/>
  <c r="M225" i="29"/>
  <c r="M224" i="29"/>
  <c r="M223" i="29"/>
  <c r="M222" i="29"/>
  <c r="M221" i="29"/>
  <c r="M220" i="29"/>
  <c r="M219" i="29"/>
  <c r="M218" i="29"/>
  <c r="M217" i="29"/>
  <c r="M216" i="29"/>
  <c r="M215" i="29"/>
  <c r="M214" i="29"/>
  <c r="M213" i="29"/>
  <c r="M212" i="29"/>
  <c r="M211" i="29"/>
  <c r="M210" i="29"/>
  <c r="M209" i="29"/>
  <c r="M208" i="29"/>
  <c r="M207" i="29"/>
  <c r="M206" i="29"/>
  <c r="M205" i="29"/>
  <c r="M204" i="29"/>
  <c r="M203" i="29"/>
  <c r="M202" i="29"/>
  <c r="M201" i="29"/>
  <c r="M200" i="29"/>
  <c r="M199" i="29"/>
  <c r="M198" i="29"/>
  <c r="M197" i="29"/>
  <c r="M196" i="29"/>
  <c r="M195" i="29"/>
  <c r="M194" i="29"/>
  <c r="M193" i="29"/>
  <c r="M192" i="29"/>
  <c r="M191" i="29"/>
  <c r="M190" i="29"/>
  <c r="M189" i="29"/>
  <c r="M188" i="29"/>
  <c r="M187" i="29"/>
  <c r="M186" i="29"/>
  <c r="M185" i="29"/>
  <c r="M184" i="29"/>
  <c r="M183" i="29"/>
  <c r="M182" i="29"/>
  <c r="M181" i="29"/>
  <c r="M180" i="29"/>
  <c r="M179" i="29"/>
  <c r="M178" i="29"/>
  <c r="M177" i="29"/>
  <c r="M176" i="29"/>
  <c r="M175" i="29"/>
  <c r="M174" i="29"/>
  <c r="M173" i="29"/>
  <c r="M172" i="29"/>
  <c r="M171" i="29"/>
  <c r="M170" i="29"/>
  <c r="M169" i="29"/>
  <c r="M168" i="29"/>
  <c r="M167" i="29"/>
  <c r="M166" i="29"/>
  <c r="M165" i="29"/>
  <c r="M164" i="29"/>
  <c r="M163" i="29"/>
  <c r="M162" i="29"/>
  <c r="M161" i="29"/>
  <c r="M160" i="29"/>
  <c r="M159" i="29"/>
  <c r="M158" i="29"/>
  <c r="M157" i="29"/>
  <c r="M156" i="29"/>
  <c r="M155" i="29"/>
  <c r="M154" i="29"/>
  <c r="M153" i="29"/>
  <c r="M152" i="29"/>
  <c r="M151" i="29"/>
  <c r="M150" i="29"/>
  <c r="M149" i="29"/>
  <c r="M148" i="29"/>
  <c r="M147" i="29"/>
  <c r="M146" i="29"/>
  <c r="M145" i="29"/>
  <c r="M144" i="29"/>
  <c r="M143" i="29"/>
  <c r="M142" i="29"/>
  <c r="M141" i="29"/>
  <c r="M140" i="29"/>
  <c r="M139" i="29"/>
  <c r="M138" i="29"/>
  <c r="M137" i="29"/>
  <c r="M136" i="29"/>
  <c r="M135" i="29"/>
  <c r="M134" i="29"/>
  <c r="M133" i="29"/>
  <c r="M132" i="29"/>
  <c r="M131" i="29"/>
  <c r="M130" i="29"/>
  <c r="M129" i="29"/>
  <c r="M128" i="29"/>
  <c r="M127" i="29"/>
  <c r="M126" i="29"/>
  <c r="M125" i="29"/>
  <c r="M124" i="29"/>
  <c r="M123" i="29"/>
  <c r="M122" i="29"/>
  <c r="M121" i="29"/>
  <c r="M120" i="29"/>
  <c r="M119" i="29"/>
  <c r="M118" i="29"/>
  <c r="M117" i="29"/>
  <c r="M116" i="29"/>
  <c r="M115" i="29"/>
  <c r="M114" i="29"/>
  <c r="M113" i="29"/>
  <c r="M112" i="29"/>
  <c r="M111" i="29"/>
  <c r="M110" i="29"/>
  <c r="M109" i="29"/>
  <c r="M108" i="29"/>
  <c r="M107" i="29"/>
  <c r="M106" i="29"/>
  <c r="M105" i="29"/>
  <c r="M104" i="29"/>
  <c r="M103" i="29"/>
  <c r="M102" i="29"/>
  <c r="M101" i="29"/>
  <c r="M100" i="29"/>
  <c r="M99" i="29"/>
  <c r="M98" i="29"/>
  <c r="M97" i="29"/>
  <c r="M96" i="29"/>
  <c r="M95" i="29"/>
  <c r="M94" i="29"/>
  <c r="M93" i="29"/>
  <c r="M92" i="29"/>
  <c r="M91" i="29"/>
  <c r="M90" i="29"/>
  <c r="M89" i="29"/>
  <c r="M88" i="29"/>
  <c r="M87" i="29"/>
  <c r="M86" i="29"/>
  <c r="M85" i="29"/>
  <c r="M84" i="29"/>
  <c r="M83" i="29"/>
  <c r="M82" i="29"/>
  <c r="M81" i="29"/>
  <c r="M80" i="29"/>
  <c r="M79" i="29"/>
  <c r="M78" i="29"/>
  <c r="M77" i="29"/>
  <c r="M76" i="29"/>
  <c r="M75" i="29"/>
  <c r="M74" i="29"/>
  <c r="M73" i="29"/>
  <c r="M72" i="29"/>
  <c r="M71" i="29"/>
  <c r="M70" i="29"/>
  <c r="M69" i="29"/>
  <c r="M68" i="29"/>
  <c r="M67" i="29"/>
  <c r="M66" i="29"/>
  <c r="M65" i="29"/>
  <c r="M64" i="29"/>
  <c r="M63" i="29"/>
  <c r="M62" i="29"/>
  <c r="M61" i="29"/>
  <c r="M60" i="29"/>
  <c r="M59" i="29"/>
  <c r="M58" i="29"/>
  <c r="M57" i="29"/>
  <c r="M56" i="29"/>
  <c r="M55" i="29"/>
  <c r="M54" i="29"/>
  <c r="M53" i="29"/>
  <c r="M52" i="29"/>
  <c r="M51" i="29"/>
  <c r="M50" i="29"/>
  <c r="M49" i="29"/>
  <c r="M48" i="29"/>
  <c r="M47" i="29"/>
  <c r="M46" i="29"/>
  <c r="M45" i="29"/>
  <c r="M44" i="29"/>
  <c r="M43" i="29"/>
  <c r="M42" i="29"/>
  <c r="M41" i="29"/>
  <c r="M40" i="29"/>
  <c r="M39" i="29"/>
  <c r="M38" i="29"/>
  <c r="M37" i="29"/>
  <c r="M36" i="29"/>
  <c r="M35" i="29"/>
  <c r="M34" i="29"/>
  <c r="M33" i="29"/>
  <c r="M32" i="29"/>
  <c r="M31" i="29"/>
  <c r="M30" i="29"/>
  <c r="M29" i="29"/>
  <c r="M28" i="29"/>
  <c r="M27" i="29"/>
  <c r="M26" i="29"/>
  <c r="M25" i="29"/>
  <c r="M24" i="29"/>
  <c r="M23" i="29"/>
  <c r="M22" i="29"/>
  <c r="M21" i="29"/>
  <c r="M20" i="29"/>
  <c r="M19" i="29"/>
  <c r="M18" i="29"/>
  <c r="M17" i="29"/>
  <c r="M16" i="29"/>
  <c r="M15" i="29"/>
  <c r="M14" i="29"/>
  <c r="M13" i="29"/>
  <c r="M12" i="29"/>
  <c r="M11" i="29"/>
  <c r="M10" i="29"/>
  <c r="M9" i="29"/>
  <c r="M8" i="29"/>
  <c r="M7" i="29"/>
  <c r="M6" i="29"/>
  <c r="M5" i="29"/>
  <c r="M4" i="29"/>
  <c r="M3" i="29"/>
  <c r="M2" i="29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68" i="20"/>
  <c r="M469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502" i="20"/>
  <c r="M503" i="20"/>
  <c r="M504" i="20"/>
  <c r="M505" i="20"/>
  <c r="M506" i="20"/>
  <c r="M507" i="20"/>
  <c r="M508" i="20"/>
  <c r="M509" i="20"/>
  <c r="M510" i="20"/>
  <c r="M511" i="20"/>
  <c r="M512" i="20"/>
  <c r="M513" i="20"/>
  <c r="M514" i="20"/>
  <c r="M515" i="20"/>
  <c r="M516" i="20"/>
  <c r="M517" i="20"/>
  <c r="M518" i="20"/>
  <c r="M519" i="20"/>
  <c r="M520" i="20"/>
  <c r="M521" i="20"/>
  <c r="M522" i="20"/>
  <c r="M523" i="20"/>
  <c r="M524" i="20"/>
  <c r="M525" i="20"/>
  <c r="M526" i="20"/>
  <c r="M527" i="20"/>
  <c r="M528" i="20"/>
  <c r="M529" i="20"/>
  <c r="M530" i="20"/>
  <c r="M531" i="20"/>
  <c r="M532" i="20"/>
  <c r="M533" i="20"/>
  <c r="M534" i="20"/>
  <c r="M535" i="20"/>
  <c r="M536" i="20"/>
  <c r="M537" i="20"/>
  <c r="M538" i="20"/>
  <c r="M539" i="20"/>
  <c r="M540" i="20"/>
  <c r="M541" i="20"/>
  <c r="M542" i="20"/>
  <c r="M543" i="20"/>
  <c r="M544" i="20"/>
  <c r="M545" i="20"/>
  <c r="M546" i="20"/>
  <c r="M547" i="20"/>
  <c r="M548" i="20"/>
  <c r="M549" i="20"/>
  <c r="M550" i="20"/>
  <c r="M551" i="20"/>
  <c r="M552" i="20"/>
  <c r="M553" i="20"/>
  <c r="M554" i="20"/>
  <c r="M555" i="20"/>
  <c r="M556" i="20"/>
  <c r="M557" i="20"/>
  <c r="M558" i="20"/>
  <c r="M559" i="20"/>
  <c r="M560" i="20"/>
  <c r="M561" i="20"/>
  <c r="M562" i="20"/>
  <c r="M563" i="20"/>
  <c r="M564" i="20"/>
  <c r="M565" i="20"/>
  <c r="M566" i="20"/>
  <c r="M567" i="20"/>
  <c r="M568" i="20"/>
  <c r="M569" i="20"/>
  <c r="M570" i="20"/>
  <c r="M571" i="20"/>
  <c r="M572" i="20"/>
  <c r="M573" i="20"/>
  <c r="M574" i="20"/>
  <c r="M575" i="20"/>
  <c r="M576" i="20"/>
  <c r="M577" i="20"/>
  <c r="M578" i="20"/>
  <c r="M579" i="20"/>
  <c r="M580" i="20"/>
  <c r="M581" i="20"/>
  <c r="M582" i="20"/>
  <c r="M583" i="20"/>
  <c r="M584" i="20"/>
  <c r="M585" i="20"/>
  <c r="M586" i="20"/>
  <c r="M587" i="20"/>
  <c r="M588" i="20"/>
  <c r="M589" i="20"/>
  <c r="M590" i="20"/>
  <c r="M591" i="20"/>
  <c r="M592" i="20"/>
  <c r="M593" i="20"/>
  <c r="M594" i="20"/>
  <c r="M595" i="20"/>
  <c r="M596" i="20"/>
  <c r="M597" i="20"/>
  <c r="M598" i="20"/>
  <c r="M599" i="20"/>
  <c r="M600" i="20"/>
  <c r="M601" i="20"/>
  <c r="M602" i="20"/>
  <c r="M603" i="20"/>
  <c r="M604" i="20"/>
  <c r="M605" i="20"/>
  <c r="M606" i="20"/>
  <c r="M607" i="20"/>
  <c r="M608" i="20"/>
  <c r="M609" i="20"/>
  <c r="M610" i="20"/>
  <c r="M611" i="20"/>
  <c r="M612" i="20"/>
  <c r="M613" i="20"/>
  <c r="M614" i="20"/>
  <c r="M615" i="20"/>
  <c r="M616" i="20"/>
  <c r="M617" i="20"/>
  <c r="M618" i="20"/>
  <c r="M619" i="20"/>
  <c r="M620" i="20"/>
  <c r="M621" i="20"/>
  <c r="M622" i="20"/>
  <c r="M623" i="20"/>
  <c r="M624" i="20"/>
  <c r="M625" i="20"/>
  <c r="M626" i="20"/>
  <c r="M627" i="20"/>
  <c r="M628" i="20"/>
  <c r="M629" i="20"/>
  <c r="M630" i="20"/>
  <c r="M631" i="20"/>
  <c r="M632" i="20"/>
  <c r="M633" i="20"/>
  <c r="M634" i="20"/>
  <c r="M635" i="20"/>
  <c r="M636" i="20"/>
  <c r="M637" i="20"/>
  <c r="M638" i="20"/>
  <c r="M639" i="20"/>
  <c r="M640" i="20"/>
  <c r="M641" i="20"/>
  <c r="M642" i="20"/>
  <c r="M643" i="20"/>
  <c r="M644" i="20"/>
  <c r="M645" i="20"/>
  <c r="M646" i="20"/>
  <c r="M647" i="20"/>
  <c r="M648" i="20"/>
  <c r="M649" i="20"/>
  <c r="M650" i="20"/>
  <c r="M651" i="20"/>
  <c r="M652" i="20"/>
  <c r="M653" i="20"/>
  <c r="M654" i="20"/>
  <c r="M655" i="20"/>
  <c r="M656" i="20"/>
  <c r="M657" i="20"/>
  <c r="M658" i="20"/>
  <c r="M659" i="20"/>
  <c r="M660" i="20"/>
  <c r="M661" i="20"/>
  <c r="M662" i="20"/>
  <c r="M663" i="20"/>
  <c r="M664" i="20"/>
  <c r="M665" i="20"/>
  <c r="M666" i="20"/>
  <c r="M667" i="20"/>
  <c r="M668" i="20"/>
  <c r="M669" i="20"/>
  <c r="M670" i="20"/>
  <c r="M671" i="20"/>
  <c r="M672" i="20"/>
  <c r="M673" i="20"/>
  <c r="M674" i="20"/>
  <c r="M675" i="20"/>
  <c r="M676" i="20"/>
  <c r="M677" i="20"/>
  <c r="M678" i="20"/>
  <c r="M679" i="20"/>
  <c r="M680" i="20"/>
  <c r="M681" i="20"/>
  <c r="M682" i="20"/>
  <c r="M683" i="20"/>
  <c r="M684" i="20"/>
  <c r="M685" i="20"/>
  <c r="M686" i="20"/>
  <c r="M687" i="20"/>
  <c r="M688" i="20"/>
  <c r="M689" i="20"/>
  <c r="M690" i="20"/>
  <c r="M691" i="20"/>
  <c r="M692" i="20"/>
  <c r="M693" i="20"/>
  <c r="M694" i="20"/>
  <c r="M695" i="20"/>
  <c r="M696" i="20"/>
  <c r="M697" i="20"/>
  <c r="M698" i="20"/>
  <c r="M699" i="20"/>
  <c r="M700" i="20"/>
  <c r="M701" i="20"/>
  <c r="M702" i="20"/>
  <c r="M703" i="20"/>
  <c r="M704" i="20"/>
  <c r="M705" i="20"/>
  <c r="M706" i="20"/>
  <c r="M707" i="20"/>
  <c r="M708" i="20"/>
  <c r="M709" i="20"/>
  <c r="M710" i="20"/>
  <c r="M711" i="20"/>
  <c r="M712" i="20"/>
  <c r="M713" i="20"/>
  <c r="M714" i="20"/>
  <c r="M715" i="20"/>
  <c r="M716" i="20"/>
  <c r="M717" i="20"/>
  <c r="M718" i="20"/>
  <c r="M719" i="20"/>
  <c r="M720" i="20"/>
  <c r="M721" i="20"/>
  <c r="M722" i="20"/>
  <c r="M723" i="20"/>
  <c r="M724" i="20"/>
  <c r="M725" i="20"/>
  <c r="M726" i="20"/>
  <c r="M727" i="20"/>
  <c r="M728" i="20"/>
  <c r="M729" i="20"/>
  <c r="M730" i="20"/>
  <c r="M731" i="20"/>
  <c r="M732" i="20"/>
  <c r="M733" i="20"/>
  <c r="M734" i="20"/>
  <c r="M735" i="20"/>
  <c r="M736" i="20"/>
  <c r="M737" i="20"/>
  <c r="M738" i="20"/>
  <c r="M739" i="20"/>
  <c r="M740" i="20"/>
  <c r="M741" i="20"/>
  <c r="M742" i="20"/>
  <c r="M743" i="20"/>
  <c r="M744" i="20"/>
  <c r="M745" i="20"/>
  <c r="M746" i="20"/>
  <c r="M747" i="20"/>
  <c r="M748" i="20"/>
  <c r="M749" i="20"/>
  <c r="M750" i="20"/>
  <c r="M751" i="20"/>
  <c r="M752" i="20"/>
  <c r="M753" i="20"/>
  <c r="M754" i="20"/>
  <c r="M755" i="20"/>
  <c r="M756" i="20"/>
  <c r="M757" i="20"/>
  <c r="M758" i="20"/>
  <c r="M759" i="20"/>
  <c r="M760" i="20"/>
  <c r="M761" i="20"/>
  <c r="M762" i="20"/>
  <c r="M763" i="20"/>
  <c r="M764" i="20"/>
  <c r="M765" i="20"/>
  <c r="M766" i="20"/>
  <c r="M767" i="20"/>
  <c r="M768" i="20"/>
  <c r="M769" i="20"/>
  <c r="M770" i="20"/>
  <c r="M771" i="20"/>
  <c r="M772" i="20"/>
  <c r="M773" i="20"/>
  <c r="M774" i="20"/>
  <c r="M775" i="20"/>
  <c r="M776" i="20"/>
  <c r="M777" i="20"/>
  <c r="M778" i="20"/>
  <c r="M779" i="20"/>
  <c r="M780" i="20"/>
  <c r="M781" i="20"/>
  <c r="M782" i="20"/>
  <c r="M783" i="20"/>
  <c r="M784" i="20"/>
  <c r="M785" i="20"/>
  <c r="M786" i="20"/>
  <c r="M787" i="20"/>
  <c r="M788" i="20"/>
  <c r="M789" i="20"/>
  <c r="M790" i="20"/>
  <c r="M791" i="20"/>
  <c r="M792" i="20"/>
  <c r="M793" i="20"/>
  <c r="M794" i="20"/>
  <c r="M795" i="20"/>
  <c r="M796" i="20"/>
  <c r="M797" i="20"/>
  <c r="M798" i="20"/>
  <c r="M799" i="20"/>
  <c r="M800" i="20"/>
  <c r="M801" i="20"/>
  <c r="M802" i="20"/>
  <c r="M803" i="20"/>
  <c r="M804" i="20"/>
  <c r="M805" i="20"/>
  <c r="M806" i="20"/>
  <c r="M807" i="20"/>
  <c r="M808" i="20"/>
  <c r="M809" i="20"/>
  <c r="M810" i="20"/>
  <c r="M811" i="20"/>
  <c r="M812" i="20"/>
  <c r="M813" i="20"/>
  <c r="M814" i="20"/>
  <c r="M815" i="20"/>
  <c r="M816" i="20"/>
  <c r="M817" i="20"/>
  <c r="M818" i="20"/>
  <c r="M819" i="20"/>
  <c r="M820" i="20"/>
  <c r="M821" i="20"/>
  <c r="M822" i="20"/>
  <c r="M823" i="20"/>
  <c r="M824" i="20"/>
  <c r="M825" i="20"/>
  <c r="M826" i="20"/>
  <c r="M827" i="20"/>
  <c r="M828" i="20"/>
  <c r="M829" i="20"/>
  <c r="M830" i="20"/>
  <c r="M831" i="20"/>
  <c r="M832" i="20"/>
  <c r="M833" i="20"/>
  <c r="M834" i="20"/>
  <c r="M835" i="20"/>
  <c r="M836" i="20"/>
  <c r="M837" i="20"/>
  <c r="M838" i="20"/>
  <c r="M839" i="20"/>
  <c r="M840" i="20"/>
  <c r="M841" i="20"/>
  <c r="M842" i="20"/>
  <c r="M843" i="20"/>
  <c r="M844" i="20"/>
  <c r="M845" i="20"/>
  <c r="M846" i="20"/>
  <c r="M847" i="20"/>
  <c r="M848" i="20"/>
  <c r="M849" i="20"/>
  <c r="M850" i="20"/>
  <c r="M851" i="20"/>
  <c r="M852" i="20"/>
  <c r="M853" i="20"/>
  <c r="M854" i="20"/>
  <c r="M855" i="20"/>
  <c r="M856" i="20"/>
  <c r="M857" i="20"/>
  <c r="M858" i="20"/>
  <c r="M859" i="20"/>
  <c r="M860" i="20"/>
  <c r="M861" i="20"/>
  <c r="M862" i="20"/>
  <c r="M863" i="20"/>
  <c r="M864" i="20"/>
  <c r="M865" i="20"/>
  <c r="M866" i="20"/>
  <c r="M867" i="20"/>
  <c r="M868" i="20"/>
  <c r="M869" i="20"/>
  <c r="M870" i="20"/>
  <c r="M871" i="20"/>
  <c r="M872" i="20"/>
  <c r="M873" i="20"/>
  <c r="M874" i="20"/>
  <c r="M875" i="20"/>
  <c r="M876" i="20"/>
  <c r="M877" i="20"/>
  <c r="M878" i="20"/>
  <c r="M879" i="20"/>
  <c r="M880" i="20"/>
  <c r="M881" i="20"/>
  <c r="M882" i="20"/>
  <c r="M883" i="20"/>
  <c r="M884" i="20"/>
  <c r="M885" i="20"/>
  <c r="M886" i="20"/>
  <c r="M887" i="20"/>
  <c r="M888" i="20"/>
  <c r="M889" i="20"/>
  <c r="M890" i="20"/>
  <c r="M891" i="20"/>
  <c r="M892" i="20"/>
  <c r="M893" i="20"/>
  <c r="M894" i="20"/>
  <c r="M895" i="20"/>
  <c r="M896" i="20"/>
  <c r="M897" i="20"/>
  <c r="M898" i="20"/>
  <c r="M899" i="20"/>
  <c r="M900" i="20"/>
  <c r="M901" i="20"/>
  <c r="M902" i="20"/>
  <c r="M903" i="20"/>
  <c r="M904" i="20"/>
  <c r="M905" i="20"/>
  <c r="M906" i="20"/>
  <c r="M907" i="20"/>
  <c r="M908" i="20"/>
  <c r="M909" i="20"/>
  <c r="M910" i="20"/>
  <c r="M911" i="20"/>
  <c r="M912" i="20"/>
  <c r="M913" i="20"/>
  <c r="M914" i="20"/>
  <c r="M915" i="20"/>
  <c r="M916" i="20"/>
  <c r="M917" i="20"/>
  <c r="M918" i="20"/>
  <c r="M919" i="20"/>
  <c r="M920" i="20"/>
  <c r="M921" i="20"/>
  <c r="M922" i="20"/>
  <c r="M923" i="20"/>
  <c r="M924" i="20"/>
  <c r="M925" i="20"/>
  <c r="M926" i="20"/>
  <c r="M927" i="20"/>
  <c r="M928" i="20"/>
  <c r="M929" i="20"/>
  <c r="M930" i="20"/>
  <c r="M931" i="20"/>
  <c r="M932" i="20"/>
  <c r="M933" i="20"/>
  <c r="M934" i="20"/>
  <c r="M935" i="20"/>
  <c r="M936" i="20"/>
  <c r="M937" i="20"/>
  <c r="M938" i="20"/>
  <c r="M939" i="20"/>
  <c r="M940" i="20"/>
  <c r="M941" i="20"/>
  <c r="M942" i="20"/>
  <c r="M943" i="20"/>
  <c r="M944" i="20"/>
  <c r="M945" i="20"/>
  <c r="M946" i="20"/>
  <c r="M947" i="20"/>
  <c r="M948" i="20"/>
  <c r="M949" i="20"/>
  <c r="M950" i="20"/>
  <c r="M951" i="20"/>
  <c r="M952" i="20"/>
  <c r="M953" i="20"/>
  <c r="M954" i="20"/>
  <c r="M955" i="20"/>
  <c r="M956" i="20"/>
  <c r="M957" i="20"/>
  <c r="M958" i="20"/>
  <c r="M959" i="20"/>
  <c r="M960" i="20"/>
  <c r="M961" i="20"/>
  <c r="M962" i="20"/>
  <c r="M963" i="20"/>
  <c r="M964" i="20"/>
  <c r="M965" i="20"/>
  <c r="M966" i="20"/>
  <c r="M967" i="20"/>
  <c r="M968" i="20"/>
  <c r="M969" i="20"/>
  <c r="M970" i="20"/>
  <c r="M971" i="20"/>
  <c r="M972" i="20"/>
  <c r="M973" i="20"/>
  <c r="M974" i="20"/>
  <c r="M975" i="20"/>
  <c r="M976" i="20"/>
  <c r="M977" i="20"/>
  <c r="M978" i="20"/>
  <c r="M979" i="20"/>
  <c r="M980" i="20"/>
  <c r="M981" i="20"/>
  <c r="M982" i="20"/>
  <c r="M983" i="20"/>
  <c r="M984" i="20"/>
  <c r="M985" i="20"/>
  <c r="M986" i="20"/>
  <c r="M987" i="20"/>
  <c r="M988" i="20"/>
  <c r="M989" i="20"/>
  <c r="M990" i="20"/>
  <c r="M991" i="20"/>
  <c r="M992" i="20"/>
  <c r="M993" i="20"/>
  <c r="M994" i="20"/>
  <c r="M995" i="20"/>
  <c r="M996" i="20"/>
  <c r="M997" i="20"/>
  <c r="M998" i="20"/>
  <c r="M999" i="20"/>
  <c r="M1000" i="20"/>
  <c r="M1001" i="20"/>
  <c r="M1002" i="20"/>
  <c r="M1003" i="20"/>
  <c r="M1004" i="20"/>
  <c r="M1005" i="20"/>
  <c r="M1006" i="20"/>
  <c r="M1007" i="20"/>
  <c r="M1008" i="20"/>
  <c r="M1009" i="20"/>
  <c r="M1010" i="20"/>
  <c r="M1011" i="20"/>
  <c r="M1012" i="20"/>
  <c r="M1013" i="20"/>
  <c r="M1014" i="20"/>
  <c r="M1015" i="20"/>
  <c r="M1016" i="20"/>
  <c r="M1017" i="20"/>
  <c r="M1018" i="20"/>
  <c r="M1019" i="20"/>
  <c r="M1020" i="20"/>
  <c r="M1021" i="20"/>
  <c r="M1022" i="20"/>
  <c r="M1023" i="20"/>
  <c r="M1024" i="20"/>
  <c r="M1025" i="20"/>
  <c r="M1026" i="20"/>
  <c r="M1027" i="20"/>
  <c r="M1028" i="20"/>
  <c r="M1029" i="20"/>
  <c r="M1030" i="20"/>
  <c r="M1031" i="20"/>
  <c r="M1032" i="20"/>
  <c r="M1033" i="20"/>
  <c r="M1034" i="20"/>
  <c r="M1035" i="20"/>
  <c r="M1036" i="20"/>
  <c r="M1037" i="20"/>
  <c r="M1038" i="20"/>
  <c r="M1039" i="20"/>
  <c r="M1040" i="20"/>
  <c r="M1041" i="20"/>
  <c r="M1042" i="20"/>
  <c r="M1043" i="20"/>
  <c r="M1044" i="20"/>
  <c r="M1045" i="20"/>
  <c r="M1046" i="20"/>
  <c r="M1047" i="20"/>
  <c r="M1048" i="20"/>
  <c r="M1049" i="20"/>
  <c r="M1050" i="20"/>
  <c r="M1051" i="20"/>
  <c r="M1052" i="20"/>
  <c r="M1053" i="20"/>
  <c r="M1054" i="20"/>
  <c r="M1055" i="20"/>
  <c r="M1056" i="20"/>
  <c r="M1057" i="20"/>
  <c r="M1058" i="20"/>
  <c r="M1059" i="20"/>
  <c r="M1060" i="20"/>
  <c r="M1061" i="20"/>
  <c r="M1062" i="20"/>
  <c r="M1063" i="20"/>
  <c r="M1064" i="20"/>
  <c r="M1065" i="20"/>
  <c r="M1066" i="20"/>
  <c r="M1067" i="20"/>
  <c r="M1068" i="20"/>
  <c r="M1069" i="20"/>
  <c r="M1070" i="20"/>
  <c r="M1071" i="20"/>
  <c r="M1072" i="20"/>
  <c r="M1073" i="20"/>
  <c r="M1074" i="20"/>
  <c r="M1075" i="20"/>
  <c r="M1076" i="20"/>
  <c r="M1077" i="20"/>
  <c r="M1078" i="20"/>
  <c r="M1079" i="20"/>
  <c r="M1080" i="20"/>
  <c r="M1081" i="20"/>
  <c r="M1082" i="20"/>
  <c r="M1083" i="20"/>
  <c r="M1084" i="20"/>
  <c r="M1085" i="20"/>
  <c r="M1086" i="20"/>
  <c r="M1087" i="20"/>
  <c r="M1088" i="20"/>
  <c r="M1089" i="20"/>
  <c r="M1090" i="20"/>
  <c r="M1091" i="20"/>
  <c r="M1092" i="20"/>
  <c r="M1093" i="20"/>
  <c r="M1094" i="20"/>
  <c r="M1095" i="20"/>
  <c r="M1096" i="20"/>
  <c r="M1097" i="20"/>
  <c r="M1098" i="20"/>
  <c r="M1099" i="20"/>
  <c r="M1100" i="20"/>
  <c r="M1101" i="20"/>
  <c r="M1102" i="20"/>
  <c r="M1103" i="20"/>
  <c r="M1104" i="20"/>
  <c r="M1105" i="20"/>
  <c r="M1106" i="20"/>
  <c r="M1107" i="20"/>
  <c r="M1108" i="20"/>
  <c r="M1109" i="20"/>
  <c r="M1110" i="20"/>
  <c r="M1111" i="20"/>
  <c r="M1112" i="20"/>
  <c r="M1113" i="20"/>
  <c r="M1114" i="20"/>
  <c r="M1115" i="20"/>
  <c r="M1116" i="20"/>
  <c r="M1117" i="20"/>
  <c r="M1118" i="20"/>
  <c r="M1119" i="20"/>
  <c r="M1120" i="20"/>
  <c r="M1121" i="20"/>
  <c r="M1122" i="20"/>
  <c r="M1123" i="20"/>
  <c r="M1124" i="20"/>
  <c r="M1125" i="20"/>
  <c r="M1126" i="20"/>
  <c r="M1127" i="20"/>
  <c r="M1128" i="20"/>
  <c r="M1129" i="20"/>
  <c r="M1130" i="20"/>
  <c r="M1131" i="20"/>
  <c r="M1132" i="20"/>
  <c r="M1133" i="20"/>
  <c r="M1134" i="20"/>
  <c r="M1135" i="20"/>
  <c r="M1136" i="20"/>
  <c r="M1137" i="20"/>
  <c r="M1138" i="20"/>
  <c r="M1139" i="20"/>
  <c r="M1140" i="20"/>
  <c r="M1141" i="20"/>
  <c r="M1142" i="20"/>
  <c r="M1143" i="20"/>
  <c r="M1144" i="20"/>
  <c r="M1145" i="20"/>
  <c r="M1146" i="20"/>
  <c r="M1147" i="20"/>
  <c r="M1148" i="20"/>
  <c r="M1149" i="20"/>
  <c r="M1150" i="20"/>
  <c r="M1151" i="20"/>
  <c r="M1152" i="20"/>
  <c r="M1153" i="20"/>
  <c r="M1154" i="20"/>
  <c r="M1155" i="20"/>
  <c r="M1156" i="20"/>
  <c r="M1157" i="20"/>
  <c r="M1158" i="20"/>
  <c r="M1159" i="20"/>
  <c r="M1160" i="20"/>
  <c r="M1161" i="20"/>
  <c r="M1162" i="20"/>
  <c r="M1163" i="20"/>
  <c r="M1164" i="20"/>
  <c r="M1165" i="20"/>
  <c r="M1166" i="20"/>
  <c r="M1167" i="20"/>
  <c r="M1168" i="20"/>
  <c r="M1169" i="20"/>
  <c r="M1170" i="20"/>
  <c r="M1171" i="20"/>
  <c r="M1172" i="20"/>
  <c r="M1173" i="20"/>
  <c r="M1174" i="20"/>
  <c r="M1175" i="20"/>
  <c r="M1176" i="20"/>
  <c r="M1177" i="20"/>
  <c r="M1178" i="20"/>
  <c r="M1179" i="20"/>
  <c r="M1180" i="20"/>
  <c r="M1181" i="20"/>
  <c r="M1182" i="20"/>
  <c r="M1183" i="20"/>
  <c r="M1184" i="20"/>
  <c r="M1185" i="20"/>
  <c r="M1186" i="20"/>
  <c r="M1187" i="20"/>
  <c r="M1188" i="20"/>
  <c r="M1189" i="20"/>
  <c r="M1190" i="20"/>
  <c r="M1191" i="20"/>
  <c r="M1192" i="20"/>
  <c r="M1193" i="20"/>
  <c r="M1194" i="20"/>
  <c r="M1195" i="20"/>
  <c r="M1196" i="20"/>
  <c r="M1197" i="20"/>
  <c r="M1198" i="20"/>
  <c r="M1199" i="20"/>
  <c r="M1200" i="20"/>
  <c r="M1201" i="20"/>
  <c r="M1202" i="20"/>
  <c r="M1203" i="20"/>
  <c r="M1204" i="20"/>
  <c r="M1205" i="20"/>
  <c r="M1206" i="20"/>
  <c r="M1207" i="20"/>
  <c r="M1208" i="20"/>
  <c r="M1209" i="20"/>
  <c r="M1210" i="20"/>
  <c r="M1211" i="20"/>
  <c r="M1212" i="20"/>
  <c r="M1213" i="20"/>
  <c r="M1214" i="20"/>
  <c r="M1215" i="20"/>
  <c r="M1216" i="20"/>
  <c r="M1217" i="20"/>
  <c r="M1218" i="20"/>
  <c r="M1219" i="20"/>
  <c r="M1220" i="20"/>
  <c r="M1221" i="20"/>
  <c r="M1222" i="20"/>
  <c r="M1223" i="20"/>
  <c r="M1224" i="20"/>
  <c r="M1225" i="20"/>
  <c r="M1226" i="20"/>
  <c r="M1227" i="20"/>
  <c r="M1228" i="20"/>
  <c r="M1229" i="20"/>
  <c r="M1230" i="20"/>
  <c r="M1231" i="20"/>
  <c r="M1232" i="20"/>
  <c r="M1233" i="20"/>
  <c r="M1234" i="20"/>
  <c r="M1235" i="20"/>
  <c r="M1236" i="20"/>
  <c r="M1237" i="20"/>
  <c r="M1238" i="20"/>
  <c r="M1239" i="20"/>
  <c r="M1240" i="20"/>
  <c r="M1241" i="20"/>
  <c r="M1242" i="20"/>
  <c r="M1243" i="20"/>
  <c r="M1244" i="20"/>
  <c r="M1245" i="20"/>
  <c r="M1246" i="20"/>
  <c r="M1247" i="20"/>
  <c r="M1248" i="20"/>
  <c r="M1249" i="20"/>
  <c r="M1250" i="20"/>
  <c r="M1251" i="20"/>
  <c r="M1252" i="20"/>
  <c r="M1253" i="20"/>
  <c r="M1254" i="20"/>
  <c r="M1255" i="20"/>
  <c r="M1256" i="20"/>
  <c r="M1257" i="20"/>
  <c r="M1258" i="20"/>
  <c r="M1259" i="20"/>
  <c r="M1260" i="20"/>
  <c r="M1261" i="20"/>
  <c r="M1262" i="20"/>
  <c r="M1263" i="20"/>
  <c r="M1264" i="20"/>
  <c r="M1265" i="20"/>
  <c r="M1266" i="20"/>
  <c r="M1267" i="20"/>
  <c r="M1268" i="20"/>
  <c r="M1269" i="20"/>
  <c r="M1270" i="20"/>
  <c r="M1271" i="20"/>
  <c r="M1272" i="20"/>
  <c r="M1273" i="20"/>
  <c r="M1274" i="20"/>
  <c r="M1275" i="20"/>
  <c r="M1276" i="20"/>
  <c r="M1277" i="20"/>
  <c r="M1278" i="20"/>
  <c r="M1279" i="20"/>
  <c r="M1280" i="20"/>
  <c r="M1281" i="20"/>
  <c r="M1282" i="20"/>
  <c r="M1283" i="20"/>
  <c r="M1284" i="20"/>
  <c r="M1285" i="20"/>
  <c r="M1286" i="20"/>
  <c r="M1287" i="20"/>
  <c r="M1288" i="20"/>
  <c r="M1289" i="20"/>
  <c r="M1290" i="20"/>
  <c r="M1291" i="20"/>
  <c r="M1292" i="20"/>
  <c r="M1293" i="20"/>
  <c r="M1294" i="20"/>
  <c r="M1295" i="20"/>
  <c r="M1296" i="20"/>
  <c r="M1297" i="20"/>
  <c r="M1298" i="20"/>
  <c r="M1299" i="20"/>
  <c r="M1300" i="20"/>
  <c r="M1301" i="20"/>
  <c r="M1302" i="20"/>
  <c r="M1303" i="20"/>
  <c r="M1304" i="20"/>
  <c r="M1305" i="20"/>
  <c r="M1306" i="20"/>
  <c r="M1307" i="20"/>
  <c r="M1308" i="20"/>
  <c r="M1309" i="20"/>
  <c r="M1310" i="20"/>
  <c r="M1311" i="20"/>
  <c r="M1312" i="20"/>
  <c r="M1313" i="20"/>
  <c r="M1314" i="20"/>
  <c r="M1315" i="20"/>
  <c r="M1316" i="20"/>
  <c r="M1317" i="20"/>
  <c r="M1318" i="20"/>
  <c r="M1319" i="20"/>
  <c r="M1320" i="20"/>
  <c r="M1321" i="20"/>
  <c r="M1322" i="20"/>
  <c r="M1323" i="20"/>
  <c r="M1324" i="20"/>
  <c r="M1325" i="20"/>
  <c r="M1326" i="20"/>
  <c r="M1327" i="20"/>
  <c r="M1328" i="20"/>
  <c r="M1329" i="20"/>
  <c r="M1330" i="20"/>
  <c r="M1331" i="20"/>
  <c r="M1332" i="20"/>
  <c r="M1333" i="20"/>
  <c r="M1334" i="20"/>
  <c r="M1335" i="20"/>
  <c r="M1336" i="20"/>
  <c r="M1337" i="20"/>
  <c r="M1338" i="20"/>
  <c r="M1339" i="20"/>
  <c r="M1340" i="20"/>
  <c r="M1341" i="20"/>
  <c r="M1342" i="20"/>
  <c r="M1343" i="20"/>
  <c r="M1344" i="20"/>
  <c r="M1345" i="20"/>
  <c r="M1346" i="20"/>
  <c r="M1347" i="20"/>
  <c r="M1348" i="20"/>
  <c r="M1349" i="20"/>
  <c r="M1350" i="20"/>
  <c r="M1351" i="20"/>
  <c r="M1352" i="20"/>
  <c r="M1353" i="20"/>
  <c r="M1354" i="20"/>
  <c r="M1355" i="20"/>
  <c r="M1356" i="20"/>
  <c r="M1357" i="20"/>
  <c r="M1358" i="20"/>
  <c r="M1359" i="20"/>
  <c r="M1360" i="20"/>
  <c r="M1361" i="20"/>
  <c r="M1362" i="20"/>
  <c r="M1363" i="20"/>
  <c r="M1364" i="20"/>
  <c r="M1365" i="20"/>
  <c r="M1366" i="20"/>
  <c r="M1367" i="20"/>
  <c r="M1368" i="20"/>
  <c r="M1369" i="20"/>
  <c r="M1370" i="20"/>
  <c r="M1371" i="20"/>
  <c r="M1372" i="20"/>
  <c r="M1373" i="20"/>
  <c r="M1374" i="20"/>
  <c r="M1375" i="20"/>
  <c r="M1376" i="20"/>
  <c r="M1377" i="20"/>
  <c r="M1378" i="20"/>
  <c r="M1379" i="20"/>
  <c r="M1380" i="20"/>
  <c r="M1381" i="20"/>
  <c r="M1382" i="20"/>
  <c r="M1383" i="20"/>
  <c r="M1384" i="20"/>
  <c r="M1385" i="20"/>
  <c r="M1386" i="20"/>
  <c r="M1387" i="20"/>
  <c r="M1388" i="20"/>
  <c r="M1389" i="20"/>
  <c r="M1390" i="20"/>
  <c r="M1391" i="20"/>
  <c r="M1392" i="20"/>
  <c r="M1393" i="20"/>
  <c r="M1394" i="20"/>
  <c r="M1395" i="20"/>
  <c r="M1396" i="20"/>
  <c r="M1397" i="20"/>
  <c r="M1398" i="20"/>
  <c r="M1399" i="20"/>
  <c r="M1400" i="20"/>
  <c r="M1401" i="20"/>
  <c r="M1402" i="20"/>
  <c r="M1403" i="20"/>
  <c r="M1404" i="20"/>
  <c r="M1405" i="20"/>
  <c r="M1406" i="20"/>
  <c r="M1407" i="20"/>
  <c r="M1408" i="20"/>
  <c r="M1409" i="20"/>
  <c r="M1410" i="20"/>
  <c r="M1411" i="20"/>
  <c r="M1412" i="20"/>
  <c r="M1413" i="20"/>
  <c r="M1414" i="20"/>
  <c r="M1415" i="20"/>
  <c r="M1416" i="20"/>
  <c r="M1417" i="20"/>
  <c r="M1418" i="20"/>
  <c r="M1419" i="20"/>
  <c r="M1420" i="20"/>
  <c r="M1421" i="20"/>
  <c r="M1422" i="20"/>
  <c r="M1423" i="20"/>
  <c r="M1424" i="20"/>
  <c r="M1425" i="20"/>
  <c r="M1426" i="20"/>
  <c r="M1427" i="20"/>
  <c r="M1428" i="20"/>
  <c r="M1429" i="20"/>
  <c r="M1430" i="20"/>
  <c r="M1431" i="20"/>
  <c r="M1432" i="20"/>
  <c r="M1433" i="20"/>
  <c r="M1434" i="20"/>
  <c r="M1435" i="20"/>
  <c r="M1436" i="20"/>
  <c r="M1437" i="20"/>
  <c r="M1438" i="20"/>
  <c r="M1439" i="20"/>
  <c r="M1440" i="20"/>
  <c r="M1441" i="20"/>
  <c r="M1442" i="20"/>
  <c r="M1443" i="20"/>
  <c r="M1444" i="20"/>
  <c r="M1445" i="20"/>
  <c r="M1446" i="20"/>
  <c r="M1447" i="20"/>
  <c r="M1448" i="20"/>
  <c r="M1449" i="20"/>
  <c r="M1450" i="20"/>
  <c r="M1451" i="20"/>
  <c r="M1452" i="20"/>
  <c r="M1453" i="20"/>
  <c r="M1454" i="20"/>
  <c r="M1455" i="20"/>
  <c r="M1456" i="20"/>
  <c r="M1457" i="20"/>
  <c r="M1458" i="20"/>
  <c r="M1459" i="20"/>
  <c r="M1460" i="20"/>
  <c r="M1461" i="20"/>
  <c r="M1462" i="20"/>
  <c r="M1463" i="20"/>
  <c r="M1464" i="20"/>
  <c r="M1465" i="20"/>
  <c r="M1466" i="20"/>
  <c r="M1467" i="20"/>
  <c r="M1468" i="20"/>
  <c r="M1469" i="20"/>
  <c r="M1470" i="20"/>
  <c r="M1471" i="20"/>
  <c r="M1472" i="20"/>
  <c r="M1473" i="20"/>
  <c r="M1474" i="20"/>
  <c r="M1475" i="20"/>
  <c r="M1476" i="20"/>
  <c r="M1477" i="20"/>
  <c r="M1478" i="20"/>
  <c r="M1479" i="20"/>
  <c r="M1480" i="20"/>
  <c r="M1481" i="20"/>
  <c r="M1482" i="20"/>
  <c r="M1483" i="20"/>
  <c r="M1484" i="20"/>
  <c r="M1485" i="20"/>
  <c r="M1486" i="20"/>
  <c r="M1487" i="20"/>
  <c r="M1488" i="20"/>
  <c r="M1489" i="20"/>
  <c r="M1490" i="20"/>
  <c r="M1491" i="20"/>
  <c r="M1492" i="20"/>
  <c r="M1493" i="20"/>
  <c r="M1494" i="20"/>
  <c r="M1495" i="20"/>
  <c r="M1496" i="20"/>
  <c r="M1497" i="20"/>
  <c r="M1498" i="20"/>
  <c r="M1499" i="20"/>
  <c r="M1500" i="20"/>
  <c r="M1501" i="20"/>
  <c r="M1502" i="20"/>
  <c r="M1503" i="20"/>
  <c r="M1504" i="20"/>
  <c r="M1505" i="20"/>
  <c r="M1506" i="20"/>
  <c r="M1507" i="20"/>
  <c r="M1508" i="20"/>
  <c r="M1509" i="20"/>
  <c r="M1510" i="20"/>
  <c r="M1511" i="20"/>
  <c r="M1512" i="20"/>
  <c r="M1513" i="20"/>
  <c r="M1514" i="20"/>
  <c r="M1515" i="20"/>
  <c r="M1516" i="20"/>
  <c r="M1517" i="20"/>
  <c r="M1518" i="20"/>
  <c r="M1519" i="20"/>
  <c r="M1520" i="20"/>
  <c r="M1521" i="20"/>
  <c r="M1522" i="20"/>
  <c r="M1523" i="20"/>
  <c r="M1524" i="20"/>
  <c r="M1525" i="20"/>
  <c r="M1526" i="20"/>
  <c r="M1527" i="20"/>
  <c r="M1528" i="20"/>
  <c r="M1529" i="20"/>
  <c r="M1530" i="20"/>
  <c r="M1531" i="20"/>
  <c r="M1532" i="20"/>
  <c r="M1533" i="20"/>
  <c r="M1534" i="20"/>
  <c r="M1535" i="20"/>
  <c r="M1536" i="20"/>
  <c r="M1537" i="20"/>
  <c r="M1538" i="20"/>
  <c r="M1539" i="20"/>
  <c r="M1540" i="20"/>
  <c r="M1541" i="20"/>
  <c r="M1542" i="20"/>
  <c r="M1543" i="20"/>
  <c r="M1544" i="20"/>
  <c r="M1545" i="20"/>
  <c r="M1546" i="20"/>
  <c r="M1547" i="20"/>
  <c r="M1548" i="20"/>
  <c r="M1549" i="20"/>
  <c r="M1550" i="20"/>
  <c r="M1551" i="20"/>
  <c r="M1552" i="20"/>
  <c r="M1553" i="20"/>
  <c r="M1554" i="20"/>
  <c r="M1555" i="20"/>
  <c r="M1556" i="20"/>
  <c r="M1557" i="20"/>
  <c r="M1558" i="20"/>
  <c r="M1559" i="20"/>
  <c r="M1560" i="20"/>
  <c r="M1561" i="20"/>
  <c r="M1562" i="20"/>
  <c r="M1563" i="20"/>
  <c r="M1564" i="20"/>
  <c r="M1565" i="20"/>
  <c r="M1566" i="20"/>
  <c r="M1567" i="20"/>
  <c r="M1568" i="20"/>
  <c r="M1569" i="20"/>
  <c r="M1570" i="20"/>
  <c r="M1571" i="20"/>
  <c r="M1572" i="20"/>
  <c r="M1573" i="20"/>
  <c r="M1574" i="20"/>
  <c r="M1575" i="20"/>
  <c r="M1576" i="20"/>
  <c r="M1577" i="20"/>
  <c r="M1578" i="20"/>
  <c r="M1579" i="20"/>
  <c r="M1580" i="20"/>
  <c r="M1581" i="20"/>
  <c r="M1582" i="20"/>
  <c r="M1583" i="20"/>
  <c r="M1584" i="20"/>
  <c r="M1585" i="20"/>
  <c r="M1586" i="20"/>
  <c r="M1587" i="20"/>
  <c r="M1588" i="20"/>
  <c r="M1589" i="20"/>
  <c r="M1590" i="20"/>
  <c r="M1591" i="20"/>
  <c r="M1592" i="20"/>
  <c r="M1593" i="20"/>
  <c r="M1594" i="20"/>
  <c r="M1595" i="20"/>
  <c r="M1596" i="20"/>
  <c r="M1597" i="20"/>
  <c r="M1598" i="20"/>
  <c r="M1599" i="20"/>
  <c r="M1600" i="20"/>
  <c r="M1601" i="20"/>
  <c r="M1602" i="20"/>
  <c r="M1603" i="20"/>
  <c r="M1604" i="20"/>
  <c r="M1605" i="20"/>
  <c r="M1606" i="20"/>
  <c r="M1607" i="20"/>
  <c r="M1608" i="20"/>
  <c r="M1609" i="20"/>
  <c r="M1610" i="20"/>
  <c r="M1611" i="20"/>
  <c r="M1612" i="20"/>
  <c r="M1613" i="20"/>
  <c r="M1614" i="20"/>
  <c r="M1615" i="20"/>
  <c r="M1616" i="20"/>
  <c r="M1617" i="20"/>
  <c r="M1618" i="20"/>
  <c r="M1619" i="20"/>
  <c r="M1620" i="20"/>
  <c r="M1621" i="20"/>
  <c r="M1622" i="20"/>
  <c r="M1623" i="20"/>
  <c r="M1624" i="20"/>
  <c r="M1625" i="20"/>
  <c r="M1626" i="20"/>
  <c r="M1627" i="20"/>
  <c r="M1628" i="20"/>
  <c r="M1629" i="20"/>
  <c r="M1630" i="20"/>
  <c r="M1631" i="20"/>
  <c r="M1632" i="20"/>
  <c r="M1633" i="20"/>
  <c r="M1634" i="20"/>
  <c r="M1635" i="20"/>
  <c r="M1636" i="20"/>
  <c r="M1637" i="20"/>
  <c r="M1638" i="20"/>
  <c r="M1639" i="20"/>
  <c r="M1640" i="20"/>
  <c r="M1641" i="20"/>
  <c r="M1642" i="20"/>
  <c r="M1643" i="20"/>
  <c r="M1644" i="20"/>
  <c r="M1645" i="20"/>
  <c r="M1646" i="20"/>
  <c r="M1647" i="20"/>
  <c r="M1648" i="20"/>
  <c r="M1649" i="20"/>
  <c r="M1650" i="20"/>
  <c r="M1651" i="20"/>
  <c r="M1652" i="20"/>
  <c r="M1653" i="20"/>
  <c r="M1654" i="20"/>
  <c r="M1655" i="20"/>
  <c r="M1656" i="20"/>
  <c r="M1657" i="20"/>
  <c r="M1658" i="20"/>
  <c r="M1659" i="20"/>
  <c r="M1660" i="20"/>
  <c r="M1661" i="20"/>
  <c r="M1662" i="20"/>
  <c r="M1663" i="20"/>
  <c r="M1664" i="20"/>
  <c r="M1665" i="20"/>
  <c r="M1666" i="20"/>
  <c r="M1667" i="20"/>
  <c r="M1668" i="20"/>
  <c r="M1669" i="20"/>
  <c r="M1670" i="20"/>
  <c r="M1671" i="20"/>
  <c r="M1672" i="20"/>
  <c r="M1673" i="20"/>
  <c r="M1674" i="20"/>
  <c r="M1675" i="20"/>
  <c r="M1676" i="20"/>
  <c r="M1677" i="20"/>
  <c r="M1678" i="20"/>
  <c r="M1679" i="20"/>
  <c r="M1680" i="20"/>
  <c r="M1681" i="20"/>
  <c r="M1682" i="20"/>
  <c r="M1683" i="20"/>
  <c r="M1684" i="20"/>
  <c r="M1685" i="20"/>
  <c r="M1686" i="20"/>
  <c r="M1687" i="20"/>
  <c r="M1688" i="20"/>
  <c r="M1689" i="20"/>
  <c r="M1690" i="20"/>
  <c r="M1691" i="20"/>
  <c r="M1692" i="20"/>
  <c r="M1693" i="20"/>
  <c r="M1694" i="20"/>
  <c r="M1695" i="20"/>
  <c r="M1696" i="20"/>
  <c r="M1697" i="20"/>
  <c r="M1698" i="20"/>
  <c r="M1699" i="20"/>
  <c r="M1700" i="20"/>
  <c r="M1701" i="20"/>
  <c r="M1702" i="20"/>
  <c r="M1703" i="20"/>
  <c r="M1704" i="20"/>
  <c r="M1705" i="20"/>
  <c r="M1706" i="20"/>
  <c r="M1707" i="20"/>
  <c r="M1708" i="20"/>
  <c r="M1709" i="20"/>
  <c r="M1710" i="20"/>
  <c r="M1711" i="20"/>
  <c r="M1712" i="20"/>
  <c r="M1713" i="20"/>
  <c r="M1714" i="20"/>
  <c r="M1715" i="20"/>
  <c r="M1716" i="20"/>
  <c r="M1717" i="20"/>
  <c r="M1718" i="20"/>
  <c r="M1719" i="20"/>
  <c r="M1720" i="20"/>
  <c r="M1721" i="20"/>
  <c r="M1722" i="20"/>
  <c r="M1723" i="20"/>
  <c r="M1724" i="20"/>
  <c r="M1725" i="20"/>
  <c r="M1726" i="20"/>
  <c r="M1727" i="20"/>
  <c r="M1728" i="20"/>
  <c r="M1729" i="20"/>
  <c r="M1730" i="20"/>
  <c r="M1731" i="20"/>
  <c r="M1732" i="20"/>
  <c r="M1733" i="20"/>
  <c r="M1734" i="20"/>
  <c r="M1735" i="20"/>
  <c r="M1736" i="20"/>
  <c r="M1737" i="20"/>
  <c r="M1738" i="20"/>
  <c r="M1739" i="20"/>
  <c r="M1740" i="20"/>
  <c r="M1741" i="20"/>
  <c r="M1742" i="20"/>
  <c r="M1743" i="20"/>
  <c r="M1744" i="20"/>
  <c r="M1745" i="20"/>
  <c r="M1746" i="20"/>
  <c r="M1747" i="20"/>
  <c r="M1748" i="20"/>
  <c r="M1749" i="20"/>
  <c r="M1750" i="20"/>
  <c r="M1751" i="20"/>
  <c r="M1752" i="20"/>
  <c r="M1753" i="20"/>
  <c r="M1754" i="20"/>
  <c r="M1755" i="20"/>
  <c r="M1756" i="20"/>
  <c r="M1757" i="20"/>
  <c r="M1758" i="20"/>
  <c r="M1759" i="20"/>
  <c r="M1760" i="20"/>
  <c r="M1761" i="20"/>
  <c r="M1762" i="20"/>
  <c r="M1763" i="20"/>
  <c r="M1764" i="20"/>
  <c r="M1765" i="20"/>
  <c r="M1766" i="20"/>
  <c r="M1767" i="20"/>
  <c r="M1768" i="20"/>
  <c r="M1769" i="20"/>
  <c r="M1770" i="20"/>
  <c r="M1771" i="20"/>
  <c r="M1772" i="20"/>
  <c r="M1773" i="20"/>
  <c r="M1774" i="20"/>
  <c r="M1775" i="20"/>
  <c r="M1776" i="20"/>
  <c r="M1777" i="20"/>
  <c r="M1778" i="20"/>
  <c r="M1779" i="20"/>
  <c r="M1780" i="20"/>
  <c r="M1781" i="20"/>
  <c r="M1782" i="20"/>
  <c r="M1783" i="20"/>
  <c r="M1784" i="20"/>
  <c r="M1785" i="20"/>
  <c r="M1786" i="20"/>
  <c r="M1787" i="20"/>
  <c r="M1788" i="20"/>
  <c r="M1789" i="20"/>
  <c r="M1790" i="20"/>
  <c r="M1791" i="20"/>
  <c r="M1792" i="20"/>
  <c r="M1793" i="20"/>
  <c r="M1794" i="20"/>
  <c r="M1795" i="20"/>
  <c r="M1796" i="20"/>
  <c r="M1797" i="20"/>
  <c r="M1798" i="20"/>
  <c r="M1799" i="20"/>
  <c r="M1800" i="20"/>
  <c r="M1801" i="20"/>
  <c r="M1802" i="20"/>
  <c r="M1803" i="20"/>
  <c r="M1804" i="20"/>
  <c r="M1805" i="20"/>
  <c r="M1806" i="20"/>
  <c r="M1807" i="20"/>
  <c r="M1808" i="20"/>
  <c r="M1809" i="20"/>
  <c r="M1810" i="20"/>
  <c r="M1811" i="20"/>
  <c r="M1812" i="20"/>
  <c r="M1813" i="20"/>
  <c r="M1814" i="20"/>
  <c r="M1815" i="20"/>
  <c r="M1816" i="20"/>
  <c r="M1817" i="20"/>
  <c r="M1818" i="20"/>
  <c r="M1819" i="20"/>
  <c r="M1820" i="20"/>
  <c r="M1821" i="20"/>
  <c r="M1822" i="20"/>
  <c r="M1823" i="20"/>
  <c r="M1824" i="20"/>
  <c r="M1825" i="20"/>
  <c r="M1826" i="20"/>
  <c r="M1827" i="20"/>
  <c r="M1828" i="20"/>
  <c r="M1829" i="20"/>
  <c r="M1830" i="20"/>
  <c r="M1831" i="20"/>
  <c r="M1832" i="20"/>
  <c r="M1833" i="20"/>
  <c r="M1834" i="20"/>
  <c r="M1835" i="20"/>
  <c r="M1836" i="20"/>
  <c r="M1837" i="20"/>
  <c r="M1838" i="20"/>
  <c r="M1839" i="20"/>
  <c r="M1840" i="20"/>
  <c r="M1841" i="20"/>
  <c r="M1842" i="20"/>
  <c r="M1843" i="20"/>
  <c r="M1844" i="20"/>
  <c r="M1845" i="20"/>
  <c r="M1846" i="20"/>
  <c r="M1847" i="20"/>
  <c r="M1848" i="20"/>
  <c r="M1849" i="20"/>
  <c r="M1850" i="20"/>
  <c r="M1851" i="20"/>
  <c r="M1852" i="20"/>
  <c r="M1853" i="20"/>
  <c r="M1854" i="20"/>
  <c r="M1855" i="20"/>
  <c r="M1856" i="20"/>
  <c r="M1857" i="20"/>
  <c r="M1858" i="20"/>
  <c r="M1859" i="20"/>
  <c r="M1860" i="20"/>
  <c r="M1861" i="20"/>
  <c r="M1862" i="20"/>
  <c r="M1863" i="20"/>
  <c r="M1864" i="20"/>
  <c r="M1865" i="20"/>
  <c r="M1866" i="20"/>
  <c r="M1867" i="20"/>
  <c r="M1868" i="20"/>
  <c r="M1869" i="20"/>
  <c r="M1870" i="20"/>
  <c r="M1871" i="20"/>
  <c r="M1872" i="20"/>
  <c r="M1873" i="20"/>
  <c r="M1874" i="20"/>
  <c r="M1875" i="20"/>
  <c r="M1876" i="20"/>
  <c r="M1877" i="20"/>
  <c r="M1878" i="20"/>
  <c r="M1879" i="20"/>
  <c r="M1880" i="20"/>
  <c r="M1881" i="20"/>
  <c r="M1882" i="20"/>
  <c r="M1883" i="20"/>
  <c r="M1884" i="20"/>
  <c r="M1885" i="20"/>
  <c r="M1886" i="20"/>
  <c r="M1887" i="20"/>
  <c r="M1888" i="20"/>
  <c r="M1889" i="20"/>
  <c r="M1890" i="20"/>
  <c r="M1891" i="20"/>
  <c r="M1892" i="20"/>
  <c r="M1893" i="20"/>
  <c r="M1894" i="20"/>
  <c r="M1895" i="20"/>
  <c r="M1896" i="20"/>
  <c r="M1897" i="20"/>
  <c r="M1898" i="20"/>
  <c r="M1899" i="20"/>
  <c r="M1900" i="20"/>
  <c r="M1901" i="20"/>
  <c r="M1902" i="20"/>
  <c r="M1903" i="20"/>
  <c r="M1904" i="20"/>
  <c r="M1905" i="20"/>
  <c r="M1906" i="20"/>
  <c r="M1907" i="20"/>
  <c r="M1908" i="20"/>
  <c r="M1909" i="20"/>
  <c r="M1910" i="20"/>
  <c r="M1911" i="20"/>
  <c r="M1912" i="20"/>
  <c r="M1913" i="20"/>
  <c r="M1914" i="20"/>
  <c r="M1915" i="20"/>
  <c r="M1916" i="20"/>
  <c r="M1917" i="20"/>
  <c r="M1918" i="20"/>
  <c r="M1919" i="20"/>
  <c r="M1920" i="20"/>
  <c r="M1921" i="20"/>
  <c r="M1922" i="20"/>
  <c r="M1923" i="20"/>
  <c r="M1924" i="20"/>
  <c r="M1925" i="20"/>
  <c r="M1926" i="20"/>
  <c r="M1927" i="20"/>
  <c r="M1928" i="20"/>
  <c r="M1929" i="20"/>
  <c r="M1930" i="20"/>
  <c r="M1931" i="20"/>
  <c r="M1932" i="20"/>
  <c r="M1933" i="20"/>
  <c r="M1934" i="20"/>
  <c r="M1935" i="20"/>
  <c r="M1936" i="20"/>
  <c r="M1937" i="20"/>
  <c r="M1938" i="20"/>
  <c r="M1939" i="20"/>
  <c r="M1940" i="20"/>
  <c r="M1941" i="20"/>
  <c r="M1942" i="20"/>
  <c r="M1943" i="20"/>
  <c r="M1944" i="20"/>
  <c r="M1945" i="20"/>
  <c r="M1946" i="20"/>
  <c r="M1947" i="20"/>
  <c r="M1948" i="20"/>
  <c r="M1949" i="20"/>
  <c r="M1950" i="20"/>
  <c r="M1951" i="20"/>
  <c r="M1952" i="20"/>
  <c r="M1953" i="20"/>
  <c r="M1954" i="20"/>
  <c r="M1955" i="20"/>
  <c r="M1956" i="20"/>
  <c r="M1957" i="20"/>
  <c r="M1958" i="20"/>
  <c r="M1959" i="20"/>
  <c r="M1960" i="20"/>
  <c r="M1961" i="20"/>
  <c r="M1962" i="20"/>
  <c r="M1963" i="20"/>
  <c r="M1964" i="20"/>
  <c r="M1965" i="20"/>
  <c r="M1966" i="20"/>
  <c r="M1967" i="20"/>
  <c r="M1968" i="20"/>
  <c r="M1969" i="20"/>
  <c r="M1970" i="20"/>
  <c r="M1971" i="20"/>
  <c r="M1972" i="20"/>
  <c r="M1973" i="20"/>
  <c r="M1974" i="20"/>
  <c r="M1975" i="20"/>
  <c r="M1976" i="20"/>
  <c r="M1977" i="20"/>
  <c r="M1978" i="20"/>
  <c r="M1979" i="20"/>
  <c r="M1980" i="20"/>
  <c r="M1981" i="20"/>
  <c r="M1982" i="20"/>
  <c r="M1983" i="20"/>
  <c r="M1984" i="20"/>
  <c r="M1985" i="20"/>
  <c r="M1986" i="20"/>
  <c r="M1987" i="20"/>
  <c r="M1988" i="20"/>
  <c r="M1989" i="20"/>
  <c r="M1990" i="20"/>
  <c r="M1991" i="20"/>
  <c r="M1992" i="20"/>
  <c r="M1993" i="20"/>
  <c r="M1994" i="20"/>
  <c r="M1995" i="20"/>
  <c r="M1996" i="20"/>
  <c r="M1997" i="20"/>
  <c r="M1998" i="20"/>
  <c r="M1999" i="20"/>
  <c r="M2000" i="20"/>
  <c r="M2001" i="20"/>
  <c r="M2002" i="20"/>
  <c r="M2003" i="20"/>
  <c r="M2004" i="20"/>
  <c r="M2005" i="20"/>
  <c r="M2006" i="20"/>
  <c r="M2007" i="20"/>
  <c r="M2008" i="20"/>
  <c r="M2009" i="20"/>
  <c r="M2010" i="20"/>
  <c r="M2011" i="20"/>
  <c r="M2012" i="20"/>
  <c r="M2013" i="20"/>
  <c r="M2014" i="20"/>
  <c r="M2015" i="20"/>
  <c r="M2016" i="20"/>
  <c r="M2017" i="20"/>
  <c r="M2018" i="20"/>
  <c r="M2019" i="20"/>
  <c r="M2020" i="20"/>
  <c r="M2021" i="20"/>
  <c r="M2022" i="20"/>
  <c r="M2023" i="20"/>
  <c r="M2024" i="20"/>
  <c r="M2025" i="20"/>
  <c r="M2026" i="20"/>
  <c r="M2027" i="20"/>
  <c r="M2028" i="20"/>
  <c r="M2029" i="20"/>
  <c r="M2030" i="20"/>
  <c r="M2031" i="20"/>
  <c r="M2032" i="20"/>
  <c r="M2033" i="20"/>
  <c r="M2034" i="20"/>
  <c r="M2035" i="20"/>
  <c r="M2036" i="20"/>
  <c r="M2037" i="20"/>
  <c r="M2038" i="20"/>
  <c r="M2039" i="20"/>
  <c r="M2040" i="20"/>
  <c r="M2041" i="20"/>
  <c r="M2042" i="20"/>
  <c r="M2043" i="20"/>
  <c r="M2044" i="20"/>
  <c r="M2045" i="20"/>
  <c r="M2046" i="20"/>
  <c r="M2047" i="20"/>
  <c r="M2048" i="20"/>
  <c r="M2049" i="20"/>
  <c r="M2050" i="20"/>
  <c r="M2051" i="20"/>
  <c r="M2052" i="20"/>
  <c r="M2053" i="20"/>
  <c r="M2054" i="20"/>
  <c r="M2055" i="20"/>
  <c r="M2056" i="20"/>
  <c r="M2057" i="20"/>
  <c r="M2058" i="20"/>
  <c r="M2059" i="20"/>
  <c r="M2060" i="20"/>
  <c r="M2061" i="20"/>
  <c r="M2062" i="20"/>
  <c r="M2063" i="20"/>
  <c r="M2064" i="20"/>
  <c r="M2065" i="20"/>
  <c r="M2066" i="20"/>
  <c r="M2067" i="20"/>
  <c r="M2068" i="20"/>
  <c r="M2069" i="20"/>
  <c r="M2070" i="20"/>
  <c r="M2071" i="20"/>
  <c r="M2072" i="20"/>
  <c r="M2073" i="20"/>
  <c r="M2074" i="20"/>
  <c r="M2075" i="20"/>
  <c r="M2076" i="20"/>
  <c r="M2077" i="20"/>
  <c r="M2078" i="20"/>
  <c r="M2079" i="20"/>
  <c r="M2080" i="20"/>
  <c r="M2081" i="20"/>
  <c r="M2082" i="20"/>
  <c r="M2083" i="20"/>
  <c r="M2084" i="20"/>
  <c r="M2085" i="20"/>
  <c r="M2086" i="20"/>
  <c r="M2087" i="20"/>
  <c r="M2088" i="20"/>
  <c r="M2089" i="20"/>
  <c r="M2090" i="20"/>
  <c r="M2091" i="20"/>
  <c r="M2092" i="20"/>
  <c r="M2093" i="20"/>
  <c r="M2094" i="20"/>
  <c r="M2095" i="20"/>
  <c r="M2096" i="20"/>
  <c r="M2097" i="20"/>
  <c r="M2098" i="20"/>
  <c r="M2099" i="20"/>
  <c r="M2100" i="20"/>
  <c r="M2101" i="20"/>
  <c r="M2102" i="20"/>
  <c r="M2103" i="20"/>
  <c r="M2104" i="20"/>
  <c r="M2105" i="20"/>
  <c r="M2106" i="20"/>
  <c r="M2107" i="20"/>
  <c r="M2108" i="20"/>
  <c r="M2109" i="20"/>
  <c r="M2110" i="20"/>
  <c r="M2111" i="20"/>
  <c r="M2112" i="20"/>
  <c r="M2113" i="20"/>
  <c r="M2114" i="20"/>
  <c r="M2115" i="20"/>
  <c r="M2116" i="20"/>
  <c r="M2117" i="20"/>
  <c r="M2118" i="20"/>
  <c r="M2119" i="20"/>
  <c r="M2120" i="20"/>
  <c r="M2121" i="20"/>
  <c r="M2122" i="20"/>
  <c r="M2123" i="20"/>
  <c r="M2124" i="20"/>
  <c r="M2125" i="20"/>
  <c r="M2126" i="20"/>
  <c r="M2127" i="20"/>
  <c r="M2128" i="20"/>
  <c r="M2129" i="20"/>
  <c r="M2130" i="20"/>
  <c r="M2131" i="20"/>
  <c r="M2132" i="20"/>
  <c r="M2133" i="20"/>
  <c r="M2134" i="20"/>
  <c r="M2135" i="20"/>
  <c r="M2136" i="20"/>
  <c r="M2137" i="20"/>
  <c r="M2138" i="20"/>
  <c r="M2139" i="20"/>
  <c r="M2140" i="20"/>
  <c r="M2141" i="20"/>
  <c r="M2142" i="20"/>
  <c r="M2143" i="20"/>
  <c r="M2144" i="20"/>
  <c r="M2145" i="20"/>
  <c r="M2146" i="20"/>
  <c r="M2147" i="20"/>
  <c r="M2148" i="20"/>
  <c r="M2149" i="20"/>
  <c r="M2150" i="20"/>
  <c r="M2151" i="20"/>
  <c r="M2152" i="20"/>
  <c r="M2153" i="20"/>
  <c r="M2154" i="20"/>
  <c r="M2155" i="20"/>
  <c r="M2156" i="20"/>
  <c r="M2157" i="20"/>
  <c r="M2158" i="20"/>
  <c r="M2159" i="20"/>
  <c r="M2160" i="20"/>
  <c r="M2161" i="20"/>
  <c r="M2162" i="20"/>
  <c r="M2163" i="20"/>
  <c r="M2164" i="20"/>
  <c r="M2165" i="20"/>
  <c r="M2166" i="20"/>
  <c r="M2167" i="20"/>
  <c r="M2168" i="20"/>
  <c r="M2169" i="20"/>
  <c r="M2170" i="20"/>
  <c r="M2171" i="20"/>
  <c r="M2172" i="20"/>
  <c r="M2173" i="20"/>
  <c r="M2174" i="20"/>
  <c r="M2175" i="20"/>
  <c r="M2176" i="20"/>
  <c r="M2177" i="20"/>
  <c r="M2178" i="20"/>
  <c r="M2179" i="20"/>
  <c r="M2180" i="20"/>
  <c r="M2181" i="20"/>
  <c r="M2182" i="20"/>
  <c r="M2183" i="20"/>
  <c r="M2184" i="20"/>
  <c r="M2185" i="20"/>
  <c r="M2186" i="20"/>
  <c r="M2187" i="20"/>
  <c r="M2188" i="20"/>
  <c r="M2189" i="20"/>
  <c r="M2190" i="20"/>
  <c r="M2191" i="20"/>
  <c r="M2192" i="20"/>
  <c r="M2193" i="20"/>
  <c r="M2194" i="20"/>
  <c r="M2195" i="20"/>
  <c r="M2196" i="20"/>
  <c r="M2197" i="20"/>
  <c r="M2198" i="20"/>
  <c r="M2199" i="20"/>
  <c r="M2200" i="20"/>
  <c r="M2201" i="20"/>
  <c r="M2202" i="20"/>
  <c r="M2203" i="20"/>
  <c r="M2204" i="20"/>
  <c r="M2205" i="20"/>
  <c r="M2206" i="20"/>
  <c r="M2207" i="20"/>
  <c r="M2208" i="20"/>
  <c r="M2209" i="20"/>
  <c r="M2210" i="20"/>
  <c r="M2211" i="20"/>
  <c r="M2212" i="20"/>
  <c r="M2213" i="20"/>
  <c r="M2214" i="20"/>
  <c r="M2215" i="20"/>
  <c r="M2216" i="20"/>
  <c r="M2217" i="20"/>
  <c r="M2218" i="20"/>
  <c r="M2219" i="20"/>
  <c r="M2220" i="20"/>
  <c r="M2221" i="20"/>
  <c r="M2222" i="20"/>
  <c r="M2223" i="20"/>
  <c r="M2224" i="20"/>
  <c r="M2225" i="20"/>
  <c r="M2226" i="20"/>
  <c r="M2227" i="20"/>
  <c r="M2228" i="20"/>
  <c r="M2229" i="20"/>
  <c r="M2230" i="20"/>
  <c r="M2231" i="20"/>
  <c r="M2232" i="20"/>
  <c r="M2233" i="20"/>
  <c r="M2234" i="20"/>
  <c r="M2235" i="20"/>
  <c r="M2236" i="20"/>
  <c r="M2237" i="20"/>
  <c r="M2238" i="20"/>
  <c r="M2239" i="20"/>
  <c r="M2240" i="20"/>
  <c r="M2241" i="20"/>
  <c r="M2242" i="20"/>
  <c r="M2243" i="20"/>
  <c r="M2244" i="20"/>
  <c r="M2245" i="20"/>
  <c r="M2246" i="20"/>
  <c r="M2247" i="20"/>
  <c r="M2248" i="20"/>
  <c r="M2249" i="20"/>
  <c r="M2250" i="20"/>
  <c r="M2251" i="20"/>
  <c r="M2252" i="20"/>
  <c r="M2253" i="20"/>
  <c r="M2254" i="20"/>
  <c r="M2255" i="20"/>
  <c r="M2256" i="20"/>
  <c r="M2257" i="20"/>
  <c r="M2258" i="20"/>
  <c r="M2259" i="20"/>
  <c r="M2260" i="20"/>
  <c r="M2261" i="20"/>
  <c r="M2262" i="20"/>
  <c r="M2263" i="20"/>
  <c r="M2264" i="20"/>
  <c r="M2265" i="20"/>
  <c r="M2266" i="20"/>
  <c r="M2267" i="20"/>
  <c r="M2268" i="20"/>
  <c r="M2269" i="20"/>
  <c r="M2270" i="20"/>
  <c r="M2271" i="20"/>
  <c r="M2272" i="20"/>
  <c r="M2273" i="20"/>
  <c r="M2274" i="20"/>
  <c r="M2275" i="20"/>
  <c r="M2276" i="20"/>
  <c r="M2277" i="20"/>
  <c r="M2278" i="20"/>
  <c r="M2279" i="20"/>
  <c r="M2280" i="20"/>
  <c r="M2281" i="20"/>
  <c r="M2282" i="20"/>
  <c r="M2283" i="20"/>
  <c r="M2284" i="20"/>
  <c r="M2285" i="20"/>
  <c r="M2286" i="20"/>
  <c r="M2287" i="20"/>
  <c r="M2288" i="20"/>
  <c r="M2289" i="20"/>
  <c r="M2290" i="20"/>
  <c r="M2291" i="20"/>
  <c r="M2292" i="20"/>
  <c r="M2293" i="20"/>
  <c r="M2294" i="20"/>
  <c r="M2295" i="20"/>
  <c r="M2296" i="20"/>
  <c r="M2297" i="20"/>
  <c r="M2298" i="20"/>
  <c r="M2299" i="20"/>
  <c r="M2300" i="20"/>
  <c r="M2301" i="20"/>
  <c r="M2302" i="20"/>
  <c r="M2303" i="20"/>
  <c r="M2304" i="20"/>
  <c r="M2305" i="20"/>
  <c r="M2306" i="20"/>
  <c r="M2307" i="20"/>
  <c r="M2308" i="20"/>
  <c r="M2309" i="20"/>
  <c r="M2310" i="20"/>
  <c r="M2311" i="20"/>
  <c r="M2312" i="20"/>
  <c r="M2313" i="20"/>
  <c r="M2314" i="20"/>
  <c r="M2315" i="20"/>
  <c r="M2316" i="20"/>
  <c r="M2317" i="20"/>
  <c r="M2318" i="20"/>
  <c r="M2319" i="20"/>
  <c r="M2320" i="20"/>
  <c r="M2321" i="20"/>
  <c r="M2322" i="20"/>
  <c r="M2323" i="20"/>
  <c r="M2324" i="20"/>
  <c r="M2325" i="20"/>
  <c r="M2326" i="20"/>
  <c r="M2327" i="20"/>
  <c r="M2328" i="20"/>
  <c r="M2329" i="20"/>
  <c r="M2330" i="20"/>
  <c r="M2331" i="20"/>
  <c r="M2332" i="20"/>
  <c r="M2333" i="20"/>
  <c r="M2334" i="20"/>
  <c r="M2335" i="20"/>
  <c r="M2336" i="20"/>
  <c r="M2337" i="20"/>
  <c r="M2338" i="20"/>
  <c r="M2339" i="20"/>
  <c r="M2340" i="20"/>
  <c r="M2341" i="20"/>
  <c r="M2342" i="20"/>
  <c r="M2343" i="20"/>
  <c r="M2344" i="20"/>
  <c r="M2345" i="20"/>
  <c r="M2346" i="20"/>
  <c r="M2347" i="20"/>
  <c r="M2348" i="20"/>
  <c r="M2349" i="20"/>
  <c r="M2350" i="20"/>
  <c r="M2351" i="20"/>
  <c r="M2352" i="20"/>
  <c r="M2353" i="20"/>
  <c r="M2354" i="20"/>
  <c r="M2355" i="20"/>
  <c r="M2356" i="20"/>
  <c r="M2357" i="20"/>
  <c r="M2358" i="20"/>
  <c r="M2359" i="20"/>
  <c r="M2360" i="20"/>
  <c r="M2361" i="20"/>
  <c r="M2362" i="20"/>
  <c r="M2363" i="20"/>
  <c r="M2364" i="20"/>
  <c r="M2365" i="20"/>
  <c r="M2366" i="20"/>
  <c r="M2367" i="20"/>
  <c r="M2368" i="20"/>
  <c r="M2369" i="20"/>
  <c r="M2370" i="20"/>
  <c r="M2371" i="20"/>
  <c r="M2372" i="20"/>
  <c r="M2373" i="20"/>
  <c r="M2374" i="20"/>
  <c r="M2375" i="20"/>
  <c r="M2376" i="20"/>
  <c r="M2377" i="20"/>
  <c r="M2378" i="20"/>
  <c r="M2379" i="20"/>
  <c r="M2380" i="20"/>
  <c r="M2381" i="20"/>
  <c r="M2382" i="20"/>
  <c r="M2383" i="20"/>
  <c r="M2384" i="20"/>
  <c r="M2385" i="20"/>
  <c r="M2386" i="20"/>
  <c r="M2387" i="20"/>
  <c r="M2388" i="20"/>
  <c r="M2389" i="20"/>
  <c r="M2390" i="20"/>
  <c r="M2391" i="20"/>
  <c r="M2392" i="20"/>
  <c r="M2393" i="20"/>
  <c r="M2394" i="20"/>
  <c r="M2395" i="20"/>
  <c r="M2396" i="20"/>
  <c r="M2397" i="20"/>
  <c r="M2398" i="20"/>
  <c r="M2399" i="20"/>
  <c r="M2400" i="20"/>
  <c r="M2401" i="20"/>
  <c r="M2402" i="20"/>
  <c r="M2403" i="20"/>
  <c r="M2404" i="20"/>
  <c r="M2405" i="20"/>
  <c r="M2406" i="20"/>
  <c r="M2407" i="20"/>
  <c r="M2408" i="20"/>
  <c r="M2409" i="20"/>
  <c r="M2410" i="20"/>
  <c r="M2411" i="20"/>
  <c r="M2412" i="20"/>
  <c r="M2413" i="20"/>
  <c r="M2414" i="20"/>
  <c r="M2415" i="20"/>
  <c r="M2416" i="20"/>
  <c r="M2417" i="20"/>
  <c r="M2418" i="20"/>
  <c r="M2419" i="20"/>
  <c r="M2420" i="20"/>
  <c r="M2421" i="20"/>
  <c r="M2422" i="20"/>
  <c r="M2423" i="20"/>
  <c r="M2424" i="20"/>
  <c r="M2425" i="20"/>
  <c r="M2426" i="20"/>
  <c r="M2427" i="20"/>
  <c r="M2428" i="20"/>
  <c r="M2429" i="20"/>
  <c r="M2430" i="20"/>
  <c r="M2431" i="20"/>
  <c r="M2432" i="20"/>
  <c r="M2433" i="20"/>
  <c r="M2434" i="20"/>
  <c r="M2435" i="20"/>
  <c r="M2436" i="20"/>
  <c r="M2437" i="20"/>
  <c r="M2438" i="20"/>
  <c r="M2439" i="20"/>
  <c r="M2440" i="20"/>
  <c r="M2441" i="20"/>
  <c r="M2442" i="20"/>
  <c r="M2443" i="20"/>
  <c r="M2444" i="20"/>
  <c r="M2445" i="20"/>
  <c r="M2446" i="20"/>
  <c r="M2447" i="20"/>
  <c r="M2448" i="20"/>
  <c r="M2449" i="20"/>
  <c r="M2450" i="20"/>
  <c r="M2451" i="20"/>
  <c r="M2452" i="20"/>
  <c r="M2453" i="20"/>
  <c r="M2454" i="20"/>
  <c r="M2455" i="20"/>
  <c r="M2456" i="20"/>
  <c r="M2457" i="20"/>
  <c r="M2458" i="20"/>
  <c r="M2459" i="20"/>
  <c r="M2460" i="20"/>
  <c r="M2461" i="20"/>
  <c r="M2462" i="20"/>
  <c r="M2463" i="20"/>
  <c r="M2464" i="20"/>
  <c r="M2465" i="20"/>
  <c r="M2466" i="20"/>
  <c r="M2467" i="20"/>
  <c r="M2468" i="20"/>
  <c r="M2469" i="20"/>
  <c r="M2470" i="20"/>
  <c r="M2471" i="20"/>
  <c r="M2472" i="20"/>
  <c r="M2473" i="20"/>
  <c r="M2474" i="20"/>
  <c r="M2475" i="20"/>
  <c r="M2476" i="20"/>
  <c r="M2477" i="20"/>
  <c r="M2478" i="20"/>
  <c r="M2479" i="20"/>
  <c r="M2480" i="20"/>
  <c r="M2481" i="20"/>
  <c r="M2482" i="20"/>
  <c r="M2483" i="20"/>
  <c r="M2484" i="20"/>
  <c r="M2485" i="20"/>
  <c r="M2486" i="20"/>
  <c r="M2487" i="20"/>
  <c r="M2488" i="20"/>
  <c r="M2489" i="20"/>
  <c r="M2490" i="20"/>
  <c r="M2491" i="20"/>
  <c r="M2492" i="20"/>
  <c r="M2493" i="20"/>
  <c r="M2494" i="20"/>
  <c r="M2495" i="20"/>
  <c r="M2496" i="20"/>
  <c r="M2497" i="20"/>
  <c r="M2498" i="20"/>
  <c r="M2499" i="20"/>
  <c r="M2500" i="20"/>
  <c r="M2501" i="20"/>
  <c r="M2502" i="20"/>
  <c r="M2503" i="20"/>
  <c r="M2504" i="20"/>
  <c r="M2505" i="20"/>
  <c r="M2506" i="20"/>
  <c r="M2507" i="20"/>
  <c r="M2508" i="20"/>
  <c r="M2509" i="20"/>
  <c r="M2510" i="20"/>
  <c r="M2511" i="20"/>
  <c r="M2512" i="20"/>
  <c r="M2513" i="20"/>
  <c r="M2514" i="20"/>
  <c r="M2515" i="20"/>
  <c r="M2516" i="20"/>
  <c r="M2517" i="20"/>
  <c r="M2518" i="20"/>
  <c r="M2519" i="20"/>
  <c r="M2520" i="20"/>
  <c r="M2521" i="20"/>
  <c r="M2522" i="20"/>
  <c r="M2523" i="20"/>
  <c r="M2524" i="20"/>
  <c r="M2525" i="20"/>
  <c r="M2526" i="20"/>
  <c r="M2527" i="20"/>
  <c r="M2528" i="20"/>
  <c r="M2529" i="20"/>
  <c r="M2530" i="20"/>
  <c r="M2531" i="20"/>
  <c r="M2532" i="20"/>
  <c r="M2533" i="20"/>
  <c r="M2534" i="20"/>
  <c r="M2535" i="20"/>
  <c r="M2536" i="20"/>
  <c r="M2537" i="20"/>
  <c r="M2538" i="20"/>
  <c r="M2539" i="20"/>
  <c r="M2540" i="20"/>
  <c r="M2541" i="20"/>
  <c r="M2542" i="20"/>
  <c r="M2543" i="20"/>
  <c r="M2544" i="20"/>
  <c r="M2545" i="20"/>
  <c r="M2546" i="20"/>
  <c r="M2547" i="20"/>
  <c r="M2548" i="20"/>
  <c r="M2549" i="20"/>
  <c r="M2550" i="20"/>
  <c r="M2551" i="20"/>
  <c r="M2552" i="20"/>
  <c r="M2553" i="20"/>
  <c r="M2554" i="20"/>
  <c r="M2555" i="20"/>
  <c r="M2556" i="20"/>
  <c r="M2557" i="20"/>
  <c r="M2558" i="20"/>
  <c r="M2559" i="20"/>
  <c r="M2560" i="20"/>
  <c r="M2561" i="20"/>
  <c r="M2562" i="20"/>
  <c r="M2563" i="20"/>
  <c r="M2564" i="20"/>
  <c r="M2565" i="20"/>
  <c r="M2566" i="20"/>
  <c r="M2567" i="20"/>
  <c r="M2568" i="20"/>
  <c r="M2569" i="20"/>
  <c r="M2570" i="20"/>
  <c r="M2571" i="20"/>
  <c r="M2572" i="20"/>
  <c r="M2573" i="20"/>
  <c r="M2574" i="20"/>
  <c r="M2575" i="20"/>
  <c r="M2576" i="20"/>
  <c r="M2577" i="20"/>
  <c r="M2578" i="20"/>
  <c r="M2579" i="20"/>
  <c r="M2580" i="20"/>
  <c r="M2581" i="20"/>
  <c r="M2582" i="20"/>
  <c r="M2583" i="20"/>
  <c r="M2584" i="20"/>
  <c r="M2585" i="20"/>
  <c r="M2586" i="20"/>
  <c r="M2587" i="20"/>
  <c r="M2588" i="20"/>
  <c r="M2589" i="20"/>
  <c r="M2590" i="20"/>
  <c r="M2591" i="20"/>
  <c r="M2592" i="20"/>
  <c r="M2593" i="20"/>
  <c r="M2594" i="20"/>
  <c r="M2595" i="20"/>
  <c r="M2596" i="20"/>
  <c r="M2597" i="20"/>
  <c r="M2598" i="20"/>
  <c r="M2599" i="20"/>
  <c r="M2600" i="20"/>
  <c r="M2601" i="20"/>
  <c r="M2602" i="20"/>
  <c r="M2603" i="20"/>
  <c r="M2604" i="20"/>
  <c r="M2605" i="20"/>
  <c r="M2606" i="20"/>
  <c r="M2607" i="20"/>
  <c r="M2608" i="20"/>
  <c r="M2609" i="20"/>
  <c r="M2610" i="20"/>
  <c r="M2611" i="20"/>
  <c r="M2612" i="20"/>
  <c r="M2613" i="20"/>
  <c r="M2614" i="20"/>
  <c r="M2615" i="20"/>
  <c r="M2616" i="20"/>
  <c r="M2617" i="20"/>
  <c r="M2618" i="20"/>
  <c r="M2619" i="20"/>
  <c r="M2620" i="20"/>
  <c r="M2621" i="20"/>
  <c r="M2622" i="20"/>
  <c r="M2623" i="20"/>
  <c r="M2624" i="20"/>
  <c r="M2625" i="20"/>
  <c r="M2626" i="20"/>
  <c r="M2627" i="20"/>
  <c r="M2628" i="20"/>
  <c r="M2629" i="20"/>
  <c r="M2630" i="20"/>
  <c r="M2631" i="20"/>
  <c r="M2632" i="20"/>
  <c r="M2633" i="20"/>
  <c r="M2634" i="20"/>
  <c r="M2635" i="20"/>
  <c r="M2636" i="20"/>
  <c r="M2637" i="20"/>
  <c r="M2638" i="20"/>
  <c r="M2639" i="20"/>
  <c r="M2640" i="20"/>
  <c r="M2641" i="20"/>
  <c r="M2642" i="20"/>
  <c r="M2643" i="20"/>
  <c r="M2644" i="20"/>
  <c r="M2645" i="20"/>
  <c r="M2646" i="20"/>
  <c r="M2647" i="20"/>
  <c r="M2648" i="20"/>
  <c r="M2649" i="20"/>
  <c r="M2650" i="20"/>
  <c r="M2651" i="20"/>
  <c r="M2652" i="20"/>
  <c r="M2653" i="20"/>
  <c r="M2654" i="20"/>
  <c r="M2655" i="20"/>
  <c r="M2656" i="20"/>
  <c r="M2657" i="20"/>
  <c r="M2658" i="20"/>
  <c r="M2659" i="20"/>
  <c r="M2660" i="20"/>
  <c r="M2661" i="20"/>
  <c r="M2662" i="20"/>
  <c r="M2663" i="20"/>
  <c r="M2664" i="20"/>
  <c r="M2665" i="20"/>
  <c r="M2666" i="20"/>
  <c r="M2667" i="20"/>
  <c r="M2668" i="20"/>
  <c r="M2669" i="20"/>
  <c r="M2670" i="20"/>
  <c r="M2671" i="20"/>
  <c r="M2672" i="20"/>
  <c r="M2673" i="20"/>
  <c r="M2674" i="20"/>
  <c r="M2675" i="20"/>
  <c r="M2676" i="20"/>
  <c r="M2677" i="20"/>
  <c r="M2678" i="20"/>
  <c r="M2679" i="20"/>
  <c r="M2680" i="20"/>
  <c r="M2681" i="20"/>
  <c r="M2682" i="20"/>
  <c r="M2683" i="20"/>
  <c r="M2684" i="20"/>
  <c r="M2685" i="20"/>
  <c r="M2686" i="20"/>
  <c r="M2687" i="20"/>
  <c r="M2688" i="20"/>
  <c r="M2689" i="20"/>
  <c r="M2690" i="20"/>
  <c r="M2691" i="20"/>
  <c r="M2692" i="20"/>
  <c r="M2693" i="20"/>
  <c r="M2694" i="20"/>
  <c r="M2695" i="20"/>
  <c r="M2696" i="20"/>
  <c r="M2697" i="20"/>
  <c r="M2698" i="20"/>
  <c r="M2699" i="20"/>
  <c r="M2700" i="20"/>
  <c r="M2701" i="20"/>
  <c r="M2702" i="20"/>
  <c r="M2703" i="20"/>
  <c r="M2704" i="20"/>
  <c r="M2705" i="20"/>
  <c r="M2706" i="20"/>
  <c r="M2707" i="20"/>
  <c r="M2708" i="20"/>
  <c r="M2709" i="20"/>
  <c r="M2710" i="20"/>
  <c r="M2711" i="20"/>
  <c r="M2712" i="20"/>
  <c r="M2713" i="20"/>
  <c r="M2714" i="20"/>
  <c r="M2715" i="20"/>
  <c r="M2716" i="20"/>
  <c r="M2717" i="20"/>
  <c r="M2718" i="20"/>
  <c r="M2719" i="20"/>
  <c r="M2720" i="20"/>
  <c r="M2721" i="20"/>
  <c r="M2722" i="20"/>
  <c r="M2723" i="20"/>
  <c r="M2724" i="20"/>
  <c r="M2725" i="20"/>
  <c r="M2726" i="20"/>
  <c r="M2727" i="20"/>
  <c r="M2728" i="20"/>
  <c r="M2729" i="20"/>
  <c r="M2730" i="20"/>
  <c r="M2731" i="20"/>
  <c r="M2732" i="20"/>
  <c r="M2733" i="20"/>
  <c r="M2734" i="20"/>
  <c r="M2735" i="20"/>
  <c r="M2736" i="20"/>
  <c r="M2737" i="20"/>
  <c r="M2738" i="20"/>
  <c r="M2739" i="20"/>
  <c r="M2740" i="20"/>
  <c r="M2741" i="20"/>
  <c r="M2742" i="20"/>
  <c r="M2743" i="20"/>
  <c r="M2744" i="20"/>
  <c r="M2745" i="20"/>
  <c r="M2746" i="20"/>
  <c r="M2747" i="20"/>
  <c r="M2748" i="20"/>
  <c r="M2749" i="20"/>
  <c r="M2750" i="20"/>
  <c r="M2751" i="20"/>
  <c r="M2752" i="20"/>
  <c r="M2753" i="20"/>
  <c r="M2754" i="20"/>
  <c r="M2755" i="20"/>
  <c r="M2756" i="20"/>
  <c r="M2757" i="20"/>
  <c r="M2758" i="20"/>
  <c r="M2759" i="20"/>
  <c r="M2760" i="20"/>
  <c r="M2761" i="20"/>
  <c r="M2762" i="20"/>
  <c r="M2763" i="20"/>
  <c r="M2764" i="20"/>
  <c r="M2765" i="20"/>
  <c r="M2766" i="20"/>
  <c r="M2767" i="20"/>
  <c r="M2768" i="20"/>
  <c r="M2769" i="20"/>
  <c r="M2770" i="20"/>
  <c r="M2771" i="20"/>
  <c r="M2772" i="20"/>
  <c r="M2773" i="20"/>
  <c r="M2774" i="20"/>
  <c r="M2775" i="20"/>
  <c r="M2776" i="20"/>
  <c r="M2777" i="20"/>
  <c r="M2778" i="20"/>
  <c r="M2779" i="20"/>
  <c r="M2780" i="20"/>
  <c r="M2781" i="20"/>
  <c r="M2782" i="20"/>
  <c r="M2783" i="20"/>
  <c r="M2784" i="20"/>
  <c r="M2785" i="20"/>
  <c r="M2786" i="20"/>
  <c r="M2787" i="20"/>
  <c r="M2788" i="20"/>
  <c r="M2789" i="20"/>
  <c r="M2790" i="20"/>
  <c r="M2791" i="20"/>
  <c r="M2792" i="20"/>
  <c r="M2793" i="20"/>
  <c r="M2794" i="20"/>
  <c r="M2795" i="20"/>
  <c r="M2796" i="20"/>
  <c r="M2797" i="20"/>
  <c r="M2798" i="20"/>
  <c r="M2799" i="20"/>
  <c r="M2800" i="20"/>
  <c r="M2801" i="20"/>
  <c r="M2802" i="20"/>
  <c r="M2803" i="20"/>
  <c r="M2804" i="20"/>
  <c r="M2805" i="20"/>
  <c r="M2806" i="20"/>
  <c r="M2807" i="20"/>
  <c r="M2808" i="20"/>
  <c r="M2809" i="20"/>
  <c r="M2810" i="20"/>
  <c r="M2811" i="20"/>
  <c r="M2812" i="20"/>
  <c r="M2813" i="20"/>
  <c r="M2814" i="20"/>
  <c r="M2815" i="20"/>
  <c r="M2816" i="20"/>
  <c r="M2817" i="20"/>
  <c r="M2818" i="20"/>
  <c r="M2819" i="20"/>
  <c r="M2820" i="20"/>
  <c r="M2821" i="20"/>
  <c r="M2822" i="20"/>
  <c r="M2823" i="20"/>
  <c r="M2824" i="20"/>
  <c r="M2825" i="20"/>
  <c r="M2826" i="20"/>
  <c r="M2827" i="20"/>
  <c r="M2828" i="20"/>
  <c r="M2829" i="20"/>
  <c r="M2830" i="20"/>
  <c r="M2831" i="20"/>
  <c r="M2832" i="20"/>
  <c r="M2833" i="20"/>
  <c r="M2834" i="20"/>
  <c r="M2835" i="20"/>
  <c r="M2836" i="20"/>
  <c r="M2837" i="20"/>
  <c r="M2838" i="20"/>
  <c r="M2839" i="20"/>
  <c r="M2840" i="20"/>
  <c r="M2841" i="20"/>
  <c r="M2842" i="20"/>
  <c r="M2843" i="20"/>
  <c r="M2844" i="20"/>
  <c r="M2845" i="20"/>
  <c r="M2846" i="20"/>
  <c r="M2847" i="20"/>
  <c r="M2848" i="20"/>
  <c r="M2849" i="20"/>
  <c r="M2850" i="20"/>
  <c r="M2851" i="20"/>
  <c r="M2852" i="20"/>
  <c r="M2853" i="20"/>
  <c r="M2854" i="20"/>
  <c r="M2855" i="20"/>
  <c r="M2856" i="20"/>
  <c r="M2857" i="20"/>
  <c r="M2858" i="20"/>
  <c r="M2859" i="20"/>
  <c r="M2860" i="20"/>
  <c r="M2861" i="20"/>
  <c r="M2862" i="20"/>
  <c r="M2863" i="20"/>
  <c r="M2864" i="20"/>
  <c r="M2865" i="20"/>
  <c r="M2866" i="20"/>
  <c r="M2867" i="20"/>
  <c r="M2868" i="20"/>
  <c r="M2869" i="20"/>
  <c r="M2870" i="20"/>
  <c r="M2871" i="20"/>
  <c r="M2872" i="20"/>
  <c r="M2873" i="20"/>
  <c r="M2874" i="20"/>
  <c r="M2875" i="20"/>
  <c r="M2876" i="20"/>
  <c r="M2877" i="20"/>
  <c r="M2878" i="20"/>
  <c r="M2879" i="20"/>
  <c r="M2880" i="20"/>
  <c r="M2881" i="20"/>
  <c r="M2882" i="20"/>
  <c r="M2883" i="20"/>
  <c r="M2884" i="20"/>
  <c r="M2885" i="20"/>
  <c r="M2886" i="20"/>
  <c r="M2887" i="20"/>
  <c r="M2888" i="20"/>
  <c r="M2889" i="20"/>
  <c r="M2890" i="20"/>
  <c r="M2891" i="20"/>
  <c r="M2892" i="20"/>
  <c r="M2893" i="20"/>
  <c r="M2894" i="20"/>
  <c r="M2895" i="20"/>
  <c r="M2896" i="20"/>
  <c r="M2897" i="20"/>
  <c r="M2898" i="20"/>
  <c r="M2899" i="20"/>
  <c r="M2900" i="20"/>
  <c r="M2901" i="20"/>
  <c r="M2902" i="20"/>
  <c r="M2903" i="20"/>
  <c r="M2904" i="20"/>
  <c r="M2905" i="20"/>
  <c r="M2906" i="20"/>
  <c r="M2907" i="20"/>
  <c r="M2908" i="20"/>
  <c r="M2909" i="20"/>
  <c r="M2910" i="20"/>
  <c r="M2911" i="20"/>
  <c r="M2912" i="20"/>
  <c r="M2913" i="20"/>
  <c r="M2914" i="20"/>
  <c r="M2915" i="20"/>
  <c r="M2916" i="20"/>
  <c r="M2917" i="20"/>
  <c r="M2918" i="20"/>
  <c r="M2919" i="20"/>
  <c r="M2920" i="20"/>
  <c r="M2921" i="20"/>
  <c r="M2922" i="20"/>
  <c r="M2923" i="20"/>
  <c r="M2924" i="20"/>
  <c r="M2925" i="20"/>
  <c r="M2926" i="20"/>
  <c r="M2927" i="20"/>
  <c r="M2928" i="20"/>
  <c r="M2929" i="20"/>
  <c r="M2930" i="20"/>
  <c r="M2931" i="20"/>
  <c r="M2932" i="20"/>
  <c r="M2933" i="20"/>
  <c r="M2934" i="20"/>
  <c r="M2935" i="20"/>
  <c r="M2936" i="20"/>
  <c r="M2937" i="20"/>
  <c r="M2938" i="20"/>
  <c r="M2939" i="20"/>
  <c r="M2940" i="20"/>
  <c r="M2941" i="20"/>
  <c r="M2942" i="20"/>
  <c r="M2943" i="20"/>
  <c r="M2944" i="20"/>
  <c r="M2945" i="20"/>
  <c r="M2946" i="20"/>
  <c r="M2947" i="20"/>
  <c r="M2948" i="20"/>
  <c r="M2949" i="20"/>
  <c r="M2950" i="20"/>
  <c r="M2951" i="20"/>
  <c r="M2952" i="20"/>
  <c r="M2953" i="20"/>
  <c r="M2954" i="20"/>
  <c r="M2955" i="20"/>
  <c r="M2956" i="20"/>
  <c r="M2957" i="20"/>
  <c r="M2958" i="20"/>
  <c r="M2959" i="20"/>
  <c r="M2960" i="20"/>
  <c r="M2961" i="20"/>
  <c r="M2962" i="20"/>
  <c r="M2963" i="20"/>
  <c r="M2964" i="20"/>
  <c r="M2965" i="20"/>
  <c r="M2966" i="20"/>
  <c r="M2967" i="20"/>
  <c r="M2968" i="20"/>
  <c r="M2969" i="20"/>
  <c r="M2970" i="20"/>
  <c r="M2971" i="20"/>
  <c r="M2972" i="20"/>
  <c r="M2973" i="20"/>
  <c r="M2974" i="20"/>
  <c r="M2975" i="20"/>
  <c r="M2976" i="20"/>
  <c r="M2977" i="20"/>
  <c r="M2978" i="20"/>
  <c r="M2979" i="20"/>
  <c r="M2980" i="20"/>
  <c r="M2981" i="20"/>
  <c r="M2982" i="20"/>
  <c r="M2983" i="20"/>
  <c r="M2984" i="20"/>
  <c r="M2985" i="20"/>
  <c r="M2986" i="20"/>
  <c r="M2987" i="20"/>
  <c r="M2988" i="20"/>
  <c r="M2989" i="20"/>
  <c r="M2990" i="20"/>
  <c r="M2991" i="20"/>
  <c r="M2992" i="20"/>
  <c r="M2993" i="20"/>
  <c r="M2994" i="20"/>
  <c r="M2995" i="20"/>
  <c r="M2996" i="20"/>
  <c r="M2997" i="20"/>
  <c r="M2998" i="20"/>
  <c r="M2999" i="20"/>
  <c r="M3000" i="20"/>
  <c r="M3001" i="20"/>
  <c r="M3002" i="20"/>
  <c r="M3003" i="20"/>
  <c r="M3004" i="20"/>
  <c r="M3005" i="20"/>
  <c r="M3006" i="20"/>
  <c r="M3007" i="20"/>
  <c r="M3008" i="20"/>
  <c r="M3009" i="20"/>
  <c r="M3010" i="20"/>
  <c r="M3011" i="20"/>
  <c r="M3012" i="20"/>
  <c r="M3013" i="20"/>
  <c r="M3014" i="20"/>
  <c r="M3015" i="20"/>
  <c r="M3016" i="20"/>
  <c r="M3017" i="20"/>
  <c r="M3018" i="20"/>
  <c r="M3019" i="20"/>
  <c r="M3020" i="20"/>
  <c r="M3021" i="20"/>
  <c r="M3022" i="20"/>
  <c r="M3023" i="20"/>
  <c r="M3024" i="20"/>
  <c r="M3025" i="20"/>
  <c r="M3026" i="20"/>
  <c r="M3027" i="20"/>
  <c r="M3028" i="20"/>
  <c r="M3029" i="20"/>
  <c r="M3030" i="20"/>
  <c r="M3031" i="20"/>
  <c r="M3032" i="20"/>
  <c r="M3033" i="20"/>
  <c r="M3034" i="20"/>
  <c r="M3035" i="20"/>
  <c r="M3036" i="20"/>
  <c r="M3037" i="20"/>
  <c r="M3038" i="20"/>
  <c r="M3039" i="20"/>
  <c r="M3040" i="20"/>
  <c r="M3041" i="20"/>
  <c r="M3042" i="20"/>
  <c r="M3043" i="20"/>
  <c r="M3044" i="20"/>
  <c r="M3045" i="20"/>
  <c r="M3046" i="20"/>
  <c r="M3047" i="20"/>
  <c r="M3048" i="20"/>
  <c r="M3049" i="20"/>
  <c r="M3050" i="20"/>
  <c r="M3051" i="20"/>
  <c r="M3052" i="20"/>
  <c r="M3053" i="20"/>
  <c r="M3054" i="20"/>
  <c r="M3055" i="20"/>
  <c r="M3056" i="20"/>
  <c r="M3057" i="20"/>
  <c r="M3058" i="20"/>
  <c r="M3059" i="20"/>
  <c r="M3060" i="20"/>
  <c r="M3061" i="20"/>
  <c r="M3062" i="20"/>
  <c r="M3063" i="20"/>
  <c r="M3064" i="20"/>
  <c r="M3065" i="20"/>
  <c r="M3066" i="20"/>
  <c r="M3067" i="20"/>
  <c r="M3068" i="20"/>
  <c r="M3069" i="20"/>
  <c r="M3070" i="20"/>
  <c r="M3071" i="20"/>
  <c r="M3072" i="20"/>
  <c r="M3073" i="20"/>
  <c r="M3074" i="20"/>
  <c r="M3075" i="20"/>
  <c r="M3076" i="20"/>
  <c r="M3077" i="20"/>
  <c r="M3078" i="20"/>
  <c r="M3079" i="20"/>
  <c r="M3080" i="20"/>
  <c r="M3081" i="20"/>
  <c r="M3082" i="20"/>
  <c r="M3083" i="20"/>
  <c r="M3084" i="20"/>
  <c r="M3085" i="20"/>
  <c r="M3086" i="20"/>
  <c r="M3087" i="20"/>
  <c r="M3088" i="20"/>
  <c r="M3089" i="20"/>
  <c r="M3090" i="20"/>
  <c r="M3091" i="20"/>
  <c r="M3092" i="20"/>
  <c r="M3093" i="20"/>
  <c r="M3094" i="20"/>
  <c r="M3095" i="20"/>
  <c r="M3096" i="20"/>
  <c r="M3097" i="20"/>
  <c r="M3098" i="20"/>
  <c r="M3099" i="20"/>
  <c r="M3100" i="20"/>
  <c r="M3101" i="20"/>
  <c r="M3102" i="20"/>
  <c r="M3103" i="20"/>
  <c r="M3104" i="20"/>
  <c r="M3105" i="20"/>
  <c r="M3106" i="20"/>
  <c r="M3107" i="20"/>
  <c r="M3108" i="20"/>
  <c r="M3109" i="20"/>
  <c r="M3110" i="20"/>
  <c r="M3111" i="20"/>
  <c r="M3112" i="20"/>
  <c r="M3113" i="20"/>
  <c r="M3114" i="20"/>
  <c r="M3115" i="20"/>
  <c r="M3116" i="20"/>
  <c r="M3117" i="20"/>
  <c r="M3118" i="20"/>
  <c r="M3119" i="20"/>
  <c r="M3120" i="20"/>
  <c r="M3121" i="20"/>
  <c r="M3122" i="20"/>
  <c r="M3123" i="20"/>
  <c r="M3124" i="20"/>
  <c r="M3125" i="20"/>
  <c r="M3126" i="20"/>
  <c r="M3127" i="20"/>
  <c r="M3128" i="20"/>
  <c r="M3129" i="20"/>
  <c r="M3130" i="20"/>
  <c r="M3131" i="20"/>
  <c r="M3132" i="20"/>
  <c r="M3133" i="20"/>
  <c r="M3134" i="20"/>
  <c r="M3135" i="20"/>
  <c r="M3136" i="20"/>
  <c r="M3137" i="20"/>
  <c r="M3138" i="20"/>
  <c r="M3139" i="20"/>
  <c r="M3140" i="20"/>
  <c r="M3141" i="20"/>
  <c r="M3142" i="20"/>
  <c r="M3143" i="20"/>
  <c r="M3144" i="20"/>
  <c r="M3145" i="20"/>
  <c r="M3146" i="20"/>
  <c r="M3147" i="20"/>
  <c r="M3148" i="20"/>
  <c r="M3149" i="20"/>
  <c r="M3150" i="20"/>
  <c r="M3151" i="20"/>
  <c r="M3152" i="20"/>
  <c r="M3153" i="20"/>
  <c r="M3154" i="20"/>
  <c r="M3155" i="20"/>
  <c r="M3156" i="20"/>
  <c r="M3157" i="20"/>
  <c r="M3158" i="20"/>
  <c r="M3159" i="20"/>
  <c r="M3160" i="20"/>
  <c r="M3161" i="20"/>
  <c r="M3162" i="20"/>
  <c r="M3163" i="20"/>
  <c r="M3164" i="20"/>
  <c r="M3165" i="20"/>
  <c r="M3166" i="20"/>
  <c r="M3167" i="20"/>
  <c r="M3168" i="20"/>
  <c r="M3169" i="20"/>
  <c r="M3170" i="20"/>
  <c r="M3171" i="20"/>
  <c r="M3172" i="20"/>
  <c r="M3173" i="20"/>
  <c r="M3174" i="20"/>
  <c r="M3175" i="20"/>
  <c r="M3176" i="20"/>
  <c r="M3177" i="20"/>
  <c r="M3178" i="20"/>
  <c r="M3179" i="20"/>
  <c r="M3180" i="20"/>
  <c r="M3181" i="20"/>
  <c r="M3182" i="20"/>
  <c r="M3183" i="20"/>
  <c r="M3184" i="20"/>
  <c r="M3185" i="20"/>
  <c r="M3186" i="20"/>
  <c r="M3187" i="20"/>
  <c r="M3188" i="20"/>
  <c r="M3189" i="20"/>
  <c r="M3190" i="20"/>
  <c r="M3191" i="20"/>
  <c r="M3192" i="20"/>
  <c r="M3193" i="20"/>
  <c r="M3194" i="20"/>
  <c r="M3195" i="20"/>
  <c r="M3196" i="20"/>
  <c r="M3197" i="20"/>
  <c r="M3198" i="20"/>
  <c r="M3199" i="20"/>
  <c r="M3200" i="20"/>
  <c r="M3201" i="20"/>
  <c r="M3202" i="20"/>
  <c r="M3203" i="20"/>
  <c r="M3204" i="20"/>
  <c r="M3205" i="20"/>
  <c r="M3206" i="20"/>
  <c r="M3207" i="20"/>
  <c r="M3208" i="20"/>
  <c r="M3209" i="20"/>
  <c r="M3210" i="20"/>
  <c r="M3211" i="20"/>
  <c r="M3212" i="20"/>
  <c r="M3213" i="20"/>
  <c r="M3214" i="20"/>
  <c r="M3215" i="20"/>
  <c r="M3216" i="20"/>
  <c r="M3217" i="20"/>
  <c r="M3218" i="20"/>
  <c r="M3219" i="20"/>
  <c r="M3220" i="20"/>
  <c r="M3221" i="20"/>
  <c r="M3222" i="20"/>
  <c r="M3223" i="20"/>
  <c r="M3224" i="20"/>
  <c r="M3225" i="20"/>
  <c r="M3226" i="20"/>
  <c r="M3227" i="20"/>
  <c r="M3228" i="20"/>
  <c r="M3229" i="20"/>
  <c r="M3230" i="20"/>
  <c r="M3231" i="20"/>
  <c r="M3232" i="20"/>
  <c r="M3233" i="20"/>
  <c r="M3234" i="20"/>
  <c r="M3235" i="20"/>
  <c r="M3236" i="20"/>
  <c r="M3237" i="20"/>
  <c r="M3238" i="20"/>
  <c r="M3239" i="20"/>
  <c r="M3240" i="20"/>
  <c r="M3241" i="20"/>
  <c r="M3242" i="20"/>
  <c r="M3243" i="20"/>
  <c r="M3244" i="20"/>
  <c r="M3245" i="20"/>
  <c r="M3246" i="20"/>
  <c r="M3247" i="20"/>
  <c r="M3248" i="20"/>
  <c r="M3249" i="20"/>
  <c r="M3250" i="20"/>
  <c r="M3251" i="20"/>
  <c r="M3252" i="20"/>
  <c r="M3253" i="20"/>
  <c r="M3254" i="20"/>
  <c r="M3255" i="20"/>
  <c r="M3256" i="20"/>
  <c r="M3257" i="20"/>
  <c r="M3258" i="20"/>
  <c r="M3259" i="20"/>
  <c r="M3260" i="20"/>
  <c r="M3261" i="20"/>
  <c r="M3262" i="20"/>
  <c r="M3263" i="20"/>
  <c r="M3264" i="20"/>
  <c r="M3265" i="20"/>
  <c r="M3266" i="20"/>
  <c r="M3267" i="20"/>
  <c r="M3268" i="20"/>
  <c r="M3269" i="20"/>
  <c r="M3270" i="20"/>
  <c r="M3271" i="20"/>
  <c r="M3272" i="20"/>
  <c r="M3273" i="20"/>
  <c r="M3274" i="20"/>
  <c r="M3275" i="20"/>
  <c r="M3276" i="20"/>
  <c r="M3277" i="20"/>
  <c r="M3278" i="20"/>
  <c r="M3279" i="20"/>
  <c r="M3280" i="20"/>
  <c r="M3281" i="20"/>
  <c r="M3282" i="20"/>
  <c r="M3283" i="20"/>
  <c r="M3284" i="20"/>
  <c r="M3285" i="20"/>
  <c r="M3286" i="20"/>
  <c r="M3287" i="20"/>
  <c r="M3288" i="20"/>
  <c r="M3289" i="20"/>
  <c r="M3290" i="20"/>
  <c r="M3291" i="20"/>
  <c r="M3292" i="20"/>
  <c r="M3293" i="20"/>
  <c r="M3294" i="20"/>
  <c r="M3295" i="20"/>
  <c r="M3296" i="20"/>
  <c r="M3297" i="20"/>
  <c r="M3298" i="20"/>
  <c r="M3299" i="20"/>
  <c r="M3300" i="20"/>
  <c r="M3301" i="20"/>
  <c r="M3302" i="20"/>
  <c r="M3303" i="20"/>
  <c r="M3304" i="20"/>
  <c r="M3305" i="20"/>
  <c r="M3306" i="20"/>
  <c r="M3307" i="20"/>
  <c r="M3308" i="20"/>
  <c r="M3309" i="20"/>
  <c r="M3310" i="20"/>
  <c r="M3311" i="20"/>
  <c r="M3312" i="20"/>
  <c r="M3313" i="20"/>
  <c r="M3314" i="20"/>
  <c r="M3315" i="20"/>
  <c r="M3316" i="20"/>
  <c r="M3317" i="20"/>
  <c r="M3318" i="20"/>
  <c r="M3319" i="20"/>
  <c r="M3320" i="20"/>
  <c r="M3321" i="20"/>
  <c r="M3322" i="20"/>
  <c r="M3323" i="20"/>
  <c r="M3324" i="20"/>
  <c r="M3325" i="20"/>
  <c r="M3326" i="20"/>
  <c r="M3327" i="20"/>
  <c r="M3328" i="20"/>
  <c r="M3329" i="20"/>
  <c r="M3330" i="20"/>
  <c r="M3331" i="20"/>
  <c r="M3332" i="20"/>
  <c r="M3333" i="20"/>
  <c r="M3334" i="20"/>
  <c r="M3335" i="20"/>
  <c r="M3336" i="20"/>
  <c r="M3337" i="20"/>
  <c r="M3338" i="20"/>
  <c r="M3339" i="20"/>
  <c r="M3340" i="20"/>
  <c r="M3341" i="20"/>
  <c r="M3342" i="20"/>
  <c r="M3343" i="20"/>
  <c r="M3344" i="20"/>
  <c r="M3345" i="20"/>
  <c r="M3346" i="20"/>
  <c r="M3347" i="20"/>
  <c r="M3348" i="20"/>
  <c r="M3349" i="20"/>
  <c r="M3350" i="20"/>
  <c r="M3351" i="20"/>
  <c r="M3352" i="20"/>
  <c r="M3353" i="20"/>
  <c r="M3354" i="20"/>
  <c r="M3355" i="20"/>
  <c r="M3356" i="20"/>
  <c r="M3357" i="20"/>
  <c r="M3358" i="20"/>
  <c r="M3359" i="20"/>
  <c r="M3360" i="20"/>
  <c r="M3361" i="20"/>
  <c r="M3362" i="20"/>
  <c r="M3363" i="20"/>
  <c r="M3364" i="20"/>
  <c r="M3365" i="20"/>
  <c r="M3366" i="20"/>
  <c r="M3367" i="20"/>
  <c r="M3368" i="20"/>
  <c r="M3369" i="20"/>
  <c r="M3370" i="20"/>
  <c r="M3371" i="20"/>
  <c r="M3372" i="20"/>
  <c r="M3373" i="20"/>
  <c r="M3374" i="20"/>
  <c r="M3375" i="20"/>
  <c r="M3376" i="20"/>
  <c r="M3377" i="20"/>
  <c r="M3378" i="20"/>
  <c r="M3379" i="20"/>
  <c r="M3380" i="20"/>
  <c r="M3381" i="20"/>
  <c r="M3382" i="20"/>
  <c r="M3383" i="20"/>
  <c r="M3384" i="20"/>
  <c r="M3385" i="20"/>
  <c r="M3386" i="20"/>
  <c r="M3387" i="20"/>
  <c r="M3388" i="20"/>
  <c r="M3389" i="20"/>
  <c r="M3390" i="20"/>
  <c r="M3391" i="20"/>
  <c r="M3392" i="20"/>
  <c r="M3393" i="20"/>
  <c r="M3394" i="20"/>
  <c r="M3395" i="20"/>
  <c r="M3396" i="20"/>
  <c r="M3397" i="20"/>
  <c r="M3398" i="20"/>
  <c r="M3399" i="20"/>
  <c r="M3400" i="20"/>
  <c r="M3401" i="20"/>
  <c r="M3402" i="20"/>
  <c r="M3403" i="20"/>
  <c r="M3404" i="20"/>
  <c r="M3405" i="20"/>
  <c r="M3406" i="20"/>
  <c r="M3407" i="20"/>
  <c r="M3408" i="20"/>
  <c r="M3409" i="20"/>
  <c r="M3410" i="20"/>
  <c r="M3411" i="20"/>
  <c r="M3412" i="20"/>
  <c r="M3413" i="20"/>
  <c r="M3414" i="20"/>
  <c r="M3415" i="20"/>
  <c r="M3416" i="20"/>
  <c r="M3417" i="20"/>
  <c r="M3418" i="20"/>
  <c r="M3419" i="20"/>
  <c r="M3420" i="20"/>
  <c r="M3421" i="20"/>
  <c r="M3422" i="20"/>
  <c r="M3423" i="20"/>
  <c r="M3424" i="20"/>
  <c r="M3425" i="20"/>
  <c r="M3426" i="20"/>
  <c r="M3427" i="20"/>
  <c r="M3428" i="20"/>
  <c r="M3429" i="20"/>
  <c r="M3430" i="20"/>
  <c r="M3431" i="20"/>
  <c r="M3432" i="20"/>
  <c r="M3433" i="20"/>
  <c r="M3434" i="20"/>
  <c r="M3435" i="20"/>
  <c r="M3436" i="20"/>
  <c r="M3437" i="20"/>
  <c r="M3438" i="20"/>
  <c r="M3439" i="20"/>
  <c r="M3440" i="20"/>
  <c r="M3441" i="20"/>
  <c r="M3442" i="20"/>
  <c r="M3443" i="20"/>
  <c r="M3444" i="20"/>
  <c r="M3445" i="20"/>
  <c r="M3446" i="20"/>
  <c r="M3447" i="20"/>
  <c r="M3448" i="20"/>
  <c r="M3449" i="20"/>
  <c r="M3450" i="20"/>
  <c r="M3451" i="20"/>
  <c r="M3452" i="20"/>
  <c r="M3453" i="20"/>
  <c r="M3454" i="20"/>
  <c r="M3455" i="20"/>
  <c r="M3456" i="20"/>
  <c r="M3457" i="20"/>
  <c r="M3458" i="20"/>
  <c r="M3459" i="20"/>
  <c r="M3460" i="20"/>
  <c r="M3461" i="20"/>
  <c r="M3462" i="20"/>
  <c r="M3463" i="20"/>
  <c r="M3464" i="20"/>
  <c r="M3465" i="20"/>
  <c r="M3466" i="20"/>
  <c r="M3467" i="20"/>
  <c r="M3468" i="20"/>
  <c r="M3469" i="20"/>
  <c r="M3470" i="20"/>
  <c r="M3471" i="20"/>
  <c r="M3472" i="20"/>
  <c r="M3473" i="20"/>
  <c r="M3474" i="20"/>
  <c r="M3475" i="20"/>
  <c r="M3476" i="20"/>
  <c r="M3477" i="20"/>
  <c r="M3478" i="20"/>
  <c r="M3479" i="20"/>
  <c r="M3480" i="20"/>
  <c r="M3481" i="20"/>
  <c r="M3482" i="20"/>
  <c r="M3483" i="20"/>
  <c r="M3484" i="20"/>
  <c r="M3485" i="20"/>
  <c r="M3486" i="20"/>
  <c r="M3487" i="20"/>
  <c r="M3488" i="20"/>
  <c r="M3489" i="20"/>
  <c r="M3490" i="20"/>
  <c r="M3491" i="20"/>
  <c r="M3492" i="20"/>
  <c r="M3493" i="20"/>
  <c r="M3494" i="20"/>
  <c r="M3495" i="20"/>
  <c r="M3496" i="20"/>
  <c r="M3497" i="20"/>
  <c r="M3498" i="20"/>
  <c r="M3499" i="20"/>
  <c r="M3500" i="20"/>
  <c r="M3501" i="20"/>
  <c r="M3502" i="20"/>
  <c r="M3503" i="20"/>
  <c r="M3504" i="20"/>
  <c r="M3505" i="20"/>
  <c r="M3506" i="20"/>
  <c r="M3507" i="20"/>
  <c r="M3508" i="20"/>
  <c r="M3509" i="20"/>
  <c r="M3510" i="20"/>
  <c r="M3511" i="20"/>
  <c r="M3512" i="20"/>
  <c r="M3513" i="20"/>
  <c r="M3514" i="20"/>
  <c r="M3515" i="20"/>
  <c r="M3516" i="20"/>
  <c r="M3517" i="20"/>
  <c r="M3518" i="20"/>
  <c r="M3519" i="20"/>
  <c r="M3520" i="20"/>
  <c r="M3521" i="20"/>
  <c r="M3522" i="20"/>
  <c r="M3523" i="20"/>
  <c r="M3524" i="20"/>
  <c r="M3525" i="20"/>
  <c r="M3526" i="20"/>
  <c r="M3527" i="20"/>
  <c r="M3528" i="20"/>
  <c r="M3529" i="20"/>
  <c r="M3530" i="20"/>
  <c r="M3531" i="20"/>
  <c r="M3532" i="20"/>
  <c r="M3533" i="20"/>
  <c r="M3534" i="20"/>
  <c r="M3535" i="20"/>
  <c r="M3536" i="20"/>
  <c r="M3537" i="20"/>
  <c r="M3538" i="20"/>
  <c r="M3539" i="20"/>
  <c r="M3540" i="20"/>
  <c r="M3541" i="20"/>
  <c r="M3542" i="20"/>
  <c r="M3543" i="20"/>
  <c r="M3544" i="20"/>
  <c r="M3545" i="20"/>
  <c r="M3546" i="20"/>
  <c r="M3547" i="20"/>
  <c r="M3548" i="20"/>
  <c r="M3549" i="20"/>
  <c r="M3550" i="20"/>
  <c r="M3551" i="20"/>
  <c r="M3552" i="20"/>
  <c r="M3553" i="20"/>
  <c r="M3554" i="20"/>
  <c r="M3555" i="20"/>
  <c r="M3556" i="20"/>
  <c r="M3557" i="20"/>
  <c r="M3558" i="20"/>
  <c r="M3559" i="20"/>
  <c r="M3560" i="20"/>
  <c r="M3561" i="20"/>
  <c r="M3562" i="20"/>
  <c r="M3563" i="20"/>
  <c r="M3564" i="20"/>
  <c r="M3565" i="20"/>
  <c r="M3566" i="20"/>
  <c r="M3567" i="20"/>
  <c r="M3568" i="20"/>
  <c r="M3569" i="20"/>
  <c r="M3570" i="20"/>
  <c r="M3571" i="20"/>
  <c r="M3572" i="20"/>
  <c r="M3573" i="20"/>
  <c r="M3574" i="20"/>
  <c r="M3575" i="20"/>
  <c r="M3576" i="20"/>
  <c r="M3577" i="20"/>
  <c r="M3578" i="20"/>
  <c r="M3579" i="20"/>
  <c r="M3580" i="20"/>
  <c r="M3581" i="20"/>
  <c r="M3582" i="20"/>
  <c r="M3583" i="20"/>
  <c r="M3584" i="20"/>
  <c r="M3585" i="20"/>
  <c r="M3586" i="20"/>
  <c r="M3587" i="20"/>
  <c r="M3588" i="20"/>
  <c r="M3589" i="20"/>
  <c r="M3590" i="20"/>
  <c r="M3591" i="20"/>
  <c r="M3592" i="20"/>
  <c r="M3593" i="20"/>
  <c r="M3594" i="20"/>
  <c r="M3595" i="20"/>
  <c r="M3596" i="20"/>
  <c r="M3597" i="20"/>
  <c r="M3598" i="20"/>
  <c r="M3599" i="20"/>
  <c r="M3600" i="20"/>
  <c r="M3601" i="20"/>
  <c r="M3602" i="20"/>
  <c r="M3603" i="20"/>
  <c r="M3604" i="20"/>
  <c r="M3605" i="20"/>
  <c r="M3606" i="20"/>
  <c r="M3607" i="20"/>
  <c r="M3608" i="20"/>
  <c r="M3609" i="20"/>
  <c r="M3610" i="20"/>
  <c r="M3611" i="20"/>
  <c r="M3612" i="20"/>
  <c r="M3613" i="20"/>
  <c r="M3614" i="20"/>
  <c r="M3615" i="20"/>
  <c r="M3616" i="20"/>
  <c r="M3617" i="20"/>
  <c r="M3618" i="20"/>
  <c r="M3619" i="20"/>
  <c r="M3620" i="20"/>
  <c r="M3621" i="20"/>
  <c r="M3622" i="20"/>
  <c r="M3623" i="20"/>
  <c r="M3624" i="20"/>
  <c r="M3625" i="20"/>
  <c r="M3626" i="20"/>
  <c r="M3627" i="20"/>
  <c r="M3628" i="20"/>
  <c r="M3629" i="20"/>
  <c r="M3630" i="20"/>
  <c r="M3631" i="20"/>
  <c r="M3632" i="20"/>
  <c r="M3633" i="20"/>
  <c r="M3634" i="20"/>
  <c r="M3635" i="20"/>
  <c r="M3636" i="20"/>
  <c r="M3637" i="20"/>
  <c r="M3638" i="20"/>
  <c r="M3639" i="20"/>
  <c r="M3640" i="20"/>
  <c r="M3641" i="20"/>
  <c r="M3642" i="20"/>
  <c r="M3643" i="20"/>
  <c r="M3644" i="20"/>
  <c r="M3645" i="20"/>
  <c r="M3646" i="20"/>
  <c r="M3647" i="20"/>
  <c r="M3648" i="20"/>
  <c r="M3649" i="20"/>
  <c r="M3650" i="20"/>
  <c r="M3651" i="20"/>
  <c r="M3652" i="20"/>
  <c r="M3653" i="20"/>
  <c r="M3654" i="20"/>
  <c r="M3655" i="20"/>
  <c r="M3656" i="20"/>
  <c r="M3657" i="20"/>
  <c r="M3658" i="20"/>
  <c r="M3659" i="20"/>
  <c r="M3660" i="20"/>
  <c r="M3661" i="20"/>
  <c r="M3662" i="20"/>
  <c r="M3663" i="20"/>
  <c r="M3664" i="20"/>
  <c r="M3665" i="20"/>
  <c r="M3666" i="20"/>
  <c r="M3667" i="20"/>
  <c r="M3668" i="20"/>
  <c r="M3669" i="20"/>
  <c r="M3670" i="20"/>
  <c r="M3671" i="20"/>
  <c r="M3672" i="20"/>
  <c r="M3673" i="20"/>
  <c r="M3674" i="20"/>
  <c r="M3675" i="20"/>
  <c r="M3676" i="20"/>
  <c r="M3677" i="20"/>
  <c r="M3678" i="20"/>
  <c r="M3679" i="20"/>
  <c r="M3680" i="20"/>
  <c r="M3681" i="20"/>
  <c r="M3682" i="20"/>
  <c r="M3683" i="20"/>
  <c r="M3684" i="20"/>
  <c r="M3685" i="20"/>
  <c r="M3686" i="20"/>
  <c r="M3687" i="20"/>
  <c r="M3688" i="20"/>
  <c r="M3689" i="20"/>
  <c r="M3690" i="20"/>
  <c r="M3691" i="20"/>
  <c r="M3692" i="20"/>
  <c r="M3693" i="20"/>
  <c r="M3694" i="20"/>
  <c r="M3695" i="20"/>
  <c r="M3696" i="20"/>
  <c r="M3697" i="20"/>
  <c r="M3698" i="20"/>
  <c r="M3699" i="20"/>
  <c r="M3700" i="20"/>
  <c r="M3701" i="20"/>
  <c r="M3702" i="20"/>
  <c r="M3703" i="20"/>
  <c r="M3704" i="20"/>
  <c r="M3705" i="20"/>
  <c r="M3706" i="20"/>
  <c r="M3707" i="20"/>
  <c r="M3708" i="20"/>
  <c r="M3709" i="20"/>
  <c r="M3710" i="20"/>
  <c r="M3711" i="20"/>
  <c r="M3712" i="20"/>
  <c r="M3713" i="20"/>
  <c r="M3714" i="20"/>
  <c r="M3715" i="20"/>
  <c r="M3716" i="20"/>
  <c r="M3717" i="20"/>
  <c r="M3718" i="20"/>
  <c r="M3719" i="20"/>
  <c r="M3720" i="20"/>
  <c r="M3721" i="20"/>
  <c r="M3722" i="20"/>
  <c r="M3723" i="20"/>
  <c r="M3724" i="20"/>
  <c r="M3725" i="20"/>
  <c r="M3726" i="20"/>
  <c r="M3727" i="20"/>
  <c r="M3728" i="20"/>
  <c r="M3729" i="20"/>
  <c r="M3730" i="20"/>
  <c r="M3731" i="20"/>
  <c r="M3732" i="20"/>
  <c r="M3733" i="20"/>
  <c r="M3734" i="20"/>
  <c r="M3735" i="20"/>
  <c r="M3736" i="20"/>
  <c r="M3737" i="20"/>
  <c r="M3738" i="20"/>
  <c r="M3739" i="20"/>
  <c r="M3740" i="20"/>
  <c r="M3741" i="20"/>
  <c r="M3742" i="20"/>
  <c r="M3743" i="20"/>
  <c r="M3744" i="20"/>
  <c r="M3745" i="20"/>
  <c r="M3746" i="20"/>
  <c r="M3747" i="20"/>
  <c r="M3748" i="20"/>
  <c r="M3749" i="20"/>
  <c r="M3750" i="20"/>
  <c r="M3751" i="20"/>
  <c r="M3752" i="20"/>
  <c r="M3753" i="20"/>
  <c r="M3754" i="20"/>
  <c r="M3755" i="20"/>
  <c r="M3756" i="20"/>
  <c r="M3757" i="20"/>
  <c r="M3758" i="20"/>
  <c r="M3759" i="20"/>
  <c r="M3760" i="20"/>
  <c r="M3761" i="20"/>
  <c r="M3762" i="20"/>
  <c r="M3763" i="20"/>
  <c r="M3764" i="20"/>
  <c r="M3765" i="20"/>
  <c r="M3766" i="20"/>
  <c r="M3767" i="20"/>
  <c r="M3768" i="20"/>
  <c r="M3769" i="20"/>
  <c r="M3770" i="20"/>
  <c r="M3771" i="20"/>
  <c r="M3772" i="20"/>
  <c r="M3773" i="20"/>
  <c r="M3774" i="20"/>
  <c r="M3775" i="20"/>
  <c r="M3776" i="20"/>
  <c r="M3777" i="20"/>
  <c r="M3778" i="20"/>
  <c r="M3779" i="20"/>
  <c r="M3780" i="20"/>
  <c r="M3781" i="20"/>
  <c r="M3782" i="20"/>
  <c r="M3783" i="20"/>
  <c r="M3784" i="20"/>
  <c r="M3785" i="20"/>
  <c r="M3786" i="20"/>
  <c r="M3787" i="20"/>
  <c r="M3788" i="20"/>
  <c r="M3789" i="20"/>
  <c r="M3790" i="20"/>
  <c r="M3791" i="20"/>
  <c r="M3792" i="20"/>
  <c r="M3793" i="20"/>
  <c r="M3794" i="20"/>
  <c r="M3795" i="20"/>
  <c r="M3796" i="20"/>
  <c r="M3797" i="20"/>
  <c r="M3798" i="20"/>
  <c r="M3799" i="20"/>
  <c r="M3800" i="20"/>
  <c r="M3801" i="20"/>
  <c r="M3802" i="20"/>
  <c r="M3803" i="20"/>
  <c r="M3804" i="20"/>
  <c r="M3805" i="20"/>
  <c r="M3806" i="20"/>
  <c r="M3807" i="20"/>
  <c r="M3808" i="20"/>
  <c r="M3809" i="20"/>
  <c r="M3810" i="20"/>
  <c r="M3811" i="20"/>
  <c r="M3812" i="20"/>
  <c r="M3813" i="20"/>
  <c r="M3814" i="20"/>
  <c r="M3815" i="20"/>
  <c r="M3816" i="20"/>
  <c r="M3817" i="20"/>
  <c r="M3818" i="20"/>
  <c r="M3819" i="20"/>
  <c r="M3820" i="20"/>
  <c r="M3821" i="20"/>
  <c r="M3822" i="20"/>
  <c r="M3823" i="20"/>
  <c r="M3824" i="20"/>
  <c r="M3825" i="20"/>
  <c r="M3826" i="20"/>
  <c r="M3827" i="20"/>
  <c r="M3828" i="20"/>
  <c r="M3829" i="20"/>
  <c r="M3830" i="20"/>
  <c r="M3831" i="20"/>
  <c r="M3832" i="20"/>
  <c r="M3833" i="20"/>
  <c r="M3834" i="20"/>
  <c r="M3835" i="20"/>
  <c r="M3836" i="20"/>
  <c r="M3837" i="20"/>
  <c r="M3838" i="20"/>
  <c r="M3839" i="20"/>
  <c r="M3840" i="20"/>
  <c r="M3841" i="20"/>
  <c r="M3842" i="20"/>
  <c r="M3843" i="20"/>
  <c r="M3844" i="20"/>
  <c r="M3845" i="20"/>
  <c r="M3846" i="20"/>
  <c r="M3847" i="20"/>
  <c r="M3848" i="20"/>
  <c r="M3849" i="20"/>
  <c r="M3850" i="20"/>
  <c r="M3851" i="20"/>
  <c r="M3852" i="20"/>
  <c r="M3853" i="20"/>
  <c r="M3854" i="20"/>
  <c r="M3855" i="20"/>
  <c r="M3856" i="20"/>
  <c r="M3857" i="20"/>
  <c r="M3858" i="20"/>
  <c r="M3859" i="20"/>
  <c r="M3860" i="20"/>
  <c r="M3861" i="20"/>
  <c r="M3862" i="20"/>
  <c r="M3863" i="20"/>
  <c r="M3864" i="20"/>
  <c r="M3865" i="20"/>
  <c r="M3866" i="20"/>
  <c r="M3867" i="20"/>
  <c r="M3868" i="20"/>
  <c r="M3869" i="20"/>
  <c r="M3870" i="20"/>
  <c r="M3871" i="20"/>
  <c r="M3872" i="20"/>
  <c r="M3873" i="20"/>
  <c r="M3874" i="20"/>
  <c r="M3875" i="20"/>
  <c r="M3876" i="20"/>
  <c r="M3877" i="20"/>
  <c r="M3878" i="20"/>
  <c r="M3879" i="20"/>
  <c r="M3880" i="20"/>
  <c r="M3881" i="20"/>
  <c r="M3882" i="20"/>
  <c r="M3883" i="20"/>
  <c r="M3884" i="20"/>
  <c r="M3885" i="20"/>
  <c r="M3886" i="20"/>
  <c r="M3887" i="20"/>
  <c r="M3888" i="20"/>
  <c r="M3889" i="20"/>
  <c r="M3890" i="20"/>
  <c r="M3891" i="20"/>
  <c r="M3892" i="20"/>
  <c r="M3893" i="20"/>
  <c r="M3894" i="20"/>
  <c r="M3895" i="20"/>
  <c r="M3896" i="20"/>
  <c r="M3897" i="20"/>
  <c r="M3898" i="20"/>
  <c r="M3899" i="20"/>
  <c r="M3900" i="20"/>
  <c r="M3901" i="20"/>
  <c r="M3902" i="20"/>
  <c r="M3903" i="20"/>
  <c r="M3904" i="20"/>
  <c r="M3905" i="20"/>
  <c r="M3906" i="20"/>
  <c r="M3907" i="20"/>
  <c r="M3908" i="20"/>
  <c r="M3909" i="20"/>
  <c r="M3910" i="20"/>
  <c r="M3911" i="20"/>
  <c r="M3912" i="20"/>
  <c r="M3913" i="20"/>
  <c r="M3914" i="20"/>
  <c r="M3915" i="20"/>
  <c r="M3916" i="20"/>
  <c r="M3917" i="20"/>
  <c r="M3918" i="20"/>
  <c r="M3919" i="20"/>
  <c r="M3920" i="20"/>
  <c r="M3921" i="20"/>
  <c r="M3922" i="20"/>
  <c r="M3923" i="20"/>
  <c r="M3924" i="20"/>
  <c r="M3925" i="20"/>
  <c r="M3926" i="20"/>
  <c r="M3927" i="20"/>
  <c r="M3928" i="20"/>
  <c r="M3929" i="20"/>
  <c r="M3930" i="20"/>
  <c r="M3931" i="20"/>
  <c r="M3932" i="20"/>
  <c r="M3933" i="20"/>
  <c r="M3934" i="20"/>
  <c r="M3935" i="20"/>
  <c r="M3936" i="20"/>
  <c r="M3937" i="20"/>
  <c r="M3938" i="20"/>
  <c r="M3939" i="20"/>
  <c r="M3940" i="20"/>
  <c r="M3941" i="20"/>
  <c r="M3942" i="20"/>
  <c r="M3943" i="20"/>
  <c r="M3944" i="20"/>
  <c r="M3945" i="20"/>
  <c r="M3946" i="20"/>
  <c r="M3947" i="20"/>
  <c r="M3948" i="20"/>
  <c r="M3949" i="20"/>
  <c r="M3950" i="20"/>
  <c r="M3951" i="20"/>
  <c r="M3952" i="20"/>
  <c r="M3953" i="20"/>
  <c r="M3954" i="20"/>
  <c r="M3955" i="20"/>
  <c r="M3956" i="20"/>
  <c r="M3957" i="20"/>
  <c r="M3958" i="20"/>
  <c r="M3959" i="20"/>
  <c r="M3960" i="20"/>
  <c r="M3961" i="20"/>
  <c r="M3962" i="20"/>
  <c r="M3963" i="20"/>
  <c r="M3964" i="20"/>
  <c r="M3965" i="20"/>
  <c r="M3966" i="20"/>
  <c r="M3967" i="20"/>
  <c r="M3968" i="20"/>
  <c r="M3969" i="20"/>
  <c r="M3970" i="20"/>
  <c r="M3971" i="20"/>
  <c r="M3972" i="20"/>
  <c r="M3973" i="20"/>
  <c r="M3974" i="20"/>
  <c r="M3975" i="20"/>
  <c r="M3976" i="20"/>
  <c r="M3977" i="20"/>
  <c r="M3978" i="20"/>
  <c r="M3979" i="20"/>
  <c r="M3980" i="20"/>
  <c r="M3981" i="20"/>
  <c r="M3982" i="20"/>
  <c r="M3983" i="20"/>
  <c r="M3984" i="20"/>
  <c r="M3985" i="20"/>
  <c r="M3986" i="20"/>
  <c r="M3987" i="20"/>
  <c r="M3988" i="20"/>
  <c r="M3989" i="20"/>
  <c r="M3990" i="20"/>
  <c r="M3991" i="20"/>
  <c r="M3992" i="20"/>
  <c r="M3993" i="20"/>
  <c r="M3994" i="20"/>
  <c r="M3995" i="20"/>
  <c r="M3996" i="20"/>
  <c r="M3997" i="20"/>
  <c r="M3998" i="20"/>
  <c r="M3999" i="20"/>
  <c r="M4000" i="20"/>
  <c r="M4001" i="20"/>
  <c r="M4002" i="20"/>
  <c r="M4003" i="20"/>
  <c r="M4004" i="20"/>
  <c r="M4005" i="20"/>
  <c r="M4006" i="20"/>
  <c r="M4007" i="20"/>
  <c r="M4008" i="20"/>
  <c r="M4009" i="20"/>
  <c r="M4010" i="20"/>
  <c r="M4011" i="20"/>
  <c r="M4012" i="20"/>
  <c r="M4013" i="20"/>
  <c r="M4014" i="20"/>
  <c r="M4015" i="20"/>
  <c r="M4016" i="20"/>
  <c r="M4017" i="20"/>
  <c r="M4018" i="20"/>
  <c r="M4019" i="20"/>
  <c r="M4020" i="20"/>
  <c r="M4021" i="20"/>
  <c r="M4022" i="20"/>
  <c r="M4023" i="20"/>
  <c r="M4024" i="20"/>
  <c r="M4025" i="20"/>
  <c r="M4026" i="20"/>
  <c r="M4027" i="20"/>
  <c r="M4028" i="20"/>
  <c r="M4029" i="20"/>
  <c r="M4030" i="20"/>
  <c r="M4031" i="20"/>
  <c r="M4032" i="20"/>
  <c r="M4033" i="20"/>
  <c r="M4034" i="20"/>
  <c r="M4035" i="20"/>
  <c r="M4036" i="20"/>
  <c r="M4037" i="20"/>
  <c r="M4038" i="20"/>
  <c r="M4039" i="20"/>
  <c r="M4040" i="20"/>
  <c r="M4041" i="20"/>
  <c r="M4042" i="20"/>
  <c r="M4043" i="20"/>
  <c r="M4044" i="20"/>
  <c r="M4045" i="20"/>
  <c r="M4046" i="20"/>
  <c r="M4047" i="20"/>
  <c r="M4048" i="20"/>
  <c r="M4049" i="20"/>
  <c r="M4050" i="20"/>
  <c r="M4051" i="20"/>
  <c r="M4052" i="20"/>
  <c r="M4053" i="20"/>
  <c r="M4054" i="20"/>
  <c r="M4055" i="20"/>
  <c r="M4056" i="20"/>
  <c r="M4057" i="20"/>
  <c r="M4058" i="20"/>
  <c r="M4059" i="20"/>
  <c r="M4060" i="20"/>
  <c r="M4061" i="20"/>
  <c r="M4062" i="20"/>
  <c r="M4063" i="20"/>
  <c r="M4064" i="20"/>
  <c r="M4065" i="20"/>
  <c r="M4066" i="20"/>
  <c r="M4067" i="20"/>
  <c r="M4068" i="20"/>
  <c r="M4069" i="20"/>
  <c r="M4070" i="20"/>
  <c r="M4071" i="20"/>
  <c r="M4072" i="20"/>
  <c r="M4073" i="20"/>
  <c r="M4074" i="20"/>
  <c r="M4075" i="20"/>
  <c r="M4076" i="20"/>
  <c r="M4077" i="20"/>
  <c r="M4078" i="20"/>
  <c r="M4079" i="20"/>
  <c r="M4080" i="20"/>
  <c r="M4081" i="20"/>
  <c r="M4082" i="20"/>
  <c r="M4083" i="20"/>
  <c r="M4084" i="20"/>
  <c r="M4085" i="20"/>
  <c r="M4086" i="20"/>
  <c r="M4087" i="20"/>
  <c r="M4088" i="20"/>
  <c r="M4089" i="20"/>
  <c r="M4090" i="20"/>
  <c r="M4091" i="20"/>
  <c r="M4092" i="20"/>
  <c r="M4093" i="20"/>
  <c r="M4094" i="20"/>
  <c r="M4095" i="20"/>
  <c r="M4096" i="20"/>
  <c r="M4097" i="20"/>
  <c r="M4098" i="20"/>
  <c r="M4099" i="20"/>
  <c r="M4100" i="20"/>
  <c r="M4101" i="20"/>
  <c r="M4102" i="20"/>
  <c r="M4103" i="20"/>
  <c r="M4104" i="20"/>
  <c r="M4105" i="20"/>
  <c r="M4106" i="20"/>
  <c r="M4107" i="20"/>
  <c r="M4108" i="20"/>
  <c r="M4109" i="20"/>
  <c r="M4110" i="20"/>
  <c r="M4111" i="20"/>
  <c r="M4112" i="20"/>
  <c r="M4113" i="20"/>
  <c r="M4114" i="20"/>
  <c r="M4115" i="20"/>
  <c r="M4116" i="20"/>
  <c r="M4117" i="20"/>
  <c r="M4118" i="20"/>
  <c r="M4119" i="20"/>
  <c r="M4120" i="20"/>
  <c r="M4121" i="20"/>
  <c r="M4122" i="20"/>
  <c r="M4123" i="20"/>
  <c r="M4124" i="20"/>
  <c r="M4125" i="20"/>
  <c r="M4126" i="20"/>
  <c r="M4127" i="20"/>
  <c r="M4128" i="20"/>
  <c r="M4129" i="20"/>
  <c r="M4130" i="20"/>
  <c r="M4131" i="20"/>
  <c r="M4132" i="20"/>
  <c r="M4133" i="20"/>
  <c r="M4134" i="20"/>
  <c r="M4135" i="20"/>
  <c r="M4136" i="20"/>
  <c r="M4137" i="20"/>
  <c r="M4138" i="20"/>
  <c r="M4139" i="20"/>
  <c r="M4140" i="20"/>
  <c r="M4141" i="20"/>
  <c r="M4142" i="20"/>
  <c r="M4143" i="20"/>
  <c r="M4144" i="20"/>
  <c r="M4145" i="20"/>
  <c r="M4146" i="20"/>
  <c r="M4147" i="20"/>
  <c r="M4148" i="20"/>
  <c r="M4149" i="20"/>
  <c r="M4150" i="20"/>
  <c r="M4151" i="20"/>
  <c r="M4152" i="20"/>
  <c r="M4153" i="20"/>
  <c r="M4154" i="20"/>
  <c r="M4155" i="20"/>
  <c r="M4156" i="20"/>
  <c r="M4157" i="20"/>
  <c r="M4158" i="20"/>
  <c r="M4159" i="20"/>
  <c r="M4160" i="20"/>
  <c r="M4161" i="20"/>
  <c r="M4162" i="20"/>
  <c r="M4163" i="20"/>
  <c r="M4164" i="20"/>
  <c r="M4165" i="20"/>
  <c r="M4166" i="20"/>
  <c r="M4167" i="20"/>
  <c r="M4168" i="20"/>
  <c r="M4169" i="20"/>
  <c r="M4170" i="20"/>
  <c r="M4171" i="20"/>
  <c r="M4172" i="20"/>
  <c r="M4173" i="20"/>
  <c r="M4174" i="20"/>
  <c r="M4175" i="20"/>
  <c r="M4176" i="20"/>
  <c r="M4177" i="20"/>
  <c r="M4178" i="20"/>
  <c r="M4179" i="20"/>
  <c r="M4180" i="20"/>
  <c r="M4181" i="20"/>
  <c r="M4182" i="20"/>
  <c r="M4183" i="20"/>
  <c r="M4184" i="20"/>
  <c r="M4185" i="20"/>
  <c r="M4186" i="20"/>
  <c r="M4187" i="20"/>
  <c r="M4188" i="20"/>
  <c r="M4189" i="20"/>
  <c r="M4190" i="20"/>
  <c r="M4191" i="20"/>
  <c r="M4192" i="20"/>
  <c r="M4193" i="20"/>
  <c r="M4194" i="20"/>
  <c r="M4195" i="20"/>
  <c r="M4196" i="20"/>
  <c r="M4197" i="20"/>
  <c r="M4198" i="20"/>
  <c r="M4199" i="20"/>
  <c r="M4200" i="20"/>
  <c r="M4201" i="20"/>
  <c r="M4202" i="20"/>
  <c r="M4203" i="20"/>
  <c r="M4204" i="20"/>
  <c r="M4205" i="20"/>
  <c r="M4206" i="20"/>
  <c r="M4207" i="20"/>
  <c r="M4208" i="20"/>
  <c r="M4209" i="20"/>
  <c r="M4210" i="20"/>
  <c r="M4211" i="20"/>
  <c r="M4212" i="20"/>
  <c r="M4213" i="20"/>
  <c r="M4214" i="20"/>
  <c r="M4215" i="20"/>
  <c r="M4216" i="20"/>
  <c r="M4217" i="20"/>
  <c r="M4218" i="20"/>
  <c r="M4219" i="20"/>
  <c r="M4220" i="20"/>
  <c r="M4221" i="20"/>
  <c r="M4222" i="20"/>
  <c r="M4223" i="20"/>
  <c r="M4224" i="20"/>
  <c r="M4225" i="20"/>
  <c r="M4226" i="20"/>
  <c r="M4227" i="20"/>
  <c r="M4228" i="20"/>
  <c r="M4229" i="20"/>
  <c r="M4230" i="20"/>
  <c r="M4231" i="20"/>
  <c r="M4232" i="20"/>
  <c r="M4233" i="20"/>
  <c r="M4234" i="20"/>
  <c r="M4235" i="20"/>
  <c r="M4236" i="20"/>
  <c r="M4237" i="20"/>
  <c r="M4238" i="20"/>
  <c r="M4239" i="20"/>
  <c r="M4240" i="20"/>
  <c r="M4241" i="20"/>
  <c r="M4242" i="20"/>
  <c r="M4243" i="20"/>
  <c r="M4244" i="20"/>
  <c r="M4245" i="20"/>
  <c r="M4246" i="20"/>
  <c r="M4247" i="20"/>
  <c r="M4248" i="20"/>
  <c r="M4249" i="20"/>
  <c r="M4250" i="20"/>
  <c r="M4251" i="20"/>
  <c r="M4252" i="20"/>
  <c r="M4253" i="20"/>
  <c r="M4254" i="20"/>
  <c r="M4255" i="20"/>
  <c r="M4256" i="20"/>
  <c r="M4257" i="20"/>
  <c r="M4258" i="20"/>
  <c r="M4259" i="20"/>
  <c r="M4260" i="20"/>
  <c r="M4261" i="20"/>
  <c r="M4262" i="20"/>
  <c r="M4263" i="20"/>
  <c r="M4264" i="20"/>
  <c r="M4265" i="20"/>
  <c r="M4266" i="20"/>
  <c r="M4267" i="20"/>
  <c r="M4268" i="20"/>
  <c r="M4269" i="20"/>
  <c r="M4270" i="20"/>
  <c r="M4271" i="20"/>
  <c r="M4272" i="20"/>
  <c r="M4273" i="20"/>
  <c r="M4274" i="20"/>
  <c r="M4275" i="20"/>
  <c r="M4276" i="20"/>
  <c r="M4277" i="20"/>
  <c r="M4278" i="20"/>
  <c r="M4279" i="20"/>
  <c r="M4280" i="20"/>
  <c r="M4281" i="20"/>
  <c r="M4282" i="20"/>
  <c r="M4283" i="20"/>
  <c r="M4284" i="20"/>
  <c r="M4285" i="20"/>
  <c r="M4286" i="20"/>
  <c r="M4287" i="20"/>
  <c r="M4288" i="20"/>
  <c r="M4289" i="20"/>
  <c r="M4290" i="20"/>
  <c r="M4291" i="20"/>
  <c r="M4292" i="20"/>
  <c r="M4293" i="20"/>
  <c r="M4294" i="20"/>
  <c r="M4295" i="20"/>
  <c r="M4296" i="20"/>
  <c r="M4297" i="20"/>
  <c r="M4298" i="20"/>
  <c r="M4299" i="20"/>
  <c r="M4300" i="20"/>
  <c r="M4301" i="20"/>
  <c r="M4302" i="20"/>
  <c r="M4303" i="20"/>
  <c r="M4304" i="20"/>
  <c r="M4305" i="20"/>
  <c r="M4306" i="20"/>
  <c r="M4307" i="20"/>
  <c r="M4308" i="20"/>
  <c r="M4309" i="20"/>
  <c r="M4310" i="20"/>
  <c r="M4311" i="20"/>
  <c r="M4312" i="20"/>
  <c r="M4313" i="20"/>
  <c r="M4314" i="20"/>
  <c r="M4315" i="20"/>
  <c r="M4316" i="20"/>
  <c r="M4317" i="20"/>
  <c r="M4318" i="20"/>
  <c r="M4319" i="20"/>
  <c r="M4320" i="20"/>
  <c r="M4321" i="20"/>
  <c r="M4322" i="20"/>
  <c r="M4323" i="20"/>
  <c r="M4324" i="20"/>
  <c r="M4325" i="20"/>
  <c r="M4326" i="20"/>
  <c r="M4327" i="20"/>
  <c r="M4328" i="20"/>
  <c r="M4329" i="20"/>
  <c r="M4330" i="20"/>
  <c r="M4331" i="20"/>
  <c r="M4332" i="20"/>
  <c r="M4333" i="20"/>
  <c r="M4334" i="20"/>
  <c r="M4335" i="20"/>
  <c r="M4336" i="20"/>
  <c r="M4337" i="20"/>
  <c r="M4338" i="20"/>
  <c r="M4339" i="20"/>
  <c r="M4340" i="20"/>
  <c r="M4341" i="20"/>
  <c r="M4342" i="20"/>
  <c r="M4343" i="20"/>
  <c r="M4344" i="20"/>
  <c r="M4345" i="20"/>
  <c r="M4346" i="20"/>
  <c r="M4347" i="20"/>
  <c r="M4348" i="20"/>
  <c r="M4349" i="20"/>
  <c r="M4350" i="20"/>
  <c r="M4351" i="20"/>
  <c r="M4352" i="20"/>
  <c r="M4353" i="20"/>
  <c r="M4354" i="20"/>
  <c r="M4355" i="20"/>
  <c r="M4356" i="20"/>
  <c r="M4357" i="20"/>
  <c r="M4358" i="20"/>
  <c r="M4359" i="20"/>
  <c r="M4360" i="20"/>
  <c r="M4361" i="20"/>
  <c r="M4362" i="20"/>
  <c r="M4363" i="20"/>
  <c r="M4364" i="20"/>
  <c r="M4365" i="20"/>
  <c r="M4366" i="20"/>
  <c r="M4367" i="20"/>
  <c r="M4368" i="20"/>
  <c r="M4369" i="20"/>
  <c r="M4370" i="20"/>
  <c r="M4371" i="20"/>
  <c r="M4372" i="20"/>
  <c r="M4373" i="20"/>
  <c r="M4374" i="20"/>
  <c r="M4375" i="20"/>
  <c r="M4376" i="20"/>
  <c r="M4377" i="20"/>
  <c r="M4378" i="20"/>
  <c r="M4379" i="20"/>
  <c r="M4380" i="20"/>
  <c r="M4381" i="20"/>
  <c r="M4382" i="20"/>
  <c r="M4383" i="20"/>
  <c r="M4384" i="20"/>
  <c r="M4385" i="20"/>
  <c r="M4386" i="20"/>
  <c r="M4387" i="20"/>
  <c r="M4388" i="20"/>
  <c r="M4389" i="20"/>
  <c r="M4390" i="20"/>
  <c r="M4391" i="20"/>
  <c r="M4392" i="20"/>
  <c r="M4393" i="20"/>
  <c r="M4394" i="20"/>
  <c r="M4395" i="20"/>
  <c r="M4396" i="20"/>
  <c r="M4397" i="20"/>
  <c r="M4398" i="20"/>
  <c r="M4399" i="20"/>
  <c r="M4400" i="20"/>
  <c r="M4401" i="20"/>
  <c r="M4402" i="20"/>
  <c r="M4403" i="20"/>
  <c r="M4404" i="20"/>
  <c r="M4405" i="20"/>
  <c r="M4406" i="20"/>
  <c r="M4407" i="20"/>
  <c r="M4408" i="20"/>
  <c r="M4409" i="20"/>
  <c r="M4410" i="20"/>
  <c r="M4411" i="20"/>
  <c r="M4412" i="20"/>
  <c r="M4413" i="20"/>
  <c r="M4414" i="20"/>
  <c r="M4415" i="20"/>
  <c r="M4416" i="20"/>
  <c r="M4417" i="20"/>
  <c r="M4418" i="20"/>
  <c r="M4419" i="20"/>
  <c r="M4420" i="20"/>
  <c r="M4421" i="20"/>
  <c r="M4422" i="20"/>
  <c r="M4423" i="20"/>
  <c r="M4424" i="20"/>
  <c r="M4425" i="20"/>
  <c r="M4426" i="20"/>
  <c r="M4427" i="20"/>
  <c r="M4428" i="20"/>
  <c r="M4429" i="20"/>
  <c r="M4430" i="20"/>
  <c r="M4431" i="20"/>
  <c r="M4432" i="20"/>
  <c r="M4433" i="20"/>
  <c r="M4434" i="20"/>
  <c r="M4435" i="20"/>
  <c r="M4436" i="20"/>
  <c r="M4437" i="20"/>
  <c r="M4438" i="20"/>
  <c r="M4439" i="20"/>
  <c r="M4440" i="20"/>
  <c r="M4441" i="20"/>
  <c r="M4442" i="20"/>
  <c r="M4443" i="20"/>
  <c r="M4444" i="20"/>
  <c r="M4445" i="20"/>
  <c r="M4446" i="20"/>
  <c r="M4447" i="20"/>
  <c r="M4448" i="20"/>
  <c r="M4449" i="20"/>
  <c r="M4450" i="20"/>
  <c r="M4451" i="20"/>
  <c r="M4452" i="20"/>
  <c r="M4453" i="20"/>
  <c r="M4454" i="20"/>
  <c r="M4455" i="20"/>
  <c r="M4456" i="20"/>
  <c r="M4457" i="20"/>
  <c r="M4458" i="20"/>
  <c r="M4459" i="20"/>
  <c r="M4460" i="20"/>
  <c r="M4461" i="20"/>
  <c r="M4462" i="20"/>
  <c r="M4463" i="20"/>
  <c r="M4464" i="20"/>
  <c r="M4465" i="20"/>
  <c r="M4466" i="20"/>
  <c r="M4467" i="20"/>
  <c r="M4468" i="20"/>
  <c r="M4469" i="20"/>
  <c r="M4470" i="20"/>
  <c r="M4471" i="20"/>
  <c r="M4472" i="20"/>
  <c r="M4473" i="20"/>
  <c r="M4474" i="20"/>
  <c r="M4475" i="20"/>
  <c r="M4476" i="20"/>
  <c r="M4477" i="20"/>
  <c r="M4478" i="20"/>
  <c r="M4479" i="20"/>
  <c r="M4480" i="20"/>
  <c r="M4481" i="20"/>
  <c r="M4482" i="20"/>
  <c r="M4483" i="20"/>
  <c r="M4484" i="20"/>
  <c r="M4485" i="20"/>
  <c r="M4486" i="20"/>
  <c r="M4487" i="20"/>
  <c r="M4488" i="20"/>
  <c r="M4489" i="20"/>
  <c r="M4490" i="20"/>
  <c r="M4491" i="20"/>
  <c r="M4492" i="20"/>
  <c r="M4493" i="20"/>
  <c r="M4494" i="20"/>
  <c r="M4495" i="20"/>
  <c r="M4496" i="20"/>
  <c r="M4497" i="20"/>
  <c r="M4498" i="20"/>
  <c r="M4499" i="20"/>
  <c r="M4500" i="20"/>
  <c r="M4501" i="20"/>
  <c r="M4502" i="20"/>
  <c r="M4503" i="20"/>
  <c r="M4504" i="20"/>
  <c r="M4505" i="20"/>
  <c r="M4506" i="20"/>
  <c r="M4507" i="20"/>
  <c r="M4508" i="20"/>
  <c r="M4509" i="20"/>
  <c r="M4510" i="20"/>
  <c r="M4511" i="20"/>
  <c r="M4512" i="20"/>
  <c r="M4513" i="20"/>
  <c r="M4514" i="20"/>
  <c r="M4515" i="20"/>
  <c r="M4516" i="20"/>
  <c r="M4517" i="20"/>
  <c r="M4518" i="20"/>
  <c r="M4519" i="20"/>
  <c r="M4520" i="20"/>
  <c r="M4521" i="20"/>
  <c r="M4522" i="20"/>
  <c r="M4523" i="20"/>
  <c r="M4524" i="20"/>
  <c r="M4525" i="20"/>
  <c r="M4526" i="20"/>
  <c r="M4527" i="20"/>
  <c r="M4528" i="20"/>
  <c r="M4529" i="20"/>
  <c r="M4530" i="20"/>
  <c r="M4531" i="20"/>
  <c r="M4532" i="20"/>
  <c r="M4533" i="20"/>
  <c r="M4534" i="20"/>
  <c r="M4535" i="20"/>
  <c r="M4536" i="20"/>
  <c r="M4537" i="20"/>
  <c r="M4538" i="20"/>
  <c r="M4539" i="20"/>
  <c r="M4540" i="20"/>
  <c r="M4541" i="20"/>
  <c r="M4542" i="20"/>
  <c r="M4543" i="20"/>
  <c r="M4544" i="20"/>
  <c r="M4545" i="20"/>
  <c r="M4546" i="20"/>
  <c r="M4547" i="20"/>
  <c r="M4548" i="20"/>
  <c r="M4549" i="20"/>
  <c r="M4550" i="20"/>
  <c r="M4551" i="20"/>
  <c r="M4552" i="20"/>
  <c r="M4553" i="20"/>
  <c r="M4554" i="20"/>
  <c r="M4555" i="20"/>
  <c r="M4556" i="20"/>
  <c r="M4557" i="20"/>
  <c r="M4558" i="20"/>
  <c r="M4559" i="20"/>
  <c r="M4560" i="20"/>
  <c r="M4561" i="20"/>
  <c r="M4562" i="20"/>
  <c r="M4563" i="20"/>
  <c r="M4564" i="20"/>
  <c r="M4565" i="20"/>
  <c r="M4566" i="20"/>
  <c r="M4567" i="20"/>
  <c r="M4568" i="20"/>
  <c r="M4569" i="20"/>
  <c r="M4570" i="20"/>
  <c r="M4571" i="20"/>
  <c r="M4572" i="20"/>
  <c r="M4573" i="20"/>
  <c r="M4574" i="20"/>
  <c r="M4575" i="20"/>
  <c r="M4576" i="20"/>
  <c r="M4577" i="20"/>
  <c r="M4578" i="20"/>
  <c r="M4579" i="20"/>
  <c r="M4580" i="20"/>
  <c r="M4581" i="20"/>
  <c r="M4582" i="20"/>
  <c r="M4583" i="20"/>
  <c r="M4584" i="20"/>
  <c r="M4585" i="20"/>
  <c r="M4586" i="20"/>
  <c r="M4587" i="20"/>
  <c r="M4588" i="20"/>
  <c r="M4589" i="20"/>
  <c r="M4590" i="20"/>
  <c r="M4591" i="20"/>
  <c r="M4592" i="20"/>
  <c r="M4593" i="20"/>
  <c r="M4594" i="20"/>
  <c r="M4595" i="20"/>
  <c r="M4596" i="20"/>
  <c r="M4597" i="20"/>
  <c r="M4598" i="20"/>
  <c r="M4599" i="20"/>
  <c r="M4600" i="20"/>
  <c r="M4601" i="20"/>
  <c r="M4602" i="20"/>
  <c r="M4603" i="20"/>
  <c r="M4604" i="20"/>
  <c r="M4605" i="20"/>
  <c r="M4606" i="20"/>
  <c r="M4607" i="20"/>
  <c r="M4608" i="20"/>
  <c r="M4609" i="20"/>
  <c r="M4610" i="20"/>
  <c r="M4611" i="20"/>
  <c r="M4612" i="20"/>
  <c r="M4613" i="20"/>
  <c r="M4614" i="20"/>
  <c r="M4615" i="20"/>
  <c r="M4616" i="20"/>
  <c r="M4617" i="20"/>
  <c r="M4618" i="20"/>
  <c r="M4619" i="20"/>
  <c r="M4620" i="20"/>
  <c r="M4621" i="20"/>
  <c r="M4622" i="20"/>
  <c r="M4623" i="20"/>
  <c r="M4624" i="20"/>
  <c r="M4625" i="20"/>
  <c r="M4626" i="20"/>
  <c r="M4627" i="20"/>
  <c r="M4628" i="20"/>
  <c r="M4629" i="20"/>
  <c r="M4630" i="20"/>
  <c r="M4631" i="20"/>
  <c r="M4632" i="20"/>
  <c r="M4633" i="20"/>
  <c r="M4634" i="20"/>
  <c r="M4635" i="20"/>
  <c r="M4636" i="20"/>
  <c r="M4637" i="20"/>
  <c r="M4638" i="20"/>
  <c r="M4639" i="20"/>
  <c r="M4640" i="20"/>
  <c r="M4641" i="20"/>
  <c r="M4642" i="20"/>
  <c r="M4643" i="20"/>
  <c r="M4644" i="20"/>
  <c r="M4645" i="20"/>
  <c r="M4646" i="20"/>
  <c r="M4647" i="20"/>
  <c r="M4648" i="20"/>
  <c r="M4649" i="20"/>
  <c r="M4650" i="20"/>
  <c r="M4651" i="20"/>
  <c r="M4652" i="20"/>
  <c r="M4653" i="20"/>
  <c r="M4654" i="20"/>
  <c r="M4655" i="20"/>
  <c r="M4656" i="20"/>
  <c r="M4657" i="20"/>
  <c r="M4658" i="20"/>
  <c r="M4659" i="20"/>
  <c r="M4660" i="20"/>
  <c r="M4661" i="20"/>
  <c r="M4662" i="20"/>
  <c r="M4663" i="20"/>
  <c r="M4664" i="20"/>
  <c r="M4665" i="20"/>
  <c r="M4666" i="20"/>
  <c r="M4667" i="20"/>
  <c r="M4668" i="20"/>
  <c r="M4669" i="20"/>
  <c r="M4670" i="20"/>
  <c r="M4671" i="20"/>
  <c r="M4672" i="20"/>
  <c r="M4673" i="20"/>
  <c r="M4674" i="20"/>
  <c r="M4675" i="20"/>
  <c r="M4676" i="20"/>
  <c r="M4677" i="20"/>
  <c r="M4678" i="20"/>
  <c r="M4679" i="20"/>
  <c r="M4680" i="20"/>
  <c r="M4681" i="20"/>
  <c r="M4682" i="20"/>
  <c r="M4683" i="20"/>
  <c r="M4684" i="20"/>
  <c r="M4685" i="20"/>
  <c r="M4686" i="20"/>
  <c r="M4687" i="20"/>
  <c r="M4688" i="20"/>
  <c r="M4689" i="20"/>
  <c r="M4690" i="20"/>
  <c r="M4691" i="20"/>
  <c r="M4692" i="20"/>
  <c r="M4693" i="20"/>
  <c r="M4694" i="20"/>
  <c r="M4695" i="20"/>
  <c r="M4696" i="20"/>
  <c r="M4697" i="20"/>
  <c r="M4698" i="20"/>
  <c r="M4699" i="20"/>
  <c r="M4700" i="20"/>
  <c r="M4701" i="20"/>
  <c r="M4702" i="20"/>
  <c r="M4703" i="20"/>
  <c r="M4704" i="20"/>
  <c r="M4705" i="20"/>
  <c r="M4706" i="20"/>
  <c r="M4707" i="20"/>
  <c r="M4708" i="20"/>
  <c r="M4709" i="20"/>
  <c r="M4710" i="20"/>
  <c r="M4711" i="20"/>
  <c r="M4712" i="20"/>
  <c r="M4713" i="20"/>
  <c r="M4714" i="20"/>
  <c r="M4715" i="20"/>
  <c r="M4716" i="20"/>
  <c r="M4717" i="20"/>
  <c r="M4718" i="20"/>
  <c r="M4719" i="20"/>
  <c r="M4720" i="20"/>
  <c r="M4721" i="20"/>
  <c r="M4722" i="20"/>
  <c r="M4723" i="20"/>
  <c r="M4724" i="20"/>
  <c r="M4725" i="20"/>
  <c r="M4726" i="20"/>
  <c r="M4727" i="20"/>
  <c r="M4728" i="20"/>
  <c r="M4729" i="20"/>
  <c r="M4730" i="20"/>
  <c r="M4731" i="20"/>
  <c r="M4732" i="20"/>
  <c r="M4733" i="20"/>
  <c r="M4734" i="20"/>
  <c r="M4735" i="20"/>
  <c r="M4736" i="20"/>
  <c r="M4737" i="20"/>
  <c r="M4738" i="20"/>
  <c r="M4739" i="20"/>
  <c r="M4740" i="20"/>
  <c r="M4741" i="20"/>
  <c r="M4742" i="20"/>
  <c r="M4743" i="20"/>
  <c r="M4744" i="20"/>
  <c r="M4745" i="20"/>
  <c r="M4746" i="20"/>
  <c r="M4747" i="20"/>
  <c r="M4748" i="20"/>
  <c r="M4749" i="20"/>
  <c r="M4750" i="20"/>
  <c r="M4751" i="20"/>
  <c r="M4752" i="20"/>
  <c r="M4753" i="20"/>
  <c r="M4754" i="20"/>
  <c r="M4755" i="20"/>
  <c r="M4756" i="20"/>
  <c r="M4757" i="20"/>
  <c r="M4758" i="20"/>
  <c r="M4759" i="20"/>
  <c r="M4760" i="20"/>
  <c r="M4761" i="20"/>
  <c r="M4762" i="20"/>
  <c r="M4763" i="20"/>
  <c r="M4764" i="20"/>
  <c r="M4765" i="20"/>
  <c r="M4766" i="20"/>
  <c r="M4767" i="20"/>
  <c r="M4768" i="20"/>
  <c r="M4769" i="20"/>
  <c r="M4770" i="20"/>
  <c r="M4771" i="20"/>
  <c r="M4772" i="20"/>
  <c r="M4773" i="20"/>
  <c r="M4774" i="20"/>
  <c r="M4775" i="20"/>
  <c r="M4776" i="20"/>
  <c r="M4777" i="20"/>
  <c r="M4778" i="20"/>
  <c r="M4779" i="20"/>
  <c r="M4780" i="20"/>
  <c r="M4781" i="20"/>
  <c r="M4782" i="20"/>
  <c r="M4783" i="20"/>
  <c r="M4784" i="20"/>
  <c r="M4785" i="20"/>
  <c r="M4786" i="20"/>
  <c r="M4787" i="20"/>
  <c r="M4788" i="20"/>
  <c r="M4789" i="20"/>
  <c r="M4790" i="20"/>
  <c r="M4791" i="20"/>
  <c r="M4792" i="20"/>
  <c r="M4793" i="20"/>
  <c r="M4794" i="20"/>
  <c r="M4795" i="20"/>
  <c r="M4796" i="20"/>
  <c r="M4797" i="20"/>
  <c r="M4798" i="20"/>
  <c r="M4799" i="20"/>
  <c r="M4800" i="20"/>
  <c r="M4801" i="20"/>
  <c r="M4802" i="20"/>
  <c r="M4803" i="20"/>
  <c r="M4804" i="20"/>
  <c r="M4805" i="20"/>
  <c r="M4806" i="20"/>
  <c r="M4807" i="20"/>
  <c r="M4808" i="20"/>
  <c r="M4809" i="20"/>
  <c r="M4810" i="20"/>
  <c r="M4811" i="20"/>
  <c r="M4812" i="20"/>
  <c r="M4813" i="20"/>
  <c r="M4814" i="20"/>
  <c r="M4815" i="20"/>
  <c r="M4816" i="20"/>
  <c r="M4817" i="20"/>
  <c r="M4818" i="20"/>
  <c r="M4819" i="20"/>
  <c r="M4820" i="20"/>
  <c r="M4821" i="20"/>
  <c r="M4822" i="20"/>
  <c r="M4823" i="20"/>
  <c r="M4824" i="20"/>
  <c r="M4825" i="20"/>
  <c r="M4826" i="20"/>
  <c r="M4827" i="20"/>
  <c r="M4828" i="20"/>
  <c r="M4829" i="20"/>
  <c r="M4830" i="20"/>
  <c r="M4831" i="20"/>
  <c r="M4832" i="20"/>
  <c r="M4833" i="20"/>
  <c r="M4834" i="20"/>
  <c r="M4835" i="20"/>
  <c r="M4836" i="20"/>
  <c r="M4837" i="20"/>
  <c r="M4838" i="20"/>
  <c r="M4839" i="20"/>
  <c r="M4840" i="20"/>
  <c r="M4841" i="20"/>
  <c r="M4842" i="20"/>
  <c r="M4843" i="20"/>
  <c r="M4844" i="20"/>
  <c r="M4845" i="20"/>
  <c r="M4846" i="20"/>
  <c r="M4847" i="20"/>
  <c r="M4848" i="20"/>
  <c r="M4849" i="20"/>
  <c r="M4850" i="20"/>
  <c r="M4851" i="20"/>
  <c r="M4852" i="20"/>
  <c r="M4853" i="20"/>
  <c r="M4854" i="20"/>
  <c r="M4855" i="20"/>
  <c r="M4856" i="20"/>
  <c r="M4857" i="20"/>
  <c r="M4858" i="20"/>
  <c r="M4859" i="20"/>
  <c r="M4860" i="20"/>
  <c r="M4861" i="20"/>
  <c r="M4862" i="20"/>
  <c r="M4863" i="20"/>
  <c r="M4864" i="20"/>
  <c r="M4865" i="20"/>
  <c r="M4866" i="20"/>
  <c r="M4867" i="20"/>
  <c r="M4868" i="20"/>
  <c r="M4869" i="20"/>
  <c r="M4870" i="20"/>
  <c r="M4871" i="20"/>
  <c r="M4872" i="20"/>
  <c r="M4873" i="20"/>
  <c r="M4874" i="20"/>
  <c r="M4875" i="20"/>
  <c r="M4876" i="20"/>
  <c r="M4877" i="20"/>
  <c r="M4878" i="20"/>
  <c r="M4879" i="20"/>
  <c r="M4880" i="20"/>
  <c r="M4881" i="20"/>
  <c r="M4882" i="20"/>
  <c r="M4883" i="20"/>
  <c r="M4884" i="20"/>
  <c r="M4885" i="20"/>
  <c r="M4886" i="20"/>
  <c r="M4887" i="20"/>
  <c r="M4888" i="20"/>
  <c r="M4889" i="20"/>
  <c r="M4890" i="20"/>
  <c r="M4891" i="20"/>
  <c r="M4892" i="20"/>
  <c r="M4893" i="20"/>
  <c r="M4894" i="20"/>
  <c r="M4895" i="20"/>
  <c r="M4896" i="20"/>
  <c r="M4897" i="20"/>
  <c r="M4898" i="20"/>
  <c r="M4899" i="20"/>
  <c r="M4900" i="20"/>
  <c r="M4901" i="20"/>
  <c r="M4902" i="20"/>
  <c r="M4903" i="20"/>
  <c r="M4904" i="20"/>
  <c r="M4905" i="20"/>
  <c r="M4906" i="20"/>
  <c r="M4907" i="20"/>
  <c r="M4908" i="20"/>
  <c r="M4909" i="20"/>
  <c r="M4910" i="20"/>
  <c r="M4911" i="20"/>
  <c r="M4912" i="20"/>
  <c r="M4913" i="20"/>
  <c r="M4914" i="20"/>
  <c r="M4915" i="20"/>
  <c r="M4916" i="20"/>
  <c r="M4917" i="20"/>
  <c r="M4918" i="20"/>
  <c r="M4919" i="20"/>
  <c r="M4920" i="20"/>
  <c r="M4921" i="20"/>
  <c r="M4922" i="20"/>
  <c r="M4923" i="20"/>
  <c r="M4924" i="20"/>
  <c r="M4925" i="20"/>
  <c r="M4926" i="20"/>
  <c r="M4927" i="20"/>
  <c r="M4928" i="20"/>
  <c r="M4929" i="20"/>
  <c r="M4930" i="20"/>
  <c r="M4931" i="20"/>
  <c r="M4932" i="20"/>
  <c r="M4933" i="20"/>
  <c r="M4934" i="20"/>
  <c r="M4935" i="20"/>
  <c r="M4936" i="20"/>
  <c r="M4937" i="20"/>
  <c r="M4938" i="20"/>
  <c r="M4939" i="20"/>
  <c r="M4940" i="20"/>
  <c r="M4941" i="20"/>
  <c r="M4942" i="20"/>
  <c r="M4943" i="20"/>
  <c r="M4944" i="20"/>
  <c r="M4945" i="20"/>
  <c r="M4946" i="20"/>
  <c r="M4947" i="20"/>
  <c r="M4948" i="20"/>
  <c r="M4949" i="20"/>
  <c r="M4950" i="20"/>
  <c r="M4951" i="20"/>
  <c r="M4952" i="20"/>
  <c r="M4953" i="20"/>
  <c r="M4954" i="20"/>
  <c r="M4955" i="20"/>
  <c r="M4956" i="20"/>
  <c r="M4957" i="20"/>
  <c r="M4958" i="20"/>
  <c r="M4959" i="20"/>
  <c r="M4960" i="20"/>
  <c r="M4961" i="20"/>
  <c r="M4962" i="20"/>
  <c r="M4963" i="20"/>
  <c r="M4964" i="20"/>
  <c r="M4965" i="20"/>
  <c r="M4966" i="20"/>
  <c r="M4967" i="20"/>
  <c r="M4968" i="20"/>
  <c r="M4969" i="20"/>
  <c r="M4970" i="20"/>
  <c r="M4971" i="20"/>
  <c r="M4972" i="20"/>
  <c r="M4973" i="20"/>
  <c r="M4974" i="20"/>
  <c r="M4975" i="20"/>
  <c r="M4976" i="20"/>
  <c r="M4977" i="20"/>
  <c r="M4978" i="20"/>
  <c r="M4979" i="20"/>
  <c r="M4980" i="20"/>
  <c r="M4981" i="20"/>
  <c r="M4982" i="20"/>
  <c r="M4983" i="20"/>
  <c r="M4984" i="20"/>
  <c r="M4985" i="20"/>
  <c r="M4986" i="20"/>
  <c r="M4987" i="20"/>
  <c r="M4988" i="20"/>
  <c r="M4989" i="20"/>
  <c r="M4990" i="20"/>
  <c r="M4991" i="20"/>
  <c r="M4992" i="20"/>
  <c r="M4993" i="20"/>
  <c r="M4994" i="20"/>
  <c r="M4995" i="20"/>
  <c r="M4996" i="20"/>
  <c r="M4997" i="20"/>
  <c r="M4998" i="20"/>
  <c r="M4999" i="20"/>
  <c r="M5000" i="20"/>
  <c r="M5001" i="20"/>
  <c r="B19" i="22"/>
  <c r="A19" i="22"/>
  <c r="C19" i="22"/>
  <c r="E19" i="22"/>
  <c r="D19" i="22"/>
  <c r="F19" i="22"/>
  <c r="L19" i="22"/>
  <c r="K19" i="22"/>
  <c r="J19" i="22"/>
  <c r="I19" i="22"/>
  <c r="N19" i="22"/>
  <c r="M19" i="2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3E2C47-4272-C543-8A14-E6090DE95AB3}" keepAlive="1" name="Consulta - Tendencias_Startups" description="Conexión a la consulta 'Tendencias_Startups' en el libro." type="5" refreshedVersion="8" background="1" saveData="1">
    <dbPr connection="Provider=Microsoft.Mashup.OleDb.1;Data Source=$Workbook$;Location=Tendencias_Startups;Extended Properties=&quot;&quot;" command="SELECT * FROM [Tendencias_Startups]"/>
  </connection>
  <connection id="2" xr16:uid="{28FC37A5-FCE8-9149-9AE7-FA638A30DEDF}" keepAlive="1" name="Consulta - Tendencias_Startups (2)" description="Conexión a la consulta 'Tendencias_Startups (2)' en el libro." type="5" refreshedVersion="8" background="1" saveData="1">
    <dbPr connection="Provider=Microsoft.Mashup.OleDb.1;Data Source=$Workbook$;Location=&quot;Tendencias_Startups (2)&quot;;Extended Properties=&quot;&quot;" command="SELECT * FROM [Tendencias_Startups (2)]"/>
  </connection>
  <connection id="3" xr16:uid="{3F87DBD8-35CE-C442-97A8-6F74DC58EDEB}" keepAlive="1" name="Consulta - Tendencias_Startups (3)" description="Conexión a la consulta 'Tendencias_Startups (3)' en el libro." type="5" refreshedVersion="8" background="1" saveData="1">
    <dbPr connection="Provider=Microsoft.Mashup.OleDb.1;Data Source=$Workbook$;Location=&quot;Tendencias_Startups (3)&quot;;Extended Properties=&quot;&quot;" command="SELECT * FROM [Tendencias_Startups (3)]"/>
  </connection>
  <connection id="4" xr16:uid="{AA063B6A-60E5-AE46-B162-48C2D942415F}" keepAlive="1" name="Consulta - Tendencias_Startups (4)" description="Conexión a la consulta 'Tendencias_Startups (4)' en el libro." type="5" refreshedVersion="8" background="1" saveData="1">
    <dbPr connection="Provider=Microsoft.Mashup.OleDb.1;Data Source=$Workbook$;Location=&quot;Tendencias_Startups (4)&quot;;Extended Properties=&quot;&quot;" command="SELECT * FROM [Tendencias_Startups (4)]"/>
  </connection>
  <connection id="5" xr16:uid="{7E91AD7D-BFC4-2345-8454-D317FF89F59C}" keepAlive="1" name="Consulta - Tendencias_Startups (5)" description="Conexión a la consulta 'Tendencias_Startups (5)' en el libro." type="5" refreshedVersion="8" background="1" saveData="1">
    <dbPr connection="Provider=Microsoft.Mashup.OleDb.1;Data Source=$Workbook$;Location=&quot;Tendencias_Startups (5)&quot;;Extended Properties=&quot;&quot;" command="SELECT * FROM [Tendencias_Startups (5)]"/>
  </connection>
  <connection id="6" xr16:uid="{2471D1A6-6D26-FA49-8AA6-4A588D1411BB}" keepAlive="1" name="Consulta - Tendencias_Startups (6)" description="Conexión a la consulta 'Tendencias_Startups (6)' en el libro." type="5" refreshedVersion="8" background="1" saveData="1">
    <dbPr connection="Provider=Microsoft.Mashup.OleDb.1;Data Source=$Workbook$;Location=&quot;Tendencias_Startups (6)&quot;;Extended Properties=&quot;&quot;" command="SELECT * FROM [Tendencias_Startups (6)]"/>
  </connection>
</connections>
</file>

<file path=xl/sharedStrings.xml><?xml version="1.0" encoding="utf-8"?>
<sst xmlns="http://schemas.openxmlformats.org/spreadsheetml/2006/main" count="30307" uniqueCount="5095">
  <si>
    <t>Startup Name</t>
  </si>
  <si>
    <t>Industry</t>
  </si>
  <si>
    <t>Funding Rounds</t>
  </si>
  <si>
    <t>Number of Investors</t>
  </si>
  <si>
    <t>Country</t>
  </si>
  <si>
    <t>Year Founded</t>
  </si>
  <si>
    <t>Growth Rate (%)</t>
  </si>
  <si>
    <t>Old</t>
  </si>
  <si>
    <t>Startup_1</t>
  </si>
  <si>
    <t>Blockchain</t>
  </si>
  <si>
    <t>Germany</t>
  </si>
  <si>
    <t>Startup_2</t>
  </si>
  <si>
    <t>SaaS</t>
  </si>
  <si>
    <t>UK</t>
  </si>
  <si>
    <t>Startup_3</t>
  </si>
  <si>
    <t>EdTech</t>
  </si>
  <si>
    <t>Singapore</t>
  </si>
  <si>
    <t>Startup_4</t>
  </si>
  <si>
    <t>Fintech</t>
  </si>
  <si>
    <t>France</t>
  </si>
  <si>
    <t>Startup_5</t>
  </si>
  <si>
    <t>India</t>
  </si>
  <si>
    <t>Startup_6</t>
  </si>
  <si>
    <t>Startup_7</t>
  </si>
  <si>
    <t>HealthTech</t>
  </si>
  <si>
    <t>Startup_8</t>
  </si>
  <si>
    <t>Startup_9</t>
  </si>
  <si>
    <t>Brazil</t>
  </si>
  <si>
    <t>Startup_10</t>
  </si>
  <si>
    <t>USA</t>
  </si>
  <si>
    <t>Startup_11</t>
  </si>
  <si>
    <t>Startup_12</t>
  </si>
  <si>
    <t>E-commerce</t>
  </si>
  <si>
    <t>Canada</t>
  </si>
  <si>
    <t>Startup_13</t>
  </si>
  <si>
    <t>China</t>
  </si>
  <si>
    <t>Startup_14</t>
  </si>
  <si>
    <t>Australia</t>
  </si>
  <si>
    <t>Startup_15</t>
  </si>
  <si>
    <t>Startup_16</t>
  </si>
  <si>
    <t>Startup_17</t>
  </si>
  <si>
    <t>Startup_18</t>
  </si>
  <si>
    <t>Biotech</t>
  </si>
  <si>
    <t>Startup_19</t>
  </si>
  <si>
    <t>Startup_20</t>
  </si>
  <si>
    <t>Startup_21</t>
  </si>
  <si>
    <t>Startup_22</t>
  </si>
  <si>
    <t>Startup_23</t>
  </si>
  <si>
    <t>Startup_24</t>
  </si>
  <si>
    <t>AI</t>
  </si>
  <si>
    <t>Startup_25</t>
  </si>
  <si>
    <t>Startup_26</t>
  </si>
  <si>
    <t>Startup_27</t>
  </si>
  <si>
    <t>Startup_28</t>
  </si>
  <si>
    <t>Startup_29</t>
  </si>
  <si>
    <t>Startup_30</t>
  </si>
  <si>
    <t>Startup_31</t>
  </si>
  <si>
    <t>Startup_32</t>
  </si>
  <si>
    <t>Startup_33</t>
  </si>
  <si>
    <t>Startup_34</t>
  </si>
  <si>
    <t>Startup_35</t>
  </si>
  <si>
    <t>Startup_36</t>
  </si>
  <si>
    <t>Startup_37</t>
  </si>
  <si>
    <t>Startup_38</t>
  </si>
  <si>
    <t>Startup_39</t>
  </si>
  <si>
    <t>Startup_40</t>
  </si>
  <si>
    <t>Startup_41</t>
  </si>
  <si>
    <t>Startup_42</t>
  </si>
  <si>
    <t>Startup_43</t>
  </si>
  <si>
    <t>Startup_44</t>
  </si>
  <si>
    <t>Startup_45</t>
  </si>
  <si>
    <t>Startup_46</t>
  </si>
  <si>
    <t>Startup_47</t>
  </si>
  <si>
    <t>Startup_48</t>
  </si>
  <si>
    <t>Startup_49</t>
  </si>
  <si>
    <t>Startup_50</t>
  </si>
  <si>
    <t>Startup_51</t>
  </si>
  <si>
    <t>Startup_52</t>
  </si>
  <si>
    <t>Startup_53</t>
  </si>
  <si>
    <t>Startup_54</t>
  </si>
  <si>
    <t>Startup_55</t>
  </si>
  <si>
    <t>Startup_56</t>
  </si>
  <si>
    <t>Startup_57</t>
  </si>
  <si>
    <t>Startup_58</t>
  </si>
  <si>
    <t>Startup_59</t>
  </si>
  <si>
    <t>Startup_60</t>
  </si>
  <si>
    <t>Startup_61</t>
  </si>
  <si>
    <t>Startup_62</t>
  </si>
  <si>
    <t>Startup_63</t>
  </si>
  <si>
    <t>Startup_64</t>
  </si>
  <si>
    <t>Startup_65</t>
  </si>
  <si>
    <t>Startup_66</t>
  </si>
  <si>
    <t>Startup_67</t>
  </si>
  <si>
    <t>Startup_68</t>
  </si>
  <si>
    <t>Startup_69</t>
  </si>
  <si>
    <t>Startup_70</t>
  </si>
  <si>
    <t>Startup_71</t>
  </si>
  <si>
    <t>Startup_72</t>
  </si>
  <si>
    <t>Startup_73</t>
  </si>
  <si>
    <t>Startup_74</t>
  </si>
  <si>
    <t>Startup_75</t>
  </si>
  <si>
    <t>Startup_76</t>
  </si>
  <si>
    <t>Startup_77</t>
  </si>
  <si>
    <t>Startup_78</t>
  </si>
  <si>
    <t>Startup_79</t>
  </si>
  <si>
    <t>Startup_80</t>
  </si>
  <si>
    <t>Startup_81</t>
  </si>
  <si>
    <t>Startup_82</t>
  </si>
  <si>
    <t>Startup_83</t>
  </si>
  <si>
    <t>Startup_84</t>
  </si>
  <si>
    <t>Startup_85</t>
  </si>
  <si>
    <t>Startup_86</t>
  </si>
  <si>
    <t>Startup_87</t>
  </si>
  <si>
    <t>Startup_88</t>
  </si>
  <si>
    <t>Startup_89</t>
  </si>
  <si>
    <t>Startup_90</t>
  </si>
  <si>
    <t>Startup_91</t>
  </si>
  <si>
    <t>Startup_92</t>
  </si>
  <si>
    <t>Startup_93</t>
  </si>
  <si>
    <t>Startup_94</t>
  </si>
  <si>
    <t>Startup_95</t>
  </si>
  <si>
    <t>Startup_96</t>
  </si>
  <si>
    <t>Startup_97</t>
  </si>
  <si>
    <t>Startup_98</t>
  </si>
  <si>
    <t>Startup_99</t>
  </si>
  <si>
    <t>Startup_100</t>
  </si>
  <si>
    <t>Startup_101</t>
  </si>
  <si>
    <t>Startup_102</t>
  </si>
  <si>
    <t>Startup_103</t>
  </si>
  <si>
    <t>Startup_104</t>
  </si>
  <si>
    <t>Startup_105</t>
  </si>
  <si>
    <t>Startup_106</t>
  </si>
  <si>
    <t>Startup_107</t>
  </si>
  <si>
    <t>Startup_108</t>
  </si>
  <si>
    <t>Startup_109</t>
  </si>
  <si>
    <t>Startup_110</t>
  </si>
  <si>
    <t>Startup_111</t>
  </si>
  <si>
    <t>Startup_112</t>
  </si>
  <si>
    <t>Startup_113</t>
  </si>
  <si>
    <t>Startup_114</t>
  </si>
  <si>
    <t>Startup_115</t>
  </si>
  <si>
    <t>Startup_116</t>
  </si>
  <si>
    <t>Startup_117</t>
  </si>
  <si>
    <t>Startup_118</t>
  </si>
  <si>
    <t>Startup_119</t>
  </si>
  <si>
    <t>Startup_120</t>
  </si>
  <si>
    <t>Startup_121</t>
  </si>
  <si>
    <t>Startup_122</t>
  </si>
  <si>
    <t>Startup_123</t>
  </si>
  <si>
    <t>Startup_124</t>
  </si>
  <si>
    <t>Startup_125</t>
  </si>
  <si>
    <t>Startup_126</t>
  </si>
  <si>
    <t>Startup_127</t>
  </si>
  <si>
    <t>Startup_128</t>
  </si>
  <si>
    <t>Startup_129</t>
  </si>
  <si>
    <t>Startup_130</t>
  </si>
  <si>
    <t>Startup_131</t>
  </si>
  <si>
    <t>Startup_132</t>
  </si>
  <si>
    <t>Startup_133</t>
  </si>
  <si>
    <t>Startup_134</t>
  </si>
  <si>
    <t>Startup_135</t>
  </si>
  <si>
    <t>Startup_136</t>
  </si>
  <si>
    <t>Startup_137</t>
  </si>
  <si>
    <t>Startup_138</t>
  </si>
  <si>
    <t>Startup_139</t>
  </si>
  <si>
    <t>Startup_140</t>
  </si>
  <si>
    <t>Startup_141</t>
  </si>
  <si>
    <t>Startup_142</t>
  </si>
  <si>
    <t>Startup_143</t>
  </si>
  <si>
    <t>Startup_144</t>
  </si>
  <si>
    <t>Startup_145</t>
  </si>
  <si>
    <t>Startup_146</t>
  </si>
  <si>
    <t>Startup_147</t>
  </si>
  <si>
    <t>Startup_148</t>
  </si>
  <si>
    <t>Startup_149</t>
  </si>
  <si>
    <t>Startup_150</t>
  </si>
  <si>
    <t>Startup_151</t>
  </si>
  <si>
    <t>Startup_152</t>
  </si>
  <si>
    <t>Startup_153</t>
  </si>
  <si>
    <t>Startup_154</t>
  </si>
  <si>
    <t>Startup_155</t>
  </si>
  <si>
    <t>Startup_156</t>
  </si>
  <si>
    <t>Startup_157</t>
  </si>
  <si>
    <t>Startup_158</t>
  </si>
  <si>
    <t>Startup_159</t>
  </si>
  <si>
    <t>Startup_160</t>
  </si>
  <si>
    <t>Startup_161</t>
  </si>
  <si>
    <t>Startup_162</t>
  </si>
  <si>
    <t>Startup_163</t>
  </si>
  <si>
    <t>Startup_164</t>
  </si>
  <si>
    <t>Startup_165</t>
  </si>
  <si>
    <t>Startup_166</t>
  </si>
  <si>
    <t>Startup_167</t>
  </si>
  <si>
    <t>Startup_168</t>
  </si>
  <si>
    <t>Startup_169</t>
  </si>
  <si>
    <t>Startup_170</t>
  </si>
  <si>
    <t>Startup_171</t>
  </si>
  <si>
    <t>Startup_172</t>
  </si>
  <si>
    <t>Startup_173</t>
  </si>
  <si>
    <t>Startup_174</t>
  </si>
  <si>
    <t>Startup_175</t>
  </si>
  <si>
    <t>Startup_176</t>
  </si>
  <si>
    <t>Startup_177</t>
  </si>
  <si>
    <t>Startup_178</t>
  </si>
  <si>
    <t>Startup_179</t>
  </si>
  <si>
    <t>Startup_180</t>
  </si>
  <si>
    <t>Startup_181</t>
  </si>
  <si>
    <t>Startup_182</t>
  </si>
  <si>
    <t>Startup_183</t>
  </si>
  <si>
    <t>Startup_184</t>
  </si>
  <si>
    <t>Startup_185</t>
  </si>
  <si>
    <t>Startup_186</t>
  </si>
  <si>
    <t>Startup_187</t>
  </si>
  <si>
    <t>Startup_188</t>
  </si>
  <si>
    <t>Startup_189</t>
  </si>
  <si>
    <t>Startup_190</t>
  </si>
  <si>
    <t>Startup_191</t>
  </si>
  <si>
    <t>Startup_192</t>
  </si>
  <si>
    <t>Startup_193</t>
  </si>
  <si>
    <t>Startup_194</t>
  </si>
  <si>
    <t>Startup_195</t>
  </si>
  <si>
    <t>Startup_196</t>
  </si>
  <si>
    <t>Startup_197</t>
  </si>
  <si>
    <t>Startup_198</t>
  </si>
  <si>
    <t>Startup_199</t>
  </si>
  <si>
    <t>Startup_200</t>
  </si>
  <si>
    <t>Startup_201</t>
  </si>
  <si>
    <t>Startup_202</t>
  </si>
  <si>
    <t>Startup_203</t>
  </si>
  <si>
    <t>Startup_204</t>
  </si>
  <si>
    <t>Startup_205</t>
  </si>
  <si>
    <t>Startup_206</t>
  </si>
  <si>
    <t>Startup_207</t>
  </si>
  <si>
    <t>Startup_208</t>
  </si>
  <si>
    <t>Startup_209</t>
  </si>
  <si>
    <t>Startup_210</t>
  </si>
  <si>
    <t>Startup_211</t>
  </si>
  <si>
    <t>Startup_212</t>
  </si>
  <si>
    <t>Startup_213</t>
  </si>
  <si>
    <t>Startup_214</t>
  </si>
  <si>
    <t>Startup_215</t>
  </si>
  <si>
    <t>Startup_216</t>
  </si>
  <si>
    <t>Startup_217</t>
  </si>
  <si>
    <t>Startup_218</t>
  </si>
  <si>
    <t>Startup_219</t>
  </si>
  <si>
    <t>Startup_220</t>
  </si>
  <si>
    <t>Startup_221</t>
  </si>
  <si>
    <t>Startup_222</t>
  </si>
  <si>
    <t>Startup_223</t>
  </si>
  <si>
    <t>Startup_224</t>
  </si>
  <si>
    <t>Startup_225</t>
  </si>
  <si>
    <t>Startup_226</t>
  </si>
  <si>
    <t>Startup_227</t>
  </si>
  <si>
    <t>Startup_228</t>
  </si>
  <si>
    <t>Startup_229</t>
  </si>
  <si>
    <t>Startup_230</t>
  </si>
  <si>
    <t>Startup_231</t>
  </si>
  <si>
    <t>Startup_232</t>
  </si>
  <si>
    <t>Startup_233</t>
  </si>
  <si>
    <t>Startup_234</t>
  </si>
  <si>
    <t>Startup_235</t>
  </si>
  <si>
    <t>Startup_236</t>
  </si>
  <si>
    <t>Startup_237</t>
  </si>
  <si>
    <t>Startup_238</t>
  </si>
  <si>
    <t>Startup_239</t>
  </si>
  <si>
    <t>Startup_240</t>
  </si>
  <si>
    <t>Startup_241</t>
  </si>
  <si>
    <t>Startup_242</t>
  </si>
  <si>
    <t>Startup_243</t>
  </si>
  <si>
    <t>Startup_244</t>
  </si>
  <si>
    <t>Startup_245</t>
  </si>
  <si>
    <t>Startup_246</t>
  </si>
  <si>
    <t>Startup_247</t>
  </si>
  <si>
    <t>Startup_248</t>
  </si>
  <si>
    <t>Startup_249</t>
  </si>
  <si>
    <t>Startup_250</t>
  </si>
  <si>
    <t>Startup_251</t>
  </si>
  <si>
    <t>Startup_252</t>
  </si>
  <si>
    <t>Startup_253</t>
  </si>
  <si>
    <t>Startup_254</t>
  </si>
  <si>
    <t>Startup_255</t>
  </si>
  <si>
    <t>Startup_256</t>
  </si>
  <si>
    <t>Startup_257</t>
  </si>
  <si>
    <t>Startup_258</t>
  </si>
  <si>
    <t>Startup_259</t>
  </si>
  <si>
    <t>Startup_260</t>
  </si>
  <si>
    <t>Startup_261</t>
  </si>
  <si>
    <t>Startup_262</t>
  </si>
  <si>
    <t>Startup_263</t>
  </si>
  <si>
    <t>Startup_264</t>
  </si>
  <si>
    <t>Startup_265</t>
  </si>
  <si>
    <t>Startup_266</t>
  </si>
  <si>
    <t>Startup_267</t>
  </si>
  <si>
    <t>Startup_268</t>
  </si>
  <si>
    <t>Startup_269</t>
  </si>
  <si>
    <t>Startup_270</t>
  </si>
  <si>
    <t>Startup_271</t>
  </si>
  <si>
    <t>Startup_272</t>
  </si>
  <si>
    <t>Startup_273</t>
  </si>
  <si>
    <t>Startup_274</t>
  </si>
  <si>
    <t>Startup_275</t>
  </si>
  <si>
    <t>Startup_276</t>
  </si>
  <si>
    <t>Startup_277</t>
  </si>
  <si>
    <t>Startup_278</t>
  </si>
  <si>
    <t>Startup_279</t>
  </si>
  <si>
    <t>Startup_280</t>
  </si>
  <si>
    <t>Startup_281</t>
  </si>
  <si>
    <t>Startup_282</t>
  </si>
  <si>
    <t>Startup_283</t>
  </si>
  <si>
    <t>Startup_284</t>
  </si>
  <si>
    <t>Startup_285</t>
  </si>
  <si>
    <t>Startup_286</t>
  </si>
  <si>
    <t>Startup_287</t>
  </si>
  <si>
    <t>Startup_288</t>
  </si>
  <si>
    <t>Startup_289</t>
  </si>
  <si>
    <t>Startup_290</t>
  </si>
  <si>
    <t>Startup_291</t>
  </si>
  <si>
    <t>Startup_292</t>
  </si>
  <si>
    <t>Startup_293</t>
  </si>
  <si>
    <t>Startup_294</t>
  </si>
  <si>
    <t>Startup_295</t>
  </si>
  <si>
    <t>Startup_296</t>
  </si>
  <si>
    <t>Startup_297</t>
  </si>
  <si>
    <t>Startup_298</t>
  </si>
  <si>
    <t>Startup_299</t>
  </si>
  <si>
    <t>Startup_300</t>
  </si>
  <si>
    <t>Startup_301</t>
  </si>
  <si>
    <t>Startup_302</t>
  </si>
  <si>
    <t>Startup_303</t>
  </si>
  <si>
    <t>Startup_304</t>
  </si>
  <si>
    <t>Startup_305</t>
  </si>
  <si>
    <t>Startup_306</t>
  </si>
  <si>
    <t>Startup_307</t>
  </si>
  <si>
    <t>Startup_308</t>
  </si>
  <si>
    <t>Startup_309</t>
  </si>
  <si>
    <t>Startup_310</t>
  </si>
  <si>
    <t>Startup_311</t>
  </si>
  <si>
    <t>Startup_312</t>
  </si>
  <si>
    <t>Startup_313</t>
  </si>
  <si>
    <t>Startup_314</t>
  </si>
  <si>
    <t>Startup_315</t>
  </si>
  <si>
    <t>Startup_316</t>
  </si>
  <si>
    <t>Startup_317</t>
  </si>
  <si>
    <t>Startup_318</t>
  </si>
  <si>
    <t>Startup_319</t>
  </si>
  <si>
    <t>Startup_320</t>
  </si>
  <si>
    <t>Startup_321</t>
  </si>
  <si>
    <t>Startup_322</t>
  </si>
  <si>
    <t>Startup_323</t>
  </si>
  <si>
    <t>Startup_324</t>
  </si>
  <si>
    <t>Startup_325</t>
  </si>
  <si>
    <t>Startup_326</t>
  </si>
  <si>
    <t>Startup_327</t>
  </si>
  <si>
    <t>Startup_328</t>
  </si>
  <si>
    <t>Startup_329</t>
  </si>
  <si>
    <t>Startup_330</t>
  </si>
  <si>
    <t>Startup_331</t>
  </si>
  <si>
    <t>Startup_332</t>
  </si>
  <si>
    <t>Startup_333</t>
  </si>
  <si>
    <t>Startup_334</t>
  </si>
  <si>
    <t>Startup_335</t>
  </si>
  <si>
    <t>Startup_336</t>
  </si>
  <si>
    <t>Startup_337</t>
  </si>
  <si>
    <t>Startup_338</t>
  </si>
  <si>
    <t>Startup_339</t>
  </si>
  <si>
    <t>Startup_340</t>
  </si>
  <si>
    <t>Startup_341</t>
  </si>
  <si>
    <t>Startup_342</t>
  </si>
  <si>
    <t>Startup_343</t>
  </si>
  <si>
    <t>Startup_344</t>
  </si>
  <si>
    <t>Startup_345</t>
  </si>
  <si>
    <t>Startup_346</t>
  </si>
  <si>
    <t>Startup_347</t>
  </si>
  <si>
    <t>Startup_348</t>
  </si>
  <si>
    <t>Startup_349</t>
  </si>
  <si>
    <t>Startup_350</t>
  </si>
  <si>
    <t>Startup_351</t>
  </si>
  <si>
    <t>Startup_352</t>
  </si>
  <si>
    <t>Startup_353</t>
  </si>
  <si>
    <t>Startup_354</t>
  </si>
  <si>
    <t>Startup_355</t>
  </si>
  <si>
    <t>Startup_356</t>
  </si>
  <si>
    <t>Startup_357</t>
  </si>
  <si>
    <t>Startup_358</t>
  </si>
  <si>
    <t>Startup_359</t>
  </si>
  <si>
    <t>Startup_360</t>
  </si>
  <si>
    <t>Startup_361</t>
  </si>
  <si>
    <t>Startup_362</t>
  </si>
  <si>
    <t>Startup_363</t>
  </si>
  <si>
    <t>Startup_364</t>
  </si>
  <si>
    <t>Startup_365</t>
  </si>
  <si>
    <t>Startup_366</t>
  </si>
  <si>
    <t>Startup_367</t>
  </si>
  <si>
    <t>Startup_368</t>
  </si>
  <si>
    <t>Startup_369</t>
  </si>
  <si>
    <t>Startup_370</t>
  </si>
  <si>
    <t>Startup_371</t>
  </si>
  <si>
    <t>Startup_372</t>
  </si>
  <si>
    <t>Startup_373</t>
  </si>
  <si>
    <t>Startup_374</t>
  </si>
  <si>
    <t>Startup_375</t>
  </si>
  <si>
    <t>Startup_376</t>
  </si>
  <si>
    <t>Startup_377</t>
  </si>
  <si>
    <t>Startup_378</t>
  </si>
  <si>
    <t>Startup_379</t>
  </si>
  <si>
    <t>Startup_380</t>
  </si>
  <si>
    <t>Startup_381</t>
  </si>
  <si>
    <t>Startup_382</t>
  </si>
  <si>
    <t>Startup_383</t>
  </si>
  <si>
    <t>Startup_384</t>
  </si>
  <si>
    <t>Startup_385</t>
  </si>
  <si>
    <t>Startup_386</t>
  </si>
  <si>
    <t>Startup_387</t>
  </si>
  <si>
    <t>Startup_388</t>
  </si>
  <si>
    <t>Startup_389</t>
  </si>
  <si>
    <t>Startup_390</t>
  </si>
  <si>
    <t>Startup_391</t>
  </si>
  <si>
    <t>Startup_392</t>
  </si>
  <si>
    <t>Startup_393</t>
  </si>
  <si>
    <t>Startup_394</t>
  </si>
  <si>
    <t>Startup_395</t>
  </si>
  <si>
    <t>Startup_396</t>
  </si>
  <si>
    <t>Startup_397</t>
  </si>
  <si>
    <t>Startup_398</t>
  </si>
  <si>
    <t>Startup_399</t>
  </si>
  <si>
    <t>Startup_400</t>
  </si>
  <si>
    <t>Startup_401</t>
  </si>
  <si>
    <t>Startup_402</t>
  </si>
  <si>
    <t>Startup_403</t>
  </si>
  <si>
    <t>Startup_404</t>
  </si>
  <si>
    <t>Startup_405</t>
  </si>
  <si>
    <t>Startup_406</t>
  </si>
  <si>
    <t>Startup_407</t>
  </si>
  <si>
    <t>Startup_408</t>
  </si>
  <si>
    <t>Startup_409</t>
  </si>
  <si>
    <t>Startup_410</t>
  </si>
  <si>
    <t>Startup_411</t>
  </si>
  <si>
    <t>Startup_412</t>
  </si>
  <si>
    <t>Startup_413</t>
  </si>
  <si>
    <t>Startup_414</t>
  </si>
  <si>
    <t>Startup_415</t>
  </si>
  <si>
    <t>Startup_416</t>
  </si>
  <si>
    <t>Startup_417</t>
  </si>
  <si>
    <t>Startup_418</t>
  </si>
  <si>
    <t>Startup_419</t>
  </si>
  <si>
    <t>Startup_420</t>
  </si>
  <si>
    <t>Startup_421</t>
  </si>
  <si>
    <t>Startup_422</t>
  </si>
  <si>
    <t>Startup_423</t>
  </si>
  <si>
    <t>Startup_424</t>
  </si>
  <si>
    <t>Startup_425</t>
  </si>
  <si>
    <t>Startup_426</t>
  </si>
  <si>
    <t>Startup_427</t>
  </si>
  <si>
    <t>Startup_428</t>
  </si>
  <si>
    <t>Startup_429</t>
  </si>
  <si>
    <t>Startup_430</t>
  </si>
  <si>
    <t>Startup_431</t>
  </si>
  <si>
    <t>Startup_432</t>
  </si>
  <si>
    <t>Startup_433</t>
  </si>
  <si>
    <t>Startup_434</t>
  </si>
  <si>
    <t>Startup_435</t>
  </si>
  <si>
    <t>Startup_436</t>
  </si>
  <si>
    <t>Startup_437</t>
  </si>
  <si>
    <t>Startup_438</t>
  </si>
  <si>
    <t>Startup_439</t>
  </si>
  <si>
    <t>Startup_440</t>
  </si>
  <si>
    <t>Startup_441</t>
  </si>
  <si>
    <t>Startup_442</t>
  </si>
  <si>
    <t>Startup_443</t>
  </si>
  <si>
    <t>Startup_444</t>
  </si>
  <si>
    <t>Startup_445</t>
  </si>
  <si>
    <t>Startup_446</t>
  </si>
  <si>
    <t>Startup_447</t>
  </si>
  <si>
    <t>Startup_448</t>
  </si>
  <si>
    <t>Startup_449</t>
  </si>
  <si>
    <t>Startup_450</t>
  </si>
  <si>
    <t>Startup_451</t>
  </si>
  <si>
    <t>Startup_452</t>
  </si>
  <si>
    <t>Startup_453</t>
  </si>
  <si>
    <t>Startup_454</t>
  </si>
  <si>
    <t>Startup_455</t>
  </si>
  <si>
    <t>Startup_456</t>
  </si>
  <si>
    <t>Startup_457</t>
  </si>
  <si>
    <t>Startup_458</t>
  </si>
  <si>
    <t>Startup_459</t>
  </si>
  <si>
    <t>Startup_460</t>
  </si>
  <si>
    <t>Startup_461</t>
  </si>
  <si>
    <t>Startup_462</t>
  </si>
  <si>
    <t>Startup_463</t>
  </si>
  <si>
    <t>Startup_464</t>
  </si>
  <si>
    <t>Startup_465</t>
  </si>
  <si>
    <t>Startup_466</t>
  </si>
  <si>
    <t>Startup_467</t>
  </si>
  <si>
    <t>Startup_468</t>
  </si>
  <si>
    <t>Startup_469</t>
  </si>
  <si>
    <t>Startup_470</t>
  </si>
  <si>
    <t>Startup_471</t>
  </si>
  <si>
    <t>Startup_472</t>
  </si>
  <si>
    <t>Startup_473</t>
  </si>
  <si>
    <t>Startup_474</t>
  </si>
  <si>
    <t>Startup_475</t>
  </si>
  <si>
    <t>Startup_476</t>
  </si>
  <si>
    <t>Startup_477</t>
  </si>
  <si>
    <t>Startup_478</t>
  </si>
  <si>
    <t>Startup_479</t>
  </si>
  <si>
    <t>Startup_480</t>
  </si>
  <si>
    <t>Startup_481</t>
  </si>
  <si>
    <t>Startup_482</t>
  </si>
  <si>
    <t>Startup_483</t>
  </si>
  <si>
    <t>Startup_484</t>
  </si>
  <si>
    <t>Startup_485</t>
  </si>
  <si>
    <t>Startup_486</t>
  </si>
  <si>
    <t>Startup_487</t>
  </si>
  <si>
    <t>Startup_488</t>
  </si>
  <si>
    <t>Startup_489</t>
  </si>
  <si>
    <t>Startup_490</t>
  </si>
  <si>
    <t>Startup_491</t>
  </si>
  <si>
    <t>Startup_492</t>
  </si>
  <si>
    <t>Startup_493</t>
  </si>
  <si>
    <t>Startup_494</t>
  </si>
  <si>
    <t>Startup_495</t>
  </si>
  <si>
    <t>Startup_496</t>
  </si>
  <si>
    <t>Startup_497</t>
  </si>
  <si>
    <t>Startup_498</t>
  </si>
  <si>
    <t>Startup_499</t>
  </si>
  <si>
    <t>Startup_500</t>
  </si>
  <si>
    <t>Startup_501</t>
  </si>
  <si>
    <t>Startup_502</t>
  </si>
  <si>
    <t>Startup_503</t>
  </si>
  <si>
    <t>Startup_504</t>
  </si>
  <si>
    <t>Startup_505</t>
  </si>
  <si>
    <t>Startup_506</t>
  </si>
  <si>
    <t>Startup_507</t>
  </si>
  <si>
    <t>Startup_508</t>
  </si>
  <si>
    <t>Startup_509</t>
  </si>
  <si>
    <t>Startup_510</t>
  </si>
  <si>
    <t>Startup_511</t>
  </si>
  <si>
    <t>Startup_512</t>
  </si>
  <si>
    <t>Startup_513</t>
  </si>
  <si>
    <t>Startup_514</t>
  </si>
  <si>
    <t>Startup_515</t>
  </si>
  <si>
    <t>Startup_516</t>
  </si>
  <si>
    <t>Startup_517</t>
  </si>
  <si>
    <t>Startup_518</t>
  </si>
  <si>
    <t>Startup_519</t>
  </si>
  <si>
    <t>Startup_520</t>
  </si>
  <si>
    <t>Startup_521</t>
  </si>
  <si>
    <t>Startup_522</t>
  </si>
  <si>
    <t>Startup_523</t>
  </si>
  <si>
    <t>Startup_524</t>
  </si>
  <si>
    <t>Startup_525</t>
  </si>
  <si>
    <t>Startup_526</t>
  </si>
  <si>
    <t>Startup_527</t>
  </si>
  <si>
    <t>Startup_528</t>
  </si>
  <si>
    <t>Startup_529</t>
  </si>
  <si>
    <t>Startup_530</t>
  </si>
  <si>
    <t>Startup_531</t>
  </si>
  <si>
    <t>Startup_532</t>
  </si>
  <si>
    <t>Startup_533</t>
  </si>
  <si>
    <t>Startup_534</t>
  </si>
  <si>
    <t>Startup_535</t>
  </si>
  <si>
    <t>Startup_536</t>
  </si>
  <si>
    <t>Startup_537</t>
  </si>
  <si>
    <t>Startup_538</t>
  </si>
  <si>
    <t>Startup_539</t>
  </si>
  <si>
    <t>Startup_540</t>
  </si>
  <si>
    <t>Startup_541</t>
  </si>
  <si>
    <t>Startup_542</t>
  </si>
  <si>
    <t>Startup_543</t>
  </si>
  <si>
    <t>Startup_544</t>
  </si>
  <si>
    <t>Startup_545</t>
  </si>
  <si>
    <t>Startup_546</t>
  </si>
  <si>
    <t>Startup_547</t>
  </si>
  <si>
    <t>Startup_548</t>
  </si>
  <si>
    <t>Startup_549</t>
  </si>
  <si>
    <t>Startup_550</t>
  </si>
  <si>
    <t>Startup_551</t>
  </si>
  <si>
    <t>Startup_552</t>
  </si>
  <si>
    <t>Startup_553</t>
  </si>
  <si>
    <t>Startup_554</t>
  </si>
  <si>
    <t>Startup_555</t>
  </si>
  <si>
    <t>Startup_556</t>
  </si>
  <si>
    <t>Startup_557</t>
  </si>
  <si>
    <t>Startup_558</t>
  </si>
  <si>
    <t>Startup_559</t>
  </si>
  <si>
    <t>Startup_560</t>
  </si>
  <si>
    <t>Startup_561</t>
  </si>
  <si>
    <t>Startup_562</t>
  </si>
  <si>
    <t>Startup_563</t>
  </si>
  <si>
    <t>Startup_564</t>
  </si>
  <si>
    <t>Startup_565</t>
  </si>
  <si>
    <t>Startup_566</t>
  </si>
  <si>
    <t>Startup_567</t>
  </si>
  <si>
    <t>Startup_568</t>
  </si>
  <si>
    <t>Startup_569</t>
  </si>
  <si>
    <t>Startup_570</t>
  </si>
  <si>
    <t>Startup_571</t>
  </si>
  <si>
    <t>Startup_572</t>
  </si>
  <si>
    <t>Startup_573</t>
  </si>
  <si>
    <t>Startup_574</t>
  </si>
  <si>
    <t>Startup_575</t>
  </si>
  <si>
    <t>Startup_576</t>
  </si>
  <si>
    <t>Startup_577</t>
  </si>
  <si>
    <t>Startup_578</t>
  </si>
  <si>
    <t>Startup_579</t>
  </si>
  <si>
    <t>Startup_580</t>
  </si>
  <si>
    <t>Startup_581</t>
  </si>
  <si>
    <t>Startup_582</t>
  </si>
  <si>
    <t>Startup_583</t>
  </si>
  <si>
    <t>Startup_584</t>
  </si>
  <si>
    <t>Startup_585</t>
  </si>
  <si>
    <t>Startup_586</t>
  </si>
  <si>
    <t>Startup_587</t>
  </si>
  <si>
    <t>Startup_588</t>
  </si>
  <si>
    <t>Startup_589</t>
  </si>
  <si>
    <t>Startup_590</t>
  </si>
  <si>
    <t>Startup_591</t>
  </si>
  <si>
    <t>Startup_592</t>
  </si>
  <si>
    <t>Startup_593</t>
  </si>
  <si>
    <t>Startup_594</t>
  </si>
  <si>
    <t>Startup_595</t>
  </si>
  <si>
    <t>Startup_596</t>
  </si>
  <si>
    <t>Startup_597</t>
  </si>
  <si>
    <t>Startup_598</t>
  </si>
  <si>
    <t>Startup_599</t>
  </si>
  <si>
    <t>Startup_600</t>
  </si>
  <si>
    <t>Startup_601</t>
  </si>
  <si>
    <t>Startup_602</t>
  </si>
  <si>
    <t>Startup_603</t>
  </si>
  <si>
    <t>Startup_604</t>
  </si>
  <si>
    <t>Startup_605</t>
  </si>
  <si>
    <t>Startup_606</t>
  </si>
  <si>
    <t>Startup_607</t>
  </si>
  <si>
    <t>Startup_608</t>
  </si>
  <si>
    <t>Startup_609</t>
  </si>
  <si>
    <t>Startup_610</t>
  </si>
  <si>
    <t>Startup_611</t>
  </si>
  <si>
    <t>Startup_612</t>
  </si>
  <si>
    <t>Startup_613</t>
  </si>
  <si>
    <t>Startup_614</t>
  </si>
  <si>
    <t>Startup_615</t>
  </si>
  <si>
    <t>Startup_616</t>
  </si>
  <si>
    <t>Startup_617</t>
  </si>
  <si>
    <t>Startup_618</t>
  </si>
  <si>
    <t>Startup_619</t>
  </si>
  <si>
    <t>Startup_620</t>
  </si>
  <si>
    <t>Startup_621</t>
  </si>
  <si>
    <t>Startup_622</t>
  </si>
  <si>
    <t>Startup_623</t>
  </si>
  <si>
    <t>Startup_624</t>
  </si>
  <si>
    <t>Startup_625</t>
  </si>
  <si>
    <t>Startup_626</t>
  </si>
  <si>
    <t>Startup_627</t>
  </si>
  <si>
    <t>Startup_628</t>
  </si>
  <si>
    <t>Startup_629</t>
  </si>
  <si>
    <t>Startup_630</t>
  </si>
  <si>
    <t>Startup_631</t>
  </si>
  <si>
    <t>Startup_632</t>
  </si>
  <si>
    <t>Startup_633</t>
  </si>
  <si>
    <t>Startup_634</t>
  </si>
  <si>
    <t>Startup_635</t>
  </si>
  <si>
    <t>Startup_636</t>
  </si>
  <si>
    <t>Startup_637</t>
  </si>
  <si>
    <t>Startup_638</t>
  </si>
  <si>
    <t>Startup_639</t>
  </si>
  <si>
    <t>Startup_640</t>
  </si>
  <si>
    <t>Startup_641</t>
  </si>
  <si>
    <t>Startup_642</t>
  </si>
  <si>
    <t>Startup_643</t>
  </si>
  <si>
    <t>Startup_644</t>
  </si>
  <si>
    <t>Startup_645</t>
  </si>
  <si>
    <t>Startup_646</t>
  </si>
  <si>
    <t>Startup_647</t>
  </si>
  <si>
    <t>Startup_648</t>
  </si>
  <si>
    <t>Startup_649</t>
  </si>
  <si>
    <t>Startup_650</t>
  </si>
  <si>
    <t>Startup_651</t>
  </si>
  <si>
    <t>Startup_652</t>
  </si>
  <si>
    <t>Startup_653</t>
  </si>
  <si>
    <t>Startup_654</t>
  </si>
  <si>
    <t>Startup_655</t>
  </si>
  <si>
    <t>Startup_656</t>
  </si>
  <si>
    <t>Startup_657</t>
  </si>
  <si>
    <t>Startup_658</t>
  </si>
  <si>
    <t>Startup_659</t>
  </si>
  <si>
    <t>Startup_660</t>
  </si>
  <si>
    <t>Startup_661</t>
  </si>
  <si>
    <t>Startup_662</t>
  </si>
  <si>
    <t>Startup_663</t>
  </si>
  <si>
    <t>Startup_664</t>
  </si>
  <si>
    <t>Startup_665</t>
  </si>
  <si>
    <t>Startup_666</t>
  </si>
  <si>
    <t>Startup_667</t>
  </si>
  <si>
    <t>Startup_668</t>
  </si>
  <si>
    <t>Startup_669</t>
  </si>
  <si>
    <t>Startup_670</t>
  </si>
  <si>
    <t>Startup_671</t>
  </si>
  <si>
    <t>Startup_672</t>
  </si>
  <si>
    <t>Startup_673</t>
  </si>
  <si>
    <t>Startup_674</t>
  </si>
  <si>
    <t>Startup_675</t>
  </si>
  <si>
    <t>Startup_676</t>
  </si>
  <si>
    <t>Startup_677</t>
  </si>
  <si>
    <t>Startup_678</t>
  </si>
  <si>
    <t>Startup_679</t>
  </si>
  <si>
    <t>Startup_680</t>
  </si>
  <si>
    <t>Startup_681</t>
  </si>
  <si>
    <t>Startup_682</t>
  </si>
  <si>
    <t>Startup_683</t>
  </si>
  <si>
    <t>Startup_684</t>
  </si>
  <si>
    <t>Startup_685</t>
  </si>
  <si>
    <t>Startup_686</t>
  </si>
  <si>
    <t>Startup_687</t>
  </si>
  <si>
    <t>Startup_688</t>
  </si>
  <si>
    <t>Startup_689</t>
  </si>
  <si>
    <t>Startup_690</t>
  </si>
  <si>
    <t>Startup_691</t>
  </si>
  <si>
    <t>Startup_692</t>
  </si>
  <si>
    <t>Startup_693</t>
  </si>
  <si>
    <t>Startup_694</t>
  </si>
  <si>
    <t>Startup_695</t>
  </si>
  <si>
    <t>Startup_696</t>
  </si>
  <si>
    <t>Startup_697</t>
  </si>
  <si>
    <t>Startup_698</t>
  </si>
  <si>
    <t>Startup_699</t>
  </si>
  <si>
    <t>Startup_700</t>
  </si>
  <si>
    <t>Startup_701</t>
  </si>
  <si>
    <t>Startup_702</t>
  </si>
  <si>
    <t>Startup_703</t>
  </si>
  <si>
    <t>Startup_704</t>
  </si>
  <si>
    <t>Startup_705</t>
  </si>
  <si>
    <t>Startup_706</t>
  </si>
  <si>
    <t>Startup_707</t>
  </si>
  <si>
    <t>Startup_708</t>
  </si>
  <si>
    <t>Startup_709</t>
  </si>
  <si>
    <t>Startup_710</t>
  </si>
  <si>
    <t>Startup_711</t>
  </si>
  <si>
    <t>Startup_712</t>
  </si>
  <si>
    <t>Startup_713</t>
  </si>
  <si>
    <t>Startup_714</t>
  </si>
  <si>
    <t>Startup_715</t>
  </si>
  <si>
    <t>Startup_716</t>
  </si>
  <si>
    <t>Startup_717</t>
  </si>
  <si>
    <t>Startup_718</t>
  </si>
  <si>
    <t>Startup_719</t>
  </si>
  <si>
    <t>Startup_720</t>
  </si>
  <si>
    <t>Startup_721</t>
  </si>
  <si>
    <t>Startup_722</t>
  </si>
  <si>
    <t>Startup_723</t>
  </si>
  <si>
    <t>Startup_724</t>
  </si>
  <si>
    <t>Startup_725</t>
  </si>
  <si>
    <t>Startup_726</t>
  </si>
  <si>
    <t>Startup_727</t>
  </si>
  <si>
    <t>Startup_728</t>
  </si>
  <si>
    <t>Startup_729</t>
  </si>
  <si>
    <t>Startup_730</t>
  </si>
  <si>
    <t>Startup_731</t>
  </si>
  <si>
    <t>Startup_732</t>
  </si>
  <si>
    <t>Startup_733</t>
  </si>
  <si>
    <t>Startup_734</t>
  </si>
  <si>
    <t>Startup_735</t>
  </si>
  <si>
    <t>Startup_736</t>
  </si>
  <si>
    <t>Startup_737</t>
  </si>
  <si>
    <t>Startup_738</t>
  </si>
  <si>
    <t>Startup_739</t>
  </si>
  <si>
    <t>Startup_740</t>
  </si>
  <si>
    <t>Startup_741</t>
  </si>
  <si>
    <t>Startup_742</t>
  </si>
  <si>
    <t>Startup_743</t>
  </si>
  <si>
    <t>Startup_744</t>
  </si>
  <si>
    <t>Startup_745</t>
  </si>
  <si>
    <t>Startup_746</t>
  </si>
  <si>
    <t>Startup_747</t>
  </si>
  <si>
    <t>Startup_748</t>
  </si>
  <si>
    <t>Startup_749</t>
  </si>
  <si>
    <t>Startup_750</t>
  </si>
  <si>
    <t>Startup_751</t>
  </si>
  <si>
    <t>Startup_752</t>
  </si>
  <si>
    <t>Startup_753</t>
  </si>
  <si>
    <t>Startup_754</t>
  </si>
  <si>
    <t>Startup_755</t>
  </si>
  <si>
    <t>Startup_756</t>
  </si>
  <si>
    <t>Startup_757</t>
  </si>
  <si>
    <t>Startup_758</t>
  </si>
  <si>
    <t>Startup_759</t>
  </si>
  <si>
    <t>Startup_760</t>
  </si>
  <si>
    <t>Startup_761</t>
  </si>
  <si>
    <t>Startup_762</t>
  </si>
  <si>
    <t>Startup_763</t>
  </si>
  <si>
    <t>Startup_764</t>
  </si>
  <si>
    <t>Startup_765</t>
  </si>
  <si>
    <t>Startup_766</t>
  </si>
  <si>
    <t>Startup_767</t>
  </si>
  <si>
    <t>Startup_768</t>
  </si>
  <si>
    <t>Startup_769</t>
  </si>
  <si>
    <t>Startup_770</t>
  </si>
  <si>
    <t>Startup_771</t>
  </si>
  <si>
    <t>Startup_772</t>
  </si>
  <si>
    <t>Startup_773</t>
  </si>
  <si>
    <t>Startup_774</t>
  </si>
  <si>
    <t>Startup_775</t>
  </si>
  <si>
    <t>Startup_776</t>
  </si>
  <si>
    <t>Startup_777</t>
  </si>
  <si>
    <t>Startup_778</t>
  </si>
  <si>
    <t>Startup_779</t>
  </si>
  <si>
    <t>Startup_780</t>
  </si>
  <si>
    <t>Startup_781</t>
  </si>
  <si>
    <t>Startup_782</t>
  </si>
  <si>
    <t>Startup_783</t>
  </si>
  <si>
    <t>Startup_784</t>
  </si>
  <si>
    <t>Startup_785</t>
  </si>
  <si>
    <t>Startup_786</t>
  </si>
  <si>
    <t>Startup_787</t>
  </si>
  <si>
    <t>Startup_788</t>
  </si>
  <si>
    <t>Startup_789</t>
  </si>
  <si>
    <t>Startup_790</t>
  </si>
  <si>
    <t>Startup_791</t>
  </si>
  <si>
    <t>Startup_792</t>
  </si>
  <si>
    <t>Startup_793</t>
  </si>
  <si>
    <t>Startup_794</t>
  </si>
  <si>
    <t>Startup_795</t>
  </si>
  <si>
    <t>Startup_796</t>
  </si>
  <si>
    <t>Startup_797</t>
  </si>
  <si>
    <t>Startup_798</t>
  </si>
  <si>
    <t>Startup_799</t>
  </si>
  <si>
    <t>Startup_800</t>
  </si>
  <si>
    <t>Startup_801</t>
  </si>
  <si>
    <t>Startup_802</t>
  </si>
  <si>
    <t>Startup_803</t>
  </si>
  <si>
    <t>Startup_804</t>
  </si>
  <si>
    <t>Startup_805</t>
  </si>
  <si>
    <t>Startup_806</t>
  </si>
  <si>
    <t>Startup_807</t>
  </si>
  <si>
    <t>Startup_808</t>
  </si>
  <si>
    <t>Startup_809</t>
  </si>
  <si>
    <t>Startup_810</t>
  </si>
  <si>
    <t>Startup_811</t>
  </si>
  <si>
    <t>Startup_812</t>
  </si>
  <si>
    <t>Startup_813</t>
  </si>
  <si>
    <t>Startup_814</t>
  </si>
  <si>
    <t>Startup_815</t>
  </si>
  <si>
    <t>Startup_816</t>
  </si>
  <si>
    <t>Startup_817</t>
  </si>
  <si>
    <t>Startup_818</t>
  </si>
  <si>
    <t>Startup_819</t>
  </si>
  <si>
    <t>Startup_820</t>
  </si>
  <si>
    <t>Startup_821</t>
  </si>
  <si>
    <t>Startup_822</t>
  </si>
  <si>
    <t>Startup_823</t>
  </si>
  <si>
    <t>Startup_824</t>
  </si>
  <si>
    <t>Startup_825</t>
  </si>
  <si>
    <t>Startup_826</t>
  </si>
  <si>
    <t>Startup_827</t>
  </si>
  <si>
    <t>Startup_828</t>
  </si>
  <si>
    <t>Startup_829</t>
  </si>
  <si>
    <t>Startup_830</t>
  </si>
  <si>
    <t>Startup_831</t>
  </si>
  <si>
    <t>Startup_832</t>
  </si>
  <si>
    <t>Startup_833</t>
  </si>
  <si>
    <t>Startup_834</t>
  </si>
  <si>
    <t>Startup_835</t>
  </si>
  <si>
    <t>Startup_836</t>
  </si>
  <si>
    <t>Startup_837</t>
  </si>
  <si>
    <t>Startup_838</t>
  </si>
  <si>
    <t>Startup_839</t>
  </si>
  <si>
    <t>Startup_840</t>
  </si>
  <si>
    <t>Startup_841</t>
  </si>
  <si>
    <t>Startup_842</t>
  </si>
  <si>
    <t>Startup_843</t>
  </si>
  <si>
    <t>Startup_844</t>
  </si>
  <si>
    <t>Startup_845</t>
  </si>
  <si>
    <t>Startup_846</t>
  </si>
  <si>
    <t>Startup_847</t>
  </si>
  <si>
    <t>Startup_848</t>
  </si>
  <si>
    <t>Startup_849</t>
  </si>
  <si>
    <t>Startup_850</t>
  </si>
  <si>
    <t>Startup_851</t>
  </si>
  <si>
    <t>Startup_852</t>
  </si>
  <si>
    <t>Startup_853</t>
  </si>
  <si>
    <t>Startup_854</t>
  </si>
  <si>
    <t>Startup_855</t>
  </si>
  <si>
    <t>Startup_856</t>
  </si>
  <si>
    <t>Startup_857</t>
  </si>
  <si>
    <t>Startup_858</t>
  </si>
  <si>
    <t>Startup_859</t>
  </si>
  <si>
    <t>Startup_860</t>
  </si>
  <si>
    <t>Startup_861</t>
  </si>
  <si>
    <t>Startup_862</t>
  </si>
  <si>
    <t>Startup_863</t>
  </si>
  <si>
    <t>Startup_864</t>
  </si>
  <si>
    <t>Startup_865</t>
  </si>
  <si>
    <t>Startup_866</t>
  </si>
  <si>
    <t>Startup_867</t>
  </si>
  <si>
    <t>Startup_868</t>
  </si>
  <si>
    <t>Startup_869</t>
  </si>
  <si>
    <t>Startup_870</t>
  </si>
  <si>
    <t>Startup_871</t>
  </si>
  <si>
    <t>Startup_872</t>
  </si>
  <si>
    <t>Startup_873</t>
  </si>
  <si>
    <t>Startup_874</t>
  </si>
  <si>
    <t>Startup_875</t>
  </si>
  <si>
    <t>Startup_876</t>
  </si>
  <si>
    <t>Startup_877</t>
  </si>
  <si>
    <t>Startup_878</t>
  </si>
  <si>
    <t>Startup_879</t>
  </si>
  <si>
    <t>Startup_880</t>
  </si>
  <si>
    <t>Startup_881</t>
  </si>
  <si>
    <t>Startup_882</t>
  </si>
  <si>
    <t>Startup_883</t>
  </si>
  <si>
    <t>Startup_884</t>
  </si>
  <si>
    <t>Startup_885</t>
  </si>
  <si>
    <t>Startup_886</t>
  </si>
  <si>
    <t>Startup_887</t>
  </si>
  <si>
    <t>Startup_888</t>
  </si>
  <si>
    <t>Startup_889</t>
  </si>
  <si>
    <t>Startup_890</t>
  </si>
  <si>
    <t>Startup_891</t>
  </si>
  <si>
    <t>Startup_892</t>
  </si>
  <si>
    <t>Startup_893</t>
  </si>
  <si>
    <t>Startup_894</t>
  </si>
  <si>
    <t>Startup_895</t>
  </si>
  <si>
    <t>Startup_896</t>
  </si>
  <si>
    <t>Startup_897</t>
  </si>
  <si>
    <t>Startup_898</t>
  </si>
  <si>
    <t>Startup_899</t>
  </si>
  <si>
    <t>Startup_900</t>
  </si>
  <si>
    <t>Startup_901</t>
  </si>
  <si>
    <t>Startup_902</t>
  </si>
  <si>
    <t>Startup_903</t>
  </si>
  <si>
    <t>Startup_904</t>
  </si>
  <si>
    <t>Startup_905</t>
  </si>
  <si>
    <t>Startup_906</t>
  </si>
  <si>
    <t>Startup_907</t>
  </si>
  <si>
    <t>Startup_908</t>
  </si>
  <si>
    <t>Startup_909</t>
  </si>
  <si>
    <t>Startup_910</t>
  </si>
  <si>
    <t>Startup_911</t>
  </si>
  <si>
    <t>Startup_912</t>
  </si>
  <si>
    <t>Startup_913</t>
  </si>
  <si>
    <t>Startup_914</t>
  </si>
  <si>
    <t>Startup_915</t>
  </si>
  <si>
    <t>Startup_916</t>
  </si>
  <si>
    <t>Startup_917</t>
  </si>
  <si>
    <t>Startup_918</t>
  </si>
  <si>
    <t>Startup_919</t>
  </si>
  <si>
    <t>Startup_920</t>
  </si>
  <si>
    <t>Startup_921</t>
  </si>
  <si>
    <t>Startup_922</t>
  </si>
  <si>
    <t>Startup_923</t>
  </si>
  <si>
    <t>Startup_924</t>
  </si>
  <si>
    <t>Startup_925</t>
  </si>
  <si>
    <t>Startup_926</t>
  </si>
  <si>
    <t>Startup_927</t>
  </si>
  <si>
    <t>Startup_928</t>
  </si>
  <si>
    <t>Startup_929</t>
  </si>
  <si>
    <t>Startup_930</t>
  </si>
  <si>
    <t>Startup_931</t>
  </si>
  <si>
    <t>Startup_932</t>
  </si>
  <si>
    <t>Startup_933</t>
  </si>
  <si>
    <t>Startup_934</t>
  </si>
  <si>
    <t>Startup_935</t>
  </si>
  <si>
    <t>Startup_936</t>
  </si>
  <si>
    <t>Startup_937</t>
  </si>
  <si>
    <t>Startup_938</t>
  </si>
  <si>
    <t>Startup_939</t>
  </si>
  <si>
    <t>Startup_940</t>
  </si>
  <si>
    <t>Startup_941</t>
  </si>
  <si>
    <t>Startup_942</t>
  </si>
  <si>
    <t>Startup_943</t>
  </si>
  <si>
    <t>Startup_944</t>
  </si>
  <si>
    <t>Startup_945</t>
  </si>
  <si>
    <t>Startup_946</t>
  </si>
  <si>
    <t>Startup_947</t>
  </si>
  <si>
    <t>Startup_948</t>
  </si>
  <si>
    <t>Startup_949</t>
  </si>
  <si>
    <t>Startup_950</t>
  </si>
  <si>
    <t>Startup_951</t>
  </si>
  <si>
    <t>Startup_952</t>
  </si>
  <si>
    <t>Startup_953</t>
  </si>
  <si>
    <t>Startup_954</t>
  </si>
  <si>
    <t>Startup_955</t>
  </si>
  <si>
    <t>Startup_956</t>
  </si>
  <si>
    <t>Startup_957</t>
  </si>
  <si>
    <t>Startup_958</t>
  </si>
  <si>
    <t>Startup_959</t>
  </si>
  <si>
    <t>Startup_960</t>
  </si>
  <si>
    <t>Startup_961</t>
  </si>
  <si>
    <t>Startup_962</t>
  </si>
  <si>
    <t>Startup_963</t>
  </si>
  <si>
    <t>Startup_964</t>
  </si>
  <si>
    <t>Startup_965</t>
  </si>
  <si>
    <t>Startup_966</t>
  </si>
  <si>
    <t>Startup_967</t>
  </si>
  <si>
    <t>Startup_968</t>
  </si>
  <si>
    <t>Startup_969</t>
  </si>
  <si>
    <t>Startup_970</t>
  </si>
  <si>
    <t>Startup_971</t>
  </si>
  <si>
    <t>Startup_972</t>
  </si>
  <si>
    <t>Startup_973</t>
  </si>
  <si>
    <t>Startup_974</t>
  </si>
  <si>
    <t>Startup_975</t>
  </si>
  <si>
    <t>Startup_976</t>
  </si>
  <si>
    <t>Startup_977</t>
  </si>
  <si>
    <t>Startup_978</t>
  </si>
  <si>
    <t>Startup_979</t>
  </si>
  <si>
    <t>Startup_980</t>
  </si>
  <si>
    <t>Startup_981</t>
  </si>
  <si>
    <t>Startup_982</t>
  </si>
  <si>
    <t>Startup_983</t>
  </si>
  <si>
    <t>Startup_984</t>
  </si>
  <si>
    <t>Startup_985</t>
  </si>
  <si>
    <t>Startup_986</t>
  </si>
  <si>
    <t>Startup_987</t>
  </si>
  <si>
    <t>Startup_988</t>
  </si>
  <si>
    <t>Startup_989</t>
  </si>
  <si>
    <t>Startup_990</t>
  </si>
  <si>
    <t>Startup_991</t>
  </si>
  <si>
    <t>Startup_992</t>
  </si>
  <si>
    <t>Startup_993</t>
  </si>
  <si>
    <t>Startup_994</t>
  </si>
  <si>
    <t>Startup_995</t>
  </si>
  <si>
    <t>Startup_996</t>
  </si>
  <si>
    <t>Startup_997</t>
  </si>
  <si>
    <t>Startup_998</t>
  </si>
  <si>
    <t>Startup_999</t>
  </si>
  <si>
    <t>Startup_1000</t>
  </si>
  <si>
    <t>Startup_1001</t>
  </si>
  <si>
    <t>Startup_1002</t>
  </si>
  <si>
    <t>Startup_1003</t>
  </si>
  <si>
    <t>Startup_1004</t>
  </si>
  <si>
    <t>Startup_1005</t>
  </si>
  <si>
    <t>Startup_1006</t>
  </si>
  <si>
    <t>Startup_1007</t>
  </si>
  <si>
    <t>Startup_1008</t>
  </si>
  <si>
    <t>Startup_1009</t>
  </si>
  <si>
    <t>Startup_1010</t>
  </si>
  <si>
    <t>Startup_1011</t>
  </si>
  <si>
    <t>Startup_1012</t>
  </si>
  <si>
    <t>Startup_1013</t>
  </si>
  <si>
    <t>Startup_1014</t>
  </si>
  <si>
    <t>Startup_1015</t>
  </si>
  <si>
    <t>Startup_1016</t>
  </si>
  <si>
    <t>Startup_1017</t>
  </si>
  <si>
    <t>Startup_1018</t>
  </si>
  <si>
    <t>Startup_1019</t>
  </si>
  <si>
    <t>Startup_1020</t>
  </si>
  <si>
    <t>Startup_1021</t>
  </si>
  <si>
    <t>Startup_1022</t>
  </si>
  <si>
    <t>Startup_1023</t>
  </si>
  <si>
    <t>Startup_1024</t>
  </si>
  <si>
    <t>Startup_1025</t>
  </si>
  <si>
    <t>Startup_1026</t>
  </si>
  <si>
    <t>Startup_1027</t>
  </si>
  <si>
    <t>Startup_1028</t>
  </si>
  <si>
    <t>Startup_1029</t>
  </si>
  <si>
    <t>Startup_1030</t>
  </si>
  <si>
    <t>Startup_1031</t>
  </si>
  <si>
    <t>Startup_1032</t>
  </si>
  <si>
    <t>Startup_1033</t>
  </si>
  <si>
    <t>Startup_1034</t>
  </si>
  <si>
    <t>Startup_1035</t>
  </si>
  <si>
    <t>Startup_1036</t>
  </si>
  <si>
    <t>Startup_1037</t>
  </si>
  <si>
    <t>Startup_1038</t>
  </si>
  <si>
    <t>Startup_1039</t>
  </si>
  <si>
    <t>Startup_1040</t>
  </si>
  <si>
    <t>Startup_1041</t>
  </si>
  <si>
    <t>Startup_1042</t>
  </si>
  <si>
    <t>Startup_1043</t>
  </si>
  <si>
    <t>Startup_1044</t>
  </si>
  <si>
    <t>Startup_1045</t>
  </si>
  <si>
    <t>Startup_1046</t>
  </si>
  <si>
    <t>Startup_1047</t>
  </si>
  <si>
    <t>Startup_1048</t>
  </si>
  <si>
    <t>Startup_1049</t>
  </si>
  <si>
    <t>Startup_1050</t>
  </si>
  <si>
    <t>Startup_1051</t>
  </si>
  <si>
    <t>Startup_1052</t>
  </si>
  <si>
    <t>Startup_1053</t>
  </si>
  <si>
    <t>Startup_1054</t>
  </si>
  <si>
    <t>Startup_1055</t>
  </si>
  <si>
    <t>Startup_1056</t>
  </si>
  <si>
    <t>Startup_1057</t>
  </si>
  <si>
    <t>Startup_1058</t>
  </si>
  <si>
    <t>Startup_1059</t>
  </si>
  <si>
    <t>Startup_1060</t>
  </si>
  <si>
    <t>Startup_1061</t>
  </si>
  <si>
    <t>Startup_1062</t>
  </si>
  <si>
    <t>Startup_1063</t>
  </si>
  <si>
    <t>Startup_1064</t>
  </si>
  <si>
    <t>Startup_1065</t>
  </si>
  <si>
    <t>Startup_1066</t>
  </si>
  <si>
    <t>Startup_1067</t>
  </si>
  <si>
    <t>Startup_1068</t>
  </si>
  <si>
    <t>Startup_1069</t>
  </si>
  <si>
    <t>Startup_1070</t>
  </si>
  <si>
    <t>Startup_1071</t>
  </si>
  <si>
    <t>Startup_1072</t>
  </si>
  <si>
    <t>Startup_1073</t>
  </si>
  <si>
    <t>Startup_1074</t>
  </si>
  <si>
    <t>Startup_1075</t>
  </si>
  <si>
    <t>Startup_1076</t>
  </si>
  <si>
    <t>Startup_1077</t>
  </si>
  <si>
    <t>Startup_1078</t>
  </si>
  <si>
    <t>Startup_1079</t>
  </si>
  <si>
    <t>Startup_1080</t>
  </si>
  <si>
    <t>Startup_1081</t>
  </si>
  <si>
    <t>Startup_1082</t>
  </si>
  <si>
    <t>Startup_1083</t>
  </si>
  <si>
    <t>Startup_1084</t>
  </si>
  <si>
    <t>Startup_1085</t>
  </si>
  <si>
    <t>Startup_1086</t>
  </si>
  <si>
    <t>Startup_1087</t>
  </si>
  <si>
    <t>Startup_1088</t>
  </si>
  <si>
    <t>Startup_1089</t>
  </si>
  <si>
    <t>Startup_1090</t>
  </si>
  <si>
    <t>Startup_1091</t>
  </si>
  <si>
    <t>Startup_1092</t>
  </si>
  <si>
    <t>Startup_1093</t>
  </si>
  <si>
    <t>Startup_1094</t>
  </si>
  <si>
    <t>Startup_1095</t>
  </si>
  <si>
    <t>Startup_1096</t>
  </si>
  <si>
    <t>Startup_1097</t>
  </si>
  <si>
    <t>Startup_1098</t>
  </si>
  <si>
    <t>Startup_1099</t>
  </si>
  <si>
    <t>Startup_1100</t>
  </si>
  <si>
    <t>Startup_1101</t>
  </si>
  <si>
    <t>Startup_1102</t>
  </si>
  <si>
    <t>Startup_1103</t>
  </si>
  <si>
    <t>Startup_1104</t>
  </si>
  <si>
    <t>Startup_1105</t>
  </si>
  <si>
    <t>Startup_1106</t>
  </si>
  <si>
    <t>Startup_1107</t>
  </si>
  <si>
    <t>Startup_1108</t>
  </si>
  <si>
    <t>Startup_1109</t>
  </si>
  <si>
    <t>Startup_1110</t>
  </si>
  <si>
    <t>Startup_1111</t>
  </si>
  <si>
    <t>Startup_1112</t>
  </si>
  <si>
    <t>Startup_1113</t>
  </si>
  <si>
    <t>Startup_1114</t>
  </si>
  <si>
    <t>Startup_1115</t>
  </si>
  <si>
    <t>Startup_1116</t>
  </si>
  <si>
    <t>Startup_1117</t>
  </si>
  <si>
    <t>Startup_1118</t>
  </si>
  <si>
    <t>Startup_1119</t>
  </si>
  <si>
    <t>Startup_1120</t>
  </si>
  <si>
    <t>Startup_1121</t>
  </si>
  <si>
    <t>Startup_1122</t>
  </si>
  <si>
    <t>Startup_1123</t>
  </si>
  <si>
    <t>Startup_1124</t>
  </si>
  <si>
    <t>Startup_1125</t>
  </si>
  <si>
    <t>Startup_1126</t>
  </si>
  <si>
    <t>Startup_1127</t>
  </si>
  <si>
    <t>Startup_1128</t>
  </si>
  <si>
    <t>Startup_1129</t>
  </si>
  <si>
    <t>Startup_1130</t>
  </si>
  <si>
    <t>Startup_1131</t>
  </si>
  <si>
    <t>Startup_1132</t>
  </si>
  <si>
    <t>Startup_1133</t>
  </si>
  <si>
    <t>Startup_1134</t>
  </si>
  <si>
    <t>Startup_1135</t>
  </si>
  <si>
    <t>Startup_1136</t>
  </si>
  <si>
    <t>Startup_1137</t>
  </si>
  <si>
    <t>Startup_1138</t>
  </si>
  <si>
    <t>Startup_1139</t>
  </si>
  <si>
    <t>Startup_1140</t>
  </si>
  <si>
    <t>Startup_1141</t>
  </si>
  <si>
    <t>Startup_1142</t>
  </si>
  <si>
    <t>Startup_1143</t>
  </si>
  <si>
    <t>Startup_1144</t>
  </si>
  <si>
    <t>Startup_1145</t>
  </si>
  <si>
    <t>Startup_1146</t>
  </si>
  <si>
    <t>Startup_1147</t>
  </si>
  <si>
    <t>Startup_1148</t>
  </si>
  <si>
    <t>Startup_1149</t>
  </si>
  <si>
    <t>Startup_1150</t>
  </si>
  <si>
    <t>Startup_1151</t>
  </si>
  <si>
    <t>Startup_1152</t>
  </si>
  <si>
    <t>Startup_1153</t>
  </si>
  <si>
    <t>Startup_1154</t>
  </si>
  <si>
    <t>Startup_1155</t>
  </si>
  <si>
    <t>Startup_1156</t>
  </si>
  <si>
    <t>Startup_1157</t>
  </si>
  <si>
    <t>Startup_1158</t>
  </si>
  <si>
    <t>Startup_1159</t>
  </si>
  <si>
    <t>Startup_1160</t>
  </si>
  <si>
    <t>Startup_1161</t>
  </si>
  <si>
    <t>Startup_1162</t>
  </si>
  <si>
    <t>Startup_1163</t>
  </si>
  <si>
    <t>Startup_1164</t>
  </si>
  <si>
    <t>Startup_1165</t>
  </si>
  <si>
    <t>Startup_1166</t>
  </si>
  <si>
    <t>Startup_1167</t>
  </si>
  <si>
    <t>Startup_1168</t>
  </si>
  <si>
    <t>Startup_1169</t>
  </si>
  <si>
    <t>Startup_1170</t>
  </si>
  <si>
    <t>Startup_1171</t>
  </si>
  <si>
    <t>Startup_1172</t>
  </si>
  <si>
    <t>Startup_1173</t>
  </si>
  <si>
    <t>Startup_1174</t>
  </si>
  <si>
    <t>Startup_1175</t>
  </si>
  <si>
    <t>Startup_1176</t>
  </si>
  <si>
    <t>Startup_1177</t>
  </si>
  <si>
    <t>Startup_1178</t>
  </si>
  <si>
    <t>Startup_1179</t>
  </si>
  <si>
    <t>Startup_1180</t>
  </si>
  <si>
    <t>Startup_1181</t>
  </si>
  <si>
    <t>Startup_1182</t>
  </si>
  <si>
    <t>Startup_1183</t>
  </si>
  <si>
    <t>Startup_1184</t>
  </si>
  <si>
    <t>Startup_1185</t>
  </si>
  <si>
    <t>Startup_1186</t>
  </si>
  <si>
    <t>Startup_1187</t>
  </si>
  <si>
    <t>Startup_1188</t>
  </si>
  <si>
    <t>Startup_1189</t>
  </si>
  <si>
    <t>Startup_1190</t>
  </si>
  <si>
    <t>Startup_1191</t>
  </si>
  <si>
    <t>Startup_1192</t>
  </si>
  <si>
    <t>Startup_1193</t>
  </si>
  <si>
    <t>Startup_1194</t>
  </si>
  <si>
    <t>Startup_1195</t>
  </si>
  <si>
    <t>Startup_1196</t>
  </si>
  <si>
    <t>Startup_1197</t>
  </si>
  <si>
    <t>Startup_1198</t>
  </si>
  <si>
    <t>Startup_1199</t>
  </si>
  <si>
    <t>Startup_1200</t>
  </si>
  <si>
    <t>Startup_1201</t>
  </si>
  <si>
    <t>Startup_1202</t>
  </si>
  <si>
    <t>Startup_1203</t>
  </si>
  <si>
    <t>Startup_1204</t>
  </si>
  <si>
    <t>Startup_1205</t>
  </si>
  <si>
    <t>Startup_1206</t>
  </si>
  <si>
    <t>Startup_1207</t>
  </si>
  <si>
    <t>Startup_1208</t>
  </si>
  <si>
    <t>Startup_1209</t>
  </si>
  <si>
    <t>Startup_1210</t>
  </si>
  <si>
    <t>Startup_1211</t>
  </si>
  <si>
    <t>Startup_1212</t>
  </si>
  <si>
    <t>Startup_1213</t>
  </si>
  <si>
    <t>Startup_1214</t>
  </si>
  <si>
    <t>Startup_1215</t>
  </si>
  <si>
    <t>Startup_1216</t>
  </si>
  <si>
    <t>Startup_1217</t>
  </si>
  <si>
    <t>Startup_1218</t>
  </si>
  <si>
    <t>Startup_1219</t>
  </si>
  <si>
    <t>Startup_1220</t>
  </si>
  <si>
    <t>Startup_1221</t>
  </si>
  <si>
    <t>Startup_1222</t>
  </si>
  <si>
    <t>Startup_1223</t>
  </si>
  <si>
    <t>Startup_1224</t>
  </si>
  <si>
    <t>Startup_1225</t>
  </si>
  <si>
    <t>Startup_1226</t>
  </si>
  <si>
    <t>Startup_1227</t>
  </si>
  <si>
    <t>Startup_1228</t>
  </si>
  <si>
    <t>Startup_1229</t>
  </si>
  <si>
    <t>Startup_1230</t>
  </si>
  <si>
    <t>Startup_1231</t>
  </si>
  <si>
    <t>Startup_1232</t>
  </si>
  <si>
    <t>Startup_1233</t>
  </si>
  <si>
    <t>Startup_1234</t>
  </si>
  <si>
    <t>Startup_1235</t>
  </si>
  <si>
    <t>Startup_1236</t>
  </si>
  <si>
    <t>Startup_1237</t>
  </si>
  <si>
    <t>Startup_1238</t>
  </si>
  <si>
    <t>Startup_1239</t>
  </si>
  <si>
    <t>Startup_1240</t>
  </si>
  <si>
    <t>Startup_1241</t>
  </si>
  <si>
    <t>Startup_1242</t>
  </si>
  <si>
    <t>Startup_1243</t>
  </si>
  <si>
    <t>Startup_1244</t>
  </si>
  <si>
    <t>Startup_1245</t>
  </si>
  <si>
    <t>Startup_1246</t>
  </si>
  <si>
    <t>Startup_1247</t>
  </si>
  <si>
    <t>Startup_1248</t>
  </si>
  <si>
    <t>Startup_1249</t>
  </si>
  <si>
    <t>Startup_1250</t>
  </si>
  <si>
    <t>Startup_1251</t>
  </si>
  <si>
    <t>Startup_1252</t>
  </si>
  <si>
    <t>Startup_1253</t>
  </si>
  <si>
    <t>Startup_1254</t>
  </si>
  <si>
    <t>Startup_1255</t>
  </si>
  <si>
    <t>Startup_1256</t>
  </si>
  <si>
    <t>Startup_1257</t>
  </si>
  <si>
    <t>Startup_1258</t>
  </si>
  <si>
    <t>Startup_1259</t>
  </si>
  <si>
    <t>Startup_1260</t>
  </si>
  <si>
    <t>Startup_1261</t>
  </si>
  <si>
    <t>Startup_1262</t>
  </si>
  <si>
    <t>Startup_1263</t>
  </si>
  <si>
    <t>Startup_1264</t>
  </si>
  <si>
    <t>Startup_1265</t>
  </si>
  <si>
    <t>Startup_1266</t>
  </si>
  <si>
    <t>Startup_1267</t>
  </si>
  <si>
    <t>Startup_1268</t>
  </si>
  <si>
    <t>Startup_1269</t>
  </si>
  <si>
    <t>Startup_1270</t>
  </si>
  <si>
    <t>Startup_1271</t>
  </si>
  <si>
    <t>Startup_1272</t>
  </si>
  <si>
    <t>Startup_1273</t>
  </si>
  <si>
    <t>Startup_1274</t>
  </si>
  <si>
    <t>Startup_1275</t>
  </si>
  <si>
    <t>Startup_1276</t>
  </si>
  <si>
    <t>Startup_1277</t>
  </si>
  <si>
    <t>Startup_1278</t>
  </si>
  <si>
    <t>Startup_1279</t>
  </si>
  <si>
    <t>Startup_1280</t>
  </si>
  <si>
    <t>Startup_1281</t>
  </si>
  <si>
    <t>Startup_1282</t>
  </si>
  <si>
    <t>Startup_1283</t>
  </si>
  <si>
    <t>Startup_1284</t>
  </si>
  <si>
    <t>Startup_1285</t>
  </si>
  <si>
    <t>Startup_1286</t>
  </si>
  <si>
    <t>Startup_1287</t>
  </si>
  <si>
    <t>Startup_1288</t>
  </si>
  <si>
    <t>Startup_1289</t>
  </si>
  <si>
    <t>Startup_1290</t>
  </si>
  <si>
    <t>Startup_1291</t>
  </si>
  <si>
    <t>Startup_1292</t>
  </si>
  <si>
    <t>Startup_1293</t>
  </si>
  <si>
    <t>Startup_1294</t>
  </si>
  <si>
    <t>Startup_1295</t>
  </si>
  <si>
    <t>Startup_1296</t>
  </si>
  <si>
    <t>Startup_1297</t>
  </si>
  <si>
    <t>Startup_1298</t>
  </si>
  <si>
    <t>Startup_1299</t>
  </si>
  <si>
    <t>Startup_1300</t>
  </si>
  <si>
    <t>Startup_1301</t>
  </si>
  <si>
    <t>Startup_1302</t>
  </si>
  <si>
    <t>Startup_1303</t>
  </si>
  <si>
    <t>Startup_1304</t>
  </si>
  <si>
    <t>Startup_1305</t>
  </si>
  <si>
    <t>Startup_1306</t>
  </si>
  <si>
    <t>Startup_1307</t>
  </si>
  <si>
    <t>Startup_1308</t>
  </si>
  <si>
    <t>Startup_1309</t>
  </si>
  <si>
    <t>Startup_1310</t>
  </si>
  <si>
    <t>Startup_1311</t>
  </si>
  <si>
    <t>Startup_1312</t>
  </si>
  <si>
    <t>Startup_1313</t>
  </si>
  <si>
    <t>Startup_1314</t>
  </si>
  <si>
    <t>Startup_1315</t>
  </si>
  <si>
    <t>Startup_1316</t>
  </si>
  <si>
    <t>Startup_1317</t>
  </si>
  <si>
    <t>Startup_1318</t>
  </si>
  <si>
    <t>Startup_1319</t>
  </si>
  <si>
    <t>Startup_1320</t>
  </si>
  <si>
    <t>Startup_1321</t>
  </si>
  <si>
    <t>Startup_1322</t>
  </si>
  <si>
    <t>Startup_1323</t>
  </si>
  <si>
    <t>Startup_1324</t>
  </si>
  <si>
    <t>Startup_1325</t>
  </si>
  <si>
    <t>Startup_1326</t>
  </si>
  <si>
    <t>Startup_1327</t>
  </si>
  <si>
    <t>Startup_1328</t>
  </si>
  <si>
    <t>Startup_1329</t>
  </si>
  <si>
    <t>Startup_1330</t>
  </si>
  <si>
    <t>Startup_1331</t>
  </si>
  <si>
    <t>Startup_1332</t>
  </si>
  <si>
    <t>Startup_1333</t>
  </si>
  <si>
    <t>Startup_1334</t>
  </si>
  <si>
    <t>Startup_1335</t>
  </si>
  <si>
    <t>Startup_1336</t>
  </si>
  <si>
    <t>Startup_1337</t>
  </si>
  <si>
    <t>Startup_1338</t>
  </si>
  <si>
    <t>Startup_1339</t>
  </si>
  <si>
    <t>Startup_1340</t>
  </si>
  <si>
    <t>Startup_1341</t>
  </si>
  <si>
    <t>Startup_1342</t>
  </si>
  <si>
    <t>Startup_1343</t>
  </si>
  <si>
    <t>Startup_1344</t>
  </si>
  <si>
    <t>Startup_1345</t>
  </si>
  <si>
    <t>Startup_1346</t>
  </si>
  <si>
    <t>Startup_1347</t>
  </si>
  <si>
    <t>Startup_1348</t>
  </si>
  <si>
    <t>Startup_1349</t>
  </si>
  <si>
    <t>Startup_1350</t>
  </si>
  <si>
    <t>Startup_1351</t>
  </si>
  <si>
    <t>Startup_1352</t>
  </si>
  <si>
    <t>Startup_1353</t>
  </si>
  <si>
    <t>Startup_1354</t>
  </si>
  <si>
    <t>Startup_1355</t>
  </si>
  <si>
    <t>Startup_1356</t>
  </si>
  <si>
    <t>Startup_1357</t>
  </si>
  <si>
    <t>Startup_1358</t>
  </si>
  <si>
    <t>Startup_1359</t>
  </si>
  <si>
    <t>Startup_1360</t>
  </si>
  <si>
    <t>Startup_1361</t>
  </si>
  <si>
    <t>Startup_1362</t>
  </si>
  <si>
    <t>Startup_1363</t>
  </si>
  <si>
    <t>Startup_1364</t>
  </si>
  <si>
    <t>Startup_1365</t>
  </si>
  <si>
    <t>Startup_1366</t>
  </si>
  <si>
    <t>Startup_1367</t>
  </si>
  <si>
    <t>Startup_1368</t>
  </si>
  <si>
    <t>Startup_1369</t>
  </si>
  <si>
    <t>Startup_1370</t>
  </si>
  <si>
    <t>Startup_1371</t>
  </si>
  <si>
    <t>Startup_1372</t>
  </si>
  <si>
    <t>Startup_1373</t>
  </si>
  <si>
    <t>Startup_1374</t>
  </si>
  <si>
    <t>Startup_1375</t>
  </si>
  <si>
    <t>Startup_1376</t>
  </si>
  <si>
    <t>Startup_1377</t>
  </si>
  <si>
    <t>Startup_1378</t>
  </si>
  <si>
    <t>Startup_1379</t>
  </si>
  <si>
    <t>Startup_1380</t>
  </si>
  <si>
    <t>Startup_1381</t>
  </si>
  <si>
    <t>Startup_1382</t>
  </si>
  <si>
    <t>Startup_1383</t>
  </si>
  <si>
    <t>Startup_1384</t>
  </si>
  <si>
    <t>Startup_1385</t>
  </si>
  <si>
    <t>Startup_1386</t>
  </si>
  <si>
    <t>Startup_1387</t>
  </si>
  <si>
    <t>Startup_1388</t>
  </si>
  <si>
    <t>Startup_1389</t>
  </si>
  <si>
    <t>Startup_1390</t>
  </si>
  <si>
    <t>Startup_1391</t>
  </si>
  <si>
    <t>Startup_1392</t>
  </si>
  <si>
    <t>Startup_1393</t>
  </si>
  <si>
    <t>Startup_1394</t>
  </si>
  <si>
    <t>Startup_1395</t>
  </si>
  <si>
    <t>Startup_1396</t>
  </si>
  <si>
    <t>Startup_1397</t>
  </si>
  <si>
    <t>Startup_1398</t>
  </si>
  <si>
    <t>Startup_1399</t>
  </si>
  <si>
    <t>Startup_1400</t>
  </si>
  <si>
    <t>Startup_1401</t>
  </si>
  <si>
    <t>Startup_1402</t>
  </si>
  <si>
    <t>Startup_1403</t>
  </si>
  <si>
    <t>Startup_1404</t>
  </si>
  <si>
    <t>Startup_1405</t>
  </si>
  <si>
    <t>Startup_1406</t>
  </si>
  <si>
    <t>Startup_1407</t>
  </si>
  <si>
    <t>Startup_1408</t>
  </si>
  <si>
    <t>Startup_1409</t>
  </si>
  <si>
    <t>Startup_1410</t>
  </si>
  <si>
    <t>Startup_1411</t>
  </si>
  <si>
    <t>Startup_1412</t>
  </si>
  <si>
    <t>Startup_1413</t>
  </si>
  <si>
    <t>Startup_1414</t>
  </si>
  <si>
    <t>Startup_1415</t>
  </si>
  <si>
    <t>Startup_1416</t>
  </si>
  <si>
    <t>Startup_1417</t>
  </si>
  <si>
    <t>Startup_1418</t>
  </si>
  <si>
    <t>Startup_1419</t>
  </si>
  <si>
    <t>Startup_1420</t>
  </si>
  <si>
    <t>Startup_1421</t>
  </si>
  <si>
    <t>Startup_1422</t>
  </si>
  <si>
    <t>Startup_1423</t>
  </si>
  <si>
    <t>Startup_1424</t>
  </si>
  <si>
    <t>Startup_1425</t>
  </si>
  <si>
    <t>Startup_1426</t>
  </si>
  <si>
    <t>Startup_1427</t>
  </si>
  <si>
    <t>Startup_1428</t>
  </si>
  <si>
    <t>Startup_1429</t>
  </si>
  <si>
    <t>Startup_1430</t>
  </si>
  <si>
    <t>Startup_1431</t>
  </si>
  <si>
    <t>Startup_1432</t>
  </si>
  <si>
    <t>Startup_1433</t>
  </si>
  <si>
    <t>Startup_1434</t>
  </si>
  <si>
    <t>Startup_1435</t>
  </si>
  <si>
    <t>Startup_1436</t>
  </si>
  <si>
    <t>Startup_1437</t>
  </si>
  <si>
    <t>Startup_1438</t>
  </si>
  <si>
    <t>Startup_1439</t>
  </si>
  <si>
    <t>Startup_1440</t>
  </si>
  <si>
    <t>Startup_1441</t>
  </si>
  <si>
    <t>Startup_1442</t>
  </si>
  <si>
    <t>Startup_1443</t>
  </si>
  <si>
    <t>Startup_1444</t>
  </si>
  <si>
    <t>Startup_1445</t>
  </si>
  <si>
    <t>Startup_1446</t>
  </si>
  <si>
    <t>Startup_1447</t>
  </si>
  <si>
    <t>Startup_1448</t>
  </si>
  <si>
    <t>Startup_1449</t>
  </si>
  <si>
    <t>Startup_1450</t>
  </si>
  <si>
    <t>Startup_1451</t>
  </si>
  <si>
    <t>Startup_1452</t>
  </si>
  <si>
    <t>Startup_1453</t>
  </si>
  <si>
    <t>Startup_1454</t>
  </si>
  <si>
    <t>Startup_1455</t>
  </si>
  <si>
    <t>Startup_1456</t>
  </si>
  <si>
    <t>Startup_1457</t>
  </si>
  <si>
    <t>Startup_1458</t>
  </si>
  <si>
    <t>Startup_1459</t>
  </si>
  <si>
    <t>Startup_1460</t>
  </si>
  <si>
    <t>Startup_1461</t>
  </si>
  <si>
    <t>Startup_1462</t>
  </si>
  <si>
    <t>Startup_1463</t>
  </si>
  <si>
    <t>Startup_1464</t>
  </si>
  <si>
    <t>Startup_1465</t>
  </si>
  <si>
    <t>Startup_1466</t>
  </si>
  <si>
    <t>Startup_1467</t>
  </si>
  <si>
    <t>Startup_1468</t>
  </si>
  <si>
    <t>Startup_1469</t>
  </si>
  <si>
    <t>Startup_1470</t>
  </si>
  <si>
    <t>Startup_1471</t>
  </si>
  <si>
    <t>Startup_1472</t>
  </si>
  <si>
    <t>Startup_1473</t>
  </si>
  <si>
    <t>Startup_1474</t>
  </si>
  <si>
    <t>Startup_1475</t>
  </si>
  <si>
    <t>Startup_1476</t>
  </si>
  <si>
    <t>Startup_1477</t>
  </si>
  <si>
    <t>Startup_1478</t>
  </si>
  <si>
    <t>Startup_1479</t>
  </si>
  <si>
    <t>Startup_1480</t>
  </si>
  <si>
    <t>Startup_1481</t>
  </si>
  <si>
    <t>Startup_1482</t>
  </si>
  <si>
    <t>Startup_1483</t>
  </si>
  <si>
    <t>Startup_1484</t>
  </si>
  <si>
    <t>Startup_1485</t>
  </si>
  <si>
    <t>Startup_1486</t>
  </si>
  <si>
    <t>Startup_1487</t>
  </si>
  <si>
    <t>Startup_1488</t>
  </si>
  <si>
    <t>Startup_1489</t>
  </si>
  <si>
    <t>Startup_1490</t>
  </si>
  <si>
    <t>Startup_1491</t>
  </si>
  <si>
    <t>Startup_1492</t>
  </si>
  <si>
    <t>Startup_1493</t>
  </si>
  <si>
    <t>Startup_1494</t>
  </si>
  <si>
    <t>Startup_1495</t>
  </si>
  <si>
    <t>Startup_1496</t>
  </si>
  <si>
    <t>Startup_1497</t>
  </si>
  <si>
    <t>Startup_1498</t>
  </si>
  <si>
    <t>Startup_1499</t>
  </si>
  <si>
    <t>Startup_1500</t>
  </si>
  <si>
    <t>Startup_1501</t>
  </si>
  <si>
    <t>Startup_1502</t>
  </si>
  <si>
    <t>Startup_1503</t>
  </si>
  <si>
    <t>Startup_1504</t>
  </si>
  <si>
    <t>Startup_1505</t>
  </si>
  <si>
    <t>Startup_1506</t>
  </si>
  <si>
    <t>Startup_1507</t>
  </si>
  <si>
    <t>Startup_1508</t>
  </si>
  <si>
    <t>Startup_1509</t>
  </si>
  <si>
    <t>Startup_1510</t>
  </si>
  <si>
    <t>Startup_1511</t>
  </si>
  <si>
    <t>Startup_1512</t>
  </si>
  <si>
    <t>Startup_1513</t>
  </si>
  <si>
    <t>Startup_1514</t>
  </si>
  <si>
    <t>Startup_1515</t>
  </si>
  <si>
    <t>Startup_1516</t>
  </si>
  <si>
    <t>Startup_1517</t>
  </si>
  <si>
    <t>Startup_1518</t>
  </si>
  <si>
    <t>Startup_1519</t>
  </si>
  <si>
    <t>Startup_1520</t>
  </si>
  <si>
    <t>Startup_1521</t>
  </si>
  <si>
    <t>Startup_1522</t>
  </si>
  <si>
    <t>Startup_1523</t>
  </si>
  <si>
    <t>Startup_1524</t>
  </si>
  <si>
    <t>Startup_1525</t>
  </si>
  <si>
    <t>Startup_1526</t>
  </si>
  <si>
    <t>Startup_1527</t>
  </si>
  <si>
    <t>Startup_1528</t>
  </si>
  <si>
    <t>Startup_1529</t>
  </si>
  <si>
    <t>Startup_1530</t>
  </si>
  <si>
    <t>Startup_1531</t>
  </si>
  <si>
    <t>Startup_1532</t>
  </si>
  <si>
    <t>Startup_1533</t>
  </si>
  <si>
    <t>Startup_1534</t>
  </si>
  <si>
    <t>Startup_1535</t>
  </si>
  <si>
    <t>Startup_1536</t>
  </si>
  <si>
    <t>Startup_1537</t>
  </si>
  <si>
    <t>Startup_1538</t>
  </si>
  <si>
    <t>Startup_1539</t>
  </si>
  <si>
    <t>Startup_1540</t>
  </si>
  <si>
    <t>Startup_1541</t>
  </si>
  <si>
    <t>Startup_1542</t>
  </si>
  <si>
    <t>Startup_1543</t>
  </si>
  <si>
    <t>Startup_1544</t>
  </si>
  <si>
    <t>Startup_1545</t>
  </si>
  <si>
    <t>Startup_1546</t>
  </si>
  <si>
    <t>Startup_1547</t>
  </si>
  <si>
    <t>Startup_1548</t>
  </si>
  <si>
    <t>Startup_1549</t>
  </si>
  <si>
    <t>Startup_1550</t>
  </si>
  <si>
    <t>Startup_1551</t>
  </si>
  <si>
    <t>Startup_1552</t>
  </si>
  <si>
    <t>Startup_1553</t>
  </si>
  <si>
    <t>Startup_1554</t>
  </si>
  <si>
    <t>Startup_1555</t>
  </si>
  <si>
    <t>Startup_1556</t>
  </si>
  <si>
    <t>Startup_1557</t>
  </si>
  <si>
    <t>Startup_1558</t>
  </si>
  <si>
    <t>Startup_1559</t>
  </si>
  <si>
    <t>Startup_1560</t>
  </si>
  <si>
    <t>Startup_1561</t>
  </si>
  <si>
    <t>Startup_1562</t>
  </si>
  <si>
    <t>Startup_1563</t>
  </si>
  <si>
    <t>Startup_1564</t>
  </si>
  <si>
    <t>Startup_1565</t>
  </si>
  <si>
    <t>Startup_1566</t>
  </si>
  <si>
    <t>Startup_1567</t>
  </si>
  <si>
    <t>Startup_1568</t>
  </si>
  <si>
    <t>Startup_1569</t>
  </si>
  <si>
    <t>Startup_1570</t>
  </si>
  <si>
    <t>Startup_1571</t>
  </si>
  <si>
    <t>Startup_1572</t>
  </si>
  <si>
    <t>Startup_1573</t>
  </si>
  <si>
    <t>Startup_1574</t>
  </si>
  <si>
    <t>Startup_1575</t>
  </si>
  <si>
    <t>Startup_1576</t>
  </si>
  <si>
    <t>Startup_1577</t>
  </si>
  <si>
    <t>Startup_1578</t>
  </si>
  <si>
    <t>Startup_1579</t>
  </si>
  <si>
    <t>Startup_1580</t>
  </si>
  <si>
    <t>Startup_1581</t>
  </si>
  <si>
    <t>Startup_1582</t>
  </si>
  <si>
    <t>Startup_1583</t>
  </si>
  <si>
    <t>Startup_1584</t>
  </si>
  <si>
    <t>Startup_1585</t>
  </si>
  <si>
    <t>Startup_1586</t>
  </si>
  <si>
    <t>Startup_1587</t>
  </si>
  <si>
    <t>Startup_1588</t>
  </si>
  <si>
    <t>Startup_1589</t>
  </si>
  <si>
    <t>Startup_1590</t>
  </si>
  <si>
    <t>Startup_1591</t>
  </si>
  <si>
    <t>Startup_1592</t>
  </si>
  <si>
    <t>Startup_1593</t>
  </si>
  <si>
    <t>Startup_1594</t>
  </si>
  <si>
    <t>Startup_1595</t>
  </si>
  <si>
    <t>Startup_1596</t>
  </si>
  <si>
    <t>Startup_1597</t>
  </si>
  <si>
    <t>Startup_1598</t>
  </si>
  <si>
    <t>Startup_1599</t>
  </si>
  <si>
    <t>Startup_1600</t>
  </si>
  <si>
    <t>Startup_1601</t>
  </si>
  <si>
    <t>Startup_1602</t>
  </si>
  <si>
    <t>Startup_1603</t>
  </si>
  <si>
    <t>Startup_1604</t>
  </si>
  <si>
    <t>Startup_1605</t>
  </si>
  <si>
    <t>Startup_1606</t>
  </si>
  <si>
    <t>Startup_1607</t>
  </si>
  <si>
    <t>Startup_1608</t>
  </si>
  <si>
    <t>Startup_1609</t>
  </si>
  <si>
    <t>Startup_1610</t>
  </si>
  <si>
    <t>Startup_1611</t>
  </si>
  <si>
    <t>Startup_1612</t>
  </si>
  <si>
    <t>Startup_1613</t>
  </si>
  <si>
    <t>Startup_1614</t>
  </si>
  <si>
    <t>Startup_1615</t>
  </si>
  <si>
    <t>Startup_1616</t>
  </si>
  <si>
    <t>Startup_1617</t>
  </si>
  <si>
    <t>Startup_1618</t>
  </si>
  <si>
    <t>Startup_1619</t>
  </si>
  <si>
    <t>Startup_1620</t>
  </si>
  <si>
    <t>Startup_1621</t>
  </si>
  <si>
    <t>Startup_1622</t>
  </si>
  <si>
    <t>Startup_1623</t>
  </si>
  <si>
    <t>Startup_1624</t>
  </si>
  <si>
    <t>Startup_1625</t>
  </si>
  <si>
    <t>Startup_1626</t>
  </si>
  <si>
    <t>Startup_1627</t>
  </si>
  <si>
    <t>Startup_1628</t>
  </si>
  <si>
    <t>Startup_1629</t>
  </si>
  <si>
    <t>Startup_1630</t>
  </si>
  <si>
    <t>Startup_1631</t>
  </si>
  <si>
    <t>Startup_1632</t>
  </si>
  <si>
    <t>Startup_1633</t>
  </si>
  <si>
    <t>Startup_1634</t>
  </si>
  <si>
    <t>Startup_1635</t>
  </si>
  <si>
    <t>Startup_1636</t>
  </si>
  <si>
    <t>Startup_1637</t>
  </si>
  <si>
    <t>Startup_1638</t>
  </si>
  <si>
    <t>Startup_1639</t>
  </si>
  <si>
    <t>Startup_1640</t>
  </si>
  <si>
    <t>Startup_1641</t>
  </si>
  <si>
    <t>Startup_1642</t>
  </si>
  <si>
    <t>Startup_1643</t>
  </si>
  <si>
    <t>Startup_1644</t>
  </si>
  <si>
    <t>Startup_1645</t>
  </si>
  <si>
    <t>Startup_1646</t>
  </si>
  <si>
    <t>Startup_1647</t>
  </si>
  <si>
    <t>Startup_1648</t>
  </si>
  <si>
    <t>Startup_1649</t>
  </si>
  <si>
    <t>Startup_1650</t>
  </si>
  <si>
    <t>Startup_1651</t>
  </si>
  <si>
    <t>Startup_1652</t>
  </si>
  <si>
    <t>Startup_1653</t>
  </si>
  <si>
    <t>Startup_1654</t>
  </si>
  <si>
    <t>Startup_1655</t>
  </si>
  <si>
    <t>Startup_1656</t>
  </si>
  <si>
    <t>Startup_1657</t>
  </si>
  <si>
    <t>Startup_1658</t>
  </si>
  <si>
    <t>Startup_1659</t>
  </si>
  <si>
    <t>Startup_1660</t>
  </si>
  <si>
    <t>Startup_1661</t>
  </si>
  <si>
    <t>Startup_1662</t>
  </si>
  <si>
    <t>Startup_1663</t>
  </si>
  <si>
    <t>Startup_1664</t>
  </si>
  <si>
    <t>Startup_1665</t>
  </si>
  <si>
    <t>Startup_1666</t>
  </si>
  <si>
    <t>Startup_1667</t>
  </si>
  <si>
    <t>Startup_1668</t>
  </si>
  <si>
    <t>Startup_1669</t>
  </si>
  <si>
    <t>Startup_1670</t>
  </si>
  <si>
    <t>Startup_1671</t>
  </si>
  <si>
    <t>Startup_1672</t>
  </si>
  <si>
    <t>Startup_1673</t>
  </si>
  <si>
    <t>Startup_1674</t>
  </si>
  <si>
    <t>Startup_1675</t>
  </si>
  <si>
    <t>Startup_1676</t>
  </si>
  <si>
    <t>Startup_1677</t>
  </si>
  <si>
    <t>Startup_1678</t>
  </si>
  <si>
    <t>Startup_1679</t>
  </si>
  <si>
    <t>Startup_1680</t>
  </si>
  <si>
    <t>Startup_1681</t>
  </si>
  <si>
    <t>Startup_1682</t>
  </si>
  <si>
    <t>Startup_1683</t>
  </si>
  <si>
    <t>Startup_1684</t>
  </si>
  <si>
    <t>Startup_1685</t>
  </si>
  <si>
    <t>Startup_1686</t>
  </si>
  <si>
    <t>Startup_1687</t>
  </si>
  <si>
    <t>Startup_1688</t>
  </si>
  <si>
    <t>Startup_1689</t>
  </si>
  <si>
    <t>Startup_1690</t>
  </si>
  <si>
    <t>Startup_1691</t>
  </si>
  <si>
    <t>Startup_1692</t>
  </si>
  <si>
    <t>Startup_1693</t>
  </si>
  <si>
    <t>Startup_1694</t>
  </si>
  <si>
    <t>Startup_1695</t>
  </si>
  <si>
    <t>Startup_1696</t>
  </si>
  <si>
    <t>Startup_1697</t>
  </si>
  <si>
    <t>Startup_1698</t>
  </si>
  <si>
    <t>Startup_1699</t>
  </si>
  <si>
    <t>Startup_1700</t>
  </si>
  <si>
    <t>Startup_1701</t>
  </si>
  <si>
    <t>Startup_1702</t>
  </si>
  <si>
    <t>Startup_1703</t>
  </si>
  <si>
    <t>Startup_1704</t>
  </si>
  <si>
    <t>Startup_1705</t>
  </si>
  <si>
    <t>Startup_1706</t>
  </si>
  <si>
    <t>Startup_1707</t>
  </si>
  <si>
    <t>Startup_1708</t>
  </si>
  <si>
    <t>Startup_1709</t>
  </si>
  <si>
    <t>Startup_1710</t>
  </si>
  <si>
    <t>Startup_1711</t>
  </si>
  <si>
    <t>Startup_1712</t>
  </si>
  <si>
    <t>Startup_1713</t>
  </si>
  <si>
    <t>Startup_1714</t>
  </si>
  <si>
    <t>Startup_1715</t>
  </si>
  <si>
    <t>Startup_1716</t>
  </si>
  <si>
    <t>Startup_1717</t>
  </si>
  <si>
    <t>Startup_1718</t>
  </si>
  <si>
    <t>Startup_1719</t>
  </si>
  <si>
    <t>Startup_1720</t>
  </si>
  <si>
    <t>Startup_1721</t>
  </si>
  <si>
    <t>Startup_1722</t>
  </si>
  <si>
    <t>Startup_1723</t>
  </si>
  <si>
    <t>Startup_1724</t>
  </si>
  <si>
    <t>Startup_1725</t>
  </si>
  <si>
    <t>Startup_1726</t>
  </si>
  <si>
    <t>Startup_1727</t>
  </si>
  <si>
    <t>Startup_1728</t>
  </si>
  <si>
    <t>Startup_1729</t>
  </si>
  <si>
    <t>Startup_1730</t>
  </si>
  <si>
    <t>Startup_1731</t>
  </si>
  <si>
    <t>Startup_1732</t>
  </si>
  <si>
    <t>Startup_1733</t>
  </si>
  <si>
    <t>Startup_1734</t>
  </si>
  <si>
    <t>Startup_1735</t>
  </si>
  <si>
    <t>Startup_1736</t>
  </si>
  <si>
    <t>Startup_1737</t>
  </si>
  <si>
    <t>Startup_1738</t>
  </si>
  <si>
    <t>Startup_1739</t>
  </si>
  <si>
    <t>Startup_1740</t>
  </si>
  <si>
    <t>Startup_1741</t>
  </si>
  <si>
    <t>Startup_1742</t>
  </si>
  <si>
    <t>Startup_1743</t>
  </si>
  <si>
    <t>Startup_1744</t>
  </si>
  <si>
    <t>Startup_1745</t>
  </si>
  <si>
    <t>Startup_1746</t>
  </si>
  <si>
    <t>Startup_1747</t>
  </si>
  <si>
    <t>Startup_1748</t>
  </si>
  <si>
    <t>Startup_1749</t>
  </si>
  <si>
    <t>Startup_1750</t>
  </si>
  <si>
    <t>Startup_1751</t>
  </si>
  <si>
    <t>Startup_1752</t>
  </si>
  <si>
    <t>Startup_1753</t>
  </si>
  <si>
    <t>Startup_1754</t>
  </si>
  <si>
    <t>Startup_1755</t>
  </si>
  <si>
    <t>Startup_1756</t>
  </si>
  <si>
    <t>Startup_1757</t>
  </si>
  <si>
    <t>Startup_1758</t>
  </si>
  <si>
    <t>Startup_1759</t>
  </si>
  <si>
    <t>Startup_1760</t>
  </si>
  <si>
    <t>Startup_1761</t>
  </si>
  <si>
    <t>Startup_1762</t>
  </si>
  <si>
    <t>Startup_1763</t>
  </si>
  <si>
    <t>Startup_1764</t>
  </si>
  <si>
    <t>Startup_1765</t>
  </si>
  <si>
    <t>Startup_1766</t>
  </si>
  <si>
    <t>Startup_1767</t>
  </si>
  <si>
    <t>Startup_1768</t>
  </si>
  <si>
    <t>Startup_1769</t>
  </si>
  <si>
    <t>Startup_1770</t>
  </si>
  <si>
    <t>Startup_1771</t>
  </si>
  <si>
    <t>Startup_1772</t>
  </si>
  <si>
    <t>Startup_1773</t>
  </si>
  <si>
    <t>Startup_1774</t>
  </si>
  <si>
    <t>Startup_1775</t>
  </si>
  <si>
    <t>Startup_1776</t>
  </si>
  <si>
    <t>Startup_1777</t>
  </si>
  <si>
    <t>Startup_1778</t>
  </si>
  <si>
    <t>Startup_1779</t>
  </si>
  <si>
    <t>Startup_1780</t>
  </si>
  <si>
    <t>Startup_1781</t>
  </si>
  <si>
    <t>Startup_1782</t>
  </si>
  <si>
    <t>Startup_1783</t>
  </si>
  <si>
    <t>Startup_1784</t>
  </si>
  <si>
    <t>Startup_1785</t>
  </si>
  <si>
    <t>Startup_1786</t>
  </si>
  <si>
    <t>Startup_1787</t>
  </si>
  <si>
    <t>Startup_1788</t>
  </si>
  <si>
    <t>Startup_1789</t>
  </si>
  <si>
    <t>Startup_1790</t>
  </si>
  <si>
    <t>Startup_1791</t>
  </si>
  <si>
    <t>Startup_1792</t>
  </si>
  <si>
    <t>Startup_1793</t>
  </si>
  <si>
    <t>Startup_1794</t>
  </si>
  <si>
    <t>Startup_1795</t>
  </si>
  <si>
    <t>Startup_1796</t>
  </si>
  <si>
    <t>Startup_1797</t>
  </si>
  <si>
    <t>Startup_1798</t>
  </si>
  <si>
    <t>Startup_1799</t>
  </si>
  <si>
    <t>Startup_1800</t>
  </si>
  <si>
    <t>Startup_1801</t>
  </si>
  <si>
    <t>Startup_1802</t>
  </si>
  <si>
    <t>Startup_1803</t>
  </si>
  <si>
    <t>Startup_1804</t>
  </si>
  <si>
    <t>Startup_1805</t>
  </si>
  <si>
    <t>Startup_1806</t>
  </si>
  <si>
    <t>Startup_1807</t>
  </si>
  <si>
    <t>Startup_1808</t>
  </si>
  <si>
    <t>Startup_1809</t>
  </si>
  <si>
    <t>Startup_1810</t>
  </si>
  <si>
    <t>Startup_1811</t>
  </si>
  <si>
    <t>Startup_1812</t>
  </si>
  <si>
    <t>Startup_1813</t>
  </si>
  <si>
    <t>Startup_1814</t>
  </si>
  <si>
    <t>Startup_1815</t>
  </si>
  <si>
    <t>Startup_1816</t>
  </si>
  <si>
    <t>Startup_1817</t>
  </si>
  <si>
    <t>Startup_1818</t>
  </si>
  <si>
    <t>Startup_1819</t>
  </si>
  <si>
    <t>Startup_1820</t>
  </si>
  <si>
    <t>Startup_1821</t>
  </si>
  <si>
    <t>Startup_1822</t>
  </si>
  <si>
    <t>Startup_1823</t>
  </si>
  <si>
    <t>Startup_1824</t>
  </si>
  <si>
    <t>Startup_1825</t>
  </si>
  <si>
    <t>Startup_1826</t>
  </si>
  <si>
    <t>Startup_1827</t>
  </si>
  <si>
    <t>Startup_1828</t>
  </si>
  <si>
    <t>Startup_1829</t>
  </si>
  <si>
    <t>Startup_1830</t>
  </si>
  <si>
    <t>Startup_1831</t>
  </si>
  <si>
    <t>Startup_1832</t>
  </si>
  <si>
    <t>Startup_1833</t>
  </si>
  <si>
    <t>Startup_1834</t>
  </si>
  <si>
    <t>Startup_1835</t>
  </si>
  <si>
    <t>Startup_1836</t>
  </si>
  <si>
    <t>Startup_1837</t>
  </si>
  <si>
    <t>Startup_1838</t>
  </si>
  <si>
    <t>Startup_1839</t>
  </si>
  <si>
    <t>Startup_1840</t>
  </si>
  <si>
    <t>Startup_1841</t>
  </si>
  <si>
    <t>Startup_1842</t>
  </si>
  <si>
    <t>Startup_1843</t>
  </si>
  <si>
    <t>Startup_1844</t>
  </si>
  <si>
    <t>Startup_1845</t>
  </si>
  <si>
    <t>Startup_1846</t>
  </si>
  <si>
    <t>Startup_1847</t>
  </si>
  <si>
    <t>Startup_1848</t>
  </si>
  <si>
    <t>Startup_1849</t>
  </si>
  <si>
    <t>Startup_1850</t>
  </si>
  <si>
    <t>Startup_1851</t>
  </si>
  <si>
    <t>Startup_1852</t>
  </si>
  <si>
    <t>Startup_1853</t>
  </si>
  <si>
    <t>Startup_1854</t>
  </si>
  <si>
    <t>Startup_1855</t>
  </si>
  <si>
    <t>Startup_1856</t>
  </si>
  <si>
    <t>Startup_1857</t>
  </si>
  <si>
    <t>Startup_1858</t>
  </si>
  <si>
    <t>Startup_1859</t>
  </si>
  <si>
    <t>Startup_1860</t>
  </si>
  <si>
    <t>Startup_1861</t>
  </si>
  <si>
    <t>Startup_1862</t>
  </si>
  <si>
    <t>Startup_1863</t>
  </si>
  <si>
    <t>Startup_1864</t>
  </si>
  <si>
    <t>Startup_1865</t>
  </si>
  <si>
    <t>Startup_1866</t>
  </si>
  <si>
    <t>Startup_1867</t>
  </si>
  <si>
    <t>Startup_1868</t>
  </si>
  <si>
    <t>Startup_1869</t>
  </si>
  <si>
    <t>Startup_1870</t>
  </si>
  <si>
    <t>Startup_1871</t>
  </si>
  <si>
    <t>Startup_1872</t>
  </si>
  <si>
    <t>Startup_1873</t>
  </si>
  <si>
    <t>Startup_1874</t>
  </si>
  <si>
    <t>Startup_1875</t>
  </si>
  <si>
    <t>Startup_1876</t>
  </si>
  <si>
    <t>Startup_1877</t>
  </si>
  <si>
    <t>Startup_1878</t>
  </si>
  <si>
    <t>Startup_1879</t>
  </si>
  <si>
    <t>Startup_1880</t>
  </si>
  <si>
    <t>Startup_1881</t>
  </si>
  <si>
    <t>Startup_1882</t>
  </si>
  <si>
    <t>Startup_1883</t>
  </si>
  <si>
    <t>Startup_1884</t>
  </si>
  <si>
    <t>Startup_1885</t>
  </si>
  <si>
    <t>Startup_1886</t>
  </si>
  <si>
    <t>Startup_1887</t>
  </si>
  <si>
    <t>Startup_1888</t>
  </si>
  <si>
    <t>Startup_1889</t>
  </si>
  <si>
    <t>Startup_1890</t>
  </si>
  <si>
    <t>Startup_1891</t>
  </si>
  <si>
    <t>Startup_1892</t>
  </si>
  <si>
    <t>Startup_1893</t>
  </si>
  <si>
    <t>Startup_1894</t>
  </si>
  <si>
    <t>Startup_1895</t>
  </si>
  <si>
    <t>Startup_1896</t>
  </si>
  <si>
    <t>Startup_1897</t>
  </si>
  <si>
    <t>Startup_1898</t>
  </si>
  <si>
    <t>Startup_1899</t>
  </si>
  <si>
    <t>Startup_1900</t>
  </si>
  <si>
    <t>Startup_1901</t>
  </si>
  <si>
    <t>Startup_1902</t>
  </si>
  <si>
    <t>Startup_1903</t>
  </si>
  <si>
    <t>Startup_1904</t>
  </si>
  <si>
    <t>Startup_1905</t>
  </si>
  <si>
    <t>Startup_1906</t>
  </si>
  <si>
    <t>Startup_1907</t>
  </si>
  <si>
    <t>Startup_1908</t>
  </si>
  <si>
    <t>Startup_1909</t>
  </si>
  <si>
    <t>Startup_1910</t>
  </si>
  <si>
    <t>Startup_1911</t>
  </si>
  <si>
    <t>Startup_1912</t>
  </si>
  <si>
    <t>Startup_1913</t>
  </si>
  <si>
    <t>Startup_1914</t>
  </si>
  <si>
    <t>Startup_1915</t>
  </si>
  <si>
    <t>Startup_1916</t>
  </si>
  <si>
    <t>Startup_1917</t>
  </si>
  <si>
    <t>Startup_1918</t>
  </si>
  <si>
    <t>Startup_1919</t>
  </si>
  <si>
    <t>Startup_1920</t>
  </si>
  <si>
    <t>Startup_1921</t>
  </si>
  <si>
    <t>Startup_1922</t>
  </si>
  <si>
    <t>Startup_1923</t>
  </si>
  <si>
    <t>Startup_1924</t>
  </si>
  <si>
    <t>Startup_1925</t>
  </si>
  <si>
    <t>Startup_1926</t>
  </si>
  <si>
    <t>Startup_1927</t>
  </si>
  <si>
    <t>Startup_1928</t>
  </si>
  <si>
    <t>Startup_1929</t>
  </si>
  <si>
    <t>Startup_1930</t>
  </si>
  <si>
    <t>Startup_1931</t>
  </si>
  <si>
    <t>Startup_1932</t>
  </si>
  <si>
    <t>Startup_1933</t>
  </si>
  <si>
    <t>Startup_1934</t>
  </si>
  <si>
    <t>Startup_1935</t>
  </si>
  <si>
    <t>Startup_1936</t>
  </si>
  <si>
    <t>Startup_1937</t>
  </si>
  <si>
    <t>Startup_1938</t>
  </si>
  <si>
    <t>Startup_1939</t>
  </si>
  <si>
    <t>Startup_1940</t>
  </si>
  <si>
    <t>Startup_1941</t>
  </si>
  <si>
    <t>Startup_1942</t>
  </si>
  <si>
    <t>Startup_1943</t>
  </si>
  <si>
    <t>Startup_1944</t>
  </si>
  <si>
    <t>Startup_1945</t>
  </si>
  <si>
    <t>Startup_1946</t>
  </si>
  <si>
    <t>Startup_1947</t>
  </si>
  <si>
    <t>Startup_1948</t>
  </si>
  <si>
    <t>Startup_1949</t>
  </si>
  <si>
    <t>Startup_1950</t>
  </si>
  <si>
    <t>Startup_1951</t>
  </si>
  <si>
    <t>Startup_1952</t>
  </si>
  <si>
    <t>Startup_1953</t>
  </si>
  <si>
    <t>Startup_1954</t>
  </si>
  <si>
    <t>Startup_1955</t>
  </si>
  <si>
    <t>Startup_1956</t>
  </si>
  <si>
    <t>Startup_1957</t>
  </si>
  <si>
    <t>Startup_1958</t>
  </si>
  <si>
    <t>Startup_1959</t>
  </si>
  <si>
    <t>Startup_1960</t>
  </si>
  <si>
    <t>Startup_1961</t>
  </si>
  <si>
    <t>Startup_1962</t>
  </si>
  <si>
    <t>Startup_1963</t>
  </si>
  <si>
    <t>Startup_1964</t>
  </si>
  <si>
    <t>Startup_1965</t>
  </si>
  <si>
    <t>Startup_1966</t>
  </si>
  <si>
    <t>Startup_1967</t>
  </si>
  <si>
    <t>Startup_1968</t>
  </si>
  <si>
    <t>Startup_1969</t>
  </si>
  <si>
    <t>Startup_1970</t>
  </si>
  <si>
    <t>Startup_1971</t>
  </si>
  <si>
    <t>Startup_1972</t>
  </si>
  <si>
    <t>Startup_1973</t>
  </si>
  <si>
    <t>Startup_1974</t>
  </si>
  <si>
    <t>Startup_1975</t>
  </si>
  <si>
    <t>Startup_1976</t>
  </si>
  <si>
    <t>Startup_1977</t>
  </si>
  <si>
    <t>Startup_1978</t>
  </si>
  <si>
    <t>Startup_1979</t>
  </si>
  <si>
    <t>Startup_1980</t>
  </si>
  <si>
    <t>Startup_1981</t>
  </si>
  <si>
    <t>Startup_1982</t>
  </si>
  <si>
    <t>Startup_1983</t>
  </si>
  <si>
    <t>Startup_1984</t>
  </si>
  <si>
    <t>Startup_1985</t>
  </si>
  <si>
    <t>Startup_1986</t>
  </si>
  <si>
    <t>Startup_1987</t>
  </si>
  <si>
    <t>Startup_1988</t>
  </si>
  <si>
    <t>Startup_1989</t>
  </si>
  <si>
    <t>Startup_1990</t>
  </si>
  <si>
    <t>Startup_1991</t>
  </si>
  <si>
    <t>Startup_1992</t>
  </si>
  <si>
    <t>Startup_1993</t>
  </si>
  <si>
    <t>Startup_1994</t>
  </si>
  <si>
    <t>Startup_1995</t>
  </si>
  <si>
    <t>Startup_1996</t>
  </si>
  <si>
    <t>Startup_1997</t>
  </si>
  <si>
    <t>Startup_1998</t>
  </si>
  <si>
    <t>Startup_1999</t>
  </si>
  <si>
    <t>Startup_2000</t>
  </si>
  <si>
    <t>Startup_2001</t>
  </si>
  <si>
    <t>Startup_2002</t>
  </si>
  <si>
    <t>Startup_2003</t>
  </si>
  <si>
    <t>Startup_2004</t>
  </si>
  <si>
    <t>Startup_2005</t>
  </si>
  <si>
    <t>Startup_2006</t>
  </si>
  <si>
    <t>Startup_2007</t>
  </si>
  <si>
    <t>Startup_2008</t>
  </si>
  <si>
    <t>Startup_2009</t>
  </si>
  <si>
    <t>Startup_2010</t>
  </si>
  <si>
    <t>Startup_2011</t>
  </si>
  <si>
    <t>Startup_2012</t>
  </si>
  <si>
    <t>Startup_2013</t>
  </si>
  <si>
    <t>Startup_2014</t>
  </si>
  <si>
    <t>Startup_2015</t>
  </si>
  <si>
    <t>Startup_2016</t>
  </si>
  <si>
    <t>Startup_2017</t>
  </si>
  <si>
    <t>Startup_2018</t>
  </si>
  <si>
    <t>Startup_2019</t>
  </si>
  <si>
    <t>Startup_2020</t>
  </si>
  <si>
    <t>Startup_2021</t>
  </si>
  <si>
    <t>Startup_2022</t>
  </si>
  <si>
    <t>Startup_2023</t>
  </si>
  <si>
    <t>Startup_2024</t>
  </si>
  <si>
    <t>Startup_2025</t>
  </si>
  <si>
    <t>Startup_2026</t>
  </si>
  <si>
    <t>Startup_2027</t>
  </si>
  <si>
    <t>Startup_2028</t>
  </si>
  <si>
    <t>Startup_2029</t>
  </si>
  <si>
    <t>Startup_2030</t>
  </si>
  <si>
    <t>Startup_2031</t>
  </si>
  <si>
    <t>Startup_2032</t>
  </si>
  <si>
    <t>Startup_2033</t>
  </si>
  <si>
    <t>Startup_2034</t>
  </si>
  <si>
    <t>Startup_2035</t>
  </si>
  <si>
    <t>Startup_2036</t>
  </si>
  <si>
    <t>Startup_2037</t>
  </si>
  <si>
    <t>Startup_2038</t>
  </si>
  <si>
    <t>Startup_2039</t>
  </si>
  <si>
    <t>Startup_2040</t>
  </si>
  <si>
    <t>Startup_2041</t>
  </si>
  <si>
    <t>Startup_2042</t>
  </si>
  <si>
    <t>Startup_2043</t>
  </si>
  <si>
    <t>Startup_2044</t>
  </si>
  <si>
    <t>Startup_2045</t>
  </si>
  <si>
    <t>Startup_2046</t>
  </si>
  <si>
    <t>Startup_2047</t>
  </si>
  <si>
    <t>Startup_2048</t>
  </si>
  <si>
    <t>Startup_2049</t>
  </si>
  <si>
    <t>Startup_2050</t>
  </si>
  <si>
    <t>Startup_2051</t>
  </si>
  <si>
    <t>Startup_2052</t>
  </si>
  <si>
    <t>Startup_2053</t>
  </si>
  <si>
    <t>Startup_2054</t>
  </si>
  <si>
    <t>Startup_2055</t>
  </si>
  <si>
    <t>Startup_2056</t>
  </si>
  <si>
    <t>Startup_2057</t>
  </si>
  <si>
    <t>Startup_2058</t>
  </si>
  <si>
    <t>Startup_2059</t>
  </si>
  <si>
    <t>Startup_2060</t>
  </si>
  <si>
    <t>Startup_2061</t>
  </si>
  <si>
    <t>Startup_2062</t>
  </si>
  <si>
    <t>Startup_2063</t>
  </si>
  <si>
    <t>Startup_2064</t>
  </si>
  <si>
    <t>Startup_2065</t>
  </si>
  <si>
    <t>Startup_2066</t>
  </si>
  <si>
    <t>Startup_2067</t>
  </si>
  <si>
    <t>Startup_2068</t>
  </si>
  <si>
    <t>Startup_2069</t>
  </si>
  <si>
    <t>Startup_2070</t>
  </si>
  <si>
    <t>Startup_2071</t>
  </si>
  <si>
    <t>Startup_2072</t>
  </si>
  <si>
    <t>Startup_2073</t>
  </si>
  <si>
    <t>Startup_2074</t>
  </si>
  <si>
    <t>Startup_2075</t>
  </si>
  <si>
    <t>Startup_2076</t>
  </si>
  <si>
    <t>Startup_2077</t>
  </si>
  <si>
    <t>Startup_2078</t>
  </si>
  <si>
    <t>Startup_2079</t>
  </si>
  <si>
    <t>Startup_2080</t>
  </si>
  <si>
    <t>Startup_2081</t>
  </si>
  <si>
    <t>Startup_2082</t>
  </si>
  <si>
    <t>Startup_2083</t>
  </si>
  <si>
    <t>Startup_2084</t>
  </si>
  <si>
    <t>Startup_2085</t>
  </si>
  <si>
    <t>Startup_2086</t>
  </si>
  <si>
    <t>Startup_2087</t>
  </si>
  <si>
    <t>Startup_2088</t>
  </si>
  <si>
    <t>Startup_2089</t>
  </si>
  <si>
    <t>Startup_2090</t>
  </si>
  <si>
    <t>Startup_2091</t>
  </si>
  <si>
    <t>Startup_2092</t>
  </si>
  <si>
    <t>Startup_2093</t>
  </si>
  <si>
    <t>Startup_2094</t>
  </si>
  <si>
    <t>Startup_2095</t>
  </si>
  <si>
    <t>Startup_2096</t>
  </si>
  <si>
    <t>Startup_2097</t>
  </si>
  <si>
    <t>Startup_2098</t>
  </si>
  <si>
    <t>Startup_2099</t>
  </si>
  <si>
    <t>Startup_2100</t>
  </si>
  <si>
    <t>Startup_2101</t>
  </si>
  <si>
    <t>Startup_2102</t>
  </si>
  <si>
    <t>Startup_2103</t>
  </si>
  <si>
    <t>Startup_2104</t>
  </si>
  <si>
    <t>Startup_2105</t>
  </si>
  <si>
    <t>Startup_2106</t>
  </si>
  <si>
    <t>Startup_2107</t>
  </si>
  <si>
    <t>Startup_2108</t>
  </si>
  <si>
    <t>Startup_2109</t>
  </si>
  <si>
    <t>Startup_2110</t>
  </si>
  <si>
    <t>Startup_2111</t>
  </si>
  <si>
    <t>Startup_2112</t>
  </si>
  <si>
    <t>Startup_2113</t>
  </si>
  <si>
    <t>Startup_2114</t>
  </si>
  <si>
    <t>Startup_2115</t>
  </si>
  <si>
    <t>Startup_2116</t>
  </si>
  <si>
    <t>Startup_2117</t>
  </si>
  <si>
    <t>Startup_2118</t>
  </si>
  <si>
    <t>Startup_2119</t>
  </si>
  <si>
    <t>Startup_2120</t>
  </si>
  <si>
    <t>Startup_2121</t>
  </si>
  <si>
    <t>Startup_2122</t>
  </si>
  <si>
    <t>Startup_2123</t>
  </si>
  <si>
    <t>Startup_2124</t>
  </si>
  <si>
    <t>Startup_2125</t>
  </si>
  <si>
    <t>Startup_2126</t>
  </si>
  <si>
    <t>Startup_2127</t>
  </si>
  <si>
    <t>Startup_2128</t>
  </si>
  <si>
    <t>Startup_2129</t>
  </si>
  <si>
    <t>Startup_2130</t>
  </si>
  <si>
    <t>Startup_2131</t>
  </si>
  <si>
    <t>Startup_2132</t>
  </si>
  <si>
    <t>Startup_2133</t>
  </si>
  <si>
    <t>Startup_2134</t>
  </si>
  <si>
    <t>Startup_2135</t>
  </si>
  <si>
    <t>Startup_2136</t>
  </si>
  <si>
    <t>Startup_2137</t>
  </si>
  <si>
    <t>Startup_2138</t>
  </si>
  <si>
    <t>Startup_2139</t>
  </si>
  <si>
    <t>Startup_2140</t>
  </si>
  <si>
    <t>Startup_2141</t>
  </si>
  <si>
    <t>Startup_2142</t>
  </si>
  <si>
    <t>Startup_2143</t>
  </si>
  <si>
    <t>Startup_2144</t>
  </si>
  <si>
    <t>Startup_2145</t>
  </si>
  <si>
    <t>Startup_2146</t>
  </si>
  <si>
    <t>Startup_2147</t>
  </si>
  <si>
    <t>Startup_2148</t>
  </si>
  <si>
    <t>Startup_2149</t>
  </si>
  <si>
    <t>Startup_2150</t>
  </si>
  <si>
    <t>Startup_2151</t>
  </si>
  <si>
    <t>Startup_2152</t>
  </si>
  <si>
    <t>Startup_2153</t>
  </si>
  <si>
    <t>Startup_2154</t>
  </si>
  <si>
    <t>Startup_2155</t>
  </si>
  <si>
    <t>Startup_2156</t>
  </si>
  <si>
    <t>Startup_2157</t>
  </si>
  <si>
    <t>Startup_2158</t>
  </si>
  <si>
    <t>Startup_2159</t>
  </si>
  <si>
    <t>Startup_2160</t>
  </si>
  <si>
    <t>Startup_2161</t>
  </si>
  <si>
    <t>Startup_2162</t>
  </si>
  <si>
    <t>Startup_2163</t>
  </si>
  <si>
    <t>Startup_2164</t>
  </si>
  <si>
    <t>Startup_2165</t>
  </si>
  <si>
    <t>Startup_2166</t>
  </si>
  <si>
    <t>Startup_2167</t>
  </si>
  <si>
    <t>Startup_2168</t>
  </si>
  <si>
    <t>Startup_2169</t>
  </si>
  <si>
    <t>Startup_2170</t>
  </si>
  <si>
    <t>Startup_2171</t>
  </si>
  <si>
    <t>Startup_2172</t>
  </si>
  <si>
    <t>Startup_2173</t>
  </si>
  <si>
    <t>Startup_2174</t>
  </si>
  <si>
    <t>Startup_2175</t>
  </si>
  <si>
    <t>Startup_2176</t>
  </si>
  <si>
    <t>Startup_2177</t>
  </si>
  <si>
    <t>Startup_2178</t>
  </si>
  <si>
    <t>Startup_2179</t>
  </si>
  <si>
    <t>Startup_2180</t>
  </si>
  <si>
    <t>Startup_2181</t>
  </si>
  <si>
    <t>Startup_2182</t>
  </si>
  <si>
    <t>Startup_2183</t>
  </si>
  <si>
    <t>Startup_2184</t>
  </si>
  <si>
    <t>Startup_2185</t>
  </si>
  <si>
    <t>Startup_2186</t>
  </si>
  <si>
    <t>Startup_2187</t>
  </si>
  <si>
    <t>Startup_2188</t>
  </si>
  <si>
    <t>Startup_2189</t>
  </si>
  <si>
    <t>Startup_2190</t>
  </si>
  <si>
    <t>Startup_2191</t>
  </si>
  <si>
    <t>Startup_2192</t>
  </si>
  <si>
    <t>Startup_2193</t>
  </si>
  <si>
    <t>Startup_2194</t>
  </si>
  <si>
    <t>Startup_2195</t>
  </si>
  <si>
    <t>Startup_2196</t>
  </si>
  <si>
    <t>Startup_2197</t>
  </si>
  <si>
    <t>Startup_2198</t>
  </si>
  <si>
    <t>Startup_2199</t>
  </si>
  <si>
    <t>Startup_2200</t>
  </si>
  <si>
    <t>Startup_2201</t>
  </si>
  <si>
    <t>Startup_2202</t>
  </si>
  <si>
    <t>Startup_2203</t>
  </si>
  <si>
    <t>Startup_2204</t>
  </si>
  <si>
    <t>Startup_2205</t>
  </si>
  <si>
    <t>Startup_2206</t>
  </si>
  <si>
    <t>Startup_2207</t>
  </si>
  <si>
    <t>Startup_2208</t>
  </si>
  <si>
    <t>Startup_2209</t>
  </si>
  <si>
    <t>Startup_2210</t>
  </si>
  <si>
    <t>Startup_2211</t>
  </si>
  <si>
    <t>Startup_2212</t>
  </si>
  <si>
    <t>Startup_2213</t>
  </si>
  <si>
    <t>Startup_2214</t>
  </si>
  <si>
    <t>Startup_2215</t>
  </si>
  <si>
    <t>Startup_2216</t>
  </si>
  <si>
    <t>Startup_2217</t>
  </si>
  <si>
    <t>Startup_2218</t>
  </si>
  <si>
    <t>Startup_2219</t>
  </si>
  <si>
    <t>Startup_2220</t>
  </si>
  <si>
    <t>Startup_2221</t>
  </si>
  <si>
    <t>Startup_2222</t>
  </si>
  <si>
    <t>Startup_2223</t>
  </si>
  <si>
    <t>Startup_2224</t>
  </si>
  <si>
    <t>Startup_2225</t>
  </si>
  <si>
    <t>Startup_2226</t>
  </si>
  <si>
    <t>Startup_2227</t>
  </si>
  <si>
    <t>Startup_2228</t>
  </si>
  <si>
    <t>Startup_2229</t>
  </si>
  <si>
    <t>Startup_2230</t>
  </si>
  <si>
    <t>Startup_2231</t>
  </si>
  <si>
    <t>Startup_2232</t>
  </si>
  <si>
    <t>Startup_2233</t>
  </si>
  <si>
    <t>Startup_2234</t>
  </si>
  <si>
    <t>Startup_2235</t>
  </si>
  <si>
    <t>Startup_2236</t>
  </si>
  <si>
    <t>Startup_2237</t>
  </si>
  <si>
    <t>Startup_2238</t>
  </si>
  <si>
    <t>Startup_2239</t>
  </si>
  <si>
    <t>Startup_2240</t>
  </si>
  <si>
    <t>Startup_2241</t>
  </si>
  <si>
    <t>Startup_2242</t>
  </si>
  <si>
    <t>Startup_2243</t>
  </si>
  <si>
    <t>Startup_2244</t>
  </si>
  <si>
    <t>Startup_2245</t>
  </si>
  <si>
    <t>Startup_2246</t>
  </si>
  <si>
    <t>Startup_2247</t>
  </si>
  <si>
    <t>Startup_2248</t>
  </si>
  <si>
    <t>Startup_2249</t>
  </si>
  <si>
    <t>Startup_2250</t>
  </si>
  <si>
    <t>Startup_2251</t>
  </si>
  <si>
    <t>Startup_2252</t>
  </si>
  <si>
    <t>Startup_2253</t>
  </si>
  <si>
    <t>Startup_2254</t>
  </si>
  <si>
    <t>Startup_2255</t>
  </si>
  <si>
    <t>Startup_2256</t>
  </si>
  <si>
    <t>Startup_2257</t>
  </si>
  <si>
    <t>Startup_2258</t>
  </si>
  <si>
    <t>Startup_2259</t>
  </si>
  <si>
    <t>Startup_2260</t>
  </si>
  <si>
    <t>Startup_2261</t>
  </si>
  <si>
    <t>Startup_2262</t>
  </si>
  <si>
    <t>Startup_2263</t>
  </si>
  <si>
    <t>Startup_2264</t>
  </si>
  <si>
    <t>Startup_2265</t>
  </si>
  <si>
    <t>Startup_2266</t>
  </si>
  <si>
    <t>Startup_2267</t>
  </si>
  <si>
    <t>Startup_2268</t>
  </si>
  <si>
    <t>Startup_2269</t>
  </si>
  <si>
    <t>Startup_2270</t>
  </si>
  <si>
    <t>Startup_2271</t>
  </si>
  <si>
    <t>Startup_2272</t>
  </si>
  <si>
    <t>Startup_2273</t>
  </si>
  <si>
    <t>Startup_2274</t>
  </si>
  <si>
    <t>Startup_2275</t>
  </si>
  <si>
    <t>Startup_2276</t>
  </si>
  <si>
    <t>Startup_2277</t>
  </si>
  <si>
    <t>Startup_2278</t>
  </si>
  <si>
    <t>Startup_2279</t>
  </si>
  <si>
    <t>Startup_2280</t>
  </si>
  <si>
    <t>Startup_2281</t>
  </si>
  <si>
    <t>Startup_2282</t>
  </si>
  <si>
    <t>Startup_2283</t>
  </si>
  <si>
    <t>Startup_2284</t>
  </si>
  <si>
    <t>Startup_2285</t>
  </si>
  <si>
    <t>Startup_2286</t>
  </si>
  <si>
    <t>Startup_2287</t>
  </si>
  <si>
    <t>Startup_2288</t>
  </si>
  <si>
    <t>Startup_2289</t>
  </si>
  <si>
    <t>Startup_2290</t>
  </si>
  <si>
    <t>Startup_2291</t>
  </si>
  <si>
    <t>Startup_2292</t>
  </si>
  <si>
    <t>Startup_2293</t>
  </si>
  <si>
    <t>Startup_2294</t>
  </si>
  <si>
    <t>Startup_2295</t>
  </si>
  <si>
    <t>Startup_2296</t>
  </si>
  <si>
    <t>Startup_2297</t>
  </si>
  <si>
    <t>Startup_2298</t>
  </si>
  <si>
    <t>Startup_2299</t>
  </si>
  <si>
    <t>Startup_2300</t>
  </si>
  <si>
    <t>Startup_2301</t>
  </si>
  <si>
    <t>Startup_2302</t>
  </si>
  <si>
    <t>Startup_2303</t>
  </si>
  <si>
    <t>Startup_2304</t>
  </si>
  <si>
    <t>Startup_2305</t>
  </si>
  <si>
    <t>Startup_2306</t>
  </si>
  <si>
    <t>Startup_2307</t>
  </si>
  <si>
    <t>Startup_2308</t>
  </si>
  <si>
    <t>Startup_2309</t>
  </si>
  <si>
    <t>Startup_2310</t>
  </si>
  <si>
    <t>Startup_2311</t>
  </si>
  <si>
    <t>Startup_2312</t>
  </si>
  <si>
    <t>Startup_2313</t>
  </si>
  <si>
    <t>Startup_2314</t>
  </si>
  <si>
    <t>Startup_2315</t>
  </si>
  <si>
    <t>Startup_2316</t>
  </si>
  <si>
    <t>Startup_2317</t>
  </si>
  <si>
    <t>Startup_2318</t>
  </si>
  <si>
    <t>Startup_2319</t>
  </si>
  <si>
    <t>Startup_2320</t>
  </si>
  <si>
    <t>Startup_2321</t>
  </si>
  <si>
    <t>Startup_2322</t>
  </si>
  <si>
    <t>Startup_2323</t>
  </si>
  <si>
    <t>Startup_2324</t>
  </si>
  <si>
    <t>Startup_2325</t>
  </si>
  <si>
    <t>Startup_2326</t>
  </si>
  <si>
    <t>Startup_2327</t>
  </si>
  <si>
    <t>Startup_2328</t>
  </si>
  <si>
    <t>Startup_2329</t>
  </si>
  <si>
    <t>Startup_2330</t>
  </si>
  <si>
    <t>Startup_2331</t>
  </si>
  <si>
    <t>Startup_2332</t>
  </si>
  <si>
    <t>Startup_2333</t>
  </si>
  <si>
    <t>Startup_2334</t>
  </si>
  <si>
    <t>Startup_2335</t>
  </si>
  <si>
    <t>Startup_2336</t>
  </si>
  <si>
    <t>Startup_2337</t>
  </si>
  <si>
    <t>Startup_2338</t>
  </si>
  <si>
    <t>Startup_2339</t>
  </si>
  <si>
    <t>Startup_2340</t>
  </si>
  <si>
    <t>Startup_2341</t>
  </si>
  <si>
    <t>Startup_2342</t>
  </si>
  <si>
    <t>Startup_2343</t>
  </si>
  <si>
    <t>Startup_2344</t>
  </si>
  <si>
    <t>Startup_2345</t>
  </si>
  <si>
    <t>Startup_2346</t>
  </si>
  <si>
    <t>Startup_2347</t>
  </si>
  <si>
    <t>Startup_2348</t>
  </si>
  <si>
    <t>Startup_2349</t>
  </si>
  <si>
    <t>Startup_2350</t>
  </si>
  <si>
    <t>Startup_2351</t>
  </si>
  <si>
    <t>Startup_2352</t>
  </si>
  <si>
    <t>Startup_2353</t>
  </si>
  <si>
    <t>Startup_2354</t>
  </si>
  <si>
    <t>Startup_2355</t>
  </si>
  <si>
    <t>Startup_2356</t>
  </si>
  <si>
    <t>Startup_2357</t>
  </si>
  <si>
    <t>Startup_2358</t>
  </si>
  <si>
    <t>Startup_2359</t>
  </si>
  <si>
    <t>Startup_2360</t>
  </si>
  <si>
    <t>Startup_2361</t>
  </si>
  <si>
    <t>Startup_2362</t>
  </si>
  <si>
    <t>Startup_2363</t>
  </si>
  <si>
    <t>Startup_2364</t>
  </si>
  <si>
    <t>Startup_2365</t>
  </si>
  <si>
    <t>Startup_2366</t>
  </si>
  <si>
    <t>Startup_2367</t>
  </si>
  <si>
    <t>Startup_2368</t>
  </si>
  <si>
    <t>Startup_2369</t>
  </si>
  <si>
    <t>Startup_2370</t>
  </si>
  <si>
    <t>Startup_2371</t>
  </si>
  <si>
    <t>Startup_2372</t>
  </si>
  <si>
    <t>Startup_2373</t>
  </si>
  <si>
    <t>Startup_2374</t>
  </si>
  <si>
    <t>Startup_2375</t>
  </si>
  <si>
    <t>Startup_2376</t>
  </si>
  <si>
    <t>Startup_2377</t>
  </si>
  <si>
    <t>Startup_2378</t>
  </si>
  <si>
    <t>Startup_2379</t>
  </si>
  <si>
    <t>Startup_2380</t>
  </si>
  <si>
    <t>Startup_2381</t>
  </si>
  <si>
    <t>Startup_2382</t>
  </si>
  <si>
    <t>Startup_2383</t>
  </si>
  <si>
    <t>Startup_2384</t>
  </si>
  <si>
    <t>Startup_2385</t>
  </si>
  <si>
    <t>Startup_2386</t>
  </si>
  <si>
    <t>Startup_2387</t>
  </si>
  <si>
    <t>Startup_2388</t>
  </si>
  <si>
    <t>Startup_2389</t>
  </si>
  <si>
    <t>Startup_2390</t>
  </si>
  <si>
    <t>Startup_2391</t>
  </si>
  <si>
    <t>Startup_2392</t>
  </si>
  <si>
    <t>Startup_2393</t>
  </si>
  <si>
    <t>Startup_2394</t>
  </si>
  <si>
    <t>Startup_2395</t>
  </si>
  <si>
    <t>Startup_2396</t>
  </si>
  <si>
    <t>Startup_2397</t>
  </si>
  <si>
    <t>Startup_2398</t>
  </si>
  <si>
    <t>Startup_2399</t>
  </si>
  <si>
    <t>Startup_2400</t>
  </si>
  <si>
    <t>Startup_2401</t>
  </si>
  <si>
    <t>Startup_2402</t>
  </si>
  <si>
    <t>Startup_2403</t>
  </si>
  <si>
    <t>Startup_2404</t>
  </si>
  <si>
    <t>Startup_2405</t>
  </si>
  <si>
    <t>Startup_2406</t>
  </si>
  <si>
    <t>Startup_2407</t>
  </si>
  <si>
    <t>Startup_2408</t>
  </si>
  <si>
    <t>Startup_2409</t>
  </si>
  <si>
    <t>Startup_2410</t>
  </si>
  <si>
    <t>Startup_2411</t>
  </si>
  <si>
    <t>Startup_2412</t>
  </si>
  <si>
    <t>Startup_2413</t>
  </si>
  <si>
    <t>Startup_2414</t>
  </si>
  <si>
    <t>Startup_2415</t>
  </si>
  <si>
    <t>Startup_2416</t>
  </si>
  <si>
    <t>Startup_2417</t>
  </si>
  <si>
    <t>Startup_2418</t>
  </si>
  <si>
    <t>Startup_2419</t>
  </si>
  <si>
    <t>Startup_2420</t>
  </si>
  <si>
    <t>Startup_2421</t>
  </si>
  <si>
    <t>Startup_2422</t>
  </si>
  <si>
    <t>Startup_2423</t>
  </si>
  <si>
    <t>Startup_2424</t>
  </si>
  <si>
    <t>Startup_2425</t>
  </si>
  <si>
    <t>Startup_2426</t>
  </si>
  <si>
    <t>Startup_2427</t>
  </si>
  <si>
    <t>Startup_2428</t>
  </si>
  <si>
    <t>Startup_2429</t>
  </si>
  <si>
    <t>Startup_2430</t>
  </si>
  <si>
    <t>Startup_2431</t>
  </si>
  <si>
    <t>Startup_2432</t>
  </si>
  <si>
    <t>Startup_2433</t>
  </si>
  <si>
    <t>Startup_2434</t>
  </si>
  <si>
    <t>Startup_2435</t>
  </si>
  <si>
    <t>Startup_2436</t>
  </si>
  <si>
    <t>Startup_2437</t>
  </si>
  <si>
    <t>Startup_2438</t>
  </si>
  <si>
    <t>Startup_2439</t>
  </si>
  <si>
    <t>Startup_2440</t>
  </si>
  <si>
    <t>Startup_2441</t>
  </si>
  <si>
    <t>Startup_2442</t>
  </si>
  <si>
    <t>Startup_2443</t>
  </si>
  <si>
    <t>Startup_2444</t>
  </si>
  <si>
    <t>Startup_2445</t>
  </si>
  <si>
    <t>Startup_2446</t>
  </si>
  <si>
    <t>Startup_2447</t>
  </si>
  <si>
    <t>Startup_2448</t>
  </si>
  <si>
    <t>Startup_2449</t>
  </si>
  <si>
    <t>Startup_2450</t>
  </si>
  <si>
    <t>Startup_2451</t>
  </si>
  <si>
    <t>Startup_2452</t>
  </si>
  <si>
    <t>Startup_2453</t>
  </si>
  <si>
    <t>Startup_2454</t>
  </si>
  <si>
    <t>Startup_2455</t>
  </si>
  <si>
    <t>Startup_2456</t>
  </si>
  <si>
    <t>Startup_2457</t>
  </si>
  <si>
    <t>Startup_2458</t>
  </si>
  <si>
    <t>Startup_2459</t>
  </si>
  <si>
    <t>Startup_2460</t>
  </si>
  <si>
    <t>Startup_2461</t>
  </si>
  <si>
    <t>Startup_2462</t>
  </si>
  <si>
    <t>Startup_2463</t>
  </si>
  <si>
    <t>Startup_2464</t>
  </si>
  <si>
    <t>Startup_2465</t>
  </si>
  <si>
    <t>Startup_2466</t>
  </si>
  <si>
    <t>Startup_2467</t>
  </si>
  <si>
    <t>Startup_2468</t>
  </si>
  <si>
    <t>Startup_2469</t>
  </si>
  <si>
    <t>Startup_2470</t>
  </si>
  <si>
    <t>Startup_2471</t>
  </si>
  <si>
    <t>Startup_2472</t>
  </si>
  <si>
    <t>Startup_2473</t>
  </si>
  <si>
    <t>Startup_2474</t>
  </si>
  <si>
    <t>Startup_2475</t>
  </si>
  <si>
    <t>Startup_2476</t>
  </si>
  <si>
    <t>Startup_2477</t>
  </si>
  <si>
    <t>Startup_2478</t>
  </si>
  <si>
    <t>Startup_2479</t>
  </si>
  <si>
    <t>Startup_2480</t>
  </si>
  <si>
    <t>Startup_2481</t>
  </si>
  <si>
    <t>Startup_2482</t>
  </si>
  <si>
    <t>Startup_2483</t>
  </si>
  <si>
    <t>Startup_2484</t>
  </si>
  <si>
    <t>Startup_2485</t>
  </si>
  <si>
    <t>Startup_2486</t>
  </si>
  <si>
    <t>Startup_2487</t>
  </si>
  <si>
    <t>Startup_2488</t>
  </si>
  <si>
    <t>Startup_2489</t>
  </si>
  <si>
    <t>Startup_2490</t>
  </si>
  <si>
    <t>Startup_2491</t>
  </si>
  <si>
    <t>Startup_2492</t>
  </si>
  <si>
    <t>Startup_2493</t>
  </si>
  <si>
    <t>Startup_2494</t>
  </si>
  <si>
    <t>Startup_2495</t>
  </si>
  <si>
    <t>Startup_2496</t>
  </si>
  <si>
    <t>Startup_2497</t>
  </si>
  <si>
    <t>Startup_2498</t>
  </si>
  <si>
    <t>Startup_2499</t>
  </si>
  <si>
    <t>Startup_2500</t>
  </si>
  <si>
    <t>Startup_2501</t>
  </si>
  <si>
    <t>Startup_2502</t>
  </si>
  <si>
    <t>Startup_2503</t>
  </si>
  <si>
    <t>Startup_2504</t>
  </si>
  <si>
    <t>Startup_2505</t>
  </si>
  <si>
    <t>Startup_2506</t>
  </si>
  <si>
    <t>Startup_2507</t>
  </si>
  <si>
    <t>Startup_2508</t>
  </si>
  <si>
    <t>Startup_2509</t>
  </si>
  <si>
    <t>Startup_2510</t>
  </si>
  <si>
    <t>Startup_2511</t>
  </si>
  <si>
    <t>Startup_2512</t>
  </si>
  <si>
    <t>Startup_2513</t>
  </si>
  <si>
    <t>Startup_2514</t>
  </si>
  <si>
    <t>Startup_2515</t>
  </si>
  <si>
    <t>Startup_2516</t>
  </si>
  <si>
    <t>Startup_2517</t>
  </si>
  <si>
    <t>Startup_2518</t>
  </si>
  <si>
    <t>Startup_2519</t>
  </si>
  <si>
    <t>Startup_2520</t>
  </si>
  <si>
    <t>Startup_2521</t>
  </si>
  <si>
    <t>Startup_2522</t>
  </si>
  <si>
    <t>Startup_2523</t>
  </si>
  <si>
    <t>Startup_2524</t>
  </si>
  <si>
    <t>Startup_2525</t>
  </si>
  <si>
    <t>Startup_2526</t>
  </si>
  <si>
    <t>Startup_2527</t>
  </si>
  <si>
    <t>Startup_2528</t>
  </si>
  <si>
    <t>Startup_2529</t>
  </si>
  <si>
    <t>Startup_2530</t>
  </si>
  <si>
    <t>Startup_2531</t>
  </si>
  <si>
    <t>Startup_2532</t>
  </si>
  <si>
    <t>Startup_2533</t>
  </si>
  <si>
    <t>Startup_2534</t>
  </si>
  <si>
    <t>Startup_2535</t>
  </si>
  <si>
    <t>Startup_2536</t>
  </si>
  <si>
    <t>Startup_2537</t>
  </si>
  <si>
    <t>Startup_2538</t>
  </si>
  <si>
    <t>Startup_2539</t>
  </si>
  <si>
    <t>Startup_2540</t>
  </si>
  <si>
    <t>Startup_2541</t>
  </si>
  <si>
    <t>Startup_2542</t>
  </si>
  <si>
    <t>Startup_2543</t>
  </si>
  <si>
    <t>Startup_2544</t>
  </si>
  <si>
    <t>Startup_2545</t>
  </si>
  <si>
    <t>Startup_2546</t>
  </si>
  <si>
    <t>Startup_2547</t>
  </si>
  <si>
    <t>Startup_2548</t>
  </si>
  <si>
    <t>Startup_2549</t>
  </si>
  <si>
    <t>Startup_2550</t>
  </si>
  <si>
    <t>Startup_2551</t>
  </si>
  <si>
    <t>Startup_2552</t>
  </si>
  <si>
    <t>Startup_2553</t>
  </si>
  <si>
    <t>Startup_2554</t>
  </si>
  <si>
    <t>Startup_2555</t>
  </si>
  <si>
    <t>Startup_2556</t>
  </si>
  <si>
    <t>Startup_2557</t>
  </si>
  <si>
    <t>Startup_2558</t>
  </si>
  <si>
    <t>Startup_2559</t>
  </si>
  <si>
    <t>Startup_2560</t>
  </si>
  <si>
    <t>Startup_2561</t>
  </si>
  <si>
    <t>Startup_2562</t>
  </si>
  <si>
    <t>Startup_2563</t>
  </si>
  <si>
    <t>Startup_2564</t>
  </si>
  <si>
    <t>Startup_2565</t>
  </si>
  <si>
    <t>Startup_2566</t>
  </si>
  <si>
    <t>Startup_2567</t>
  </si>
  <si>
    <t>Startup_2568</t>
  </si>
  <si>
    <t>Startup_2569</t>
  </si>
  <si>
    <t>Startup_2570</t>
  </si>
  <si>
    <t>Startup_2571</t>
  </si>
  <si>
    <t>Startup_2572</t>
  </si>
  <si>
    <t>Startup_2573</t>
  </si>
  <si>
    <t>Startup_2574</t>
  </si>
  <si>
    <t>Startup_2575</t>
  </si>
  <si>
    <t>Startup_2576</t>
  </si>
  <si>
    <t>Startup_2577</t>
  </si>
  <si>
    <t>Startup_2578</t>
  </si>
  <si>
    <t>Startup_2579</t>
  </si>
  <si>
    <t>Startup_2580</t>
  </si>
  <si>
    <t>Startup_2581</t>
  </si>
  <si>
    <t>Startup_2582</t>
  </si>
  <si>
    <t>Startup_2583</t>
  </si>
  <si>
    <t>Startup_2584</t>
  </si>
  <si>
    <t>Startup_2585</t>
  </si>
  <si>
    <t>Startup_2586</t>
  </si>
  <si>
    <t>Startup_2587</t>
  </si>
  <si>
    <t>Startup_2588</t>
  </si>
  <si>
    <t>Startup_2589</t>
  </si>
  <si>
    <t>Startup_2590</t>
  </si>
  <si>
    <t>Startup_2591</t>
  </si>
  <si>
    <t>Startup_2592</t>
  </si>
  <si>
    <t>Startup_2593</t>
  </si>
  <si>
    <t>Startup_2594</t>
  </si>
  <si>
    <t>Startup_2595</t>
  </si>
  <si>
    <t>Startup_2596</t>
  </si>
  <si>
    <t>Startup_2597</t>
  </si>
  <si>
    <t>Startup_2598</t>
  </si>
  <si>
    <t>Startup_2599</t>
  </si>
  <si>
    <t>Startup_2600</t>
  </si>
  <si>
    <t>Startup_2601</t>
  </si>
  <si>
    <t>Startup_2602</t>
  </si>
  <si>
    <t>Startup_2603</t>
  </si>
  <si>
    <t>Startup_2604</t>
  </si>
  <si>
    <t>Startup_2605</t>
  </si>
  <si>
    <t>Startup_2606</t>
  </si>
  <si>
    <t>Startup_2607</t>
  </si>
  <si>
    <t>Startup_2608</t>
  </si>
  <si>
    <t>Startup_2609</t>
  </si>
  <si>
    <t>Startup_2610</t>
  </si>
  <si>
    <t>Startup_2611</t>
  </si>
  <si>
    <t>Startup_2612</t>
  </si>
  <si>
    <t>Startup_2613</t>
  </si>
  <si>
    <t>Startup_2614</t>
  </si>
  <si>
    <t>Startup_2615</t>
  </si>
  <si>
    <t>Startup_2616</t>
  </si>
  <si>
    <t>Startup_2617</t>
  </si>
  <si>
    <t>Startup_2618</t>
  </si>
  <si>
    <t>Startup_2619</t>
  </si>
  <si>
    <t>Startup_2620</t>
  </si>
  <si>
    <t>Startup_2621</t>
  </si>
  <si>
    <t>Startup_2622</t>
  </si>
  <si>
    <t>Startup_2623</t>
  </si>
  <si>
    <t>Startup_2624</t>
  </si>
  <si>
    <t>Startup_2625</t>
  </si>
  <si>
    <t>Startup_2626</t>
  </si>
  <si>
    <t>Startup_2627</t>
  </si>
  <si>
    <t>Startup_2628</t>
  </si>
  <si>
    <t>Startup_2629</t>
  </si>
  <si>
    <t>Startup_2630</t>
  </si>
  <si>
    <t>Startup_2631</t>
  </si>
  <si>
    <t>Startup_2632</t>
  </si>
  <si>
    <t>Startup_2633</t>
  </si>
  <si>
    <t>Startup_2634</t>
  </si>
  <si>
    <t>Startup_2635</t>
  </si>
  <si>
    <t>Startup_2636</t>
  </si>
  <si>
    <t>Startup_2637</t>
  </si>
  <si>
    <t>Startup_2638</t>
  </si>
  <si>
    <t>Startup_2639</t>
  </si>
  <si>
    <t>Startup_2640</t>
  </si>
  <si>
    <t>Startup_2641</t>
  </si>
  <si>
    <t>Startup_2642</t>
  </si>
  <si>
    <t>Startup_2643</t>
  </si>
  <si>
    <t>Startup_2644</t>
  </si>
  <si>
    <t>Startup_2645</t>
  </si>
  <si>
    <t>Startup_2646</t>
  </si>
  <si>
    <t>Startup_2647</t>
  </si>
  <si>
    <t>Startup_2648</t>
  </si>
  <si>
    <t>Startup_2649</t>
  </si>
  <si>
    <t>Startup_2650</t>
  </si>
  <si>
    <t>Startup_2651</t>
  </si>
  <si>
    <t>Startup_2652</t>
  </si>
  <si>
    <t>Startup_2653</t>
  </si>
  <si>
    <t>Startup_2654</t>
  </si>
  <si>
    <t>Startup_2655</t>
  </si>
  <si>
    <t>Startup_2656</t>
  </si>
  <si>
    <t>Startup_2657</t>
  </si>
  <si>
    <t>Startup_2658</t>
  </si>
  <si>
    <t>Startup_2659</t>
  </si>
  <si>
    <t>Startup_2660</t>
  </si>
  <si>
    <t>Startup_2661</t>
  </si>
  <si>
    <t>Startup_2662</t>
  </si>
  <si>
    <t>Startup_2663</t>
  </si>
  <si>
    <t>Startup_2664</t>
  </si>
  <si>
    <t>Startup_2665</t>
  </si>
  <si>
    <t>Startup_2666</t>
  </si>
  <si>
    <t>Startup_2667</t>
  </si>
  <si>
    <t>Startup_2668</t>
  </si>
  <si>
    <t>Startup_2669</t>
  </si>
  <si>
    <t>Startup_2670</t>
  </si>
  <si>
    <t>Startup_2671</t>
  </si>
  <si>
    <t>Startup_2672</t>
  </si>
  <si>
    <t>Startup_2673</t>
  </si>
  <si>
    <t>Startup_2674</t>
  </si>
  <si>
    <t>Startup_2675</t>
  </si>
  <si>
    <t>Startup_2676</t>
  </si>
  <si>
    <t>Startup_2677</t>
  </si>
  <si>
    <t>Startup_2678</t>
  </si>
  <si>
    <t>Startup_2679</t>
  </si>
  <si>
    <t>Startup_2680</t>
  </si>
  <si>
    <t>Startup_2681</t>
  </si>
  <si>
    <t>Startup_2682</t>
  </si>
  <si>
    <t>Startup_2683</t>
  </si>
  <si>
    <t>Startup_2684</t>
  </si>
  <si>
    <t>Startup_2685</t>
  </si>
  <si>
    <t>Startup_2686</t>
  </si>
  <si>
    <t>Startup_2687</t>
  </si>
  <si>
    <t>Startup_2688</t>
  </si>
  <si>
    <t>Startup_2689</t>
  </si>
  <si>
    <t>Startup_2690</t>
  </si>
  <si>
    <t>Startup_2691</t>
  </si>
  <si>
    <t>Startup_2692</t>
  </si>
  <si>
    <t>Startup_2693</t>
  </si>
  <si>
    <t>Startup_2694</t>
  </si>
  <si>
    <t>Startup_2695</t>
  </si>
  <si>
    <t>Startup_2696</t>
  </si>
  <si>
    <t>Startup_2697</t>
  </si>
  <si>
    <t>Startup_2698</t>
  </si>
  <si>
    <t>Startup_2699</t>
  </si>
  <si>
    <t>Startup_2700</t>
  </si>
  <si>
    <t>Startup_2701</t>
  </si>
  <si>
    <t>Startup_2702</t>
  </si>
  <si>
    <t>Startup_2703</t>
  </si>
  <si>
    <t>Startup_2704</t>
  </si>
  <si>
    <t>Startup_2705</t>
  </si>
  <si>
    <t>Startup_2706</t>
  </si>
  <si>
    <t>Startup_2707</t>
  </si>
  <si>
    <t>Startup_2708</t>
  </si>
  <si>
    <t>Startup_2709</t>
  </si>
  <si>
    <t>Startup_2710</t>
  </si>
  <si>
    <t>Startup_2711</t>
  </si>
  <si>
    <t>Startup_2712</t>
  </si>
  <si>
    <t>Startup_2713</t>
  </si>
  <si>
    <t>Startup_2714</t>
  </si>
  <si>
    <t>Startup_2715</t>
  </si>
  <si>
    <t>Startup_2716</t>
  </si>
  <si>
    <t>Startup_2717</t>
  </si>
  <si>
    <t>Startup_2718</t>
  </si>
  <si>
    <t>Startup_2719</t>
  </si>
  <si>
    <t>Startup_2720</t>
  </si>
  <si>
    <t>Startup_2721</t>
  </si>
  <si>
    <t>Startup_2722</t>
  </si>
  <si>
    <t>Startup_2723</t>
  </si>
  <si>
    <t>Startup_2724</t>
  </si>
  <si>
    <t>Startup_2725</t>
  </si>
  <si>
    <t>Startup_2726</t>
  </si>
  <si>
    <t>Startup_2727</t>
  </si>
  <si>
    <t>Startup_2728</t>
  </si>
  <si>
    <t>Startup_2729</t>
  </si>
  <si>
    <t>Startup_2730</t>
  </si>
  <si>
    <t>Startup_2731</t>
  </si>
  <si>
    <t>Startup_2732</t>
  </si>
  <si>
    <t>Startup_2733</t>
  </si>
  <si>
    <t>Startup_2734</t>
  </si>
  <si>
    <t>Startup_2735</t>
  </si>
  <si>
    <t>Startup_2736</t>
  </si>
  <si>
    <t>Startup_2737</t>
  </si>
  <si>
    <t>Startup_2738</t>
  </si>
  <si>
    <t>Startup_2739</t>
  </si>
  <si>
    <t>Startup_2740</t>
  </si>
  <si>
    <t>Startup_2741</t>
  </si>
  <si>
    <t>Startup_2742</t>
  </si>
  <si>
    <t>Startup_2743</t>
  </si>
  <si>
    <t>Startup_2744</t>
  </si>
  <si>
    <t>Startup_2745</t>
  </si>
  <si>
    <t>Startup_2746</t>
  </si>
  <si>
    <t>Startup_2747</t>
  </si>
  <si>
    <t>Startup_2748</t>
  </si>
  <si>
    <t>Startup_2749</t>
  </si>
  <si>
    <t>Startup_2750</t>
  </si>
  <si>
    <t>Startup_2751</t>
  </si>
  <si>
    <t>Startup_2752</t>
  </si>
  <si>
    <t>Startup_2753</t>
  </si>
  <si>
    <t>Startup_2754</t>
  </si>
  <si>
    <t>Startup_2755</t>
  </si>
  <si>
    <t>Startup_2756</t>
  </si>
  <si>
    <t>Startup_2757</t>
  </si>
  <si>
    <t>Startup_2758</t>
  </si>
  <si>
    <t>Startup_2759</t>
  </si>
  <si>
    <t>Startup_2760</t>
  </si>
  <si>
    <t>Startup_2761</t>
  </si>
  <si>
    <t>Startup_2762</t>
  </si>
  <si>
    <t>Startup_2763</t>
  </si>
  <si>
    <t>Startup_2764</t>
  </si>
  <si>
    <t>Startup_2765</t>
  </si>
  <si>
    <t>Startup_2766</t>
  </si>
  <si>
    <t>Startup_2767</t>
  </si>
  <si>
    <t>Startup_2768</t>
  </si>
  <si>
    <t>Startup_2769</t>
  </si>
  <si>
    <t>Startup_2770</t>
  </si>
  <si>
    <t>Startup_2771</t>
  </si>
  <si>
    <t>Startup_2772</t>
  </si>
  <si>
    <t>Startup_2773</t>
  </si>
  <si>
    <t>Startup_2774</t>
  </si>
  <si>
    <t>Startup_2775</t>
  </si>
  <si>
    <t>Startup_2776</t>
  </si>
  <si>
    <t>Startup_2777</t>
  </si>
  <si>
    <t>Startup_2778</t>
  </si>
  <si>
    <t>Startup_2779</t>
  </si>
  <si>
    <t>Startup_2780</t>
  </si>
  <si>
    <t>Startup_2781</t>
  </si>
  <si>
    <t>Startup_2782</t>
  </si>
  <si>
    <t>Startup_2783</t>
  </si>
  <si>
    <t>Startup_2784</t>
  </si>
  <si>
    <t>Startup_2785</t>
  </si>
  <si>
    <t>Startup_2786</t>
  </si>
  <si>
    <t>Startup_2787</t>
  </si>
  <si>
    <t>Startup_2788</t>
  </si>
  <si>
    <t>Startup_2789</t>
  </si>
  <si>
    <t>Startup_2790</t>
  </si>
  <si>
    <t>Startup_2791</t>
  </si>
  <si>
    <t>Startup_2792</t>
  </si>
  <si>
    <t>Startup_2793</t>
  </si>
  <si>
    <t>Startup_2794</t>
  </si>
  <si>
    <t>Startup_2795</t>
  </si>
  <si>
    <t>Startup_2796</t>
  </si>
  <si>
    <t>Startup_2797</t>
  </si>
  <si>
    <t>Startup_2798</t>
  </si>
  <si>
    <t>Startup_2799</t>
  </si>
  <si>
    <t>Startup_2800</t>
  </si>
  <si>
    <t>Startup_2801</t>
  </si>
  <si>
    <t>Startup_2802</t>
  </si>
  <si>
    <t>Startup_2803</t>
  </si>
  <si>
    <t>Startup_2804</t>
  </si>
  <si>
    <t>Startup_2805</t>
  </si>
  <si>
    <t>Startup_2806</t>
  </si>
  <si>
    <t>Startup_2807</t>
  </si>
  <si>
    <t>Startup_2808</t>
  </si>
  <si>
    <t>Startup_2809</t>
  </si>
  <si>
    <t>Startup_2810</t>
  </si>
  <si>
    <t>Startup_2811</t>
  </si>
  <si>
    <t>Startup_2812</t>
  </si>
  <si>
    <t>Startup_2813</t>
  </si>
  <si>
    <t>Startup_2814</t>
  </si>
  <si>
    <t>Startup_2815</t>
  </si>
  <si>
    <t>Startup_2816</t>
  </si>
  <si>
    <t>Startup_2817</t>
  </si>
  <si>
    <t>Startup_2818</t>
  </si>
  <si>
    <t>Startup_2819</t>
  </si>
  <si>
    <t>Startup_2820</t>
  </si>
  <si>
    <t>Startup_2821</t>
  </si>
  <si>
    <t>Startup_2822</t>
  </si>
  <si>
    <t>Startup_2823</t>
  </si>
  <si>
    <t>Startup_2824</t>
  </si>
  <si>
    <t>Startup_2825</t>
  </si>
  <si>
    <t>Startup_2826</t>
  </si>
  <si>
    <t>Startup_2827</t>
  </si>
  <si>
    <t>Startup_2828</t>
  </si>
  <si>
    <t>Startup_2829</t>
  </si>
  <si>
    <t>Startup_2830</t>
  </si>
  <si>
    <t>Startup_2831</t>
  </si>
  <si>
    <t>Startup_2832</t>
  </si>
  <si>
    <t>Startup_2833</t>
  </si>
  <si>
    <t>Startup_2834</t>
  </si>
  <si>
    <t>Startup_2835</t>
  </si>
  <si>
    <t>Startup_2836</t>
  </si>
  <si>
    <t>Startup_2837</t>
  </si>
  <si>
    <t>Startup_2838</t>
  </si>
  <si>
    <t>Startup_2839</t>
  </si>
  <si>
    <t>Startup_2840</t>
  </si>
  <si>
    <t>Startup_2841</t>
  </si>
  <si>
    <t>Startup_2842</t>
  </si>
  <si>
    <t>Startup_2843</t>
  </si>
  <si>
    <t>Startup_2844</t>
  </si>
  <si>
    <t>Startup_2845</t>
  </si>
  <si>
    <t>Startup_2846</t>
  </si>
  <si>
    <t>Startup_2847</t>
  </si>
  <si>
    <t>Startup_2848</t>
  </si>
  <si>
    <t>Startup_2849</t>
  </si>
  <si>
    <t>Startup_2850</t>
  </si>
  <si>
    <t>Startup_2851</t>
  </si>
  <si>
    <t>Startup_2852</t>
  </si>
  <si>
    <t>Startup_2853</t>
  </si>
  <si>
    <t>Startup_2854</t>
  </si>
  <si>
    <t>Startup_2855</t>
  </si>
  <si>
    <t>Startup_2856</t>
  </si>
  <si>
    <t>Startup_2857</t>
  </si>
  <si>
    <t>Startup_2858</t>
  </si>
  <si>
    <t>Startup_2859</t>
  </si>
  <si>
    <t>Startup_2860</t>
  </si>
  <si>
    <t>Startup_2861</t>
  </si>
  <si>
    <t>Startup_2862</t>
  </si>
  <si>
    <t>Startup_2863</t>
  </si>
  <si>
    <t>Startup_2864</t>
  </si>
  <si>
    <t>Startup_2865</t>
  </si>
  <si>
    <t>Startup_2866</t>
  </si>
  <si>
    <t>Startup_2867</t>
  </si>
  <si>
    <t>Startup_2868</t>
  </si>
  <si>
    <t>Startup_2869</t>
  </si>
  <si>
    <t>Startup_2870</t>
  </si>
  <si>
    <t>Startup_2871</t>
  </si>
  <si>
    <t>Startup_2872</t>
  </si>
  <si>
    <t>Startup_2873</t>
  </si>
  <si>
    <t>Startup_2874</t>
  </si>
  <si>
    <t>Startup_2875</t>
  </si>
  <si>
    <t>Startup_2876</t>
  </si>
  <si>
    <t>Startup_2877</t>
  </si>
  <si>
    <t>Startup_2878</t>
  </si>
  <si>
    <t>Startup_2879</t>
  </si>
  <si>
    <t>Startup_2880</t>
  </si>
  <si>
    <t>Startup_2881</t>
  </si>
  <si>
    <t>Startup_2882</t>
  </si>
  <si>
    <t>Startup_2883</t>
  </si>
  <si>
    <t>Startup_2884</t>
  </si>
  <si>
    <t>Startup_2885</t>
  </si>
  <si>
    <t>Startup_2886</t>
  </si>
  <si>
    <t>Startup_2887</t>
  </si>
  <si>
    <t>Startup_2888</t>
  </si>
  <si>
    <t>Startup_2889</t>
  </si>
  <si>
    <t>Startup_2890</t>
  </si>
  <si>
    <t>Startup_2891</t>
  </si>
  <si>
    <t>Startup_2892</t>
  </si>
  <si>
    <t>Startup_2893</t>
  </si>
  <si>
    <t>Startup_2894</t>
  </si>
  <si>
    <t>Startup_2895</t>
  </si>
  <si>
    <t>Startup_2896</t>
  </si>
  <si>
    <t>Startup_2897</t>
  </si>
  <si>
    <t>Startup_2898</t>
  </si>
  <si>
    <t>Startup_2899</t>
  </si>
  <si>
    <t>Startup_2900</t>
  </si>
  <si>
    <t>Startup_2901</t>
  </si>
  <si>
    <t>Startup_2902</t>
  </si>
  <si>
    <t>Startup_2903</t>
  </si>
  <si>
    <t>Startup_2904</t>
  </si>
  <si>
    <t>Startup_2905</t>
  </si>
  <si>
    <t>Startup_2906</t>
  </si>
  <si>
    <t>Startup_2907</t>
  </si>
  <si>
    <t>Startup_2908</t>
  </si>
  <si>
    <t>Startup_2909</t>
  </si>
  <si>
    <t>Startup_2910</t>
  </si>
  <si>
    <t>Startup_2911</t>
  </si>
  <si>
    <t>Startup_2912</t>
  </si>
  <si>
    <t>Startup_2913</t>
  </si>
  <si>
    <t>Startup_2914</t>
  </si>
  <si>
    <t>Startup_2915</t>
  </si>
  <si>
    <t>Startup_2916</t>
  </si>
  <si>
    <t>Startup_2917</t>
  </si>
  <si>
    <t>Startup_2918</t>
  </si>
  <si>
    <t>Startup_2919</t>
  </si>
  <si>
    <t>Startup_2920</t>
  </si>
  <si>
    <t>Startup_2921</t>
  </si>
  <si>
    <t>Startup_2922</t>
  </si>
  <si>
    <t>Startup_2923</t>
  </si>
  <si>
    <t>Startup_2924</t>
  </si>
  <si>
    <t>Startup_2925</t>
  </si>
  <si>
    <t>Startup_2926</t>
  </si>
  <si>
    <t>Startup_2927</t>
  </si>
  <si>
    <t>Startup_2928</t>
  </si>
  <si>
    <t>Startup_2929</t>
  </si>
  <si>
    <t>Startup_2930</t>
  </si>
  <si>
    <t>Startup_2931</t>
  </si>
  <si>
    <t>Startup_2932</t>
  </si>
  <si>
    <t>Startup_2933</t>
  </si>
  <si>
    <t>Startup_2934</t>
  </si>
  <si>
    <t>Startup_2935</t>
  </si>
  <si>
    <t>Startup_2936</t>
  </si>
  <si>
    <t>Startup_2937</t>
  </si>
  <si>
    <t>Startup_2938</t>
  </si>
  <si>
    <t>Startup_2939</t>
  </si>
  <si>
    <t>Startup_2940</t>
  </si>
  <si>
    <t>Startup_2941</t>
  </si>
  <si>
    <t>Startup_2942</t>
  </si>
  <si>
    <t>Startup_2943</t>
  </si>
  <si>
    <t>Startup_2944</t>
  </si>
  <si>
    <t>Startup_2945</t>
  </si>
  <si>
    <t>Startup_2946</t>
  </si>
  <si>
    <t>Startup_2947</t>
  </si>
  <si>
    <t>Startup_2948</t>
  </si>
  <si>
    <t>Startup_2949</t>
  </si>
  <si>
    <t>Startup_2950</t>
  </si>
  <si>
    <t>Startup_2951</t>
  </si>
  <si>
    <t>Startup_2952</t>
  </si>
  <si>
    <t>Startup_2953</t>
  </si>
  <si>
    <t>Startup_2954</t>
  </si>
  <si>
    <t>Startup_2955</t>
  </si>
  <si>
    <t>Startup_2956</t>
  </si>
  <si>
    <t>Startup_2957</t>
  </si>
  <si>
    <t>Startup_2958</t>
  </si>
  <si>
    <t>Startup_2959</t>
  </si>
  <si>
    <t>Startup_2960</t>
  </si>
  <si>
    <t>Startup_2961</t>
  </si>
  <si>
    <t>Startup_2962</t>
  </si>
  <si>
    <t>Startup_2963</t>
  </si>
  <si>
    <t>Startup_2964</t>
  </si>
  <si>
    <t>Startup_2965</t>
  </si>
  <si>
    <t>Startup_2966</t>
  </si>
  <si>
    <t>Startup_2967</t>
  </si>
  <si>
    <t>Startup_2968</t>
  </si>
  <si>
    <t>Startup_2969</t>
  </si>
  <si>
    <t>Startup_2970</t>
  </si>
  <si>
    <t>Startup_2971</t>
  </si>
  <si>
    <t>Startup_2972</t>
  </si>
  <si>
    <t>Startup_2973</t>
  </si>
  <si>
    <t>Startup_2974</t>
  </si>
  <si>
    <t>Startup_2975</t>
  </si>
  <si>
    <t>Startup_2976</t>
  </si>
  <si>
    <t>Startup_2977</t>
  </si>
  <si>
    <t>Startup_2978</t>
  </si>
  <si>
    <t>Startup_2979</t>
  </si>
  <si>
    <t>Startup_2980</t>
  </si>
  <si>
    <t>Startup_2981</t>
  </si>
  <si>
    <t>Startup_2982</t>
  </si>
  <si>
    <t>Startup_2983</t>
  </si>
  <si>
    <t>Startup_2984</t>
  </si>
  <si>
    <t>Startup_2985</t>
  </si>
  <si>
    <t>Startup_2986</t>
  </si>
  <si>
    <t>Startup_2987</t>
  </si>
  <si>
    <t>Startup_2988</t>
  </si>
  <si>
    <t>Startup_2989</t>
  </si>
  <si>
    <t>Startup_2990</t>
  </si>
  <si>
    <t>Startup_2991</t>
  </si>
  <si>
    <t>Startup_2992</t>
  </si>
  <si>
    <t>Startup_2993</t>
  </si>
  <si>
    <t>Startup_2994</t>
  </si>
  <si>
    <t>Startup_2995</t>
  </si>
  <si>
    <t>Startup_2996</t>
  </si>
  <si>
    <t>Startup_2997</t>
  </si>
  <si>
    <t>Startup_2998</t>
  </si>
  <si>
    <t>Startup_2999</t>
  </si>
  <si>
    <t>Startup_3000</t>
  </si>
  <si>
    <t>Startup_3001</t>
  </si>
  <si>
    <t>Startup_3002</t>
  </si>
  <si>
    <t>Startup_3003</t>
  </si>
  <si>
    <t>Startup_3004</t>
  </si>
  <si>
    <t>Startup_3005</t>
  </si>
  <si>
    <t>Startup_3006</t>
  </si>
  <si>
    <t>Startup_3007</t>
  </si>
  <si>
    <t>Startup_3008</t>
  </si>
  <si>
    <t>Startup_3009</t>
  </si>
  <si>
    <t>Startup_3010</t>
  </si>
  <si>
    <t>Startup_3011</t>
  </si>
  <si>
    <t>Startup_3012</t>
  </si>
  <si>
    <t>Startup_3013</t>
  </si>
  <si>
    <t>Startup_3014</t>
  </si>
  <si>
    <t>Startup_3015</t>
  </si>
  <si>
    <t>Startup_3016</t>
  </si>
  <si>
    <t>Startup_3017</t>
  </si>
  <si>
    <t>Startup_3018</t>
  </si>
  <si>
    <t>Startup_3019</t>
  </si>
  <si>
    <t>Startup_3020</t>
  </si>
  <si>
    <t>Startup_3021</t>
  </si>
  <si>
    <t>Startup_3022</t>
  </si>
  <si>
    <t>Startup_3023</t>
  </si>
  <si>
    <t>Startup_3024</t>
  </si>
  <si>
    <t>Startup_3025</t>
  </si>
  <si>
    <t>Startup_3026</t>
  </si>
  <si>
    <t>Startup_3027</t>
  </si>
  <si>
    <t>Startup_3028</t>
  </si>
  <si>
    <t>Startup_3029</t>
  </si>
  <si>
    <t>Startup_3030</t>
  </si>
  <si>
    <t>Startup_3031</t>
  </si>
  <si>
    <t>Startup_3032</t>
  </si>
  <si>
    <t>Startup_3033</t>
  </si>
  <si>
    <t>Startup_3034</t>
  </si>
  <si>
    <t>Startup_3035</t>
  </si>
  <si>
    <t>Startup_3036</t>
  </si>
  <si>
    <t>Startup_3037</t>
  </si>
  <si>
    <t>Startup_3038</t>
  </si>
  <si>
    <t>Startup_3039</t>
  </si>
  <si>
    <t>Startup_3040</t>
  </si>
  <si>
    <t>Startup_3041</t>
  </si>
  <si>
    <t>Startup_3042</t>
  </si>
  <si>
    <t>Startup_3043</t>
  </si>
  <si>
    <t>Startup_3044</t>
  </si>
  <si>
    <t>Startup_3045</t>
  </si>
  <si>
    <t>Startup_3046</t>
  </si>
  <si>
    <t>Startup_3047</t>
  </si>
  <si>
    <t>Startup_3048</t>
  </si>
  <si>
    <t>Startup_3049</t>
  </si>
  <si>
    <t>Startup_3050</t>
  </si>
  <si>
    <t>Startup_3051</t>
  </si>
  <si>
    <t>Startup_3052</t>
  </si>
  <si>
    <t>Startup_3053</t>
  </si>
  <si>
    <t>Startup_3054</t>
  </si>
  <si>
    <t>Startup_3055</t>
  </si>
  <si>
    <t>Startup_3056</t>
  </si>
  <si>
    <t>Startup_3057</t>
  </si>
  <si>
    <t>Startup_3058</t>
  </si>
  <si>
    <t>Startup_3059</t>
  </si>
  <si>
    <t>Startup_3060</t>
  </si>
  <si>
    <t>Startup_3061</t>
  </si>
  <si>
    <t>Startup_3062</t>
  </si>
  <si>
    <t>Startup_3063</t>
  </si>
  <si>
    <t>Startup_3064</t>
  </si>
  <si>
    <t>Startup_3065</t>
  </si>
  <si>
    <t>Startup_3066</t>
  </si>
  <si>
    <t>Startup_3067</t>
  </si>
  <si>
    <t>Startup_3068</t>
  </si>
  <si>
    <t>Startup_3069</t>
  </si>
  <si>
    <t>Startup_3070</t>
  </si>
  <si>
    <t>Startup_3071</t>
  </si>
  <si>
    <t>Startup_3072</t>
  </si>
  <si>
    <t>Startup_3073</t>
  </si>
  <si>
    <t>Startup_3074</t>
  </si>
  <si>
    <t>Startup_3075</t>
  </si>
  <si>
    <t>Startup_3076</t>
  </si>
  <si>
    <t>Startup_3077</t>
  </si>
  <si>
    <t>Startup_3078</t>
  </si>
  <si>
    <t>Startup_3079</t>
  </si>
  <si>
    <t>Startup_3080</t>
  </si>
  <si>
    <t>Startup_3081</t>
  </si>
  <si>
    <t>Startup_3082</t>
  </si>
  <si>
    <t>Startup_3083</t>
  </si>
  <si>
    <t>Startup_3084</t>
  </si>
  <si>
    <t>Startup_3085</t>
  </si>
  <si>
    <t>Startup_3086</t>
  </si>
  <si>
    <t>Startup_3087</t>
  </si>
  <si>
    <t>Startup_3088</t>
  </si>
  <si>
    <t>Startup_3089</t>
  </si>
  <si>
    <t>Startup_3090</t>
  </si>
  <si>
    <t>Startup_3091</t>
  </si>
  <si>
    <t>Startup_3092</t>
  </si>
  <si>
    <t>Startup_3093</t>
  </si>
  <si>
    <t>Startup_3094</t>
  </si>
  <si>
    <t>Startup_3095</t>
  </si>
  <si>
    <t>Startup_3096</t>
  </si>
  <si>
    <t>Startup_3097</t>
  </si>
  <si>
    <t>Startup_3098</t>
  </si>
  <si>
    <t>Startup_3099</t>
  </si>
  <si>
    <t>Startup_3100</t>
  </si>
  <si>
    <t>Startup_3101</t>
  </si>
  <si>
    <t>Startup_3102</t>
  </si>
  <si>
    <t>Startup_3103</t>
  </si>
  <si>
    <t>Startup_3104</t>
  </si>
  <si>
    <t>Startup_3105</t>
  </si>
  <si>
    <t>Startup_3106</t>
  </si>
  <si>
    <t>Startup_3107</t>
  </si>
  <si>
    <t>Startup_3108</t>
  </si>
  <si>
    <t>Startup_3109</t>
  </si>
  <si>
    <t>Startup_3110</t>
  </si>
  <si>
    <t>Startup_3111</t>
  </si>
  <si>
    <t>Startup_3112</t>
  </si>
  <si>
    <t>Startup_3113</t>
  </si>
  <si>
    <t>Startup_3114</t>
  </si>
  <si>
    <t>Startup_3115</t>
  </si>
  <si>
    <t>Startup_3116</t>
  </si>
  <si>
    <t>Startup_3117</t>
  </si>
  <si>
    <t>Startup_3118</t>
  </si>
  <si>
    <t>Startup_3119</t>
  </si>
  <si>
    <t>Startup_3120</t>
  </si>
  <si>
    <t>Startup_3121</t>
  </si>
  <si>
    <t>Startup_3122</t>
  </si>
  <si>
    <t>Startup_3123</t>
  </si>
  <si>
    <t>Startup_3124</t>
  </si>
  <si>
    <t>Startup_3125</t>
  </si>
  <si>
    <t>Startup_3126</t>
  </si>
  <si>
    <t>Startup_3127</t>
  </si>
  <si>
    <t>Startup_3128</t>
  </si>
  <si>
    <t>Startup_3129</t>
  </si>
  <si>
    <t>Startup_3130</t>
  </si>
  <si>
    <t>Startup_3131</t>
  </si>
  <si>
    <t>Startup_3132</t>
  </si>
  <si>
    <t>Startup_3133</t>
  </si>
  <si>
    <t>Startup_3134</t>
  </si>
  <si>
    <t>Startup_3135</t>
  </si>
  <si>
    <t>Startup_3136</t>
  </si>
  <si>
    <t>Startup_3137</t>
  </si>
  <si>
    <t>Startup_3138</t>
  </si>
  <si>
    <t>Startup_3139</t>
  </si>
  <si>
    <t>Startup_3140</t>
  </si>
  <si>
    <t>Startup_3141</t>
  </si>
  <si>
    <t>Startup_3142</t>
  </si>
  <si>
    <t>Startup_3143</t>
  </si>
  <si>
    <t>Startup_3144</t>
  </si>
  <si>
    <t>Startup_3145</t>
  </si>
  <si>
    <t>Startup_3146</t>
  </si>
  <si>
    <t>Startup_3147</t>
  </si>
  <si>
    <t>Startup_3148</t>
  </si>
  <si>
    <t>Startup_3149</t>
  </si>
  <si>
    <t>Startup_3150</t>
  </si>
  <si>
    <t>Startup_3151</t>
  </si>
  <si>
    <t>Startup_3152</t>
  </si>
  <si>
    <t>Startup_3153</t>
  </si>
  <si>
    <t>Startup_3154</t>
  </si>
  <si>
    <t>Startup_3155</t>
  </si>
  <si>
    <t>Startup_3156</t>
  </si>
  <si>
    <t>Startup_3157</t>
  </si>
  <si>
    <t>Startup_3158</t>
  </si>
  <si>
    <t>Startup_3159</t>
  </si>
  <si>
    <t>Startup_3160</t>
  </si>
  <si>
    <t>Startup_3161</t>
  </si>
  <si>
    <t>Startup_3162</t>
  </si>
  <si>
    <t>Startup_3163</t>
  </si>
  <si>
    <t>Startup_3164</t>
  </si>
  <si>
    <t>Startup_3165</t>
  </si>
  <si>
    <t>Startup_3166</t>
  </si>
  <si>
    <t>Startup_3167</t>
  </si>
  <si>
    <t>Startup_3168</t>
  </si>
  <si>
    <t>Startup_3169</t>
  </si>
  <si>
    <t>Startup_3170</t>
  </si>
  <si>
    <t>Startup_3171</t>
  </si>
  <si>
    <t>Startup_3172</t>
  </si>
  <si>
    <t>Startup_3173</t>
  </si>
  <si>
    <t>Startup_3174</t>
  </si>
  <si>
    <t>Startup_3175</t>
  </si>
  <si>
    <t>Startup_3176</t>
  </si>
  <si>
    <t>Startup_3177</t>
  </si>
  <si>
    <t>Startup_3178</t>
  </si>
  <si>
    <t>Startup_3179</t>
  </si>
  <si>
    <t>Startup_3180</t>
  </si>
  <si>
    <t>Startup_3181</t>
  </si>
  <si>
    <t>Startup_3182</t>
  </si>
  <si>
    <t>Startup_3183</t>
  </si>
  <si>
    <t>Startup_3184</t>
  </si>
  <si>
    <t>Startup_3185</t>
  </si>
  <si>
    <t>Startup_3186</t>
  </si>
  <si>
    <t>Startup_3187</t>
  </si>
  <si>
    <t>Startup_3188</t>
  </si>
  <si>
    <t>Startup_3189</t>
  </si>
  <si>
    <t>Startup_3190</t>
  </si>
  <si>
    <t>Startup_3191</t>
  </si>
  <si>
    <t>Startup_3192</t>
  </si>
  <si>
    <t>Startup_3193</t>
  </si>
  <si>
    <t>Startup_3194</t>
  </si>
  <si>
    <t>Startup_3195</t>
  </si>
  <si>
    <t>Startup_3196</t>
  </si>
  <si>
    <t>Startup_3197</t>
  </si>
  <si>
    <t>Startup_3198</t>
  </si>
  <si>
    <t>Startup_3199</t>
  </si>
  <si>
    <t>Startup_3200</t>
  </si>
  <si>
    <t>Startup_3201</t>
  </si>
  <si>
    <t>Startup_3202</t>
  </si>
  <si>
    <t>Startup_3203</t>
  </si>
  <si>
    <t>Startup_3204</t>
  </si>
  <si>
    <t>Startup_3205</t>
  </si>
  <si>
    <t>Startup_3206</t>
  </si>
  <si>
    <t>Startup_3207</t>
  </si>
  <si>
    <t>Startup_3208</t>
  </si>
  <si>
    <t>Startup_3209</t>
  </si>
  <si>
    <t>Startup_3210</t>
  </si>
  <si>
    <t>Startup_3211</t>
  </si>
  <si>
    <t>Startup_3212</t>
  </si>
  <si>
    <t>Startup_3213</t>
  </si>
  <si>
    <t>Startup_3214</t>
  </si>
  <si>
    <t>Startup_3215</t>
  </si>
  <si>
    <t>Startup_3216</t>
  </si>
  <si>
    <t>Startup_3217</t>
  </si>
  <si>
    <t>Startup_3218</t>
  </si>
  <si>
    <t>Startup_3219</t>
  </si>
  <si>
    <t>Startup_3220</t>
  </si>
  <si>
    <t>Startup_3221</t>
  </si>
  <si>
    <t>Startup_3222</t>
  </si>
  <si>
    <t>Startup_3223</t>
  </si>
  <si>
    <t>Startup_3224</t>
  </si>
  <si>
    <t>Startup_3225</t>
  </si>
  <si>
    <t>Startup_3226</t>
  </si>
  <si>
    <t>Startup_3227</t>
  </si>
  <si>
    <t>Startup_3228</t>
  </si>
  <si>
    <t>Startup_3229</t>
  </si>
  <si>
    <t>Startup_3230</t>
  </si>
  <si>
    <t>Startup_3231</t>
  </si>
  <si>
    <t>Startup_3232</t>
  </si>
  <si>
    <t>Startup_3233</t>
  </si>
  <si>
    <t>Startup_3234</t>
  </si>
  <si>
    <t>Startup_3235</t>
  </si>
  <si>
    <t>Startup_3236</t>
  </si>
  <si>
    <t>Startup_3237</t>
  </si>
  <si>
    <t>Startup_3238</t>
  </si>
  <si>
    <t>Startup_3239</t>
  </si>
  <si>
    <t>Startup_3240</t>
  </si>
  <si>
    <t>Startup_3241</t>
  </si>
  <si>
    <t>Startup_3242</t>
  </si>
  <si>
    <t>Startup_3243</t>
  </si>
  <si>
    <t>Startup_3244</t>
  </si>
  <si>
    <t>Startup_3245</t>
  </si>
  <si>
    <t>Startup_3246</t>
  </si>
  <si>
    <t>Startup_3247</t>
  </si>
  <si>
    <t>Startup_3248</t>
  </si>
  <si>
    <t>Startup_3249</t>
  </si>
  <si>
    <t>Startup_3250</t>
  </si>
  <si>
    <t>Startup_3251</t>
  </si>
  <si>
    <t>Startup_3252</t>
  </si>
  <si>
    <t>Startup_3253</t>
  </si>
  <si>
    <t>Startup_3254</t>
  </si>
  <si>
    <t>Startup_3255</t>
  </si>
  <si>
    <t>Startup_3256</t>
  </si>
  <si>
    <t>Startup_3257</t>
  </si>
  <si>
    <t>Startup_3258</t>
  </si>
  <si>
    <t>Startup_3259</t>
  </si>
  <si>
    <t>Startup_3260</t>
  </si>
  <si>
    <t>Startup_3261</t>
  </si>
  <si>
    <t>Startup_3262</t>
  </si>
  <si>
    <t>Startup_3263</t>
  </si>
  <si>
    <t>Startup_3264</t>
  </si>
  <si>
    <t>Startup_3265</t>
  </si>
  <si>
    <t>Startup_3266</t>
  </si>
  <si>
    <t>Startup_3267</t>
  </si>
  <si>
    <t>Startup_3268</t>
  </si>
  <si>
    <t>Startup_3269</t>
  </si>
  <si>
    <t>Startup_3270</t>
  </si>
  <si>
    <t>Startup_3271</t>
  </si>
  <si>
    <t>Startup_3272</t>
  </si>
  <si>
    <t>Startup_3273</t>
  </si>
  <si>
    <t>Startup_3274</t>
  </si>
  <si>
    <t>Startup_3275</t>
  </si>
  <si>
    <t>Startup_3276</t>
  </si>
  <si>
    <t>Startup_3277</t>
  </si>
  <si>
    <t>Startup_3278</t>
  </si>
  <si>
    <t>Startup_3279</t>
  </si>
  <si>
    <t>Startup_3280</t>
  </si>
  <si>
    <t>Startup_3281</t>
  </si>
  <si>
    <t>Startup_3282</t>
  </si>
  <si>
    <t>Startup_3283</t>
  </si>
  <si>
    <t>Startup_3284</t>
  </si>
  <si>
    <t>Startup_3285</t>
  </si>
  <si>
    <t>Startup_3286</t>
  </si>
  <si>
    <t>Startup_3287</t>
  </si>
  <si>
    <t>Startup_3288</t>
  </si>
  <si>
    <t>Startup_3289</t>
  </si>
  <si>
    <t>Startup_3290</t>
  </si>
  <si>
    <t>Startup_3291</t>
  </si>
  <si>
    <t>Startup_3292</t>
  </si>
  <si>
    <t>Startup_3293</t>
  </si>
  <si>
    <t>Startup_3294</t>
  </si>
  <si>
    <t>Startup_3295</t>
  </si>
  <si>
    <t>Startup_3296</t>
  </si>
  <si>
    <t>Startup_3297</t>
  </si>
  <si>
    <t>Startup_3298</t>
  </si>
  <si>
    <t>Startup_3299</t>
  </si>
  <si>
    <t>Startup_3300</t>
  </si>
  <si>
    <t>Startup_3301</t>
  </si>
  <si>
    <t>Startup_3302</t>
  </si>
  <si>
    <t>Startup_3303</t>
  </si>
  <si>
    <t>Startup_3304</t>
  </si>
  <si>
    <t>Startup_3305</t>
  </si>
  <si>
    <t>Startup_3306</t>
  </si>
  <si>
    <t>Startup_3307</t>
  </si>
  <si>
    <t>Startup_3308</t>
  </si>
  <si>
    <t>Startup_3309</t>
  </si>
  <si>
    <t>Startup_3310</t>
  </si>
  <si>
    <t>Startup_3311</t>
  </si>
  <si>
    <t>Startup_3312</t>
  </si>
  <si>
    <t>Startup_3313</t>
  </si>
  <si>
    <t>Startup_3314</t>
  </si>
  <si>
    <t>Startup_3315</t>
  </si>
  <si>
    <t>Startup_3316</t>
  </si>
  <si>
    <t>Startup_3317</t>
  </si>
  <si>
    <t>Startup_3318</t>
  </si>
  <si>
    <t>Startup_3319</t>
  </si>
  <si>
    <t>Startup_3320</t>
  </si>
  <si>
    <t>Startup_3321</t>
  </si>
  <si>
    <t>Startup_3322</t>
  </si>
  <si>
    <t>Startup_3323</t>
  </si>
  <si>
    <t>Startup_3324</t>
  </si>
  <si>
    <t>Startup_3325</t>
  </si>
  <si>
    <t>Startup_3326</t>
  </si>
  <si>
    <t>Startup_3327</t>
  </si>
  <si>
    <t>Startup_3328</t>
  </si>
  <si>
    <t>Startup_3329</t>
  </si>
  <si>
    <t>Startup_3330</t>
  </si>
  <si>
    <t>Startup_3331</t>
  </si>
  <si>
    <t>Startup_3332</t>
  </si>
  <si>
    <t>Startup_3333</t>
  </si>
  <si>
    <t>Startup_3334</t>
  </si>
  <si>
    <t>Startup_3335</t>
  </si>
  <si>
    <t>Startup_3336</t>
  </si>
  <si>
    <t>Startup_3337</t>
  </si>
  <si>
    <t>Startup_3338</t>
  </si>
  <si>
    <t>Startup_3339</t>
  </si>
  <si>
    <t>Startup_3340</t>
  </si>
  <si>
    <t>Startup_3341</t>
  </si>
  <si>
    <t>Startup_3342</t>
  </si>
  <si>
    <t>Startup_3343</t>
  </si>
  <si>
    <t>Startup_3344</t>
  </si>
  <si>
    <t>Startup_3345</t>
  </si>
  <si>
    <t>Startup_3346</t>
  </si>
  <si>
    <t>Startup_3347</t>
  </si>
  <si>
    <t>Startup_3348</t>
  </si>
  <si>
    <t>Startup_3349</t>
  </si>
  <si>
    <t>Startup_3350</t>
  </si>
  <si>
    <t>Startup_3351</t>
  </si>
  <si>
    <t>Startup_3352</t>
  </si>
  <si>
    <t>Startup_3353</t>
  </si>
  <si>
    <t>Startup_3354</t>
  </si>
  <si>
    <t>Startup_3355</t>
  </si>
  <si>
    <t>Startup_3356</t>
  </si>
  <si>
    <t>Startup_3357</t>
  </si>
  <si>
    <t>Startup_3358</t>
  </si>
  <si>
    <t>Startup_3359</t>
  </si>
  <si>
    <t>Startup_3360</t>
  </si>
  <si>
    <t>Startup_3361</t>
  </si>
  <si>
    <t>Startup_3362</t>
  </si>
  <si>
    <t>Startup_3363</t>
  </si>
  <si>
    <t>Startup_3364</t>
  </si>
  <si>
    <t>Startup_3365</t>
  </si>
  <si>
    <t>Startup_3366</t>
  </si>
  <si>
    <t>Startup_3367</t>
  </si>
  <si>
    <t>Startup_3368</t>
  </si>
  <si>
    <t>Startup_3369</t>
  </si>
  <si>
    <t>Startup_3370</t>
  </si>
  <si>
    <t>Startup_3371</t>
  </si>
  <si>
    <t>Startup_3372</t>
  </si>
  <si>
    <t>Startup_3373</t>
  </si>
  <si>
    <t>Startup_3374</t>
  </si>
  <si>
    <t>Startup_3375</t>
  </si>
  <si>
    <t>Startup_3376</t>
  </si>
  <si>
    <t>Startup_3377</t>
  </si>
  <si>
    <t>Startup_3378</t>
  </si>
  <si>
    <t>Startup_3379</t>
  </si>
  <si>
    <t>Startup_3380</t>
  </si>
  <si>
    <t>Startup_3381</t>
  </si>
  <si>
    <t>Startup_3382</t>
  </si>
  <si>
    <t>Startup_3383</t>
  </si>
  <si>
    <t>Startup_3384</t>
  </si>
  <si>
    <t>Startup_3385</t>
  </si>
  <si>
    <t>Startup_3386</t>
  </si>
  <si>
    <t>Startup_3387</t>
  </si>
  <si>
    <t>Startup_3388</t>
  </si>
  <si>
    <t>Startup_3389</t>
  </si>
  <si>
    <t>Startup_3390</t>
  </si>
  <si>
    <t>Startup_3391</t>
  </si>
  <si>
    <t>Startup_3392</t>
  </si>
  <si>
    <t>Startup_3393</t>
  </si>
  <si>
    <t>Startup_3394</t>
  </si>
  <si>
    <t>Startup_3395</t>
  </si>
  <si>
    <t>Startup_3396</t>
  </si>
  <si>
    <t>Startup_3397</t>
  </si>
  <si>
    <t>Startup_3398</t>
  </si>
  <si>
    <t>Startup_3399</t>
  </si>
  <si>
    <t>Startup_3400</t>
  </si>
  <si>
    <t>Startup_3401</t>
  </si>
  <si>
    <t>Startup_3402</t>
  </si>
  <si>
    <t>Startup_3403</t>
  </si>
  <si>
    <t>Startup_3404</t>
  </si>
  <si>
    <t>Startup_3405</t>
  </si>
  <si>
    <t>Startup_3406</t>
  </si>
  <si>
    <t>Startup_3407</t>
  </si>
  <si>
    <t>Startup_3408</t>
  </si>
  <si>
    <t>Startup_3409</t>
  </si>
  <si>
    <t>Startup_3410</t>
  </si>
  <si>
    <t>Startup_3411</t>
  </si>
  <si>
    <t>Startup_3412</t>
  </si>
  <si>
    <t>Startup_3413</t>
  </si>
  <si>
    <t>Startup_3414</t>
  </si>
  <si>
    <t>Startup_3415</t>
  </si>
  <si>
    <t>Startup_3416</t>
  </si>
  <si>
    <t>Startup_3417</t>
  </si>
  <si>
    <t>Startup_3418</t>
  </si>
  <si>
    <t>Startup_3419</t>
  </si>
  <si>
    <t>Startup_3420</t>
  </si>
  <si>
    <t>Startup_3421</t>
  </si>
  <si>
    <t>Startup_3422</t>
  </si>
  <si>
    <t>Startup_3423</t>
  </si>
  <si>
    <t>Startup_3424</t>
  </si>
  <si>
    <t>Startup_3425</t>
  </si>
  <si>
    <t>Startup_3426</t>
  </si>
  <si>
    <t>Startup_3427</t>
  </si>
  <si>
    <t>Startup_3428</t>
  </si>
  <si>
    <t>Startup_3429</t>
  </si>
  <si>
    <t>Startup_3430</t>
  </si>
  <si>
    <t>Startup_3431</t>
  </si>
  <si>
    <t>Startup_3432</t>
  </si>
  <si>
    <t>Startup_3433</t>
  </si>
  <si>
    <t>Startup_3434</t>
  </si>
  <si>
    <t>Startup_3435</t>
  </si>
  <si>
    <t>Startup_3436</t>
  </si>
  <si>
    <t>Startup_3437</t>
  </si>
  <si>
    <t>Startup_3438</t>
  </si>
  <si>
    <t>Startup_3439</t>
  </si>
  <si>
    <t>Startup_3440</t>
  </si>
  <si>
    <t>Startup_3441</t>
  </si>
  <si>
    <t>Startup_3442</t>
  </si>
  <si>
    <t>Startup_3443</t>
  </si>
  <si>
    <t>Startup_3444</t>
  </si>
  <si>
    <t>Startup_3445</t>
  </si>
  <si>
    <t>Startup_3446</t>
  </si>
  <si>
    <t>Startup_3447</t>
  </si>
  <si>
    <t>Startup_3448</t>
  </si>
  <si>
    <t>Startup_3449</t>
  </si>
  <si>
    <t>Startup_3450</t>
  </si>
  <si>
    <t>Startup_3451</t>
  </si>
  <si>
    <t>Startup_3452</t>
  </si>
  <si>
    <t>Startup_3453</t>
  </si>
  <si>
    <t>Startup_3454</t>
  </si>
  <si>
    <t>Startup_3455</t>
  </si>
  <si>
    <t>Startup_3456</t>
  </si>
  <si>
    <t>Startup_3457</t>
  </si>
  <si>
    <t>Startup_3458</t>
  </si>
  <si>
    <t>Startup_3459</t>
  </si>
  <si>
    <t>Startup_3460</t>
  </si>
  <si>
    <t>Startup_3461</t>
  </si>
  <si>
    <t>Startup_3462</t>
  </si>
  <si>
    <t>Startup_3463</t>
  </si>
  <si>
    <t>Startup_3464</t>
  </si>
  <si>
    <t>Startup_3465</t>
  </si>
  <si>
    <t>Startup_3466</t>
  </si>
  <si>
    <t>Startup_3467</t>
  </si>
  <si>
    <t>Startup_3468</t>
  </si>
  <si>
    <t>Startup_3469</t>
  </si>
  <si>
    <t>Startup_3470</t>
  </si>
  <si>
    <t>Startup_3471</t>
  </si>
  <si>
    <t>Startup_3472</t>
  </si>
  <si>
    <t>Startup_3473</t>
  </si>
  <si>
    <t>Startup_3474</t>
  </si>
  <si>
    <t>Startup_3475</t>
  </si>
  <si>
    <t>Startup_3476</t>
  </si>
  <si>
    <t>Startup_3477</t>
  </si>
  <si>
    <t>Startup_3478</t>
  </si>
  <si>
    <t>Startup_3479</t>
  </si>
  <si>
    <t>Startup_3480</t>
  </si>
  <si>
    <t>Startup_3481</t>
  </si>
  <si>
    <t>Startup_3482</t>
  </si>
  <si>
    <t>Startup_3483</t>
  </si>
  <si>
    <t>Startup_3484</t>
  </si>
  <si>
    <t>Startup_3485</t>
  </si>
  <si>
    <t>Startup_3486</t>
  </si>
  <si>
    <t>Startup_3487</t>
  </si>
  <si>
    <t>Startup_3488</t>
  </si>
  <si>
    <t>Startup_3489</t>
  </si>
  <si>
    <t>Startup_3490</t>
  </si>
  <si>
    <t>Startup_3491</t>
  </si>
  <si>
    <t>Startup_3492</t>
  </si>
  <si>
    <t>Startup_3493</t>
  </si>
  <si>
    <t>Startup_3494</t>
  </si>
  <si>
    <t>Startup_3495</t>
  </si>
  <si>
    <t>Startup_3496</t>
  </si>
  <si>
    <t>Startup_3497</t>
  </si>
  <si>
    <t>Startup_3498</t>
  </si>
  <si>
    <t>Startup_3499</t>
  </si>
  <si>
    <t>Startup_3500</t>
  </si>
  <si>
    <t>Startup_3501</t>
  </si>
  <si>
    <t>Startup_3502</t>
  </si>
  <si>
    <t>Startup_3503</t>
  </si>
  <si>
    <t>Startup_3504</t>
  </si>
  <si>
    <t>Startup_3505</t>
  </si>
  <si>
    <t>Startup_3506</t>
  </si>
  <si>
    <t>Startup_3507</t>
  </si>
  <si>
    <t>Startup_3508</t>
  </si>
  <si>
    <t>Startup_3509</t>
  </si>
  <si>
    <t>Startup_3510</t>
  </si>
  <si>
    <t>Startup_3511</t>
  </si>
  <si>
    <t>Startup_3512</t>
  </si>
  <si>
    <t>Startup_3513</t>
  </si>
  <si>
    <t>Startup_3514</t>
  </si>
  <si>
    <t>Startup_3515</t>
  </si>
  <si>
    <t>Startup_3516</t>
  </si>
  <si>
    <t>Startup_3517</t>
  </si>
  <si>
    <t>Startup_3518</t>
  </si>
  <si>
    <t>Startup_3519</t>
  </si>
  <si>
    <t>Startup_3520</t>
  </si>
  <si>
    <t>Startup_3521</t>
  </si>
  <si>
    <t>Startup_3522</t>
  </si>
  <si>
    <t>Startup_3523</t>
  </si>
  <si>
    <t>Startup_3524</t>
  </si>
  <si>
    <t>Startup_3525</t>
  </si>
  <si>
    <t>Startup_3526</t>
  </si>
  <si>
    <t>Startup_3527</t>
  </si>
  <si>
    <t>Startup_3528</t>
  </si>
  <si>
    <t>Startup_3529</t>
  </si>
  <si>
    <t>Startup_3530</t>
  </si>
  <si>
    <t>Startup_3531</t>
  </si>
  <si>
    <t>Startup_3532</t>
  </si>
  <si>
    <t>Startup_3533</t>
  </si>
  <si>
    <t>Startup_3534</t>
  </si>
  <si>
    <t>Startup_3535</t>
  </si>
  <si>
    <t>Startup_3536</t>
  </si>
  <si>
    <t>Startup_3537</t>
  </si>
  <si>
    <t>Startup_3538</t>
  </si>
  <si>
    <t>Startup_3539</t>
  </si>
  <si>
    <t>Startup_3540</t>
  </si>
  <si>
    <t>Startup_3541</t>
  </si>
  <si>
    <t>Startup_3542</t>
  </si>
  <si>
    <t>Startup_3543</t>
  </si>
  <si>
    <t>Startup_3544</t>
  </si>
  <si>
    <t>Startup_3545</t>
  </si>
  <si>
    <t>Startup_3546</t>
  </si>
  <si>
    <t>Startup_3547</t>
  </si>
  <si>
    <t>Startup_3548</t>
  </si>
  <si>
    <t>Startup_3549</t>
  </si>
  <si>
    <t>Startup_3550</t>
  </si>
  <si>
    <t>Startup_3551</t>
  </si>
  <si>
    <t>Startup_3552</t>
  </si>
  <si>
    <t>Startup_3553</t>
  </si>
  <si>
    <t>Startup_3554</t>
  </si>
  <si>
    <t>Startup_3555</t>
  </si>
  <si>
    <t>Startup_3556</t>
  </si>
  <si>
    <t>Startup_3557</t>
  </si>
  <si>
    <t>Startup_3558</t>
  </si>
  <si>
    <t>Startup_3559</t>
  </si>
  <si>
    <t>Startup_3560</t>
  </si>
  <si>
    <t>Startup_3561</t>
  </si>
  <si>
    <t>Startup_3562</t>
  </si>
  <si>
    <t>Startup_3563</t>
  </si>
  <si>
    <t>Startup_3564</t>
  </si>
  <si>
    <t>Startup_3565</t>
  </si>
  <si>
    <t>Startup_3566</t>
  </si>
  <si>
    <t>Startup_3567</t>
  </si>
  <si>
    <t>Startup_3568</t>
  </si>
  <si>
    <t>Startup_3569</t>
  </si>
  <si>
    <t>Startup_3570</t>
  </si>
  <si>
    <t>Startup_3571</t>
  </si>
  <si>
    <t>Startup_3572</t>
  </si>
  <si>
    <t>Startup_3573</t>
  </si>
  <si>
    <t>Startup_3574</t>
  </si>
  <si>
    <t>Startup_3575</t>
  </si>
  <si>
    <t>Startup_3576</t>
  </si>
  <si>
    <t>Startup_3577</t>
  </si>
  <si>
    <t>Startup_3578</t>
  </si>
  <si>
    <t>Startup_3579</t>
  </si>
  <si>
    <t>Startup_3580</t>
  </si>
  <si>
    <t>Startup_3581</t>
  </si>
  <si>
    <t>Startup_3582</t>
  </si>
  <si>
    <t>Startup_3583</t>
  </si>
  <si>
    <t>Startup_3584</t>
  </si>
  <si>
    <t>Startup_3585</t>
  </si>
  <si>
    <t>Startup_3586</t>
  </si>
  <si>
    <t>Startup_3587</t>
  </si>
  <si>
    <t>Startup_3588</t>
  </si>
  <si>
    <t>Startup_3589</t>
  </si>
  <si>
    <t>Startup_3590</t>
  </si>
  <si>
    <t>Startup_3591</t>
  </si>
  <si>
    <t>Startup_3592</t>
  </si>
  <si>
    <t>Startup_3593</t>
  </si>
  <si>
    <t>Startup_3594</t>
  </si>
  <si>
    <t>Startup_3595</t>
  </si>
  <si>
    <t>Startup_3596</t>
  </si>
  <si>
    <t>Startup_3597</t>
  </si>
  <si>
    <t>Startup_3598</t>
  </si>
  <si>
    <t>Startup_3599</t>
  </si>
  <si>
    <t>Startup_3600</t>
  </si>
  <si>
    <t>Startup_3601</t>
  </si>
  <si>
    <t>Startup_3602</t>
  </si>
  <si>
    <t>Startup_3603</t>
  </si>
  <si>
    <t>Startup_3604</t>
  </si>
  <si>
    <t>Startup_3605</t>
  </si>
  <si>
    <t>Startup_3606</t>
  </si>
  <si>
    <t>Startup_3607</t>
  </si>
  <si>
    <t>Startup_3608</t>
  </si>
  <si>
    <t>Startup_3609</t>
  </si>
  <si>
    <t>Startup_3610</t>
  </si>
  <si>
    <t>Startup_3611</t>
  </si>
  <si>
    <t>Startup_3612</t>
  </si>
  <si>
    <t>Startup_3613</t>
  </si>
  <si>
    <t>Startup_3614</t>
  </si>
  <si>
    <t>Startup_3615</t>
  </si>
  <si>
    <t>Startup_3616</t>
  </si>
  <si>
    <t>Startup_3617</t>
  </si>
  <si>
    <t>Startup_3618</t>
  </si>
  <si>
    <t>Startup_3619</t>
  </si>
  <si>
    <t>Startup_3620</t>
  </si>
  <si>
    <t>Startup_3621</t>
  </si>
  <si>
    <t>Startup_3622</t>
  </si>
  <si>
    <t>Startup_3623</t>
  </si>
  <si>
    <t>Startup_3624</t>
  </si>
  <si>
    <t>Startup_3625</t>
  </si>
  <si>
    <t>Startup_3626</t>
  </si>
  <si>
    <t>Startup_3627</t>
  </si>
  <si>
    <t>Startup_3628</t>
  </si>
  <si>
    <t>Startup_3629</t>
  </si>
  <si>
    <t>Startup_3630</t>
  </si>
  <si>
    <t>Startup_3631</t>
  </si>
  <si>
    <t>Startup_3632</t>
  </si>
  <si>
    <t>Startup_3633</t>
  </si>
  <si>
    <t>Startup_3634</t>
  </si>
  <si>
    <t>Startup_3635</t>
  </si>
  <si>
    <t>Startup_3636</t>
  </si>
  <si>
    <t>Startup_3637</t>
  </si>
  <si>
    <t>Startup_3638</t>
  </si>
  <si>
    <t>Startup_3639</t>
  </si>
  <si>
    <t>Startup_3640</t>
  </si>
  <si>
    <t>Startup_3641</t>
  </si>
  <si>
    <t>Startup_3642</t>
  </si>
  <si>
    <t>Startup_3643</t>
  </si>
  <si>
    <t>Startup_3644</t>
  </si>
  <si>
    <t>Startup_3645</t>
  </si>
  <si>
    <t>Startup_3646</t>
  </si>
  <si>
    <t>Startup_3647</t>
  </si>
  <si>
    <t>Startup_3648</t>
  </si>
  <si>
    <t>Startup_3649</t>
  </si>
  <si>
    <t>Startup_3650</t>
  </si>
  <si>
    <t>Startup_3651</t>
  </si>
  <si>
    <t>Startup_3652</t>
  </si>
  <si>
    <t>Startup_3653</t>
  </si>
  <si>
    <t>Startup_3654</t>
  </si>
  <si>
    <t>Startup_3655</t>
  </si>
  <si>
    <t>Startup_3656</t>
  </si>
  <si>
    <t>Startup_3657</t>
  </si>
  <si>
    <t>Startup_3658</t>
  </si>
  <si>
    <t>Startup_3659</t>
  </si>
  <si>
    <t>Startup_3660</t>
  </si>
  <si>
    <t>Startup_3661</t>
  </si>
  <si>
    <t>Startup_3662</t>
  </si>
  <si>
    <t>Startup_3663</t>
  </si>
  <si>
    <t>Startup_3664</t>
  </si>
  <si>
    <t>Startup_3665</t>
  </si>
  <si>
    <t>Startup_3666</t>
  </si>
  <si>
    <t>Startup_3667</t>
  </si>
  <si>
    <t>Startup_3668</t>
  </si>
  <si>
    <t>Startup_3669</t>
  </si>
  <si>
    <t>Startup_3670</t>
  </si>
  <si>
    <t>Startup_3671</t>
  </si>
  <si>
    <t>Startup_3672</t>
  </si>
  <si>
    <t>Startup_3673</t>
  </si>
  <si>
    <t>Startup_3674</t>
  </si>
  <si>
    <t>Startup_3675</t>
  </si>
  <si>
    <t>Startup_3676</t>
  </si>
  <si>
    <t>Startup_3677</t>
  </si>
  <si>
    <t>Startup_3678</t>
  </si>
  <si>
    <t>Startup_3679</t>
  </si>
  <si>
    <t>Startup_3680</t>
  </si>
  <si>
    <t>Startup_3681</t>
  </si>
  <si>
    <t>Startup_3682</t>
  </si>
  <si>
    <t>Startup_3683</t>
  </si>
  <si>
    <t>Startup_3684</t>
  </si>
  <si>
    <t>Startup_3685</t>
  </si>
  <si>
    <t>Startup_3686</t>
  </si>
  <si>
    <t>Startup_3687</t>
  </si>
  <si>
    <t>Startup_3688</t>
  </si>
  <si>
    <t>Startup_3689</t>
  </si>
  <si>
    <t>Startup_3690</t>
  </si>
  <si>
    <t>Startup_3691</t>
  </si>
  <si>
    <t>Startup_3692</t>
  </si>
  <si>
    <t>Startup_3693</t>
  </si>
  <si>
    <t>Startup_3694</t>
  </si>
  <si>
    <t>Startup_3695</t>
  </si>
  <si>
    <t>Startup_3696</t>
  </si>
  <si>
    <t>Startup_3697</t>
  </si>
  <si>
    <t>Startup_3698</t>
  </si>
  <si>
    <t>Startup_3699</t>
  </si>
  <si>
    <t>Startup_3700</t>
  </si>
  <si>
    <t>Startup_3701</t>
  </si>
  <si>
    <t>Startup_3702</t>
  </si>
  <si>
    <t>Startup_3703</t>
  </si>
  <si>
    <t>Startup_3704</t>
  </si>
  <si>
    <t>Startup_3705</t>
  </si>
  <si>
    <t>Startup_3706</t>
  </si>
  <si>
    <t>Startup_3707</t>
  </si>
  <si>
    <t>Startup_3708</t>
  </si>
  <si>
    <t>Startup_3709</t>
  </si>
  <si>
    <t>Startup_3710</t>
  </si>
  <si>
    <t>Startup_3711</t>
  </si>
  <si>
    <t>Startup_3712</t>
  </si>
  <si>
    <t>Startup_3713</t>
  </si>
  <si>
    <t>Startup_3714</t>
  </si>
  <si>
    <t>Startup_3715</t>
  </si>
  <si>
    <t>Startup_3716</t>
  </si>
  <si>
    <t>Startup_3717</t>
  </si>
  <si>
    <t>Startup_3718</t>
  </si>
  <si>
    <t>Startup_3719</t>
  </si>
  <si>
    <t>Startup_3720</t>
  </si>
  <si>
    <t>Startup_3721</t>
  </si>
  <si>
    <t>Startup_3722</t>
  </si>
  <si>
    <t>Startup_3723</t>
  </si>
  <si>
    <t>Startup_3724</t>
  </si>
  <si>
    <t>Startup_3725</t>
  </si>
  <si>
    <t>Startup_3726</t>
  </si>
  <si>
    <t>Startup_3727</t>
  </si>
  <si>
    <t>Startup_3728</t>
  </si>
  <si>
    <t>Startup_3729</t>
  </si>
  <si>
    <t>Startup_3730</t>
  </si>
  <si>
    <t>Startup_3731</t>
  </si>
  <si>
    <t>Startup_3732</t>
  </si>
  <si>
    <t>Startup_3733</t>
  </si>
  <si>
    <t>Startup_3734</t>
  </si>
  <si>
    <t>Startup_3735</t>
  </si>
  <si>
    <t>Startup_3736</t>
  </si>
  <si>
    <t>Startup_3737</t>
  </si>
  <si>
    <t>Startup_3738</t>
  </si>
  <si>
    <t>Startup_3739</t>
  </si>
  <si>
    <t>Startup_3740</t>
  </si>
  <si>
    <t>Startup_3741</t>
  </si>
  <si>
    <t>Startup_3742</t>
  </si>
  <si>
    <t>Startup_3743</t>
  </si>
  <si>
    <t>Startup_3744</t>
  </si>
  <si>
    <t>Startup_3745</t>
  </si>
  <si>
    <t>Startup_3746</t>
  </si>
  <si>
    <t>Startup_3747</t>
  </si>
  <si>
    <t>Startup_3748</t>
  </si>
  <si>
    <t>Startup_3749</t>
  </si>
  <si>
    <t>Startup_3750</t>
  </si>
  <si>
    <t>Startup_3751</t>
  </si>
  <si>
    <t>Startup_3752</t>
  </si>
  <si>
    <t>Startup_3753</t>
  </si>
  <si>
    <t>Startup_3754</t>
  </si>
  <si>
    <t>Startup_3755</t>
  </si>
  <si>
    <t>Startup_3756</t>
  </si>
  <si>
    <t>Startup_3757</t>
  </si>
  <si>
    <t>Startup_3758</t>
  </si>
  <si>
    <t>Startup_3759</t>
  </si>
  <si>
    <t>Startup_3760</t>
  </si>
  <si>
    <t>Startup_3761</t>
  </si>
  <si>
    <t>Startup_3762</t>
  </si>
  <si>
    <t>Startup_3763</t>
  </si>
  <si>
    <t>Startup_3764</t>
  </si>
  <si>
    <t>Startup_3765</t>
  </si>
  <si>
    <t>Startup_3766</t>
  </si>
  <si>
    <t>Startup_3767</t>
  </si>
  <si>
    <t>Startup_3768</t>
  </si>
  <si>
    <t>Startup_3769</t>
  </si>
  <si>
    <t>Startup_3770</t>
  </si>
  <si>
    <t>Startup_3771</t>
  </si>
  <si>
    <t>Startup_3772</t>
  </si>
  <si>
    <t>Startup_3773</t>
  </si>
  <si>
    <t>Startup_3774</t>
  </si>
  <si>
    <t>Startup_3775</t>
  </si>
  <si>
    <t>Startup_3776</t>
  </si>
  <si>
    <t>Startup_3777</t>
  </si>
  <si>
    <t>Startup_3778</t>
  </si>
  <si>
    <t>Startup_3779</t>
  </si>
  <si>
    <t>Startup_3780</t>
  </si>
  <si>
    <t>Startup_3781</t>
  </si>
  <si>
    <t>Startup_3782</t>
  </si>
  <si>
    <t>Startup_3783</t>
  </si>
  <si>
    <t>Startup_3784</t>
  </si>
  <si>
    <t>Startup_3785</t>
  </si>
  <si>
    <t>Startup_3786</t>
  </si>
  <si>
    <t>Startup_3787</t>
  </si>
  <si>
    <t>Startup_3788</t>
  </si>
  <si>
    <t>Startup_3789</t>
  </si>
  <si>
    <t>Startup_3790</t>
  </si>
  <si>
    <t>Startup_3791</t>
  </si>
  <si>
    <t>Startup_3792</t>
  </si>
  <si>
    <t>Startup_3793</t>
  </si>
  <si>
    <t>Startup_3794</t>
  </si>
  <si>
    <t>Startup_3795</t>
  </si>
  <si>
    <t>Startup_3796</t>
  </si>
  <si>
    <t>Startup_3797</t>
  </si>
  <si>
    <t>Startup_3798</t>
  </si>
  <si>
    <t>Startup_3799</t>
  </si>
  <si>
    <t>Startup_3800</t>
  </si>
  <si>
    <t>Startup_3801</t>
  </si>
  <si>
    <t>Startup_3802</t>
  </si>
  <si>
    <t>Startup_3803</t>
  </si>
  <si>
    <t>Startup_3804</t>
  </si>
  <si>
    <t>Startup_3805</t>
  </si>
  <si>
    <t>Startup_3806</t>
  </si>
  <si>
    <t>Startup_3807</t>
  </si>
  <si>
    <t>Startup_3808</t>
  </si>
  <si>
    <t>Startup_3809</t>
  </si>
  <si>
    <t>Startup_3810</t>
  </si>
  <si>
    <t>Startup_3811</t>
  </si>
  <si>
    <t>Startup_3812</t>
  </si>
  <si>
    <t>Startup_3813</t>
  </si>
  <si>
    <t>Startup_3814</t>
  </si>
  <si>
    <t>Startup_3815</t>
  </si>
  <si>
    <t>Startup_3816</t>
  </si>
  <si>
    <t>Startup_3817</t>
  </si>
  <si>
    <t>Startup_3818</t>
  </si>
  <si>
    <t>Startup_3819</t>
  </si>
  <si>
    <t>Startup_3820</t>
  </si>
  <si>
    <t>Startup_3821</t>
  </si>
  <si>
    <t>Startup_3822</t>
  </si>
  <si>
    <t>Startup_3823</t>
  </si>
  <si>
    <t>Startup_3824</t>
  </si>
  <si>
    <t>Startup_3825</t>
  </si>
  <si>
    <t>Startup_3826</t>
  </si>
  <si>
    <t>Startup_3827</t>
  </si>
  <si>
    <t>Startup_3828</t>
  </si>
  <si>
    <t>Startup_3829</t>
  </si>
  <si>
    <t>Startup_3830</t>
  </si>
  <si>
    <t>Startup_3831</t>
  </si>
  <si>
    <t>Startup_3832</t>
  </si>
  <si>
    <t>Startup_3833</t>
  </si>
  <si>
    <t>Startup_3834</t>
  </si>
  <si>
    <t>Startup_3835</t>
  </si>
  <si>
    <t>Startup_3836</t>
  </si>
  <si>
    <t>Startup_3837</t>
  </si>
  <si>
    <t>Startup_3838</t>
  </si>
  <si>
    <t>Startup_3839</t>
  </si>
  <si>
    <t>Startup_3840</t>
  </si>
  <si>
    <t>Startup_3841</t>
  </si>
  <si>
    <t>Startup_3842</t>
  </si>
  <si>
    <t>Startup_3843</t>
  </si>
  <si>
    <t>Startup_3844</t>
  </si>
  <si>
    <t>Startup_3845</t>
  </si>
  <si>
    <t>Startup_3846</t>
  </si>
  <si>
    <t>Startup_3847</t>
  </si>
  <si>
    <t>Startup_3848</t>
  </si>
  <si>
    <t>Startup_3849</t>
  </si>
  <si>
    <t>Startup_3850</t>
  </si>
  <si>
    <t>Startup_3851</t>
  </si>
  <si>
    <t>Startup_3852</t>
  </si>
  <si>
    <t>Startup_3853</t>
  </si>
  <si>
    <t>Startup_3854</t>
  </si>
  <si>
    <t>Startup_3855</t>
  </si>
  <si>
    <t>Startup_3856</t>
  </si>
  <si>
    <t>Startup_3857</t>
  </si>
  <si>
    <t>Startup_3858</t>
  </si>
  <si>
    <t>Startup_3859</t>
  </si>
  <si>
    <t>Startup_3860</t>
  </si>
  <si>
    <t>Startup_3861</t>
  </si>
  <si>
    <t>Startup_3862</t>
  </si>
  <si>
    <t>Startup_3863</t>
  </si>
  <si>
    <t>Startup_3864</t>
  </si>
  <si>
    <t>Startup_3865</t>
  </si>
  <si>
    <t>Startup_3866</t>
  </si>
  <si>
    <t>Startup_3867</t>
  </si>
  <si>
    <t>Startup_3868</t>
  </si>
  <si>
    <t>Startup_3869</t>
  </si>
  <si>
    <t>Startup_3870</t>
  </si>
  <si>
    <t>Startup_3871</t>
  </si>
  <si>
    <t>Startup_3872</t>
  </si>
  <si>
    <t>Startup_3873</t>
  </si>
  <si>
    <t>Startup_3874</t>
  </si>
  <si>
    <t>Startup_3875</t>
  </si>
  <si>
    <t>Startup_3876</t>
  </si>
  <si>
    <t>Startup_3877</t>
  </si>
  <si>
    <t>Startup_3878</t>
  </si>
  <si>
    <t>Startup_3879</t>
  </si>
  <si>
    <t>Startup_3880</t>
  </si>
  <si>
    <t>Startup_3881</t>
  </si>
  <si>
    <t>Startup_3882</t>
  </si>
  <si>
    <t>Startup_3883</t>
  </si>
  <si>
    <t>Startup_3884</t>
  </si>
  <si>
    <t>Startup_3885</t>
  </si>
  <si>
    <t>Startup_3886</t>
  </si>
  <si>
    <t>Startup_3887</t>
  </si>
  <si>
    <t>Startup_3888</t>
  </si>
  <si>
    <t>Startup_3889</t>
  </si>
  <si>
    <t>Startup_3890</t>
  </si>
  <si>
    <t>Startup_3891</t>
  </si>
  <si>
    <t>Startup_3892</t>
  </si>
  <si>
    <t>Startup_3893</t>
  </si>
  <si>
    <t>Startup_3894</t>
  </si>
  <si>
    <t>Startup_3895</t>
  </si>
  <si>
    <t>Startup_3896</t>
  </si>
  <si>
    <t>Startup_3897</t>
  </si>
  <si>
    <t>Startup_3898</t>
  </si>
  <si>
    <t>Startup_3899</t>
  </si>
  <si>
    <t>Startup_3900</t>
  </si>
  <si>
    <t>Startup_3901</t>
  </si>
  <si>
    <t>Startup_3902</t>
  </si>
  <si>
    <t>Startup_3903</t>
  </si>
  <si>
    <t>Startup_3904</t>
  </si>
  <si>
    <t>Startup_3905</t>
  </si>
  <si>
    <t>Startup_3906</t>
  </si>
  <si>
    <t>Startup_3907</t>
  </si>
  <si>
    <t>Startup_3908</t>
  </si>
  <si>
    <t>Startup_3909</t>
  </si>
  <si>
    <t>Startup_3910</t>
  </si>
  <si>
    <t>Startup_3911</t>
  </si>
  <si>
    <t>Startup_3912</t>
  </si>
  <si>
    <t>Startup_3913</t>
  </si>
  <si>
    <t>Startup_3914</t>
  </si>
  <si>
    <t>Startup_3915</t>
  </si>
  <si>
    <t>Startup_3916</t>
  </si>
  <si>
    <t>Startup_3917</t>
  </si>
  <si>
    <t>Startup_3918</t>
  </si>
  <si>
    <t>Startup_3919</t>
  </si>
  <si>
    <t>Startup_3920</t>
  </si>
  <si>
    <t>Startup_3921</t>
  </si>
  <si>
    <t>Startup_3922</t>
  </si>
  <si>
    <t>Startup_3923</t>
  </si>
  <si>
    <t>Startup_3924</t>
  </si>
  <si>
    <t>Startup_3925</t>
  </si>
  <si>
    <t>Startup_3926</t>
  </si>
  <si>
    <t>Startup_3927</t>
  </si>
  <si>
    <t>Startup_3928</t>
  </si>
  <si>
    <t>Startup_3929</t>
  </si>
  <si>
    <t>Startup_3930</t>
  </si>
  <si>
    <t>Startup_3931</t>
  </si>
  <si>
    <t>Startup_3932</t>
  </si>
  <si>
    <t>Startup_3933</t>
  </si>
  <si>
    <t>Startup_3934</t>
  </si>
  <si>
    <t>Startup_3935</t>
  </si>
  <si>
    <t>Startup_3936</t>
  </si>
  <si>
    <t>Startup_3937</t>
  </si>
  <si>
    <t>Startup_3938</t>
  </si>
  <si>
    <t>Startup_3939</t>
  </si>
  <si>
    <t>Startup_3940</t>
  </si>
  <si>
    <t>Startup_3941</t>
  </si>
  <si>
    <t>Startup_3942</t>
  </si>
  <si>
    <t>Startup_3943</t>
  </si>
  <si>
    <t>Startup_3944</t>
  </si>
  <si>
    <t>Startup_3945</t>
  </si>
  <si>
    <t>Startup_3946</t>
  </si>
  <si>
    <t>Startup_3947</t>
  </si>
  <si>
    <t>Startup_3948</t>
  </si>
  <si>
    <t>Startup_3949</t>
  </si>
  <si>
    <t>Startup_3950</t>
  </si>
  <si>
    <t>Startup_3951</t>
  </si>
  <si>
    <t>Startup_3952</t>
  </si>
  <si>
    <t>Startup_3953</t>
  </si>
  <si>
    <t>Startup_3954</t>
  </si>
  <si>
    <t>Startup_3955</t>
  </si>
  <si>
    <t>Startup_3956</t>
  </si>
  <si>
    <t>Startup_3957</t>
  </si>
  <si>
    <t>Startup_3958</t>
  </si>
  <si>
    <t>Startup_3959</t>
  </si>
  <si>
    <t>Startup_3960</t>
  </si>
  <si>
    <t>Startup_3961</t>
  </si>
  <si>
    <t>Startup_3962</t>
  </si>
  <si>
    <t>Startup_3963</t>
  </si>
  <si>
    <t>Startup_3964</t>
  </si>
  <si>
    <t>Startup_3965</t>
  </si>
  <si>
    <t>Startup_3966</t>
  </si>
  <si>
    <t>Startup_3967</t>
  </si>
  <si>
    <t>Startup_3968</t>
  </si>
  <si>
    <t>Startup_3969</t>
  </si>
  <si>
    <t>Startup_3970</t>
  </si>
  <si>
    <t>Startup_3971</t>
  </si>
  <si>
    <t>Startup_3972</t>
  </si>
  <si>
    <t>Startup_3973</t>
  </si>
  <si>
    <t>Startup_3974</t>
  </si>
  <si>
    <t>Startup_3975</t>
  </si>
  <si>
    <t>Startup_3976</t>
  </si>
  <si>
    <t>Startup_3977</t>
  </si>
  <si>
    <t>Startup_3978</t>
  </si>
  <si>
    <t>Startup_3979</t>
  </si>
  <si>
    <t>Startup_3980</t>
  </si>
  <si>
    <t>Startup_3981</t>
  </si>
  <si>
    <t>Startup_3982</t>
  </si>
  <si>
    <t>Startup_3983</t>
  </si>
  <si>
    <t>Startup_3984</t>
  </si>
  <si>
    <t>Startup_3985</t>
  </si>
  <si>
    <t>Startup_3986</t>
  </si>
  <si>
    <t>Startup_3987</t>
  </si>
  <si>
    <t>Startup_3988</t>
  </si>
  <si>
    <t>Startup_3989</t>
  </si>
  <si>
    <t>Startup_3990</t>
  </si>
  <si>
    <t>Startup_3991</t>
  </si>
  <si>
    <t>Startup_3992</t>
  </si>
  <si>
    <t>Startup_3993</t>
  </si>
  <si>
    <t>Startup_3994</t>
  </si>
  <si>
    <t>Startup_3995</t>
  </si>
  <si>
    <t>Startup_3996</t>
  </si>
  <si>
    <t>Startup_3997</t>
  </si>
  <si>
    <t>Startup_3998</t>
  </si>
  <si>
    <t>Startup_3999</t>
  </si>
  <si>
    <t>Startup_4000</t>
  </si>
  <si>
    <t>Startup_4001</t>
  </si>
  <si>
    <t>Startup_4002</t>
  </si>
  <si>
    <t>Startup_4003</t>
  </si>
  <si>
    <t>Startup_4004</t>
  </si>
  <si>
    <t>Startup_4005</t>
  </si>
  <si>
    <t>Startup_4006</t>
  </si>
  <si>
    <t>Startup_4007</t>
  </si>
  <si>
    <t>Startup_4008</t>
  </si>
  <si>
    <t>Startup_4009</t>
  </si>
  <si>
    <t>Startup_4010</t>
  </si>
  <si>
    <t>Startup_4011</t>
  </si>
  <si>
    <t>Startup_4012</t>
  </si>
  <si>
    <t>Startup_4013</t>
  </si>
  <si>
    <t>Startup_4014</t>
  </si>
  <si>
    <t>Startup_4015</t>
  </si>
  <si>
    <t>Startup_4016</t>
  </si>
  <si>
    <t>Startup_4017</t>
  </si>
  <si>
    <t>Startup_4018</t>
  </si>
  <si>
    <t>Startup_4019</t>
  </si>
  <si>
    <t>Startup_4020</t>
  </si>
  <si>
    <t>Startup_4021</t>
  </si>
  <si>
    <t>Startup_4022</t>
  </si>
  <si>
    <t>Startup_4023</t>
  </si>
  <si>
    <t>Startup_4024</t>
  </si>
  <si>
    <t>Startup_4025</t>
  </si>
  <si>
    <t>Startup_4026</t>
  </si>
  <si>
    <t>Startup_4027</t>
  </si>
  <si>
    <t>Startup_4028</t>
  </si>
  <si>
    <t>Startup_4029</t>
  </si>
  <si>
    <t>Startup_4030</t>
  </si>
  <si>
    <t>Startup_4031</t>
  </si>
  <si>
    <t>Startup_4032</t>
  </si>
  <si>
    <t>Startup_4033</t>
  </si>
  <si>
    <t>Startup_4034</t>
  </si>
  <si>
    <t>Startup_4035</t>
  </si>
  <si>
    <t>Startup_4036</t>
  </si>
  <si>
    <t>Startup_4037</t>
  </si>
  <si>
    <t>Startup_4038</t>
  </si>
  <si>
    <t>Startup_4039</t>
  </si>
  <si>
    <t>Startup_4040</t>
  </si>
  <si>
    <t>Startup_4041</t>
  </si>
  <si>
    <t>Startup_4042</t>
  </si>
  <si>
    <t>Startup_4043</t>
  </si>
  <si>
    <t>Startup_4044</t>
  </si>
  <si>
    <t>Startup_4045</t>
  </si>
  <si>
    <t>Startup_4046</t>
  </si>
  <si>
    <t>Startup_4047</t>
  </si>
  <si>
    <t>Startup_4048</t>
  </si>
  <si>
    <t>Startup_4049</t>
  </si>
  <si>
    <t>Startup_4050</t>
  </si>
  <si>
    <t>Startup_4051</t>
  </si>
  <si>
    <t>Startup_4052</t>
  </si>
  <si>
    <t>Startup_4053</t>
  </si>
  <si>
    <t>Startup_4054</t>
  </si>
  <si>
    <t>Startup_4055</t>
  </si>
  <si>
    <t>Startup_4056</t>
  </si>
  <si>
    <t>Startup_4057</t>
  </si>
  <si>
    <t>Startup_4058</t>
  </si>
  <si>
    <t>Startup_4059</t>
  </si>
  <si>
    <t>Startup_4060</t>
  </si>
  <si>
    <t>Startup_4061</t>
  </si>
  <si>
    <t>Startup_4062</t>
  </si>
  <si>
    <t>Startup_4063</t>
  </si>
  <si>
    <t>Startup_4064</t>
  </si>
  <si>
    <t>Startup_4065</t>
  </si>
  <si>
    <t>Startup_4066</t>
  </si>
  <si>
    <t>Startup_4067</t>
  </si>
  <si>
    <t>Startup_4068</t>
  </si>
  <si>
    <t>Startup_4069</t>
  </si>
  <si>
    <t>Startup_4070</t>
  </si>
  <si>
    <t>Startup_4071</t>
  </si>
  <si>
    <t>Startup_4072</t>
  </si>
  <si>
    <t>Startup_4073</t>
  </si>
  <si>
    <t>Startup_4074</t>
  </si>
  <si>
    <t>Startup_4075</t>
  </si>
  <si>
    <t>Startup_4076</t>
  </si>
  <si>
    <t>Startup_4077</t>
  </si>
  <si>
    <t>Startup_4078</t>
  </si>
  <si>
    <t>Startup_4079</t>
  </si>
  <si>
    <t>Startup_4080</t>
  </si>
  <si>
    <t>Startup_4081</t>
  </si>
  <si>
    <t>Startup_4082</t>
  </si>
  <si>
    <t>Startup_4083</t>
  </si>
  <si>
    <t>Startup_4084</t>
  </si>
  <si>
    <t>Startup_4085</t>
  </si>
  <si>
    <t>Startup_4086</t>
  </si>
  <si>
    <t>Startup_4087</t>
  </si>
  <si>
    <t>Startup_4088</t>
  </si>
  <si>
    <t>Startup_4089</t>
  </si>
  <si>
    <t>Startup_4090</t>
  </si>
  <si>
    <t>Startup_4091</t>
  </si>
  <si>
    <t>Startup_4092</t>
  </si>
  <si>
    <t>Startup_4093</t>
  </si>
  <si>
    <t>Startup_4094</t>
  </si>
  <si>
    <t>Startup_4095</t>
  </si>
  <si>
    <t>Startup_4096</t>
  </si>
  <si>
    <t>Startup_4097</t>
  </si>
  <si>
    <t>Startup_4098</t>
  </si>
  <si>
    <t>Startup_4099</t>
  </si>
  <si>
    <t>Startup_4100</t>
  </si>
  <si>
    <t>Startup_4101</t>
  </si>
  <si>
    <t>Startup_4102</t>
  </si>
  <si>
    <t>Startup_4103</t>
  </si>
  <si>
    <t>Startup_4104</t>
  </si>
  <si>
    <t>Startup_4105</t>
  </si>
  <si>
    <t>Startup_4106</t>
  </si>
  <si>
    <t>Startup_4107</t>
  </si>
  <si>
    <t>Startup_4108</t>
  </si>
  <si>
    <t>Startup_4109</t>
  </si>
  <si>
    <t>Startup_4110</t>
  </si>
  <si>
    <t>Startup_4111</t>
  </si>
  <si>
    <t>Startup_4112</t>
  </si>
  <si>
    <t>Startup_4113</t>
  </si>
  <si>
    <t>Startup_4114</t>
  </si>
  <si>
    <t>Startup_4115</t>
  </si>
  <si>
    <t>Startup_4116</t>
  </si>
  <si>
    <t>Startup_4117</t>
  </si>
  <si>
    <t>Startup_4118</t>
  </si>
  <si>
    <t>Startup_4119</t>
  </si>
  <si>
    <t>Startup_4120</t>
  </si>
  <si>
    <t>Startup_4121</t>
  </si>
  <si>
    <t>Startup_4122</t>
  </si>
  <si>
    <t>Startup_4123</t>
  </si>
  <si>
    <t>Startup_4124</t>
  </si>
  <si>
    <t>Startup_4125</t>
  </si>
  <si>
    <t>Startup_4126</t>
  </si>
  <si>
    <t>Startup_4127</t>
  </si>
  <si>
    <t>Startup_4128</t>
  </si>
  <si>
    <t>Startup_4129</t>
  </si>
  <si>
    <t>Startup_4130</t>
  </si>
  <si>
    <t>Startup_4131</t>
  </si>
  <si>
    <t>Startup_4132</t>
  </si>
  <si>
    <t>Startup_4133</t>
  </si>
  <si>
    <t>Startup_4134</t>
  </si>
  <si>
    <t>Startup_4135</t>
  </si>
  <si>
    <t>Startup_4136</t>
  </si>
  <si>
    <t>Startup_4137</t>
  </si>
  <si>
    <t>Startup_4138</t>
  </si>
  <si>
    <t>Startup_4139</t>
  </si>
  <si>
    <t>Startup_4140</t>
  </si>
  <si>
    <t>Startup_4141</t>
  </si>
  <si>
    <t>Startup_4142</t>
  </si>
  <si>
    <t>Startup_4143</t>
  </si>
  <si>
    <t>Startup_4144</t>
  </si>
  <si>
    <t>Startup_4145</t>
  </si>
  <si>
    <t>Startup_4146</t>
  </si>
  <si>
    <t>Startup_4147</t>
  </si>
  <si>
    <t>Startup_4148</t>
  </si>
  <si>
    <t>Startup_4149</t>
  </si>
  <si>
    <t>Startup_4150</t>
  </si>
  <si>
    <t>Startup_4151</t>
  </si>
  <si>
    <t>Startup_4152</t>
  </si>
  <si>
    <t>Startup_4153</t>
  </si>
  <si>
    <t>Startup_4154</t>
  </si>
  <si>
    <t>Startup_4155</t>
  </si>
  <si>
    <t>Startup_4156</t>
  </si>
  <si>
    <t>Startup_4157</t>
  </si>
  <si>
    <t>Startup_4158</t>
  </si>
  <si>
    <t>Startup_4159</t>
  </si>
  <si>
    <t>Startup_4160</t>
  </si>
  <si>
    <t>Startup_4161</t>
  </si>
  <si>
    <t>Startup_4162</t>
  </si>
  <si>
    <t>Startup_4163</t>
  </si>
  <si>
    <t>Startup_4164</t>
  </si>
  <si>
    <t>Startup_4165</t>
  </si>
  <si>
    <t>Startup_4166</t>
  </si>
  <si>
    <t>Startup_4167</t>
  </si>
  <si>
    <t>Startup_4168</t>
  </si>
  <si>
    <t>Startup_4169</t>
  </si>
  <si>
    <t>Startup_4170</t>
  </si>
  <si>
    <t>Startup_4171</t>
  </si>
  <si>
    <t>Startup_4172</t>
  </si>
  <si>
    <t>Startup_4173</t>
  </si>
  <si>
    <t>Startup_4174</t>
  </si>
  <si>
    <t>Startup_4175</t>
  </si>
  <si>
    <t>Startup_4176</t>
  </si>
  <si>
    <t>Startup_4177</t>
  </si>
  <si>
    <t>Startup_4178</t>
  </si>
  <si>
    <t>Startup_4179</t>
  </si>
  <si>
    <t>Startup_4180</t>
  </si>
  <si>
    <t>Startup_4181</t>
  </si>
  <si>
    <t>Startup_4182</t>
  </si>
  <si>
    <t>Startup_4183</t>
  </si>
  <si>
    <t>Startup_4184</t>
  </si>
  <si>
    <t>Startup_4185</t>
  </si>
  <si>
    <t>Startup_4186</t>
  </si>
  <si>
    <t>Startup_4187</t>
  </si>
  <si>
    <t>Startup_4188</t>
  </si>
  <si>
    <t>Startup_4189</t>
  </si>
  <si>
    <t>Startup_4190</t>
  </si>
  <si>
    <t>Startup_4191</t>
  </si>
  <si>
    <t>Startup_4192</t>
  </si>
  <si>
    <t>Startup_4193</t>
  </si>
  <si>
    <t>Startup_4194</t>
  </si>
  <si>
    <t>Startup_4195</t>
  </si>
  <si>
    <t>Startup_4196</t>
  </si>
  <si>
    <t>Startup_4197</t>
  </si>
  <si>
    <t>Startup_4198</t>
  </si>
  <si>
    <t>Startup_4199</t>
  </si>
  <si>
    <t>Startup_4200</t>
  </si>
  <si>
    <t>Startup_4201</t>
  </si>
  <si>
    <t>Startup_4202</t>
  </si>
  <si>
    <t>Startup_4203</t>
  </si>
  <si>
    <t>Startup_4204</t>
  </si>
  <si>
    <t>Startup_4205</t>
  </si>
  <si>
    <t>Startup_4206</t>
  </si>
  <si>
    <t>Startup_4207</t>
  </si>
  <si>
    <t>Startup_4208</t>
  </si>
  <si>
    <t>Startup_4209</t>
  </si>
  <si>
    <t>Startup_4210</t>
  </si>
  <si>
    <t>Startup_4211</t>
  </si>
  <si>
    <t>Startup_4212</t>
  </si>
  <si>
    <t>Startup_4213</t>
  </si>
  <si>
    <t>Startup_4214</t>
  </si>
  <si>
    <t>Startup_4215</t>
  </si>
  <si>
    <t>Startup_4216</t>
  </si>
  <si>
    <t>Startup_4217</t>
  </si>
  <si>
    <t>Startup_4218</t>
  </si>
  <si>
    <t>Startup_4219</t>
  </si>
  <si>
    <t>Startup_4220</t>
  </si>
  <si>
    <t>Startup_4221</t>
  </si>
  <si>
    <t>Startup_4222</t>
  </si>
  <si>
    <t>Startup_4223</t>
  </si>
  <si>
    <t>Startup_4224</t>
  </si>
  <si>
    <t>Startup_4225</t>
  </si>
  <si>
    <t>Startup_4226</t>
  </si>
  <si>
    <t>Startup_4227</t>
  </si>
  <si>
    <t>Startup_4228</t>
  </si>
  <si>
    <t>Startup_4229</t>
  </si>
  <si>
    <t>Startup_4230</t>
  </si>
  <si>
    <t>Startup_4231</t>
  </si>
  <si>
    <t>Startup_4232</t>
  </si>
  <si>
    <t>Startup_4233</t>
  </si>
  <si>
    <t>Startup_4234</t>
  </si>
  <si>
    <t>Startup_4235</t>
  </si>
  <si>
    <t>Startup_4236</t>
  </si>
  <si>
    <t>Startup_4237</t>
  </si>
  <si>
    <t>Startup_4238</t>
  </si>
  <si>
    <t>Startup_4239</t>
  </si>
  <si>
    <t>Startup_4240</t>
  </si>
  <si>
    <t>Startup_4241</t>
  </si>
  <si>
    <t>Startup_4242</t>
  </si>
  <si>
    <t>Startup_4243</t>
  </si>
  <si>
    <t>Startup_4244</t>
  </si>
  <si>
    <t>Startup_4245</t>
  </si>
  <si>
    <t>Startup_4246</t>
  </si>
  <si>
    <t>Startup_4247</t>
  </si>
  <si>
    <t>Startup_4248</t>
  </si>
  <si>
    <t>Startup_4249</t>
  </si>
  <si>
    <t>Startup_4250</t>
  </si>
  <si>
    <t>Startup_4251</t>
  </si>
  <si>
    <t>Startup_4252</t>
  </si>
  <si>
    <t>Startup_4253</t>
  </si>
  <si>
    <t>Startup_4254</t>
  </si>
  <si>
    <t>Startup_4255</t>
  </si>
  <si>
    <t>Startup_4256</t>
  </si>
  <si>
    <t>Startup_4257</t>
  </si>
  <si>
    <t>Startup_4258</t>
  </si>
  <si>
    <t>Startup_4259</t>
  </si>
  <si>
    <t>Startup_4260</t>
  </si>
  <si>
    <t>Startup_4261</t>
  </si>
  <si>
    <t>Startup_4262</t>
  </si>
  <si>
    <t>Startup_4263</t>
  </si>
  <si>
    <t>Startup_4264</t>
  </si>
  <si>
    <t>Startup_4265</t>
  </si>
  <si>
    <t>Startup_4266</t>
  </si>
  <si>
    <t>Startup_4267</t>
  </si>
  <si>
    <t>Startup_4268</t>
  </si>
  <si>
    <t>Startup_4269</t>
  </si>
  <si>
    <t>Startup_4270</t>
  </si>
  <si>
    <t>Startup_4271</t>
  </si>
  <si>
    <t>Startup_4272</t>
  </si>
  <si>
    <t>Startup_4273</t>
  </si>
  <si>
    <t>Startup_4274</t>
  </si>
  <si>
    <t>Startup_4275</t>
  </si>
  <si>
    <t>Startup_4276</t>
  </si>
  <si>
    <t>Startup_4277</t>
  </si>
  <si>
    <t>Startup_4278</t>
  </si>
  <si>
    <t>Startup_4279</t>
  </si>
  <si>
    <t>Startup_4280</t>
  </si>
  <si>
    <t>Startup_4281</t>
  </si>
  <si>
    <t>Startup_4282</t>
  </si>
  <si>
    <t>Startup_4283</t>
  </si>
  <si>
    <t>Startup_4284</t>
  </si>
  <si>
    <t>Startup_4285</t>
  </si>
  <si>
    <t>Startup_4286</t>
  </si>
  <si>
    <t>Startup_4287</t>
  </si>
  <si>
    <t>Startup_4288</t>
  </si>
  <si>
    <t>Startup_4289</t>
  </si>
  <si>
    <t>Startup_4290</t>
  </si>
  <si>
    <t>Startup_4291</t>
  </si>
  <si>
    <t>Startup_4292</t>
  </si>
  <si>
    <t>Startup_4293</t>
  </si>
  <si>
    <t>Startup_4294</t>
  </si>
  <si>
    <t>Startup_4295</t>
  </si>
  <si>
    <t>Startup_4296</t>
  </si>
  <si>
    <t>Startup_4297</t>
  </si>
  <si>
    <t>Startup_4298</t>
  </si>
  <si>
    <t>Startup_4299</t>
  </si>
  <si>
    <t>Startup_4300</t>
  </si>
  <si>
    <t>Startup_4301</t>
  </si>
  <si>
    <t>Startup_4302</t>
  </si>
  <si>
    <t>Startup_4303</t>
  </si>
  <si>
    <t>Startup_4304</t>
  </si>
  <si>
    <t>Startup_4305</t>
  </si>
  <si>
    <t>Startup_4306</t>
  </si>
  <si>
    <t>Startup_4307</t>
  </si>
  <si>
    <t>Startup_4308</t>
  </si>
  <si>
    <t>Startup_4309</t>
  </si>
  <si>
    <t>Startup_4310</t>
  </si>
  <si>
    <t>Startup_4311</t>
  </si>
  <si>
    <t>Startup_4312</t>
  </si>
  <si>
    <t>Startup_4313</t>
  </si>
  <si>
    <t>Startup_4314</t>
  </si>
  <si>
    <t>Startup_4315</t>
  </si>
  <si>
    <t>Startup_4316</t>
  </si>
  <si>
    <t>Startup_4317</t>
  </si>
  <si>
    <t>Startup_4318</t>
  </si>
  <si>
    <t>Startup_4319</t>
  </si>
  <si>
    <t>Startup_4320</t>
  </si>
  <si>
    <t>Startup_4321</t>
  </si>
  <si>
    <t>Startup_4322</t>
  </si>
  <si>
    <t>Startup_4323</t>
  </si>
  <si>
    <t>Startup_4324</t>
  </si>
  <si>
    <t>Startup_4325</t>
  </si>
  <si>
    <t>Startup_4326</t>
  </si>
  <si>
    <t>Startup_4327</t>
  </si>
  <si>
    <t>Startup_4328</t>
  </si>
  <si>
    <t>Startup_4329</t>
  </si>
  <si>
    <t>Startup_4330</t>
  </si>
  <si>
    <t>Startup_4331</t>
  </si>
  <si>
    <t>Startup_4332</t>
  </si>
  <si>
    <t>Startup_4333</t>
  </si>
  <si>
    <t>Startup_4334</t>
  </si>
  <si>
    <t>Startup_4335</t>
  </si>
  <si>
    <t>Startup_4336</t>
  </si>
  <si>
    <t>Startup_4337</t>
  </si>
  <si>
    <t>Startup_4338</t>
  </si>
  <si>
    <t>Startup_4339</t>
  </si>
  <si>
    <t>Startup_4340</t>
  </si>
  <si>
    <t>Startup_4341</t>
  </si>
  <si>
    <t>Startup_4342</t>
  </si>
  <si>
    <t>Startup_4343</t>
  </si>
  <si>
    <t>Startup_4344</t>
  </si>
  <si>
    <t>Startup_4345</t>
  </si>
  <si>
    <t>Startup_4346</t>
  </si>
  <si>
    <t>Startup_4347</t>
  </si>
  <si>
    <t>Startup_4348</t>
  </si>
  <si>
    <t>Startup_4349</t>
  </si>
  <si>
    <t>Startup_4350</t>
  </si>
  <si>
    <t>Startup_4351</t>
  </si>
  <si>
    <t>Startup_4352</t>
  </si>
  <si>
    <t>Startup_4353</t>
  </si>
  <si>
    <t>Startup_4354</t>
  </si>
  <si>
    <t>Startup_4355</t>
  </si>
  <si>
    <t>Startup_4356</t>
  </si>
  <si>
    <t>Startup_4357</t>
  </si>
  <si>
    <t>Startup_4358</t>
  </si>
  <si>
    <t>Startup_4359</t>
  </si>
  <si>
    <t>Startup_4360</t>
  </si>
  <si>
    <t>Startup_4361</t>
  </si>
  <si>
    <t>Startup_4362</t>
  </si>
  <si>
    <t>Startup_4363</t>
  </si>
  <si>
    <t>Startup_4364</t>
  </si>
  <si>
    <t>Startup_4365</t>
  </si>
  <si>
    <t>Startup_4366</t>
  </si>
  <si>
    <t>Startup_4367</t>
  </si>
  <si>
    <t>Startup_4368</t>
  </si>
  <si>
    <t>Startup_4369</t>
  </si>
  <si>
    <t>Startup_4370</t>
  </si>
  <si>
    <t>Startup_4371</t>
  </si>
  <si>
    <t>Startup_4372</t>
  </si>
  <si>
    <t>Startup_4373</t>
  </si>
  <si>
    <t>Startup_4374</t>
  </si>
  <si>
    <t>Startup_4375</t>
  </si>
  <si>
    <t>Startup_4376</t>
  </si>
  <si>
    <t>Startup_4377</t>
  </si>
  <si>
    <t>Startup_4378</t>
  </si>
  <si>
    <t>Startup_4379</t>
  </si>
  <si>
    <t>Startup_4380</t>
  </si>
  <si>
    <t>Startup_4381</t>
  </si>
  <si>
    <t>Startup_4382</t>
  </si>
  <si>
    <t>Startup_4383</t>
  </si>
  <si>
    <t>Startup_4384</t>
  </si>
  <si>
    <t>Startup_4385</t>
  </si>
  <si>
    <t>Startup_4386</t>
  </si>
  <si>
    <t>Startup_4387</t>
  </si>
  <si>
    <t>Startup_4388</t>
  </si>
  <si>
    <t>Startup_4389</t>
  </si>
  <si>
    <t>Startup_4390</t>
  </si>
  <si>
    <t>Startup_4391</t>
  </si>
  <si>
    <t>Startup_4392</t>
  </si>
  <si>
    <t>Startup_4393</t>
  </si>
  <si>
    <t>Startup_4394</t>
  </si>
  <si>
    <t>Startup_4395</t>
  </si>
  <si>
    <t>Startup_4396</t>
  </si>
  <si>
    <t>Startup_4397</t>
  </si>
  <si>
    <t>Startup_4398</t>
  </si>
  <si>
    <t>Startup_4399</t>
  </si>
  <si>
    <t>Startup_4400</t>
  </si>
  <si>
    <t>Startup_4401</t>
  </si>
  <si>
    <t>Startup_4402</t>
  </si>
  <si>
    <t>Startup_4403</t>
  </si>
  <si>
    <t>Startup_4404</t>
  </si>
  <si>
    <t>Startup_4405</t>
  </si>
  <si>
    <t>Startup_4406</t>
  </si>
  <si>
    <t>Startup_4407</t>
  </si>
  <si>
    <t>Startup_4408</t>
  </si>
  <si>
    <t>Startup_4409</t>
  </si>
  <si>
    <t>Startup_4410</t>
  </si>
  <si>
    <t>Startup_4411</t>
  </si>
  <si>
    <t>Startup_4412</t>
  </si>
  <si>
    <t>Startup_4413</t>
  </si>
  <si>
    <t>Startup_4414</t>
  </si>
  <si>
    <t>Startup_4415</t>
  </si>
  <si>
    <t>Startup_4416</t>
  </si>
  <si>
    <t>Startup_4417</t>
  </si>
  <si>
    <t>Startup_4418</t>
  </si>
  <si>
    <t>Startup_4419</t>
  </si>
  <si>
    <t>Startup_4420</t>
  </si>
  <si>
    <t>Startup_4421</t>
  </si>
  <si>
    <t>Startup_4422</t>
  </si>
  <si>
    <t>Startup_4423</t>
  </si>
  <si>
    <t>Startup_4424</t>
  </si>
  <si>
    <t>Startup_4425</t>
  </si>
  <si>
    <t>Startup_4426</t>
  </si>
  <si>
    <t>Startup_4427</t>
  </si>
  <si>
    <t>Startup_4428</t>
  </si>
  <si>
    <t>Startup_4429</t>
  </si>
  <si>
    <t>Startup_4430</t>
  </si>
  <si>
    <t>Startup_4431</t>
  </si>
  <si>
    <t>Startup_4432</t>
  </si>
  <si>
    <t>Startup_4433</t>
  </si>
  <si>
    <t>Startup_4434</t>
  </si>
  <si>
    <t>Startup_4435</t>
  </si>
  <si>
    <t>Startup_4436</t>
  </si>
  <si>
    <t>Startup_4437</t>
  </si>
  <si>
    <t>Startup_4438</t>
  </si>
  <si>
    <t>Startup_4439</t>
  </si>
  <si>
    <t>Startup_4440</t>
  </si>
  <si>
    <t>Startup_4441</t>
  </si>
  <si>
    <t>Startup_4442</t>
  </si>
  <si>
    <t>Startup_4443</t>
  </si>
  <si>
    <t>Startup_4444</t>
  </si>
  <si>
    <t>Startup_4445</t>
  </si>
  <si>
    <t>Startup_4446</t>
  </si>
  <si>
    <t>Startup_4447</t>
  </si>
  <si>
    <t>Startup_4448</t>
  </si>
  <si>
    <t>Startup_4449</t>
  </si>
  <si>
    <t>Startup_4450</t>
  </si>
  <si>
    <t>Startup_4451</t>
  </si>
  <si>
    <t>Startup_4452</t>
  </si>
  <si>
    <t>Startup_4453</t>
  </si>
  <si>
    <t>Startup_4454</t>
  </si>
  <si>
    <t>Startup_4455</t>
  </si>
  <si>
    <t>Startup_4456</t>
  </si>
  <si>
    <t>Startup_4457</t>
  </si>
  <si>
    <t>Startup_4458</t>
  </si>
  <si>
    <t>Startup_4459</t>
  </si>
  <si>
    <t>Startup_4460</t>
  </si>
  <si>
    <t>Startup_4461</t>
  </si>
  <si>
    <t>Startup_4462</t>
  </si>
  <si>
    <t>Startup_4463</t>
  </si>
  <si>
    <t>Startup_4464</t>
  </si>
  <si>
    <t>Startup_4465</t>
  </si>
  <si>
    <t>Startup_4466</t>
  </si>
  <si>
    <t>Startup_4467</t>
  </si>
  <si>
    <t>Startup_4468</t>
  </si>
  <si>
    <t>Startup_4469</t>
  </si>
  <si>
    <t>Startup_4470</t>
  </si>
  <si>
    <t>Startup_4471</t>
  </si>
  <si>
    <t>Startup_4472</t>
  </si>
  <si>
    <t>Startup_4473</t>
  </si>
  <si>
    <t>Startup_4474</t>
  </si>
  <si>
    <t>Startup_4475</t>
  </si>
  <si>
    <t>Startup_4476</t>
  </si>
  <si>
    <t>Startup_4477</t>
  </si>
  <si>
    <t>Startup_4478</t>
  </si>
  <si>
    <t>Startup_4479</t>
  </si>
  <si>
    <t>Startup_4480</t>
  </si>
  <si>
    <t>Startup_4481</t>
  </si>
  <si>
    <t>Startup_4482</t>
  </si>
  <si>
    <t>Startup_4483</t>
  </si>
  <si>
    <t>Startup_4484</t>
  </si>
  <si>
    <t>Startup_4485</t>
  </si>
  <si>
    <t>Startup_4486</t>
  </si>
  <si>
    <t>Startup_4487</t>
  </si>
  <si>
    <t>Startup_4488</t>
  </si>
  <si>
    <t>Startup_4489</t>
  </si>
  <si>
    <t>Startup_4490</t>
  </si>
  <si>
    <t>Startup_4491</t>
  </si>
  <si>
    <t>Startup_4492</t>
  </si>
  <si>
    <t>Startup_4493</t>
  </si>
  <si>
    <t>Startup_4494</t>
  </si>
  <si>
    <t>Startup_4495</t>
  </si>
  <si>
    <t>Startup_4496</t>
  </si>
  <si>
    <t>Startup_4497</t>
  </si>
  <si>
    <t>Startup_4498</t>
  </si>
  <si>
    <t>Startup_4499</t>
  </si>
  <si>
    <t>Startup_4500</t>
  </si>
  <si>
    <t>Startup_4501</t>
  </si>
  <si>
    <t>Startup_4502</t>
  </si>
  <si>
    <t>Startup_4503</t>
  </si>
  <si>
    <t>Startup_4504</t>
  </si>
  <si>
    <t>Startup_4505</t>
  </si>
  <si>
    <t>Startup_4506</t>
  </si>
  <si>
    <t>Startup_4507</t>
  </si>
  <si>
    <t>Startup_4508</t>
  </si>
  <si>
    <t>Startup_4509</t>
  </si>
  <si>
    <t>Startup_4510</t>
  </si>
  <si>
    <t>Startup_4511</t>
  </si>
  <si>
    <t>Startup_4512</t>
  </si>
  <si>
    <t>Startup_4513</t>
  </si>
  <si>
    <t>Startup_4514</t>
  </si>
  <si>
    <t>Startup_4515</t>
  </si>
  <si>
    <t>Startup_4516</t>
  </si>
  <si>
    <t>Startup_4517</t>
  </si>
  <si>
    <t>Startup_4518</t>
  </si>
  <si>
    <t>Startup_4519</t>
  </si>
  <si>
    <t>Startup_4520</t>
  </si>
  <si>
    <t>Startup_4521</t>
  </si>
  <si>
    <t>Startup_4522</t>
  </si>
  <si>
    <t>Startup_4523</t>
  </si>
  <si>
    <t>Startup_4524</t>
  </si>
  <si>
    <t>Startup_4525</t>
  </si>
  <si>
    <t>Startup_4526</t>
  </si>
  <si>
    <t>Startup_4527</t>
  </si>
  <si>
    <t>Startup_4528</t>
  </si>
  <si>
    <t>Startup_4529</t>
  </si>
  <si>
    <t>Startup_4530</t>
  </si>
  <si>
    <t>Startup_4531</t>
  </si>
  <si>
    <t>Startup_4532</t>
  </si>
  <si>
    <t>Startup_4533</t>
  </si>
  <si>
    <t>Startup_4534</t>
  </si>
  <si>
    <t>Startup_4535</t>
  </si>
  <si>
    <t>Startup_4536</t>
  </si>
  <si>
    <t>Startup_4537</t>
  </si>
  <si>
    <t>Startup_4538</t>
  </si>
  <si>
    <t>Startup_4539</t>
  </si>
  <si>
    <t>Startup_4540</t>
  </si>
  <si>
    <t>Startup_4541</t>
  </si>
  <si>
    <t>Startup_4542</t>
  </si>
  <si>
    <t>Startup_4543</t>
  </si>
  <si>
    <t>Startup_4544</t>
  </si>
  <si>
    <t>Startup_4545</t>
  </si>
  <si>
    <t>Startup_4546</t>
  </si>
  <si>
    <t>Startup_4547</t>
  </si>
  <si>
    <t>Startup_4548</t>
  </si>
  <si>
    <t>Startup_4549</t>
  </si>
  <si>
    <t>Startup_4550</t>
  </si>
  <si>
    <t>Startup_4551</t>
  </si>
  <si>
    <t>Startup_4552</t>
  </si>
  <si>
    <t>Startup_4553</t>
  </si>
  <si>
    <t>Startup_4554</t>
  </si>
  <si>
    <t>Startup_4555</t>
  </si>
  <si>
    <t>Startup_4556</t>
  </si>
  <si>
    <t>Startup_4557</t>
  </si>
  <si>
    <t>Startup_4558</t>
  </si>
  <si>
    <t>Startup_4559</t>
  </si>
  <si>
    <t>Startup_4560</t>
  </si>
  <si>
    <t>Startup_4561</t>
  </si>
  <si>
    <t>Startup_4562</t>
  </si>
  <si>
    <t>Startup_4563</t>
  </si>
  <si>
    <t>Startup_4564</t>
  </si>
  <si>
    <t>Startup_4565</t>
  </si>
  <si>
    <t>Startup_4566</t>
  </si>
  <si>
    <t>Startup_4567</t>
  </si>
  <si>
    <t>Startup_4568</t>
  </si>
  <si>
    <t>Startup_4569</t>
  </si>
  <si>
    <t>Startup_4570</t>
  </si>
  <si>
    <t>Startup_4571</t>
  </si>
  <si>
    <t>Startup_4572</t>
  </si>
  <si>
    <t>Startup_4573</t>
  </si>
  <si>
    <t>Startup_4574</t>
  </si>
  <si>
    <t>Startup_4575</t>
  </si>
  <si>
    <t>Startup_4576</t>
  </si>
  <si>
    <t>Startup_4577</t>
  </si>
  <si>
    <t>Startup_4578</t>
  </si>
  <si>
    <t>Startup_4579</t>
  </si>
  <si>
    <t>Startup_4580</t>
  </si>
  <si>
    <t>Startup_4581</t>
  </si>
  <si>
    <t>Startup_4582</t>
  </si>
  <si>
    <t>Startup_4583</t>
  </si>
  <si>
    <t>Startup_4584</t>
  </si>
  <si>
    <t>Startup_4585</t>
  </si>
  <si>
    <t>Startup_4586</t>
  </si>
  <si>
    <t>Startup_4587</t>
  </si>
  <si>
    <t>Startup_4588</t>
  </si>
  <si>
    <t>Startup_4589</t>
  </si>
  <si>
    <t>Startup_4590</t>
  </si>
  <si>
    <t>Startup_4591</t>
  </si>
  <si>
    <t>Startup_4592</t>
  </si>
  <si>
    <t>Startup_4593</t>
  </si>
  <si>
    <t>Startup_4594</t>
  </si>
  <si>
    <t>Startup_4595</t>
  </si>
  <si>
    <t>Startup_4596</t>
  </si>
  <si>
    <t>Startup_4597</t>
  </si>
  <si>
    <t>Startup_4598</t>
  </si>
  <si>
    <t>Startup_4599</t>
  </si>
  <si>
    <t>Startup_4600</t>
  </si>
  <si>
    <t>Startup_4601</t>
  </si>
  <si>
    <t>Startup_4602</t>
  </si>
  <si>
    <t>Startup_4603</t>
  </si>
  <si>
    <t>Startup_4604</t>
  </si>
  <si>
    <t>Startup_4605</t>
  </si>
  <si>
    <t>Startup_4606</t>
  </si>
  <si>
    <t>Startup_4607</t>
  </si>
  <si>
    <t>Startup_4608</t>
  </si>
  <si>
    <t>Startup_4609</t>
  </si>
  <si>
    <t>Startup_4610</t>
  </si>
  <si>
    <t>Startup_4611</t>
  </si>
  <si>
    <t>Startup_4612</t>
  </si>
  <si>
    <t>Startup_4613</t>
  </si>
  <si>
    <t>Startup_4614</t>
  </si>
  <si>
    <t>Startup_4615</t>
  </si>
  <si>
    <t>Startup_4616</t>
  </si>
  <si>
    <t>Startup_4617</t>
  </si>
  <si>
    <t>Startup_4618</t>
  </si>
  <si>
    <t>Startup_4619</t>
  </si>
  <si>
    <t>Startup_4620</t>
  </si>
  <si>
    <t>Startup_4621</t>
  </si>
  <si>
    <t>Startup_4622</t>
  </si>
  <si>
    <t>Startup_4623</t>
  </si>
  <si>
    <t>Startup_4624</t>
  </si>
  <si>
    <t>Startup_4625</t>
  </si>
  <si>
    <t>Startup_4626</t>
  </si>
  <si>
    <t>Startup_4627</t>
  </si>
  <si>
    <t>Startup_4628</t>
  </si>
  <si>
    <t>Startup_4629</t>
  </si>
  <si>
    <t>Startup_4630</t>
  </si>
  <si>
    <t>Startup_4631</t>
  </si>
  <si>
    <t>Startup_4632</t>
  </si>
  <si>
    <t>Startup_4633</t>
  </si>
  <si>
    <t>Startup_4634</t>
  </si>
  <si>
    <t>Startup_4635</t>
  </si>
  <si>
    <t>Startup_4636</t>
  </si>
  <si>
    <t>Startup_4637</t>
  </si>
  <si>
    <t>Startup_4638</t>
  </si>
  <si>
    <t>Startup_4639</t>
  </si>
  <si>
    <t>Startup_4640</t>
  </si>
  <si>
    <t>Startup_4641</t>
  </si>
  <si>
    <t>Startup_4642</t>
  </si>
  <si>
    <t>Startup_4643</t>
  </si>
  <si>
    <t>Startup_4644</t>
  </si>
  <si>
    <t>Startup_4645</t>
  </si>
  <si>
    <t>Startup_4646</t>
  </si>
  <si>
    <t>Startup_4647</t>
  </si>
  <si>
    <t>Startup_4648</t>
  </si>
  <si>
    <t>Startup_4649</t>
  </si>
  <si>
    <t>Startup_4650</t>
  </si>
  <si>
    <t>Startup_4651</t>
  </si>
  <si>
    <t>Startup_4652</t>
  </si>
  <si>
    <t>Startup_4653</t>
  </si>
  <si>
    <t>Startup_4654</t>
  </si>
  <si>
    <t>Startup_4655</t>
  </si>
  <si>
    <t>Startup_4656</t>
  </si>
  <si>
    <t>Startup_4657</t>
  </si>
  <si>
    <t>Startup_4658</t>
  </si>
  <si>
    <t>Startup_4659</t>
  </si>
  <si>
    <t>Startup_4660</t>
  </si>
  <si>
    <t>Startup_4661</t>
  </si>
  <si>
    <t>Startup_4662</t>
  </si>
  <si>
    <t>Startup_4663</t>
  </si>
  <si>
    <t>Startup_4664</t>
  </si>
  <si>
    <t>Startup_4665</t>
  </si>
  <si>
    <t>Startup_4666</t>
  </si>
  <si>
    <t>Startup_4667</t>
  </si>
  <si>
    <t>Startup_4668</t>
  </si>
  <si>
    <t>Startup_4669</t>
  </si>
  <si>
    <t>Startup_4670</t>
  </si>
  <si>
    <t>Startup_4671</t>
  </si>
  <si>
    <t>Startup_4672</t>
  </si>
  <si>
    <t>Startup_4673</t>
  </si>
  <si>
    <t>Startup_4674</t>
  </si>
  <si>
    <t>Startup_4675</t>
  </si>
  <si>
    <t>Startup_4676</t>
  </si>
  <si>
    <t>Startup_4677</t>
  </si>
  <si>
    <t>Startup_4678</t>
  </si>
  <si>
    <t>Startup_4679</t>
  </si>
  <si>
    <t>Startup_4680</t>
  </si>
  <si>
    <t>Startup_4681</t>
  </si>
  <si>
    <t>Startup_4682</t>
  </si>
  <si>
    <t>Startup_4683</t>
  </si>
  <si>
    <t>Startup_4684</t>
  </si>
  <si>
    <t>Startup_4685</t>
  </si>
  <si>
    <t>Startup_4686</t>
  </si>
  <si>
    <t>Startup_4687</t>
  </si>
  <si>
    <t>Startup_4688</t>
  </si>
  <si>
    <t>Startup_4689</t>
  </si>
  <si>
    <t>Startup_4690</t>
  </si>
  <si>
    <t>Startup_4691</t>
  </si>
  <si>
    <t>Startup_4692</t>
  </si>
  <si>
    <t>Startup_4693</t>
  </si>
  <si>
    <t>Startup_4694</t>
  </si>
  <si>
    <t>Startup_4695</t>
  </si>
  <si>
    <t>Startup_4696</t>
  </si>
  <si>
    <t>Startup_4697</t>
  </si>
  <si>
    <t>Startup_4698</t>
  </si>
  <si>
    <t>Startup_4699</t>
  </si>
  <si>
    <t>Startup_4700</t>
  </si>
  <si>
    <t>Startup_4701</t>
  </si>
  <si>
    <t>Startup_4702</t>
  </si>
  <si>
    <t>Startup_4703</t>
  </si>
  <si>
    <t>Startup_4704</t>
  </si>
  <si>
    <t>Startup_4705</t>
  </si>
  <si>
    <t>Startup_4706</t>
  </si>
  <si>
    <t>Startup_4707</t>
  </si>
  <si>
    <t>Startup_4708</t>
  </si>
  <si>
    <t>Startup_4709</t>
  </si>
  <si>
    <t>Startup_4710</t>
  </si>
  <si>
    <t>Startup_4711</t>
  </si>
  <si>
    <t>Startup_4712</t>
  </si>
  <si>
    <t>Startup_4713</t>
  </si>
  <si>
    <t>Startup_4714</t>
  </si>
  <si>
    <t>Startup_4715</t>
  </si>
  <si>
    <t>Startup_4716</t>
  </si>
  <si>
    <t>Startup_4717</t>
  </si>
  <si>
    <t>Startup_4718</t>
  </si>
  <si>
    <t>Startup_4719</t>
  </si>
  <si>
    <t>Startup_4720</t>
  </si>
  <si>
    <t>Startup_4721</t>
  </si>
  <si>
    <t>Startup_4722</t>
  </si>
  <si>
    <t>Startup_4723</t>
  </si>
  <si>
    <t>Startup_4724</t>
  </si>
  <si>
    <t>Startup_4725</t>
  </si>
  <si>
    <t>Startup_4726</t>
  </si>
  <si>
    <t>Startup_4727</t>
  </si>
  <si>
    <t>Startup_4728</t>
  </si>
  <si>
    <t>Startup_4729</t>
  </si>
  <si>
    <t>Startup_4730</t>
  </si>
  <si>
    <t>Startup_4731</t>
  </si>
  <si>
    <t>Startup_4732</t>
  </si>
  <si>
    <t>Startup_4733</t>
  </si>
  <si>
    <t>Startup_4734</t>
  </si>
  <si>
    <t>Startup_4735</t>
  </si>
  <si>
    <t>Startup_4736</t>
  </si>
  <si>
    <t>Startup_4737</t>
  </si>
  <si>
    <t>Startup_4738</t>
  </si>
  <si>
    <t>Startup_4739</t>
  </si>
  <si>
    <t>Startup_4740</t>
  </si>
  <si>
    <t>Startup_4741</t>
  </si>
  <si>
    <t>Startup_4742</t>
  </si>
  <si>
    <t>Startup_4743</t>
  </si>
  <si>
    <t>Startup_4744</t>
  </si>
  <si>
    <t>Startup_4745</t>
  </si>
  <si>
    <t>Startup_4746</t>
  </si>
  <si>
    <t>Startup_4747</t>
  </si>
  <si>
    <t>Startup_4748</t>
  </si>
  <si>
    <t>Startup_4749</t>
  </si>
  <si>
    <t>Startup_4750</t>
  </si>
  <si>
    <t>Startup_4751</t>
  </si>
  <si>
    <t>Startup_4752</t>
  </si>
  <si>
    <t>Startup_4753</t>
  </si>
  <si>
    <t>Startup_4754</t>
  </si>
  <si>
    <t>Startup_4755</t>
  </si>
  <si>
    <t>Startup_4756</t>
  </si>
  <si>
    <t>Startup_4757</t>
  </si>
  <si>
    <t>Startup_4758</t>
  </si>
  <si>
    <t>Startup_4759</t>
  </si>
  <si>
    <t>Startup_4760</t>
  </si>
  <si>
    <t>Startup_4761</t>
  </si>
  <si>
    <t>Startup_4762</t>
  </si>
  <si>
    <t>Startup_4763</t>
  </si>
  <si>
    <t>Startup_4764</t>
  </si>
  <si>
    <t>Startup_4765</t>
  </si>
  <si>
    <t>Startup_4766</t>
  </si>
  <si>
    <t>Startup_4767</t>
  </si>
  <si>
    <t>Startup_4768</t>
  </si>
  <si>
    <t>Startup_4769</t>
  </si>
  <si>
    <t>Startup_4770</t>
  </si>
  <si>
    <t>Startup_4771</t>
  </si>
  <si>
    <t>Startup_4772</t>
  </si>
  <si>
    <t>Startup_4773</t>
  </si>
  <si>
    <t>Startup_4774</t>
  </si>
  <si>
    <t>Startup_4775</t>
  </si>
  <si>
    <t>Startup_4776</t>
  </si>
  <si>
    <t>Startup_4777</t>
  </si>
  <si>
    <t>Startup_4778</t>
  </si>
  <si>
    <t>Startup_4779</t>
  </si>
  <si>
    <t>Startup_4780</t>
  </si>
  <si>
    <t>Startup_4781</t>
  </si>
  <si>
    <t>Startup_4782</t>
  </si>
  <si>
    <t>Startup_4783</t>
  </si>
  <si>
    <t>Startup_4784</t>
  </si>
  <si>
    <t>Startup_4785</t>
  </si>
  <si>
    <t>Startup_4786</t>
  </si>
  <si>
    <t>Startup_4787</t>
  </si>
  <si>
    <t>Startup_4788</t>
  </si>
  <si>
    <t>Startup_4789</t>
  </si>
  <si>
    <t>Startup_4790</t>
  </si>
  <si>
    <t>Startup_4791</t>
  </si>
  <si>
    <t>Startup_4792</t>
  </si>
  <si>
    <t>Startup_4793</t>
  </si>
  <si>
    <t>Startup_4794</t>
  </si>
  <si>
    <t>Startup_4795</t>
  </si>
  <si>
    <t>Startup_4796</t>
  </si>
  <si>
    <t>Startup_4797</t>
  </si>
  <si>
    <t>Startup_4798</t>
  </si>
  <si>
    <t>Startup_4799</t>
  </si>
  <si>
    <t>Startup_4800</t>
  </si>
  <si>
    <t>Startup_4801</t>
  </si>
  <si>
    <t>Startup_4802</t>
  </si>
  <si>
    <t>Startup_4803</t>
  </si>
  <si>
    <t>Startup_4804</t>
  </si>
  <si>
    <t>Startup_4805</t>
  </si>
  <si>
    <t>Startup_4806</t>
  </si>
  <si>
    <t>Startup_4807</t>
  </si>
  <si>
    <t>Startup_4808</t>
  </si>
  <si>
    <t>Startup_4809</t>
  </si>
  <si>
    <t>Startup_4810</t>
  </si>
  <si>
    <t>Startup_4811</t>
  </si>
  <si>
    <t>Startup_4812</t>
  </si>
  <si>
    <t>Startup_4813</t>
  </si>
  <si>
    <t>Startup_4814</t>
  </si>
  <si>
    <t>Startup_4815</t>
  </si>
  <si>
    <t>Startup_4816</t>
  </si>
  <si>
    <t>Startup_4817</t>
  </si>
  <si>
    <t>Startup_4818</t>
  </si>
  <si>
    <t>Startup_4819</t>
  </si>
  <si>
    <t>Startup_4820</t>
  </si>
  <si>
    <t>Startup_4821</t>
  </si>
  <si>
    <t>Startup_4822</t>
  </si>
  <si>
    <t>Startup_4823</t>
  </si>
  <si>
    <t>Startup_4824</t>
  </si>
  <si>
    <t>Startup_4825</t>
  </si>
  <si>
    <t>Startup_4826</t>
  </si>
  <si>
    <t>Startup_4827</t>
  </si>
  <si>
    <t>Startup_4828</t>
  </si>
  <si>
    <t>Startup_4829</t>
  </si>
  <si>
    <t>Startup_4830</t>
  </si>
  <si>
    <t>Startup_4831</t>
  </si>
  <si>
    <t>Startup_4832</t>
  </si>
  <si>
    <t>Startup_4833</t>
  </si>
  <si>
    <t>Startup_4834</t>
  </si>
  <si>
    <t>Startup_4835</t>
  </si>
  <si>
    <t>Startup_4836</t>
  </si>
  <si>
    <t>Startup_4837</t>
  </si>
  <si>
    <t>Startup_4838</t>
  </si>
  <si>
    <t>Startup_4839</t>
  </si>
  <si>
    <t>Startup_4840</t>
  </si>
  <si>
    <t>Startup_4841</t>
  </si>
  <si>
    <t>Startup_4842</t>
  </si>
  <si>
    <t>Startup_4843</t>
  </si>
  <si>
    <t>Startup_4844</t>
  </si>
  <si>
    <t>Startup_4845</t>
  </si>
  <si>
    <t>Startup_4846</t>
  </si>
  <si>
    <t>Startup_4847</t>
  </si>
  <si>
    <t>Startup_4848</t>
  </si>
  <si>
    <t>Startup_4849</t>
  </si>
  <si>
    <t>Startup_4850</t>
  </si>
  <si>
    <t>Startup_4851</t>
  </si>
  <si>
    <t>Startup_4852</t>
  </si>
  <si>
    <t>Startup_4853</t>
  </si>
  <si>
    <t>Startup_4854</t>
  </si>
  <si>
    <t>Startup_4855</t>
  </si>
  <si>
    <t>Startup_4856</t>
  </si>
  <si>
    <t>Startup_4857</t>
  </si>
  <si>
    <t>Startup_4858</t>
  </si>
  <si>
    <t>Startup_4859</t>
  </si>
  <si>
    <t>Startup_4860</t>
  </si>
  <si>
    <t>Startup_4861</t>
  </si>
  <si>
    <t>Startup_4862</t>
  </si>
  <si>
    <t>Startup_4863</t>
  </si>
  <si>
    <t>Startup_4864</t>
  </si>
  <si>
    <t>Startup_4865</t>
  </si>
  <si>
    <t>Startup_4866</t>
  </si>
  <si>
    <t>Startup_4867</t>
  </si>
  <si>
    <t>Startup_4868</t>
  </si>
  <si>
    <t>Startup_4869</t>
  </si>
  <si>
    <t>Startup_4870</t>
  </si>
  <si>
    <t>Startup_4871</t>
  </si>
  <si>
    <t>Startup_4872</t>
  </si>
  <si>
    <t>Startup_4873</t>
  </si>
  <si>
    <t>Startup_4874</t>
  </si>
  <si>
    <t>Startup_4875</t>
  </si>
  <si>
    <t>Startup_4876</t>
  </si>
  <si>
    <t>Startup_4877</t>
  </si>
  <si>
    <t>Startup_4878</t>
  </si>
  <si>
    <t>Startup_4879</t>
  </si>
  <si>
    <t>Startup_4880</t>
  </si>
  <si>
    <t>Startup_4881</t>
  </si>
  <si>
    <t>Startup_4882</t>
  </si>
  <si>
    <t>Startup_4883</t>
  </si>
  <si>
    <t>Startup_4884</t>
  </si>
  <si>
    <t>Startup_4885</t>
  </si>
  <si>
    <t>Startup_4886</t>
  </si>
  <si>
    <t>Startup_4887</t>
  </si>
  <si>
    <t>Startup_4888</t>
  </si>
  <si>
    <t>Startup_4889</t>
  </si>
  <si>
    <t>Startup_4890</t>
  </si>
  <si>
    <t>Startup_4891</t>
  </si>
  <si>
    <t>Startup_4892</t>
  </si>
  <si>
    <t>Startup_4893</t>
  </si>
  <si>
    <t>Startup_4894</t>
  </si>
  <si>
    <t>Startup_4895</t>
  </si>
  <si>
    <t>Startup_4896</t>
  </si>
  <si>
    <t>Startup_4897</t>
  </si>
  <si>
    <t>Startup_4898</t>
  </si>
  <si>
    <t>Startup_4899</t>
  </si>
  <si>
    <t>Startup_4900</t>
  </si>
  <si>
    <t>Startup_4901</t>
  </si>
  <si>
    <t>Startup_4902</t>
  </si>
  <si>
    <t>Startup_4903</t>
  </si>
  <si>
    <t>Startup_4904</t>
  </si>
  <si>
    <t>Startup_4905</t>
  </si>
  <si>
    <t>Startup_4906</t>
  </si>
  <si>
    <t>Startup_4907</t>
  </si>
  <si>
    <t>Startup_4908</t>
  </si>
  <si>
    <t>Startup_4909</t>
  </si>
  <si>
    <t>Startup_4910</t>
  </si>
  <si>
    <t>Startup_4911</t>
  </si>
  <si>
    <t>Startup_4912</t>
  </si>
  <si>
    <t>Startup_4913</t>
  </si>
  <si>
    <t>Startup_4914</t>
  </si>
  <si>
    <t>Startup_4915</t>
  </si>
  <si>
    <t>Startup_4916</t>
  </si>
  <si>
    <t>Startup_4917</t>
  </si>
  <si>
    <t>Startup_4918</t>
  </si>
  <si>
    <t>Startup_4919</t>
  </si>
  <si>
    <t>Startup_4920</t>
  </si>
  <si>
    <t>Startup_4921</t>
  </si>
  <si>
    <t>Startup_4922</t>
  </si>
  <si>
    <t>Startup_4923</t>
  </si>
  <si>
    <t>Startup_4924</t>
  </si>
  <si>
    <t>Startup_4925</t>
  </si>
  <si>
    <t>Startup_4926</t>
  </si>
  <si>
    <t>Startup_4927</t>
  </si>
  <si>
    <t>Startup_4928</t>
  </si>
  <si>
    <t>Startup_4929</t>
  </si>
  <si>
    <t>Startup_4930</t>
  </si>
  <si>
    <t>Startup_4931</t>
  </si>
  <si>
    <t>Startup_4932</t>
  </si>
  <si>
    <t>Startup_4933</t>
  </si>
  <si>
    <t>Startup_4934</t>
  </si>
  <si>
    <t>Startup_4935</t>
  </si>
  <si>
    <t>Startup_4936</t>
  </si>
  <si>
    <t>Startup_4937</t>
  </si>
  <si>
    <t>Startup_4938</t>
  </si>
  <si>
    <t>Startup_4939</t>
  </si>
  <si>
    <t>Startup_4940</t>
  </si>
  <si>
    <t>Startup_4941</t>
  </si>
  <si>
    <t>Startup_4942</t>
  </si>
  <si>
    <t>Startup_4943</t>
  </si>
  <si>
    <t>Startup_4944</t>
  </si>
  <si>
    <t>Startup_4945</t>
  </si>
  <si>
    <t>Startup_4946</t>
  </si>
  <si>
    <t>Startup_4947</t>
  </si>
  <si>
    <t>Startup_4948</t>
  </si>
  <si>
    <t>Startup_4949</t>
  </si>
  <si>
    <t>Startup_4950</t>
  </si>
  <si>
    <t>Startup_4951</t>
  </si>
  <si>
    <t>Startup_4952</t>
  </si>
  <si>
    <t>Startup_4953</t>
  </si>
  <si>
    <t>Startup_4954</t>
  </si>
  <si>
    <t>Startup_4955</t>
  </si>
  <si>
    <t>Startup_4956</t>
  </si>
  <si>
    <t>Startup_4957</t>
  </si>
  <si>
    <t>Startup_4958</t>
  </si>
  <si>
    <t>Startup_4959</t>
  </si>
  <si>
    <t>Startup_4960</t>
  </si>
  <si>
    <t>Startup_4961</t>
  </si>
  <si>
    <t>Startup_4962</t>
  </si>
  <si>
    <t>Startup_4963</t>
  </si>
  <si>
    <t>Startup_4964</t>
  </si>
  <si>
    <t>Startup_4965</t>
  </si>
  <si>
    <t>Startup_4966</t>
  </si>
  <si>
    <t>Startup_4967</t>
  </si>
  <si>
    <t>Startup_4968</t>
  </si>
  <si>
    <t>Startup_4969</t>
  </si>
  <si>
    <t>Startup_4970</t>
  </si>
  <si>
    <t>Startup_4971</t>
  </si>
  <si>
    <t>Startup_4972</t>
  </si>
  <si>
    <t>Startup_4973</t>
  </si>
  <si>
    <t>Startup_4974</t>
  </si>
  <si>
    <t>Startup_4975</t>
  </si>
  <si>
    <t>Startup_4976</t>
  </si>
  <si>
    <t>Startup_4977</t>
  </si>
  <si>
    <t>Startup_4978</t>
  </si>
  <si>
    <t>Startup_4979</t>
  </si>
  <si>
    <t>Startup_4980</t>
  </si>
  <si>
    <t>Startup_4981</t>
  </si>
  <si>
    <t>Startup_4982</t>
  </si>
  <si>
    <t>Startup_4983</t>
  </si>
  <si>
    <t>Startup_4984</t>
  </si>
  <si>
    <t>Startup_4985</t>
  </si>
  <si>
    <t>Startup_4986</t>
  </si>
  <si>
    <t>Startup_4987</t>
  </si>
  <si>
    <t>Startup_4988</t>
  </si>
  <si>
    <t>Startup_4989</t>
  </si>
  <si>
    <t>Startup_4990</t>
  </si>
  <si>
    <t>Startup_4991</t>
  </si>
  <si>
    <t>Startup_4992</t>
  </si>
  <si>
    <t>Startup_4993</t>
  </si>
  <si>
    <t>Startup_4994</t>
  </si>
  <si>
    <t>Startup_4995</t>
  </si>
  <si>
    <t>Startup_4996</t>
  </si>
  <si>
    <t>Startup_4997</t>
  </si>
  <si>
    <t>Startup_4998</t>
  </si>
  <si>
    <t>Startup_4999</t>
  </si>
  <si>
    <t>Startup_5000</t>
  </si>
  <si>
    <t>Cuenta de Startup Name</t>
  </si>
  <si>
    <t>Total general</t>
  </si>
  <si>
    <t xml:space="preserve">Investment Amount (K USD) </t>
  </si>
  <si>
    <t>Valuation (K USD)</t>
  </si>
  <si>
    <t>Etiquetas de fila</t>
  </si>
  <si>
    <t>ROI (%)</t>
  </si>
  <si>
    <t xml:space="preserve">Average investment per round (K USD) </t>
  </si>
  <si>
    <t>Etiquetas de columna</t>
  </si>
  <si>
    <t>Investment Amount (K USD) + ROI (%)</t>
  </si>
  <si>
    <t xml:space="preserve">Number of Investors Average + investment per round (K USD) </t>
  </si>
  <si>
    <t>Growth Category</t>
  </si>
  <si>
    <t>High Growth</t>
  </si>
  <si>
    <t>Typical Growth</t>
  </si>
  <si>
    <t>0-5000</t>
  </si>
  <si>
    <t>5000-10000</t>
  </si>
  <si>
    <t>10000-15000</t>
  </si>
  <si>
    <t>15000-20000</t>
  </si>
  <si>
    <t>1-10</t>
  </si>
  <si>
    <t>11-20</t>
  </si>
  <si>
    <t>21-30</t>
  </si>
  <si>
    <t>31-40</t>
  </si>
  <si>
    <t>41-50</t>
  </si>
  <si>
    <t>0-100000</t>
  </si>
  <si>
    <t>100000-200000</t>
  </si>
  <si>
    <t>200000-300000</t>
  </si>
  <si>
    <t>300000-400000</t>
  </si>
  <si>
    <t>400000-500000</t>
  </si>
  <si>
    <t>0-4</t>
  </si>
  <si>
    <t>5-9</t>
  </si>
  <si>
    <t>10-14</t>
  </si>
  <si>
    <t>15-19</t>
  </si>
  <si>
    <t>20-25</t>
  </si>
  <si>
    <t>% Startups</t>
  </si>
  <si>
    <t>Promedio de inversores por Startups</t>
  </si>
  <si>
    <t>Promedio Ronda de inversión</t>
  </si>
  <si>
    <t>Startup typical Growth</t>
  </si>
  <si>
    <t>Promedio valuation</t>
  </si>
  <si>
    <t>prom ROI</t>
  </si>
  <si>
    <t>Average Number of Investors</t>
  </si>
  <si>
    <t xml:space="preserve">Average Investment Amount (K USD) </t>
  </si>
  <si>
    <t>Average Valuation (K USD)</t>
  </si>
  <si>
    <t>Average ROI (%)</t>
  </si>
  <si>
    <t xml:space="preserve">Average of investment per round (K USD) </t>
  </si>
  <si>
    <t>Startup high Growth</t>
  </si>
  <si>
    <t>Average Old</t>
  </si>
  <si>
    <t>Number of investors</t>
  </si>
  <si>
    <t>Investment per round</t>
  </si>
  <si>
    <t>ROI %</t>
  </si>
  <si>
    <t>Investment Amount (K USD)</t>
  </si>
  <si>
    <t>Distribution of average investment per round</t>
  </si>
  <si>
    <t>Distribucion por industria por ROI</t>
  </si>
  <si>
    <t>distribución de pais por industria</t>
  </si>
  <si>
    <t>Average investment per ronda</t>
  </si>
  <si>
    <t>Leading Countries by Industry</t>
  </si>
  <si>
    <t>Age</t>
  </si>
  <si>
    <t>Investment Trends by Startup Growth Category</t>
  </si>
  <si>
    <t>Analysis for Typical Growth</t>
  </si>
  <si>
    <t>0-5000000</t>
  </si>
  <si>
    <t>15000000-20000000</t>
  </si>
  <si>
    <t>20000000-25000000</t>
  </si>
  <si>
    <t>25000000-30000000</t>
  </si>
  <si>
    <t>30000000-35000000</t>
  </si>
  <si>
    <t>35000000-40000000</t>
  </si>
  <si>
    <t>40000000-45000000</t>
  </si>
  <si>
    <t>Investors</t>
  </si>
  <si>
    <t>Analysis for High Growth</t>
  </si>
  <si>
    <t>Promedio de Age</t>
  </si>
  <si>
    <t>ROI</t>
  </si>
  <si>
    <t>Investment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</si>
</sst>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10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i/>
      <sz val="12"/>
      <color theme="1"/>
      <name val="Aptos Narrow"/>
      <scheme val="minor"/>
    </font>
    <font>
      <b/>
      <sz val="12"/>
      <color theme="1"/>
      <name val="Aptos Narrow"/>
      <scheme val="minor"/>
    </font>
    <font>
      <b/>
      <sz val="16"/>
      <color theme="1"/>
      <name val="Aptos Narrow"/>
      <scheme val="minor"/>
    </font>
    <font>
      <b/>
      <sz val="11"/>
      <color rgb="FF163E64"/>
      <name val="Aptos Narrow"/>
      <scheme val="minor"/>
    </font>
    <font>
      <sz val="11"/>
      <color rgb="FF163E64"/>
      <name val="Arial"/>
      <family val="2"/>
    </font>
    <font>
      <b/>
      <sz val="16"/>
      <color rgb="FF163E64"/>
      <name val="Arial"/>
      <family val="2"/>
    </font>
    <font>
      <b/>
      <sz val="22"/>
      <color rgb="FF163E6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EFFFE4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43" fontId="0" fillId="0" borderId="0" xfId="1" applyFont="1"/>
    <xf numFmtId="164" fontId="0" fillId="0" borderId="0" xfId="1" applyNumberFormat="1" applyFont="1"/>
    <xf numFmtId="2" fontId="0" fillId="0" borderId="0" xfId="0" applyNumberFormat="1"/>
    <xf numFmtId="0" fontId="3" fillId="0" borderId="1" xfId="0" applyFont="1" applyBorder="1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0" fontId="4" fillId="0" borderId="0" xfId="0" applyFont="1" applyAlignment="1">
      <alignment horizontal="left"/>
    </xf>
    <xf numFmtId="0" fontId="5" fillId="0" borderId="0" xfId="0" applyFont="1"/>
    <xf numFmtId="43" fontId="0" fillId="0" borderId="0" xfId="0" applyNumberFormat="1"/>
    <xf numFmtId="0" fontId="1" fillId="0" borderId="0" xfId="0" applyFont="1"/>
    <xf numFmtId="0" fontId="0" fillId="2" borderId="0" xfId="0" applyFill="1"/>
    <xf numFmtId="9" fontId="0" fillId="0" borderId="0" xfId="0" applyNumberFormat="1"/>
    <xf numFmtId="0" fontId="6" fillId="0" borderId="0" xfId="0" applyFont="1"/>
    <xf numFmtId="0" fontId="7" fillId="0" borderId="0" xfId="0" applyFont="1"/>
    <xf numFmtId="43" fontId="0" fillId="0" borderId="0" xfId="0" applyNumberFormat="1" applyAlignment="1">
      <alignment horizontal="left"/>
    </xf>
    <xf numFmtId="0" fontId="8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</cellXfs>
  <cellStyles count="2">
    <cellStyle name="Millares" xfId="1" builtinId="3"/>
    <cellStyle name="Normal" xfId="0" builtinId="0"/>
  </cellStyles>
  <dxfs count="93"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13" formatCode="0%"/>
    </dxf>
    <dxf>
      <numFmt numFmtId="14" formatCode="0.00%"/>
    </dxf>
    <dxf>
      <numFmt numFmtId="13" formatCode="0%"/>
    </dxf>
    <dxf>
      <numFmt numFmtId="0" formatCode="General"/>
    </dxf>
    <dxf>
      <numFmt numFmtId="13" formatCode="0%"/>
    </dxf>
    <dxf>
      <numFmt numFmtId="164" formatCode="_-* #,##0_-;\-* #,##0_-;_-* &quot;-&quot;??_-;_-@_-"/>
    </dxf>
    <dxf>
      <numFmt numFmtId="1" formatCode="0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" formatCode="0"/>
    </dxf>
    <dxf>
      <numFmt numFmtId="164" formatCode="_-* #,##0_-;\-* #,##0_-;_-* &quot;-&quot;??_-;_-@_-"/>
    </dxf>
    <dxf>
      <font>
        <i/>
      </font>
    </dxf>
    <dxf>
      <numFmt numFmtId="164" formatCode="_-* #,##0_-;\-* #,##0_-;_-* &quot;-&quot;??_-;_-@_-"/>
    </dxf>
    <dxf>
      <numFmt numFmtId="164" formatCode="_-* #,##0_-;\-* #,##0_-;_-* &quot;-&quot;??_-;_-@_-"/>
    </dxf>
    <dxf>
      <font>
        <i/>
      </font>
    </dxf>
    <dxf>
      <numFmt numFmtId="164" formatCode="_-* #,##0_-;\-* #,##0_-;_-* &quot;-&quot;??_-;_-@_-"/>
    </dxf>
    <dxf>
      <numFmt numFmtId="1" formatCode="0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EFFF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microsoft.com/office/2007/relationships/slicerCache" Target="slicerCaches/slicerCache6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9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microsoft.com/office/2007/relationships/slicerCache" Target="slicerCaches/slicerCache5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microsoft.com/office/2007/relationships/slicerCache" Target="slicerCaches/slicerCache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19" Type="http://schemas.microsoft.com/office/2007/relationships/slicerCache" Target="slicerCaches/slicerCache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Relationship Id="rId22" Type="http://schemas.microsoft.com/office/2007/relationships/slicerCache" Target="slicerCaches/slicerCache10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[Tendencias_Startup_DB.xlsx]KPIs!TablaGrowth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Growth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KPIs!$B$2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BE-6144-8224-28AD3FD53C24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BE-6144-8224-28AD3FD53C24}"/>
              </c:ext>
            </c:extLst>
          </c:dPt>
          <c:cat>
            <c:strRef>
              <c:f>KPIs!$A$3:$A$5</c:f>
              <c:strCache>
                <c:ptCount val="2"/>
                <c:pt idx="0">
                  <c:v>High Growth</c:v>
                </c:pt>
                <c:pt idx="1">
                  <c:v>Typical Growth</c:v>
                </c:pt>
              </c:strCache>
            </c:strRef>
          </c:cat>
          <c:val>
            <c:numRef>
              <c:f>KPIs!$B$3:$B$5</c:f>
              <c:numCache>
                <c:formatCode>0.00%</c:formatCode>
                <c:ptCount val="2"/>
                <c:pt idx="0">
                  <c:v>0.30399999999999999</c:v>
                </c:pt>
                <c:pt idx="1">
                  <c:v>0.69599999999999995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1-304C-9F26-B829F3C1E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Typical!Number_Investors_investment_per_round 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Number of Investors Average + investment per round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Typical'!$B$2:$B$3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Typical'!$B$4:$B$9</c:f>
              <c:numCache>
                <c:formatCode>0%</c:formatCode>
                <c:ptCount val="5"/>
                <c:pt idx="0">
                  <c:v>5.4013503375843958E-2</c:v>
                </c:pt>
                <c:pt idx="1">
                  <c:v>0.15528882220555137</c:v>
                </c:pt>
                <c:pt idx="2">
                  <c:v>0.20555138784696175</c:v>
                </c:pt>
                <c:pt idx="3">
                  <c:v>0.2603150787696924</c:v>
                </c:pt>
                <c:pt idx="4">
                  <c:v>0.32483120780195046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01-A245-834B-CFFC1F9B4F4C}"/>
            </c:ext>
          </c:extLst>
        </c:ser>
        <c:ser>
          <c:idx val="1"/>
          <c:order val="1"/>
          <c:tx>
            <c:strRef>
              <c:f>'Tablas Typical'!$C$2:$C$3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Typical'!$C$4:$C$9</c:f>
              <c:numCache>
                <c:formatCode>0%</c:formatCode>
                <c:ptCount val="5"/>
                <c:pt idx="0">
                  <c:v>5.5758683729433274E-2</c:v>
                </c:pt>
                <c:pt idx="1">
                  <c:v>0.10786106032906764</c:v>
                </c:pt>
                <c:pt idx="2">
                  <c:v>0.20109689213893966</c:v>
                </c:pt>
                <c:pt idx="3">
                  <c:v>0.27970749542961609</c:v>
                </c:pt>
                <c:pt idx="4">
                  <c:v>0.3555758683729433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A01-A245-834B-CFFC1F9B4F4C}"/>
            </c:ext>
          </c:extLst>
        </c:ser>
        <c:ser>
          <c:idx val="2"/>
          <c:order val="2"/>
          <c:tx>
            <c:strRef>
              <c:f>'Tablas Typical'!$D$2:$D$3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Typical'!$D$4:$D$9</c:f>
              <c:numCache>
                <c:formatCode>0%</c:formatCode>
                <c:ptCount val="5"/>
                <c:pt idx="0">
                  <c:v>7.647907647907648E-2</c:v>
                </c:pt>
                <c:pt idx="1">
                  <c:v>0.1774891774891775</c:v>
                </c:pt>
                <c:pt idx="2">
                  <c:v>0.3318903318903319</c:v>
                </c:pt>
                <c:pt idx="3">
                  <c:v>0.32611832611832614</c:v>
                </c:pt>
                <c:pt idx="4">
                  <c:v>8.8023088023088017E-2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A01-A245-834B-CFFC1F9B4F4C}"/>
            </c:ext>
          </c:extLst>
        </c:ser>
        <c:ser>
          <c:idx val="3"/>
          <c:order val="3"/>
          <c:tx>
            <c:strRef>
              <c:f>'Tablas Typical'!$E$2:$E$3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Typical'!$E$4:$E$9</c:f>
              <c:numCache>
                <c:formatCode>0%</c:formatCode>
                <c:ptCount val="5"/>
                <c:pt idx="0">
                  <c:v>0.11666666666666667</c:v>
                </c:pt>
                <c:pt idx="1">
                  <c:v>0.38055555555555554</c:v>
                </c:pt>
                <c:pt idx="2">
                  <c:v>0.4777777777777778</c:v>
                </c:pt>
                <c:pt idx="3">
                  <c:v>2.5000000000000001E-2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A01-A245-834B-CFFC1F9B4F4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325410047"/>
        <c:axId val="325411759"/>
      </c:barChart>
      <c:catAx>
        <c:axId val="32541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411759"/>
        <c:crosses val="autoZero"/>
        <c:auto val="1"/>
        <c:lblAlgn val="ctr"/>
        <c:lblOffset val="100"/>
        <c:noMultiLvlLbl val="0"/>
      </c:catAx>
      <c:valAx>
        <c:axId val="325411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41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Typical!investment_amount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400" b="1" i="0" u="none" strike="noStrike" baseline="0">
                <a:effectLst/>
              </a:rPr>
              <a:t>Investment Amount (K USD) + ROI (%)</a:t>
            </a:r>
            <a:r>
              <a:rPr lang="es-ES" sz="1400" b="0" i="0" u="none" strike="noStrike" baseline="0"/>
              <a:t> </a:t>
            </a:r>
            <a:endParaRPr lang="es-ES_trad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_tradnl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Typical'!$B$18:$B$19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Typical'!$B$20:$B$25</c:f>
              <c:numCache>
                <c:formatCode>0.00%</c:formatCode>
                <c:ptCount val="5"/>
                <c:pt idx="0">
                  <c:v>0.1153104512148091</c:v>
                </c:pt>
                <c:pt idx="1">
                  <c:v>0.24141920555341304</c:v>
                </c:pt>
                <c:pt idx="2">
                  <c:v>0.24566139606633244</c:v>
                </c:pt>
                <c:pt idx="3">
                  <c:v>0.22869263401465484</c:v>
                </c:pt>
                <c:pt idx="4">
                  <c:v>0.16891631315079059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C-6E48-A12D-B8AB3CF62818}"/>
            </c:ext>
          </c:extLst>
        </c:ser>
        <c:ser>
          <c:idx val="1"/>
          <c:order val="1"/>
          <c:tx>
            <c:strRef>
              <c:f>'Tablas Typical'!$C$18:$C$19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Typical'!$C$20:$C$25</c:f>
              <c:numCache>
                <c:formatCode>0.00%</c:formatCode>
                <c:ptCount val="5"/>
                <c:pt idx="0">
                  <c:v>0.68902439024390238</c:v>
                </c:pt>
                <c:pt idx="1">
                  <c:v>0.31097560975609756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01C-6E48-A12D-B8AB3CF62818}"/>
            </c:ext>
          </c:extLst>
        </c:ser>
        <c:ser>
          <c:idx val="2"/>
          <c:order val="2"/>
          <c:tx>
            <c:strRef>
              <c:f>'Tablas Typical'!$D$18:$D$19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Typical'!$D$20:$D$25</c:f>
              <c:numCache>
                <c:formatCode>0.00%</c:formatCode>
                <c:ptCount val="5"/>
                <c:pt idx="0">
                  <c:v>0.9051094890510949</c:v>
                </c:pt>
                <c:pt idx="1">
                  <c:v>9.4890510948905105E-2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01C-6E48-A12D-B8AB3CF62818}"/>
            </c:ext>
          </c:extLst>
        </c:ser>
        <c:ser>
          <c:idx val="3"/>
          <c:order val="3"/>
          <c:tx>
            <c:strRef>
              <c:f>'Tablas Typical'!$E$18:$E$19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Typical'!$E$20:$E$25</c:f>
              <c:numCache>
                <c:formatCode>0.00%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01C-6E48-A12D-B8AB3CF62818}"/>
            </c:ext>
          </c:extLst>
        </c:ser>
        <c:ser>
          <c:idx val="4"/>
          <c:order val="4"/>
          <c:tx>
            <c:strRef>
              <c:f>'Tablas Typical'!$F$18:$F$19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Typical'!$F$20:$F$25</c:f>
              <c:numCache>
                <c:formatCode>0.00%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1C-6E48-A12D-B8AB3CF6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6089392"/>
        <c:axId val="2016091104"/>
      </c:barChart>
      <c:catAx>
        <c:axId val="20160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6091104"/>
        <c:crosses val="autoZero"/>
        <c:auto val="1"/>
        <c:lblAlgn val="ctr"/>
        <c:lblOffset val="100"/>
        <c:noMultiLvlLbl val="0"/>
      </c:catAx>
      <c:valAx>
        <c:axId val="20160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6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Typical!industria_ronda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Distribution of average investment per round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Typical'!$B$33:$B$34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Typical'!$B$35:$B$43</c:f>
              <c:numCache>
                <c:formatCode>General</c:formatCode>
                <c:ptCount val="8"/>
                <c:pt idx="0">
                  <c:v>161</c:v>
                </c:pt>
                <c:pt idx="1">
                  <c:v>170</c:v>
                </c:pt>
                <c:pt idx="2">
                  <c:v>161</c:v>
                </c:pt>
                <c:pt idx="3">
                  <c:v>166</c:v>
                </c:pt>
                <c:pt idx="4">
                  <c:v>158</c:v>
                </c:pt>
                <c:pt idx="5">
                  <c:v>182</c:v>
                </c:pt>
                <c:pt idx="6">
                  <c:v>165</c:v>
                </c:pt>
                <c:pt idx="7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B-B440-BE61-ECDB9147FBC5}"/>
            </c:ext>
          </c:extLst>
        </c:ser>
        <c:ser>
          <c:idx val="1"/>
          <c:order val="1"/>
          <c:tx>
            <c:strRef>
              <c:f>'Tablas Typical'!$C$33:$C$34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Typical'!$C$35:$C$43</c:f>
              <c:numCache>
                <c:formatCode>General</c:formatCode>
                <c:ptCount val="8"/>
                <c:pt idx="0">
                  <c:v>164</c:v>
                </c:pt>
                <c:pt idx="1">
                  <c:v>150</c:v>
                </c:pt>
                <c:pt idx="2">
                  <c:v>148</c:v>
                </c:pt>
                <c:pt idx="3">
                  <c:v>139</c:v>
                </c:pt>
                <c:pt idx="4">
                  <c:v>136</c:v>
                </c:pt>
                <c:pt idx="5">
                  <c:v>112</c:v>
                </c:pt>
                <c:pt idx="6">
                  <c:v>115</c:v>
                </c:pt>
                <c:pt idx="7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39B-B440-BE61-ECDB9147FBC5}"/>
            </c:ext>
          </c:extLst>
        </c:ser>
        <c:ser>
          <c:idx val="2"/>
          <c:order val="2"/>
          <c:tx>
            <c:strRef>
              <c:f>'Tablas Typical'!$D$33:$D$34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Typical'!$D$35:$D$43</c:f>
              <c:numCache>
                <c:formatCode>General</c:formatCode>
                <c:ptCount val="8"/>
                <c:pt idx="0">
                  <c:v>93</c:v>
                </c:pt>
                <c:pt idx="1">
                  <c:v>78</c:v>
                </c:pt>
                <c:pt idx="2">
                  <c:v>93</c:v>
                </c:pt>
                <c:pt idx="3">
                  <c:v>89</c:v>
                </c:pt>
                <c:pt idx="4">
                  <c:v>84</c:v>
                </c:pt>
                <c:pt idx="5">
                  <c:v>77</c:v>
                </c:pt>
                <c:pt idx="6">
                  <c:v>96</c:v>
                </c:pt>
                <c:pt idx="7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39B-B440-BE61-ECDB9147FBC5}"/>
            </c:ext>
          </c:extLst>
        </c:ser>
        <c:ser>
          <c:idx val="3"/>
          <c:order val="3"/>
          <c:tx>
            <c:strRef>
              <c:f>'Tablas Typical'!$E$33:$E$34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Typical'!$E$35:$E$43</c:f>
              <c:numCache>
                <c:formatCode>General</c:formatCode>
                <c:ptCount val="8"/>
                <c:pt idx="0">
                  <c:v>54</c:v>
                </c:pt>
                <c:pt idx="1">
                  <c:v>47</c:v>
                </c:pt>
                <c:pt idx="2">
                  <c:v>37</c:v>
                </c:pt>
                <c:pt idx="3">
                  <c:v>41</c:v>
                </c:pt>
                <c:pt idx="4">
                  <c:v>52</c:v>
                </c:pt>
                <c:pt idx="5">
                  <c:v>50</c:v>
                </c:pt>
                <c:pt idx="6">
                  <c:v>43</c:v>
                </c:pt>
                <c:pt idx="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39B-B440-BE61-ECDB9147FB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733958816"/>
        <c:axId val="1733984592"/>
      </c:barChart>
      <c:catAx>
        <c:axId val="173395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984592"/>
        <c:crosses val="autoZero"/>
        <c:auto val="1"/>
        <c:lblAlgn val="ctr"/>
        <c:lblOffset val="100"/>
        <c:noMultiLvlLbl val="0"/>
      </c:catAx>
      <c:valAx>
        <c:axId val="17339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9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Typical!industria_roi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Typical'!$B$48:$B$49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Typical'!$B$50:$B$58</c:f>
              <c:numCache>
                <c:formatCode>General</c:formatCode>
                <c:ptCount val="8"/>
                <c:pt idx="0">
                  <c:v>345</c:v>
                </c:pt>
                <c:pt idx="1">
                  <c:v>341</c:v>
                </c:pt>
                <c:pt idx="2">
                  <c:v>327</c:v>
                </c:pt>
                <c:pt idx="3">
                  <c:v>330</c:v>
                </c:pt>
                <c:pt idx="4">
                  <c:v>325</c:v>
                </c:pt>
                <c:pt idx="5">
                  <c:v>299</c:v>
                </c:pt>
                <c:pt idx="6">
                  <c:v>310</c:v>
                </c:pt>
                <c:pt idx="7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C-294C-963E-131DCD278A1F}"/>
            </c:ext>
          </c:extLst>
        </c:ser>
        <c:ser>
          <c:idx val="1"/>
          <c:order val="1"/>
          <c:tx>
            <c:strRef>
              <c:f>'Tablas Typical'!$C$48:$C$49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Typical'!$C$50:$C$58</c:f>
              <c:numCache>
                <c:formatCode>General</c:formatCode>
                <c:ptCount val="8"/>
                <c:pt idx="0">
                  <c:v>29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8</c:v>
                </c:pt>
                <c:pt idx="5">
                  <c:v>21</c:v>
                </c:pt>
                <c:pt idx="6">
                  <c:v>21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CC-294C-963E-131DCD278A1F}"/>
            </c:ext>
          </c:extLst>
        </c:ser>
        <c:ser>
          <c:idx val="2"/>
          <c:order val="2"/>
          <c:tx>
            <c:strRef>
              <c:f>'Tablas Typical'!$D$48:$D$49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Typical'!$D$50:$D$58</c:f>
              <c:numCache>
                <c:formatCode>General</c:formatCode>
                <c:ptCount val="8"/>
                <c:pt idx="0">
                  <c:v>44</c:v>
                </c:pt>
                <c:pt idx="1">
                  <c:v>30</c:v>
                </c:pt>
                <c:pt idx="2">
                  <c:v>34</c:v>
                </c:pt>
                <c:pt idx="3">
                  <c:v>32</c:v>
                </c:pt>
                <c:pt idx="4">
                  <c:v>38</c:v>
                </c:pt>
                <c:pt idx="5">
                  <c:v>29</c:v>
                </c:pt>
                <c:pt idx="6">
                  <c:v>37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CC-294C-963E-131DCD278A1F}"/>
            </c:ext>
          </c:extLst>
        </c:ser>
        <c:ser>
          <c:idx val="3"/>
          <c:order val="3"/>
          <c:tx>
            <c:strRef>
              <c:f>'Tablas Typical'!$E$48:$E$49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Typical'!$E$50:$E$58</c:f>
              <c:numCache>
                <c:formatCode>General</c:formatCode>
                <c:ptCount val="8"/>
                <c:pt idx="0">
                  <c:v>32</c:v>
                </c:pt>
                <c:pt idx="1">
                  <c:v>35</c:v>
                </c:pt>
                <c:pt idx="2">
                  <c:v>27</c:v>
                </c:pt>
                <c:pt idx="3">
                  <c:v>29</c:v>
                </c:pt>
                <c:pt idx="4">
                  <c:v>29</c:v>
                </c:pt>
                <c:pt idx="5">
                  <c:v>31</c:v>
                </c:pt>
                <c:pt idx="6">
                  <c:v>21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CC-294C-963E-131DCD278A1F}"/>
            </c:ext>
          </c:extLst>
        </c:ser>
        <c:ser>
          <c:idx val="4"/>
          <c:order val="4"/>
          <c:tx>
            <c:strRef>
              <c:f>'Tablas Typical'!$F$48:$F$49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Typical'!$F$50:$F$58</c:f>
              <c:numCache>
                <c:formatCode>General</c:formatCode>
                <c:ptCount val="8"/>
                <c:pt idx="0">
                  <c:v>22</c:v>
                </c:pt>
                <c:pt idx="1">
                  <c:v>19</c:v>
                </c:pt>
                <c:pt idx="2">
                  <c:v>31</c:v>
                </c:pt>
                <c:pt idx="3">
                  <c:v>27</c:v>
                </c:pt>
                <c:pt idx="4">
                  <c:v>30</c:v>
                </c:pt>
                <c:pt idx="5">
                  <c:v>41</c:v>
                </c:pt>
                <c:pt idx="6">
                  <c:v>30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7CC-294C-963E-131DCD278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593103"/>
        <c:axId val="325571503"/>
      </c:barChart>
      <c:catAx>
        <c:axId val="3255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571503"/>
        <c:crosses val="autoZero"/>
        <c:auto val="1"/>
        <c:lblAlgn val="ctr"/>
        <c:lblOffset val="100"/>
        <c:noMultiLvlLbl val="0"/>
      </c:catAx>
      <c:valAx>
        <c:axId val="3255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59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Typical!Pais_industria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tint val="4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tint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tint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shade val="9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shade val="6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shade val="4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Typical'!$B$64:$B$65</c:f>
              <c:strCache>
                <c:ptCount val="1"/>
                <c:pt idx="0">
                  <c:v>AI</c:v>
                </c:pt>
              </c:strCache>
            </c:strRef>
          </c:tx>
          <c:spPr>
            <a:solidFill>
              <a:schemeClr val="accent6">
                <a:tint val="4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Typical'!$B$66:$B$76</c:f>
              <c:numCache>
                <c:formatCode>General</c:formatCode>
                <c:ptCount val="10"/>
                <c:pt idx="0">
                  <c:v>42</c:v>
                </c:pt>
                <c:pt idx="1">
                  <c:v>41</c:v>
                </c:pt>
                <c:pt idx="2">
                  <c:v>42</c:v>
                </c:pt>
                <c:pt idx="3">
                  <c:v>48</c:v>
                </c:pt>
                <c:pt idx="4">
                  <c:v>48</c:v>
                </c:pt>
                <c:pt idx="5">
                  <c:v>54</c:v>
                </c:pt>
                <c:pt idx="6">
                  <c:v>38</c:v>
                </c:pt>
                <c:pt idx="7">
                  <c:v>36</c:v>
                </c:pt>
                <c:pt idx="8">
                  <c:v>36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036-F145-A3B6-EAF39E29CE08}"/>
            </c:ext>
          </c:extLst>
        </c:ser>
        <c:ser>
          <c:idx val="1"/>
          <c:order val="1"/>
          <c:tx>
            <c:strRef>
              <c:f>'Tablas Typical'!$C$64:$C$65</c:f>
              <c:strCache>
                <c:ptCount val="1"/>
                <c:pt idx="0">
                  <c:v>Biotech</c:v>
                </c:pt>
              </c:strCache>
            </c:strRef>
          </c:tx>
          <c:spPr>
            <a:solidFill>
              <a:schemeClr val="accent6">
                <a:tint val="6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Typical'!$C$66:$C$76</c:f>
              <c:numCache>
                <c:formatCode>General</c:formatCode>
                <c:ptCount val="10"/>
                <c:pt idx="0">
                  <c:v>42</c:v>
                </c:pt>
                <c:pt idx="1">
                  <c:v>51</c:v>
                </c:pt>
                <c:pt idx="2">
                  <c:v>50</c:v>
                </c:pt>
                <c:pt idx="3">
                  <c:v>35</c:v>
                </c:pt>
                <c:pt idx="4">
                  <c:v>40</c:v>
                </c:pt>
                <c:pt idx="5">
                  <c:v>42</c:v>
                </c:pt>
                <c:pt idx="6">
                  <c:v>46</c:v>
                </c:pt>
                <c:pt idx="7">
                  <c:v>47</c:v>
                </c:pt>
                <c:pt idx="8">
                  <c:v>36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036-F145-A3B6-EAF39E29CE08}"/>
            </c:ext>
          </c:extLst>
        </c:ser>
        <c:ser>
          <c:idx val="2"/>
          <c:order val="2"/>
          <c:tx>
            <c:strRef>
              <c:f>'Tablas Typical'!$D$64:$D$65</c:f>
              <c:strCache>
                <c:ptCount val="1"/>
                <c:pt idx="0">
                  <c:v>Blockchain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Typical'!$D$66:$D$76</c:f>
              <c:numCache>
                <c:formatCode>General</c:formatCode>
                <c:ptCount val="10"/>
                <c:pt idx="0">
                  <c:v>33</c:v>
                </c:pt>
                <c:pt idx="1">
                  <c:v>48</c:v>
                </c:pt>
                <c:pt idx="2">
                  <c:v>47</c:v>
                </c:pt>
                <c:pt idx="3">
                  <c:v>44</c:v>
                </c:pt>
                <c:pt idx="4">
                  <c:v>52</c:v>
                </c:pt>
                <c:pt idx="5">
                  <c:v>50</c:v>
                </c:pt>
                <c:pt idx="6">
                  <c:v>51</c:v>
                </c:pt>
                <c:pt idx="7">
                  <c:v>47</c:v>
                </c:pt>
                <c:pt idx="8">
                  <c:v>28</c:v>
                </c:pt>
                <c:pt idx="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036-F145-A3B6-EAF39E29CE08}"/>
            </c:ext>
          </c:extLst>
        </c:ser>
        <c:ser>
          <c:idx val="3"/>
          <c:order val="3"/>
          <c:tx>
            <c:strRef>
              <c:f>'Tablas Typical'!$E$64:$E$65</c:f>
              <c:strCache>
                <c:ptCount val="1"/>
                <c:pt idx="0">
                  <c:v>E-commerce</c:v>
                </c:pt>
              </c:strCache>
            </c:strRef>
          </c:tx>
          <c:spPr>
            <a:solidFill>
              <a:schemeClr val="accent6">
                <a:tint val="9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Typical'!$E$66:$E$76</c:f>
              <c:numCache>
                <c:formatCode>General</c:formatCode>
                <c:ptCount val="10"/>
                <c:pt idx="0">
                  <c:v>49</c:v>
                </c:pt>
                <c:pt idx="1">
                  <c:v>43</c:v>
                </c:pt>
                <c:pt idx="2">
                  <c:v>38</c:v>
                </c:pt>
                <c:pt idx="3">
                  <c:v>50</c:v>
                </c:pt>
                <c:pt idx="4">
                  <c:v>37</c:v>
                </c:pt>
                <c:pt idx="5">
                  <c:v>43</c:v>
                </c:pt>
                <c:pt idx="6">
                  <c:v>45</c:v>
                </c:pt>
                <c:pt idx="7">
                  <c:v>54</c:v>
                </c:pt>
                <c:pt idx="8">
                  <c:v>39</c:v>
                </c:pt>
                <c:pt idx="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036-F145-A3B6-EAF39E29CE08}"/>
            </c:ext>
          </c:extLst>
        </c:ser>
        <c:ser>
          <c:idx val="4"/>
          <c:order val="4"/>
          <c:tx>
            <c:strRef>
              <c:f>'Tablas Typical'!$F$64:$F$65</c:f>
              <c:strCache>
                <c:ptCount val="1"/>
                <c:pt idx="0">
                  <c:v>EdTech</c:v>
                </c:pt>
              </c:strCache>
            </c:strRef>
          </c:tx>
          <c:spPr>
            <a:solidFill>
              <a:schemeClr val="accent6">
                <a:shade val="9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Typical'!$F$66:$F$76</c:f>
              <c:numCache>
                <c:formatCode>General</c:formatCode>
                <c:ptCount val="10"/>
                <c:pt idx="0">
                  <c:v>48</c:v>
                </c:pt>
                <c:pt idx="1">
                  <c:v>41</c:v>
                </c:pt>
                <c:pt idx="2">
                  <c:v>43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35</c:v>
                </c:pt>
                <c:pt idx="7">
                  <c:v>36</c:v>
                </c:pt>
                <c:pt idx="8">
                  <c:v>44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036-F145-A3B6-EAF39E29CE08}"/>
            </c:ext>
          </c:extLst>
        </c:ser>
        <c:ser>
          <c:idx val="5"/>
          <c:order val="5"/>
          <c:tx>
            <c:strRef>
              <c:f>'Tablas Typical'!$G$64:$G$65</c:f>
              <c:strCache>
                <c:ptCount val="1"/>
                <c:pt idx="0">
                  <c:v>Fintech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Typical'!$G$66:$G$76</c:f>
              <c:numCache>
                <c:formatCode>General</c:formatCode>
                <c:ptCount val="10"/>
                <c:pt idx="0">
                  <c:v>52</c:v>
                </c:pt>
                <c:pt idx="1">
                  <c:v>38</c:v>
                </c:pt>
                <c:pt idx="2">
                  <c:v>47</c:v>
                </c:pt>
                <c:pt idx="3">
                  <c:v>44</c:v>
                </c:pt>
                <c:pt idx="4">
                  <c:v>45</c:v>
                </c:pt>
                <c:pt idx="5">
                  <c:v>36</c:v>
                </c:pt>
                <c:pt idx="6">
                  <c:v>44</c:v>
                </c:pt>
                <c:pt idx="7">
                  <c:v>42</c:v>
                </c:pt>
                <c:pt idx="8">
                  <c:v>37</c:v>
                </c:pt>
                <c:pt idx="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036-F145-A3B6-EAF39E29CE08}"/>
            </c:ext>
          </c:extLst>
        </c:ser>
        <c:ser>
          <c:idx val="6"/>
          <c:order val="6"/>
          <c:tx>
            <c:strRef>
              <c:f>'Tablas Typical'!$H$64:$H$65</c:f>
              <c:strCache>
                <c:ptCount val="1"/>
                <c:pt idx="0">
                  <c:v>HealthTech</c:v>
                </c:pt>
              </c:strCache>
            </c:strRef>
          </c:tx>
          <c:spPr>
            <a:solidFill>
              <a:schemeClr val="accent6">
                <a:shade val="61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Typical'!$H$66:$H$76</c:f>
              <c:numCache>
                <c:formatCode>General</c:formatCode>
                <c:ptCount val="10"/>
                <c:pt idx="0">
                  <c:v>50</c:v>
                </c:pt>
                <c:pt idx="1">
                  <c:v>47</c:v>
                </c:pt>
                <c:pt idx="2">
                  <c:v>43</c:v>
                </c:pt>
                <c:pt idx="3">
                  <c:v>46</c:v>
                </c:pt>
                <c:pt idx="4">
                  <c:v>41</c:v>
                </c:pt>
                <c:pt idx="5">
                  <c:v>48</c:v>
                </c:pt>
                <c:pt idx="6">
                  <c:v>44</c:v>
                </c:pt>
                <c:pt idx="7">
                  <c:v>44</c:v>
                </c:pt>
                <c:pt idx="8">
                  <c:v>69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036-F145-A3B6-EAF39E29CE08}"/>
            </c:ext>
          </c:extLst>
        </c:ser>
        <c:ser>
          <c:idx val="7"/>
          <c:order val="7"/>
          <c:tx>
            <c:strRef>
              <c:f>'Tablas Typical'!$I$64:$I$65</c:f>
              <c:strCache>
                <c:ptCount val="1"/>
                <c:pt idx="0">
                  <c:v>SaaS</c:v>
                </c:pt>
              </c:strCache>
            </c:strRef>
          </c:tx>
          <c:spPr>
            <a:solidFill>
              <a:schemeClr val="accent6">
                <a:shade val="4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Typical'!$I$66:$I$76</c:f>
              <c:numCache>
                <c:formatCode>General</c:formatCode>
                <c:ptCount val="10"/>
                <c:pt idx="0">
                  <c:v>51</c:v>
                </c:pt>
                <c:pt idx="1">
                  <c:v>53</c:v>
                </c:pt>
                <c:pt idx="2">
                  <c:v>46</c:v>
                </c:pt>
                <c:pt idx="3">
                  <c:v>37</c:v>
                </c:pt>
                <c:pt idx="4">
                  <c:v>46</c:v>
                </c:pt>
                <c:pt idx="5">
                  <c:v>37</c:v>
                </c:pt>
                <c:pt idx="6">
                  <c:v>43</c:v>
                </c:pt>
                <c:pt idx="7">
                  <c:v>38</c:v>
                </c:pt>
                <c:pt idx="8">
                  <c:v>45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036-F145-A3B6-EAF39E29CE0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466104879"/>
        <c:axId val="1466022495"/>
      </c:barChart>
      <c:catAx>
        <c:axId val="146610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022495"/>
        <c:crosses val="autoZero"/>
        <c:auto val="1"/>
        <c:lblAlgn val="ctr"/>
        <c:lblOffset val="100"/>
        <c:noMultiLvlLbl val="0"/>
      </c:catAx>
      <c:valAx>
        <c:axId val="14660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10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Typical!old_inversores</c:name>
    <c:fmtId val="14"/>
  </c:pivotSource>
  <c:chart>
    <c:autoTitleDeleted val="1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Typical'!$B$82:$B$83</c:f>
              <c:strCache>
                <c:ptCount val="1"/>
                <c:pt idx="0">
                  <c:v>1-10</c:v>
                </c:pt>
              </c:strCache>
            </c:strRef>
          </c:tx>
          <c:spPr>
            <a:ln w="28575" cap="rnd">
              <a:solidFill>
                <a:schemeClr val="accent6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4000"/>
                </a:schemeClr>
              </a:solidFill>
              <a:ln w="9525">
                <a:solidFill>
                  <a:schemeClr val="accent6">
                    <a:tint val="54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Typical'!$B$84:$B$89</c:f>
              <c:numCache>
                <c:formatCode>General</c:formatCode>
                <c:ptCount val="5"/>
                <c:pt idx="0">
                  <c:v>27</c:v>
                </c:pt>
                <c:pt idx="1">
                  <c:v>42</c:v>
                </c:pt>
                <c:pt idx="2">
                  <c:v>50</c:v>
                </c:pt>
                <c:pt idx="3">
                  <c:v>46</c:v>
                </c:pt>
                <c:pt idx="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1E-D246-959A-5B876AAF3995}"/>
            </c:ext>
          </c:extLst>
        </c:ser>
        <c:ser>
          <c:idx val="1"/>
          <c:order val="1"/>
          <c:tx>
            <c:strRef>
              <c:f>'Tablas Typical'!$C$82:$C$83</c:f>
              <c:strCache>
                <c:ptCount val="1"/>
                <c:pt idx="0">
                  <c:v>11-20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77000"/>
                </a:schemeClr>
              </a:solidFill>
              <a:ln w="9525">
                <a:solidFill>
                  <a:schemeClr val="accent6">
                    <a:tint val="77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Typical'!$C$84:$C$89</c:f>
              <c:numCache>
                <c:formatCode>General</c:formatCode>
                <c:ptCount val="5"/>
                <c:pt idx="0">
                  <c:v>68</c:v>
                </c:pt>
                <c:pt idx="1">
                  <c:v>125</c:v>
                </c:pt>
                <c:pt idx="2">
                  <c:v>131</c:v>
                </c:pt>
                <c:pt idx="3">
                  <c:v>133</c:v>
                </c:pt>
                <c:pt idx="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9-5E45-8778-EB2A507A8EDA}"/>
            </c:ext>
          </c:extLst>
        </c:ser>
        <c:ser>
          <c:idx val="2"/>
          <c:order val="2"/>
          <c:tx>
            <c:strRef>
              <c:f>'Tablas Typical'!$D$82:$D$83</c:f>
              <c:strCache>
                <c:ptCount val="1"/>
                <c:pt idx="0">
                  <c:v>21-30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Typical'!$D$84:$D$89</c:f>
              <c:numCache>
                <c:formatCode>General</c:formatCode>
                <c:ptCount val="5"/>
                <c:pt idx="0">
                  <c:v>108</c:v>
                </c:pt>
                <c:pt idx="1">
                  <c:v>216</c:v>
                </c:pt>
                <c:pt idx="2">
                  <c:v>186</c:v>
                </c:pt>
                <c:pt idx="3">
                  <c:v>186</c:v>
                </c:pt>
                <c:pt idx="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9-5E45-8778-EB2A507A8EDA}"/>
            </c:ext>
          </c:extLst>
        </c:ser>
        <c:ser>
          <c:idx val="3"/>
          <c:order val="3"/>
          <c:tx>
            <c:strRef>
              <c:f>'Tablas Typical'!$E$82:$E$83</c:f>
              <c:strCache>
                <c:ptCount val="1"/>
                <c:pt idx="0">
                  <c:v>31-40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76000"/>
                </a:schemeClr>
              </a:solidFill>
              <a:ln w="9525">
                <a:solidFill>
                  <a:schemeClr val="accent6">
                    <a:shade val="76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Typical'!$E$84:$E$89</c:f>
              <c:numCache>
                <c:formatCode>General</c:formatCode>
                <c:ptCount val="5"/>
                <c:pt idx="0">
                  <c:v>99</c:v>
                </c:pt>
                <c:pt idx="1">
                  <c:v>178</c:v>
                </c:pt>
                <c:pt idx="2">
                  <c:v>181</c:v>
                </c:pt>
                <c:pt idx="3">
                  <c:v>192</c:v>
                </c:pt>
                <c:pt idx="4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B9-5E45-8778-EB2A507A8EDA}"/>
            </c:ext>
          </c:extLst>
        </c:ser>
        <c:ser>
          <c:idx val="4"/>
          <c:order val="4"/>
          <c:tx>
            <c:strRef>
              <c:f>'Tablas Typical'!$F$82:$F$83</c:f>
              <c:strCache>
                <c:ptCount val="1"/>
                <c:pt idx="0">
                  <c:v>41-50</c:v>
                </c:pt>
              </c:strCache>
            </c:strRef>
          </c:tx>
          <c:spPr>
            <a:ln w="28575" cap="rnd">
              <a:solidFill>
                <a:schemeClr val="accent6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3000"/>
                </a:schemeClr>
              </a:solidFill>
              <a:ln w="9525">
                <a:solidFill>
                  <a:schemeClr val="accent6">
                    <a:shade val="53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Typical'!$F$84:$F$89</c:f>
              <c:numCache>
                <c:formatCode>General</c:formatCode>
                <c:ptCount val="5"/>
                <c:pt idx="0">
                  <c:v>116</c:v>
                </c:pt>
                <c:pt idx="1">
                  <c:v>186</c:v>
                </c:pt>
                <c:pt idx="2">
                  <c:v>187</c:v>
                </c:pt>
                <c:pt idx="3">
                  <c:v>177</c:v>
                </c:pt>
                <c:pt idx="4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B9-5E45-8778-EB2A507A8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99279"/>
        <c:axId val="1541775583"/>
      </c:lineChart>
      <c:catAx>
        <c:axId val="154209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1775583"/>
        <c:crosses val="autoZero"/>
        <c:auto val="1"/>
        <c:lblAlgn val="ctr"/>
        <c:lblOffset val="100"/>
        <c:noMultiLvlLbl val="0"/>
      </c:catAx>
      <c:valAx>
        <c:axId val="1541775583"/>
        <c:scaling>
          <c:orientation val="minMax"/>
          <c:max val="3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Investors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209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[Tendencias_Startup_DB.xlsx]Tablas_High!TablaDinámica6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Tablas_High!$B$81:$B$82</c:f>
              <c:strCache>
                <c:ptCount val="1"/>
                <c:pt idx="0">
                  <c:v>1-10</c:v>
                </c:pt>
              </c:strCache>
            </c:strRef>
          </c:tx>
          <c:spPr>
            <a:ln w="28575" cap="rnd">
              <a:solidFill>
                <a:schemeClr val="accent6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Tablas_High!$B$83:$B$88</c:f>
              <c:numCache>
                <c:formatCode>General</c:formatCode>
                <c:ptCount val="5"/>
                <c:pt idx="0">
                  <c:v>94</c:v>
                </c:pt>
                <c:pt idx="1">
                  <c:v>149</c:v>
                </c:pt>
                <c:pt idx="2">
                  <c:v>166</c:v>
                </c:pt>
                <c:pt idx="3">
                  <c:v>138</c:v>
                </c:pt>
                <c:pt idx="4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1-8944-9117-2FA01E5C79EE}"/>
            </c:ext>
          </c:extLst>
        </c:ser>
        <c:ser>
          <c:idx val="1"/>
          <c:order val="1"/>
          <c:tx>
            <c:strRef>
              <c:f>Tablas_High!$C$81:$C$82</c:f>
              <c:strCache>
                <c:ptCount val="1"/>
                <c:pt idx="0">
                  <c:v>11-20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Tablas_High!$C$83:$C$88</c:f>
              <c:numCache>
                <c:formatCode>General</c:formatCode>
                <c:ptCount val="5"/>
                <c:pt idx="0">
                  <c:v>53</c:v>
                </c:pt>
                <c:pt idx="1">
                  <c:v>92</c:v>
                </c:pt>
                <c:pt idx="2">
                  <c:v>104</c:v>
                </c:pt>
                <c:pt idx="3">
                  <c:v>87</c:v>
                </c:pt>
                <c:pt idx="4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11-8944-9117-2FA01E5C79EE}"/>
            </c:ext>
          </c:extLst>
        </c:ser>
        <c:ser>
          <c:idx val="2"/>
          <c:order val="2"/>
          <c:tx>
            <c:strRef>
              <c:f>Tablas_High!$D$81:$D$82</c:f>
              <c:strCache>
                <c:ptCount val="1"/>
                <c:pt idx="0">
                  <c:v>21-30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Tablas_High!$D$83:$D$88</c:f>
              <c:numCache>
                <c:formatCode>General</c:formatCode>
                <c:ptCount val="5"/>
                <c:pt idx="0">
                  <c:v>18</c:v>
                </c:pt>
                <c:pt idx="1">
                  <c:v>25</c:v>
                </c:pt>
                <c:pt idx="2">
                  <c:v>28</c:v>
                </c:pt>
                <c:pt idx="3">
                  <c:v>21</c:v>
                </c:pt>
                <c:pt idx="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11-8944-9117-2FA01E5C79EE}"/>
            </c:ext>
          </c:extLst>
        </c:ser>
        <c:ser>
          <c:idx val="3"/>
          <c:order val="3"/>
          <c:tx>
            <c:strRef>
              <c:f>Tablas_High!$E$81:$E$82</c:f>
              <c:strCache>
                <c:ptCount val="1"/>
                <c:pt idx="0">
                  <c:v>31-40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Tablas_High!$E$83:$E$88</c:f>
              <c:numCache>
                <c:formatCode>General</c:formatCode>
                <c:ptCount val="5"/>
                <c:pt idx="0">
                  <c:v>15</c:v>
                </c:pt>
                <c:pt idx="1">
                  <c:v>22</c:v>
                </c:pt>
                <c:pt idx="2">
                  <c:v>13</c:v>
                </c:pt>
                <c:pt idx="3">
                  <c:v>22</c:v>
                </c:pt>
                <c:pt idx="4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11-8944-9117-2FA01E5C79EE}"/>
            </c:ext>
          </c:extLst>
        </c:ser>
        <c:ser>
          <c:idx val="4"/>
          <c:order val="4"/>
          <c:tx>
            <c:strRef>
              <c:f>Tablas_High!$F$81:$F$82</c:f>
              <c:strCache>
                <c:ptCount val="1"/>
                <c:pt idx="0">
                  <c:v>41-50</c:v>
                </c:pt>
              </c:strCache>
            </c:strRef>
          </c:tx>
          <c:spPr>
            <a:ln w="28575" cap="rnd">
              <a:solidFill>
                <a:schemeClr val="accent6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Tablas_High!$F$83:$F$88</c:f>
              <c:numCache>
                <c:formatCode>General</c:formatCode>
                <c:ptCount val="5"/>
                <c:pt idx="0">
                  <c:v>11</c:v>
                </c:pt>
                <c:pt idx="1">
                  <c:v>20</c:v>
                </c:pt>
                <c:pt idx="2">
                  <c:v>27</c:v>
                </c:pt>
                <c:pt idx="3">
                  <c:v>23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11-8944-9117-2FA01E5C7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873295"/>
        <c:axId val="1895875007"/>
      </c:lineChart>
      <c:catAx>
        <c:axId val="18958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5007"/>
        <c:crosses val="autoZero"/>
        <c:auto val="1"/>
        <c:lblAlgn val="ctr"/>
        <c:lblOffset val="100"/>
        <c:noMultiLvlLbl val="0"/>
      </c:catAx>
      <c:valAx>
        <c:axId val="18958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Tablas_High!$B$63:$B$64</c:f>
              <c:strCache>
                <c:ptCount val="1"/>
                <c:pt idx="0">
                  <c:v>AI</c:v>
                </c:pt>
              </c:strCache>
            </c:strRef>
          </c:tx>
          <c:spPr>
            <a:solidFill>
              <a:schemeClr val="accent6">
                <a:tint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Tablas_High!$B$65:$B$75</c:f>
              <c:numCache>
                <c:formatCode>General</c:formatCode>
                <c:ptCount val="10"/>
                <c:pt idx="0">
                  <c:v>28</c:v>
                </c:pt>
                <c:pt idx="1">
                  <c:v>17</c:v>
                </c:pt>
                <c:pt idx="2">
                  <c:v>17</c:v>
                </c:pt>
                <c:pt idx="3">
                  <c:v>23</c:v>
                </c:pt>
                <c:pt idx="4">
                  <c:v>17</c:v>
                </c:pt>
                <c:pt idx="5">
                  <c:v>12</c:v>
                </c:pt>
                <c:pt idx="6">
                  <c:v>21</c:v>
                </c:pt>
                <c:pt idx="7">
                  <c:v>16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63-D04D-BC71-6FF0BAA98321}"/>
            </c:ext>
          </c:extLst>
        </c:ser>
        <c:ser>
          <c:idx val="1"/>
          <c:order val="1"/>
          <c:tx>
            <c:strRef>
              <c:f>Tablas_High!$C$63:$C$64</c:f>
              <c:strCache>
                <c:ptCount val="1"/>
                <c:pt idx="0">
                  <c:v>Biotech</c:v>
                </c:pt>
              </c:strCache>
            </c:strRef>
          </c:tx>
          <c:spPr>
            <a:solidFill>
              <a:schemeClr val="accent6">
                <a:tint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Tablas_High!$C$65:$C$75</c:f>
              <c:numCache>
                <c:formatCode>General</c:formatCode>
                <c:ptCount val="10"/>
                <c:pt idx="0">
                  <c:v>16</c:v>
                </c:pt>
                <c:pt idx="1">
                  <c:v>22</c:v>
                </c:pt>
                <c:pt idx="2">
                  <c:v>14</c:v>
                </c:pt>
                <c:pt idx="3">
                  <c:v>19</c:v>
                </c:pt>
                <c:pt idx="4">
                  <c:v>14</c:v>
                </c:pt>
                <c:pt idx="5">
                  <c:v>19</c:v>
                </c:pt>
                <c:pt idx="6">
                  <c:v>12</c:v>
                </c:pt>
                <c:pt idx="7">
                  <c:v>22</c:v>
                </c:pt>
                <c:pt idx="8">
                  <c:v>23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63-D04D-BC71-6FF0BAA98321}"/>
            </c:ext>
          </c:extLst>
        </c:ser>
        <c:ser>
          <c:idx val="2"/>
          <c:order val="2"/>
          <c:tx>
            <c:strRef>
              <c:f>Tablas_High!$D$63:$D$64</c:f>
              <c:strCache>
                <c:ptCount val="1"/>
                <c:pt idx="0">
                  <c:v>Blockchain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Tablas_High!$D$65:$D$75</c:f>
              <c:numCache>
                <c:formatCode>General</c:formatCode>
                <c:ptCount val="10"/>
                <c:pt idx="0">
                  <c:v>25</c:v>
                </c:pt>
                <c:pt idx="1">
                  <c:v>30</c:v>
                </c:pt>
                <c:pt idx="2">
                  <c:v>21</c:v>
                </c:pt>
                <c:pt idx="3">
                  <c:v>12</c:v>
                </c:pt>
                <c:pt idx="4">
                  <c:v>22</c:v>
                </c:pt>
                <c:pt idx="5">
                  <c:v>15</c:v>
                </c:pt>
                <c:pt idx="6">
                  <c:v>15</c:v>
                </c:pt>
                <c:pt idx="7">
                  <c:v>16</c:v>
                </c:pt>
                <c:pt idx="8">
                  <c:v>21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63-D04D-BC71-6FF0BAA98321}"/>
            </c:ext>
          </c:extLst>
        </c:ser>
        <c:ser>
          <c:idx val="3"/>
          <c:order val="3"/>
          <c:tx>
            <c:strRef>
              <c:f>Tablas_High!$E$63:$E$64</c:f>
              <c:strCache>
                <c:ptCount val="1"/>
                <c:pt idx="0">
                  <c:v>E-commerce</c:v>
                </c:pt>
              </c:strCache>
            </c:strRef>
          </c:tx>
          <c:spPr>
            <a:solidFill>
              <a:schemeClr val="accent6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Tablas_High!$E$65:$E$75</c:f>
              <c:numCache>
                <c:formatCode>General</c:formatCode>
                <c:ptCount val="10"/>
                <c:pt idx="0">
                  <c:v>25</c:v>
                </c:pt>
                <c:pt idx="1">
                  <c:v>19</c:v>
                </c:pt>
                <c:pt idx="2">
                  <c:v>15</c:v>
                </c:pt>
                <c:pt idx="3">
                  <c:v>12</c:v>
                </c:pt>
                <c:pt idx="4">
                  <c:v>25</c:v>
                </c:pt>
                <c:pt idx="5">
                  <c:v>19</c:v>
                </c:pt>
                <c:pt idx="6">
                  <c:v>22</c:v>
                </c:pt>
                <c:pt idx="7">
                  <c:v>22</c:v>
                </c:pt>
                <c:pt idx="8">
                  <c:v>13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63-D04D-BC71-6FF0BAA98321}"/>
            </c:ext>
          </c:extLst>
        </c:ser>
        <c:ser>
          <c:idx val="4"/>
          <c:order val="4"/>
          <c:tx>
            <c:strRef>
              <c:f>Tablas_High!$F$63:$F$64</c:f>
              <c:strCache>
                <c:ptCount val="1"/>
                <c:pt idx="0">
                  <c:v>EdTech</c:v>
                </c:pt>
              </c:strCache>
            </c:strRef>
          </c:tx>
          <c:spPr>
            <a:solidFill>
              <a:schemeClr val="accent6">
                <a:shade val="9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Tablas_High!$F$65:$F$75</c:f>
              <c:numCache>
                <c:formatCode>General</c:formatCode>
                <c:ptCount val="10"/>
                <c:pt idx="0">
                  <c:v>25</c:v>
                </c:pt>
                <c:pt idx="1">
                  <c:v>20</c:v>
                </c:pt>
                <c:pt idx="2">
                  <c:v>25</c:v>
                </c:pt>
                <c:pt idx="3">
                  <c:v>19</c:v>
                </c:pt>
                <c:pt idx="4">
                  <c:v>13</c:v>
                </c:pt>
                <c:pt idx="5">
                  <c:v>21</c:v>
                </c:pt>
                <c:pt idx="6">
                  <c:v>15</c:v>
                </c:pt>
                <c:pt idx="7">
                  <c:v>13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63-D04D-BC71-6FF0BAA98321}"/>
            </c:ext>
          </c:extLst>
        </c:ser>
        <c:ser>
          <c:idx val="5"/>
          <c:order val="5"/>
          <c:tx>
            <c:strRef>
              <c:f>Tablas_High!$G$63:$G$64</c:f>
              <c:strCache>
                <c:ptCount val="1"/>
                <c:pt idx="0">
                  <c:v>Fintech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Tablas_High!$G$65:$G$75</c:f>
              <c:numCache>
                <c:formatCode>General</c:formatCode>
                <c:ptCount val="10"/>
                <c:pt idx="0">
                  <c:v>22</c:v>
                </c:pt>
                <c:pt idx="1">
                  <c:v>17</c:v>
                </c:pt>
                <c:pt idx="2">
                  <c:v>16</c:v>
                </c:pt>
                <c:pt idx="3">
                  <c:v>23</c:v>
                </c:pt>
                <c:pt idx="4">
                  <c:v>26</c:v>
                </c:pt>
                <c:pt idx="5">
                  <c:v>13</c:v>
                </c:pt>
                <c:pt idx="6">
                  <c:v>16</c:v>
                </c:pt>
                <c:pt idx="7">
                  <c:v>14</c:v>
                </c:pt>
                <c:pt idx="8">
                  <c:v>17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63-D04D-BC71-6FF0BAA98321}"/>
            </c:ext>
          </c:extLst>
        </c:ser>
        <c:ser>
          <c:idx val="6"/>
          <c:order val="6"/>
          <c:tx>
            <c:strRef>
              <c:f>Tablas_High!$H$63:$H$64</c:f>
              <c:strCache>
                <c:ptCount val="1"/>
                <c:pt idx="0">
                  <c:v>HealthTech</c:v>
                </c:pt>
              </c:strCache>
            </c:strRef>
          </c:tx>
          <c:spPr>
            <a:solidFill>
              <a:schemeClr val="accent6">
                <a:shade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Tablas_High!$H$65:$H$75</c:f>
              <c:numCache>
                <c:formatCode>General</c:formatCode>
                <c:ptCount val="10"/>
                <c:pt idx="0">
                  <c:v>18</c:v>
                </c:pt>
                <c:pt idx="1">
                  <c:v>20</c:v>
                </c:pt>
                <c:pt idx="2">
                  <c:v>26</c:v>
                </c:pt>
                <c:pt idx="3">
                  <c:v>19</c:v>
                </c:pt>
                <c:pt idx="4">
                  <c:v>13</c:v>
                </c:pt>
                <c:pt idx="5">
                  <c:v>26</c:v>
                </c:pt>
                <c:pt idx="6">
                  <c:v>32</c:v>
                </c:pt>
                <c:pt idx="7">
                  <c:v>18</c:v>
                </c:pt>
                <c:pt idx="8">
                  <c:v>21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63-D04D-BC71-6FF0BAA98321}"/>
            </c:ext>
          </c:extLst>
        </c:ser>
        <c:ser>
          <c:idx val="7"/>
          <c:order val="7"/>
          <c:tx>
            <c:strRef>
              <c:f>Tablas_High!$I$63:$I$64</c:f>
              <c:strCache>
                <c:ptCount val="1"/>
                <c:pt idx="0">
                  <c:v>SaaS</c:v>
                </c:pt>
              </c:strCache>
            </c:strRef>
          </c:tx>
          <c:spPr>
            <a:solidFill>
              <a:schemeClr val="accent6">
                <a:shade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Tablas_High!$I$65:$I$75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24</c:v>
                </c:pt>
                <c:pt idx="6">
                  <c:v>15</c:v>
                </c:pt>
                <c:pt idx="7">
                  <c:v>24</c:v>
                </c:pt>
                <c:pt idx="8">
                  <c:v>16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63-D04D-BC71-6FF0BAA9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5981376"/>
        <c:axId val="335983088"/>
      </c:barChart>
      <c:catAx>
        <c:axId val="3359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35983088"/>
        <c:crosses val="autoZero"/>
        <c:auto val="1"/>
        <c:lblAlgn val="ctr"/>
        <c:lblOffset val="100"/>
        <c:noMultiLvlLbl val="0"/>
      </c:catAx>
      <c:valAx>
        <c:axId val="3359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359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Tablas_High!$B$31:$B$32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Tablas_High!$B$33:$B$41</c:f>
              <c:numCache>
                <c:formatCode>General</c:formatCode>
                <c:ptCount val="8"/>
                <c:pt idx="0">
                  <c:v>197</c:v>
                </c:pt>
                <c:pt idx="1">
                  <c:v>182</c:v>
                </c:pt>
                <c:pt idx="2">
                  <c:v>169</c:v>
                </c:pt>
                <c:pt idx="3">
                  <c:v>162</c:v>
                </c:pt>
                <c:pt idx="4">
                  <c:v>163</c:v>
                </c:pt>
                <c:pt idx="5">
                  <c:v>170</c:v>
                </c:pt>
                <c:pt idx="6">
                  <c:v>164</c:v>
                </c:pt>
                <c:pt idx="7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C-5F49-999E-E92B3FE3883A}"/>
            </c:ext>
          </c:extLst>
        </c:ser>
        <c:ser>
          <c:idx val="1"/>
          <c:order val="1"/>
          <c:tx>
            <c:strRef>
              <c:f>Tablas_High!$C$31:$C$32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Tablas_High!$C$33:$C$41</c:f>
              <c:numCache>
                <c:formatCode>General</c:formatCode>
                <c:ptCount val="8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16</c:v>
                </c:pt>
                <c:pt idx="4">
                  <c:v>15</c:v>
                </c:pt>
                <c:pt idx="5">
                  <c:v>11</c:v>
                </c:pt>
                <c:pt idx="6">
                  <c:v>13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1C-5F49-999E-E92B3FE3883A}"/>
            </c:ext>
          </c:extLst>
        </c:ser>
        <c:ser>
          <c:idx val="2"/>
          <c:order val="2"/>
          <c:tx>
            <c:strRef>
              <c:f>Tablas_High!$D$31:$D$32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Tablas_High!$D$33:$D$41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3</c:v>
                </c:pt>
                <c:pt idx="4">
                  <c:v>7</c:v>
                </c:pt>
                <c:pt idx="6">
                  <c:v>3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1C-5F49-999E-E92B3FE3883A}"/>
            </c:ext>
          </c:extLst>
        </c:ser>
        <c:ser>
          <c:idx val="3"/>
          <c:order val="3"/>
          <c:tx>
            <c:strRef>
              <c:f>Tablas_High!$E$31:$E$32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Tablas_High!$E$33:$E$41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1C-5F49-999E-E92B3FE3883A}"/>
            </c:ext>
          </c:extLst>
        </c:ser>
        <c:ser>
          <c:idx val="4"/>
          <c:order val="4"/>
          <c:tx>
            <c:strRef>
              <c:f>Tablas_High!$F$31:$F$32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Tablas_High!$F$33:$F$41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1C-5F49-999E-E92B3FE38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044832"/>
        <c:axId val="1662046560"/>
      </c:barChart>
      <c:catAx>
        <c:axId val="16620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046560"/>
        <c:crosses val="autoZero"/>
        <c:auto val="1"/>
        <c:lblAlgn val="ctr"/>
        <c:lblOffset val="100"/>
        <c:noMultiLvlLbl val="0"/>
      </c:catAx>
      <c:valAx>
        <c:axId val="16620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0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Tablas_High!$B$15:$B$16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Tablas_High!$B$17:$B$24</c:f>
              <c:numCache>
                <c:formatCode>General</c:formatCode>
                <c:ptCount val="7"/>
                <c:pt idx="0">
                  <c:v>300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2-694A-A77D-6F4C7CDB61F5}"/>
            </c:ext>
          </c:extLst>
        </c:ser>
        <c:ser>
          <c:idx val="1"/>
          <c:order val="1"/>
          <c:tx>
            <c:strRef>
              <c:f>Tablas_High!$C$15:$C$16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Tablas_High!$C$17:$C$24</c:f>
              <c:numCache>
                <c:formatCode>General</c:formatCode>
                <c:ptCount val="7"/>
                <c:pt idx="0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32-694A-A77D-6F4C7CDB61F5}"/>
            </c:ext>
          </c:extLst>
        </c:ser>
        <c:ser>
          <c:idx val="2"/>
          <c:order val="2"/>
          <c:tx>
            <c:strRef>
              <c:f>Tablas_High!$D$15:$D$16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Tablas_High!$D$17:$D$24</c:f>
              <c:numCache>
                <c:formatCode>General</c:formatCode>
                <c:ptCount val="7"/>
                <c:pt idx="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32-694A-A77D-6F4C7CDB61F5}"/>
            </c:ext>
          </c:extLst>
        </c:ser>
        <c:ser>
          <c:idx val="3"/>
          <c:order val="3"/>
          <c:tx>
            <c:strRef>
              <c:f>Tablas_High!$E$15:$E$16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Tablas_High!$E$17:$E$24</c:f>
              <c:numCache>
                <c:formatCode>General</c:formatCode>
                <c:ptCount val="7"/>
                <c:pt idx="0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32-694A-A77D-6F4C7CDB61F5}"/>
            </c:ext>
          </c:extLst>
        </c:ser>
        <c:ser>
          <c:idx val="4"/>
          <c:order val="4"/>
          <c:tx>
            <c:strRef>
              <c:f>Tablas_High!$F$15:$F$16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Tablas_High!$F$17:$F$24</c:f>
              <c:numCache>
                <c:formatCode>General</c:formatCode>
                <c:ptCount val="7"/>
                <c:pt idx="0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32-694A-A77D-6F4C7CDB6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7120672"/>
        <c:axId val="327122384"/>
      </c:barChart>
      <c:catAx>
        <c:axId val="3271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7122384"/>
        <c:crosses val="autoZero"/>
        <c:auto val="1"/>
        <c:lblAlgn val="ctr"/>
        <c:lblOffset val="100"/>
        <c:noMultiLvlLbl val="0"/>
      </c:catAx>
      <c:valAx>
        <c:axId val="3271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71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Tablas_High!$B$2:$B$3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Tablas_High!$B$4:$B$9</c:f>
              <c:numCache>
                <c:formatCode>General</c:formatCode>
                <c:ptCount val="5"/>
                <c:pt idx="0">
                  <c:v>564</c:v>
                </c:pt>
                <c:pt idx="1">
                  <c:v>461</c:v>
                </c:pt>
                <c:pt idx="2">
                  <c:v>118</c:v>
                </c:pt>
                <c:pt idx="3">
                  <c:v>105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2-AA42-B222-F266B7DE13C1}"/>
            </c:ext>
          </c:extLst>
        </c:ser>
        <c:ser>
          <c:idx val="1"/>
          <c:order val="1"/>
          <c:tx>
            <c:strRef>
              <c:f>Tablas_High!$C$2:$C$3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Tablas_High!$C$4:$C$9</c:f>
              <c:numCache>
                <c:formatCode>General</c:formatCode>
                <c:ptCount val="5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2-AA42-B222-F266B7DE13C1}"/>
            </c:ext>
          </c:extLst>
        </c:ser>
        <c:ser>
          <c:idx val="2"/>
          <c:order val="2"/>
          <c:tx>
            <c:strRef>
              <c:f>Tablas_High!$D$2:$D$3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Tablas_High!$D$4:$D$9</c:f>
              <c:numCache>
                <c:formatCode>General</c:formatCode>
                <c:ptCount val="5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82-AA42-B222-F266B7DE13C1}"/>
            </c:ext>
          </c:extLst>
        </c:ser>
        <c:ser>
          <c:idx val="3"/>
          <c:order val="3"/>
          <c:tx>
            <c:strRef>
              <c:f>Tablas_High!$E$2:$E$3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Tablas_High!$E$4:$E$9</c:f>
              <c:numCache>
                <c:formatCode>General</c:formatCode>
                <c:ptCount val="5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82-AA42-B222-F266B7DE13C1}"/>
            </c:ext>
          </c:extLst>
        </c:ser>
        <c:ser>
          <c:idx val="4"/>
          <c:order val="4"/>
          <c:tx>
            <c:strRef>
              <c:f>Tablas_High!$F$2:$F$3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Tablas_High!$F$4:$F$9</c:f>
              <c:numCache>
                <c:formatCode>General</c:formatCode>
                <c:ptCount val="5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82-AA42-B222-F266B7DE1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174863"/>
        <c:axId val="1895879135"/>
      </c:barChart>
      <c:catAx>
        <c:axId val="18961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9135"/>
        <c:crosses val="autoZero"/>
        <c:auto val="1"/>
        <c:lblAlgn val="ctr"/>
        <c:lblOffset val="100"/>
        <c:noMultiLvlLbl val="0"/>
      </c:catAx>
      <c:valAx>
        <c:axId val="18958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617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Tablas_High!$B$47:$B$48</c:f>
              <c:strCache>
                <c:ptCount val="1"/>
                <c:pt idx="0">
                  <c:v>0-5000000</c:v>
                </c:pt>
              </c:strCache>
            </c:strRef>
          </c:tx>
          <c:spPr>
            <a:solidFill>
              <a:schemeClr val="accent6">
                <a:tint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Tablas_High!$B$49:$B$57</c:f>
              <c:numCache>
                <c:formatCode>General</c:formatCode>
                <c:ptCount val="8"/>
                <c:pt idx="0">
                  <c:v>207</c:v>
                </c:pt>
                <c:pt idx="1">
                  <c:v>204</c:v>
                </c:pt>
                <c:pt idx="2">
                  <c:v>188</c:v>
                </c:pt>
                <c:pt idx="3">
                  <c:v>188</c:v>
                </c:pt>
                <c:pt idx="4">
                  <c:v>184</c:v>
                </c:pt>
                <c:pt idx="5">
                  <c:v>182</c:v>
                </c:pt>
                <c:pt idx="6">
                  <c:v>180</c:v>
                </c:pt>
                <c:pt idx="7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36-C84A-9F6B-93D54D51F08C}"/>
            </c:ext>
          </c:extLst>
        </c:ser>
        <c:ser>
          <c:idx val="1"/>
          <c:order val="1"/>
          <c:tx>
            <c:strRef>
              <c:f>Tablas_High!$C$47:$C$48</c:f>
              <c:strCache>
                <c:ptCount val="1"/>
                <c:pt idx="0">
                  <c:v>15000000-20000000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Tablas_High!$C$49:$C$57</c:f>
              <c:numCache>
                <c:formatCode>General</c:formatCode>
                <c:ptCount val="8"/>
                <c:pt idx="0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36-C84A-9F6B-93D54D51F08C}"/>
            </c:ext>
          </c:extLst>
        </c:ser>
        <c:ser>
          <c:idx val="2"/>
          <c:order val="2"/>
          <c:tx>
            <c:strRef>
              <c:f>Tablas_High!$D$47:$D$48</c:f>
              <c:strCache>
                <c:ptCount val="1"/>
                <c:pt idx="0">
                  <c:v>20000000-25000000</c:v>
                </c:pt>
              </c:strCache>
            </c:strRef>
          </c:tx>
          <c:spPr>
            <a:solidFill>
              <a:schemeClr val="accent6">
                <a:tint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Tablas_High!$D$49:$D$57</c:f>
              <c:numCache>
                <c:formatCode>General</c:formatCode>
                <c:ptCount val="8"/>
                <c:pt idx="0">
                  <c:v>1</c:v>
                </c:pt>
                <c:pt idx="5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36-C84A-9F6B-93D54D51F08C}"/>
            </c:ext>
          </c:extLst>
        </c:ser>
        <c:ser>
          <c:idx val="3"/>
          <c:order val="3"/>
          <c:tx>
            <c:strRef>
              <c:f>Tablas_High!$E$47:$E$48</c:f>
              <c:strCache>
                <c:ptCount val="1"/>
                <c:pt idx="0">
                  <c:v>25000000-30000000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Tablas_High!$E$49:$E$57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336-C84A-9F6B-93D54D51F08C}"/>
            </c:ext>
          </c:extLst>
        </c:ser>
        <c:ser>
          <c:idx val="4"/>
          <c:order val="4"/>
          <c:tx>
            <c:strRef>
              <c:f>Tablas_High!$F$47:$F$48</c:f>
              <c:strCache>
                <c:ptCount val="1"/>
                <c:pt idx="0">
                  <c:v>30000000-35000000</c:v>
                </c:pt>
              </c:strCache>
            </c:strRef>
          </c:tx>
          <c:spPr>
            <a:solidFill>
              <a:schemeClr val="accent6">
                <a:shade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Tablas_High!$F$49:$F$57</c:f>
              <c:numCache>
                <c:formatCode>General</c:formatCode>
                <c:ptCount val="8"/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336-C84A-9F6B-93D54D51F08C}"/>
            </c:ext>
          </c:extLst>
        </c:ser>
        <c:ser>
          <c:idx val="5"/>
          <c:order val="5"/>
          <c:tx>
            <c:strRef>
              <c:f>Tablas_High!$G$47:$G$48</c:f>
              <c:strCache>
                <c:ptCount val="1"/>
                <c:pt idx="0">
                  <c:v>35000000-40000000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Tablas_High!$G$49:$G$57</c:f>
              <c:numCache>
                <c:formatCode>General</c:formatCode>
                <c:ptCount val="8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336-C84A-9F6B-93D54D51F08C}"/>
            </c:ext>
          </c:extLst>
        </c:ser>
        <c:ser>
          <c:idx val="6"/>
          <c:order val="6"/>
          <c:tx>
            <c:strRef>
              <c:f>Tablas_High!$H$47:$H$48</c:f>
              <c:strCache>
                <c:ptCount val="1"/>
                <c:pt idx="0">
                  <c:v>40000000-45000000</c:v>
                </c:pt>
              </c:strCache>
            </c:strRef>
          </c:tx>
          <c:spPr>
            <a:solidFill>
              <a:schemeClr val="accent6">
                <a:shade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Tablas_High!$H$49:$H$57</c:f>
              <c:numCache>
                <c:formatCode>General</c:formatCode>
                <c:ptCount val="8"/>
                <c:pt idx="0">
                  <c:v>3</c:v>
                </c:pt>
                <c:pt idx="2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36-C84A-9F6B-93D54D51F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665648"/>
        <c:axId val="1662667360"/>
      </c:barChart>
      <c:catAx>
        <c:axId val="16626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667360"/>
        <c:crosses val="autoZero"/>
        <c:auto val="1"/>
        <c:lblAlgn val="ctr"/>
        <c:lblOffset val="100"/>
        <c:noMultiLvlLbl val="0"/>
      </c:catAx>
      <c:valAx>
        <c:axId val="16626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66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Typical!Number_Investors_investment_per_round </c:name>
    <c:fmtId val="11"/>
  </c:pivotSource>
  <c:chart>
    <c:autoTitleDeleted val="1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Typical'!$B$2:$B$3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Typical'!$B$4:$B$9</c:f>
              <c:numCache>
                <c:formatCode>0%</c:formatCode>
                <c:ptCount val="5"/>
                <c:pt idx="0">
                  <c:v>5.4013503375843958E-2</c:v>
                </c:pt>
                <c:pt idx="1">
                  <c:v>0.15528882220555137</c:v>
                </c:pt>
                <c:pt idx="2">
                  <c:v>0.20555138784696175</c:v>
                </c:pt>
                <c:pt idx="3">
                  <c:v>0.2603150787696924</c:v>
                </c:pt>
                <c:pt idx="4">
                  <c:v>0.32483120780195046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B8-6444-803E-252ADBA2959B}"/>
            </c:ext>
          </c:extLst>
        </c:ser>
        <c:ser>
          <c:idx val="1"/>
          <c:order val="1"/>
          <c:tx>
            <c:strRef>
              <c:f>'Tablas Typical'!$C$2:$C$3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Typical'!$C$4:$C$9</c:f>
              <c:numCache>
                <c:formatCode>0%</c:formatCode>
                <c:ptCount val="5"/>
                <c:pt idx="0">
                  <c:v>5.5758683729433274E-2</c:v>
                </c:pt>
                <c:pt idx="1">
                  <c:v>0.10786106032906764</c:v>
                </c:pt>
                <c:pt idx="2">
                  <c:v>0.20109689213893966</c:v>
                </c:pt>
                <c:pt idx="3">
                  <c:v>0.27970749542961609</c:v>
                </c:pt>
                <c:pt idx="4">
                  <c:v>0.3555758683729433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CB8-6444-803E-252ADBA2959B}"/>
            </c:ext>
          </c:extLst>
        </c:ser>
        <c:ser>
          <c:idx val="2"/>
          <c:order val="2"/>
          <c:tx>
            <c:strRef>
              <c:f>'Tablas Typical'!$D$2:$D$3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Typical'!$D$4:$D$9</c:f>
              <c:numCache>
                <c:formatCode>0%</c:formatCode>
                <c:ptCount val="5"/>
                <c:pt idx="0">
                  <c:v>7.647907647907648E-2</c:v>
                </c:pt>
                <c:pt idx="1">
                  <c:v>0.1774891774891775</c:v>
                </c:pt>
                <c:pt idx="2">
                  <c:v>0.3318903318903319</c:v>
                </c:pt>
                <c:pt idx="3">
                  <c:v>0.32611832611832614</c:v>
                </c:pt>
                <c:pt idx="4">
                  <c:v>8.8023088023088017E-2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B8-6444-803E-252ADBA2959B}"/>
            </c:ext>
          </c:extLst>
        </c:ser>
        <c:ser>
          <c:idx val="3"/>
          <c:order val="3"/>
          <c:tx>
            <c:strRef>
              <c:f>'Tablas Typical'!$E$2:$E$3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'Tablas Typical'!$E$4:$E$9</c:f>
              <c:numCache>
                <c:formatCode>0%</c:formatCode>
                <c:ptCount val="5"/>
                <c:pt idx="0">
                  <c:v>0.11666666666666667</c:v>
                </c:pt>
                <c:pt idx="1">
                  <c:v>0.38055555555555554</c:v>
                </c:pt>
                <c:pt idx="2">
                  <c:v>0.4777777777777778</c:v>
                </c:pt>
                <c:pt idx="3">
                  <c:v>2.5000000000000001E-2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B8-6444-803E-252ADBA29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5410047"/>
        <c:axId val="325411759"/>
      </c:barChart>
      <c:catAx>
        <c:axId val="325410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411759"/>
        <c:crosses val="autoZero"/>
        <c:auto val="1"/>
        <c:lblAlgn val="ctr"/>
        <c:lblOffset val="100"/>
        <c:noMultiLvlLbl val="0"/>
      </c:catAx>
      <c:valAx>
        <c:axId val="325411759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410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Typical!investment_amount</c:name>
    <c:fmtId val="8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Typical'!$B$18:$B$19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Typical'!$B$20:$B$25</c:f>
              <c:numCache>
                <c:formatCode>0.00%</c:formatCode>
                <c:ptCount val="5"/>
                <c:pt idx="0">
                  <c:v>0.1153104512148091</c:v>
                </c:pt>
                <c:pt idx="1">
                  <c:v>0.24141920555341304</c:v>
                </c:pt>
                <c:pt idx="2">
                  <c:v>0.24566139606633244</c:v>
                </c:pt>
                <c:pt idx="3">
                  <c:v>0.22869263401465484</c:v>
                </c:pt>
                <c:pt idx="4">
                  <c:v>0.16891631315079059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3-A94F-9323-50AE204ACE29}"/>
            </c:ext>
          </c:extLst>
        </c:ser>
        <c:ser>
          <c:idx val="1"/>
          <c:order val="1"/>
          <c:tx>
            <c:strRef>
              <c:f>'Tablas Typical'!$C$18:$C$19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Typical'!$C$20:$C$25</c:f>
              <c:numCache>
                <c:formatCode>0.00%</c:formatCode>
                <c:ptCount val="5"/>
                <c:pt idx="0">
                  <c:v>0.68902439024390238</c:v>
                </c:pt>
                <c:pt idx="1">
                  <c:v>0.31097560975609756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83-A94F-9323-50AE204ACE29}"/>
            </c:ext>
          </c:extLst>
        </c:ser>
        <c:ser>
          <c:idx val="2"/>
          <c:order val="2"/>
          <c:tx>
            <c:strRef>
              <c:f>'Tablas Typical'!$D$18:$D$19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Typical'!$D$20:$D$25</c:f>
              <c:numCache>
                <c:formatCode>0.00%</c:formatCode>
                <c:ptCount val="5"/>
                <c:pt idx="0">
                  <c:v>0.9051094890510949</c:v>
                </c:pt>
                <c:pt idx="1">
                  <c:v>9.4890510948905105E-2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83-A94F-9323-50AE204ACE29}"/>
            </c:ext>
          </c:extLst>
        </c:ser>
        <c:ser>
          <c:idx val="3"/>
          <c:order val="3"/>
          <c:tx>
            <c:strRef>
              <c:f>'Tablas Typical'!$E$18:$E$19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Typical'!$E$20:$E$25</c:f>
              <c:numCache>
                <c:formatCode>0.00%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83-A94F-9323-50AE204ACE29}"/>
            </c:ext>
          </c:extLst>
        </c:ser>
        <c:ser>
          <c:idx val="4"/>
          <c:order val="4"/>
          <c:tx>
            <c:strRef>
              <c:f>'Tablas Typical'!$F$18:$F$19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Typical'!$A$20:$A$25</c:f>
              <c:strCache>
                <c:ptCount val="5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</c:strCache>
            </c:strRef>
          </c:cat>
          <c:val>
            <c:numRef>
              <c:f>'Tablas Typical'!$F$20:$F$25</c:f>
              <c:numCache>
                <c:formatCode>0.00%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083-A94F-9323-50AE204AC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2016089392"/>
        <c:axId val="2016091104"/>
      </c:barChart>
      <c:catAx>
        <c:axId val="20160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6091104"/>
        <c:crosses val="autoZero"/>
        <c:auto val="1"/>
        <c:lblAlgn val="ctr"/>
        <c:lblOffset val="100"/>
        <c:noMultiLvlLbl val="0"/>
      </c:catAx>
      <c:valAx>
        <c:axId val="2016091104"/>
        <c:scaling>
          <c:orientation val="minMax"/>
          <c:max val="3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160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Typical!old_inversores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54000"/>
              </a:schemeClr>
            </a:solidFill>
            <a:ln w="9525">
              <a:solidFill>
                <a:schemeClr val="accent6">
                  <a:tint val="54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shade val="53000"/>
              </a:schemeClr>
            </a:solidFill>
            <a:ln w="9525">
              <a:solidFill>
                <a:schemeClr val="accent6">
                  <a:shade val="53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Typical'!$B$82:$B$83</c:f>
              <c:strCache>
                <c:ptCount val="1"/>
                <c:pt idx="0">
                  <c:v>1-10</c:v>
                </c:pt>
              </c:strCache>
            </c:strRef>
          </c:tx>
          <c:spPr>
            <a:ln w="28575" cap="rnd">
              <a:solidFill>
                <a:schemeClr val="accent6">
                  <a:tint val="54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54000"/>
                </a:schemeClr>
              </a:solidFill>
              <a:ln w="9525">
                <a:solidFill>
                  <a:schemeClr val="accent6">
                    <a:tint val="54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Typical'!$B$84:$B$89</c:f>
              <c:numCache>
                <c:formatCode>General</c:formatCode>
                <c:ptCount val="5"/>
                <c:pt idx="0">
                  <c:v>27</c:v>
                </c:pt>
                <c:pt idx="1">
                  <c:v>42</c:v>
                </c:pt>
                <c:pt idx="2">
                  <c:v>50</c:v>
                </c:pt>
                <c:pt idx="3">
                  <c:v>46</c:v>
                </c:pt>
                <c:pt idx="4">
                  <c:v>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C-C34A-B3C0-BA2492009C85}"/>
            </c:ext>
          </c:extLst>
        </c:ser>
        <c:ser>
          <c:idx val="1"/>
          <c:order val="1"/>
          <c:tx>
            <c:strRef>
              <c:f>'Tablas Typical'!$C$82:$C$83</c:f>
              <c:strCache>
                <c:ptCount val="1"/>
                <c:pt idx="0">
                  <c:v>11-20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77000"/>
                </a:schemeClr>
              </a:solidFill>
              <a:ln w="9525">
                <a:solidFill>
                  <a:schemeClr val="accent6">
                    <a:tint val="77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Typical'!$C$84:$C$89</c:f>
              <c:numCache>
                <c:formatCode>General</c:formatCode>
                <c:ptCount val="5"/>
                <c:pt idx="0">
                  <c:v>68</c:v>
                </c:pt>
                <c:pt idx="1">
                  <c:v>125</c:v>
                </c:pt>
                <c:pt idx="2">
                  <c:v>131</c:v>
                </c:pt>
                <c:pt idx="3">
                  <c:v>133</c:v>
                </c:pt>
                <c:pt idx="4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75-2F4E-8328-3C1705853D79}"/>
            </c:ext>
          </c:extLst>
        </c:ser>
        <c:ser>
          <c:idx val="2"/>
          <c:order val="2"/>
          <c:tx>
            <c:strRef>
              <c:f>'Tablas Typical'!$D$82:$D$83</c:f>
              <c:strCache>
                <c:ptCount val="1"/>
                <c:pt idx="0">
                  <c:v>21-30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Typical'!$D$84:$D$89</c:f>
              <c:numCache>
                <c:formatCode>General</c:formatCode>
                <c:ptCount val="5"/>
                <c:pt idx="0">
                  <c:v>108</c:v>
                </c:pt>
                <c:pt idx="1">
                  <c:v>216</c:v>
                </c:pt>
                <c:pt idx="2">
                  <c:v>186</c:v>
                </c:pt>
                <c:pt idx="3">
                  <c:v>186</c:v>
                </c:pt>
                <c:pt idx="4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75-2F4E-8328-3C1705853D79}"/>
            </c:ext>
          </c:extLst>
        </c:ser>
        <c:ser>
          <c:idx val="3"/>
          <c:order val="3"/>
          <c:tx>
            <c:strRef>
              <c:f>'Tablas Typical'!$E$82:$E$83</c:f>
              <c:strCache>
                <c:ptCount val="1"/>
                <c:pt idx="0">
                  <c:v>31-40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76000"/>
                </a:schemeClr>
              </a:solidFill>
              <a:ln w="9525">
                <a:solidFill>
                  <a:schemeClr val="accent6">
                    <a:shade val="76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Typical'!$E$84:$E$89</c:f>
              <c:numCache>
                <c:formatCode>General</c:formatCode>
                <c:ptCount val="5"/>
                <c:pt idx="0">
                  <c:v>99</c:v>
                </c:pt>
                <c:pt idx="1">
                  <c:v>178</c:v>
                </c:pt>
                <c:pt idx="2">
                  <c:v>181</c:v>
                </c:pt>
                <c:pt idx="3">
                  <c:v>192</c:v>
                </c:pt>
                <c:pt idx="4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75-2F4E-8328-3C1705853D79}"/>
            </c:ext>
          </c:extLst>
        </c:ser>
        <c:ser>
          <c:idx val="4"/>
          <c:order val="4"/>
          <c:tx>
            <c:strRef>
              <c:f>'Tablas Typical'!$F$82:$F$83</c:f>
              <c:strCache>
                <c:ptCount val="1"/>
                <c:pt idx="0">
                  <c:v>41-50</c:v>
                </c:pt>
              </c:strCache>
            </c:strRef>
          </c:tx>
          <c:spPr>
            <a:ln w="28575" cap="rnd">
              <a:solidFill>
                <a:schemeClr val="accent6">
                  <a:shade val="53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shade val="53000"/>
                </a:schemeClr>
              </a:solidFill>
              <a:ln w="9525">
                <a:solidFill>
                  <a:schemeClr val="accent6">
                    <a:shade val="53000"/>
                  </a:schemeClr>
                </a:solidFill>
              </a:ln>
              <a:effectLst/>
            </c:spPr>
          </c:marker>
          <c:cat>
            <c:strRef>
              <c:f>'Tablas Typical'!$A$84:$A$89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'Tablas Typical'!$F$84:$F$89</c:f>
              <c:numCache>
                <c:formatCode>General</c:formatCode>
                <c:ptCount val="5"/>
                <c:pt idx="0">
                  <c:v>116</c:v>
                </c:pt>
                <c:pt idx="1">
                  <c:v>186</c:v>
                </c:pt>
                <c:pt idx="2">
                  <c:v>187</c:v>
                </c:pt>
                <c:pt idx="3">
                  <c:v>177</c:v>
                </c:pt>
                <c:pt idx="4">
                  <c:v>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75-2F4E-8328-3C1705853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2099279"/>
        <c:axId val="1541775583"/>
      </c:lineChart>
      <c:catAx>
        <c:axId val="15420992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1775583"/>
        <c:crosses val="autoZero"/>
        <c:auto val="1"/>
        <c:lblAlgn val="ctr"/>
        <c:lblOffset val="100"/>
        <c:noMultiLvlLbl val="0"/>
      </c:catAx>
      <c:valAx>
        <c:axId val="1541775583"/>
        <c:scaling>
          <c:orientation val="minMax"/>
          <c:max val="30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Investors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209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[Tendencias_Startup_DB.xlsx]KPIs!TablaGrowth</c:name>
    <c:fmtId val="6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KPIs!$B$2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3B3-1442-BA8C-17E963DA9A07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3B3-1442-BA8C-17E963DA9A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KPIs!$A$3:$A$5</c:f>
              <c:strCache>
                <c:ptCount val="2"/>
                <c:pt idx="0">
                  <c:v>High Growth</c:v>
                </c:pt>
                <c:pt idx="1">
                  <c:v>Typical Growth</c:v>
                </c:pt>
              </c:strCache>
            </c:strRef>
          </c:cat>
          <c:val>
            <c:numRef>
              <c:f>KPIs!$B$3:$B$5</c:f>
              <c:numCache>
                <c:formatCode>0.00%</c:formatCode>
                <c:ptCount val="2"/>
                <c:pt idx="0">
                  <c:v>0.30399999999999999</c:v>
                </c:pt>
                <c:pt idx="1">
                  <c:v>0.69599999999999995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3-1442-BA8C-17E963DA9A0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Typical!Pais_industria</c:name>
    <c:fmtId val="2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tint val="4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tint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tint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shade val="9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shade val="6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shade val="4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</c:pivotFmt>
      <c:pivotFmt>
        <c:idx val="33"/>
        <c:spPr>
          <a:solidFill>
            <a:schemeClr val="accent6">
              <a:tint val="4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tint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>
              <a:tint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>
              <a:shade val="9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>
              <a:shade val="6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shade val="4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tint val="4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>
              <a:tint val="6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tint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>
              <a:shade val="9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shade val="6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>
              <a:shade val="4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'Tablas Typical'!$B$64:$B$65</c:f>
              <c:strCache>
                <c:ptCount val="1"/>
                <c:pt idx="0">
                  <c:v>AI</c:v>
                </c:pt>
              </c:strCache>
            </c:strRef>
          </c:tx>
          <c:spPr>
            <a:solidFill>
              <a:schemeClr val="accent6">
                <a:tint val="4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Typical'!$B$66:$B$76</c:f>
              <c:numCache>
                <c:formatCode>General</c:formatCode>
                <c:ptCount val="10"/>
                <c:pt idx="0">
                  <c:v>42</c:v>
                </c:pt>
                <c:pt idx="1">
                  <c:v>41</c:v>
                </c:pt>
                <c:pt idx="2">
                  <c:v>42</c:v>
                </c:pt>
                <c:pt idx="3">
                  <c:v>48</c:v>
                </c:pt>
                <c:pt idx="4">
                  <c:v>48</c:v>
                </c:pt>
                <c:pt idx="5">
                  <c:v>54</c:v>
                </c:pt>
                <c:pt idx="6">
                  <c:v>38</c:v>
                </c:pt>
                <c:pt idx="7">
                  <c:v>36</c:v>
                </c:pt>
                <c:pt idx="8">
                  <c:v>36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9-5547-8E69-3F32F0521481}"/>
            </c:ext>
          </c:extLst>
        </c:ser>
        <c:ser>
          <c:idx val="1"/>
          <c:order val="1"/>
          <c:tx>
            <c:strRef>
              <c:f>'Tablas Typical'!$C$64:$C$65</c:f>
              <c:strCache>
                <c:ptCount val="1"/>
                <c:pt idx="0">
                  <c:v>Biotech</c:v>
                </c:pt>
              </c:strCache>
            </c:strRef>
          </c:tx>
          <c:spPr>
            <a:solidFill>
              <a:schemeClr val="accent6">
                <a:tint val="6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Typical'!$C$66:$C$76</c:f>
              <c:numCache>
                <c:formatCode>General</c:formatCode>
                <c:ptCount val="10"/>
                <c:pt idx="0">
                  <c:v>42</c:v>
                </c:pt>
                <c:pt idx="1">
                  <c:v>51</c:v>
                </c:pt>
                <c:pt idx="2">
                  <c:v>50</c:v>
                </c:pt>
                <c:pt idx="3">
                  <c:v>35</c:v>
                </c:pt>
                <c:pt idx="4">
                  <c:v>40</c:v>
                </c:pt>
                <c:pt idx="5">
                  <c:v>42</c:v>
                </c:pt>
                <c:pt idx="6">
                  <c:v>46</c:v>
                </c:pt>
                <c:pt idx="7">
                  <c:v>47</c:v>
                </c:pt>
                <c:pt idx="8">
                  <c:v>36</c:v>
                </c:pt>
                <c:pt idx="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39-5547-8E69-3F32F0521481}"/>
            </c:ext>
          </c:extLst>
        </c:ser>
        <c:ser>
          <c:idx val="2"/>
          <c:order val="2"/>
          <c:tx>
            <c:strRef>
              <c:f>'Tablas Typical'!$D$64:$D$65</c:f>
              <c:strCache>
                <c:ptCount val="1"/>
                <c:pt idx="0">
                  <c:v>Blockchain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Typical'!$D$66:$D$76</c:f>
              <c:numCache>
                <c:formatCode>General</c:formatCode>
                <c:ptCount val="10"/>
                <c:pt idx="0">
                  <c:v>33</c:v>
                </c:pt>
                <c:pt idx="1">
                  <c:v>48</c:v>
                </c:pt>
                <c:pt idx="2">
                  <c:v>47</c:v>
                </c:pt>
                <c:pt idx="3">
                  <c:v>44</c:v>
                </c:pt>
                <c:pt idx="4">
                  <c:v>52</c:v>
                </c:pt>
                <c:pt idx="5">
                  <c:v>50</c:v>
                </c:pt>
                <c:pt idx="6">
                  <c:v>51</c:v>
                </c:pt>
                <c:pt idx="7">
                  <c:v>47</c:v>
                </c:pt>
                <c:pt idx="8">
                  <c:v>28</c:v>
                </c:pt>
                <c:pt idx="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39-5547-8E69-3F32F0521481}"/>
            </c:ext>
          </c:extLst>
        </c:ser>
        <c:ser>
          <c:idx val="3"/>
          <c:order val="3"/>
          <c:tx>
            <c:strRef>
              <c:f>'Tablas Typical'!$E$64:$E$65</c:f>
              <c:strCache>
                <c:ptCount val="1"/>
                <c:pt idx="0">
                  <c:v>E-commerce</c:v>
                </c:pt>
              </c:strCache>
            </c:strRef>
          </c:tx>
          <c:spPr>
            <a:solidFill>
              <a:schemeClr val="accent6">
                <a:tint val="93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Typical'!$E$66:$E$76</c:f>
              <c:numCache>
                <c:formatCode>General</c:formatCode>
                <c:ptCount val="10"/>
                <c:pt idx="0">
                  <c:v>49</c:v>
                </c:pt>
                <c:pt idx="1">
                  <c:v>43</c:v>
                </c:pt>
                <c:pt idx="2">
                  <c:v>38</c:v>
                </c:pt>
                <c:pt idx="3">
                  <c:v>50</c:v>
                </c:pt>
                <c:pt idx="4">
                  <c:v>37</c:v>
                </c:pt>
                <c:pt idx="5">
                  <c:v>43</c:v>
                </c:pt>
                <c:pt idx="6">
                  <c:v>45</c:v>
                </c:pt>
                <c:pt idx="7">
                  <c:v>54</c:v>
                </c:pt>
                <c:pt idx="8">
                  <c:v>39</c:v>
                </c:pt>
                <c:pt idx="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39-5547-8E69-3F32F0521481}"/>
            </c:ext>
          </c:extLst>
        </c:ser>
        <c:ser>
          <c:idx val="4"/>
          <c:order val="4"/>
          <c:tx>
            <c:strRef>
              <c:f>'Tablas Typical'!$F$64:$F$65</c:f>
              <c:strCache>
                <c:ptCount val="1"/>
                <c:pt idx="0">
                  <c:v>EdTech</c:v>
                </c:pt>
              </c:strCache>
            </c:strRef>
          </c:tx>
          <c:spPr>
            <a:solidFill>
              <a:schemeClr val="accent6">
                <a:shade val="92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Typical'!$F$66:$F$76</c:f>
              <c:numCache>
                <c:formatCode>General</c:formatCode>
                <c:ptCount val="10"/>
                <c:pt idx="0">
                  <c:v>48</c:v>
                </c:pt>
                <c:pt idx="1">
                  <c:v>41</c:v>
                </c:pt>
                <c:pt idx="2">
                  <c:v>43</c:v>
                </c:pt>
                <c:pt idx="3">
                  <c:v>51</c:v>
                </c:pt>
                <c:pt idx="4">
                  <c:v>43</c:v>
                </c:pt>
                <c:pt idx="5">
                  <c:v>40</c:v>
                </c:pt>
                <c:pt idx="6">
                  <c:v>35</c:v>
                </c:pt>
                <c:pt idx="7">
                  <c:v>36</c:v>
                </c:pt>
                <c:pt idx="8">
                  <c:v>44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639-5547-8E69-3F32F0521481}"/>
            </c:ext>
          </c:extLst>
        </c:ser>
        <c:ser>
          <c:idx val="5"/>
          <c:order val="5"/>
          <c:tx>
            <c:strRef>
              <c:f>'Tablas Typical'!$G$64:$G$65</c:f>
              <c:strCache>
                <c:ptCount val="1"/>
                <c:pt idx="0">
                  <c:v>Fintech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Typical'!$G$66:$G$76</c:f>
              <c:numCache>
                <c:formatCode>General</c:formatCode>
                <c:ptCount val="10"/>
                <c:pt idx="0">
                  <c:v>52</c:v>
                </c:pt>
                <c:pt idx="1">
                  <c:v>38</c:v>
                </c:pt>
                <c:pt idx="2">
                  <c:v>47</c:v>
                </c:pt>
                <c:pt idx="3">
                  <c:v>44</c:v>
                </c:pt>
                <c:pt idx="4">
                  <c:v>45</c:v>
                </c:pt>
                <c:pt idx="5">
                  <c:v>36</c:v>
                </c:pt>
                <c:pt idx="6">
                  <c:v>44</c:v>
                </c:pt>
                <c:pt idx="7">
                  <c:v>42</c:v>
                </c:pt>
                <c:pt idx="8">
                  <c:v>37</c:v>
                </c:pt>
                <c:pt idx="9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639-5547-8E69-3F32F0521481}"/>
            </c:ext>
          </c:extLst>
        </c:ser>
        <c:ser>
          <c:idx val="6"/>
          <c:order val="6"/>
          <c:tx>
            <c:strRef>
              <c:f>'Tablas Typical'!$H$64:$H$65</c:f>
              <c:strCache>
                <c:ptCount val="1"/>
                <c:pt idx="0">
                  <c:v>HealthTech</c:v>
                </c:pt>
              </c:strCache>
            </c:strRef>
          </c:tx>
          <c:spPr>
            <a:solidFill>
              <a:schemeClr val="accent6">
                <a:shade val="61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Typical'!$H$66:$H$76</c:f>
              <c:numCache>
                <c:formatCode>General</c:formatCode>
                <c:ptCount val="10"/>
                <c:pt idx="0">
                  <c:v>50</c:v>
                </c:pt>
                <c:pt idx="1">
                  <c:v>47</c:v>
                </c:pt>
                <c:pt idx="2">
                  <c:v>43</c:v>
                </c:pt>
                <c:pt idx="3">
                  <c:v>46</c:v>
                </c:pt>
                <c:pt idx="4">
                  <c:v>41</c:v>
                </c:pt>
                <c:pt idx="5">
                  <c:v>48</c:v>
                </c:pt>
                <c:pt idx="6">
                  <c:v>44</c:v>
                </c:pt>
                <c:pt idx="7">
                  <c:v>44</c:v>
                </c:pt>
                <c:pt idx="8">
                  <c:v>69</c:v>
                </c:pt>
                <c:pt idx="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639-5547-8E69-3F32F0521481}"/>
            </c:ext>
          </c:extLst>
        </c:ser>
        <c:ser>
          <c:idx val="7"/>
          <c:order val="7"/>
          <c:tx>
            <c:strRef>
              <c:f>'Tablas Typical'!$I$64:$I$65</c:f>
              <c:strCache>
                <c:ptCount val="1"/>
                <c:pt idx="0">
                  <c:v>SaaS</c:v>
                </c:pt>
              </c:strCache>
            </c:strRef>
          </c:tx>
          <c:spPr>
            <a:solidFill>
              <a:schemeClr val="accent6">
                <a:shade val="4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'Tablas Typical'!$A$66:$A$76</c:f>
              <c:strCache>
                <c:ptCount val="10"/>
                <c:pt idx="0">
                  <c:v>Australia</c:v>
                </c:pt>
                <c:pt idx="1">
                  <c:v>Singapore</c:v>
                </c:pt>
                <c:pt idx="2">
                  <c:v>USA</c:v>
                </c:pt>
                <c:pt idx="3">
                  <c:v>UK</c:v>
                </c:pt>
                <c:pt idx="4">
                  <c:v>Brazil</c:v>
                </c:pt>
                <c:pt idx="5">
                  <c:v>Germany</c:v>
                </c:pt>
                <c:pt idx="6">
                  <c:v>China</c:v>
                </c:pt>
                <c:pt idx="7">
                  <c:v>France</c:v>
                </c:pt>
                <c:pt idx="8">
                  <c:v>India</c:v>
                </c:pt>
                <c:pt idx="9">
                  <c:v>Canada</c:v>
                </c:pt>
              </c:strCache>
            </c:strRef>
          </c:cat>
          <c:val>
            <c:numRef>
              <c:f>'Tablas Typical'!$I$66:$I$76</c:f>
              <c:numCache>
                <c:formatCode>General</c:formatCode>
                <c:ptCount val="10"/>
                <c:pt idx="0">
                  <c:v>51</c:v>
                </c:pt>
                <c:pt idx="1">
                  <c:v>53</c:v>
                </c:pt>
                <c:pt idx="2">
                  <c:v>46</c:v>
                </c:pt>
                <c:pt idx="3">
                  <c:v>37</c:v>
                </c:pt>
                <c:pt idx="4">
                  <c:v>46</c:v>
                </c:pt>
                <c:pt idx="5">
                  <c:v>37</c:v>
                </c:pt>
                <c:pt idx="6">
                  <c:v>43</c:v>
                </c:pt>
                <c:pt idx="7">
                  <c:v>38</c:v>
                </c:pt>
                <c:pt idx="8">
                  <c:v>45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639-5547-8E69-3F32F05214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466104879"/>
        <c:axId val="1466022495"/>
      </c:barChart>
      <c:catAx>
        <c:axId val="1466104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022495"/>
        <c:crosses val="autoZero"/>
        <c:auto val="1"/>
        <c:lblAlgn val="ctr"/>
        <c:lblOffset val="100"/>
        <c:noMultiLvlLbl val="0"/>
      </c:catAx>
      <c:valAx>
        <c:axId val="146602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10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Typical!industria_ronda</c:name>
    <c:fmtId val="2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Typical'!$B$33:$B$34</c:f>
              <c:strCache>
                <c:ptCount val="1"/>
                <c:pt idx="0">
                  <c:v>0-5000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Typical'!$B$35:$B$43</c:f>
              <c:numCache>
                <c:formatCode>General</c:formatCode>
                <c:ptCount val="8"/>
                <c:pt idx="0">
                  <c:v>161</c:v>
                </c:pt>
                <c:pt idx="1">
                  <c:v>170</c:v>
                </c:pt>
                <c:pt idx="2">
                  <c:v>161</c:v>
                </c:pt>
                <c:pt idx="3">
                  <c:v>166</c:v>
                </c:pt>
                <c:pt idx="4">
                  <c:v>158</c:v>
                </c:pt>
                <c:pt idx="5">
                  <c:v>182</c:v>
                </c:pt>
                <c:pt idx="6">
                  <c:v>165</c:v>
                </c:pt>
                <c:pt idx="7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0-7141-B54F-D42106A3DCB6}"/>
            </c:ext>
          </c:extLst>
        </c:ser>
        <c:ser>
          <c:idx val="1"/>
          <c:order val="1"/>
          <c:tx>
            <c:strRef>
              <c:f>'Tablas Typical'!$C$33:$C$34</c:f>
              <c:strCache>
                <c:ptCount val="1"/>
                <c:pt idx="0">
                  <c:v>5000-10000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Typical'!$C$35:$C$43</c:f>
              <c:numCache>
                <c:formatCode>General</c:formatCode>
                <c:ptCount val="8"/>
                <c:pt idx="0">
                  <c:v>164</c:v>
                </c:pt>
                <c:pt idx="1">
                  <c:v>150</c:v>
                </c:pt>
                <c:pt idx="2">
                  <c:v>148</c:v>
                </c:pt>
                <c:pt idx="3">
                  <c:v>139</c:v>
                </c:pt>
                <c:pt idx="4">
                  <c:v>136</c:v>
                </c:pt>
                <c:pt idx="5">
                  <c:v>112</c:v>
                </c:pt>
                <c:pt idx="6">
                  <c:v>115</c:v>
                </c:pt>
                <c:pt idx="7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0-7141-B54F-D42106A3DCB6}"/>
            </c:ext>
          </c:extLst>
        </c:ser>
        <c:ser>
          <c:idx val="2"/>
          <c:order val="2"/>
          <c:tx>
            <c:strRef>
              <c:f>'Tablas Typical'!$D$33:$D$34</c:f>
              <c:strCache>
                <c:ptCount val="1"/>
                <c:pt idx="0">
                  <c:v>10000-15000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Typical'!$D$35:$D$43</c:f>
              <c:numCache>
                <c:formatCode>General</c:formatCode>
                <c:ptCount val="8"/>
                <c:pt idx="0">
                  <c:v>93</c:v>
                </c:pt>
                <c:pt idx="1">
                  <c:v>78</c:v>
                </c:pt>
                <c:pt idx="2">
                  <c:v>93</c:v>
                </c:pt>
                <c:pt idx="3">
                  <c:v>89</c:v>
                </c:pt>
                <c:pt idx="4">
                  <c:v>84</c:v>
                </c:pt>
                <c:pt idx="5">
                  <c:v>77</c:v>
                </c:pt>
                <c:pt idx="6">
                  <c:v>96</c:v>
                </c:pt>
                <c:pt idx="7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0-7141-B54F-D42106A3DCB6}"/>
            </c:ext>
          </c:extLst>
        </c:ser>
        <c:ser>
          <c:idx val="3"/>
          <c:order val="3"/>
          <c:tx>
            <c:strRef>
              <c:f>'Tablas Typical'!$E$33:$E$34</c:f>
              <c:strCache>
                <c:ptCount val="1"/>
                <c:pt idx="0">
                  <c:v>15000-20000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'Tablas Typical'!$A$35:$A$43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Typical'!$E$35:$E$43</c:f>
              <c:numCache>
                <c:formatCode>General</c:formatCode>
                <c:ptCount val="8"/>
                <c:pt idx="0">
                  <c:v>54</c:v>
                </c:pt>
                <c:pt idx="1">
                  <c:v>47</c:v>
                </c:pt>
                <c:pt idx="2">
                  <c:v>37</c:v>
                </c:pt>
                <c:pt idx="3">
                  <c:v>41</c:v>
                </c:pt>
                <c:pt idx="4">
                  <c:v>52</c:v>
                </c:pt>
                <c:pt idx="5">
                  <c:v>50</c:v>
                </c:pt>
                <c:pt idx="6">
                  <c:v>43</c:v>
                </c:pt>
                <c:pt idx="7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70-7141-B54F-D42106A3DC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733958816"/>
        <c:axId val="1733984592"/>
      </c:barChart>
      <c:catAx>
        <c:axId val="173395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984592"/>
        <c:crosses val="autoZero"/>
        <c:auto val="1"/>
        <c:lblAlgn val="ctr"/>
        <c:lblOffset val="100"/>
        <c:noMultiLvlLbl val="0"/>
      </c:catAx>
      <c:valAx>
        <c:axId val="173398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39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 Typical!industria_roi</c:name>
    <c:fmtId val="1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Typical'!$B$48:$B$49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Typical'!$B$50:$B$58</c:f>
              <c:numCache>
                <c:formatCode>General</c:formatCode>
                <c:ptCount val="8"/>
                <c:pt idx="0">
                  <c:v>345</c:v>
                </c:pt>
                <c:pt idx="1">
                  <c:v>341</c:v>
                </c:pt>
                <c:pt idx="2">
                  <c:v>327</c:v>
                </c:pt>
                <c:pt idx="3">
                  <c:v>330</c:v>
                </c:pt>
                <c:pt idx="4">
                  <c:v>325</c:v>
                </c:pt>
                <c:pt idx="5">
                  <c:v>299</c:v>
                </c:pt>
                <c:pt idx="6">
                  <c:v>310</c:v>
                </c:pt>
                <c:pt idx="7">
                  <c:v>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47-114F-85B4-D12589ECE7FA}"/>
            </c:ext>
          </c:extLst>
        </c:ser>
        <c:ser>
          <c:idx val="1"/>
          <c:order val="1"/>
          <c:tx>
            <c:strRef>
              <c:f>'Tablas Typical'!$C$48:$C$49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Typical'!$C$50:$C$58</c:f>
              <c:numCache>
                <c:formatCode>General</c:formatCode>
                <c:ptCount val="8"/>
                <c:pt idx="0">
                  <c:v>29</c:v>
                </c:pt>
                <c:pt idx="1">
                  <c:v>20</c:v>
                </c:pt>
                <c:pt idx="2">
                  <c:v>20</c:v>
                </c:pt>
                <c:pt idx="3">
                  <c:v>17</c:v>
                </c:pt>
                <c:pt idx="4">
                  <c:v>8</c:v>
                </c:pt>
                <c:pt idx="5">
                  <c:v>21</c:v>
                </c:pt>
                <c:pt idx="6">
                  <c:v>21</c:v>
                </c:pt>
                <c:pt idx="7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47-114F-85B4-D12589ECE7FA}"/>
            </c:ext>
          </c:extLst>
        </c:ser>
        <c:ser>
          <c:idx val="2"/>
          <c:order val="2"/>
          <c:tx>
            <c:strRef>
              <c:f>'Tablas Typical'!$D$48:$D$49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Typical'!$D$50:$D$58</c:f>
              <c:numCache>
                <c:formatCode>General</c:formatCode>
                <c:ptCount val="8"/>
                <c:pt idx="0">
                  <c:v>44</c:v>
                </c:pt>
                <c:pt idx="1">
                  <c:v>30</c:v>
                </c:pt>
                <c:pt idx="2">
                  <c:v>34</c:v>
                </c:pt>
                <c:pt idx="3">
                  <c:v>32</c:v>
                </c:pt>
                <c:pt idx="4">
                  <c:v>38</c:v>
                </c:pt>
                <c:pt idx="5">
                  <c:v>29</c:v>
                </c:pt>
                <c:pt idx="6">
                  <c:v>37</c:v>
                </c:pt>
                <c:pt idx="7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47-114F-85B4-D12589ECE7FA}"/>
            </c:ext>
          </c:extLst>
        </c:ser>
        <c:ser>
          <c:idx val="3"/>
          <c:order val="3"/>
          <c:tx>
            <c:strRef>
              <c:f>'Tablas Typical'!$E$48:$E$49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Typical'!$E$50:$E$58</c:f>
              <c:numCache>
                <c:formatCode>General</c:formatCode>
                <c:ptCount val="8"/>
                <c:pt idx="0">
                  <c:v>32</c:v>
                </c:pt>
                <c:pt idx="1">
                  <c:v>35</c:v>
                </c:pt>
                <c:pt idx="2">
                  <c:v>27</c:v>
                </c:pt>
                <c:pt idx="3">
                  <c:v>29</c:v>
                </c:pt>
                <c:pt idx="4">
                  <c:v>29</c:v>
                </c:pt>
                <c:pt idx="5">
                  <c:v>31</c:v>
                </c:pt>
                <c:pt idx="6">
                  <c:v>21</c:v>
                </c:pt>
                <c:pt idx="7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47-114F-85B4-D12589ECE7FA}"/>
            </c:ext>
          </c:extLst>
        </c:ser>
        <c:ser>
          <c:idx val="4"/>
          <c:order val="4"/>
          <c:tx>
            <c:strRef>
              <c:f>'Tablas Typical'!$F$48:$F$49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Typical'!$A$50:$A$58</c:f>
              <c:strCache>
                <c:ptCount val="8"/>
                <c:pt idx="0">
                  <c:v>HealthTech</c:v>
                </c:pt>
                <c:pt idx="1">
                  <c:v>E-commerce</c:v>
                </c:pt>
                <c:pt idx="2">
                  <c:v>SaaS</c:v>
                </c:pt>
                <c:pt idx="3">
                  <c:v>Blockchain</c:v>
                </c:pt>
                <c:pt idx="4">
                  <c:v>Fintech</c:v>
                </c:pt>
                <c:pt idx="5">
                  <c:v>EdTech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'Tablas Typical'!$F$50:$F$58</c:f>
              <c:numCache>
                <c:formatCode>General</c:formatCode>
                <c:ptCount val="8"/>
                <c:pt idx="0">
                  <c:v>22</c:v>
                </c:pt>
                <c:pt idx="1">
                  <c:v>19</c:v>
                </c:pt>
                <c:pt idx="2">
                  <c:v>31</c:v>
                </c:pt>
                <c:pt idx="3">
                  <c:v>27</c:v>
                </c:pt>
                <c:pt idx="4">
                  <c:v>30</c:v>
                </c:pt>
                <c:pt idx="5">
                  <c:v>41</c:v>
                </c:pt>
                <c:pt idx="6">
                  <c:v>30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47-114F-85B4-D12589ECE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593103"/>
        <c:axId val="325571503"/>
      </c:barChart>
      <c:catAx>
        <c:axId val="3255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571503"/>
        <c:crosses val="autoZero"/>
        <c:auto val="1"/>
        <c:lblAlgn val="ctr"/>
        <c:lblOffset val="100"/>
        <c:noMultiLvlLbl val="0"/>
      </c:catAx>
      <c:valAx>
        <c:axId val="32557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559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[Tendencias_Startup_DB.xlsx]KPIs!TablaGrowth</c:name>
    <c:fmtId val="15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KPIs!$B$2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A92-0F41-8EB2-B42F7DCCE3AE}"/>
              </c:ext>
            </c:extLst>
          </c:dPt>
          <c:dPt>
            <c:idx val="1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A92-0F41-8EB2-B42F7DCCE3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KPIs!$A$3:$A$5</c:f>
              <c:strCache>
                <c:ptCount val="2"/>
                <c:pt idx="0">
                  <c:v>High Growth</c:v>
                </c:pt>
                <c:pt idx="1">
                  <c:v>Typical Growth</c:v>
                </c:pt>
              </c:strCache>
            </c:strRef>
          </c:cat>
          <c:val>
            <c:numRef>
              <c:f>KPIs!$B$3:$B$5</c:f>
              <c:numCache>
                <c:formatCode>0.00%</c:formatCode>
                <c:ptCount val="2"/>
                <c:pt idx="0">
                  <c:v>0.30399999999999999</c:v>
                </c:pt>
                <c:pt idx="1">
                  <c:v>0.69599999999999995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2-0F41-8EB2-B42F7DCCE3A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[Tendencias_Startup_DB.xlsx]Tablas_High!TablaDinámica2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Tablas_High!$B$2:$B$3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Tablas_High!$B$4:$B$9</c:f>
              <c:numCache>
                <c:formatCode>General</c:formatCode>
                <c:ptCount val="5"/>
                <c:pt idx="0">
                  <c:v>564</c:v>
                </c:pt>
                <c:pt idx="1">
                  <c:v>461</c:v>
                </c:pt>
                <c:pt idx="2">
                  <c:v>118</c:v>
                </c:pt>
                <c:pt idx="3">
                  <c:v>105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4-7F46-93E2-C51F5F2E616B}"/>
            </c:ext>
          </c:extLst>
        </c:ser>
        <c:ser>
          <c:idx val="1"/>
          <c:order val="1"/>
          <c:tx>
            <c:strRef>
              <c:f>Tablas_High!$C$2:$C$3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Tablas_High!$C$4:$C$9</c:f>
              <c:numCache>
                <c:formatCode>General</c:formatCode>
                <c:ptCount val="5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D4-7F46-93E2-C51F5F2E616B}"/>
            </c:ext>
          </c:extLst>
        </c:ser>
        <c:ser>
          <c:idx val="2"/>
          <c:order val="2"/>
          <c:tx>
            <c:strRef>
              <c:f>Tablas_High!$D$2:$D$3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Tablas_High!$D$4:$D$9</c:f>
              <c:numCache>
                <c:formatCode>General</c:formatCode>
                <c:ptCount val="5"/>
                <c:pt idx="0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D4-7F46-93E2-C51F5F2E616B}"/>
            </c:ext>
          </c:extLst>
        </c:ser>
        <c:ser>
          <c:idx val="3"/>
          <c:order val="3"/>
          <c:tx>
            <c:strRef>
              <c:f>Tablas_High!$E$2:$E$3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Tablas_High!$E$4:$E$9</c:f>
              <c:numCache>
                <c:formatCode>General</c:formatCode>
                <c:ptCount val="5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D4-7F46-93E2-C51F5F2E616B}"/>
            </c:ext>
          </c:extLst>
        </c:ser>
        <c:ser>
          <c:idx val="4"/>
          <c:order val="4"/>
          <c:tx>
            <c:strRef>
              <c:f>Tablas_High!$F$2:$F$3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Tablas_High!$A$4:$A$9</c:f>
              <c:strCache>
                <c:ptCount val="5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</c:strCache>
            </c:strRef>
          </c:cat>
          <c:val>
            <c:numRef>
              <c:f>Tablas_High!$F$4:$F$9</c:f>
              <c:numCache>
                <c:formatCode>General</c:formatCode>
                <c:ptCount val="5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D4-7F46-93E2-C51F5F2E6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174863"/>
        <c:axId val="1895879135"/>
      </c:barChart>
      <c:catAx>
        <c:axId val="189617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9135"/>
        <c:crosses val="autoZero"/>
        <c:auto val="1"/>
        <c:lblAlgn val="ctr"/>
        <c:lblOffset val="100"/>
        <c:noMultiLvlLbl val="0"/>
      </c:catAx>
      <c:valAx>
        <c:axId val="18958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617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[Tendencias_Startup_DB.xlsx]Tablas_High!TablaDinámica3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Tablas_High!$B$15:$B$16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Tablas_High!$B$17:$B$24</c:f>
              <c:numCache>
                <c:formatCode>General</c:formatCode>
                <c:ptCount val="7"/>
                <c:pt idx="0">
                  <c:v>300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5-D844-BA01-1412F7A603BD}"/>
            </c:ext>
          </c:extLst>
        </c:ser>
        <c:ser>
          <c:idx val="1"/>
          <c:order val="1"/>
          <c:tx>
            <c:strRef>
              <c:f>Tablas_High!$C$15:$C$16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Tablas_High!$C$17:$C$24</c:f>
              <c:numCache>
                <c:formatCode>General</c:formatCode>
                <c:ptCount val="7"/>
                <c:pt idx="0">
                  <c:v>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5-D844-BA01-1412F7A603BD}"/>
            </c:ext>
          </c:extLst>
        </c:ser>
        <c:ser>
          <c:idx val="2"/>
          <c:order val="2"/>
          <c:tx>
            <c:strRef>
              <c:f>Tablas_High!$D$15:$D$16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Tablas_High!$D$17:$D$24</c:f>
              <c:numCache>
                <c:formatCode>General</c:formatCode>
                <c:ptCount val="7"/>
                <c:pt idx="0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5-D844-BA01-1412F7A603BD}"/>
            </c:ext>
          </c:extLst>
        </c:ser>
        <c:ser>
          <c:idx val="3"/>
          <c:order val="3"/>
          <c:tx>
            <c:strRef>
              <c:f>Tablas_High!$E$15:$E$16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Tablas_High!$E$17:$E$24</c:f>
              <c:numCache>
                <c:formatCode>General</c:formatCode>
                <c:ptCount val="7"/>
                <c:pt idx="0">
                  <c:v>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5-D844-BA01-1412F7A603BD}"/>
            </c:ext>
          </c:extLst>
        </c:ser>
        <c:ser>
          <c:idx val="4"/>
          <c:order val="4"/>
          <c:tx>
            <c:strRef>
              <c:f>Tablas_High!$F$15:$F$16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Tablas_High!$A$17:$A$24</c:f>
              <c:strCache>
                <c:ptCount val="7"/>
                <c:pt idx="0">
                  <c:v>0-5000000</c:v>
                </c:pt>
                <c:pt idx="1">
                  <c:v>15000000-20000000</c:v>
                </c:pt>
                <c:pt idx="2">
                  <c:v>20000000-25000000</c:v>
                </c:pt>
                <c:pt idx="3">
                  <c:v>25000000-30000000</c:v>
                </c:pt>
                <c:pt idx="4">
                  <c:v>30000000-35000000</c:v>
                </c:pt>
                <c:pt idx="5">
                  <c:v>35000000-40000000</c:v>
                </c:pt>
                <c:pt idx="6">
                  <c:v>40000000-45000000</c:v>
                </c:pt>
              </c:strCache>
            </c:strRef>
          </c:cat>
          <c:val>
            <c:numRef>
              <c:f>Tablas_High!$F$17:$F$24</c:f>
              <c:numCache>
                <c:formatCode>General</c:formatCode>
                <c:ptCount val="7"/>
                <c:pt idx="0">
                  <c:v>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05-D844-BA01-1412F7A60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7120672"/>
        <c:axId val="327122384"/>
      </c:barChart>
      <c:catAx>
        <c:axId val="3271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7122384"/>
        <c:crosses val="autoZero"/>
        <c:auto val="1"/>
        <c:lblAlgn val="ctr"/>
        <c:lblOffset val="100"/>
        <c:noMultiLvlLbl val="0"/>
      </c:catAx>
      <c:valAx>
        <c:axId val="32712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71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[Tendencias_Startup_DB.xlsx]Tablas_High!TablaDinámica4</c:name>
    <c:fmtId val="4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Tablas_High!$B$31:$B$32</c:f>
              <c:strCache>
                <c:ptCount val="1"/>
                <c:pt idx="0">
                  <c:v>0-100000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Tablas_High!$B$33:$B$41</c:f>
              <c:numCache>
                <c:formatCode>General</c:formatCode>
                <c:ptCount val="8"/>
                <c:pt idx="0">
                  <c:v>197</c:v>
                </c:pt>
                <c:pt idx="1">
                  <c:v>182</c:v>
                </c:pt>
                <c:pt idx="2">
                  <c:v>169</c:v>
                </c:pt>
                <c:pt idx="3">
                  <c:v>162</c:v>
                </c:pt>
                <c:pt idx="4">
                  <c:v>163</c:v>
                </c:pt>
                <c:pt idx="5">
                  <c:v>170</c:v>
                </c:pt>
                <c:pt idx="6">
                  <c:v>164</c:v>
                </c:pt>
                <c:pt idx="7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2-F644-AD9E-BCCD44F3935C}"/>
            </c:ext>
          </c:extLst>
        </c:ser>
        <c:ser>
          <c:idx val="1"/>
          <c:order val="1"/>
          <c:tx>
            <c:strRef>
              <c:f>Tablas_High!$C$31:$C$32</c:f>
              <c:strCache>
                <c:ptCount val="1"/>
                <c:pt idx="0">
                  <c:v>100000-200000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Tablas_High!$C$33:$C$41</c:f>
              <c:numCache>
                <c:formatCode>General</c:formatCode>
                <c:ptCount val="8"/>
                <c:pt idx="0">
                  <c:v>10</c:v>
                </c:pt>
                <c:pt idx="1">
                  <c:v>14</c:v>
                </c:pt>
                <c:pt idx="2">
                  <c:v>8</c:v>
                </c:pt>
                <c:pt idx="3">
                  <c:v>16</c:v>
                </c:pt>
                <c:pt idx="4">
                  <c:v>15</c:v>
                </c:pt>
                <c:pt idx="5">
                  <c:v>11</c:v>
                </c:pt>
                <c:pt idx="6">
                  <c:v>13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A2-F644-AD9E-BCCD44F3935C}"/>
            </c:ext>
          </c:extLst>
        </c:ser>
        <c:ser>
          <c:idx val="2"/>
          <c:order val="2"/>
          <c:tx>
            <c:strRef>
              <c:f>Tablas_High!$D$31:$D$32</c:f>
              <c:strCache>
                <c:ptCount val="1"/>
                <c:pt idx="0">
                  <c:v>200000-300000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Tablas_High!$D$33:$D$41</c:f>
              <c:numCache>
                <c:formatCode>General</c:formatCode>
                <c:ptCount val="8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3</c:v>
                </c:pt>
                <c:pt idx="4">
                  <c:v>7</c:v>
                </c:pt>
                <c:pt idx="6">
                  <c:v>3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A2-F644-AD9E-BCCD44F3935C}"/>
            </c:ext>
          </c:extLst>
        </c:ser>
        <c:ser>
          <c:idx val="3"/>
          <c:order val="3"/>
          <c:tx>
            <c:strRef>
              <c:f>Tablas_High!$E$31:$E$32</c:f>
              <c:strCache>
                <c:ptCount val="1"/>
                <c:pt idx="0">
                  <c:v>300000-400000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Tablas_High!$E$33:$E$41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A2-F644-AD9E-BCCD44F3935C}"/>
            </c:ext>
          </c:extLst>
        </c:ser>
        <c:ser>
          <c:idx val="4"/>
          <c:order val="4"/>
          <c:tx>
            <c:strRef>
              <c:f>Tablas_High!$F$31:$F$32</c:f>
              <c:strCache>
                <c:ptCount val="1"/>
                <c:pt idx="0">
                  <c:v>400000-500000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Tablas_High!$A$33:$A$41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Tablas_High!$F$33:$F$41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A2-F644-AD9E-BCCD44F39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044832"/>
        <c:axId val="1662046560"/>
      </c:barChart>
      <c:catAx>
        <c:axId val="166204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046560"/>
        <c:crosses val="autoZero"/>
        <c:auto val="1"/>
        <c:lblAlgn val="ctr"/>
        <c:lblOffset val="100"/>
        <c:noMultiLvlLbl val="0"/>
      </c:catAx>
      <c:valAx>
        <c:axId val="166204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04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[Tendencias_Startup_DB.xlsx]Tablas_High!TablaDinámica5</c:name>
    <c:fmtId val="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Tablas_High!$B$63:$B$64</c:f>
              <c:strCache>
                <c:ptCount val="1"/>
                <c:pt idx="0">
                  <c:v>AI</c:v>
                </c:pt>
              </c:strCache>
            </c:strRef>
          </c:tx>
          <c:spPr>
            <a:solidFill>
              <a:schemeClr val="accent6">
                <a:tint val="4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Tablas_High!$B$65:$B$75</c:f>
              <c:numCache>
                <c:formatCode>General</c:formatCode>
                <c:ptCount val="10"/>
                <c:pt idx="0">
                  <c:v>28</c:v>
                </c:pt>
                <c:pt idx="1">
                  <c:v>17</c:v>
                </c:pt>
                <c:pt idx="2">
                  <c:v>17</c:v>
                </c:pt>
                <c:pt idx="3">
                  <c:v>23</c:v>
                </c:pt>
                <c:pt idx="4">
                  <c:v>17</c:v>
                </c:pt>
                <c:pt idx="5">
                  <c:v>12</c:v>
                </c:pt>
                <c:pt idx="6">
                  <c:v>21</c:v>
                </c:pt>
                <c:pt idx="7">
                  <c:v>16</c:v>
                </c:pt>
                <c:pt idx="8">
                  <c:v>17</c:v>
                </c:pt>
                <c:pt idx="9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6-5F46-B8A6-06FAFDDF790B}"/>
            </c:ext>
          </c:extLst>
        </c:ser>
        <c:ser>
          <c:idx val="1"/>
          <c:order val="1"/>
          <c:tx>
            <c:strRef>
              <c:f>Tablas_High!$C$63:$C$64</c:f>
              <c:strCache>
                <c:ptCount val="1"/>
                <c:pt idx="0">
                  <c:v>Biotech</c:v>
                </c:pt>
              </c:strCache>
            </c:strRef>
          </c:tx>
          <c:spPr>
            <a:solidFill>
              <a:schemeClr val="accent6">
                <a:tint val="6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Tablas_High!$C$65:$C$75</c:f>
              <c:numCache>
                <c:formatCode>General</c:formatCode>
                <c:ptCount val="10"/>
                <c:pt idx="0">
                  <c:v>16</c:v>
                </c:pt>
                <c:pt idx="1">
                  <c:v>22</c:v>
                </c:pt>
                <c:pt idx="2">
                  <c:v>14</c:v>
                </c:pt>
                <c:pt idx="3">
                  <c:v>19</c:v>
                </c:pt>
                <c:pt idx="4">
                  <c:v>14</c:v>
                </c:pt>
                <c:pt idx="5">
                  <c:v>19</c:v>
                </c:pt>
                <c:pt idx="6">
                  <c:v>12</c:v>
                </c:pt>
                <c:pt idx="7">
                  <c:v>22</c:v>
                </c:pt>
                <c:pt idx="8">
                  <c:v>23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046-5F46-B8A6-06FAFDDF790B}"/>
            </c:ext>
          </c:extLst>
        </c:ser>
        <c:ser>
          <c:idx val="2"/>
          <c:order val="2"/>
          <c:tx>
            <c:strRef>
              <c:f>Tablas_High!$D$63:$D$64</c:f>
              <c:strCache>
                <c:ptCount val="1"/>
                <c:pt idx="0">
                  <c:v>Blockchain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Tablas_High!$D$65:$D$75</c:f>
              <c:numCache>
                <c:formatCode>General</c:formatCode>
                <c:ptCount val="10"/>
                <c:pt idx="0">
                  <c:v>25</c:v>
                </c:pt>
                <c:pt idx="1">
                  <c:v>30</c:v>
                </c:pt>
                <c:pt idx="2">
                  <c:v>21</c:v>
                </c:pt>
                <c:pt idx="3">
                  <c:v>12</c:v>
                </c:pt>
                <c:pt idx="4">
                  <c:v>22</c:v>
                </c:pt>
                <c:pt idx="5">
                  <c:v>15</c:v>
                </c:pt>
                <c:pt idx="6">
                  <c:v>15</c:v>
                </c:pt>
                <c:pt idx="7">
                  <c:v>16</c:v>
                </c:pt>
                <c:pt idx="8">
                  <c:v>21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046-5F46-B8A6-06FAFDDF790B}"/>
            </c:ext>
          </c:extLst>
        </c:ser>
        <c:ser>
          <c:idx val="3"/>
          <c:order val="3"/>
          <c:tx>
            <c:strRef>
              <c:f>Tablas_High!$E$63:$E$64</c:f>
              <c:strCache>
                <c:ptCount val="1"/>
                <c:pt idx="0">
                  <c:v>E-commerce</c:v>
                </c:pt>
              </c:strCache>
            </c:strRef>
          </c:tx>
          <c:spPr>
            <a:solidFill>
              <a:schemeClr val="accent6">
                <a:tint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Tablas_High!$E$65:$E$75</c:f>
              <c:numCache>
                <c:formatCode>General</c:formatCode>
                <c:ptCount val="10"/>
                <c:pt idx="0">
                  <c:v>25</c:v>
                </c:pt>
                <c:pt idx="1">
                  <c:v>19</c:v>
                </c:pt>
                <c:pt idx="2">
                  <c:v>15</c:v>
                </c:pt>
                <c:pt idx="3">
                  <c:v>12</c:v>
                </c:pt>
                <c:pt idx="4">
                  <c:v>25</c:v>
                </c:pt>
                <c:pt idx="5">
                  <c:v>19</c:v>
                </c:pt>
                <c:pt idx="6">
                  <c:v>22</c:v>
                </c:pt>
                <c:pt idx="7">
                  <c:v>22</c:v>
                </c:pt>
                <c:pt idx="8">
                  <c:v>13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046-5F46-B8A6-06FAFDDF790B}"/>
            </c:ext>
          </c:extLst>
        </c:ser>
        <c:ser>
          <c:idx val="4"/>
          <c:order val="4"/>
          <c:tx>
            <c:strRef>
              <c:f>Tablas_High!$F$63:$F$64</c:f>
              <c:strCache>
                <c:ptCount val="1"/>
                <c:pt idx="0">
                  <c:v>EdTech</c:v>
                </c:pt>
              </c:strCache>
            </c:strRef>
          </c:tx>
          <c:spPr>
            <a:solidFill>
              <a:schemeClr val="accent6">
                <a:shade val="9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Tablas_High!$F$65:$F$75</c:f>
              <c:numCache>
                <c:formatCode>General</c:formatCode>
                <c:ptCount val="10"/>
                <c:pt idx="0">
                  <c:v>25</c:v>
                </c:pt>
                <c:pt idx="1">
                  <c:v>20</c:v>
                </c:pt>
                <c:pt idx="2">
                  <c:v>25</c:v>
                </c:pt>
                <c:pt idx="3">
                  <c:v>19</c:v>
                </c:pt>
                <c:pt idx="4">
                  <c:v>13</c:v>
                </c:pt>
                <c:pt idx="5">
                  <c:v>21</c:v>
                </c:pt>
                <c:pt idx="6">
                  <c:v>15</c:v>
                </c:pt>
                <c:pt idx="7">
                  <c:v>13</c:v>
                </c:pt>
                <c:pt idx="8">
                  <c:v>17</c:v>
                </c:pt>
                <c:pt idx="9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046-5F46-B8A6-06FAFDDF790B}"/>
            </c:ext>
          </c:extLst>
        </c:ser>
        <c:ser>
          <c:idx val="5"/>
          <c:order val="5"/>
          <c:tx>
            <c:strRef>
              <c:f>Tablas_High!$G$63:$G$64</c:f>
              <c:strCache>
                <c:ptCount val="1"/>
                <c:pt idx="0">
                  <c:v>Fintech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Tablas_High!$G$65:$G$75</c:f>
              <c:numCache>
                <c:formatCode>General</c:formatCode>
                <c:ptCount val="10"/>
                <c:pt idx="0">
                  <c:v>22</c:v>
                </c:pt>
                <c:pt idx="1">
                  <c:v>17</c:v>
                </c:pt>
                <c:pt idx="2">
                  <c:v>16</c:v>
                </c:pt>
                <c:pt idx="3">
                  <c:v>23</c:v>
                </c:pt>
                <c:pt idx="4">
                  <c:v>26</c:v>
                </c:pt>
                <c:pt idx="5">
                  <c:v>13</c:v>
                </c:pt>
                <c:pt idx="6">
                  <c:v>16</c:v>
                </c:pt>
                <c:pt idx="7">
                  <c:v>14</c:v>
                </c:pt>
                <c:pt idx="8">
                  <c:v>17</c:v>
                </c:pt>
                <c:pt idx="9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46-5F46-B8A6-06FAFDDF790B}"/>
            </c:ext>
          </c:extLst>
        </c:ser>
        <c:ser>
          <c:idx val="6"/>
          <c:order val="6"/>
          <c:tx>
            <c:strRef>
              <c:f>Tablas_High!$H$63:$H$64</c:f>
              <c:strCache>
                <c:ptCount val="1"/>
                <c:pt idx="0">
                  <c:v>HealthTech</c:v>
                </c:pt>
              </c:strCache>
            </c:strRef>
          </c:tx>
          <c:spPr>
            <a:solidFill>
              <a:schemeClr val="accent6">
                <a:shade val="61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Tablas_High!$H$65:$H$75</c:f>
              <c:numCache>
                <c:formatCode>General</c:formatCode>
                <c:ptCount val="10"/>
                <c:pt idx="0">
                  <c:v>18</c:v>
                </c:pt>
                <c:pt idx="1">
                  <c:v>20</c:v>
                </c:pt>
                <c:pt idx="2">
                  <c:v>26</c:v>
                </c:pt>
                <c:pt idx="3">
                  <c:v>19</c:v>
                </c:pt>
                <c:pt idx="4">
                  <c:v>13</c:v>
                </c:pt>
                <c:pt idx="5">
                  <c:v>26</c:v>
                </c:pt>
                <c:pt idx="6">
                  <c:v>32</c:v>
                </c:pt>
                <c:pt idx="7">
                  <c:v>18</c:v>
                </c:pt>
                <c:pt idx="8">
                  <c:v>21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046-5F46-B8A6-06FAFDDF790B}"/>
            </c:ext>
          </c:extLst>
        </c:ser>
        <c:ser>
          <c:idx val="7"/>
          <c:order val="7"/>
          <c:tx>
            <c:strRef>
              <c:f>Tablas_High!$I$63:$I$64</c:f>
              <c:strCache>
                <c:ptCount val="1"/>
                <c:pt idx="0">
                  <c:v>SaaS</c:v>
                </c:pt>
              </c:strCache>
            </c:strRef>
          </c:tx>
          <c:spPr>
            <a:solidFill>
              <a:schemeClr val="accent6">
                <a:shade val="4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Tablas_High!$A$65:$A$75</c:f>
              <c:strCache>
                <c:ptCount val="10"/>
                <c:pt idx="0">
                  <c:v>Australia</c:v>
                </c:pt>
                <c:pt idx="1">
                  <c:v>Brazil</c:v>
                </c:pt>
                <c:pt idx="2">
                  <c:v>UK</c:v>
                </c:pt>
                <c:pt idx="3">
                  <c:v>China</c:v>
                </c:pt>
                <c:pt idx="4">
                  <c:v>Singapore</c:v>
                </c:pt>
                <c:pt idx="5">
                  <c:v>India</c:v>
                </c:pt>
                <c:pt idx="6">
                  <c:v>USA</c:v>
                </c:pt>
                <c:pt idx="7">
                  <c:v>Germany</c:v>
                </c:pt>
                <c:pt idx="8">
                  <c:v>France</c:v>
                </c:pt>
                <c:pt idx="9">
                  <c:v>Canada</c:v>
                </c:pt>
              </c:strCache>
            </c:strRef>
          </c:cat>
          <c:val>
            <c:numRef>
              <c:f>Tablas_High!$I$65:$I$75</c:f>
              <c:numCache>
                <c:formatCode>General</c:formatCode>
                <c:ptCount val="10"/>
                <c:pt idx="0">
                  <c:v>22</c:v>
                </c:pt>
                <c:pt idx="1">
                  <c:v>23</c:v>
                </c:pt>
                <c:pt idx="2">
                  <c:v>20</c:v>
                </c:pt>
                <c:pt idx="3">
                  <c:v>24</c:v>
                </c:pt>
                <c:pt idx="4">
                  <c:v>20</c:v>
                </c:pt>
                <c:pt idx="5">
                  <c:v>24</c:v>
                </c:pt>
                <c:pt idx="6">
                  <c:v>15</c:v>
                </c:pt>
                <c:pt idx="7">
                  <c:v>24</c:v>
                </c:pt>
                <c:pt idx="8">
                  <c:v>16</c:v>
                </c:pt>
                <c:pt idx="9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46-5F46-B8A6-06FAFDDF7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5981376"/>
        <c:axId val="335983088"/>
      </c:barChart>
      <c:catAx>
        <c:axId val="33598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35983088"/>
        <c:crosses val="autoZero"/>
        <c:auto val="1"/>
        <c:lblAlgn val="ctr"/>
        <c:lblOffset val="100"/>
        <c:noMultiLvlLbl val="0"/>
      </c:catAx>
      <c:valAx>
        <c:axId val="33598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3598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[Tendencias_Startup_DB.xlsx]Tablas_High!TablaDinámica6</c:name>
    <c:fmtId val="5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Tablas_High!$B$81:$B$82</c:f>
              <c:strCache>
                <c:ptCount val="1"/>
                <c:pt idx="0">
                  <c:v>1-10</c:v>
                </c:pt>
              </c:strCache>
            </c:strRef>
          </c:tx>
          <c:spPr>
            <a:ln w="28575" cap="rnd">
              <a:solidFill>
                <a:schemeClr val="accent6">
                  <a:tint val="54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Tablas_High!$B$83:$B$88</c:f>
              <c:numCache>
                <c:formatCode>General</c:formatCode>
                <c:ptCount val="5"/>
                <c:pt idx="0">
                  <c:v>94</c:v>
                </c:pt>
                <c:pt idx="1">
                  <c:v>149</c:v>
                </c:pt>
                <c:pt idx="2">
                  <c:v>166</c:v>
                </c:pt>
                <c:pt idx="3">
                  <c:v>138</c:v>
                </c:pt>
                <c:pt idx="4">
                  <c:v>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1-CB46-A468-0529C5AF47EE}"/>
            </c:ext>
          </c:extLst>
        </c:ser>
        <c:ser>
          <c:idx val="1"/>
          <c:order val="1"/>
          <c:tx>
            <c:strRef>
              <c:f>Tablas_High!$C$81:$C$82</c:f>
              <c:strCache>
                <c:ptCount val="1"/>
                <c:pt idx="0">
                  <c:v>11-20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Tablas_High!$C$83:$C$88</c:f>
              <c:numCache>
                <c:formatCode>General</c:formatCode>
                <c:ptCount val="5"/>
                <c:pt idx="0">
                  <c:v>53</c:v>
                </c:pt>
                <c:pt idx="1">
                  <c:v>92</c:v>
                </c:pt>
                <c:pt idx="2">
                  <c:v>104</c:v>
                </c:pt>
                <c:pt idx="3">
                  <c:v>87</c:v>
                </c:pt>
                <c:pt idx="4">
                  <c:v>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DF1-CB46-A468-0529C5AF47EE}"/>
            </c:ext>
          </c:extLst>
        </c:ser>
        <c:ser>
          <c:idx val="2"/>
          <c:order val="2"/>
          <c:tx>
            <c:strRef>
              <c:f>Tablas_High!$D$81:$D$82</c:f>
              <c:strCache>
                <c:ptCount val="1"/>
                <c:pt idx="0">
                  <c:v>21-30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Tablas_High!$D$83:$D$88</c:f>
              <c:numCache>
                <c:formatCode>General</c:formatCode>
                <c:ptCount val="5"/>
                <c:pt idx="0">
                  <c:v>18</c:v>
                </c:pt>
                <c:pt idx="1">
                  <c:v>25</c:v>
                </c:pt>
                <c:pt idx="2">
                  <c:v>28</c:v>
                </c:pt>
                <c:pt idx="3">
                  <c:v>21</c:v>
                </c:pt>
                <c:pt idx="4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DF1-CB46-A468-0529C5AF47EE}"/>
            </c:ext>
          </c:extLst>
        </c:ser>
        <c:ser>
          <c:idx val="3"/>
          <c:order val="3"/>
          <c:tx>
            <c:strRef>
              <c:f>Tablas_High!$E$81:$E$82</c:f>
              <c:strCache>
                <c:ptCount val="1"/>
                <c:pt idx="0">
                  <c:v>31-40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Tablas_High!$E$83:$E$88</c:f>
              <c:numCache>
                <c:formatCode>General</c:formatCode>
                <c:ptCount val="5"/>
                <c:pt idx="0">
                  <c:v>15</c:v>
                </c:pt>
                <c:pt idx="1">
                  <c:v>22</c:v>
                </c:pt>
                <c:pt idx="2">
                  <c:v>13</c:v>
                </c:pt>
                <c:pt idx="3">
                  <c:v>22</c:v>
                </c:pt>
                <c:pt idx="4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DF1-CB46-A468-0529C5AF47EE}"/>
            </c:ext>
          </c:extLst>
        </c:ser>
        <c:ser>
          <c:idx val="4"/>
          <c:order val="4"/>
          <c:tx>
            <c:strRef>
              <c:f>Tablas_High!$F$81:$F$82</c:f>
              <c:strCache>
                <c:ptCount val="1"/>
                <c:pt idx="0">
                  <c:v>41-50</c:v>
                </c:pt>
              </c:strCache>
            </c:strRef>
          </c:tx>
          <c:spPr>
            <a:ln w="28575" cap="rnd">
              <a:solidFill>
                <a:schemeClr val="accent6">
                  <a:shade val="53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Tablas_High!$A$83:$A$88</c:f>
              <c:strCache>
                <c:ptCount val="5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20-25</c:v>
                </c:pt>
              </c:strCache>
            </c:strRef>
          </c:cat>
          <c:val>
            <c:numRef>
              <c:f>Tablas_High!$F$83:$F$88</c:f>
              <c:numCache>
                <c:formatCode>General</c:formatCode>
                <c:ptCount val="5"/>
                <c:pt idx="0">
                  <c:v>11</c:v>
                </c:pt>
                <c:pt idx="1">
                  <c:v>20</c:v>
                </c:pt>
                <c:pt idx="2">
                  <c:v>27</c:v>
                </c:pt>
                <c:pt idx="3">
                  <c:v>23</c:v>
                </c:pt>
                <c:pt idx="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DF1-CB46-A468-0529C5AF4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5873295"/>
        <c:axId val="1895875007"/>
      </c:lineChart>
      <c:catAx>
        <c:axId val="1895873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5007"/>
        <c:crosses val="autoZero"/>
        <c:auto val="1"/>
        <c:lblAlgn val="ctr"/>
        <c:lblOffset val="100"/>
        <c:noMultiLvlLbl val="0"/>
      </c:catAx>
      <c:valAx>
        <c:axId val="189587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58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[Tendencias_Startup_DB.xlsx]Tablas_High!TablaDinámica8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Tablas_High!$B$47:$B$48</c:f>
              <c:strCache>
                <c:ptCount val="1"/>
                <c:pt idx="0">
                  <c:v>0-5000000</c:v>
                </c:pt>
              </c:strCache>
            </c:strRef>
          </c:tx>
          <c:spPr>
            <a:solidFill>
              <a:schemeClr val="accent6">
                <a:tint val="48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Tablas_High!$B$49:$B$57</c:f>
              <c:numCache>
                <c:formatCode>General</c:formatCode>
                <c:ptCount val="8"/>
                <c:pt idx="0">
                  <c:v>207</c:v>
                </c:pt>
                <c:pt idx="1">
                  <c:v>204</c:v>
                </c:pt>
                <c:pt idx="2">
                  <c:v>188</c:v>
                </c:pt>
                <c:pt idx="3">
                  <c:v>188</c:v>
                </c:pt>
                <c:pt idx="4">
                  <c:v>184</c:v>
                </c:pt>
                <c:pt idx="5">
                  <c:v>182</c:v>
                </c:pt>
                <c:pt idx="6">
                  <c:v>180</c:v>
                </c:pt>
                <c:pt idx="7">
                  <c:v>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EA-7740-B9DB-81400772ECC2}"/>
            </c:ext>
          </c:extLst>
        </c:ser>
        <c:ser>
          <c:idx val="1"/>
          <c:order val="1"/>
          <c:tx>
            <c:strRef>
              <c:f>Tablas_High!$C$47:$C$48</c:f>
              <c:strCache>
                <c:ptCount val="1"/>
                <c:pt idx="0">
                  <c:v>15000000-20000000</c:v>
                </c:pt>
              </c:strCache>
            </c:strRef>
          </c:tx>
          <c:spPr>
            <a:solidFill>
              <a:schemeClr val="accent6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Tablas_High!$C$49:$C$57</c:f>
              <c:numCache>
                <c:formatCode>General</c:formatCode>
                <c:ptCount val="8"/>
                <c:pt idx="0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4EA-7740-B9DB-81400772ECC2}"/>
            </c:ext>
          </c:extLst>
        </c:ser>
        <c:ser>
          <c:idx val="2"/>
          <c:order val="2"/>
          <c:tx>
            <c:strRef>
              <c:f>Tablas_High!$D$47:$D$48</c:f>
              <c:strCache>
                <c:ptCount val="1"/>
                <c:pt idx="0">
                  <c:v>20000000-25000000</c:v>
                </c:pt>
              </c:strCache>
            </c:strRef>
          </c:tx>
          <c:spPr>
            <a:solidFill>
              <a:schemeClr val="accent6">
                <a:tint val="83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Tablas_High!$D$49:$D$57</c:f>
              <c:numCache>
                <c:formatCode>General</c:formatCode>
                <c:ptCount val="8"/>
                <c:pt idx="0">
                  <c:v>1</c:v>
                </c:pt>
                <c:pt idx="5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EA-7740-B9DB-81400772ECC2}"/>
            </c:ext>
          </c:extLst>
        </c:ser>
        <c:ser>
          <c:idx val="3"/>
          <c:order val="3"/>
          <c:tx>
            <c:strRef>
              <c:f>Tablas_High!$E$47:$E$48</c:f>
              <c:strCache>
                <c:ptCount val="1"/>
                <c:pt idx="0">
                  <c:v>25000000-30000000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Tablas_High!$E$49:$E$57</c:f>
              <c:numCache>
                <c:formatCode>General</c:formatCode>
                <c:ptCount val="8"/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4EA-7740-B9DB-81400772ECC2}"/>
            </c:ext>
          </c:extLst>
        </c:ser>
        <c:ser>
          <c:idx val="4"/>
          <c:order val="4"/>
          <c:tx>
            <c:strRef>
              <c:f>Tablas_High!$F$47:$F$48</c:f>
              <c:strCache>
                <c:ptCount val="1"/>
                <c:pt idx="0">
                  <c:v>30000000-35000000</c:v>
                </c:pt>
              </c:strCache>
            </c:strRef>
          </c:tx>
          <c:spPr>
            <a:solidFill>
              <a:schemeClr val="accent6">
                <a:shade val="82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Tablas_High!$F$49:$F$57</c:f>
              <c:numCache>
                <c:formatCode>General</c:formatCode>
                <c:ptCount val="8"/>
                <c:pt idx="6">
                  <c:v>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4EA-7740-B9DB-81400772ECC2}"/>
            </c:ext>
          </c:extLst>
        </c:ser>
        <c:ser>
          <c:idx val="5"/>
          <c:order val="5"/>
          <c:tx>
            <c:strRef>
              <c:f>Tablas_High!$G$47:$G$48</c:f>
              <c:strCache>
                <c:ptCount val="1"/>
                <c:pt idx="0">
                  <c:v>35000000-40000000</c:v>
                </c:pt>
              </c:strCache>
            </c:strRef>
          </c:tx>
          <c:spPr>
            <a:solidFill>
              <a:schemeClr val="accent6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Tablas_High!$G$49:$G$57</c:f>
              <c:numCache>
                <c:formatCode>General</c:formatCode>
                <c:ptCount val="8"/>
                <c:pt idx="0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4EA-7740-B9DB-81400772ECC2}"/>
            </c:ext>
          </c:extLst>
        </c:ser>
        <c:ser>
          <c:idx val="6"/>
          <c:order val="6"/>
          <c:tx>
            <c:strRef>
              <c:f>Tablas_High!$H$47:$H$48</c:f>
              <c:strCache>
                <c:ptCount val="1"/>
                <c:pt idx="0">
                  <c:v>40000000-45000000</c:v>
                </c:pt>
              </c:strCache>
            </c:strRef>
          </c:tx>
          <c:spPr>
            <a:solidFill>
              <a:schemeClr val="accent6">
                <a:shade val="47000"/>
              </a:schemeClr>
            </a:solidFill>
            <a:ln>
              <a:noFill/>
            </a:ln>
            <a:effectLst/>
          </c:spPr>
          <c:invertIfNegative val="0"/>
          <c:cat>
            <c:strRef>
              <c:f>Tablas_High!$A$49:$A$57</c:f>
              <c:strCache>
                <c:ptCount val="8"/>
                <c:pt idx="0">
                  <c:v>HealthTech</c:v>
                </c:pt>
                <c:pt idx="1">
                  <c:v>SaaS</c:v>
                </c:pt>
                <c:pt idx="2">
                  <c:v>Blockchain</c:v>
                </c:pt>
                <c:pt idx="3">
                  <c:v>E-commerce</c:v>
                </c:pt>
                <c:pt idx="4">
                  <c:v>EdTech</c:v>
                </c:pt>
                <c:pt idx="5">
                  <c:v>Fintech</c:v>
                </c:pt>
                <c:pt idx="6">
                  <c:v>AI</c:v>
                </c:pt>
                <c:pt idx="7">
                  <c:v>Biotech</c:v>
                </c:pt>
              </c:strCache>
            </c:strRef>
          </c:cat>
          <c:val>
            <c:numRef>
              <c:f>Tablas_High!$H$49:$H$57</c:f>
              <c:numCache>
                <c:formatCode>General</c:formatCode>
                <c:ptCount val="8"/>
                <c:pt idx="0">
                  <c:v>3</c:v>
                </c:pt>
                <c:pt idx="2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4EA-7740-B9DB-81400772E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665648"/>
        <c:axId val="1662667360"/>
      </c:barChart>
      <c:catAx>
        <c:axId val="16626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667360"/>
        <c:crosses val="autoZero"/>
        <c:auto val="1"/>
        <c:lblAlgn val="ctr"/>
        <c:lblOffset val="100"/>
        <c:noMultiLvlLbl val="0"/>
      </c:catAx>
      <c:valAx>
        <c:axId val="16626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6266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6.xml"/><Relationship Id="rId7" Type="http://schemas.openxmlformats.org/officeDocument/2006/relationships/chart" Target="../charts/chart19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8.xml"/><Relationship Id="rId5" Type="http://schemas.openxmlformats.org/officeDocument/2006/relationships/hyperlink" Target="#Dashboard_high!A1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2" Type="http://schemas.openxmlformats.org/officeDocument/2006/relationships/hyperlink" Target="#'Dashboard Typical'!A1"/><Relationship Id="rId1" Type="http://schemas.openxmlformats.org/officeDocument/2006/relationships/chart" Target="../charts/chart21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0</xdr:row>
      <xdr:rowOff>165100</xdr:rowOff>
    </xdr:from>
    <xdr:to>
      <xdr:col>4</xdr:col>
      <xdr:colOff>762000</xdr:colOff>
      <xdr:row>12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554E74-1775-A30C-E9C6-4CFA00EAB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812800</xdr:colOff>
      <xdr:row>0</xdr:row>
      <xdr:rowOff>63500</xdr:rowOff>
    </xdr:from>
    <xdr:to>
      <xdr:col>20</xdr:col>
      <xdr:colOff>25400</xdr:colOff>
      <xdr:row>13</xdr:row>
      <xdr:rowOff>165100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5EEABB1-FB28-4431-BE3A-76CE81187A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177800</xdr:colOff>
      <xdr:row>15</xdr:row>
      <xdr:rowOff>12700</xdr:rowOff>
    </xdr:from>
    <xdr:to>
      <xdr:col>19</xdr:col>
      <xdr:colOff>190500</xdr:colOff>
      <xdr:row>28</xdr:row>
      <xdr:rowOff>114300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882B51-6D35-07FE-31AB-1A0D0EEFC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444500</xdr:colOff>
      <xdr:row>32</xdr:row>
      <xdr:rowOff>12700</xdr:rowOff>
    </xdr:from>
    <xdr:to>
      <xdr:col>16</xdr:col>
      <xdr:colOff>622300</xdr:colOff>
      <xdr:row>43</xdr:row>
      <xdr:rowOff>25400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728E074-5D8F-9D7C-1AA9-27FAD1D11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393700</xdr:colOff>
      <xdr:row>46</xdr:row>
      <xdr:rowOff>190500</xdr:rowOff>
    </xdr:from>
    <xdr:to>
      <xdr:col>16</xdr:col>
      <xdr:colOff>596900</xdr:colOff>
      <xdr:row>57</xdr:row>
      <xdr:rowOff>50800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CD7F3F22-A61C-2B41-6D31-DB57B414B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431800</xdr:colOff>
      <xdr:row>62</xdr:row>
      <xdr:rowOff>127000</xdr:rowOff>
    </xdr:from>
    <xdr:to>
      <xdr:col>18</xdr:col>
      <xdr:colOff>101600</xdr:colOff>
      <xdr:row>76</xdr:row>
      <xdr:rowOff>25400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7487393-633B-C5B7-63BA-597784097C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431800</xdr:colOff>
      <xdr:row>80</xdr:row>
      <xdr:rowOff>63500</xdr:rowOff>
    </xdr:from>
    <xdr:to>
      <xdr:col>16</xdr:col>
      <xdr:colOff>419100</xdr:colOff>
      <xdr:row>89</xdr:row>
      <xdr:rowOff>190500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B235213-1855-BB4F-9937-509CA15148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80</xdr:row>
      <xdr:rowOff>6350</xdr:rowOff>
    </xdr:from>
    <xdr:to>
      <xdr:col>15</xdr:col>
      <xdr:colOff>685800</xdr:colOff>
      <xdr:row>88</xdr:row>
      <xdr:rowOff>88900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FE5FDAA-7C9F-ECB6-E70D-541087BDA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482600</xdr:colOff>
      <xdr:row>61</xdr:row>
      <xdr:rowOff>196850</xdr:rowOff>
    </xdr:from>
    <xdr:to>
      <xdr:col>19</xdr:col>
      <xdr:colOff>584200</xdr:colOff>
      <xdr:row>75</xdr:row>
      <xdr:rowOff>95250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830C714-E196-FEE0-7856-0C9674514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825500</xdr:colOff>
      <xdr:row>29</xdr:row>
      <xdr:rowOff>158750</xdr:rowOff>
    </xdr:from>
    <xdr:to>
      <xdr:col>12</xdr:col>
      <xdr:colOff>1104900</xdr:colOff>
      <xdr:row>41</xdr:row>
      <xdr:rowOff>25400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DCB2490-EEB8-4FC7-DBF9-74841F7DA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749300</xdr:colOff>
      <xdr:row>13</xdr:row>
      <xdr:rowOff>69850</xdr:rowOff>
    </xdr:from>
    <xdr:to>
      <xdr:col>13</xdr:col>
      <xdr:colOff>698500</xdr:colOff>
      <xdr:row>26</xdr:row>
      <xdr:rowOff>171450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96B992C7-9A96-718E-0EC3-A81F986D4C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711200</xdr:colOff>
      <xdr:row>0</xdr:row>
      <xdr:rowOff>82550</xdr:rowOff>
    </xdr:from>
    <xdr:to>
      <xdr:col>13</xdr:col>
      <xdr:colOff>419100</xdr:colOff>
      <xdr:row>9</xdr:row>
      <xdr:rowOff>63500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80C3521-3623-1C19-8DC4-648E70BCA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1054100</xdr:colOff>
      <xdr:row>44</xdr:row>
      <xdr:rowOff>57150</xdr:rowOff>
    </xdr:from>
    <xdr:to>
      <xdr:col>18</xdr:col>
      <xdr:colOff>546100</xdr:colOff>
      <xdr:row>53</xdr:row>
      <xdr:rowOff>165100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79F9F6AC-DCB9-DC15-25FC-4F3B6051B9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7</xdr:row>
      <xdr:rowOff>12700</xdr:rowOff>
    </xdr:from>
    <xdr:to>
      <xdr:col>12</xdr:col>
      <xdr:colOff>276352</xdr:colOff>
      <xdr:row>17</xdr:row>
      <xdr:rowOff>129540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F5C9FB19-42A6-349C-B85B-F1BE2FEBF2EB}"/>
            </a:ext>
          </a:extLst>
        </xdr:cNvPr>
        <xdr:cNvSpPr/>
      </xdr:nvSpPr>
      <xdr:spPr>
        <a:xfrm>
          <a:off x="2794000" y="15494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520700</xdr:colOff>
      <xdr:row>7</xdr:row>
      <xdr:rowOff>63500</xdr:rowOff>
    </xdr:from>
    <xdr:to>
      <xdr:col>9</xdr:col>
      <xdr:colOff>736600</xdr:colOff>
      <xdr:row>9</xdr:row>
      <xdr:rowOff>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AA84B7F8-1F0B-7F4F-8F19-5BA18218CE26}"/>
            </a:ext>
          </a:extLst>
        </xdr:cNvPr>
        <xdr:cNvSpPr txBox="1"/>
      </xdr:nvSpPr>
      <xdr:spPr>
        <a:xfrm>
          <a:off x="2997200" y="16002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Number of Investors Average and investment per round (K USD) </a:t>
          </a:r>
        </a:p>
      </xdr:txBody>
    </xdr:sp>
    <xdr:clientData/>
  </xdr:twoCellAnchor>
  <xdr:twoCellAnchor>
    <xdr:from>
      <xdr:col>3</xdr:col>
      <xdr:colOff>469900</xdr:colOff>
      <xdr:row>8</xdr:row>
      <xdr:rowOff>127000</xdr:rowOff>
    </xdr:from>
    <xdr:to>
      <xdr:col>12</xdr:col>
      <xdr:colOff>0</xdr:colOff>
      <xdr:row>16</xdr:row>
      <xdr:rowOff>177800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1CE675-B466-4D40-9C44-4AC6ED0D2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304800</xdr:colOff>
      <xdr:row>18</xdr:row>
      <xdr:rowOff>76200</xdr:rowOff>
    </xdr:from>
    <xdr:to>
      <xdr:col>12</xdr:col>
      <xdr:colOff>263652</xdr:colOff>
      <xdr:row>28</xdr:row>
      <xdr:rowOff>193040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938FF5E2-E3C3-B548-911B-C48C6DFB09DF}"/>
            </a:ext>
          </a:extLst>
        </xdr:cNvPr>
        <xdr:cNvSpPr/>
      </xdr:nvSpPr>
      <xdr:spPr>
        <a:xfrm>
          <a:off x="2781300" y="38481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508000</xdr:colOff>
      <xdr:row>18</xdr:row>
      <xdr:rowOff>101600</xdr:rowOff>
    </xdr:from>
    <xdr:to>
      <xdr:col>9</xdr:col>
      <xdr:colOff>723900</xdr:colOff>
      <xdr:row>20</xdr:row>
      <xdr:rowOff>38100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68C702B-5225-D947-8EF7-42A04D092F6D}"/>
            </a:ext>
          </a:extLst>
        </xdr:cNvPr>
        <xdr:cNvSpPr txBox="1"/>
      </xdr:nvSpPr>
      <xdr:spPr>
        <a:xfrm>
          <a:off x="2984500" y="38735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Investment Amount (K USD) and ROI (%)</a:t>
          </a:r>
        </a:p>
      </xdr:txBody>
    </xdr:sp>
    <xdr:clientData/>
  </xdr:twoCellAnchor>
  <xdr:twoCellAnchor>
    <xdr:from>
      <xdr:col>3</xdr:col>
      <xdr:colOff>533400</xdr:colOff>
      <xdr:row>20</xdr:row>
      <xdr:rowOff>0</xdr:rowOff>
    </xdr:from>
    <xdr:to>
      <xdr:col>12</xdr:col>
      <xdr:colOff>50800</xdr:colOff>
      <xdr:row>28</xdr:row>
      <xdr:rowOff>50800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81677F3-49F4-8F44-BB5C-3F6E2C6FD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304800</xdr:colOff>
      <xdr:row>29</xdr:row>
      <xdr:rowOff>139700</xdr:rowOff>
    </xdr:from>
    <xdr:to>
      <xdr:col>12</xdr:col>
      <xdr:colOff>263652</xdr:colOff>
      <xdr:row>40</xdr:row>
      <xdr:rowOff>53340</xdr:rowOff>
    </xdr:to>
    <xdr:sp macro="" textlink="">
      <xdr:nvSpPr>
        <xdr:cNvPr id="8" name="Rectángulo redondeado 7">
          <a:extLst>
            <a:ext uri="{FF2B5EF4-FFF2-40B4-BE49-F238E27FC236}">
              <a16:creationId xmlns:a16="http://schemas.microsoft.com/office/drawing/2014/main" id="{197134E0-7674-6C4E-AA23-357BDC27F298}"/>
            </a:ext>
          </a:extLst>
        </xdr:cNvPr>
        <xdr:cNvSpPr/>
      </xdr:nvSpPr>
      <xdr:spPr>
        <a:xfrm>
          <a:off x="2781300" y="61468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508000</xdr:colOff>
      <xdr:row>29</xdr:row>
      <xdr:rowOff>190500</xdr:rowOff>
    </xdr:from>
    <xdr:to>
      <xdr:col>9</xdr:col>
      <xdr:colOff>723900</xdr:colOff>
      <xdr:row>31</xdr:row>
      <xdr:rowOff>127000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2FCC3CC9-221E-8E48-A680-3859ABB08633}"/>
            </a:ext>
          </a:extLst>
        </xdr:cNvPr>
        <xdr:cNvSpPr txBox="1"/>
      </xdr:nvSpPr>
      <xdr:spPr>
        <a:xfrm>
          <a:off x="2984500" y="61976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Distribution of average investment per round</a:t>
          </a:r>
        </a:p>
      </xdr:txBody>
    </xdr:sp>
    <xdr:clientData/>
  </xdr:twoCellAnchor>
  <xdr:twoCellAnchor>
    <xdr:from>
      <xdr:col>12</xdr:col>
      <xdr:colOff>635000</xdr:colOff>
      <xdr:row>7</xdr:row>
      <xdr:rowOff>12700</xdr:rowOff>
    </xdr:from>
    <xdr:to>
      <xdr:col>21</xdr:col>
      <xdr:colOff>593852</xdr:colOff>
      <xdr:row>17</xdr:row>
      <xdr:rowOff>129540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E4409B5E-1F48-D24E-A7AF-6C055B9D7F14}"/>
            </a:ext>
          </a:extLst>
        </xdr:cNvPr>
        <xdr:cNvSpPr/>
      </xdr:nvSpPr>
      <xdr:spPr>
        <a:xfrm>
          <a:off x="10541000" y="15494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12700</xdr:colOff>
      <xdr:row>7</xdr:row>
      <xdr:rowOff>50800</xdr:rowOff>
    </xdr:from>
    <xdr:to>
      <xdr:col>19</xdr:col>
      <xdr:colOff>228600</xdr:colOff>
      <xdr:row>8</xdr:row>
      <xdr:rowOff>190500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90BDA521-26CE-C340-A3C7-E0995F6D8063}"/>
            </a:ext>
          </a:extLst>
        </xdr:cNvPr>
        <xdr:cNvSpPr txBox="1"/>
      </xdr:nvSpPr>
      <xdr:spPr>
        <a:xfrm>
          <a:off x="10744200" y="15875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Distribution of Return on Investment (ROI) by Industry</a:t>
          </a:r>
        </a:p>
      </xdr:txBody>
    </xdr:sp>
    <xdr:clientData/>
  </xdr:twoCellAnchor>
  <xdr:twoCellAnchor>
    <xdr:from>
      <xdr:col>12</xdr:col>
      <xdr:colOff>622300</xdr:colOff>
      <xdr:row>18</xdr:row>
      <xdr:rowOff>76200</xdr:rowOff>
    </xdr:from>
    <xdr:to>
      <xdr:col>21</xdr:col>
      <xdr:colOff>581152</xdr:colOff>
      <xdr:row>28</xdr:row>
      <xdr:rowOff>193040</xdr:rowOff>
    </xdr:to>
    <xdr:sp macro="" textlink="">
      <xdr:nvSpPr>
        <xdr:cNvPr id="13" name="Rectángulo redondeado 12">
          <a:extLst>
            <a:ext uri="{FF2B5EF4-FFF2-40B4-BE49-F238E27FC236}">
              <a16:creationId xmlns:a16="http://schemas.microsoft.com/office/drawing/2014/main" id="{9694A0B8-61B4-C145-9A17-11974966A3FC}"/>
            </a:ext>
          </a:extLst>
        </xdr:cNvPr>
        <xdr:cNvSpPr/>
      </xdr:nvSpPr>
      <xdr:spPr>
        <a:xfrm>
          <a:off x="10528300" y="38481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0</xdr:colOff>
      <xdr:row>18</xdr:row>
      <xdr:rowOff>38100</xdr:rowOff>
    </xdr:from>
    <xdr:to>
      <xdr:col>19</xdr:col>
      <xdr:colOff>215900</xdr:colOff>
      <xdr:row>19</xdr:row>
      <xdr:rowOff>177800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1F92ED17-83F3-1C46-B099-6AC6BEA3D903}"/>
            </a:ext>
          </a:extLst>
        </xdr:cNvPr>
        <xdr:cNvSpPr txBox="1"/>
      </xdr:nvSpPr>
      <xdr:spPr>
        <a:xfrm>
          <a:off x="10731500" y="38100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Leading Countries by Industry</a:t>
          </a:r>
        </a:p>
      </xdr:txBody>
    </xdr:sp>
    <xdr:clientData/>
  </xdr:twoCellAnchor>
  <xdr:twoCellAnchor>
    <xdr:from>
      <xdr:col>12</xdr:col>
      <xdr:colOff>609600</xdr:colOff>
      <xdr:row>29</xdr:row>
      <xdr:rowOff>139700</xdr:rowOff>
    </xdr:from>
    <xdr:to>
      <xdr:col>21</xdr:col>
      <xdr:colOff>568452</xdr:colOff>
      <xdr:row>40</xdr:row>
      <xdr:rowOff>53340</xdr:rowOff>
    </xdr:to>
    <xdr:sp macro="" textlink="">
      <xdr:nvSpPr>
        <xdr:cNvPr id="15" name="Rectángulo redondeado 14">
          <a:extLst>
            <a:ext uri="{FF2B5EF4-FFF2-40B4-BE49-F238E27FC236}">
              <a16:creationId xmlns:a16="http://schemas.microsoft.com/office/drawing/2014/main" id="{BDB6EE3B-72AE-1E4D-84F7-D22D849A1B6F}"/>
            </a:ext>
          </a:extLst>
        </xdr:cNvPr>
        <xdr:cNvSpPr/>
      </xdr:nvSpPr>
      <xdr:spPr>
        <a:xfrm>
          <a:off x="10515600" y="61468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0</xdr:colOff>
      <xdr:row>29</xdr:row>
      <xdr:rowOff>177799</xdr:rowOff>
    </xdr:from>
    <xdr:to>
      <xdr:col>19</xdr:col>
      <xdr:colOff>215900</xdr:colOff>
      <xdr:row>31</xdr:row>
      <xdr:rowOff>154982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50C247BC-D9AC-354B-99C2-860FA771EAC7}"/>
            </a:ext>
          </a:extLst>
        </xdr:cNvPr>
        <xdr:cNvSpPr txBox="1"/>
      </xdr:nvSpPr>
      <xdr:spPr>
        <a:xfrm>
          <a:off x="10731500" y="6184899"/>
          <a:ext cx="5168900" cy="383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Investor Trend by Startup Age (Years):</a:t>
          </a:r>
        </a:p>
      </xdr:txBody>
    </xdr:sp>
    <xdr:clientData/>
  </xdr:twoCellAnchor>
  <xdr:twoCellAnchor>
    <xdr:from>
      <xdr:col>12</xdr:col>
      <xdr:colOff>711200</xdr:colOff>
      <xdr:row>31</xdr:row>
      <xdr:rowOff>38100</xdr:rowOff>
    </xdr:from>
    <xdr:to>
      <xdr:col>21</xdr:col>
      <xdr:colOff>495300</xdr:colOff>
      <xdr:row>39</xdr:row>
      <xdr:rowOff>88900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CC0A1267-6ED5-474D-BC3E-06AE12A12F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203200</xdr:colOff>
      <xdr:row>2</xdr:row>
      <xdr:rowOff>101600</xdr:rowOff>
    </xdr:from>
    <xdr:to>
      <xdr:col>9</xdr:col>
      <xdr:colOff>317500</xdr:colOff>
      <xdr:row>6</xdr:row>
      <xdr:rowOff>25400</xdr:rowOff>
    </xdr:to>
    <xdr:sp macro="" textlink="KPIs!A19">
      <xdr:nvSpPr>
        <xdr:cNvPr id="21" name="Rectángulo redondeado 20">
          <a:extLst>
            <a:ext uri="{FF2B5EF4-FFF2-40B4-BE49-F238E27FC236}">
              <a16:creationId xmlns:a16="http://schemas.microsoft.com/office/drawing/2014/main" id="{C89C23FB-6335-8DD4-D991-31B729878383}"/>
            </a:ext>
          </a:extLst>
        </xdr:cNvPr>
        <xdr:cNvSpPr/>
      </xdr:nvSpPr>
      <xdr:spPr>
        <a:xfrm>
          <a:off x="5156200" y="1016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Number of Investors per Startup</a:t>
          </a:r>
          <a:endParaRPr lang="en-US" sz="1100" b="0" i="0" u="none" strike="noStrike">
            <a:solidFill>
              <a:schemeClr val="bg1"/>
            </a:solidFill>
            <a:latin typeface="+mn-lt"/>
          </a:endParaRPr>
        </a:p>
        <a:p>
          <a:pPr algn="ctr"/>
          <a:fld id="{55F78AE4-5791-E44C-A174-AED63642149C}" type="TxLink">
            <a:rPr lang="en-US" sz="1400" b="1" i="0" u="none" strike="noStrike">
              <a:solidFill>
                <a:schemeClr val="bg1"/>
              </a:solidFill>
              <a:latin typeface="Aptos Narrow"/>
            </a:rPr>
            <a:pPr algn="ctr"/>
            <a:t>30</a:t>
          </a:fld>
          <a:endParaRPr lang="es-ES_tradnl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518160</xdr:colOff>
      <xdr:row>2</xdr:row>
      <xdr:rowOff>101600</xdr:rowOff>
    </xdr:from>
    <xdr:to>
      <xdr:col>11</xdr:col>
      <xdr:colOff>632460</xdr:colOff>
      <xdr:row>6</xdr:row>
      <xdr:rowOff>25400</xdr:rowOff>
    </xdr:to>
    <xdr:sp macro="" textlink="KPIs!B19">
      <xdr:nvSpPr>
        <xdr:cNvPr id="22" name="Rectángulo redondeado 21">
          <a:extLst>
            <a:ext uri="{FF2B5EF4-FFF2-40B4-BE49-F238E27FC236}">
              <a16:creationId xmlns:a16="http://schemas.microsoft.com/office/drawing/2014/main" id="{8B1D1AF5-1C3D-E241-8360-A632EDFDD518}"/>
            </a:ext>
          </a:extLst>
        </xdr:cNvPr>
        <xdr:cNvSpPr/>
      </xdr:nvSpPr>
      <xdr:spPr>
        <a:xfrm>
          <a:off x="7122160" y="1016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investment amount per round</a:t>
          </a:r>
          <a:r>
            <a:rPr lang="en-US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 USD) </a:t>
          </a:r>
        </a:p>
        <a:p>
          <a:pPr marL="0" indent="0" algn="ctr"/>
          <a:fld id="{EADC7F93-24C6-5543-8079-6FAA2444C3FA}" type="TxLink">
            <a:rPr lang="en-US" sz="14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pPr marL="0" indent="0" algn="ctr"/>
            <a:t> 205.427 </a:t>
          </a:fld>
          <a:endParaRPr lang="es-ES_tradnl" sz="14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7620</xdr:colOff>
      <xdr:row>2</xdr:row>
      <xdr:rowOff>101600</xdr:rowOff>
    </xdr:from>
    <xdr:to>
      <xdr:col>14</xdr:col>
      <xdr:colOff>121920</xdr:colOff>
      <xdr:row>6</xdr:row>
      <xdr:rowOff>25400</xdr:rowOff>
    </xdr:to>
    <xdr:sp macro="" textlink="KPIs!C19">
      <xdr:nvSpPr>
        <xdr:cNvPr id="23" name="Rectángulo redondeado 22">
          <a:extLst>
            <a:ext uri="{FF2B5EF4-FFF2-40B4-BE49-F238E27FC236}">
              <a16:creationId xmlns:a16="http://schemas.microsoft.com/office/drawing/2014/main" id="{056CD13A-0275-C641-96B3-28A4EBEFC997}"/>
            </a:ext>
          </a:extLst>
        </xdr:cNvPr>
        <xdr:cNvSpPr/>
      </xdr:nvSpPr>
      <xdr:spPr>
        <a:xfrm>
          <a:off x="9088120" y="1016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Valuation (K USD) per startup</a:t>
          </a:r>
        </a:p>
        <a:p>
          <a:pPr marL="0" indent="0" algn="ctr"/>
          <a:fld id="{1AC5B758-7314-EC4C-8421-AB7E3F709499}" type="TxLink">
            <a:rPr lang="en-US" sz="14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pPr marL="0" indent="0" algn="ctr"/>
            <a:t> 8.427.954.616 </a:t>
          </a:fld>
          <a:endParaRPr lang="es-ES_tradnl" sz="14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322580</xdr:colOff>
      <xdr:row>2</xdr:row>
      <xdr:rowOff>88900</xdr:rowOff>
    </xdr:from>
    <xdr:to>
      <xdr:col>16</xdr:col>
      <xdr:colOff>436880</xdr:colOff>
      <xdr:row>6</xdr:row>
      <xdr:rowOff>12700</xdr:rowOff>
    </xdr:to>
    <xdr:sp macro="" textlink="KPIs!D19">
      <xdr:nvSpPr>
        <xdr:cNvPr id="24" name="Rectángulo redondeado 23">
          <a:extLst>
            <a:ext uri="{FF2B5EF4-FFF2-40B4-BE49-F238E27FC236}">
              <a16:creationId xmlns:a16="http://schemas.microsoft.com/office/drawing/2014/main" id="{C7BEF533-1F48-D647-8E20-F44D34E3EFD3}"/>
            </a:ext>
          </a:extLst>
        </xdr:cNvPr>
        <xdr:cNvSpPr/>
      </xdr:nvSpPr>
      <xdr:spPr>
        <a:xfrm>
          <a:off x="11054080" y="889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Mean ROI per Startup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 USD)</a:t>
          </a:r>
          <a:endParaRPr lang="es-ES" sz="1100" b="0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indent="0" algn="ctr"/>
          <a:fld id="{DD70E5AC-D206-A740-A6C6-2F335397EB0C}" type="TxLink">
            <a:rPr lang="en-US" sz="14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pPr marL="0" indent="0" algn="ctr"/>
            <a:t> 100.067 </a:t>
          </a:fld>
          <a:endParaRPr lang="es-ES_tradnl" sz="14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637540</xdr:colOff>
      <xdr:row>2</xdr:row>
      <xdr:rowOff>88900</xdr:rowOff>
    </xdr:from>
    <xdr:to>
      <xdr:col>18</xdr:col>
      <xdr:colOff>751840</xdr:colOff>
      <xdr:row>6</xdr:row>
      <xdr:rowOff>12700</xdr:rowOff>
    </xdr:to>
    <xdr:sp macro="" textlink="KPIs!E19">
      <xdr:nvSpPr>
        <xdr:cNvPr id="25" name="Rectángulo redondeado 24">
          <a:extLst>
            <a:ext uri="{FF2B5EF4-FFF2-40B4-BE49-F238E27FC236}">
              <a16:creationId xmlns:a16="http://schemas.microsoft.com/office/drawing/2014/main" id="{1EBC5F73-77B5-6141-A8E1-AEA73DE24489}"/>
            </a:ext>
          </a:extLst>
        </xdr:cNvPr>
        <xdr:cNvSpPr/>
      </xdr:nvSpPr>
      <xdr:spPr>
        <a:xfrm>
          <a:off x="13020040" y="889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Investment per Round (K USD)</a:t>
          </a:r>
        </a:p>
        <a:p>
          <a:pPr marL="0" indent="0" algn="ctr"/>
          <a:fld id="{672C2B17-880E-2E4D-82F8-455CCA5677C6}" type="TxLink">
            <a:rPr lang="en-US" sz="14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pPr marL="0" indent="0" algn="ctr"/>
            <a:t> 7.419 </a:t>
          </a:fld>
          <a:endParaRPr lang="es-ES_tradnl" sz="14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127000</xdr:colOff>
      <xdr:row>2</xdr:row>
      <xdr:rowOff>76200</xdr:rowOff>
    </xdr:from>
    <xdr:to>
      <xdr:col>21</xdr:col>
      <xdr:colOff>241300</xdr:colOff>
      <xdr:row>6</xdr:row>
      <xdr:rowOff>0</xdr:rowOff>
    </xdr:to>
    <xdr:sp macro="" textlink="KPIs!F19">
      <xdr:nvSpPr>
        <xdr:cNvPr id="26" name="Rectángulo redondeado 25">
          <a:extLst>
            <a:ext uri="{FF2B5EF4-FFF2-40B4-BE49-F238E27FC236}">
              <a16:creationId xmlns:a16="http://schemas.microsoft.com/office/drawing/2014/main" id="{F6079347-5786-7446-8A6F-75DAA435F876}"/>
            </a:ext>
          </a:extLst>
        </xdr:cNvPr>
        <xdr:cNvSpPr/>
      </xdr:nvSpPr>
      <xdr:spPr>
        <a:xfrm>
          <a:off x="14986000" y="76200"/>
          <a:ext cx="1765300" cy="7366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Age of Startups (Years) </a:t>
          </a:r>
        </a:p>
        <a:p>
          <a:pPr marL="0" indent="0" algn="ctr"/>
          <a:fld id="{1B7E3697-F426-0246-83C9-01080D08A148}" type="TxLink">
            <a:rPr lang="en-US" sz="1400" b="1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pPr marL="0" indent="0" algn="ctr"/>
            <a:t>13</a:t>
          </a:fld>
          <a:endParaRPr lang="es-ES_tradnl" sz="1400" b="1" i="0" u="none" strike="noStrike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82296</xdr:colOff>
      <xdr:row>7</xdr:row>
      <xdr:rowOff>29464</xdr:rowOff>
    </xdr:from>
    <xdr:to>
      <xdr:col>2</xdr:col>
      <xdr:colOff>667512</xdr:colOff>
      <xdr:row>11</xdr:row>
      <xdr:rowOff>131064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Number of Investors 2">
              <a:extLst>
                <a:ext uri="{FF2B5EF4-FFF2-40B4-BE49-F238E27FC236}">
                  <a16:creationId xmlns:a16="http://schemas.microsoft.com/office/drawing/2014/main" id="{139FC4BB-BD34-9447-837D-2B333231522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umber of Investor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1566164"/>
              <a:ext cx="2236216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84666</xdr:colOff>
      <xdr:row>12</xdr:row>
      <xdr:rowOff>55880</xdr:rowOff>
    </xdr:from>
    <xdr:to>
      <xdr:col>2</xdr:col>
      <xdr:colOff>669882</xdr:colOff>
      <xdr:row>17</xdr:row>
      <xdr:rowOff>5080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Funding Rounds 1">
              <a:extLst>
                <a:ext uri="{FF2B5EF4-FFF2-40B4-BE49-F238E27FC236}">
                  <a16:creationId xmlns:a16="http://schemas.microsoft.com/office/drawing/2014/main" id="{D17FDD0F-FB5A-3A4E-95F4-004B00C2C3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ding Round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666" y="2608580"/>
              <a:ext cx="2231136" cy="965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84667</xdr:colOff>
      <xdr:row>22</xdr:row>
      <xdr:rowOff>136144</xdr:rowOff>
    </xdr:from>
    <xdr:to>
      <xdr:col>2</xdr:col>
      <xdr:colOff>665480</xdr:colOff>
      <xdr:row>30</xdr:row>
      <xdr:rowOff>51477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Industry">
              <a:extLst>
                <a:ext uri="{FF2B5EF4-FFF2-40B4-BE49-F238E27FC236}">
                  <a16:creationId xmlns:a16="http://schemas.microsoft.com/office/drawing/2014/main" id="{8716AFCB-8026-A847-97A7-784EC352AEE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667" y="4718472"/>
              <a:ext cx="2226733" cy="15409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84667</xdr:colOff>
      <xdr:row>30</xdr:row>
      <xdr:rowOff>183896</xdr:rowOff>
    </xdr:from>
    <xdr:to>
      <xdr:col>2</xdr:col>
      <xdr:colOff>665480</xdr:colOff>
      <xdr:row>39</xdr:row>
      <xdr:rowOff>145797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2" name="Country">
              <a:extLst>
                <a:ext uri="{FF2B5EF4-FFF2-40B4-BE49-F238E27FC236}">
                  <a16:creationId xmlns:a16="http://schemas.microsoft.com/office/drawing/2014/main" id="{C29F5A2A-A942-5A46-A6FF-E514210665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667" y="6389791"/>
              <a:ext cx="2226733" cy="1790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114300</xdr:colOff>
      <xdr:row>0</xdr:row>
      <xdr:rowOff>63500</xdr:rowOff>
    </xdr:from>
    <xdr:to>
      <xdr:col>2</xdr:col>
      <xdr:colOff>673100</xdr:colOff>
      <xdr:row>6</xdr:row>
      <xdr:rowOff>101600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42A2F8DE-206C-AD4A-B0AE-E2730CE3D4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762000</xdr:colOff>
      <xdr:row>2</xdr:row>
      <xdr:rowOff>0</xdr:rowOff>
    </xdr:from>
    <xdr:to>
      <xdr:col>22</xdr:col>
      <xdr:colOff>50800</xdr:colOff>
      <xdr:row>2</xdr:row>
      <xdr:rowOff>0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27BBB492-E42C-6382-CD4D-2DBCDC3EF723}"/>
            </a:ext>
          </a:extLst>
        </xdr:cNvPr>
        <xdr:cNvCxnSpPr/>
      </xdr:nvCxnSpPr>
      <xdr:spPr>
        <a:xfrm>
          <a:off x="2413000" y="469900"/>
          <a:ext cx="15798800" cy="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3</xdr:row>
      <xdr:rowOff>38100</xdr:rowOff>
    </xdr:from>
    <xdr:to>
      <xdr:col>6</xdr:col>
      <xdr:colOff>38100</xdr:colOff>
      <xdr:row>6</xdr:row>
      <xdr:rowOff>101600</xdr:rowOff>
    </xdr:to>
    <xdr:sp macro="" textlink="">
      <xdr:nvSpPr>
        <xdr:cNvPr id="37" name="Bisel 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3B4B5B6-D54C-B204-60C0-27775DABA7C8}"/>
            </a:ext>
          </a:extLst>
        </xdr:cNvPr>
        <xdr:cNvSpPr/>
      </xdr:nvSpPr>
      <xdr:spPr>
        <a:xfrm>
          <a:off x="3200400" y="762000"/>
          <a:ext cx="1790700" cy="673100"/>
        </a:xfrm>
        <a:prstGeom prst="bevel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Discover High Growth </a:t>
          </a:r>
        </a:p>
        <a:p>
          <a:pPr algn="ctr"/>
          <a:r>
            <a:rPr lang="es-ES" sz="105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(Click Here)</a:t>
          </a:r>
          <a:endParaRPr lang="es-ES_tradnl" sz="1050"/>
        </a:p>
      </xdr:txBody>
    </xdr:sp>
    <xdr:clientData/>
  </xdr:twoCellAnchor>
  <xdr:twoCellAnchor>
    <xdr:from>
      <xdr:col>13</xdr:col>
      <xdr:colOff>12700</xdr:colOff>
      <xdr:row>19</xdr:row>
      <xdr:rowOff>127000</xdr:rowOff>
    </xdr:from>
    <xdr:to>
      <xdr:col>21</xdr:col>
      <xdr:colOff>393700</xdr:colOff>
      <xdr:row>28</xdr:row>
      <xdr:rowOff>63500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E0E59A35-5BDA-964E-B10E-BA73B4CDFC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787400</xdr:colOff>
      <xdr:row>1</xdr:row>
      <xdr:rowOff>88900</xdr:rowOff>
    </xdr:from>
    <xdr:to>
      <xdr:col>3</xdr:col>
      <xdr:colOff>0</xdr:colOff>
      <xdr:row>41</xdr:row>
      <xdr:rowOff>30480</xdr:rowOff>
    </xdr:to>
    <xdr:cxnSp macro="">
      <xdr:nvCxnSpPr>
        <xdr:cNvPr id="40" name="Conector recto 39">
          <a:extLst>
            <a:ext uri="{FF2B5EF4-FFF2-40B4-BE49-F238E27FC236}">
              <a16:creationId xmlns:a16="http://schemas.microsoft.com/office/drawing/2014/main" id="{B6C3C6E4-EEBF-2CA6-883A-F9C504A08E91}"/>
            </a:ext>
          </a:extLst>
        </xdr:cNvPr>
        <xdr:cNvCxnSpPr/>
      </xdr:nvCxnSpPr>
      <xdr:spPr>
        <a:xfrm>
          <a:off x="2433320" y="444500"/>
          <a:ext cx="35560" cy="802894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538480</xdr:colOff>
      <xdr:row>31</xdr:row>
      <xdr:rowOff>0</xdr:rowOff>
    </xdr:from>
    <xdr:to>
      <xdr:col>11</xdr:col>
      <xdr:colOff>802640</xdr:colOff>
      <xdr:row>39</xdr:row>
      <xdr:rowOff>152400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361C04D-046E-C041-8600-1E01D9A548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20320</xdr:colOff>
      <xdr:row>8</xdr:row>
      <xdr:rowOff>172720</xdr:rowOff>
    </xdr:from>
    <xdr:to>
      <xdr:col>21</xdr:col>
      <xdr:colOff>497840</xdr:colOff>
      <xdr:row>16</xdr:row>
      <xdr:rowOff>182880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6CBF810-2A08-104B-B738-5DC05A328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0</xdr:col>
      <xdr:colOff>81280</xdr:colOff>
      <xdr:row>17</xdr:row>
      <xdr:rowOff>137160</xdr:rowOff>
    </xdr:from>
    <xdr:to>
      <xdr:col>2</xdr:col>
      <xdr:colOff>666496</xdr:colOff>
      <xdr:row>22</xdr:row>
      <xdr:rowOff>5080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Age">
              <a:extLst>
                <a:ext uri="{FF2B5EF4-FFF2-40B4-BE49-F238E27FC236}">
                  <a16:creationId xmlns:a16="http://schemas.microsoft.com/office/drawing/2014/main" id="{E602B4C9-F802-A044-90BF-93744B6F714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80" y="3704166"/>
              <a:ext cx="2231136" cy="88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7</xdr:row>
      <xdr:rowOff>12700</xdr:rowOff>
    </xdr:from>
    <xdr:to>
      <xdr:col>12</xdr:col>
      <xdr:colOff>276352</xdr:colOff>
      <xdr:row>17</xdr:row>
      <xdr:rowOff>129540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7FA51CED-22EF-D141-9496-3C6967B86F8A}"/>
            </a:ext>
          </a:extLst>
        </xdr:cNvPr>
        <xdr:cNvSpPr/>
      </xdr:nvSpPr>
      <xdr:spPr>
        <a:xfrm>
          <a:off x="2794000" y="15494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520700</xdr:colOff>
      <xdr:row>7</xdr:row>
      <xdr:rowOff>63500</xdr:rowOff>
    </xdr:from>
    <xdr:to>
      <xdr:col>9</xdr:col>
      <xdr:colOff>736600</xdr:colOff>
      <xdr:row>9</xdr:row>
      <xdr:rowOff>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5C4F0118-13C6-C34A-82D6-572EA8295912}"/>
            </a:ext>
          </a:extLst>
        </xdr:cNvPr>
        <xdr:cNvSpPr txBox="1"/>
      </xdr:nvSpPr>
      <xdr:spPr>
        <a:xfrm>
          <a:off x="2997200" y="16002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Number of Investors Average and investment per round (K USD) </a:t>
          </a:r>
        </a:p>
      </xdr:txBody>
    </xdr:sp>
    <xdr:clientData/>
  </xdr:twoCellAnchor>
  <xdr:twoCellAnchor>
    <xdr:from>
      <xdr:col>3</xdr:col>
      <xdr:colOff>304800</xdr:colOff>
      <xdr:row>18</xdr:row>
      <xdr:rowOff>76200</xdr:rowOff>
    </xdr:from>
    <xdr:to>
      <xdr:col>12</xdr:col>
      <xdr:colOff>263652</xdr:colOff>
      <xdr:row>28</xdr:row>
      <xdr:rowOff>193040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EE69D196-6754-3949-BDC6-A88CAE78C8DD}"/>
            </a:ext>
          </a:extLst>
        </xdr:cNvPr>
        <xdr:cNvSpPr/>
      </xdr:nvSpPr>
      <xdr:spPr>
        <a:xfrm>
          <a:off x="2781300" y="38481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508000</xdr:colOff>
      <xdr:row>18</xdr:row>
      <xdr:rowOff>101600</xdr:rowOff>
    </xdr:from>
    <xdr:to>
      <xdr:col>9</xdr:col>
      <xdr:colOff>723900</xdr:colOff>
      <xdr:row>20</xdr:row>
      <xdr:rowOff>38100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3904101C-BEF5-0344-A1FA-3C22901B4C41}"/>
            </a:ext>
          </a:extLst>
        </xdr:cNvPr>
        <xdr:cNvSpPr txBox="1"/>
      </xdr:nvSpPr>
      <xdr:spPr>
        <a:xfrm>
          <a:off x="2984500" y="38735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Relationship between Investment Amount (K USD) and ROI (%)</a:t>
          </a:r>
        </a:p>
      </xdr:txBody>
    </xdr:sp>
    <xdr:clientData/>
  </xdr:twoCellAnchor>
  <xdr:twoCellAnchor>
    <xdr:from>
      <xdr:col>3</xdr:col>
      <xdr:colOff>304800</xdr:colOff>
      <xdr:row>29</xdr:row>
      <xdr:rowOff>139700</xdr:rowOff>
    </xdr:from>
    <xdr:to>
      <xdr:col>12</xdr:col>
      <xdr:colOff>263652</xdr:colOff>
      <xdr:row>40</xdr:row>
      <xdr:rowOff>53340</xdr:rowOff>
    </xdr:to>
    <xdr:sp macro="" textlink="">
      <xdr:nvSpPr>
        <xdr:cNvPr id="8" name="Rectángulo redondeado 7">
          <a:extLst>
            <a:ext uri="{FF2B5EF4-FFF2-40B4-BE49-F238E27FC236}">
              <a16:creationId xmlns:a16="http://schemas.microsoft.com/office/drawing/2014/main" id="{6D1FC4A2-680A-E74E-8BDF-ABE5ECCED949}"/>
            </a:ext>
          </a:extLst>
        </xdr:cNvPr>
        <xdr:cNvSpPr/>
      </xdr:nvSpPr>
      <xdr:spPr>
        <a:xfrm>
          <a:off x="2781300" y="61468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508000</xdr:colOff>
      <xdr:row>29</xdr:row>
      <xdr:rowOff>190500</xdr:rowOff>
    </xdr:from>
    <xdr:to>
      <xdr:col>9</xdr:col>
      <xdr:colOff>723900</xdr:colOff>
      <xdr:row>31</xdr:row>
      <xdr:rowOff>127000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2916A857-009A-5344-AAAC-1F6972D34ACA}"/>
            </a:ext>
          </a:extLst>
        </xdr:cNvPr>
        <xdr:cNvSpPr txBox="1"/>
      </xdr:nvSpPr>
      <xdr:spPr>
        <a:xfrm>
          <a:off x="2984500" y="61976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Distribution of average investment per round</a:t>
          </a:r>
        </a:p>
      </xdr:txBody>
    </xdr:sp>
    <xdr:clientData/>
  </xdr:twoCellAnchor>
  <xdr:twoCellAnchor>
    <xdr:from>
      <xdr:col>12</xdr:col>
      <xdr:colOff>635000</xdr:colOff>
      <xdr:row>7</xdr:row>
      <xdr:rowOff>12700</xdr:rowOff>
    </xdr:from>
    <xdr:to>
      <xdr:col>21</xdr:col>
      <xdr:colOff>593852</xdr:colOff>
      <xdr:row>17</xdr:row>
      <xdr:rowOff>129540</xdr:rowOff>
    </xdr:to>
    <xdr:sp macro="" textlink="">
      <xdr:nvSpPr>
        <xdr:cNvPr id="10" name="Rectángulo redondeado 9">
          <a:extLst>
            <a:ext uri="{FF2B5EF4-FFF2-40B4-BE49-F238E27FC236}">
              <a16:creationId xmlns:a16="http://schemas.microsoft.com/office/drawing/2014/main" id="{1C06828E-F515-DD41-822B-44F096B43CF7}"/>
            </a:ext>
          </a:extLst>
        </xdr:cNvPr>
        <xdr:cNvSpPr/>
      </xdr:nvSpPr>
      <xdr:spPr>
        <a:xfrm>
          <a:off x="10541000" y="15494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12700</xdr:colOff>
      <xdr:row>7</xdr:row>
      <xdr:rowOff>50800</xdr:rowOff>
    </xdr:from>
    <xdr:to>
      <xdr:col>19</xdr:col>
      <xdr:colOff>228600</xdr:colOff>
      <xdr:row>8</xdr:row>
      <xdr:rowOff>190500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18F76DE4-7A97-8340-A5D8-E0DF9A11ED89}"/>
            </a:ext>
          </a:extLst>
        </xdr:cNvPr>
        <xdr:cNvSpPr txBox="1"/>
      </xdr:nvSpPr>
      <xdr:spPr>
        <a:xfrm>
          <a:off x="10744200" y="15875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Distribution of Return on Investment (ROI) by Industry</a:t>
          </a:r>
        </a:p>
      </xdr:txBody>
    </xdr:sp>
    <xdr:clientData/>
  </xdr:twoCellAnchor>
  <xdr:twoCellAnchor>
    <xdr:from>
      <xdr:col>12</xdr:col>
      <xdr:colOff>622300</xdr:colOff>
      <xdr:row>18</xdr:row>
      <xdr:rowOff>76200</xdr:rowOff>
    </xdr:from>
    <xdr:to>
      <xdr:col>21</xdr:col>
      <xdr:colOff>581152</xdr:colOff>
      <xdr:row>28</xdr:row>
      <xdr:rowOff>193040</xdr:rowOff>
    </xdr:to>
    <xdr:sp macro="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543E85DD-21D7-3F40-BF63-56D36D61D123}"/>
            </a:ext>
          </a:extLst>
        </xdr:cNvPr>
        <xdr:cNvSpPr/>
      </xdr:nvSpPr>
      <xdr:spPr>
        <a:xfrm>
          <a:off x="10528300" y="38481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0</xdr:colOff>
      <xdr:row>18</xdr:row>
      <xdr:rowOff>38100</xdr:rowOff>
    </xdr:from>
    <xdr:to>
      <xdr:col>19</xdr:col>
      <xdr:colOff>215900</xdr:colOff>
      <xdr:row>19</xdr:row>
      <xdr:rowOff>177800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56F752E1-D1FE-9F4C-8895-DB323B52C072}"/>
            </a:ext>
          </a:extLst>
        </xdr:cNvPr>
        <xdr:cNvSpPr txBox="1"/>
      </xdr:nvSpPr>
      <xdr:spPr>
        <a:xfrm>
          <a:off x="10731500" y="3810000"/>
          <a:ext cx="516890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Leading Countries by Industry</a:t>
          </a:r>
        </a:p>
      </xdr:txBody>
    </xdr:sp>
    <xdr:clientData/>
  </xdr:twoCellAnchor>
  <xdr:twoCellAnchor>
    <xdr:from>
      <xdr:col>12</xdr:col>
      <xdr:colOff>609600</xdr:colOff>
      <xdr:row>29</xdr:row>
      <xdr:rowOff>139700</xdr:rowOff>
    </xdr:from>
    <xdr:to>
      <xdr:col>21</xdr:col>
      <xdr:colOff>568452</xdr:colOff>
      <xdr:row>40</xdr:row>
      <xdr:rowOff>53340</xdr:rowOff>
    </xdr:to>
    <xdr:sp macro="" textlink="">
      <xdr:nvSpPr>
        <xdr:cNvPr id="14" name="Rectángulo redondeado 13">
          <a:extLst>
            <a:ext uri="{FF2B5EF4-FFF2-40B4-BE49-F238E27FC236}">
              <a16:creationId xmlns:a16="http://schemas.microsoft.com/office/drawing/2014/main" id="{31E72027-9042-024A-B741-8FC2EACD8611}"/>
            </a:ext>
          </a:extLst>
        </xdr:cNvPr>
        <xdr:cNvSpPr/>
      </xdr:nvSpPr>
      <xdr:spPr>
        <a:xfrm>
          <a:off x="10515600" y="6146800"/>
          <a:ext cx="7388352" cy="214884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13</xdr:col>
      <xdr:colOff>0</xdr:colOff>
      <xdr:row>29</xdr:row>
      <xdr:rowOff>177799</xdr:rowOff>
    </xdr:from>
    <xdr:to>
      <xdr:col>19</xdr:col>
      <xdr:colOff>215900</xdr:colOff>
      <xdr:row>31</xdr:row>
      <xdr:rowOff>154982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ACF13A62-087E-C044-A1D1-F39DAE54E913}"/>
            </a:ext>
          </a:extLst>
        </xdr:cNvPr>
        <xdr:cNvSpPr txBox="1"/>
      </xdr:nvSpPr>
      <xdr:spPr>
        <a:xfrm>
          <a:off x="10731500" y="6184899"/>
          <a:ext cx="5168900" cy="3835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100" b="1">
              <a:solidFill>
                <a:schemeClr val="tx2">
                  <a:lumMod val="90000"/>
                  <a:lumOff val="10000"/>
                </a:schemeClr>
              </a:solidFill>
            </a:rPr>
            <a:t>Investor Trend by Startup Age (Years):</a:t>
          </a:r>
        </a:p>
      </xdr:txBody>
    </xdr:sp>
    <xdr:clientData/>
  </xdr:twoCellAnchor>
  <xdr:twoCellAnchor>
    <xdr:from>
      <xdr:col>7</xdr:col>
      <xdr:colOff>203200</xdr:colOff>
      <xdr:row>2</xdr:row>
      <xdr:rowOff>101600</xdr:rowOff>
    </xdr:from>
    <xdr:to>
      <xdr:col>9</xdr:col>
      <xdr:colOff>317500</xdr:colOff>
      <xdr:row>6</xdr:row>
      <xdr:rowOff>25400</xdr:rowOff>
    </xdr:to>
    <xdr:sp macro="" textlink="KPIs!I19">
      <xdr:nvSpPr>
        <xdr:cNvPr id="17" name="Rectángulo redondeado 16">
          <a:extLst>
            <a:ext uri="{FF2B5EF4-FFF2-40B4-BE49-F238E27FC236}">
              <a16:creationId xmlns:a16="http://schemas.microsoft.com/office/drawing/2014/main" id="{7C5AC222-8B90-D849-95FE-791B6AA3F0D1}"/>
            </a:ext>
          </a:extLst>
        </xdr:cNvPr>
        <xdr:cNvSpPr/>
      </xdr:nvSpPr>
      <xdr:spPr>
        <a:xfrm>
          <a:off x="5981700" y="571500"/>
          <a:ext cx="176530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Number of Investors per Startup</a:t>
          </a:r>
          <a:endParaRPr lang="en-US" sz="1200" b="0" i="0" u="none" strike="noStrike">
            <a:solidFill>
              <a:schemeClr val="bg1"/>
            </a:solidFill>
            <a:latin typeface="+mn-lt"/>
          </a:endParaRPr>
        </a:p>
        <a:p>
          <a:pPr algn="ctr"/>
          <a:fld id="{C454FCD8-4598-B148-930F-56ECB88D64D1}" type="TxLink">
            <a:rPr lang="en-US" sz="1400" b="1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algn="ctr"/>
            <a:t>15</a:t>
          </a:fld>
          <a:endParaRPr lang="es-ES_tradnl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518160</xdr:colOff>
      <xdr:row>2</xdr:row>
      <xdr:rowOff>101600</xdr:rowOff>
    </xdr:from>
    <xdr:to>
      <xdr:col>11</xdr:col>
      <xdr:colOff>632460</xdr:colOff>
      <xdr:row>6</xdr:row>
      <xdr:rowOff>25400</xdr:rowOff>
    </xdr:to>
    <xdr:sp macro="" textlink="KPIs!J19">
      <xdr:nvSpPr>
        <xdr:cNvPr id="18" name="Rectángulo redondeado 17">
          <a:extLst>
            <a:ext uri="{FF2B5EF4-FFF2-40B4-BE49-F238E27FC236}">
              <a16:creationId xmlns:a16="http://schemas.microsoft.com/office/drawing/2014/main" id="{595343AE-9B44-0545-A327-24367B1EB602}"/>
            </a:ext>
          </a:extLst>
        </xdr:cNvPr>
        <xdr:cNvSpPr/>
      </xdr:nvSpPr>
      <xdr:spPr>
        <a:xfrm>
          <a:off x="7947660" y="571500"/>
          <a:ext cx="176530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investment amount per round</a:t>
          </a:r>
          <a:r>
            <a:rPr lang="en-US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 USD)</a:t>
          </a: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</a:p>
        <a:p>
          <a:pPr marL="0" indent="0" algn="ctr"/>
          <a:fld id="{474FB3EC-0F18-9E47-AB99-7B9D5BBD1B98}" type="TxLink">
            <a:rPr lang="en-US" sz="1400" b="0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marL="0" indent="0" algn="ctr"/>
            <a:t> 261.261 </a:t>
          </a:fld>
          <a:endParaRPr lang="es-ES_tradnl" sz="16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7620</xdr:colOff>
      <xdr:row>2</xdr:row>
      <xdr:rowOff>101600</xdr:rowOff>
    </xdr:from>
    <xdr:to>
      <xdr:col>14</xdr:col>
      <xdr:colOff>121920</xdr:colOff>
      <xdr:row>6</xdr:row>
      <xdr:rowOff>25400</xdr:rowOff>
    </xdr:to>
    <xdr:sp macro="" textlink="KPIs!K19">
      <xdr:nvSpPr>
        <xdr:cNvPr id="19" name="Rectángulo redondeado 18">
          <a:extLst>
            <a:ext uri="{FF2B5EF4-FFF2-40B4-BE49-F238E27FC236}">
              <a16:creationId xmlns:a16="http://schemas.microsoft.com/office/drawing/2014/main" id="{2CAF2309-7666-B146-BEE0-C12B754FB785}"/>
            </a:ext>
          </a:extLst>
        </xdr:cNvPr>
        <xdr:cNvSpPr/>
      </xdr:nvSpPr>
      <xdr:spPr>
        <a:xfrm>
          <a:off x="9913620" y="571500"/>
          <a:ext cx="176530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Valuation (K USD) per startup</a:t>
          </a:r>
          <a:endParaRPr lang="en-US" sz="1200" b="0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marL="0" indent="0" algn="ctr"/>
          <a:fld id="{575BFED0-1B5E-5B40-A4FC-61D9CB8A317D}" type="TxLink">
            <a:rPr lang="en-US" sz="1400" b="1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marL="0" indent="0" algn="ctr"/>
            <a:t> 17.320.835.246 </a:t>
          </a:fld>
          <a:endParaRPr lang="es-ES_tradnl" sz="16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322580</xdr:colOff>
      <xdr:row>2</xdr:row>
      <xdr:rowOff>88900</xdr:rowOff>
    </xdr:from>
    <xdr:to>
      <xdr:col>16</xdr:col>
      <xdr:colOff>436880</xdr:colOff>
      <xdr:row>6</xdr:row>
      <xdr:rowOff>12700</xdr:rowOff>
    </xdr:to>
    <xdr:sp macro="" textlink="KPIs!L19">
      <xdr:nvSpPr>
        <xdr:cNvPr id="20" name="Rectángulo redondeado 19">
          <a:extLst>
            <a:ext uri="{FF2B5EF4-FFF2-40B4-BE49-F238E27FC236}">
              <a16:creationId xmlns:a16="http://schemas.microsoft.com/office/drawing/2014/main" id="{66035CCE-7381-8F4F-89C3-38005214A6AA}"/>
            </a:ext>
          </a:extLst>
        </xdr:cNvPr>
        <xdr:cNvSpPr/>
      </xdr:nvSpPr>
      <xdr:spPr>
        <a:xfrm>
          <a:off x="11879580" y="558800"/>
          <a:ext cx="176530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Mean ROI per Startup </a:t>
          </a:r>
        </a:p>
        <a:p>
          <a:pPr marL="0" indent="0" algn="ctr"/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(K USD)</a:t>
          </a:r>
        </a:p>
        <a:p>
          <a:pPr marL="0" indent="0" algn="ctr"/>
          <a:fld id="{07E1118C-6CAC-DF4E-B0C4-421B1E786C0E}" type="TxLink">
            <a:rPr lang="en-US" sz="1400" b="1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marL="0" indent="0" algn="ctr"/>
            <a:t> 799.009 </a:t>
          </a:fld>
          <a:endParaRPr lang="es-ES_tradnl" sz="16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637540</xdr:colOff>
      <xdr:row>2</xdr:row>
      <xdr:rowOff>88900</xdr:rowOff>
    </xdr:from>
    <xdr:to>
      <xdr:col>18</xdr:col>
      <xdr:colOff>751840</xdr:colOff>
      <xdr:row>6</xdr:row>
      <xdr:rowOff>12700</xdr:rowOff>
    </xdr:to>
    <xdr:sp macro="" textlink="KPIs!M19">
      <xdr:nvSpPr>
        <xdr:cNvPr id="21" name="Rectángulo redondeado 20">
          <a:extLst>
            <a:ext uri="{FF2B5EF4-FFF2-40B4-BE49-F238E27FC236}">
              <a16:creationId xmlns:a16="http://schemas.microsoft.com/office/drawing/2014/main" id="{3E8F6D1C-2B26-A345-A304-28CD02296342}"/>
            </a:ext>
          </a:extLst>
        </xdr:cNvPr>
        <xdr:cNvSpPr/>
      </xdr:nvSpPr>
      <xdr:spPr>
        <a:xfrm>
          <a:off x="13845540" y="558800"/>
          <a:ext cx="176530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Investment per Round (K USD)</a:t>
          </a:r>
        </a:p>
        <a:p>
          <a:pPr marL="0" indent="0" algn="ctr"/>
          <a:fld id="{40FC17C0-880C-1F47-A7C2-A93C85AE6517}" type="TxLink">
            <a:rPr lang="en-US" sz="1400" b="1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marL="0" indent="0" algn="ctr"/>
            <a:t> 46.150 </a:t>
          </a:fld>
          <a:endParaRPr lang="es-ES_tradnl" sz="16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116840</xdr:colOff>
      <xdr:row>2</xdr:row>
      <xdr:rowOff>76200</xdr:rowOff>
    </xdr:from>
    <xdr:to>
      <xdr:col>21</xdr:col>
      <xdr:colOff>231140</xdr:colOff>
      <xdr:row>6</xdr:row>
      <xdr:rowOff>0</xdr:rowOff>
    </xdr:to>
    <xdr:sp macro="" textlink="KPIs!N19">
      <xdr:nvSpPr>
        <xdr:cNvPr id="22" name="Rectángulo redondeado 21">
          <a:extLst>
            <a:ext uri="{FF2B5EF4-FFF2-40B4-BE49-F238E27FC236}">
              <a16:creationId xmlns:a16="http://schemas.microsoft.com/office/drawing/2014/main" id="{16FD2CB7-48DE-AA4D-B4D8-1811509AFE1E}"/>
            </a:ext>
          </a:extLst>
        </xdr:cNvPr>
        <xdr:cNvSpPr/>
      </xdr:nvSpPr>
      <xdr:spPr>
        <a:xfrm>
          <a:off x="15753080" y="543560"/>
          <a:ext cx="1760220" cy="787400"/>
        </a:xfrm>
        <a:prstGeom prst="roundRect">
          <a:avLst/>
        </a:prstGeom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3">
            <a:shade val="15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2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Average Age of Startups (Years)</a:t>
          </a:r>
        </a:p>
        <a:p>
          <a:pPr marL="0" indent="0" algn="ctr"/>
          <a:fld id="{0990FFBD-F4E6-2A44-B100-8DF59F137013}" type="TxLink">
            <a:rPr lang="en-US" sz="1400" b="1" i="0" u="none" strike="noStrike">
              <a:solidFill>
                <a:schemeClr val="bg1"/>
              </a:solidFill>
              <a:effectLst/>
              <a:latin typeface="Aptos Narrow"/>
              <a:ea typeface="+mn-ea"/>
              <a:cs typeface="+mn-cs"/>
            </a:rPr>
            <a:pPr marL="0" indent="0" algn="ctr"/>
            <a:t>13</a:t>
          </a:fld>
          <a:endParaRPr lang="es-ES_tradnl" sz="1600" b="1" i="0" u="none" strike="noStrike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114300</xdr:colOff>
      <xdr:row>0</xdr:row>
      <xdr:rowOff>63500</xdr:rowOff>
    </xdr:from>
    <xdr:to>
      <xdr:col>2</xdr:col>
      <xdr:colOff>673100</xdr:colOff>
      <xdr:row>6</xdr:row>
      <xdr:rowOff>101600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A02438D-34D1-D149-B323-53B7FB37B8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762000</xdr:colOff>
      <xdr:row>2</xdr:row>
      <xdr:rowOff>0</xdr:rowOff>
    </xdr:from>
    <xdr:to>
      <xdr:col>22</xdr:col>
      <xdr:colOff>50800</xdr:colOff>
      <xdr:row>2</xdr:row>
      <xdr:rowOff>0</xdr:rowOff>
    </xdr:to>
    <xdr:cxnSp macro="">
      <xdr:nvCxnSpPr>
        <xdr:cNvPr id="28" name="Conector recto 27">
          <a:extLst>
            <a:ext uri="{FF2B5EF4-FFF2-40B4-BE49-F238E27FC236}">
              <a16:creationId xmlns:a16="http://schemas.microsoft.com/office/drawing/2014/main" id="{91F5A34E-54F2-7C4E-AC71-25A57D559B80}"/>
            </a:ext>
          </a:extLst>
        </xdr:cNvPr>
        <xdr:cNvCxnSpPr/>
      </xdr:nvCxnSpPr>
      <xdr:spPr>
        <a:xfrm>
          <a:off x="2413000" y="469900"/>
          <a:ext cx="15798800" cy="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723900</xdr:colOff>
      <xdr:row>3</xdr:row>
      <xdr:rowOff>38100</xdr:rowOff>
    </xdr:from>
    <xdr:to>
      <xdr:col>6</xdr:col>
      <xdr:colOff>38100</xdr:colOff>
      <xdr:row>6</xdr:row>
      <xdr:rowOff>101600</xdr:rowOff>
    </xdr:to>
    <xdr:sp macro="" textlink="">
      <xdr:nvSpPr>
        <xdr:cNvPr id="29" name="Bisel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1178658-1561-D84D-B58E-42088CABF239}"/>
            </a:ext>
          </a:extLst>
        </xdr:cNvPr>
        <xdr:cNvSpPr/>
      </xdr:nvSpPr>
      <xdr:spPr>
        <a:xfrm>
          <a:off x="3200400" y="762000"/>
          <a:ext cx="1790700" cy="673100"/>
        </a:xfrm>
        <a:prstGeom prst="bevel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Discover Typical Growth </a:t>
          </a:r>
        </a:p>
        <a:p>
          <a:pPr algn="ctr"/>
          <a:r>
            <a:rPr lang="es-ES" sz="105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(Click Here)</a:t>
          </a:r>
          <a:endParaRPr lang="es-ES_tradnl" sz="1050"/>
        </a:p>
      </xdr:txBody>
    </xdr:sp>
    <xdr:clientData/>
  </xdr:twoCellAnchor>
  <xdr:twoCellAnchor>
    <xdr:from>
      <xdr:col>2</xdr:col>
      <xdr:colOff>787400</xdr:colOff>
      <xdr:row>1</xdr:row>
      <xdr:rowOff>88900</xdr:rowOff>
    </xdr:from>
    <xdr:to>
      <xdr:col>3</xdr:col>
      <xdr:colOff>0</xdr:colOff>
      <xdr:row>41</xdr:row>
      <xdr:rowOff>30480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693D69D0-B993-5A4E-95A2-783DC527674A}"/>
            </a:ext>
          </a:extLst>
        </xdr:cNvPr>
        <xdr:cNvCxnSpPr/>
      </xdr:nvCxnSpPr>
      <xdr:spPr>
        <a:xfrm>
          <a:off x="2438400" y="444500"/>
          <a:ext cx="38100" cy="8031480"/>
        </a:xfrm>
        <a:prstGeom prst="lin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477520</xdr:colOff>
      <xdr:row>8</xdr:row>
      <xdr:rowOff>111760</xdr:rowOff>
    </xdr:from>
    <xdr:to>
      <xdr:col>12</xdr:col>
      <xdr:colOff>172720</xdr:colOff>
      <xdr:row>16</xdr:row>
      <xdr:rowOff>152400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64DC17F1-D5B1-BD41-A2DB-2A90E575D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528320</xdr:colOff>
      <xdr:row>19</xdr:row>
      <xdr:rowOff>152400</xdr:rowOff>
    </xdr:from>
    <xdr:to>
      <xdr:col>12</xdr:col>
      <xdr:colOff>101600</xdr:colOff>
      <xdr:row>28</xdr:row>
      <xdr:rowOff>60960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CCEED7D2-1295-5141-B349-A6C5DAF5C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464820</xdr:colOff>
      <xdr:row>31</xdr:row>
      <xdr:rowOff>60960</xdr:rowOff>
    </xdr:from>
    <xdr:to>
      <xdr:col>12</xdr:col>
      <xdr:colOff>55880</xdr:colOff>
      <xdr:row>39</xdr:row>
      <xdr:rowOff>111760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83E39D9C-AF04-B04C-A96F-77E5E8380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63500</xdr:colOff>
      <xdr:row>19</xdr:row>
      <xdr:rowOff>68580</xdr:rowOff>
    </xdr:from>
    <xdr:to>
      <xdr:col>21</xdr:col>
      <xdr:colOff>426720</xdr:colOff>
      <xdr:row>28</xdr:row>
      <xdr:rowOff>60960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FFCDEC74-505F-9842-A292-16EC6C7C9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10160</xdr:colOff>
      <xdr:row>31</xdr:row>
      <xdr:rowOff>30480</xdr:rowOff>
    </xdr:from>
    <xdr:to>
      <xdr:col>21</xdr:col>
      <xdr:colOff>406400</xdr:colOff>
      <xdr:row>39</xdr:row>
      <xdr:rowOff>113030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2173BA1A-2A23-A74A-BC95-3149C1211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82296</xdr:colOff>
      <xdr:row>7</xdr:row>
      <xdr:rowOff>29464</xdr:rowOff>
    </xdr:from>
    <xdr:to>
      <xdr:col>2</xdr:col>
      <xdr:colOff>667512</xdr:colOff>
      <xdr:row>11</xdr:row>
      <xdr:rowOff>131064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1" name="Number of Investors">
              <a:extLst>
                <a:ext uri="{FF2B5EF4-FFF2-40B4-BE49-F238E27FC236}">
                  <a16:creationId xmlns:a16="http://schemas.microsoft.com/office/drawing/2014/main" id="{AC37F456-C27B-1A46-80D8-7A7ACE5791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umber of Investor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1566164"/>
              <a:ext cx="2236216" cy="91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82296</xdr:colOff>
      <xdr:row>12</xdr:row>
      <xdr:rowOff>55880</xdr:rowOff>
    </xdr:from>
    <xdr:to>
      <xdr:col>2</xdr:col>
      <xdr:colOff>667512</xdr:colOff>
      <xdr:row>16</xdr:row>
      <xdr:rowOff>170180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2" name="Funding Rounds">
              <a:extLst>
                <a:ext uri="{FF2B5EF4-FFF2-40B4-BE49-F238E27FC236}">
                  <a16:creationId xmlns:a16="http://schemas.microsoft.com/office/drawing/2014/main" id="{B68B58FD-5117-B24F-9C8B-453A2B1E3D9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ding Round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2608580"/>
              <a:ext cx="2236216" cy="927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82296</xdr:colOff>
      <xdr:row>17</xdr:row>
      <xdr:rowOff>137160</xdr:rowOff>
    </xdr:from>
    <xdr:to>
      <xdr:col>2</xdr:col>
      <xdr:colOff>667512</xdr:colOff>
      <xdr:row>22</xdr:row>
      <xdr:rowOff>10160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3" name="Old">
              <a:extLst>
                <a:ext uri="{FF2B5EF4-FFF2-40B4-BE49-F238E27FC236}">
                  <a16:creationId xmlns:a16="http://schemas.microsoft.com/office/drawing/2014/main" id="{04D20E1E-AA7D-0343-9A1D-9C6787D64A0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l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3705860"/>
              <a:ext cx="2236216" cy="88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82296</xdr:colOff>
      <xdr:row>22</xdr:row>
      <xdr:rowOff>136144</xdr:rowOff>
    </xdr:from>
    <xdr:to>
      <xdr:col>2</xdr:col>
      <xdr:colOff>667512</xdr:colOff>
      <xdr:row>30</xdr:row>
      <xdr:rowOff>71120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Industry 1">
              <a:extLst>
                <a:ext uri="{FF2B5EF4-FFF2-40B4-BE49-F238E27FC236}">
                  <a16:creationId xmlns:a16="http://schemas.microsoft.com/office/drawing/2014/main" id="{CB1FC0D3-9C33-7447-9072-D19F8C39C3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4720844"/>
              <a:ext cx="2236216" cy="15605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82296</xdr:colOff>
      <xdr:row>30</xdr:row>
      <xdr:rowOff>183896</xdr:rowOff>
    </xdr:from>
    <xdr:to>
      <xdr:col>2</xdr:col>
      <xdr:colOff>667512</xdr:colOff>
      <xdr:row>39</xdr:row>
      <xdr:rowOff>142240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Country 1">
              <a:extLst>
                <a:ext uri="{FF2B5EF4-FFF2-40B4-BE49-F238E27FC236}">
                  <a16:creationId xmlns:a16="http://schemas.microsoft.com/office/drawing/2014/main" id="{73E0BB48-6154-F64D-87D6-9F55E3451E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96" y="6394196"/>
              <a:ext cx="2236216" cy="1787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13</xdr:col>
      <xdr:colOff>20320</xdr:colOff>
      <xdr:row>8</xdr:row>
      <xdr:rowOff>132080</xdr:rowOff>
    </xdr:from>
    <xdr:to>
      <xdr:col>21</xdr:col>
      <xdr:colOff>467360</xdr:colOff>
      <xdr:row>16</xdr:row>
      <xdr:rowOff>143510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741A01AB-600A-5247-AB94-EE257604C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41.692506828702" createdVersion="8" refreshedVersion="8" minRefreshableVersion="3" recordCount="5000" xr:uid="{EDA84DF2-C38E-804B-9CC4-6411455B18D0}">
  <cacheSource type="worksheet">
    <worksheetSource name="datostotal"/>
  </cacheSource>
  <cacheFields count="13">
    <cacheField name="Startup Name" numFmtId="0">
      <sharedItems/>
    </cacheField>
    <cacheField name="Industry" numFmtId="0">
      <sharedItems/>
    </cacheField>
    <cacheField name="Funding Rounds" numFmtId="0">
      <sharedItems containsSemiMixedTypes="0" containsString="0" containsNumber="1" containsInteger="1" minValue="1" maxValue="10"/>
    </cacheField>
    <cacheField name="Investment Amount (K USD) " numFmtId="164">
      <sharedItems containsSemiMixedTypes="0" containsString="0" containsNumber="1" minValue="11.03" maxValue="499954.37"/>
    </cacheField>
    <cacheField name="Valuation (K USD)" numFmtId="164">
      <sharedItems containsSemiMixedTypes="0" containsString="0" containsNumber="1" minValue="9015451.8100000005" maxValue="84368600510.399994"/>
    </cacheField>
    <cacheField name="Number of Investors" numFmtId="0">
      <sharedItems containsSemiMixedTypes="0" containsString="0" containsNumber="1" containsInteger="1" minValue="1" maxValue="50"/>
    </cacheField>
    <cacheField name="Country" numFmtId="0">
      <sharedItems/>
    </cacheField>
    <cacheField name="Year Founded" numFmtId="0">
      <sharedItems containsSemiMixedTypes="0" containsString="0" containsNumber="1" containsInteger="1" minValue="2000" maxValue="2023"/>
    </cacheField>
    <cacheField name="Growth Rate (%)" numFmtId="0">
      <sharedItems containsSemiMixedTypes="0" containsString="0" containsNumber="1" containsInteger="1" minValue="51" maxValue="19997"/>
    </cacheField>
    <cacheField name="Old" numFmtId="0">
      <sharedItems containsSemiMixedTypes="0" containsString="0" containsNumber="1" containsInteger="1" minValue="2" maxValue="25"/>
    </cacheField>
    <cacheField name="ROI (%)" numFmtId="43">
      <sharedItems containsSemiMixedTypes="0" containsString="0" containsNumber="1" minValue="34.392773390000002" maxValue="238699278.90000001"/>
    </cacheField>
    <cacheField name="Average investment per round (K USD) " numFmtId="0">
      <sharedItems containsSemiMixedTypes="0" containsString="0" containsNumber="1" minValue="5.4764986359999996" maxValue="488214.86170000001"/>
    </cacheField>
    <cacheField name="Growth Category" numFmtId="0">
      <sharedItems count="2">
        <s v="Typical Growth"/>
        <s v="High Grow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43.699872337966" createdVersion="8" refreshedVersion="8" minRefreshableVersion="3" recordCount="3480" xr:uid="{874B690D-CAAC-0048-9913-8B9787F19C94}">
  <cacheSource type="worksheet">
    <worksheetSource name="DatosTypical"/>
  </cacheSource>
  <cacheFields count="13">
    <cacheField name="Startup Name" numFmtId="0">
      <sharedItems/>
    </cacheField>
    <cacheField name="Industry" numFmtId="0">
      <sharedItems count="8">
        <s v="Blockchain"/>
        <s v="Fintech"/>
        <s v="AI"/>
        <s v="EdTech"/>
        <s v="E-commerce"/>
        <s v="Biotech"/>
        <s v="SaaS"/>
        <s v="HealthTech"/>
      </sharedItems>
    </cacheField>
    <cacheField name="Funding Rounds" numFmtId="0">
      <sharedItems containsSemiMixedTypes="0" containsString="0" containsNumber="1" containsInteger="1" minValue="1" maxValue="10" count="10">
        <n v="8"/>
        <n v="10"/>
        <n v="4"/>
        <n v="9"/>
        <n v="7"/>
        <n v="1"/>
        <n v="3"/>
        <n v="5"/>
        <n v="6"/>
        <n v="2"/>
      </sharedItems>
    </cacheField>
    <cacheField name="Investment Amount (K USD) " numFmtId="164">
      <sharedItems containsSemiMixedTypes="0" containsString="0" containsNumber="1" minValue="2180.86" maxValue="499125.2" count="3478">
        <n v="13351.66"/>
        <n v="48653.79"/>
        <n v="330806.03999999998"/>
        <n v="185920.81"/>
        <n v="67789.350000000006"/>
        <n v="74041.87"/>
        <n v="415940.26"/>
        <n v="25708.77"/>
        <n v="274664.7"/>
        <n v="416681.83"/>
        <n v="22239.96"/>
        <n v="232389.32"/>
        <n v="203198.86"/>
        <n v="187742.18"/>
        <n v="271231.14"/>
        <n v="37691.56"/>
        <n v="171826.19"/>
        <n v="264662.62"/>
        <n v="138871.39000000001"/>
        <n v="331268"/>
        <n v="129588.63"/>
        <n v="342528.4"/>
        <n v="75321.81"/>
        <n v="153664.64000000001"/>
        <n v="338218.09"/>
        <n v="251883.77"/>
        <n v="25160.98"/>
        <n v="466246.76"/>
        <n v="380325.58"/>
        <n v="132444.16"/>
        <n v="6558.22"/>
        <n v="297029.84999999998"/>
        <n v="18231.38"/>
        <n v="150318.73000000001"/>
        <n v="47549.7"/>
        <n v="190152.62"/>
        <n v="491104.64"/>
        <n v="329826.33"/>
        <n v="405521.11"/>
        <n v="295558.21999999997"/>
        <n v="197697.85"/>
        <n v="425079.59"/>
        <n v="318946.98"/>
        <n v="105744.76"/>
        <n v="35019.519999999997"/>
        <n v="202731.39"/>
        <n v="102245.34"/>
        <n v="241659.53"/>
        <n v="38989.35"/>
        <n v="95015.18"/>
        <n v="369621.83"/>
        <n v="49060.88"/>
        <n v="286952.02"/>
        <n v="479801.65"/>
        <n v="437187.15"/>
        <n v="186279.23"/>
        <n v="385873.02"/>
        <n v="55789.88"/>
        <n v="277015.87"/>
        <n v="317423.21000000002"/>
        <n v="22273.27"/>
        <n v="279335.01"/>
        <n v="310467.33"/>
        <n v="171667.16"/>
        <n v="19747.82"/>
        <n v="159348.06"/>
        <n v="164988.23000000001"/>
        <n v="229947.82"/>
        <n v="246375.48"/>
        <n v="335884.19"/>
        <n v="19829.75"/>
        <n v="267049.96999999997"/>
        <n v="19055.259999999998"/>
        <n v="33690.339999999997"/>
        <n v="207064.17"/>
        <n v="243136.91"/>
        <n v="477606.3"/>
        <n v="23428.79"/>
        <n v="352422.09"/>
        <n v="84994.74"/>
        <n v="145171.76"/>
        <n v="279719.84999999998"/>
        <n v="417618.26"/>
        <n v="81307.37"/>
        <n v="193855.69"/>
        <n v="107321.1"/>
        <n v="443577.12"/>
        <n v="308470.27"/>
        <n v="206123.8"/>
        <n v="183437.71"/>
        <n v="29115.95"/>
        <n v="310237.64"/>
        <n v="359635.5"/>
        <n v="44276.88"/>
        <n v="336885.92"/>
        <n v="81485.72"/>
        <n v="45409.440000000002"/>
        <n v="76365.919999999998"/>
        <n v="22570.43"/>
        <n v="144664.60999999999"/>
        <n v="126088.08"/>
        <n v="43146.84"/>
        <n v="437795.36"/>
        <n v="20387.79"/>
        <n v="48094.239999999998"/>
        <n v="454622.11"/>
        <n v="468608.8"/>
        <n v="171584.24"/>
        <n v="26371.91"/>
        <n v="406172.06"/>
        <n v="28983.52"/>
        <n v="115288.85"/>
        <n v="64287.360000000001"/>
        <n v="163214.5"/>
        <n v="75155.850000000006"/>
        <n v="25467.67"/>
        <n v="38024.61"/>
        <n v="32407.21"/>
        <n v="255287.78"/>
        <n v="197399.66"/>
        <n v="229357.02"/>
        <n v="294089.14"/>
        <n v="307707.40000000002"/>
        <n v="352459.91"/>
        <n v="112877.34"/>
        <n v="43920.67"/>
        <n v="74925.34"/>
        <n v="379472.95"/>
        <n v="120790.82"/>
        <n v="384605.25"/>
        <n v="27047.18"/>
        <n v="241436.38"/>
        <n v="172942.79"/>
        <n v="377687.02"/>
        <n v="216262.53"/>
        <n v="393730.77"/>
        <n v="210617.94"/>
        <n v="211213.48"/>
        <n v="466890.36"/>
        <n v="34390.639999999999"/>
        <n v="398353.35"/>
        <n v="189032.49"/>
        <n v="355903.33"/>
        <n v="84720.43"/>
        <n v="31074.07"/>
        <n v="31929.35"/>
        <n v="43471.81"/>
        <n v="31960.27"/>
        <n v="40322.230000000003"/>
        <n v="3312.14"/>
        <n v="139942.75"/>
        <n v="406598.31"/>
        <n v="43236.84"/>
        <n v="20853.560000000001"/>
        <n v="115178.21"/>
        <n v="34971.75"/>
        <n v="263974.46000000002"/>
        <n v="319481.17"/>
        <n v="11043.31"/>
        <n v="415814.86"/>
        <n v="33953.68"/>
        <n v="484140.63"/>
        <n v="168761.39"/>
        <n v="467667.20000000001"/>
        <n v="172659.74"/>
        <n v="239201.4"/>
        <n v="242167.81"/>
        <n v="152253.63"/>
        <n v="95179.48"/>
        <n v="196508.9"/>
        <n v="231681.41"/>
        <n v="270947.44"/>
        <n v="224733.83"/>
        <n v="243676.53"/>
        <n v="8128.34"/>
        <n v="190715.11"/>
        <n v="243640.82"/>
        <n v="26182.85"/>
        <n v="150545.24"/>
        <n v="35970.699999999997"/>
        <n v="64235.62"/>
        <n v="170689.95"/>
        <n v="365189.66"/>
        <n v="355493.23"/>
        <n v="102883.16"/>
        <n v="213651.37"/>
        <n v="316176.34000000003"/>
        <n v="18141.97"/>
        <n v="416407.16"/>
        <n v="363930.8"/>
        <n v="90454.35"/>
        <n v="255579.25"/>
        <n v="48569.32"/>
        <n v="439292.76"/>
        <n v="38038.339999999997"/>
        <n v="62467.79"/>
        <n v="109469.27"/>
        <n v="448615.65"/>
        <n v="22524.47"/>
        <n v="197587.57"/>
        <n v="367160.29"/>
        <n v="304956.08"/>
        <n v="203636.88"/>
        <n v="52831.01"/>
        <n v="456501.41"/>
        <n v="437874.46"/>
        <n v="485510.95"/>
        <n v="119689.01"/>
        <n v="437778.43"/>
        <n v="325095.52"/>
        <n v="140639.04000000001"/>
        <n v="418335.1"/>
        <n v="23117.85"/>
        <n v="472479.24"/>
        <n v="270752.5"/>
        <n v="483302.27"/>
        <n v="141961.09"/>
        <n v="138758.10999999999"/>
        <n v="14323.57"/>
        <n v="249589.04"/>
        <n v="230974.74"/>
        <n v="24674.41"/>
        <n v="9963.65"/>
        <n v="251690.71"/>
        <n v="196113.28"/>
        <n v="371831.21"/>
        <n v="45699.94"/>
        <n v="43295.97"/>
        <n v="25468.39"/>
        <n v="298407.40999999997"/>
        <n v="229627.12"/>
        <n v="54379.5"/>
        <n v="141141.38"/>
        <n v="109621.84"/>
        <n v="85988.72"/>
        <n v="18185.62"/>
        <n v="148597.66"/>
        <n v="121694.09"/>
        <n v="473475.53"/>
        <n v="446499.82"/>
        <n v="246075.89"/>
        <n v="108664.08"/>
        <n v="492517.72"/>
        <n v="34259.03"/>
        <n v="254849.8"/>
        <n v="213878.84"/>
        <n v="163389.92000000001"/>
        <n v="43858.69"/>
        <n v="67077.84"/>
        <n v="267286.28000000003"/>
        <n v="11480.9"/>
        <n v="352652.68"/>
        <n v="211180.94"/>
        <n v="462064.84"/>
        <n v="13473.88"/>
        <n v="210354.64"/>
        <n v="216244.3"/>
        <n v="199884.62"/>
        <n v="237620.43"/>
        <n v="356176.92"/>
        <n v="219265.27"/>
        <n v="233044.54"/>
        <n v="308362.43"/>
        <n v="167902.25"/>
        <n v="48227.72"/>
        <n v="400811.7"/>
        <n v="335391.93"/>
        <n v="409828.92"/>
        <n v="28709.43"/>
        <n v="9195.36"/>
        <n v="228117.62"/>
        <n v="415798.13"/>
        <n v="141913.68"/>
        <n v="24251.24"/>
        <n v="28322.06"/>
        <n v="41484.22"/>
        <n v="36241.42"/>
        <n v="259531.01"/>
        <n v="134002.29999999999"/>
        <n v="147470.60999999999"/>
        <n v="51732.82"/>
        <n v="90085.65"/>
        <n v="46814.76"/>
        <n v="302136.42"/>
        <n v="28523.33"/>
        <n v="145769.04"/>
        <n v="257447.41"/>
        <n v="352156.8"/>
        <n v="181279.35"/>
        <n v="319566.77"/>
        <n v="73582.539999999994"/>
        <n v="23640.240000000002"/>
        <n v="414180.54"/>
        <n v="13258.39"/>
        <n v="457011.77"/>
        <n v="317393"/>
        <n v="148997.28"/>
        <n v="42945.63"/>
        <n v="416711.09"/>
        <n v="282554.86"/>
        <n v="77247.289999999994"/>
        <n v="44512.39"/>
        <n v="215699.29"/>
        <n v="12344.87"/>
        <n v="49811.22"/>
        <n v="37355.870000000003"/>
        <n v="416606.28"/>
        <n v="398153.89"/>
        <n v="35729.480000000003"/>
        <n v="376964.6"/>
        <n v="36621.120000000003"/>
        <n v="105224.87"/>
        <n v="109596.15"/>
        <n v="51811.9"/>
        <n v="373066.02"/>
        <n v="165231.87"/>
        <n v="158199.03"/>
        <n v="485031.92"/>
        <n v="97197.2"/>
        <n v="41120.269999999997"/>
        <n v="26195.39"/>
        <n v="40795.33"/>
        <n v="46801.4"/>
        <n v="432924.37"/>
        <n v="49185.05"/>
        <n v="368862.09"/>
        <n v="365403.84"/>
        <n v="313674.05"/>
        <n v="447274.59"/>
        <n v="19775.34"/>
        <n v="303020.2"/>
        <n v="307308.89"/>
        <n v="341590.15"/>
        <n v="43460.08"/>
        <n v="140293.35999999999"/>
        <n v="419862.29"/>
        <n v="457981.23"/>
        <n v="51365.74"/>
        <n v="351883.35"/>
        <n v="92814.95"/>
        <n v="247581.03"/>
        <n v="490985.87"/>
        <n v="149260.39000000001"/>
        <n v="35307.06"/>
        <n v="78892.009999999995"/>
        <n v="46594.61"/>
        <n v="33696.85"/>
        <n v="391601.71"/>
        <n v="396321.48"/>
        <n v="471851.8"/>
        <n v="462777.43"/>
        <n v="34893.96"/>
        <n v="9168.65"/>
        <n v="424664.84"/>
        <n v="10359.36"/>
        <n v="105254.11"/>
        <n v="73273.990000000005"/>
        <n v="156481.17000000001"/>
        <n v="57191.24"/>
        <n v="39083.18"/>
        <n v="19610.84"/>
        <n v="176325.55"/>
        <n v="343558.17"/>
        <n v="295629.94"/>
        <n v="436034.47"/>
        <n v="333410.08"/>
        <n v="476908.44"/>
        <n v="33286.410000000003"/>
        <n v="187524.34"/>
        <n v="262827.84000000003"/>
        <n v="360962.26"/>
        <n v="82169.649999999994"/>
        <n v="206621.15"/>
        <n v="495575.16"/>
        <n v="388530.56"/>
        <n v="313955.65999999997"/>
        <n v="203530.18"/>
        <n v="180842.89"/>
        <n v="40921.18"/>
        <n v="212553.32"/>
        <n v="115185.55"/>
        <n v="472801.14"/>
        <n v="91077.22"/>
        <n v="351877.24"/>
        <n v="41799.730000000003"/>
        <n v="329803.08"/>
        <n v="213638.16"/>
        <n v="24129.119999999999"/>
        <n v="296142.46000000002"/>
        <n v="419548.15"/>
        <n v="117019.53"/>
        <n v="417931.88"/>
        <n v="205642.71"/>
        <n v="88495.22"/>
        <n v="170805.89"/>
        <n v="432140.52"/>
        <n v="194898.99"/>
        <n v="112333.93"/>
        <n v="196703.44"/>
        <n v="24944.73"/>
        <n v="186461.62"/>
        <n v="233801.06"/>
        <n v="28859"/>
        <n v="304500.40000000002"/>
        <n v="62122.27"/>
        <n v="90484.36"/>
        <n v="210252.47"/>
        <n v="320568.96000000002"/>
        <n v="306694.09999999998"/>
        <n v="39516.86"/>
        <n v="21361.06"/>
        <n v="284844.38"/>
        <n v="184799.69"/>
        <n v="166929.98000000001"/>
        <n v="171928.42"/>
        <n v="164812.48000000001"/>
        <n v="452225.05"/>
        <n v="270923.64"/>
        <n v="236876.42"/>
        <n v="188429.94"/>
        <n v="37509.54"/>
        <n v="306821.59000000003"/>
        <n v="24082.45"/>
        <n v="355994.89"/>
        <n v="118453.92"/>
        <n v="431598.86"/>
        <n v="42845.33"/>
        <n v="165511.84"/>
        <n v="428779.66"/>
        <n v="12711.96"/>
        <n v="25159.54"/>
        <n v="423791.67"/>
        <n v="378430.32"/>
        <n v="53119.21"/>
        <n v="478010.23"/>
        <n v="43281.96"/>
        <n v="258323.23"/>
        <n v="143390.46"/>
        <n v="303902.81"/>
        <n v="30183.16"/>
        <n v="479437.27"/>
        <n v="10648.68"/>
        <n v="9395.11"/>
        <n v="167364.46"/>
        <n v="463894.33"/>
        <n v="370140.43"/>
        <n v="98351.64"/>
        <n v="306426.27"/>
        <n v="408234.67"/>
        <n v="256578.79"/>
        <n v="121075.65"/>
        <n v="389214"/>
        <n v="95663.55"/>
        <n v="180608.34"/>
        <n v="187646.19"/>
        <n v="176340.85"/>
        <n v="310907.03000000003"/>
        <n v="339998.76"/>
        <n v="8938.08"/>
        <n v="338053.77"/>
        <n v="19315.060000000001"/>
        <n v="17270.900000000001"/>
        <n v="13510.38"/>
        <n v="114274.64"/>
        <n v="118673.82"/>
        <n v="290169.77"/>
        <n v="309836.67"/>
        <n v="46619.85"/>
        <n v="94874.559999999998"/>
        <n v="144119.70000000001"/>
        <n v="131779.5"/>
        <n v="479394.56"/>
        <n v="83424.27"/>
        <n v="311687.09000000003"/>
        <n v="316950.15000000002"/>
        <n v="40842.53"/>
        <n v="394192.88"/>
        <n v="214619.02"/>
        <n v="323839.65000000002"/>
        <n v="302104.87"/>
        <n v="330551.83"/>
        <n v="195342.73"/>
        <n v="353264.75"/>
        <n v="232405.66"/>
        <n v="451453.53"/>
        <n v="78830.38"/>
        <n v="15926.41"/>
        <n v="282386.84999999998"/>
        <n v="119583.73"/>
        <n v="289773.56"/>
        <n v="318390.94"/>
        <n v="105018.16"/>
        <n v="50000.9"/>
        <n v="118957.43"/>
        <n v="257993.8"/>
        <n v="287509.02"/>
        <n v="394307.96"/>
        <n v="430853.54"/>
        <n v="10675.61"/>
        <n v="449778.93"/>
        <n v="268110.36"/>
        <n v="193423.26"/>
        <n v="179279.73"/>
        <n v="120848.97"/>
        <n v="401969.44"/>
        <n v="31755.3"/>
        <n v="3000.09"/>
        <n v="132921.34"/>
        <n v="136942.64000000001"/>
        <n v="72067.360000000001"/>
        <n v="111085.85"/>
        <n v="63352.99"/>
        <n v="96157.34"/>
        <n v="110640.4"/>
        <n v="19210.89"/>
        <n v="115960.25"/>
        <n v="46190.239999999998"/>
        <n v="499033.72"/>
        <n v="256163.95"/>
        <n v="54470.62"/>
        <n v="135705.57"/>
        <n v="21681.98"/>
        <n v="102486.18"/>
        <n v="438603.6"/>
        <n v="48876.06"/>
        <n v="441284.49"/>
        <n v="356772"/>
        <n v="37242.42"/>
        <n v="47526.34"/>
        <n v="38295.67"/>
        <n v="269687.38"/>
        <n v="222405.49"/>
        <n v="69650.73"/>
        <n v="62102.43"/>
        <n v="278916.84000000003"/>
        <n v="241285.09"/>
        <n v="254521.03"/>
        <n v="142188.4"/>
        <n v="14765.47"/>
        <n v="289317.94"/>
        <n v="221040.5"/>
        <n v="387005.1"/>
        <n v="432207.92"/>
        <n v="147183.10999999999"/>
        <n v="406984.44"/>
        <n v="15208.48"/>
        <n v="60240.17"/>
        <n v="163781.78"/>
        <n v="127024.67"/>
        <n v="473731.9"/>
        <n v="152726.66"/>
        <n v="253798.65"/>
        <n v="59716.89"/>
        <n v="144923.76999999999"/>
        <n v="276977.37"/>
        <n v="164885.70000000001"/>
        <n v="186130.88"/>
        <n v="77299.210000000006"/>
        <n v="232798.89"/>
        <n v="425361.69"/>
        <n v="371254.62"/>
        <n v="16245.64"/>
        <n v="377009.91"/>
        <n v="223741.57"/>
        <n v="183587.65"/>
        <n v="459850.58"/>
        <n v="494407.29"/>
        <n v="175875.76"/>
        <n v="36613.019999999997"/>
        <n v="123848.4"/>
        <n v="91420.3"/>
        <n v="474253.58"/>
        <n v="191220.89"/>
        <n v="216350.12"/>
        <n v="245318.46"/>
        <n v="396314.24"/>
        <n v="327341.65999999997"/>
        <n v="363763.65"/>
        <n v="110554.9"/>
        <n v="4856"/>
        <n v="448599.8"/>
        <n v="109252.57"/>
        <n v="455624.55"/>
        <n v="169890.37"/>
        <n v="223196.95"/>
        <n v="126964.19"/>
        <n v="331659.39"/>
        <n v="424443.78"/>
        <n v="441633.38"/>
        <n v="277745.40000000002"/>
        <n v="144267.13"/>
        <n v="23931.51"/>
        <n v="61158.83"/>
        <n v="263973"/>
        <n v="74382.97"/>
        <n v="173450.84"/>
        <n v="198133.45"/>
        <n v="29514.86"/>
        <n v="250155.32"/>
        <n v="37245.83"/>
        <n v="53834.7"/>
        <n v="298068.57"/>
        <n v="293581.40000000002"/>
        <n v="368486.77"/>
        <n v="312055.92"/>
        <n v="168228.06"/>
        <n v="197335.29"/>
        <n v="58386.76"/>
        <n v="269591.40999999997"/>
        <n v="458507.53"/>
        <n v="11747.64"/>
        <n v="223200.37"/>
        <n v="17001.88"/>
        <n v="343741.85"/>
        <n v="38063.199999999997"/>
        <n v="418041.72"/>
        <n v="209208.57"/>
        <n v="347223.07"/>
        <n v="20892.77"/>
        <n v="121551.27"/>
        <n v="262631.44"/>
        <n v="348348.59"/>
        <n v="404689.05"/>
        <n v="133924.45000000001"/>
        <n v="151609.44"/>
        <n v="26769.73"/>
        <n v="456850.37"/>
        <n v="452523.24"/>
        <n v="159133.93"/>
        <n v="181708.34"/>
        <n v="7392.69"/>
        <n v="39845.54"/>
        <n v="52741.07"/>
        <n v="85976.01"/>
        <n v="318947.01"/>
        <n v="116004.31"/>
        <n v="156678.96"/>
        <n v="494295.39"/>
        <n v="317292.06"/>
        <n v="163374.85999999999"/>
        <n v="17969.87"/>
        <n v="136402.42000000001"/>
        <n v="471862.56"/>
        <n v="245545.62"/>
        <n v="340100.35"/>
        <n v="257224.57"/>
        <n v="456859.53"/>
        <n v="255025.18"/>
        <n v="140743.9"/>
        <n v="156272.97"/>
        <n v="148763.57"/>
        <n v="419963.1"/>
        <n v="379183.22"/>
        <n v="214544.56"/>
        <n v="212226.2"/>
        <n v="172750.56"/>
        <n v="164487.76999999999"/>
        <n v="152641.29"/>
        <n v="151475.82"/>
        <n v="341919.53"/>
        <n v="256659.25"/>
        <n v="353637.3"/>
        <n v="391215.84"/>
        <n v="292791.8"/>
        <n v="36159.18"/>
        <n v="422676.28"/>
        <n v="29928.68"/>
        <n v="46928.51"/>
        <n v="419733.56"/>
        <n v="93622.73"/>
        <n v="24072.82"/>
        <n v="470108.13"/>
        <n v="45211.59"/>
        <n v="305595.65999999997"/>
        <n v="93376.55"/>
        <n v="287497.78000000003"/>
        <n v="481692.33"/>
        <n v="42077.14"/>
        <n v="335356.7"/>
        <n v="142912.79999999999"/>
        <n v="73163.69"/>
        <n v="71073.89"/>
        <n v="490997.69"/>
        <n v="373326.73"/>
        <n v="119491.86"/>
        <n v="172146.77"/>
        <n v="483574.16"/>
        <n v="212786.63"/>
        <n v="89427.74"/>
        <n v="107403.74"/>
        <n v="343476.56"/>
        <n v="44393.98"/>
        <n v="81048.479999999996"/>
        <n v="147315.20000000001"/>
        <n v="204882.08"/>
        <n v="17567.560000000001"/>
        <n v="29983.78"/>
        <n v="472484.16"/>
        <n v="202746.67"/>
        <n v="357755.37"/>
        <n v="353789.79"/>
        <n v="430555.92"/>
        <n v="10726.1"/>
        <n v="111029.52"/>
        <n v="93306.49"/>
        <n v="268718.56"/>
        <n v="460422.36"/>
        <n v="217415.08"/>
        <n v="193033.89"/>
        <n v="395739.88"/>
        <n v="5613.79"/>
        <n v="245411.20000000001"/>
        <n v="317644.43"/>
        <n v="433325.61"/>
        <n v="28955.23"/>
        <n v="169915.97"/>
        <n v="221487.34"/>
        <n v="92715.66"/>
        <n v="122776.48"/>
        <n v="323279.43"/>
        <n v="353172.98"/>
        <n v="46644.62"/>
        <n v="42621.33"/>
        <n v="47913.11"/>
        <n v="140900.24"/>
        <n v="155618.31"/>
        <n v="412414.42"/>
        <n v="192753.86"/>
        <n v="441641.63"/>
        <n v="151200.99"/>
        <n v="218899.7"/>
        <n v="388396.14"/>
        <n v="269076.53999999998"/>
        <n v="24114.2"/>
        <n v="232307.14"/>
        <n v="385337.84"/>
        <n v="242807.72"/>
        <n v="134266.85"/>
        <n v="54364.11"/>
        <n v="302718.83"/>
        <n v="9199.83"/>
        <n v="199190.24"/>
        <n v="187641.45"/>
        <n v="31163.13"/>
        <n v="115654.05"/>
        <n v="305036"/>
        <n v="22108.25"/>
        <n v="200247.78"/>
        <n v="219219.71"/>
        <n v="443004.41"/>
        <n v="444340.64"/>
        <n v="117255.93"/>
        <n v="255105.1"/>
        <n v="68695.3"/>
        <n v="41795.050000000003"/>
        <n v="28118.29"/>
        <n v="228473.25"/>
        <n v="20190.72"/>
        <n v="331094.51"/>
        <n v="225250.85"/>
        <n v="160977.79999999999"/>
        <n v="209402.23999999999"/>
        <n v="322459.2"/>
        <n v="357381.12"/>
        <n v="377083.33"/>
        <n v="372436.7"/>
        <n v="97092.5"/>
        <n v="474225.55"/>
        <n v="6337.92"/>
        <n v="118141.16"/>
        <n v="466695.35"/>
        <n v="198611.02"/>
        <n v="16576.21"/>
        <n v="71611.600000000006"/>
        <n v="14102.69"/>
        <n v="200659.09"/>
        <n v="124361.41"/>
        <n v="303295.13"/>
        <n v="278149.82"/>
        <n v="56742.9"/>
        <n v="335610"/>
        <n v="24608.77"/>
        <n v="383157.04"/>
        <n v="9775.57"/>
        <n v="221962.02"/>
        <n v="241717.22"/>
        <n v="12648.05"/>
        <n v="102052.38"/>
        <n v="235913.39"/>
        <n v="232466.12"/>
        <n v="251891.52"/>
        <n v="90981.49"/>
        <n v="36060.71"/>
        <n v="68410.53"/>
        <n v="275968.84000000003"/>
        <n v="38899.64"/>
        <n v="450053.76"/>
        <n v="456716.13"/>
        <n v="239801.14"/>
        <n v="234197.85"/>
        <n v="285858.09000000003"/>
        <n v="307731.8"/>
        <n v="42904.9"/>
        <n v="164571.73000000001"/>
        <n v="27769.41"/>
        <n v="184170.49"/>
        <n v="68527.039999999994"/>
        <n v="181120.51"/>
        <n v="380901.2"/>
        <n v="293299.01"/>
        <n v="140258.44"/>
        <n v="204049.72"/>
        <n v="251448.35"/>
        <n v="250964.79"/>
        <n v="60569.38"/>
        <n v="391756.06"/>
        <n v="163994.4"/>
        <n v="215796.58"/>
        <n v="15504.19"/>
        <n v="491108.92"/>
        <n v="250096.24"/>
        <n v="95364.9"/>
        <n v="164918.37"/>
        <n v="128338.45"/>
        <n v="474668.35"/>
        <n v="274419.12"/>
        <n v="232796.69"/>
        <n v="146375.13"/>
        <n v="20216.63"/>
        <n v="435106.37"/>
        <n v="36320.879999999997"/>
        <n v="464333.9"/>
        <n v="228323.51"/>
        <n v="115553.5"/>
        <n v="172154.93"/>
        <n v="46163.93"/>
        <n v="334805.59000000003"/>
        <n v="29807.29"/>
        <n v="59496.4"/>
        <n v="389108.35"/>
        <n v="451991.57"/>
        <n v="189679.39"/>
        <n v="59170.94"/>
        <n v="24353.02"/>
        <n v="205976.73"/>
        <n v="80411.12"/>
        <n v="374835.88"/>
        <n v="43462.71"/>
        <n v="36256.33"/>
        <n v="184718.48"/>
        <n v="180005.3"/>
        <n v="24742.76"/>
        <n v="342705.86"/>
        <n v="244135.31"/>
        <n v="310980.55"/>
        <n v="470356.65"/>
        <n v="412679.94"/>
        <n v="66394.8"/>
        <n v="372553.18"/>
        <n v="468087.19"/>
        <n v="402694.28"/>
        <n v="193439.69"/>
        <n v="229179.62"/>
        <n v="464571.14"/>
        <n v="385449.37"/>
        <n v="223621.01"/>
        <n v="42452.46"/>
        <n v="172945.97"/>
        <n v="27289.77"/>
        <n v="18479.05"/>
        <n v="330120.01"/>
        <n v="440078.82"/>
        <n v="372894.93"/>
        <n v="31283.68"/>
        <n v="140028.4"/>
        <n v="346392.12"/>
        <n v="206952.94"/>
        <n v="279987.76"/>
        <n v="307254.28999999998"/>
        <n v="278769.01"/>
        <n v="36399.86"/>
        <n v="173047.43"/>
        <n v="212014.77"/>
        <n v="169589.66"/>
        <n v="50721.08"/>
        <n v="193457.28"/>
        <n v="38326.51"/>
        <n v="26793.94"/>
        <n v="39140.589999999997"/>
        <n v="38952.47"/>
        <n v="108159.54"/>
        <n v="189475.09"/>
        <n v="323320.8"/>
        <n v="465756.02"/>
        <n v="43928.49"/>
        <n v="31639.87"/>
        <n v="92410.04"/>
        <n v="147267.93"/>
        <n v="119331.61"/>
        <n v="463395.69"/>
        <n v="257721.62"/>
        <n v="28858.81"/>
        <n v="259326.43"/>
        <n v="162394.32"/>
        <n v="219317.22"/>
        <n v="3644.34"/>
        <n v="87412.99"/>
        <n v="76759.360000000001"/>
        <n v="459790.46"/>
        <n v="340879.95"/>
        <n v="444507.75"/>
        <n v="360448.63"/>
        <n v="59642.080000000002"/>
        <n v="274314.28999999998"/>
        <n v="86849.91"/>
        <n v="213288.23"/>
        <n v="469590.17"/>
        <n v="396542.81"/>
        <n v="65996.7"/>
        <n v="107665.76"/>
        <n v="32277.26"/>
        <n v="143558.12"/>
        <n v="43928.81"/>
        <n v="438630.38"/>
        <n v="274907.01"/>
        <n v="350648.88"/>
        <n v="471842.19"/>
        <n v="337092.34"/>
        <n v="125441.68"/>
        <n v="278835.71999999997"/>
        <n v="488801.36"/>
        <n v="34203.97"/>
        <n v="28277.55"/>
        <n v="86125.15"/>
        <n v="294133.24"/>
        <n v="346538.78"/>
        <n v="324331.83"/>
        <n v="233817.27"/>
        <n v="55752.99"/>
        <n v="3303.82"/>
        <n v="328867.46999999997"/>
        <n v="50359.49"/>
        <n v="273798.87"/>
        <n v="317338.88"/>
        <n v="245351.19"/>
        <n v="42205.72"/>
        <n v="248785.94"/>
        <n v="239070.28"/>
        <n v="477922.05"/>
        <n v="23797.61"/>
        <n v="213475.88"/>
        <n v="33576.85"/>
        <n v="93674.3"/>
        <n v="188322.49"/>
        <n v="386877.57"/>
        <n v="381712.17"/>
        <n v="286879.45"/>
        <n v="19386.150000000001"/>
        <n v="33155.879999999997"/>
        <n v="327858.14"/>
        <n v="60256.11"/>
        <n v="396031.07"/>
        <n v="44765.81"/>
        <n v="3662.37"/>
        <n v="182584.71"/>
        <n v="395193.75"/>
        <n v="78741.34"/>
        <n v="316558.17"/>
        <n v="342942.86"/>
        <n v="373175.31"/>
        <n v="452814.71"/>
        <n v="107919.8"/>
        <n v="9296.5"/>
        <n v="150740.49"/>
        <n v="31683.919999999998"/>
        <n v="154960.60999999999"/>
        <n v="125083.48"/>
        <n v="345440.23"/>
        <n v="92784.39"/>
        <n v="44806.07"/>
        <n v="138517.22"/>
        <n v="60998.38"/>
        <n v="46500.62"/>
        <n v="422016.74"/>
        <n v="126636.58"/>
        <n v="85327.06"/>
        <n v="281650.45"/>
        <n v="221723.97"/>
        <n v="128640.68"/>
        <n v="238105.21"/>
        <n v="382389.92"/>
        <n v="340228.97"/>
        <n v="356795.55"/>
        <n v="316037.38"/>
        <n v="310806.40999999997"/>
        <n v="36324.04"/>
        <n v="76704.78"/>
        <n v="19087.099999999999"/>
        <n v="198460.91"/>
        <n v="175541.68"/>
        <n v="33650.730000000003"/>
        <n v="38602.74"/>
        <n v="254791.9"/>
        <n v="438941.45"/>
        <n v="31379.3"/>
        <n v="117559.02"/>
        <n v="175964.46"/>
        <n v="477165.99"/>
        <n v="16951.21"/>
        <n v="425355.01"/>
        <n v="441299.68"/>
        <n v="100867.88"/>
        <n v="49105.09"/>
        <n v="34620.550000000003"/>
        <n v="48818.9"/>
        <n v="128579.73"/>
        <n v="65280.5"/>
        <n v="352982.72"/>
        <n v="282258.82"/>
        <n v="353261.14"/>
        <n v="222099.20000000001"/>
        <n v="30436.14"/>
        <n v="499125.2"/>
        <n v="27871.32"/>
        <n v="295556.24"/>
        <n v="85437.72"/>
        <n v="397112.28"/>
        <n v="257740.77"/>
        <n v="144553.98000000001"/>
        <n v="248753.2"/>
        <n v="496721.29"/>
        <n v="440571.7"/>
        <n v="47300.32"/>
        <n v="183736.86"/>
        <n v="107524.79"/>
        <n v="87285.49"/>
        <n v="342394.96"/>
        <n v="225435.05"/>
        <n v="93810.13"/>
        <n v="179459.27"/>
        <n v="91831.31"/>
        <n v="71768.850000000006"/>
        <n v="20534.88"/>
        <n v="221583.51"/>
        <n v="68659.149999999994"/>
        <n v="40084.11"/>
        <n v="309809.09000000003"/>
        <n v="330770.34000000003"/>
        <n v="491908.79"/>
        <n v="22669.24"/>
        <n v="222237.01"/>
        <n v="321368.37"/>
        <n v="327212.37"/>
        <n v="48895.26"/>
        <n v="37938.15"/>
        <n v="350605.59"/>
        <n v="65530.77"/>
        <n v="256802.39"/>
        <n v="11242.77"/>
        <n v="390857.03"/>
        <n v="292798.84999999998"/>
        <n v="120898.83"/>
        <n v="105406.15"/>
        <n v="429521.23"/>
        <n v="188529"/>
        <n v="423367.41"/>
        <n v="28476.71"/>
        <n v="45585.53"/>
        <n v="48279.87"/>
        <n v="126818.45"/>
        <n v="49054.26"/>
        <n v="376634"/>
        <n v="127180.38"/>
        <n v="109324.83"/>
        <n v="166087.18"/>
        <n v="16394.689999999999"/>
        <n v="261232.09"/>
        <n v="26920.98"/>
        <n v="6729.46"/>
        <n v="33759.26"/>
        <n v="402373.61"/>
        <n v="272615.28999999998"/>
        <n v="45135.66"/>
        <n v="392954.49"/>
        <n v="308588.71000000002"/>
        <n v="392582.95"/>
        <n v="429675.68"/>
        <n v="236850.73"/>
        <n v="29305.49"/>
        <n v="33019.79"/>
        <n v="289443.36"/>
        <n v="5581.44"/>
        <n v="31762.62"/>
        <n v="290157.02"/>
        <n v="65019.79"/>
        <n v="139233.82"/>
        <n v="460926.14"/>
        <n v="271209.45"/>
        <n v="101752.37"/>
        <n v="19776.41"/>
        <n v="71448.44"/>
        <n v="320454.21000000002"/>
        <n v="377819.58"/>
        <n v="318099.75"/>
        <n v="236707.63"/>
        <n v="44313.19"/>
        <n v="43381.95"/>
        <n v="29513.9"/>
        <n v="126873.92"/>
        <n v="233028.79"/>
        <n v="314615.08"/>
        <n v="43541.31"/>
        <n v="63244.57"/>
        <n v="271714.26"/>
        <n v="267220.8"/>
        <n v="300277.94"/>
        <n v="48473.07"/>
        <n v="52391.21"/>
        <n v="44438.02"/>
        <n v="74998.080000000002"/>
        <n v="255516.39"/>
        <n v="485534.36"/>
        <n v="327121.3"/>
        <n v="204342.15"/>
        <n v="121183.36"/>
        <n v="28179.52"/>
        <n v="466953.03"/>
        <n v="426109.2"/>
        <n v="28749.03"/>
        <n v="54036.83"/>
        <n v="326456.03000000003"/>
        <n v="92986.12"/>
        <n v="187184.81"/>
        <n v="101438.59"/>
        <n v="37219.93"/>
        <n v="16655.169999999998"/>
        <n v="313729.56"/>
        <n v="341219.44"/>
        <n v="6467.21"/>
        <n v="174805.09"/>
        <n v="154235.69"/>
        <n v="224061.01"/>
        <n v="408215.98"/>
        <n v="100355.41"/>
        <n v="388529.33"/>
        <n v="53517.48"/>
        <n v="4608.2299999999996"/>
        <n v="119879.65"/>
        <n v="172178.59"/>
        <n v="254792.76"/>
        <n v="227101.85"/>
        <n v="154471.24"/>
        <n v="153377.19"/>
        <n v="338262.23"/>
        <n v="295754.13"/>
        <n v="199782.98"/>
        <n v="479387.99"/>
        <n v="193398.57"/>
        <n v="416503.54"/>
        <n v="12704.7"/>
        <n v="424768.56"/>
        <n v="391775.13"/>
        <n v="9138.3799999999992"/>
        <n v="404105.98"/>
        <n v="423861.93"/>
        <n v="157586.75"/>
        <n v="154330.68"/>
        <n v="291823.31"/>
        <n v="268535.81"/>
        <n v="25924.33"/>
        <n v="62248.87"/>
        <n v="263671.73"/>
        <n v="73932.679999999993"/>
        <n v="485926.91"/>
        <n v="6392.59"/>
        <n v="394679.94"/>
        <n v="485352.38"/>
        <n v="425250.6"/>
        <n v="28820.51"/>
        <n v="152011.85"/>
        <n v="363274.02"/>
        <n v="411261.68"/>
        <n v="300075.78000000003"/>
        <n v="246202.98"/>
        <n v="42741.77"/>
        <n v="133451.26999999999"/>
        <n v="464234.63"/>
        <n v="40275.82"/>
        <n v="277939.59000000003"/>
        <n v="434628.95"/>
        <n v="49089.86"/>
        <n v="203581.89"/>
        <n v="354163.61"/>
        <n v="10198.82"/>
        <n v="172353.81"/>
        <n v="24760.71"/>
        <n v="145742.59"/>
        <n v="72476.34"/>
        <n v="24927.27"/>
        <n v="111104.03"/>
        <n v="450673.93"/>
        <n v="80809.52"/>
        <n v="306205.37"/>
        <n v="143515.79"/>
        <n v="39585.74"/>
        <n v="82776.41"/>
        <n v="327729.03999999998"/>
        <n v="337441.14"/>
        <n v="350923.56"/>
        <n v="206322.64"/>
        <n v="61723.1"/>
        <n v="169131.82"/>
        <n v="333429.31"/>
        <n v="497548.29"/>
        <n v="45082.81"/>
        <n v="14749.76"/>
        <n v="344209.34"/>
        <n v="45737.41"/>
        <n v="459752.16"/>
        <n v="325861.75"/>
        <n v="375359"/>
        <n v="7920.3"/>
        <n v="66509.570000000007"/>
        <n v="306300.09000000003"/>
        <n v="292942.67"/>
        <n v="181942.9"/>
        <n v="137464.47"/>
        <n v="246875.41"/>
        <n v="220892.88"/>
        <n v="44886.23"/>
        <n v="21731.96"/>
        <n v="351534.27"/>
        <n v="293613.99"/>
        <n v="17501.23"/>
        <n v="107076.52"/>
        <n v="426084.09"/>
        <n v="264420.40000000002"/>
        <n v="14745.21"/>
        <n v="36471.599999999999"/>
        <n v="245599.27"/>
        <n v="43042.27"/>
        <n v="224525.39"/>
        <n v="23322.67"/>
        <n v="373752.7"/>
        <n v="82525.929999999993"/>
        <n v="359141.61"/>
        <n v="260433.03"/>
        <n v="268565.53999999998"/>
        <n v="27064.32"/>
        <n v="27586.58"/>
        <n v="280952.11"/>
        <n v="52867.9"/>
        <n v="24169.23"/>
        <n v="42782.81"/>
        <n v="43114.09"/>
        <n v="250141.12"/>
        <n v="127084.68"/>
        <n v="198690.57"/>
        <n v="355809.58"/>
        <n v="79476.789999999994"/>
        <n v="37810.160000000003"/>
        <n v="121676.78"/>
        <n v="317564.46999999997"/>
        <n v="469951.35"/>
        <n v="356492.83"/>
        <n v="409950.58"/>
        <n v="61300.11"/>
        <n v="25616.82"/>
        <n v="322992.93"/>
        <n v="206586.92"/>
        <n v="92431.32"/>
        <n v="325516.78000000003"/>
        <n v="35690.54"/>
        <n v="13622.64"/>
        <n v="122799.96"/>
        <n v="35442.49"/>
        <n v="311425.18"/>
        <n v="326773.39"/>
        <n v="469906.99"/>
        <n v="238304.02"/>
        <n v="404864.76"/>
        <n v="430853.32"/>
        <n v="28519.79"/>
        <n v="358771.87"/>
        <n v="121061.07"/>
        <n v="52694.11"/>
        <n v="202577.93"/>
        <n v="420138.29"/>
        <n v="383261.4"/>
        <n v="449333.49"/>
        <n v="118210.43"/>
        <n v="331308.05"/>
        <n v="203892.37"/>
        <n v="27140.33"/>
        <n v="249056.17"/>
        <n v="77674.87"/>
        <n v="161532.65"/>
        <n v="485155.2"/>
        <n v="451379.92"/>
        <n v="489772.69"/>
        <n v="23786.45"/>
        <n v="440094.99"/>
        <n v="432771.87"/>
        <n v="8765.6299999999992"/>
        <n v="235070.15"/>
        <n v="282476.63"/>
        <n v="448005.09"/>
        <n v="105007.37"/>
        <n v="295659.96999999997"/>
        <n v="257017.98"/>
        <n v="350345.36"/>
        <n v="409456.91"/>
        <n v="219181.44"/>
        <n v="273096.53999999998"/>
        <n v="56477.24"/>
        <n v="89801.27"/>
        <n v="409714.86"/>
        <n v="137113.20000000001"/>
        <n v="4224.1099999999997"/>
        <n v="323575.21000000002"/>
        <n v="86664.97"/>
        <n v="19492.43"/>
        <n v="295674.64"/>
        <n v="250270.87"/>
        <n v="408447.46"/>
        <n v="34781.67"/>
        <n v="416649.92"/>
        <n v="280733.69"/>
        <n v="240173.55"/>
        <n v="27591.46"/>
        <n v="65448.49"/>
        <n v="265977.53999999998"/>
        <n v="62679.98"/>
        <n v="35015.21"/>
        <n v="271867.03000000003"/>
        <n v="47860.04"/>
        <n v="57871.54"/>
        <n v="162099.94"/>
        <n v="31937.9"/>
        <n v="13117.84"/>
        <n v="12754.26"/>
        <n v="45610.61"/>
        <n v="153286.31"/>
        <n v="339117.03"/>
        <n v="327543.98"/>
        <n v="296004.09999999998"/>
        <n v="373388.54"/>
        <n v="324785.37"/>
        <n v="30203.83"/>
        <n v="175604.75"/>
        <n v="161664.45000000001"/>
        <n v="21600.560000000001"/>
        <n v="131953.91"/>
        <n v="137412.19"/>
        <n v="365025.17"/>
        <n v="249635.12"/>
        <n v="399032.3"/>
        <n v="245731.37"/>
        <n v="205738.31"/>
        <n v="294870.27"/>
        <n v="191017.73"/>
        <n v="81680.34"/>
        <n v="451251.63"/>
        <n v="471213.7"/>
        <n v="86384.44"/>
        <n v="463833.71"/>
        <n v="185134.83"/>
        <n v="287307.84000000003"/>
        <n v="177895.31"/>
        <n v="31152.6"/>
        <n v="246839.34"/>
        <n v="118233.73"/>
        <n v="26004.6"/>
        <n v="158095.35999999999"/>
        <n v="55751.33"/>
        <n v="134658.62"/>
        <n v="79684.789999999994"/>
        <n v="148083.17000000001"/>
        <n v="493758.44"/>
        <n v="90213.68"/>
        <n v="112410.87"/>
        <n v="342374.41"/>
        <n v="37282.14"/>
        <n v="303369.32"/>
        <n v="16834.990000000002"/>
        <n v="95040.639999999999"/>
        <n v="308554.28000000003"/>
        <n v="31113.46"/>
        <n v="31632.91"/>
        <n v="342600.4"/>
        <n v="171274.03"/>
        <n v="40228.550000000003"/>
        <n v="311022.02"/>
        <n v="100839.88"/>
        <n v="419219.78"/>
        <n v="44001.16"/>
        <n v="197105.81"/>
        <n v="219572.7"/>
        <n v="39076.9"/>
        <n v="269507.06"/>
        <n v="291194.31"/>
        <n v="230598.51"/>
        <n v="196310.83"/>
        <n v="184873.19"/>
        <n v="44292.01"/>
        <n v="124430.53"/>
        <n v="245014.56"/>
        <n v="203038.41"/>
        <n v="7433.4"/>
        <n v="114554.85"/>
        <n v="146068.56"/>
        <n v="48830.84"/>
        <n v="334634.93"/>
        <n v="9522.08"/>
        <n v="113898.38"/>
        <n v="125973.2"/>
        <n v="42336.22"/>
        <n v="269906.7"/>
        <n v="19830.5"/>
        <n v="20575.22"/>
        <n v="178436.18"/>
        <n v="309804.71999999997"/>
        <n v="99967.27"/>
        <n v="457428.25"/>
        <n v="34460.49"/>
        <n v="261099.74"/>
        <n v="294018.90999999997"/>
        <n v="454752.77"/>
        <n v="238827.3"/>
        <n v="75112.89"/>
        <n v="228700.79999999999"/>
        <n v="35908.839999999997"/>
        <n v="200744.63"/>
        <n v="34333.29"/>
        <n v="81444.92"/>
        <n v="155186.65"/>
        <n v="232301.64"/>
        <n v="7589.89"/>
        <n v="195850.06"/>
        <n v="227609.91"/>
        <n v="152038.31"/>
        <n v="172110.82"/>
        <n v="47432.42"/>
        <n v="326764.87"/>
        <n v="250331.12"/>
        <n v="384001.82"/>
        <n v="27224.57"/>
        <n v="237708.64"/>
        <n v="160666.96"/>
        <n v="68252.83"/>
        <n v="353648.59"/>
        <n v="274536.48"/>
        <n v="242508.49"/>
        <n v="213863.43"/>
        <n v="141089.29"/>
        <n v="22995.040000000001"/>
        <n v="413697.14"/>
        <n v="59908.59"/>
        <n v="318099.15000000002"/>
        <n v="51511.15"/>
        <n v="30595.06"/>
        <n v="395118"/>
        <n v="66186.39"/>
        <n v="137500.99"/>
        <n v="32560.22"/>
        <n v="281514.5"/>
        <n v="127042.1"/>
        <n v="406771.5"/>
        <n v="24829.7"/>
        <n v="33291.97"/>
        <n v="401283.6"/>
        <n v="447019"/>
        <n v="325682.73"/>
        <n v="12971.95"/>
        <n v="45752.44"/>
        <n v="224367.01"/>
        <n v="209737.71"/>
        <n v="151196.1"/>
        <n v="100919.36"/>
        <n v="45632.92"/>
        <n v="478958.45"/>
        <n v="481106.71"/>
        <n v="223919.32"/>
        <n v="30158.37"/>
        <n v="451079.02"/>
        <n v="142033.98000000001"/>
        <n v="118448.2"/>
        <n v="142879.89000000001"/>
        <n v="334703.53999999998"/>
        <n v="136998.57999999999"/>
        <n v="148405.6"/>
        <n v="9249.1"/>
        <n v="302034.76"/>
        <n v="472432.93"/>
        <n v="48395.71"/>
        <n v="496499.09"/>
        <n v="82557.67"/>
        <n v="240335.58"/>
        <n v="45407.79"/>
        <n v="30768.37"/>
        <n v="22051.360000000001"/>
        <n v="389518.83"/>
        <n v="328379.03000000003"/>
        <n v="338118.47"/>
        <n v="53619.199999999997"/>
        <n v="254476.04"/>
        <n v="266830.06"/>
        <n v="101490.62"/>
        <n v="268132.75"/>
        <n v="477701.8"/>
        <n v="49404.56"/>
        <n v="390924.4"/>
        <n v="36489.440000000002"/>
        <n v="173779.48"/>
        <n v="271326.53000000003"/>
        <n v="299763.51"/>
        <n v="121855.39"/>
        <n v="163810.44"/>
        <n v="354864.95"/>
        <n v="378211.19"/>
        <n v="13666.98"/>
        <n v="285339.84000000003"/>
        <n v="24850.53"/>
        <n v="31262.27"/>
        <n v="255715.46"/>
        <n v="488501.32"/>
        <n v="371195.98"/>
        <n v="28318.46"/>
        <n v="28317.24"/>
        <n v="149321.57"/>
        <n v="264730.78999999998"/>
        <n v="180047.49"/>
        <n v="114295.97"/>
        <n v="56563.46"/>
        <n v="274837.94"/>
        <n v="330903.19"/>
        <n v="426704.91"/>
        <n v="73133.23"/>
        <n v="48155.519999999997"/>
        <n v="176792.51"/>
        <n v="29875.81"/>
        <n v="133137.91"/>
        <n v="63777.75"/>
        <n v="390175.85"/>
        <n v="389296.56"/>
        <n v="18096.34"/>
        <n v="143587.6"/>
        <n v="34534.629999999997"/>
        <n v="48307.23"/>
        <n v="336866.81"/>
        <n v="178293.04"/>
        <n v="287055.32"/>
        <n v="454069.6"/>
        <n v="205209.81"/>
        <n v="46891.09"/>
        <n v="280444.57"/>
        <n v="54430.42"/>
        <n v="307147.37"/>
        <n v="300977.90999999997"/>
        <n v="317954.75"/>
        <n v="282532.06"/>
        <n v="273474.13"/>
        <n v="24933.96"/>
        <n v="195789.06"/>
        <n v="215102.58"/>
        <n v="24314.14"/>
        <n v="175701.87"/>
        <n v="255033.12"/>
        <n v="29176.75"/>
        <n v="272282.34999999998"/>
        <n v="167440.29"/>
        <n v="484338.96"/>
        <n v="162022.01"/>
        <n v="266405.23"/>
        <n v="106503.17"/>
        <n v="262410.57"/>
        <n v="130688.89"/>
        <n v="255472.1"/>
        <n v="79459.14"/>
        <n v="426112.05"/>
        <n v="178085.95"/>
        <n v="165306.06"/>
        <n v="181462.39"/>
        <n v="131269.81"/>
        <n v="350441.55"/>
        <n v="278151.42"/>
        <n v="240180.62"/>
        <n v="369472.93"/>
        <n v="107106.73"/>
        <n v="290098.01"/>
        <n v="111983.77"/>
        <n v="366350.59"/>
        <n v="348629.17"/>
        <n v="404280.52"/>
        <n v="490328.61"/>
        <n v="41634.410000000003"/>
        <n v="173530.35"/>
        <n v="25610.68"/>
        <n v="202362.86"/>
        <n v="54053.13"/>
        <n v="43031.86"/>
        <n v="201941.04"/>
        <n v="190224.41"/>
        <n v="30160.85"/>
        <n v="448270.15"/>
        <n v="300953.3"/>
        <n v="94854.66"/>
        <n v="273266.21000000002"/>
        <n v="333415.06"/>
        <n v="470504.28"/>
        <n v="391384.96"/>
        <n v="233912.12"/>
        <n v="296257.28999999998"/>
        <n v="312964.98"/>
        <n v="123844.15"/>
        <n v="462465.63"/>
        <n v="361387.26"/>
        <n v="277746.34999999998"/>
        <n v="214139.9"/>
        <n v="55648.959999999999"/>
        <n v="182971.33"/>
        <n v="36399.39"/>
        <n v="361108"/>
        <n v="128414.44"/>
        <n v="389602"/>
        <n v="441907.66"/>
        <n v="187275.3"/>
        <n v="139063.16"/>
        <n v="300027.53000000003"/>
        <n v="50794.49"/>
        <n v="417232.86"/>
        <n v="220786.99"/>
        <n v="205292.68"/>
        <n v="51128.959999999999"/>
        <n v="72269.37"/>
        <n v="97983.83"/>
        <n v="299475.06"/>
        <n v="21630.44"/>
        <n v="458049.68"/>
        <n v="246913.33"/>
        <n v="273148.42"/>
        <n v="429363.46"/>
        <n v="253349.63"/>
        <n v="219801.77"/>
        <n v="235424.34"/>
        <n v="74445.14"/>
        <n v="173763.87"/>
        <n v="413779.46"/>
        <n v="93856.6"/>
        <n v="269179.39"/>
        <n v="440204.07"/>
        <n v="168386.91"/>
        <n v="211270.45"/>
        <n v="17982.900000000001"/>
        <n v="33699.67"/>
        <n v="11974.43"/>
        <n v="168970.39"/>
        <n v="53321.38"/>
        <n v="459465.25"/>
        <n v="204832.24"/>
        <n v="26082.73"/>
        <n v="165351.26999999999"/>
        <n v="69643.62"/>
        <n v="248956.81"/>
        <n v="30324.23"/>
        <n v="122826.96"/>
        <n v="113258.99"/>
        <n v="362194.04"/>
        <n v="100197.72"/>
        <n v="362736.35"/>
        <n v="258138.02"/>
        <n v="382640.73"/>
        <n v="388270.09"/>
        <n v="10798.75"/>
        <n v="26718"/>
        <n v="87723.99"/>
        <n v="379179.49"/>
        <n v="17119.64"/>
        <n v="96403.66"/>
        <n v="41421.67"/>
        <n v="468964.57"/>
        <n v="255012.69"/>
        <n v="399181.27"/>
        <n v="28387.52"/>
        <n v="228098.19"/>
        <n v="340863.54"/>
        <n v="189127.47"/>
        <n v="404095.39"/>
        <n v="28590.6"/>
        <n v="447604.3"/>
        <n v="38340.54"/>
        <n v="94481.45"/>
        <n v="193561.82"/>
        <n v="394078.9"/>
        <n v="81309.83"/>
        <n v="415604.35"/>
        <n v="406368.17"/>
        <n v="35775.519999999997"/>
        <n v="101970.08"/>
        <n v="348042.64"/>
        <n v="204297.18"/>
        <n v="422970.86"/>
        <n v="81587.69"/>
        <n v="299422.34000000003"/>
        <n v="332458.84999999998"/>
        <n v="260292.25"/>
        <n v="242759.26"/>
        <n v="329831.52"/>
        <n v="47799.72"/>
        <n v="336984.2"/>
        <n v="419955.99"/>
        <n v="243262.95"/>
        <n v="47124.77"/>
        <n v="35585.360000000001"/>
        <n v="189149.92"/>
        <n v="35370.639999999999"/>
        <n v="29082.799999999999"/>
        <n v="435327.58"/>
        <n v="454703.66"/>
        <n v="95101.04"/>
        <n v="41115.96"/>
        <n v="147510.53"/>
        <n v="69404.84"/>
        <n v="296007.18"/>
        <n v="389178.8"/>
        <n v="194038.43"/>
        <n v="151006.72"/>
        <n v="194383.66"/>
        <n v="17789.07"/>
        <n v="485614.53"/>
        <n v="248435.07"/>
        <n v="113179.66"/>
        <n v="118609.21"/>
        <n v="433497.01"/>
        <n v="178251.64"/>
        <n v="374965.55"/>
        <n v="114232.16"/>
        <n v="38237.29"/>
        <n v="491770.47"/>
        <n v="38622.089999999997"/>
        <n v="328930.59999999998"/>
        <n v="38022.620000000003"/>
        <n v="140295.44"/>
        <n v="427626.38"/>
        <n v="344233.37"/>
        <n v="362549.97"/>
        <n v="24095.5"/>
        <n v="288000.51"/>
        <n v="251203.85"/>
        <n v="71910.19"/>
        <n v="110504.22"/>
        <n v="485645.66"/>
        <n v="199655.59"/>
        <n v="411118.03"/>
        <n v="27045.47"/>
        <n v="250744.52"/>
        <n v="274616.03999999998"/>
        <n v="189293.46"/>
        <n v="186670.68"/>
        <n v="114079.5"/>
        <n v="63624.19"/>
        <n v="208477.12"/>
        <n v="308910.06"/>
        <n v="263790.51"/>
        <n v="11407.97"/>
        <n v="286717.02"/>
        <n v="140762.79999999999"/>
        <n v="75830.83"/>
        <n v="331379.7"/>
        <n v="356966.48"/>
        <n v="295091.46000000002"/>
        <n v="15352.77"/>
        <n v="332037.39"/>
        <n v="25143.38"/>
        <n v="216041.56"/>
        <n v="265396.11"/>
        <n v="33226.1"/>
        <n v="7380.08"/>
        <n v="18896.23"/>
        <n v="66380.17"/>
        <n v="453947.17"/>
        <n v="43169.81"/>
        <n v="378930.55"/>
        <n v="321534.12"/>
        <n v="170972.4"/>
        <n v="28126.17"/>
        <n v="210789.22"/>
        <n v="32093.26"/>
        <n v="311895.46999999997"/>
        <n v="135142.63"/>
        <n v="321955.82"/>
        <n v="23064.2"/>
        <n v="379916.73"/>
        <n v="247640.23"/>
        <n v="154216.53"/>
        <n v="60131.4"/>
        <n v="38247.64"/>
        <n v="318247.75"/>
        <n v="183834.26"/>
        <n v="336304.13"/>
        <n v="391877.71"/>
        <n v="436972.28"/>
        <n v="135463.64000000001"/>
        <n v="338032.09"/>
        <n v="494153.37"/>
        <n v="436310.97"/>
        <n v="31991.1"/>
        <n v="184045.1"/>
        <n v="218523.7"/>
        <n v="175068.32"/>
        <n v="111477.33"/>
        <n v="492328.86"/>
        <n v="235623.93"/>
        <n v="224419.67"/>
        <n v="52541.96"/>
        <n v="474134.53"/>
        <n v="122487.51"/>
        <n v="319100.26"/>
        <n v="467564.26"/>
        <n v="147000.60999999999"/>
        <n v="88959.82"/>
        <n v="326964.34000000003"/>
        <n v="31903.64"/>
        <n v="41216.730000000003"/>
        <n v="15691.16"/>
        <n v="100200.6"/>
        <n v="54583.25"/>
        <n v="296170.21000000002"/>
        <n v="246050.85"/>
        <n v="396545.32"/>
        <n v="323909.18"/>
        <n v="267579.52000000002"/>
        <n v="251335.98"/>
        <n v="192347.83"/>
        <n v="313760.21999999997"/>
        <n v="399904.33"/>
        <n v="177242.6"/>
        <n v="243007.97"/>
        <n v="274964.95"/>
        <n v="459480.99"/>
        <n v="46653.51"/>
        <n v="354039.77"/>
        <n v="389233.87"/>
        <n v="202340.46"/>
        <n v="259513.29"/>
        <n v="334480.77"/>
        <n v="409653.01"/>
        <n v="325008.71000000002"/>
        <n v="295576.26"/>
        <n v="422787.75"/>
        <n v="148360.95999999999"/>
        <n v="21642.2"/>
        <n v="352714.09"/>
        <n v="362376.13"/>
        <n v="44115.45"/>
        <n v="381804.61"/>
        <n v="384705.24"/>
        <n v="315786.88"/>
        <n v="186420.96"/>
        <n v="383866.4"/>
        <n v="244738.01"/>
        <n v="491947.77"/>
        <n v="281619.59000000003"/>
        <n v="227319.69"/>
        <n v="429453.77"/>
        <n v="109532.5"/>
        <n v="243291.96"/>
        <n v="17802.71"/>
        <n v="146467.35999999999"/>
        <n v="170923.57"/>
        <n v="398033.13"/>
        <n v="34594.9"/>
        <n v="22826.07"/>
        <n v="19956.07"/>
        <n v="267928.43"/>
        <n v="408261.02"/>
        <n v="176005.19"/>
        <n v="335526.96999999997"/>
        <n v="56084.52"/>
        <n v="120742.43"/>
        <n v="488921.21"/>
        <n v="284747.73"/>
        <n v="50189.86"/>
        <n v="235515.29"/>
        <n v="30828.84"/>
        <n v="28313.82"/>
        <n v="247385.67"/>
        <n v="250031.35999999999"/>
        <n v="39185.61"/>
        <n v="490235.9"/>
        <n v="41828.92"/>
        <n v="146296.54999999999"/>
        <n v="70034.44"/>
        <n v="180506.04"/>
        <n v="317545.23"/>
        <n v="315530.07"/>
        <n v="67940.84"/>
        <n v="418123.9"/>
        <n v="370092.6"/>
        <n v="76781.259999999995"/>
        <n v="260229.27"/>
        <n v="46834.64"/>
        <n v="49289.97"/>
        <n v="154409.20000000001"/>
        <n v="58739.32"/>
        <n v="492354"/>
        <n v="89267.36"/>
        <n v="301586.46000000002"/>
        <n v="165692.38"/>
        <n v="82259.520000000004"/>
        <n v="360382.68"/>
        <n v="262505.83"/>
        <n v="54030.17"/>
        <n v="48437.86"/>
        <n v="49850.75"/>
        <n v="482788.32"/>
        <n v="256920.8"/>
        <n v="172622.51"/>
        <n v="477436.99"/>
        <n v="291541.36"/>
        <n v="211415.32"/>
        <n v="67123.13"/>
        <n v="6900.93"/>
        <n v="338806.09"/>
        <n v="151010.04999999999"/>
        <n v="27602.98"/>
        <n v="105081.63"/>
        <n v="223706.74"/>
        <n v="404491.78"/>
        <n v="123992.17"/>
        <n v="38021.019999999997"/>
        <n v="129916.79"/>
        <n v="386341.07"/>
        <n v="423519.31"/>
        <n v="212909.13"/>
        <n v="31597.73"/>
        <n v="143951.66"/>
        <n v="341693.32"/>
        <n v="301371"/>
        <n v="119097.83"/>
        <n v="180504.92"/>
        <n v="332704.81"/>
        <n v="51924.15"/>
        <n v="282103.74"/>
        <n v="21557.439999999999"/>
        <n v="306056.87"/>
        <n v="35878.550000000003"/>
        <n v="23554.89"/>
        <n v="10881.76"/>
        <n v="264154.78000000003"/>
        <n v="317059.18"/>
        <n v="466992.18"/>
        <n v="142202.32999999999"/>
        <n v="279859.63"/>
        <n v="171926.23"/>
        <n v="341142.51"/>
        <n v="328128.95"/>
        <n v="155050.72"/>
        <n v="42813.75"/>
        <n v="41477.54"/>
        <n v="42693.58"/>
        <n v="82267.22"/>
        <n v="74234.600000000006"/>
        <n v="65379.65"/>
        <n v="180042.17"/>
        <n v="336005.25"/>
        <n v="310499.34999999998"/>
        <n v="451098"/>
        <n v="254769.34"/>
        <n v="24343.21"/>
        <n v="434999.44"/>
        <n v="149031.51999999999"/>
        <n v="22584.63"/>
        <n v="389044.14"/>
        <n v="116795.25"/>
        <n v="88035.57"/>
        <n v="344389.16"/>
        <n v="461219.35"/>
        <n v="360676.09"/>
        <n v="179386.43"/>
        <n v="126276.69"/>
        <n v="59594.6"/>
        <n v="76312.63"/>
        <n v="403965.68"/>
        <n v="85191.25"/>
        <n v="132429.56"/>
        <n v="194640.9"/>
        <n v="28842.06"/>
        <n v="193165.13"/>
        <n v="172919.46"/>
        <n v="306576.51"/>
        <n v="351745.33"/>
        <n v="89486.46"/>
        <n v="221187.37"/>
        <n v="247282.98"/>
        <n v="419605.27"/>
        <n v="314207.34000000003"/>
        <n v="127970.43"/>
        <n v="405249.72"/>
        <n v="146315.85"/>
        <n v="392580.91"/>
        <n v="55408.34"/>
        <n v="366510.96"/>
        <n v="113734.9"/>
        <n v="423697.62"/>
        <n v="49192.68"/>
        <n v="262220.31"/>
        <n v="37558.68"/>
        <n v="26274"/>
        <n v="418670.9"/>
        <n v="411454.29"/>
        <n v="141265.43"/>
        <n v="10453.030000000001"/>
        <n v="104255.34"/>
        <n v="90479.26"/>
        <n v="33894.339999999997"/>
        <n v="130729.24"/>
        <n v="262454.92"/>
        <n v="181913.2"/>
        <n v="231634.3"/>
        <n v="270475.42"/>
        <n v="256347.33"/>
        <n v="52202.080000000002"/>
        <n v="197078.71"/>
        <n v="183310.86"/>
        <n v="397031.52"/>
        <n v="248983.94"/>
        <n v="54247.83"/>
        <n v="261017.15"/>
        <n v="224129.45"/>
        <n v="189767.35"/>
        <n v="157864.32999999999"/>
        <n v="420995.37"/>
        <n v="138172.25"/>
        <n v="98490.69"/>
        <n v="442221.68"/>
        <n v="322309.3"/>
        <n v="288786.34000000003"/>
        <n v="306693.01"/>
        <n v="20700.64"/>
        <n v="434448.82"/>
        <n v="290244.05"/>
        <n v="209563.33"/>
        <n v="11051.11"/>
        <n v="245059.23"/>
        <n v="337900.93"/>
        <n v="20420.439999999999"/>
        <n v="336563.41"/>
        <n v="416870.56"/>
        <n v="256278.15"/>
        <n v="27102.19"/>
        <n v="409792.22"/>
        <n v="73646.320000000007"/>
        <n v="297328.53000000003"/>
        <n v="393422.54"/>
        <n v="325261.34000000003"/>
        <n v="359427.56"/>
        <n v="81577.38"/>
        <n v="245723.51999999999"/>
        <n v="311377.03999999998"/>
        <n v="445593.47"/>
        <n v="22303.4"/>
        <n v="468790.22"/>
        <n v="278359.90000000002"/>
        <n v="103920.18"/>
        <n v="36724.870000000003"/>
        <n v="57791.57"/>
        <n v="145721.73000000001"/>
        <n v="112415.77"/>
        <n v="323624.15000000002"/>
        <n v="249117.21"/>
        <n v="22124.93"/>
        <n v="329337.32"/>
        <n v="441123.48"/>
        <n v="230948.61"/>
        <n v="355386.31"/>
        <n v="269517.69"/>
        <n v="137369.68"/>
        <n v="70458.929999999993"/>
        <n v="46487.41"/>
        <n v="11678.89"/>
        <n v="33351.089999999997"/>
        <n v="290895.98"/>
        <n v="113676.2"/>
        <n v="200463.28"/>
        <n v="200776.38"/>
        <n v="218169.78"/>
        <n v="427703.83"/>
        <n v="219741.68"/>
        <n v="467373.56"/>
        <n v="392134.06"/>
        <n v="66660.039999999994"/>
        <n v="297466.59999999998"/>
        <n v="16066.14"/>
        <n v="468507.18"/>
        <n v="319186.63"/>
        <n v="120589.79"/>
        <n v="173811.64"/>
        <n v="65494.95"/>
        <n v="432135.9"/>
        <n v="394780.1"/>
        <n v="337151.53"/>
        <n v="325071.19"/>
        <n v="158558.66"/>
        <n v="147184.74"/>
        <n v="127515.08"/>
        <n v="406581.88"/>
        <n v="135824.24"/>
        <n v="150946.10999999999"/>
        <n v="37433.94"/>
        <n v="487198.48"/>
        <n v="33735.89"/>
        <n v="432389.62"/>
        <n v="333256.99"/>
        <n v="248637.6"/>
        <n v="125071.93"/>
        <n v="101185.68"/>
        <n v="158844.45000000001"/>
        <n v="149432.51999999999"/>
        <n v="382408.55"/>
        <n v="191017.9"/>
        <n v="485831.16"/>
        <n v="397378.19"/>
        <n v="99010.05"/>
        <n v="236229.98"/>
        <n v="28861.58"/>
        <n v="330446.11"/>
        <n v="181402.12"/>
        <n v="18923.509999999998"/>
        <n v="353175.75"/>
        <n v="97903.31"/>
        <n v="390705.22"/>
        <n v="22005.42"/>
        <n v="356670.16"/>
        <n v="25655.7"/>
        <n v="332450.65999999997"/>
        <n v="303815.71000000002"/>
        <n v="276695.32"/>
        <n v="108545.55"/>
        <n v="119068.64"/>
        <n v="40102.980000000003"/>
        <n v="26120.83"/>
        <n v="26732.07"/>
        <n v="368466.12"/>
        <n v="190180.81"/>
        <n v="171161.85"/>
        <n v="127254.82"/>
        <n v="272586.71999999997"/>
        <n v="32522.15"/>
        <n v="118342.02"/>
        <n v="191669.51"/>
        <n v="363307.15"/>
        <n v="383101.12"/>
        <n v="427510.74"/>
        <n v="263978.49"/>
        <n v="367872.98"/>
        <n v="431357"/>
        <n v="346378.82"/>
        <n v="328900.64"/>
        <n v="87934.94"/>
        <n v="179517.09"/>
        <n v="138754.85999999999"/>
        <n v="28082.16"/>
        <n v="130500.37"/>
        <n v="397941.84"/>
        <n v="421255.84"/>
        <n v="214655.14"/>
        <n v="407771.72"/>
        <n v="13925.09"/>
        <n v="96459.94"/>
        <n v="21092.78"/>
        <n v="137510.51999999999"/>
        <n v="9582.15"/>
        <n v="133470.63"/>
        <n v="208192.08"/>
        <n v="2375.64"/>
        <n v="206675.57"/>
        <n v="165120.37"/>
        <n v="295292.15000000002"/>
        <n v="150362.85999999999"/>
        <n v="419043.15"/>
        <n v="261447.82"/>
        <n v="8803.2800000000007"/>
        <n v="460550.09"/>
        <n v="346781.19"/>
        <n v="369256.58"/>
        <n v="411053.44"/>
        <n v="50219.28"/>
        <n v="11090.52"/>
        <n v="14736.07"/>
        <n v="129844.16"/>
        <n v="16148.35"/>
        <n v="414393.47"/>
        <n v="67701.350000000006"/>
        <n v="271875.59999999998"/>
        <n v="145595.14000000001"/>
        <n v="15758.17"/>
        <n v="19694.349999999999"/>
        <n v="169114.48"/>
        <n v="353431.61"/>
        <n v="419263.58"/>
        <n v="218803.45"/>
        <n v="385975.98"/>
        <n v="115879.8"/>
        <n v="121665.06"/>
        <n v="376002.27"/>
        <n v="254149.25"/>
        <n v="309633.82"/>
        <n v="269862.19"/>
        <n v="20901.099999999999"/>
        <n v="456418.25"/>
        <n v="388033.32"/>
        <n v="61541.33"/>
        <n v="113853.52"/>
        <n v="231423.33"/>
        <n v="177268.12"/>
        <n v="395006.84"/>
        <n v="134982.29"/>
        <n v="449831.11"/>
        <n v="328022.32"/>
        <n v="201577.72"/>
        <n v="168810.45"/>
        <n v="5348.94"/>
        <n v="141306.09"/>
        <n v="331283.71000000002"/>
        <n v="3061.86"/>
        <n v="46064.12"/>
        <n v="340083.07"/>
        <n v="186818.8"/>
        <n v="298081.96000000002"/>
        <n v="158879.03"/>
        <n v="379966.71"/>
        <n v="374070.21"/>
        <n v="256388.43"/>
        <n v="6311.32"/>
        <n v="165911.01999999999"/>
        <n v="65596.94"/>
        <n v="4136.28"/>
        <n v="316067.42"/>
        <n v="79587.27"/>
        <n v="454663.47"/>
        <n v="243815.65"/>
        <n v="448051.48"/>
        <n v="162773.82"/>
        <n v="43369.32"/>
        <n v="468245.81"/>
        <n v="63676.19"/>
        <n v="81545.7"/>
        <n v="183753.41"/>
        <n v="47501.47"/>
        <n v="475219.55"/>
        <n v="335666.66"/>
        <n v="11259.22"/>
        <n v="270455.44"/>
        <n v="426831.21"/>
        <n v="320634.65999999997"/>
        <n v="24224.48"/>
        <n v="213485.38"/>
        <n v="194965.27"/>
        <n v="34843.42"/>
        <n v="303750.18"/>
        <n v="133900.31"/>
        <n v="267559.76"/>
        <n v="136523.56"/>
        <n v="354066.66"/>
        <n v="220008.88"/>
        <n v="200084.87"/>
        <n v="305862.12"/>
        <n v="276385.69"/>
        <n v="24044.560000000001"/>
        <n v="46783.76"/>
        <n v="469334.72"/>
        <n v="33402.949999999997"/>
        <n v="140336.54999999999"/>
        <n v="235368.09"/>
        <n v="172091.26"/>
        <n v="131879.57999999999"/>
        <n v="97744.05"/>
        <n v="237006.18"/>
        <n v="321653.78000000003"/>
        <n v="299913.93"/>
        <n v="71433.47"/>
        <n v="97372.55"/>
        <n v="458023.47"/>
        <n v="205864.55"/>
        <n v="41527.39"/>
        <n v="29343.33"/>
        <n v="449512.5"/>
        <n v="43618.34"/>
        <n v="23386.34"/>
        <n v="48556.44"/>
        <n v="115881.72"/>
        <n v="248598.35"/>
        <n v="75010.37"/>
        <n v="154062.03"/>
        <n v="46762.6"/>
        <n v="356422.88"/>
        <n v="238041.17"/>
        <n v="294670.55"/>
        <n v="405019.63"/>
        <n v="275178.63"/>
        <n v="297710.09000000003"/>
        <n v="126536.54"/>
        <n v="396176.45"/>
        <n v="145090.75"/>
        <n v="183106.83"/>
        <n v="10832.95"/>
        <n v="12820.88"/>
        <n v="212091.94"/>
        <n v="493412.26"/>
        <n v="36469.65"/>
        <n v="31876.36"/>
        <n v="196215.5"/>
        <n v="66252.850000000006"/>
        <n v="304503.45"/>
        <n v="160961.84"/>
        <n v="316156.84999999998"/>
        <n v="71460.72"/>
        <n v="485513.95"/>
        <n v="198985.35"/>
        <n v="456077.89"/>
        <n v="493941.46"/>
        <n v="420488.27"/>
        <n v="271289.23"/>
        <n v="11338.74"/>
        <n v="46464.62"/>
        <n v="182363.24"/>
        <n v="42169.82"/>
        <n v="23672.39"/>
        <n v="141261.51"/>
        <n v="388410.15"/>
        <n v="478570.42"/>
        <n v="458339.05"/>
        <n v="454415.4"/>
        <n v="35758.42"/>
        <n v="289248.06"/>
        <n v="77330.070000000007"/>
        <n v="188051.26"/>
        <n v="165502.42000000001"/>
        <n v="434604.49"/>
        <n v="202136.46"/>
        <n v="342684.13"/>
        <n v="26684.53"/>
        <n v="162541.63"/>
        <n v="14595.61"/>
        <n v="168023.01"/>
        <n v="34317.75"/>
        <n v="109486.74"/>
        <n v="381483.09"/>
        <n v="479994.05"/>
        <n v="54565.65"/>
        <n v="126842.26"/>
        <n v="7870.52"/>
        <n v="159218.68"/>
        <n v="17000.98"/>
        <n v="20076.66"/>
        <n v="39139.31"/>
        <n v="272237.48"/>
        <n v="397568.31"/>
        <n v="242404.89"/>
        <n v="78583.649999999994"/>
        <n v="104705.48"/>
        <n v="139208.71"/>
        <n v="77534.2"/>
        <n v="164227.9"/>
        <n v="416601.38"/>
        <n v="212438"/>
        <n v="48147.67"/>
        <n v="428293.55"/>
        <n v="23796.76"/>
        <n v="299412.96999999997"/>
        <n v="26960.89"/>
        <n v="93141.23"/>
        <n v="32403.52"/>
        <n v="21561.89"/>
        <n v="287770.15000000002"/>
        <n v="497005.03"/>
        <n v="398463.51"/>
        <n v="419066.9"/>
        <n v="356536.41"/>
        <n v="397216.88"/>
        <n v="14954.53"/>
        <n v="80507.39"/>
        <n v="337142.58"/>
        <n v="12982.55"/>
        <n v="72609.149999999994"/>
        <n v="263057.65000000002"/>
        <n v="16732.240000000002"/>
        <n v="80500.86"/>
        <n v="65966.509999999995"/>
        <n v="288891.33"/>
        <n v="26559.06"/>
        <n v="133729.99"/>
        <n v="111107.48"/>
        <n v="103015.28"/>
        <n v="244171.43"/>
        <n v="160980.85"/>
        <n v="334077.58"/>
        <n v="12558.3"/>
        <n v="119114.47"/>
        <n v="104138.12"/>
        <n v="101661.63"/>
        <n v="56228.34"/>
        <n v="380591.72"/>
        <n v="68014.33"/>
        <n v="250277.37"/>
        <n v="307210.15999999997"/>
        <n v="166257.53"/>
        <n v="45719.96"/>
        <n v="30926.01"/>
        <n v="24732.03"/>
        <n v="54252.4"/>
        <n v="5200.6099999999997"/>
        <n v="136316.06"/>
        <n v="59530.97"/>
        <n v="268648.65000000002"/>
        <n v="354008.67"/>
        <n v="3871.24"/>
        <n v="337821.83"/>
        <n v="423784.21"/>
        <n v="163508"/>
        <n v="237801.91"/>
        <n v="29520.78"/>
        <n v="405793.1"/>
        <n v="159978.26"/>
        <n v="132557.51999999999"/>
        <n v="459575.55"/>
        <n v="41034.199999999997"/>
        <n v="426834.11"/>
        <n v="60229.62"/>
        <n v="236451.87"/>
        <n v="218571.32"/>
        <n v="115866.24000000001"/>
        <n v="19062.919999999998"/>
        <n v="465905.66"/>
        <n v="257039.01"/>
        <n v="45916.15"/>
        <n v="269721.15000000002"/>
        <n v="495624.75"/>
        <n v="121112.11"/>
        <n v="148563.54"/>
        <n v="416980.74"/>
        <n v="326272.45"/>
        <n v="45462.07"/>
        <n v="230299.54"/>
        <n v="300302.23"/>
        <n v="396660.98"/>
        <n v="162819.48000000001"/>
        <n v="149211.84"/>
        <n v="238849.59"/>
        <n v="460239.99"/>
        <n v="31412.799999999999"/>
        <n v="29972.400000000001"/>
        <n v="136934.96"/>
        <n v="381600.34"/>
        <n v="279091.78999999998"/>
        <n v="2180.86"/>
        <n v="169299.56"/>
        <n v="274128.49"/>
        <n v="370292.95"/>
        <n v="78461.23"/>
        <n v="168102.07"/>
        <n v="398890.82"/>
        <n v="255036.63"/>
        <n v="19366.52"/>
        <n v="51490.74"/>
        <n v="279745.78999999998"/>
        <n v="328363.59000000003"/>
        <n v="356812.29"/>
        <n v="274256.28000000003"/>
        <n v="394792.77"/>
        <n v="178351.97"/>
        <n v="265196.92"/>
        <n v="136738.26"/>
        <n v="176988.18"/>
        <n v="133820.65"/>
        <n v="117018.14"/>
        <n v="215858.04"/>
        <n v="137388.12"/>
        <n v="130392.09"/>
        <n v="154078.92000000001"/>
        <n v="28769.64"/>
        <n v="356020.53"/>
        <n v="133331.17000000001"/>
        <n v="57007.34"/>
        <n v="70509.97"/>
        <n v="45693.65"/>
        <n v="280506.14"/>
        <n v="462887.16"/>
        <n v="325807.55"/>
        <n v="94835.8"/>
        <n v="193670.13"/>
        <n v="229220.23"/>
        <n v="496668.48"/>
        <n v="64788.22"/>
        <n v="444599.51"/>
        <n v="33868.31"/>
        <n v="458486.52"/>
        <n v="34085.230000000003"/>
        <n v="405213.55"/>
        <n v="443538.84"/>
        <n v="337957.67"/>
        <n v="170430.05"/>
        <n v="104347.71"/>
        <n v="356970.28"/>
        <n v="483666.51"/>
        <n v="402587.84"/>
        <n v="8477.2199999999993"/>
        <n v="24975.94"/>
        <n v="134315.63"/>
        <n v="304016.26"/>
        <n v="168385.22"/>
        <n v="86903.3"/>
        <n v="429334.8"/>
        <n v="118672"/>
        <n v="316404.89"/>
        <n v="24696.82"/>
        <n v="159660.1"/>
        <n v="242417.06"/>
        <n v="23538.45"/>
        <n v="14154.53"/>
        <n v="345305.4"/>
        <n v="169020.3"/>
        <n v="86580.26"/>
        <n v="272434.25"/>
        <n v="373256.05"/>
        <n v="376357.25"/>
        <n v="79117.97"/>
        <n v="48701.63"/>
        <n v="11254.79"/>
        <n v="368200.51"/>
        <n v="29682.58"/>
        <n v="90414.89"/>
        <n v="269706.44"/>
        <n v="21195.279999999999"/>
        <n v="32949.42"/>
        <n v="237163.38"/>
        <n v="99490.37"/>
        <n v="341863.93"/>
        <n v="224427.66"/>
        <n v="158333.06"/>
        <n v="129014.08"/>
        <n v="27500.65"/>
        <n v="355165.24"/>
        <n v="325921.8"/>
        <n v="93265.19"/>
        <n v="422357.05"/>
        <n v="432722.92"/>
        <n v="13306.63"/>
        <n v="260749.57"/>
        <n v="64469.64"/>
        <n v="100732.05"/>
        <n v="461904.79"/>
        <n v="168252.68"/>
        <n v="306178.23"/>
        <n v="438641.94"/>
        <n v="172816.55"/>
        <n v="405702.46"/>
        <n v="312879.28999999998"/>
        <n v="254147.6"/>
        <n v="104097.38"/>
        <n v="215246.77"/>
        <n v="486838.6"/>
        <n v="325147.28999999998"/>
        <n v="267785.98"/>
        <n v="195270.53"/>
        <n v="437745.45"/>
        <n v="339951.58"/>
        <n v="232167.56"/>
        <n v="43090.93"/>
        <n v="319208.40999999997"/>
        <n v="12010.68"/>
        <n v="366089.34"/>
        <n v="157916.57999999999"/>
        <n v="44650.78"/>
        <n v="257633.15"/>
        <n v="161604.39000000001"/>
        <n v="67904.429999999993"/>
        <n v="298505.49"/>
        <n v="414735.17"/>
        <n v="21140.06"/>
        <n v="95257.86"/>
        <n v="312055.87"/>
        <n v="74650.42"/>
        <n v="380125.18"/>
        <n v="240006.69"/>
        <n v="42937.55"/>
        <n v="57284.6"/>
        <n v="12400.3"/>
        <n v="29939.040000000001"/>
        <n v="406725.81"/>
        <n v="306129.36"/>
        <n v="299740.17"/>
        <n v="464555.41"/>
        <n v="122476.86"/>
        <n v="323959.52"/>
        <n v="23069.07"/>
        <n v="409474.88"/>
        <n v="441443.77"/>
        <n v="71312.58"/>
        <n v="289415.43"/>
        <n v="31821.95"/>
        <n v="49080.21"/>
        <n v="241350.24"/>
        <n v="98058.21"/>
        <n v="308896.36"/>
        <n v="201047.91"/>
        <n v="130086.24"/>
        <n v="153711.91"/>
        <n v="276790.65000000002"/>
        <n v="390958.58"/>
        <n v="43422.38"/>
        <n v="9860.99"/>
        <n v="292887.71999999997"/>
        <n v="140194.82"/>
        <n v="292017.71000000002"/>
        <n v="162575.45000000001"/>
        <n v="120132.17"/>
        <n v="434782.77"/>
        <n v="295690.19"/>
        <n v="335771.05"/>
        <n v="234754.75"/>
        <n v="161739.24"/>
        <n v="424569.94"/>
        <n v="252893.61"/>
        <n v="357908.4"/>
        <n v="136387.97"/>
        <n v="485140.09"/>
        <n v="150561.82999999999"/>
        <n v="39769.879999999997"/>
        <n v="300725.21000000002"/>
        <n v="183875.54"/>
        <n v="117838.72"/>
        <n v="119023.84"/>
        <n v="207182.39"/>
        <n v="153067.54"/>
        <n v="343550.99"/>
        <n v="14944.46"/>
        <n v="123180.62"/>
        <n v="207202.92"/>
        <n v="21635"/>
        <n v="429966.6"/>
        <n v="58599.55"/>
        <n v="215911.64"/>
        <n v="359049.83"/>
        <n v="337300"/>
        <n v="29434.65"/>
        <n v="167420.19"/>
        <n v="189598.51"/>
        <n v="402318.69"/>
        <n v="53395.63"/>
        <n v="170693.28"/>
        <n v="39477.839999999997"/>
        <n v="255904.11"/>
        <n v="431960.6"/>
        <n v="215811.46"/>
        <n v="279670.46999999997"/>
        <n v="71992"/>
        <n v="20768.060000000001"/>
        <n v="176915.61"/>
        <n v="290461.32"/>
        <n v="101620.92"/>
        <n v="277618.49"/>
        <n v="288286.92"/>
        <n v="182007.97"/>
        <n v="210027.82"/>
        <n v="261169.64"/>
        <n v="410514.94"/>
        <n v="269931.65000000002"/>
        <n v="331886.69"/>
        <n v="341878.9"/>
        <n v="8667.35"/>
        <n v="477225.63"/>
        <n v="43291.79"/>
        <n v="239161.39"/>
        <n v="116894.66"/>
        <n v="39139.230000000003"/>
        <n v="246203.32"/>
        <n v="256547.81"/>
        <n v="49414.68"/>
        <n v="173930.42"/>
        <n v="320213.92"/>
        <n v="20329.669999999998"/>
        <n v="194189.73"/>
        <n v="199560.56"/>
        <n v="342299.97"/>
        <n v="34805.21"/>
        <n v="401672.54"/>
        <n v="210283.37"/>
        <n v="98253.79"/>
        <n v="253484.25"/>
        <n v="16348.68"/>
        <n v="474752.67"/>
        <n v="93029.72"/>
        <n v="387172.39"/>
        <n v="374374.48"/>
        <n v="400282.71"/>
        <n v="322558.31"/>
        <n v="267514.15999999997"/>
        <n v="43362.53"/>
        <n v="16856.099999999999"/>
        <n v="35361.21"/>
        <n v="306059.40000000002"/>
        <n v="327412.46000000002"/>
        <n v="411519.42"/>
        <n v="399489.88"/>
        <n v="47986.2"/>
        <n v="64953.48"/>
        <n v="343843.49"/>
        <n v="417995.66"/>
        <n v="332526.68"/>
        <n v="274293.96000000002"/>
        <n v="182774.58"/>
        <n v="180885.52"/>
        <n v="175685.91"/>
        <n v="193307.63"/>
        <n v="171310.29"/>
        <n v="280435.59000000003"/>
        <n v="333991.92"/>
        <n v="92900.1"/>
        <n v="413435.52"/>
        <n v="333124.15000000002"/>
        <n v="304529.13"/>
        <n v="271050.59999999998"/>
        <n v="42286.75"/>
        <n v="216277.36"/>
        <n v="41458.44"/>
        <n v="166089.72"/>
        <n v="22723.9"/>
        <n v="322333.65999999997"/>
        <n v="264419.34000000003"/>
        <n v="197484.68"/>
        <n v="38277.21"/>
        <n v="238755.28"/>
        <n v="433632.52"/>
        <n v="121809.42"/>
        <n v="30292.34"/>
        <n v="252609.1"/>
        <n v="17572.689999999999"/>
        <n v="25105.29"/>
        <n v="45688.15"/>
        <n v="156504.47"/>
        <n v="122657.05"/>
        <n v="157696.15"/>
        <n v="75995.02"/>
        <n v="132525.51999999999"/>
        <n v="404403.64"/>
        <n v="438235.71"/>
        <n v="24523.7"/>
        <n v="44950.720000000001"/>
        <n v="217719.75"/>
        <n v="4108.6000000000004"/>
        <n v="471686.02"/>
        <n v="368646.67"/>
        <n v="75123.5"/>
        <n v="24844.12"/>
        <n v="424317.4"/>
        <n v="50032.39"/>
        <n v="60019.21"/>
        <n v="199400.57"/>
        <n v="419983.02"/>
        <n v="109025.56"/>
        <n v="339291.55"/>
        <n v="271662.15999999997"/>
        <n v="261360.45"/>
        <n v="52352.02"/>
        <n v="25891.26"/>
        <n v="260100.5"/>
        <n v="16026.58"/>
        <n v="113574.69"/>
        <n v="356875.54"/>
        <n v="102332.43"/>
        <n v="325443.95"/>
        <n v="39626.69"/>
        <n v="150150.1"/>
        <n v="268367.43"/>
        <n v="12566.49"/>
        <n v="262196.46000000002"/>
        <n v="162672.57999999999"/>
        <n v="195519.9"/>
        <n v="26191.37"/>
        <n v="39093.550000000003"/>
        <n v="27445.93"/>
        <n v="39812.06"/>
        <n v="156704.68"/>
        <n v="267250.13"/>
        <n v="21174.43"/>
        <n v="54835.6"/>
        <n v="267593.5"/>
        <n v="371680.77"/>
        <n v="194644.62"/>
        <n v="95369.53"/>
        <n v="212904.87"/>
        <n v="445738.51"/>
        <n v="92244.78"/>
        <n v="394267.9"/>
        <n v="94128.99"/>
        <n v="35748.29"/>
        <n v="257175.78"/>
        <n v="245993.37"/>
        <n v="25961.69"/>
        <n v="122367.01"/>
        <n v="497699.26"/>
        <n v="285711.03999999998"/>
        <n v="488930.18"/>
        <n v="272974.28000000003"/>
        <n v="112063.01"/>
        <n v="353735.66"/>
        <n v="21864.32"/>
        <n v="457935"/>
        <n v="50114.03"/>
        <n v="165903.34"/>
        <n v="31872.23"/>
        <n v="340711.46"/>
        <n v="22149.15"/>
        <n v="23417.45"/>
        <n v="205424.47"/>
        <n v="253463.72"/>
        <n v="30157.01"/>
        <n v="258428.94"/>
        <n v="475254.45"/>
        <n v="398109.77"/>
        <n v="239778.88"/>
        <n v="390019.85"/>
        <n v="64070.42"/>
        <n v="265948.24"/>
        <n v="23369.77"/>
        <n v="220697.34"/>
        <n v="14028.63"/>
        <n v="127271.93"/>
        <n v="361324.83"/>
        <n v="10178.26"/>
        <n v="226121.72"/>
        <n v="315265.59999999998"/>
        <n v="203187.23"/>
        <n v="66489.5"/>
        <n v="331070.28000000003"/>
        <n v="35731.35"/>
        <n v="61621.32"/>
        <n v="112466.29"/>
        <n v="170542.74"/>
        <n v="309956.5"/>
        <n v="290740.78000000003"/>
        <n v="24074.3"/>
        <n v="129908.38"/>
        <n v="16105.13"/>
        <n v="382599.96"/>
        <n v="239972.01"/>
        <n v="403261.52"/>
        <n v="49955.97"/>
        <n v="34189.800000000003"/>
        <n v="398797.28"/>
        <n v="27816.58"/>
        <n v="264804.47999999998"/>
        <n v="83506.14"/>
        <n v="95069.47"/>
        <n v="391525.98"/>
        <n v="39885.050000000003"/>
        <n v="179387.7"/>
        <n v="176040.51"/>
        <n v="473433.19"/>
        <n v="479235.97"/>
        <n v="283353.84000000003"/>
        <n v="51960.34"/>
        <n v="260366.98"/>
        <n v="161747.1"/>
        <n v="101005.49"/>
        <n v="175939.23"/>
        <n v="289574.52"/>
        <n v="38621.56"/>
        <n v="400149.49"/>
        <n v="394230.86"/>
        <n v="171955.65"/>
        <n v="221935.96"/>
        <n v="395755.99"/>
        <n v="32704.47"/>
        <n v="45125.09"/>
        <n v="337133.43"/>
        <n v="105987.76"/>
        <n v="319245.24"/>
        <n v="405178.28"/>
        <n v="212840.67"/>
        <n v="100075.16"/>
        <n v="48220.04"/>
        <n v="146414.69"/>
        <n v="329688.52"/>
        <n v="342710.39"/>
        <n v="252657.21"/>
        <n v="39471.22"/>
        <n v="238808.62"/>
        <n v="154374.59"/>
        <n v="207547.73"/>
        <n v="150936.9"/>
        <n v="307566.3"/>
        <n v="219383.04000000001"/>
        <n v="475407.06"/>
        <n v="138683.85"/>
        <n v="427318.47"/>
        <n v="15515.06"/>
        <n v="420543.76"/>
        <n v="140198.10999999999"/>
        <n v="337642.11"/>
        <n v="137521.51999999999"/>
        <n v="29726.15"/>
        <n v="47474.53"/>
        <n v="59425.78"/>
        <n v="397509.73"/>
        <n v="57784.55"/>
        <n v="491870.88"/>
        <n v="45647.06"/>
        <n v="277368.34000000003"/>
        <n v="21066.65"/>
        <n v="188702.98"/>
        <n v="403371.13"/>
        <n v="214646.48"/>
        <n v="442587.19"/>
        <n v="457228.57"/>
        <n v="150806.85999999999"/>
        <n v="347490.36"/>
        <n v="89605.43"/>
        <n v="193280.29"/>
        <n v="84242.64"/>
        <n v="249585.48"/>
        <n v="29069.83"/>
        <n v="37155.449999999997"/>
        <n v="358086.23"/>
        <n v="29073.98"/>
        <n v="251918.46"/>
        <n v="47526.95"/>
        <n v="162444.17000000001"/>
        <n v="185844.36"/>
        <n v="307151.18"/>
        <n v="340985.31"/>
        <n v="347271.72"/>
        <n v="116809.33"/>
        <n v="117420.09"/>
        <n v="38482.21"/>
        <n v="15252.4"/>
        <n v="240365.75"/>
        <n v="12794.57"/>
        <n v="133850.04999999999"/>
        <n v="380578.13"/>
        <n v="385524.06"/>
        <n v="137771.28"/>
        <n v="49307.28"/>
        <n v="64713.120000000003"/>
        <n v="51425.120000000003"/>
        <n v="42144.37"/>
        <n v="38066.800000000003"/>
        <n v="167169.14000000001"/>
        <n v="21498.98"/>
        <n v="92195.57"/>
        <n v="493352.37"/>
        <n v="32488.77"/>
        <n v="455539.17"/>
        <n v="369492.46"/>
        <n v="267383.5"/>
        <n v="216758.94"/>
        <n v="67940.14"/>
        <n v="342991.32"/>
        <n v="432662.99"/>
        <n v="10524.32"/>
        <n v="30035.03"/>
        <n v="321425.15000000002"/>
        <n v="215233.52"/>
        <n v="18811.060000000001"/>
        <n v="68532.17"/>
        <n v="389566.35"/>
        <n v="270676.01"/>
        <n v="60296.26"/>
        <n v="333364.96999999997"/>
        <n v="246213.01"/>
        <n v="34052.239999999998"/>
        <n v="363747.94"/>
        <n v="107340.61"/>
        <n v="49536.53"/>
        <n v="383646.39"/>
        <n v="349340.47"/>
        <n v="49975.519999999997"/>
        <n v="72511.42"/>
        <n v="99649.08"/>
        <n v="299977.2"/>
        <n v="128324.97"/>
        <n v="287743.92"/>
        <n v="222321.12"/>
        <n v="145638.39000000001"/>
        <n v="45220.09"/>
        <n v="27188.55"/>
        <n v="40554.29"/>
        <n v="273680.3"/>
        <n v="2528.58"/>
        <n v="21928.32"/>
        <n v="125420.23"/>
        <n v="488014.23"/>
        <n v="289648.8"/>
        <n v="473039.12"/>
        <n v="146846.47"/>
        <n v="276659.12"/>
        <n v="240362.62"/>
        <n v="284725.61"/>
        <n v="233189.61"/>
        <n v="162071.46"/>
        <n v="30755.759999999998"/>
        <n v="366055.36"/>
        <n v="40142.69"/>
        <n v="125327.75"/>
        <n v="359740.14"/>
        <n v="487017.64"/>
        <n v="222521.59"/>
        <n v="314377.05"/>
        <n v="152934.48000000001"/>
        <n v="11982.32"/>
        <n v="86844.89"/>
        <n v="17446.25"/>
        <n v="281719.82"/>
        <n v="384233.4"/>
        <n v="309543.12"/>
        <n v="93787.6"/>
        <n v="199152.91"/>
        <n v="33311.47"/>
        <n v="362653.48"/>
        <n v="168173"/>
        <n v="49438.57"/>
        <n v="31876.63"/>
        <n v="217014.8"/>
        <n v="332827.03000000003"/>
        <n v="274792.13"/>
        <n v="30664.38"/>
        <n v="467006.56"/>
        <n v="175643.73"/>
        <n v="413175"/>
        <n v="370199.25"/>
        <n v="170959.17"/>
        <n v="135537.06"/>
        <n v="32987.019999999997"/>
        <n v="155706.07"/>
        <n v="137073.24"/>
        <n v="235782.26"/>
        <n v="40023.25"/>
        <n v="187787.79"/>
        <n v="460309.5"/>
        <n v="229321.99"/>
        <n v="266595.87"/>
        <n v="224184.22"/>
        <n v="126938.1"/>
        <n v="68662.33"/>
        <n v="486571.02"/>
        <n v="36724.910000000003"/>
        <n v="322596.82"/>
        <n v="144149.54999999999"/>
        <n v="341524"/>
        <n v="269987.46999999997"/>
        <n v="265519.48"/>
        <n v="382560.67"/>
        <n v="307343.09999999998"/>
        <n v="490334.51"/>
        <n v="16049.99"/>
        <n v="42360.47"/>
        <n v="268600.28000000003"/>
        <n v="349110.66"/>
        <n v="397825.07"/>
        <n v="40735.339999999997"/>
        <n v="416789.82"/>
        <n v="91522.69"/>
        <n v="275283.84000000003"/>
        <n v="203154.2"/>
        <n v="105600.37"/>
        <n v="102133.54"/>
        <n v="66335.98"/>
        <n v="88507.82"/>
        <n v="37862.32"/>
        <n v="353360.05"/>
        <n v="267045.94"/>
        <n v="125903.82"/>
        <n v="401577.06"/>
        <n v="42576.4"/>
        <n v="42205.919999999998"/>
        <n v="164508.03"/>
        <n v="164859.32999999999"/>
        <n v="120876.66"/>
        <n v="36225.360000000001"/>
        <n v="398745.36"/>
        <n v="273395.20000000001"/>
        <n v="102264.13"/>
        <n v="22194.73"/>
        <n v="130447.51"/>
        <n v="28761.53"/>
        <n v="35708.980000000003"/>
        <n v="32075.54"/>
        <n v="364684.31"/>
        <n v="215973.35"/>
        <n v="419343.82"/>
        <n v="332808.11"/>
        <n v="327988.32"/>
        <n v="232174.59"/>
        <n v="94238.59"/>
        <n v="13285.84"/>
        <n v="339387.7"/>
        <n v="336450.49"/>
        <n v="411782.74"/>
        <n v="347288.9"/>
        <n v="241325.31"/>
        <n v="4194.37"/>
        <n v="67558.789999999994"/>
        <n v="387082.13"/>
        <n v="132548.49"/>
        <n v="36446.519999999997"/>
        <n v="315671.86"/>
        <n v="131726.09"/>
        <n v="476971.84"/>
        <n v="299265.75"/>
        <n v="251413.8"/>
        <n v="218790.51"/>
        <n v="35029.879999999997"/>
        <n v="61878.28"/>
        <n v="343508.95"/>
        <n v="96288.44"/>
        <n v="20330.189999999999"/>
        <n v="388018.03"/>
        <n v="249193.76"/>
        <n v="282634.94"/>
        <n v="29079"/>
        <n v="372272.04"/>
        <n v="32662.59"/>
        <n v="480491.64"/>
        <n v="25373.4"/>
        <n v="410016.24"/>
        <n v="211367.52"/>
        <n v="48307.38"/>
        <n v="229860.52"/>
        <n v="334679.59000000003"/>
        <n v="156154.43"/>
        <n v="120248.1"/>
        <n v="305853.90999999997"/>
        <n v="16155.41"/>
        <n v="98846.31"/>
        <n v="43603.14"/>
        <n v="306207.81"/>
        <n v="74509.039999999994"/>
        <n v="218152.5"/>
        <n v="451673.86"/>
        <n v="134284.25"/>
        <n v="42659.62"/>
        <n v="100004.08"/>
        <n v="202836.11"/>
        <n v="19023.95"/>
        <n v="27267.23"/>
        <n v="63103.89"/>
        <n v="220640.96"/>
        <n v="380651.53"/>
        <n v="163312.99"/>
        <n v="158401.5"/>
        <n v="275685.52"/>
        <n v="17347.060000000001"/>
        <n v="167827.25"/>
        <n v="147634.9"/>
        <n v="194597.57"/>
        <n v="347225.76"/>
        <n v="288588.84000000003"/>
        <n v="312370.3"/>
        <n v="104358.21"/>
        <n v="393908.86"/>
        <n v="277768.69"/>
        <n v="311897.75"/>
        <n v="274002.8"/>
        <n v="100023.71"/>
        <n v="43102.83"/>
        <n v="251815.1"/>
        <n v="44378.720000000001"/>
        <n v="82685.98"/>
        <n v="82907.47"/>
        <n v="258665.09"/>
        <n v="13130.01"/>
        <n v="279923.28999999998"/>
        <n v="241915.45"/>
        <n v="324529.17"/>
        <n v="492304.75"/>
        <n v="192423.57"/>
        <n v="97747.94"/>
        <n v="140949.91"/>
        <n v="90283.12"/>
        <n v="180062.96"/>
        <n v="50368.81"/>
        <n v="426916.94"/>
        <n v="49336.2"/>
        <n v="246396.71"/>
        <n v="310933.11"/>
        <n v="25801.5"/>
        <n v="18934.48"/>
        <n v="303308.86"/>
        <n v="39312.97"/>
        <n v="82041.429999999993"/>
        <n v="31566.91"/>
        <n v="117978.53"/>
        <n v="181304.64"/>
        <n v="42867.06"/>
        <n v="193724.18"/>
        <n v="317618.42"/>
        <n v="8453.65"/>
        <n v="426760.82"/>
        <n v="481553.43"/>
        <n v="52784.85"/>
        <n v="263032.26"/>
        <n v="291193.71999999997"/>
        <n v="115921.66"/>
        <n v="36591.39"/>
        <n v="376952.49"/>
        <n v="268777.59999999998"/>
        <n v="15572.35"/>
        <n v="324196.78999999998"/>
        <n v="191893.03"/>
        <n v="460645.16"/>
        <n v="458046.87"/>
        <n v="299665.96000000002"/>
        <n v="276662.03999999998"/>
        <n v="60066.01"/>
        <n v="20865.52"/>
        <n v="326729.84999999998"/>
        <n v="260724.59"/>
        <n v="138787.18"/>
        <n v="450049.43"/>
        <n v="465180.02"/>
        <n v="363092.45"/>
        <n v="478464.42"/>
        <n v="85749.08"/>
        <n v="41541.65"/>
        <n v="495025.85"/>
        <n v="63977.09"/>
        <n v="396500.46"/>
        <n v="26276.78"/>
        <n v="92812.86"/>
        <n v="368969.04"/>
        <n v="18903.32"/>
        <n v="14276.98"/>
        <n v="477372.87"/>
        <n v="212657.06"/>
        <n v="78243.67"/>
        <n v="74952.960000000006"/>
        <n v="239979.3"/>
        <n v="88772.58"/>
        <n v="134924.51"/>
        <n v="260352.39"/>
        <n v="173604"/>
        <n v="151912.99"/>
        <n v="155928.9"/>
        <n v="68642.16"/>
        <n v="357505.93"/>
        <n v="306679.09999999998"/>
        <n v="245925.09"/>
        <n v="398311.9"/>
        <n v="334094.93"/>
        <n v="7863.75"/>
        <n v="23830.39"/>
        <n v="92572.46"/>
        <n v="399572.08"/>
        <n v="344258.71"/>
        <n v="282109.93"/>
        <n v="175049.42"/>
        <n v="118141.31"/>
        <n v="101050.55"/>
        <n v="424336.43"/>
        <n v="134478.04"/>
        <n v="399372.02"/>
        <n v="143205.91"/>
        <n v="361766.38"/>
        <n v="145322.12"/>
        <n v="15430.08"/>
        <n v="49101.8"/>
        <n v="239707.74"/>
        <n v="389912.85"/>
        <n v="86488.39"/>
        <n v="458392.79"/>
        <n v="43860"/>
        <n v="21104"/>
        <n v="4369.34"/>
        <n v="158288.25"/>
        <n v="206113.59"/>
        <n v="214187.46"/>
        <n v="203651.59"/>
        <n v="226693.18"/>
        <n v="133473.04"/>
        <n v="108542.7"/>
        <n v="22232.79"/>
        <n v="106110.53"/>
        <n v="118673.07"/>
        <n v="32360.080000000002"/>
        <n v="71262.8"/>
        <n v="28836.38"/>
        <n v="178276.28"/>
        <n v="134047.54"/>
        <n v="120656.97"/>
        <n v="32489.599999999999"/>
        <n v="38571.129999999997"/>
        <n v="294740.98"/>
        <n v="478522.5"/>
        <n v="222084.66"/>
        <n v="369335.74"/>
        <n v="48636.43"/>
        <n v="71615.039999999994"/>
        <n v="139327.37"/>
        <n v="34071.160000000003"/>
        <n v="298106.96000000002"/>
        <n v="391087.21"/>
        <n v="26327.88"/>
        <n v="52241.7"/>
        <n v="246333.52"/>
        <n v="371718.48"/>
        <n v="27498.99"/>
        <n v="485012.88"/>
        <n v="303969.02"/>
        <n v="96305.9"/>
        <n v="172022.92"/>
        <n v="319246.81"/>
        <n v="129974.58"/>
        <n v="29664.89"/>
        <n v="412895.14"/>
        <n v="487758.83"/>
        <n v="288935.38"/>
        <n v="81484.850000000006"/>
        <n v="334782.28000000003"/>
        <n v="35810.94"/>
        <n v="8808.24"/>
        <n v="162999.88"/>
        <n v="84485.41"/>
        <n v="477253.28"/>
        <n v="58941.37"/>
        <n v="212305.37"/>
        <n v="36835.4"/>
        <n v="314445.05"/>
        <n v="56447.16"/>
        <n v="186823.62"/>
        <n v="175046.91"/>
        <n v="249351.74"/>
        <n v="363134.3"/>
        <n v="214487.1"/>
        <n v="388757.03"/>
        <n v="458669.99"/>
        <n v="491690.54"/>
        <n v="225125.7"/>
        <n v="47299.16"/>
        <n v="368956.11"/>
        <n v="43461.29"/>
        <n v="214274.23"/>
        <n v="134049.72"/>
        <n v="88161.18"/>
        <n v="45482.77"/>
        <n v="176265.08"/>
        <n v="25134.73"/>
        <n v="367219.62"/>
        <n v="157382.34"/>
        <n v="15956.74"/>
        <n v="432101.95"/>
        <n v="16665.36"/>
        <n v="24472.7"/>
        <n v="326667.19"/>
        <n v="122264.76"/>
        <n v="180697.12"/>
        <n v="192805.06"/>
        <n v="297054.05"/>
        <n v="248458.68"/>
        <n v="315105.53000000003"/>
        <n v="447941.96"/>
        <n v="29868.3"/>
        <n v="309987.90000000002"/>
        <n v="188718.81"/>
        <n v="249010.91"/>
        <n v="309971.59999999998"/>
        <n v="308034.09000000003"/>
        <n v="485820.81"/>
        <n v="473086.08"/>
        <n v="229007.35999999999"/>
        <n v="291152.71000000002"/>
        <n v="33610.370000000003"/>
        <n v="35395.97"/>
        <n v="43349.58"/>
        <n v="310298.84000000003"/>
        <n v="316386.67"/>
        <n v="269822.93"/>
        <n v="191424.17"/>
        <n v="60063.32"/>
        <n v="27006.799999999999"/>
        <n v="284418.90000000002"/>
        <n v="117448.39"/>
        <n v="230533.54"/>
        <n v="11261.28"/>
        <n v="194232.57"/>
        <n v="198155.27"/>
        <n v="398296.16"/>
        <n v="364820.88"/>
        <n v="105497.7"/>
        <n v="25689.9"/>
        <n v="18074.64"/>
        <n v="99760.93"/>
        <n v="279535.23"/>
        <n v="178479.9"/>
        <n v="38126.21"/>
        <n v="33877.83"/>
        <n v="430007.47"/>
        <n v="40812.379999999997"/>
        <n v="462147.14"/>
        <n v="311465.09999999998"/>
        <n v="343107"/>
        <n v="310709.88"/>
        <n v="42701.37"/>
        <n v="264798.27"/>
        <n v="148017.4"/>
        <n v="53519.11"/>
        <n v="81615.37"/>
        <n v="24536.1"/>
        <n v="204051.87"/>
        <n v="197615.75"/>
        <n v="18685.57"/>
        <n v="122318.48"/>
        <n v="441626.72"/>
        <n v="366957.56"/>
        <n v="407864.73"/>
        <n v="17182.080000000002"/>
        <n v="138884.98000000001"/>
        <n v="27318.09"/>
        <n v="392023.2"/>
        <n v="223629.83"/>
        <n v="455611.14"/>
        <n v="468542.52"/>
        <n v="437747"/>
        <n v="156483.6"/>
        <n v="368926.44"/>
        <n v="157144.70000000001"/>
        <n v="356645.61"/>
        <n v="21329.4"/>
        <n v="401404.41"/>
        <n v="62663.85"/>
        <n v="375003.96"/>
        <n v="33903.1"/>
        <n v="227461.55"/>
        <n v="471889.43"/>
        <n v="442467.84000000003"/>
        <n v="4993.12"/>
        <n v="312107.71999999997"/>
        <n v="54401.24"/>
        <n v="58725.53"/>
        <n v="284253.52"/>
        <n v="42643.4"/>
        <n v="114469.53"/>
        <n v="37381.75"/>
        <n v="381883.53"/>
        <n v="83593.179999999993"/>
        <n v="442219.41"/>
        <n v="53083.68"/>
        <n v="417919.35"/>
        <n v="294378.37"/>
        <n v="21329.32"/>
        <n v="42117.88"/>
        <n v="314449.01"/>
        <n v="415018.1"/>
        <n v="126900.25"/>
        <n v="28938.75"/>
        <n v="7421.96"/>
        <n v="17395.8"/>
        <n v="325574.09999999998"/>
        <n v="401702.67"/>
        <n v="274874.78000000003"/>
        <n v="467284.27"/>
        <n v="81746.63"/>
        <n v="441341.06"/>
        <n v="34767.97"/>
        <n v="332224.28999999998"/>
        <n v="155648.81"/>
        <n v="310727.94"/>
        <n v="168687.8"/>
        <n v="54094.06"/>
        <n v="56501.91"/>
        <n v="434454.48"/>
        <n v="68145.34"/>
        <n v="101058.3"/>
        <n v="175743.33"/>
        <n v="97464.21"/>
        <n v="86408.89"/>
        <n v="52561.85"/>
      </sharedItems>
      <fieldGroup base="3">
        <rangePr autoStart="0" startNum="0" endNum="499125.2" groupInterval="100000"/>
        <groupItems count="7">
          <s v="&lt;0"/>
          <s v="0-100000"/>
          <s v="100000-200000"/>
          <s v="200000-300000"/>
          <s v="300000-400000"/>
          <s v="400000-500000"/>
          <s v="&gt;500000"/>
        </groupItems>
      </fieldGroup>
    </cacheField>
    <cacheField name="Valuation (K USD)" numFmtId="164">
      <sharedItems containsSemiMixedTypes="0" containsString="0" containsNumber="1" minValue="9015451.8100000005" maxValue="29803428004.540001" count="3480">
        <n v="6621448041.8199997"/>
        <n v="18692791832.25"/>
        <n v="5174334068.1300001"/>
        <n v="7716744154.9099998"/>
        <n v="2441584546.27"/>
        <n v="2360448212.6399999"/>
        <n v="20213607286.27"/>
        <n v="6364717458.8599997"/>
        <n v="8510584470.1800003"/>
        <n v="20806689191.66"/>
        <n v="8660571394.3199997"/>
        <n v="11326386517.58"/>
        <n v="7825980800.8000002"/>
        <n v="5348671893.6099997"/>
        <n v="4180334991.9699998"/>
        <n v="12531052628.92"/>
        <n v="4167043322.1300001"/>
        <n v="5589535560.5"/>
        <n v="5049178736.5299997"/>
        <n v="15136996347.83"/>
        <n v="392256041.00999999"/>
        <n v="996754896.02999997"/>
        <n v="3184983760.8499999"/>
        <n v="7476035115.75"/>
        <n v="949930241.01999998"/>
        <n v="7845965902.9700003"/>
        <n v="1082129686.8399999"/>
        <n v="21120896747.400002"/>
        <n v="17566626505.459999"/>
        <n v="4583200989.3699999"/>
        <n v="2732221037.52"/>
        <n v="10918067636.040001"/>
        <n v="4353247651.3599997"/>
        <n v="6536681229.9799995"/>
        <n v="19972589103.990002"/>
        <n v="5740203440.4399996"/>
        <n v="1370075533.78"/>
        <n v="12020284198.719999"/>
        <n v="16887114468.16"/>
        <n v="5432530692.9899998"/>
        <n v="8717352056.9899998"/>
        <n v="7400427740.3500004"/>
        <n v="10336588066.299999"/>
        <n v="3301868495.6199999"/>
        <n v="12259606489.1"/>
        <n v="798984364.97000003"/>
        <n v="2849976436.5799999"/>
        <n v="6434470434.6599998"/>
        <n v="13870708761.34"/>
        <n v="3460518898.48"/>
        <n v="6957983875.7799997"/>
        <n v="9747354163.5400009"/>
        <n v="9308539141.2099991"/>
        <n v="8323794286.7200003"/>
        <n v="982128305.5"/>
        <n v="8231911404.8900003"/>
        <n v="13480857973.07"/>
        <n v="21132469685.880001"/>
        <n v="1335556802.22"/>
        <n v="9817393545.5599995"/>
        <n v="790330119.73000002"/>
        <n v="6641452650.3500004"/>
        <n v="660633837.49000001"/>
        <n v="2815791228.79"/>
        <n v="7273279146.6599998"/>
        <n v="2580257545.7600002"/>
        <n v="3589018284.23"/>
        <n v="10670945375.17"/>
        <n v="7871276232.2700005"/>
        <n v="1231827879.8499999"/>
        <n v="7115946374.8599997"/>
        <n v="5912264293.0200005"/>
        <n v="5791224216.9499998"/>
        <n v="10168496271.879999"/>
        <n v="5419707076.0100002"/>
        <n v="6367006128.2700005"/>
        <n v="17647235739.32"/>
        <n v="6189663439.54"/>
        <n v="16386357109.58"/>
        <n v="28352337670.889999"/>
        <n v="6782878239.25"/>
        <n v="1382664505.1800001"/>
        <n v="1024064804.6900001"/>
        <n v="3687774229.77"/>
        <n v="8045510418.2799997"/>
        <n v="5297289859.9899998"/>
        <n v="13237021599.049999"/>
        <n v="9261345420.5799999"/>
        <n v="992545246.21000004"/>
        <n v="6591551369.5200005"/>
        <n v="12129551003.719999"/>
        <n v="6808035911.7299995"/>
        <n v="16496796860.959999"/>
        <n v="22130675.510000002"/>
        <n v="5136997352.8800001"/>
        <n v="171756270.99000001"/>
        <n v="1521554144.3499999"/>
        <n v="1833729894.3499999"/>
        <n v="8207560333.8199997"/>
        <n v="4837475500.3900003"/>
        <n v="2771743744.5999999"/>
        <n v="17007880209.799999"/>
        <n v="194077121.91999999"/>
        <n v="8046628413.6000004"/>
        <n v="1742934396.1700001"/>
        <n v="16294099981.1"/>
        <n v="7508720642.3800001"/>
        <n v="8120631402.3699999"/>
        <n v="10730447491.280001"/>
        <n v="700881234.22000003"/>
        <n v="9998845014.9799995"/>
        <n v="5405145241.8000002"/>
        <n v="2793254912.8400002"/>
        <n v="7360437143.5200005"/>
        <n v="19845199697.060001"/>
        <n v="6940637752.2299995"/>
        <n v="16508993151.360001"/>
        <n v="14149777184.84"/>
        <n v="76333248.930000007"/>
        <n v="5342730965.9200001"/>
        <n v="1075951143.8499999"/>
        <n v="11675009522.280001"/>
        <n v="7171280806.1999998"/>
        <n v="8345803831.3299999"/>
        <n v="4289980582.5300002"/>
        <n v="11012138012.08"/>
        <n v="19966497413.529999"/>
        <n v="683498559.42999995"/>
        <n v="5176553240.2200003"/>
        <n v="16333393893.030001"/>
        <n v="8547302181.5100002"/>
        <n v="7706761532.6700001"/>
        <n v="7332197536.6800003"/>
        <n v="16282267405.58"/>
        <n v="6177030712.6300001"/>
        <n v="8113515161.5799999"/>
        <n v="4607917081.3900003"/>
        <n v="9805022550.25"/>
        <n v="13526446561.629999"/>
        <n v="5717023048.0100002"/>
        <n v="10375969580.719999"/>
        <n v="6958911558.3299999"/>
        <n v="7246597131.2700005"/>
        <n v="27555007924.759998"/>
        <n v="8852918681.9599991"/>
        <n v="1134381955.04"/>
        <n v="15037976007.559999"/>
        <n v="6588271178.54"/>
        <n v="6385752104.0200005"/>
        <n v="842822123.00999999"/>
        <n v="6776477029.0600004"/>
        <n v="8227629018.3999996"/>
        <n v="9882669504.7299995"/>
        <n v="7695869160.4399996"/>
        <n v="2199050019.2600002"/>
        <n v="11555414362.57"/>
        <n v="11938383803.280001"/>
        <n v="1300853979.77"/>
        <n v="407141854.13"/>
        <n v="1150259229.01"/>
        <n v="5543295316.6499996"/>
        <n v="7338419456.0200005"/>
        <n v="7534509596.3000002"/>
        <n v="1789820580.6700001"/>
        <n v="7608269223.79"/>
        <n v="11103628902.6"/>
        <n v="741920254.57000005"/>
        <n v="4724328248.3299999"/>
        <n v="22572742444.450001"/>
        <n v="5675271682.1199999"/>
        <n v="1100974455.3099999"/>
        <n v="5097848423.9200001"/>
        <n v="53683270.229999997"/>
        <n v="5200596802.0100002"/>
        <n v="3500258139.1700001"/>
        <n v="4338327897.8599997"/>
        <n v="4692198036.3500004"/>
        <n v="5590173995.3999996"/>
        <n v="3064725304.4499998"/>
        <n v="8936817435.2800007"/>
        <n v="15304767287.389999"/>
        <n v="6602119751.4700003"/>
        <n v="176595272.91999999"/>
        <n v="15786246579.32"/>
        <n v="4119454060.1799998"/>
        <n v="3946860452.5999999"/>
        <n v="970435884.15999997"/>
        <n v="4570541466.5900002"/>
        <n v="6651839856.6000004"/>
        <n v="16201626960.809999"/>
        <n v="4188296413.9099998"/>
        <n v="12000232525.469999"/>
        <n v="9646163610.25"/>
        <n v="10439626222.84"/>
        <n v="13761798609.870001"/>
        <n v="3088670277.3499999"/>
        <n v="2994095949.8899999"/>
        <n v="1416591229.26"/>
        <n v="11259922120.35"/>
        <n v="2990311954.6700001"/>
        <n v="15868466059.43"/>
        <n v="11875302087.040001"/>
        <n v="8647704884.0200005"/>
        <n v="2149907346.1399999"/>
        <n v="9870101476.2600002"/>
        <n v="8946468294.4099998"/>
        <n v="9281122952.1800003"/>
        <n v="315422200.81"/>
        <n v="11162542339.93"/>
        <n v="10793648448.959999"/>
        <n v="6195931605.5500002"/>
        <n v="16288887941.299999"/>
        <n v="10672282677.530001"/>
        <n v="2257704555.9200001"/>
        <n v="75681811.859999999"/>
        <n v="12550137578.58"/>
        <n v="5201442305.2799997"/>
        <n v="6324381681.0299997"/>
        <n v="4293071367.4299998"/>
        <n v="8159914257.8900003"/>
        <n v="10065710934.93"/>
        <n v="6415613966.3800001"/>
        <n v="4709629475.2200003"/>
        <n v="11389904972.700001"/>
        <n v="8835038462.1599998"/>
        <n v="9740676546.0200005"/>
        <n v="17616211899.330002"/>
        <n v="20261767765.23"/>
        <n v="12042060201.49"/>
        <n v="5710441360.7600002"/>
        <n v="579598419.75999999"/>
        <n v="25646300844.060001"/>
        <n v="23201278751.259998"/>
        <n v="2258455536.4899998"/>
        <n v="357107540.42000002"/>
        <n v="4835268340.0699997"/>
        <n v="5820844542.54"/>
        <n v="4184770366.6300001"/>
        <n v="9441460337.1000004"/>
        <n v="12753041808.540001"/>
        <n v="5120263509.6300001"/>
        <n v="337503274.85000002"/>
        <n v="13742886733.290001"/>
        <n v="17077889920.07"/>
        <n v="12246569492.940001"/>
        <n v="7465602644.4700003"/>
        <n v="4067659037.1199999"/>
        <n v="14675724505.26"/>
        <n v="20361885909.959999"/>
        <n v="5021419012.3699999"/>
        <n v="4967393685.7399998"/>
        <n v="11743319420.290001"/>
        <n v="6495821904.5100002"/>
        <n v="16250847923.200001"/>
        <n v="652921835.24000001"/>
        <n v="4322484552.0500002"/>
        <n v="9684369294.2999992"/>
        <n v="5017767936.5100002"/>
        <n v="4120223929.0700002"/>
        <n v="1755082164.9200001"/>
        <n v="8671784796.8500004"/>
        <n v="5206998792.2600002"/>
        <n v="10152598115.82"/>
        <n v="5629814946.1700001"/>
        <n v="15172716417.02"/>
        <n v="18190386182.099998"/>
        <n v="141017686.66999999"/>
        <n v="7194917170.1400003"/>
        <n v="6489227738.46"/>
        <n v="3836078373.3800001"/>
        <n v="646233296.62"/>
        <n v="6782190588.75"/>
        <n v="58116821.909999996"/>
        <n v="4138924280.3600001"/>
        <n v="8112943643.79"/>
        <n v="1686269982.8099999"/>
        <n v="6213836287.5"/>
        <n v="10817150809.639999"/>
        <n v="6661879815.7700005"/>
        <n v="3176391629.0999999"/>
        <n v="15891863766.959999"/>
        <n v="2096805530.5899999"/>
        <n v="20925689333.639999"/>
        <n v="895565452.17999995"/>
        <n v="11720073919.290001"/>
        <n v="4967889298.8299999"/>
        <n v="9149474170.2900009"/>
        <n v="1619139246.4100001"/>
        <n v="7494926348.0799999"/>
        <n v="8654455788.1200008"/>
        <n v="1365708277.05"/>
        <n v="9049682141.5100002"/>
        <n v="1853838692.1500001"/>
        <n v="4114002604.3800001"/>
        <n v="1281351140.22"/>
        <n v="15492758510.360001"/>
        <n v="6800634564.46"/>
        <n v="9538227044.6399994"/>
        <n v="13548218851.360001"/>
        <n v="8345723543.2799997"/>
        <n v="2700556371.79"/>
        <n v="16190158031.719999"/>
        <n v="748384814.67999995"/>
        <n v="5678652700.3999996"/>
        <n v="9011634398.7000008"/>
        <n v="12047108054.16"/>
        <n v="11239276080.91"/>
        <n v="17886244432.790001"/>
        <n v="14193054200.370001"/>
        <n v="17401697103.169998"/>
        <n v="12811629481.129999"/>
        <n v="26154420013.150002"/>
        <n v="3965453491.2800002"/>
        <n v="1848811352.6700001"/>
        <n v="759162292.82000005"/>
        <n v="26954748965.169998"/>
        <n v="7256779028.5200005"/>
        <n v="22472037607.310001"/>
        <n v="4816276295.7799997"/>
        <n v="14831103913.559999"/>
        <n v="5049043254.1599998"/>
        <n v="15185792277.549999"/>
        <n v="11075116892.49"/>
        <n v="9174277204.7399998"/>
        <n v="24263667977.959999"/>
        <n v="9319085384.2199993"/>
        <n v="15526089501.84"/>
        <n v="5678056296.8900003"/>
        <n v="16513449432.57"/>
        <n v="779789301.33000004"/>
        <n v="7112473323.29"/>
        <n v="14695712530.719999"/>
        <n v="6803928694.6700001"/>
        <n v="13099387257.559999"/>
        <n v="5748355807.6700001"/>
        <n v="9138209346.0799999"/>
        <n v="18948354063.330002"/>
        <n v="1457698197.8900001"/>
        <n v="10726270703.360001"/>
        <n v="3753369211.1300001"/>
        <n v="6628263970.1899996"/>
        <n v="16180758295.67"/>
        <n v="4504115816.5500002"/>
        <n v="148705617.72"/>
        <n v="2044111514"/>
        <n v="21646984652.200001"/>
        <n v="12010652855.450001"/>
        <n v="13604027360.09"/>
        <n v="1129250815.8599999"/>
        <n v="14813875722.26"/>
        <n v="21983167928.560001"/>
        <n v="8490058191.0699997"/>
        <n v="3478994370.7399998"/>
        <n v="8044478106.7700005"/>
        <n v="3763108534.3400002"/>
        <n v="2633550384.8000002"/>
        <n v="2267279954.9899998"/>
        <n v="6253514488.5"/>
        <n v="18418113500.299999"/>
        <n v="15444336263.030001"/>
        <n v="3625456929.21"/>
        <n v="4515190046.6599998"/>
        <n v="8586893373.29"/>
        <n v="12320821985.66"/>
        <n v="7670897140.4700003"/>
        <n v="11758960097.030001"/>
        <n v="14035036447.84"/>
        <n v="11083839897.75"/>
        <n v="3331104544.4899998"/>
        <n v="12549506871.09"/>
        <n v="13249949651.09"/>
        <n v="23567659017.830002"/>
        <n v="393078800.06"/>
        <n v="16105806924.65"/>
        <n v="1847045336.98"/>
        <n v="5240343657.0200005"/>
        <n v="7178250910.0299997"/>
        <n v="3338985106.2399998"/>
        <n v="15636924069.450001"/>
        <n v="10565057436.99"/>
        <n v="2630300734.5700002"/>
        <n v="17955699933.240002"/>
        <n v="14964925484.85"/>
        <n v="10805491612.67"/>
        <n v="8827485949.1200008"/>
        <n v="9221987295.5900002"/>
        <n v="4955637545.04"/>
        <n v="709174801.63"/>
        <n v="12371140058.889999"/>
        <n v="13491122379.379999"/>
        <n v="21072193092.610001"/>
        <n v="9382036663.6299992"/>
        <n v="6941328137.5299997"/>
        <n v="3679521352.9699998"/>
        <n v="5822755819.71"/>
        <n v="2096511794.6300001"/>
        <n v="870718647.89999998"/>
        <n v="4276812870.4699998"/>
        <n v="5472960035.6700001"/>
        <n v="7569549041.8000002"/>
        <n v="6715271895"/>
        <n v="10372721490.75"/>
        <n v="9730540011.8099995"/>
        <n v="11621139885.139999"/>
        <n v="25489330144.34"/>
        <n v="21050954746.150002"/>
        <n v="10083369235.35"/>
        <n v="14548260119.290001"/>
        <n v="13604740180.280001"/>
        <n v="9637049397.1599998"/>
        <n v="6159536137.7399998"/>
        <n v="8056191813.3199997"/>
        <n v="6061483673.4399996"/>
        <n v="6964781399.4099998"/>
        <n v="3446242342.0500002"/>
        <n v="3631491550.5599999"/>
        <n v="9430314681.3600006"/>
        <n v="6854556243.4799995"/>
        <n v="11722669062.17"/>
        <n v="7558557035.2600002"/>
        <n v="17996656458.150002"/>
        <n v="4973250875.2299995"/>
        <n v="9189764097.0799999"/>
        <n v="10706583620.6"/>
        <n v="5751092057.1499996"/>
        <n v="1161179730.3"/>
        <n v="7912853783.5900002"/>
        <n v="5539442978.8599997"/>
        <n v="698322288.72000003"/>
        <n v="4901929721.1199999"/>
        <n v="7580864470.3100004"/>
        <n v="1726916015.4300001"/>
        <n v="9911873698.8999996"/>
        <n v="26209521200.09"/>
        <n v="19249131120.150002"/>
        <n v="14049593997.969999"/>
        <n v="11799895347.65"/>
        <n v="7163722226.0500002"/>
        <n v="12645400920.049999"/>
        <n v="4898867937.6899996"/>
        <n v="16823922988.34"/>
        <n v="39977539"/>
        <n v="4531492626"/>
        <n v="7968559716.7399998"/>
        <n v="19824593163.310001"/>
        <n v="15898939374.42"/>
        <n v="4224002541.71"/>
        <n v="9879742167.1499996"/>
        <n v="9790114824.1100006"/>
        <n v="12086103094.9"/>
        <n v="5972236369.3699999"/>
        <n v="11585056100.59"/>
        <n v="3231156233.0999999"/>
        <n v="4633704411.5"/>
        <n v="4963014675.71"/>
        <n v="7655243697.3599997"/>
        <n v="13985263459.559999"/>
        <n v="10281290495.85"/>
        <n v="4000504610.6900001"/>
        <n v="1345965106.9200001"/>
        <n v="8559690795.1099997"/>
        <n v="2771657404.0700002"/>
        <n v="5483792399.6499996"/>
        <n v="3294844147.1599998"/>
        <n v="17883133730.759998"/>
        <n v="6003507458.0500002"/>
        <n v="7743384208.7700005"/>
        <n v="2209809626.1700001"/>
        <n v="1473297941.3900001"/>
        <n v="23905216980.400002"/>
        <n v="6220056523.1000004"/>
        <n v="21571513377.860001"/>
        <n v="2718767916.1100001"/>
        <n v="7904309736.9300003"/>
        <n v="5264966458.5100002"/>
        <n v="13719069989.82"/>
        <n v="6994377204.3999996"/>
        <n v="7503373988.5"/>
        <n v="1376506839.4000001"/>
        <n v="4821327859.8299999"/>
        <n v="1446195480.9200001"/>
        <n v="8347575180.9300003"/>
        <n v="16577509360.91"/>
        <n v="6429846862.4700003"/>
        <n v="11035852041.68"/>
        <n v="2937869183.1399999"/>
        <n v="6190015715.3900003"/>
        <n v="5786836677.2700005"/>
        <n v="5038811785.9399996"/>
        <n v="11621452612.07"/>
        <n v="11320229536.040001"/>
        <n v="4446152862.5"/>
        <n v="23335667101.77"/>
        <n v="458334508.18000001"/>
        <n v="1268910968.6199999"/>
        <n v="5960828153.7399998"/>
        <n v="1752737843.9200001"/>
        <n v="20136990027.09"/>
        <n v="4793933361.3000002"/>
        <n v="18875356084.700001"/>
        <n v="12631141607.84"/>
        <n v="6343960623.5500002"/>
        <n v="8885946522.6399994"/>
        <n v="4744237100.46"/>
        <n v="12377332555.82"/>
        <n v="6791844438.46"/>
        <n v="850509723.71000004"/>
        <n v="4365743133.1599998"/>
        <n v="4409664889.1300001"/>
        <n v="19206446060.220001"/>
        <n v="2619827952.0599999"/>
        <n v="288800798.82999998"/>
        <n v="3512808012.8299999"/>
        <n v="2920605885.3400002"/>
        <n v="4544963442.5500002"/>
        <n v="4296148947.6999998"/>
        <n v="10771051201.09"/>
        <n v="913850732.86000001"/>
        <n v="9146952356.3299999"/>
        <n v="9534840120.2800007"/>
        <n v="676341812.05999994"/>
        <n v="4109470596"/>
        <n v="4207204039.25"/>
        <n v="8146909293.3000002"/>
        <n v="11350079171.709999"/>
        <n v="8941966579.2399998"/>
        <n v="14285616420.389999"/>
        <n v="9339294977.7800007"/>
        <n v="22930720101.490002"/>
        <n v="16342683779.049999"/>
        <n v="7232126204.0600004"/>
        <n v="98773155.540000007"/>
        <n v="10788612097.389999"/>
        <n v="26290754706.490002"/>
        <n v="13238774359.059999"/>
        <n v="6279824526.7600002"/>
        <n v="11381431784.360001"/>
        <n v="2501578988.3299999"/>
        <n v="2693237673.9099998"/>
        <n v="7275285341.8599997"/>
        <n v="9423167808.6800003"/>
        <n v="9870946751.8099995"/>
        <n v="19752954335.869999"/>
        <n v="638406274.36000001"/>
        <n v="1040731950.65"/>
        <n v="5984428631.79"/>
        <n v="19862535203.369999"/>
        <n v="3790754948.9000001"/>
        <n v="562371931.19000006"/>
        <n v="2252064970.46"/>
        <n v="6352773033.8299999"/>
        <n v="8658356335.3600006"/>
        <n v="17774498163.75"/>
        <n v="581548407.67999995"/>
        <n v="12240964611.25"/>
        <n v="5142082580.8999996"/>
        <n v="9062062075.1399994"/>
        <n v="29803428004.540001"/>
        <n v="8237590025.3800001"/>
        <n v="1910722003.8699999"/>
        <n v="108128219.84999999"/>
        <n v="7385841878.0900002"/>
        <n v="7802390718.8800001"/>
        <n v="7969532626.6800003"/>
        <n v="4506025897.3699999"/>
        <n v="8956127860.5300007"/>
        <n v="1776587142.2"/>
        <n v="4640815983.75"/>
        <n v="14167005594.610001"/>
        <n v="3050470589.5900002"/>
        <n v="14304830324.110001"/>
        <n v="10345298771.879999"/>
        <n v="4971005569.9300003"/>
        <n v="5677567960.2799997"/>
        <n v="6466752912.75"/>
        <n v="14721961552.540001"/>
        <n v="6843311527.2299995"/>
        <n v="9800104867.3899994"/>
        <n v="4931946434.1899996"/>
        <n v="1117049161.5999999"/>
        <n v="786024884.20000005"/>
        <n v="4411536158.5200005"/>
        <n v="19467234092.529999"/>
        <n v="5291583103.1300001"/>
        <n v="4564750257"/>
        <n v="2379651621.0799999"/>
        <n v="7984742268.8000002"/>
        <n v="944213998.90999997"/>
        <n v="1339379617.52"/>
        <n v="1048401783.6900001"/>
        <n v="2645529538.4400001"/>
        <n v="6320331909.0699997"/>
        <n v="1418336490.3800001"/>
        <n v="8690078938.9799995"/>
        <n v="1743075033.77"/>
        <n v="5433998360.21"/>
        <n v="5024367472.3000002"/>
        <n v="137560464.16"/>
        <n v="4728130928.1300001"/>
        <n v="6952317865.4300003"/>
        <n v="17375239091.18"/>
        <n v="6492509510.2299995"/>
        <n v="484791954.41000003"/>
        <n v="12503397883.620001"/>
        <n v="12048655852.709999"/>
        <n v="3869349512.46"/>
        <n v="8894446726.7399998"/>
        <n v="21305836423.209999"/>
        <n v="1149205084.03"/>
        <n v="19523891245.310001"/>
        <n v="3740531912.3499999"/>
        <n v="9116656602.1599998"/>
        <n v="5725780237.0100002"/>
        <n v="5246037842.6499996"/>
        <n v="7726245415.4899998"/>
        <n v="2044178841.4100001"/>
        <n v="10430414038.940001"/>
        <n v="14970962379.879999"/>
        <n v="5216264192.6000004"/>
        <n v="3838343820.3499999"/>
        <n v="13126401530.52"/>
        <n v="8887319583.2900009"/>
        <n v="171634182.74000001"/>
        <n v="2740174960.8400002"/>
        <n v="7270817686.4700003"/>
        <n v="10097355729.530001"/>
        <n v="1548019361.3199999"/>
        <n v="8293579185.8699999"/>
        <n v="2947680639.5999999"/>
        <n v="4421325451.5299997"/>
        <n v="1792179627.6700001"/>
        <n v="8050945582.1499996"/>
        <n v="9921728239.5300007"/>
        <n v="3760108625.52"/>
        <n v="8163776981.5200005"/>
        <n v="3791851925"/>
        <n v="4260128244.1399999"/>
        <n v="13138349812.219999"/>
        <n v="12728488877.940001"/>
        <n v="4437117019.8900003"/>
        <n v="7670279603.4200001"/>
        <n v="2984157973.9000001"/>
        <n v="15939288190.450001"/>
        <n v="6292300551.75"/>
        <n v="5968174256.4300003"/>
        <n v="6450903077.5799999"/>
        <n v="949913359.82000005"/>
        <n v="8523669385.5500002"/>
        <n v="3279863474.0900002"/>
        <n v="2686342404.27"/>
        <n v="27076843911.509998"/>
        <n v="2046967229.49"/>
        <n v="15206331018.120001"/>
        <n v="4565702995.5200005"/>
        <n v="615695597.24000001"/>
        <n v="4855907986.5100002"/>
        <n v="24894918.539999999"/>
        <n v="7130360635"/>
        <n v="6094787346.8599997"/>
        <n v="9807518461.7800007"/>
        <n v="7270694107.3400002"/>
        <n v="13695880674.870001"/>
        <n v="14891878274.889999"/>
        <n v="9005345705.6299992"/>
        <n v="14657239130.290001"/>
        <n v="8683310068.1800003"/>
        <n v="14051654741.219999"/>
        <n v="9430583718.75"/>
        <n v="17433956826.52"/>
        <n v="3965655899.2199998"/>
        <n v="10938401178.43"/>
        <n v="1587671769.76"/>
        <n v="12799270725.620001"/>
        <n v="10050227413.01"/>
        <n v="3396760378.71"/>
        <n v="900966915.88"/>
        <n v="9095223692.8600006"/>
        <n v="20643512054.900002"/>
        <n v="15224451186.969999"/>
        <n v="22235013077.16"/>
        <n v="1108299044.8499999"/>
        <n v="309982441.06999999"/>
        <n v="2006239278.77"/>
        <n v="18099080914.82"/>
        <n v="25775348127.990002"/>
        <n v="4930949453.4099998"/>
        <n v="21988678839.529999"/>
        <n v="9946272286.7800007"/>
        <n v="4434052945.8699999"/>
        <n v="20552527632.07"/>
        <n v="102003040.17"/>
        <n v="6973798145.79"/>
        <n v="29589428066.310001"/>
        <n v="5909329742.6899996"/>
        <n v="9179533927.9500008"/>
        <n v="6169158165.96"/>
        <n v="9697361877.0599995"/>
        <n v="8602385007.8299999"/>
        <n v="7110259638.5299997"/>
        <n v="5979444930.0299997"/>
        <n v="10415760749.110001"/>
        <n v="1161461828.28"/>
        <n v="4545776425.1000004"/>
        <n v="4704804010.6999998"/>
        <n v="4251376710.02"/>
        <n v="10406598239.26"/>
        <n v="2291136783.0900002"/>
        <n v="3294194895.27"/>
        <n v="4507609873.0500002"/>
        <n v="10387453596.59"/>
        <n v="1161082332.75"/>
        <n v="4119459442.3800001"/>
        <n v="6998199195.6499996"/>
        <n v="13968734717.16"/>
        <n v="11337656987.34"/>
        <n v="6382739945.7700005"/>
        <n v="8934050981.4300003"/>
        <n v="17414551780.200001"/>
        <n v="20435273476.810001"/>
        <n v="8380092901.4099998"/>
        <n v="7700695297.0900002"/>
        <n v="10191827213.24"/>
        <n v="10636045408.26"/>
        <n v="14182797470.139999"/>
        <n v="4869774191.5900002"/>
        <n v="27343191588.970001"/>
        <n v="15277724831.530001"/>
        <n v="781487287.33000004"/>
        <n v="819984761.83000004"/>
        <n v="52831777.359999999"/>
        <n v="7332803255.4799995"/>
        <n v="8173549366.9399996"/>
        <n v="11263183998.799999"/>
        <n v="6477523314.2600002"/>
        <n v="7202708417.0299997"/>
        <n v="7466761503.2700005"/>
        <n v="11463235393.559999"/>
        <n v="29248952625.700001"/>
        <n v="26244386623.009998"/>
        <n v="1410348980.9100001"/>
        <n v="1732013687.6900001"/>
        <n v="4810793104.0200005"/>
        <n v="6342439506.1000004"/>
        <n v="582509552.64999998"/>
        <n v="3767578172.5500002"/>
        <n v="14547017663.08"/>
        <n v="892140309.40999997"/>
        <n v="8074274694.5500002"/>
        <n v="1019003936.5"/>
        <n v="7693298529.0699997"/>
        <n v="21389148164.860001"/>
        <n v="28630376560.950001"/>
        <n v="10969989554.959999"/>
        <n v="12523926614.799999"/>
        <n v="8856665634.2099991"/>
        <n v="9760538170.3700008"/>
        <n v="4770494918.9200001"/>
        <n v="75350762.519999996"/>
        <n v="6255173220.3500004"/>
        <n v="6021058919.29"/>
        <n v="2866077642.8099999"/>
        <n v="5925201912.2200003"/>
        <n v="13766605600.629999"/>
        <n v="10554905069.360001"/>
        <n v="6610488258.4399996"/>
        <n v="8469791846.1499996"/>
        <n v="4425327773.4700003"/>
        <n v="14077198570.77"/>
        <n v="296646338.61000001"/>
        <n v="5857978307.2700005"/>
        <n v="10358645578.690001"/>
        <n v="948423600.38"/>
        <n v="8006045879.3299999"/>
        <n v="24056492151.57"/>
        <n v="6521830765.3000002"/>
        <n v="6239436585.6700001"/>
        <n v="2677349335.3299999"/>
        <n v="14845737554.110001"/>
        <n v="836321410.38999999"/>
        <n v="28053475168.290001"/>
        <n v="14057626981.059999"/>
        <n v="12140196208.41"/>
        <n v="8672773420.3799992"/>
        <n v="1742226507.71"/>
        <n v="1027135416.78"/>
        <n v="8006811508.1599998"/>
        <n v="2490296922.2399998"/>
        <n v="4000470206.5900002"/>
        <n v="8130765541.3199997"/>
        <n v="1128482168.76"/>
        <n v="1189871185.9000001"/>
        <n v="4547660155.6800003"/>
        <n v="16051556464.299999"/>
        <n v="14514974945.459999"/>
        <n v="6943822743.9499998"/>
        <n v="8241788682.6499996"/>
        <n v="8414751227.6999998"/>
        <n v="16833630379.15"/>
        <n v="10784498827.540001"/>
        <n v="10018124807.82"/>
        <n v="4501360744.0500002"/>
        <n v="12552927138.92"/>
        <n v="9481293927.6499996"/>
        <n v="7234959708.4099998"/>
        <n v="6299457368.3800001"/>
        <n v="7811186300.3599997"/>
        <n v="2402454292.4299998"/>
        <n v="3801807637.8699999"/>
        <n v="14253393794.91"/>
        <n v="5603062850.8000002"/>
        <n v="6767982331.2600002"/>
        <n v="5154613358.5299997"/>
        <n v="4419920766.5100002"/>
        <n v="4758795063.79"/>
        <n v="18263145150.970001"/>
        <n v="14990354175.67"/>
        <n v="7110770906.8299999"/>
        <n v="9600082206.6299992"/>
        <n v="625332705.74000001"/>
        <n v="10598052851.530001"/>
        <n v="1026258920.09"/>
        <n v="1771438416.9100001"/>
        <n v="6909174058.6400003"/>
        <n v="5865203858.6400003"/>
        <n v="7761659263.0900002"/>
        <n v="4626207279.29"/>
        <n v="755199254.58000004"/>
        <n v="22995757298.57"/>
        <n v="7557207390.7299995"/>
        <n v="1794546315.1400001"/>
        <n v="965170945.63999999"/>
        <n v="1683939373.3699999"/>
        <n v="7631901585.5100002"/>
        <n v="3888883252.8699999"/>
        <n v="3393828335.54"/>
        <n v="19305502874.189999"/>
        <n v="11313994823.99"/>
        <n v="6898406736.8900003"/>
        <n v="2756364682.7800002"/>
        <n v="11850183202.059999"/>
        <n v="17219396646.16"/>
        <n v="4809016770.96"/>
        <n v="2370947129.2199998"/>
        <n v="901513438.40999997"/>
        <n v="9029865493.3700008"/>
        <n v="21257173020.509998"/>
        <n v="13786891036.43"/>
        <n v="7637947874.6099997"/>
        <n v="17686511685.509998"/>
        <n v="4706044288.5500002"/>
        <n v="7142211171.8299999"/>
        <n v="10253180893.219999"/>
        <n v="12358527827.870001"/>
        <n v="10659866143.57"/>
        <n v="6944493216.2200003"/>
        <n v="9640431379.4200001"/>
        <n v="1508267881.0899999"/>
        <n v="2386348700.8000002"/>
        <n v="10461261706.450001"/>
        <n v="2059765387.4100001"/>
        <n v="1903665475.5899999"/>
        <n v="7584349812.2799997"/>
        <n v="914319892.42999995"/>
        <n v="1417934871.4200001"/>
        <n v="11811439785.280001"/>
        <n v="6827274382.0500002"/>
        <n v="1526709466.73"/>
        <n v="8585019369.3199997"/>
        <n v="1266600125.4300001"/>
        <n v="8047586700"/>
        <n v="7797298005.2299995"/>
        <n v="894360216.05999994"/>
        <n v="15948353330.9"/>
        <n v="7145173273.6700001"/>
        <n v="625371212.36000001"/>
        <n v="1210372438.72"/>
        <n v="5770066955.9799995"/>
        <n v="5901936178.4099998"/>
        <n v="7285131189.1400003"/>
        <n v="10481365711.540001"/>
        <n v="1543736327.97"/>
        <n v="6987326061.5600004"/>
        <n v="8249188912.0200005"/>
        <n v="3820728119.0999999"/>
        <n v="21271921573.150002"/>
        <n v="29553113199.59"/>
        <n v="17577613604.400002"/>
        <n v="11494147053.68"/>
        <n v="9320556148.9699993"/>
        <n v="1764637078.52"/>
        <n v="28537575538.32"/>
        <n v="752139910.26999998"/>
        <n v="7986200769.9099998"/>
        <n v="7344950157.9799995"/>
        <n v="1562829428.6500001"/>
        <n v="8256572481.7799997"/>
        <n v="4295230026.1599998"/>
        <n v="3074612995.5999999"/>
        <n v="4688805608.54"/>
        <n v="9506763056.8799992"/>
        <n v="122536443.28"/>
        <n v="10496994364.950001"/>
        <n v="6620013291.5699997"/>
        <n v="27533108344.889999"/>
        <n v="4270355684.5500002"/>
        <n v="1357199818.8499999"/>
        <n v="3197811171.9000001"/>
        <n v="2517671449.6599998"/>
        <n v="8367029914.5299997"/>
        <n v="1053211708.26"/>
        <n v="22111913741.369999"/>
        <n v="12101266905.65"/>
        <n v="1216392556.0799999"/>
        <n v="6973047375.21"/>
        <n v="4315062976.0799999"/>
        <n v="9716108800.5300007"/>
        <n v="2078820631.73"/>
        <n v="1474376191.96"/>
        <n v="19056614.73"/>
        <n v="5102436349.1199999"/>
        <n v="5469836860.8699999"/>
        <n v="4826200391.2200003"/>
        <n v="7255710671.79"/>
        <n v="14515064356.959999"/>
        <n v="6278104297.1300001"/>
        <n v="1685806323.6600001"/>
        <n v="11665674654.799999"/>
        <n v="1410581094.24"/>
        <n v="4452183066.21"/>
        <n v="12870970725.360001"/>
        <n v="21076766877.939999"/>
        <n v="15186656052.120001"/>
        <n v="8894522282.7800007"/>
        <n v="19794655305.349998"/>
        <n v="7171629632.1999998"/>
        <n v="5927235280.1899996"/>
        <n v="8884770582"/>
        <n v="9553196815.8899994"/>
        <n v="19105779103.41"/>
        <n v="1488165706.1099999"/>
        <n v="14639713536"/>
        <n v="24169486343.560001"/>
        <n v="10132733356.389999"/>
        <n v="8241170880.3900003"/>
        <n v="6597968258.8800001"/>
        <n v="14765769053.440001"/>
        <n v="5148775571.1499996"/>
        <n v="9276016886.4200001"/>
        <n v="20785158254.049999"/>
        <n v="6480281796.3599997"/>
        <n v="10096466719.219999"/>
        <n v="13652046046.129999"/>
        <n v="19198293079.110001"/>
        <n v="6778081714.9300003"/>
        <n v="8505635244.8800001"/>
        <n v="9954111616.6900005"/>
        <n v="1129949340.72"/>
        <n v="5757936382.9899998"/>
        <n v="15576121164.110001"/>
        <n v="7891118740.6999998"/>
        <n v="1814722039.3800001"/>
        <n v="13438705093.969999"/>
        <n v="14942271911.68"/>
        <n v="1427423532.1400001"/>
        <n v="2804466477.8600001"/>
        <n v="17070754948.459999"/>
        <n v="13680086033.82"/>
        <n v="7385548249"/>
        <n v="5239081161.6199999"/>
        <n v="1642053578.78"/>
        <n v="1968302080.21"/>
        <n v="3514954751.6500001"/>
        <n v="3083691081.2399998"/>
        <n v="27663944092.32"/>
        <n v="1039589715.37"/>
        <n v="2347055848.0300002"/>
        <n v="6176921420.8699999"/>
        <n v="13847160639.42"/>
        <n v="21660953921.709999"/>
        <n v="1660318249.8900001"/>
        <n v="5160099003.8000002"/>
        <n v="24069685124.790001"/>
        <n v="1567097282.1500001"/>
        <n v="15081707011.58"/>
        <n v="6118534838.5799999"/>
        <n v="18964935860.700001"/>
        <n v="1138977881.5799999"/>
        <n v="5397351832.1099997"/>
        <n v="5237942538.9700003"/>
        <n v="4319305293.6700001"/>
        <n v="1820104789.8499999"/>
        <n v="15251490170.52"/>
        <n v="6562059954.96"/>
        <n v="1241453718.3"/>
        <n v="8384819710.6599998"/>
        <n v="12193676702.41"/>
        <n v="13606943715.58"/>
        <n v="6187606779"/>
        <n v="4276396294.6100001"/>
        <n v="4190684580.9000001"/>
        <n v="12987837156.549999"/>
        <n v="19301257163.25"/>
        <n v="6994562365.5"/>
        <n v="15535355.289999999"/>
        <n v="11500138690.01"/>
        <n v="2532342618.4000001"/>
        <n v="3041349585.5500002"/>
        <n v="22034524566.740002"/>
        <n v="5083482836.0299997"/>
        <n v="13080925209.41"/>
        <n v="11052209849.030001"/>
        <n v="4194130071.4699998"/>
        <n v="13648622640.57"/>
        <n v="13746122576.02"/>
        <n v="7376826139.8299999"/>
        <n v="5000830436.2600002"/>
        <n v="13951882760.309999"/>
        <n v="6142404213.79"/>
        <n v="7884353561.2399998"/>
        <n v="6892953375.3800001"/>
        <n v="6077102383.7399998"/>
        <n v="1200730379.28"/>
        <n v="2106246957.1300001"/>
        <n v="10714751903.120001"/>
        <n v="9272069596.1499996"/>
        <n v="27282896509.790001"/>
        <n v="927378877.87"/>
        <n v="6893512527"/>
        <n v="28688782003.73"/>
        <n v="11647493462.879999"/>
        <n v="1879755162.3599999"/>
        <n v="1719080305.5899999"/>
        <n v="1304466727.95"/>
        <n v="3433681900.1799998"/>
        <n v="4790224564.96"/>
        <n v="3420694093.6199999"/>
        <n v="5793258215.7799997"/>
        <n v="7206959226.54"/>
        <n v="2066300087.7"/>
        <n v="4459870357.29"/>
        <n v="18377972158.650002"/>
        <n v="18636720348.990002"/>
        <n v="990469096.60000002"/>
        <n v="5211918891.8400002"/>
        <n v="15168757585.65"/>
        <n v="66211076.07"/>
        <n v="15328890640.76"/>
        <n v="6489752717.1499996"/>
        <n v="22309750401.27"/>
        <n v="9993329216.3099995"/>
        <n v="7303245693.1899996"/>
        <n v="4900467433.0799999"/>
        <n v="12297204707.030001"/>
        <n v="1647677631.53"/>
        <n v="7473793346.46"/>
        <n v="15457968435.65"/>
        <n v="19681918307.200001"/>
        <n v="5113585145.3199997"/>
        <n v="5338621169.04"/>
        <n v="1952366395.28"/>
        <n v="8793549691.8400002"/>
        <n v="4114543261.2600002"/>
        <n v="4814794606.6999998"/>
        <n v="14743418634.790001"/>
        <n v="8154347230.4300003"/>
        <n v="17972354743.740002"/>
        <n v="1158166845.96"/>
        <n v="8173571998.2299995"/>
        <n v="1734791848.77"/>
        <n v="4161049946.1500001"/>
        <n v="1141363512.04"/>
        <n v="1728799557.6400001"/>
        <n v="2674824574.4000001"/>
        <n v="22797793094.099998"/>
        <n v="27702347739.630001"/>
        <n v="6236853500.29"/>
        <n v="4728946855.1999998"/>
        <n v="7933282798.8100004"/>
        <n v="1611061300.6300001"/>
        <n v="13918356518.379999"/>
        <n v="14714029689.870001"/>
        <n v="7900731522.6099997"/>
        <n v="19723356753.259998"/>
        <n v="12899980789.51"/>
        <n v="1380143317.72"/>
        <n v="1929131305.9200001"/>
        <n v="11655122553.48"/>
        <n v="10127395449.57"/>
        <n v="4970278878.3000002"/>
        <n v="9789433771.8799992"/>
        <n v="7221133887.1700001"/>
        <n v="2001315845.74"/>
        <n v="9274407984.4599991"/>
        <n v="524237469.51999998"/>
        <n v="2869756871.1599998"/>
        <n v="5451911728.1599998"/>
        <n v="1865708278.3900001"/>
        <n v="10493141988.110001"/>
        <n v="3688922130.4899998"/>
        <n v="8066629155.5100002"/>
        <n v="3559427579.1799998"/>
        <n v="13255651099.889999"/>
        <n v="9274357125.8199997"/>
        <n v="9688764678.4599991"/>
        <n v="6987748933.3500004"/>
        <n v="2149255702.3000002"/>
        <n v="20702185870.93"/>
        <n v="13903988728.92"/>
        <n v="4879221144.54"/>
        <n v="10749130425.040001"/>
        <n v="5736815599.6099997"/>
        <n v="13251735861.76"/>
        <n v="13057025498.549999"/>
        <n v="11642202397.1"/>
        <n v="6317993694.0900002"/>
        <n v="10960889309.209999"/>
        <n v="22004104985.799999"/>
        <n v="16963980309.700001"/>
        <n v="2219613360.6300001"/>
        <n v="2139025463.8399999"/>
        <n v="6567375284.4499998"/>
        <n v="23860481812.57"/>
        <n v="1453183996.22"/>
        <n v="5265703195.46"/>
        <n v="28748081976.889999"/>
        <n v="12887878647.93"/>
        <n v="212591422.88"/>
        <n v="16229410220.4"/>
        <n v="1413516201.04"/>
        <n v="23397601528.060001"/>
        <n v="6018548364.6599998"/>
        <n v="379380135.31"/>
        <n v="8670711970.1499996"/>
        <n v="3905261748.25"/>
        <n v="15149609248.290001"/>
        <n v="6442739247.2600002"/>
        <n v="5763151422.9099998"/>
        <n v="8320733264.8000002"/>
        <n v="1382789447.7"/>
        <n v="4510308718.7600002"/>
        <n v="4601703110.8900003"/>
        <n v="5028323038.9899998"/>
        <n v="1065813830.14"/>
        <n v="20218823570.259998"/>
        <n v="12523046323.23"/>
        <n v="11353744064.940001"/>
        <n v="1286443520.98"/>
        <n v="5062080301.3900003"/>
        <n v="8237637347.75"/>
        <n v="8294024102.5600004"/>
        <n v="4837009968.8699999"/>
        <n v="768748086.33000004"/>
        <n v="23866282452.950001"/>
        <n v="136003779.53999999"/>
        <n v="9172976050.2000008"/>
        <n v="6205911544.29"/>
        <n v="15325836029.75"/>
        <n v="8423068740.6899996"/>
        <n v="9666464619.8199997"/>
        <n v="6340165285.1300001"/>
        <n v="7909848190.5100002"/>
        <n v="16927394352.360001"/>
        <n v="2186336153.6100001"/>
        <n v="760733681.57000005"/>
        <n v="11695744675.559999"/>
        <n v="4342825249.4700003"/>
        <n v="5129477302.96"/>
        <n v="8014367903.4899998"/>
        <n v="12859910042.709999"/>
        <n v="77290493.890000001"/>
        <n v="20226332509.209999"/>
        <n v="10951546629.18"/>
        <n v="28525222750.880001"/>
        <n v="13303085743.610001"/>
        <n v="1949590088.0599999"/>
        <n v="18330720287.349998"/>
        <n v="21507454498.549999"/>
        <n v="942647317.97000003"/>
        <n v="14150802314.530001"/>
        <n v="6084662753.8100004"/>
        <n v="14992967729.57"/>
        <n v="19504799531.619999"/>
        <n v="590464739.42999995"/>
        <n v="12058675508.68"/>
        <n v="7506287568.9899998"/>
        <n v="4191730390.98"/>
        <n v="13226976305.280001"/>
        <n v="17450698517.720001"/>
        <n v="7681887953.1300001"/>
        <n v="700148372.23000002"/>
        <n v="23648484768.419998"/>
        <n v="3863351479.8000002"/>
        <n v="6612261309.9099998"/>
        <n v="3536368256.8099999"/>
        <n v="3114308797.6399999"/>
        <n v="11761541148.629999"/>
        <n v="6504364025.4499998"/>
        <n v="1602638757.26"/>
        <n v="10618586665.01"/>
        <n v="22420237801.900002"/>
        <n v="14327286452.799999"/>
        <n v="16311349042.530001"/>
        <n v="5234402507.6899996"/>
        <n v="691941627.53999996"/>
        <n v="16491421417.860001"/>
        <n v="3284741239.7800002"/>
        <n v="9667050870.3899994"/>
        <n v="15231322450.35"/>
        <n v="15298374028.43"/>
        <n v="7644608141.1300001"/>
        <n v="2387413495.1199999"/>
        <n v="8062384471.6599998"/>
        <n v="12558077892.700001"/>
        <n v="23938023364.330002"/>
        <n v="12213679221.860001"/>
        <n v="7016902068.6700001"/>
        <n v="10877263785.74"/>
        <n v="1434323772.1900001"/>
        <n v="1439049997.97"/>
        <n v="9711473016.3400002"/>
        <n v="8490867545.21"/>
        <n v="2018213957.71"/>
        <n v="315670356.55000001"/>
        <n v="8372608833.8500004"/>
        <n v="6728395211.6300001"/>
        <n v="6852853922.9300003"/>
        <n v="6097130881.9200001"/>
        <n v="1222738272.9300001"/>
        <n v="8559129011.8400002"/>
        <n v="13740034654.49"/>
        <n v="624364883.07000005"/>
        <n v="17295800300.25"/>
        <n v="880849519.91999996"/>
        <n v="4508754227.4300003"/>
        <n v="4379259251.54"/>
        <n v="16650479597.83"/>
        <n v="7675033211.5200005"/>
        <n v="550344183.48000002"/>
        <n v="1150578335.6099999"/>
        <n v="8446427144.1199999"/>
        <n v="16111190441.290001"/>
        <n v="686168394.04999995"/>
        <n v="1109336848.23"/>
        <n v="9619806085.9200001"/>
        <n v="3113224774.1500001"/>
        <n v="8811983419.5599995"/>
        <n v="8219036021.0100002"/>
        <n v="11654215356.59"/>
        <n v="9212814617.0900002"/>
        <n v="5713479635.6700001"/>
        <n v="866136928.86000001"/>
        <n v="26365799811.110001"/>
        <n v="6959269041.8400002"/>
        <n v="7552400504.9099998"/>
        <n v="6819962445.7600002"/>
        <n v="6513945800.3699999"/>
        <n v="5181796356.3800001"/>
        <n v="3941621418.0500002"/>
        <n v="15900235975.459999"/>
        <n v="21501612526.360001"/>
        <n v="8930544067.25"/>
        <n v="5153759451.8000002"/>
        <n v="930562481.13999999"/>
        <n v="15992202773.58"/>
        <n v="16855295900.780001"/>
        <n v="7386328511.8000002"/>
        <n v="23939012898.880001"/>
        <n v="1024552683.79"/>
        <n v="11731028647.4"/>
        <n v="9718889679.0499992"/>
        <n v="1663324154.46"/>
        <n v="9454291142.8299999"/>
        <n v="15567335385.09"/>
        <n v="6322219847.2299995"/>
        <n v="3925379084.6900001"/>
        <n v="1601850319"/>
        <n v="14703520195.98"/>
        <n v="5821189175.1099997"/>
        <n v="16703488558.809999"/>
        <n v="554103477.13"/>
        <n v="16949550255.25"/>
        <n v="16512695367.09"/>
        <n v="12471807689.049999"/>
        <n v="5511853006.7600002"/>
        <n v="20058177656.27"/>
        <n v="8445485930.6700001"/>
        <n v="6592028720.2600002"/>
        <n v="6890778313.5900002"/>
        <n v="16106627065.82"/>
        <n v="2052319572.1600001"/>
        <n v="2290350561.73"/>
        <n v="877707758.69000006"/>
        <n v="5108030293.6000004"/>
        <n v="9735412722.0300007"/>
        <n v="7521078524.8999996"/>
        <n v="22922122862.040001"/>
        <n v="4540302860.3999996"/>
        <n v="1407167955.4400001"/>
        <n v="7954901051.4799995"/>
        <n v="15233558168.549999"/>
        <n v="10766234559.66"/>
        <n v="2134042725.71"/>
        <n v="10460231513.35"/>
        <n v="36942774.869999997"/>
        <n v="10258454822.639999"/>
        <n v="11005619128.959999"/>
        <n v="20310927330.66"/>
        <n v="3740813295.0999999"/>
        <n v="12435619.380000001"/>
        <n v="9374909963.6599998"/>
        <n v="6032481308.4099998"/>
        <n v="13140070139.91"/>
        <n v="7512436443.7200003"/>
        <n v="11642934284.16"/>
        <n v="213002637.93000001"/>
        <n v="20457454148.98"/>
        <n v="1186520288.1700001"/>
        <n v="611559112.17999995"/>
        <n v="1284724449.6800001"/>
        <n v="8680452707.8299999"/>
        <n v="19968729509.900002"/>
        <n v="6502779858.3400002"/>
        <n v="12162726867.15"/>
        <n v="4333159814.1000004"/>
        <n v="7700359763.5100002"/>
        <n v="1576166289.5799999"/>
        <n v="16357699018.24"/>
        <n v="13664307167.48"/>
        <n v="1176806846.1199999"/>
        <n v="7933598521.6899996"/>
        <n v="114179729.58"/>
        <n v="12546710318.43"/>
        <n v="20091694153.84"/>
        <n v="15529740024.969999"/>
        <n v="4198200861.9899998"/>
        <n v="20000846813.150002"/>
        <n v="10016040504.190001"/>
        <n v="2827085665.2600002"/>
        <n v="145988400.97999999"/>
        <n v="617202865.85000002"/>
        <n v="3023151377.8499999"/>
        <n v="7371070863.9099998"/>
        <n v="2971811650.9200001"/>
        <n v="11168062892.139999"/>
        <n v="13748919233.65"/>
        <n v="931221730.61000001"/>
        <n v="14349424226.24"/>
        <n v="10708824152.27"/>
        <n v="1471953176.3299999"/>
        <n v="8099017432.6300001"/>
        <n v="7200546183.1000004"/>
        <n v="6813283783.8699999"/>
        <n v="4395300412.2700005"/>
        <n v="6101680789"/>
        <n v="9738036975.6499996"/>
        <n v="1057481687.3099999"/>
        <n v="15716017825.82"/>
        <n v="1151449759.3099999"/>
        <n v="4581112171.6099997"/>
        <n v="5799476525.8699999"/>
        <n v="9043004199.5200005"/>
        <n v="179003890.56"/>
        <n v="19946360.960000001"/>
        <n v="16011736789.26"/>
        <n v="4251150519.8400002"/>
        <n v="1748475742.9300001"/>
        <n v="7285139646.5500002"/>
        <n v="7475203370.8000002"/>
        <n v="26973709762.16"/>
        <n v="8996033446.4200001"/>
        <n v="6773136434.8500004"/>
        <n v="5728707383.4099998"/>
        <n v="10170413973.92"/>
        <n v="7823209140.46"/>
        <n v="9000177971.5699997"/>
        <n v="5510928179.96"/>
        <n v="18946012563.84"/>
        <n v="6831441630.1899996"/>
        <n v="21001693611.34"/>
        <n v="18505293339.939999"/>
        <n v="2160397152.3499999"/>
        <n v="15880568433.870001"/>
        <n v="6084761595.1099997"/>
        <n v="107219860.05"/>
        <n v="6891183135.8900003"/>
        <n v="15434151349.360001"/>
        <n v="128008765.77"/>
        <n v="5512172601.4899998"/>
        <n v="6032242938.6000004"/>
        <n v="10176253842.540001"/>
        <n v="8184844783.8800001"/>
        <n v="8255146056.3299999"/>
        <n v="8138877150.4099998"/>
        <n v="3914420633.8499999"/>
        <n v="1399771796.8499999"/>
        <n v="15654658403.469999"/>
        <n v="3909051308.0100002"/>
        <n v="876830748.57000005"/>
        <n v="6664789304.4799995"/>
        <n v="10719632305.9"/>
        <n v="6945017370.9700003"/>
        <n v="8584224086.5100002"/>
        <n v="956077824.5"/>
        <n v="6450724996.1599998"/>
        <n v="12868229775.43"/>
        <n v="5382462197.3500004"/>
        <n v="10830344163.93"/>
        <n v="5308223917.6400003"/>
        <n v="2701930297.0799999"/>
        <n v="3479847120.6500001"/>
        <n v="7074711634.3699999"/>
        <n v="13352504031.809999"/>
        <n v="14194718220"/>
        <n v="3229997090.6799998"/>
        <n v="18254772510.060001"/>
        <n v="3353054494.2199998"/>
        <n v="10116233755.940001"/>
        <n v="8511086356.2600002"/>
        <n v="6548855343.6800003"/>
        <n v="10123410394.16"/>
        <n v="4317806180.8599997"/>
        <n v="10400890481.700001"/>
        <n v="2410365794.0100002"/>
        <n v="21657988512.880001"/>
        <n v="14038594476.51"/>
        <n v="11124742705.639999"/>
        <n v="5135454604.0200005"/>
        <n v="19961415324.52"/>
        <n v="10824456134.049999"/>
        <n v="3504623826.0799999"/>
        <n v="9340013171.0599995"/>
        <n v="16052611092.65"/>
        <n v="889324907.84000003"/>
        <n v="11107161073.879999"/>
        <n v="3557215280.4499998"/>
        <n v="7475836447.8000002"/>
        <n v="5049315898.71"/>
        <n v="28108798.109999999"/>
        <n v="537739611.85000002"/>
        <n v="6765463742.8900003"/>
        <n v="4623675285.8500004"/>
        <n v="688122084.67999995"/>
        <n v="2053219788.79"/>
        <n v="14753335838.959999"/>
        <n v="9999469627.9699993"/>
        <n v="6575568463.9200001"/>
        <n v="5868238375.3400002"/>
        <n v="1032929974.22"/>
        <n v="3815882939.9000001"/>
        <n v="2259683524.79"/>
        <n v="13706551232.889999"/>
        <n v="973524920.94000006"/>
        <n v="11894899571.629999"/>
        <n v="8458817563.6999998"/>
        <n v="6568518761.6999998"/>
        <n v="6759922973.8599997"/>
        <n v="1191372816.6300001"/>
        <n v="15234613711.620001"/>
        <n v="11843905927.290001"/>
        <n v="21021106133.830002"/>
        <n v="6182634892.8100004"/>
        <n v="1647274667.8399999"/>
        <n v="18331824185.439999"/>
        <n v="2777704470.6900001"/>
        <n v="8096886148.4499998"/>
        <n v="7938799567.4700003"/>
        <n v="442739103.67000002"/>
        <n v="10721824792.799999"/>
        <n v="5326700599.5299997"/>
        <n v="15865452922.23"/>
        <n v="17577837792.279999"/>
        <n v="16720661878.93"/>
        <n v="8356443833.3900003"/>
        <n v="2941216870.3400002"/>
        <n v="19127366627.220001"/>
        <n v="7807005363.25"/>
        <n v="5900961910.5500002"/>
        <n v="4312103777.3999996"/>
        <n v="22296518822.560001"/>
        <n v="9704907308.6200008"/>
        <n v="16523205766.629999"/>
        <n v="1597412004.0899999"/>
        <n v="7526078722.0100002"/>
        <n v="15041472593.389999"/>
        <n v="19319926029.330002"/>
        <n v="6725626160.6800003"/>
        <n v="5580826787.6199999"/>
        <n v="3098037609.1999998"/>
        <n v="5728168501.0200005"/>
        <n v="564201281.63"/>
        <n v="6006684963.0200005"/>
        <n v="2307836652.7800002"/>
        <n v="8762331154.3299999"/>
        <n v="11085085973.6"/>
        <n v="23196242316.549999"/>
        <n v="14529639667.629999"/>
        <n v="2189926736.04"/>
        <n v="1067409761.12"/>
        <n v="9018886187.0300007"/>
        <n v="946106844.73000002"/>
        <n v="5847410242.8000002"/>
        <n v="660316195.39999998"/>
        <n v="901216551.75"/>
        <n v="1243970804.8800001"/>
        <n v="17191332497.139999"/>
        <n v="944193610.84000003"/>
        <n v="4466157555.4300003"/>
        <n v="4554213319.7600002"/>
        <n v="5715066854"/>
        <n v="9930957872.8199997"/>
        <n v="17040561927.870001"/>
        <n v="991733864.09000003"/>
        <n v="6873510588.2799997"/>
        <n v="6985718491.5900002"/>
        <n v="8857961289.5900002"/>
        <n v="11782704174.57"/>
        <n v="19302232550.040001"/>
        <n v="8115131811.9300003"/>
        <n v="14213489868.559999"/>
        <n v="1372295597.51"/>
        <n v="3072105444.54"/>
        <n v="6476989500.1700001"/>
        <n v="10177784888.84"/>
        <n v="15399524650.049999"/>
        <n v="9743392048.3199997"/>
        <n v="7385050086.8199997"/>
        <n v="12422356505.84"/>
        <n v="11430854174.99"/>
        <n v="992677148.34000003"/>
        <n v="3915217623.8299999"/>
        <n v="10346130908.75"/>
        <n v="7042479453.6999998"/>
        <n v="5054822075.1000004"/>
        <n v="15814456232.83"/>
        <n v="917391296.67999995"/>
        <n v="15482697353.1"/>
        <n v="2112165425.6900001"/>
        <n v="2364840507.5"/>
        <n v="10211516314.879999"/>
        <n v="4882234771.75"/>
        <n v="12834634384.59"/>
        <n v="4183626047.3400002"/>
        <n v="26106244887.560001"/>
        <n v="1732490257.1400001"/>
        <n v="18147745226.080002"/>
        <n v="6608640690.1499996"/>
        <n v="6659732378.9099998"/>
        <n v="566835495.52999997"/>
        <n v="2229658707.2800002"/>
        <n v="8608614631.2600002"/>
        <n v="6303368295.8500004"/>
        <n v="12659357265.209999"/>
        <n v="17164666785.950001"/>
        <n v="4677643678.3100004"/>
        <n v="2072714427.05"/>
        <n v="5671509862"/>
        <n v="23530096558.099998"/>
        <n v="12822732523.99"/>
        <n v="8438713808.9899998"/>
        <n v="12049279238.280001"/>
        <n v="1267181987.48"/>
        <n v="13227818230.719999"/>
        <n v="9335207797.6900005"/>
        <n v="7934734404"/>
        <n v="8015386145.2600002"/>
        <n v="10956870074.639999"/>
        <n v="5639858547.6999998"/>
        <n v="3928792262.29"/>
        <n v="6648837800.4799995"/>
        <n v="6832880442.7700005"/>
        <n v="3944455891.3899999"/>
        <n v="18043520153.830002"/>
        <n v="2961965355.8200002"/>
        <n v="8218774366.3299999"/>
        <n v="17196988333.41"/>
        <n v="644988636.16999996"/>
        <n v="6275661992.2700005"/>
        <n v="8949870835.0499992"/>
        <n v="21664062923.290001"/>
        <n v="20359160221.720001"/>
        <n v="750728813.63999999"/>
        <n v="29405631770.16"/>
        <n v="9016388598.3700008"/>
        <n v="5232013644.6800003"/>
        <n v="12551816823.24"/>
        <n v="13531710191.129999"/>
        <n v="6259110477.4799995"/>
        <n v="8992590530.25"/>
        <n v="3922994194.98"/>
        <n v="8024478656.6800003"/>
        <n v="5039175149.3000002"/>
        <n v="7265624101.3999996"/>
        <n v="17209824465.34"/>
        <n v="7604331036.79"/>
        <n v="1799022248.52"/>
        <n v="9116515722.0300007"/>
        <n v="7143517755.9899998"/>
        <n v="6432202536.6899996"/>
        <n v="7330580219.7200003"/>
        <n v="26913413216.139999"/>
        <n v="19861921725.459999"/>
        <n v="3396181820.7600002"/>
        <n v="5224433496.7200003"/>
        <n v="925130020.54999995"/>
        <n v="12975256703.440001"/>
        <n v="6744050886.7299995"/>
        <n v="3578822576.4899998"/>
        <n v="5179308572.0299997"/>
        <n v="5965390903.5299997"/>
        <n v="17203808326.959999"/>
        <n v="1502668423.9000001"/>
        <n v="7961211393.7299995"/>
        <n v="709783347.72000003"/>
        <n v="543210669.88"/>
        <n v="4499286795.54"/>
        <n v="18658329529.529999"/>
        <n v="12744518578.940001"/>
        <n v="10880692094.73"/>
        <n v="4698963968.8000002"/>
        <n v="1373231565.22"/>
        <n v="5217818205.5"/>
        <n v="12803640727.32"/>
        <n v="15032740340.49"/>
        <n v="458824827.06"/>
        <n v="1474983051.3399999"/>
        <n v="1670032779.73"/>
        <n v="476486002.95999998"/>
        <n v="409673509.85000002"/>
        <n v="11959257738.370001"/>
        <n v="7703667040.1700001"/>
        <n v="17604015189.880001"/>
        <n v="10864797527.4"/>
        <n v="6285707125.4499998"/>
        <n v="18661637696.029999"/>
        <n v="12027697213.290001"/>
        <n v="20233396498.970001"/>
        <n v="768605788.99000001"/>
        <n v="8154568710.3699999"/>
        <n v="7186503246.4499998"/>
        <n v="7278356310.4099998"/>
        <n v="9330502434.9500008"/>
        <n v="11164479582.73"/>
        <n v="1100226936.3"/>
        <n v="5258542121.4099998"/>
        <n v="11698436540.52"/>
        <n v="2430663145.6900001"/>
        <n v="5420014533.79"/>
        <n v="16534974872.200001"/>
        <n v="15342036253.549999"/>
        <n v="12328707113.870001"/>
        <n v="19080273053.619999"/>
        <n v="5271864819.8199997"/>
        <n v="7385763596.8800001"/>
        <n v="6081057239.8500004"/>
        <n v="14875876307.200001"/>
        <n v="3340238569.2199998"/>
        <n v="4558522895.0500002"/>
        <n v="10364433406.389999"/>
        <n v="20942912965.66"/>
        <n v="6392067533.8100004"/>
        <n v="11269753380.15"/>
        <n v="6179008553.3800001"/>
        <n v="19490710396.209999"/>
        <n v="8947877518.7099991"/>
        <n v="4664779704.8800001"/>
        <n v="26065253015.41"/>
        <n v="2317592298.8800001"/>
        <n v="6779381927.7700005"/>
        <n v="3940313363.1199999"/>
        <n v="1110098542.3900001"/>
        <n v="12873855452.49"/>
        <n v="6262625759.2799997"/>
        <n v="10243701007.4"/>
        <n v="4304421798.2600002"/>
        <n v="4034716971.5900002"/>
        <n v="4147053667"/>
        <n v="16864301716.780001"/>
        <n v="4933672775.6700001"/>
        <n v="382434711.92000002"/>
        <n v="16020345227.5"/>
        <n v="191038713.87"/>
        <n v="1237090925.6700001"/>
        <n v="14606894105.469999"/>
        <n v="9954967300.1900005"/>
        <n v="7991264459.2600002"/>
        <n v="5178333723.4799995"/>
        <n v="5257962346.3699999"/>
        <n v="20201365436.459999"/>
        <n v="829799741.66999996"/>
        <n v="11868822792.34"/>
        <n v="17078050222.32"/>
        <n v="4481203995.3199997"/>
        <n v="4783106425.7200003"/>
        <n v="6321451048.7600002"/>
        <n v="2188144421.3699999"/>
        <n v="10599268753.16"/>
        <n v="16741794382.790001"/>
        <n v="12763462194.719999"/>
        <n v="19318218768.09"/>
        <n v="10427749268.02"/>
        <n v="7247814827.6300001"/>
        <n v="17834332519.400002"/>
        <n v="1965761233.6199999"/>
        <n v="11847477640.959999"/>
        <n v="10080255152.99"/>
        <n v="4921962727.7700005"/>
        <n v="4737980887.9300003"/>
        <n v="8449031875.3999996"/>
        <n v="1190108859.4000001"/>
        <n v="12327724437.1"/>
        <n v="103596715.19"/>
        <n v="891210554.66999996"/>
        <n v="2150746933.0900002"/>
        <n v="1169292568.24"/>
        <n v="3277126894.1399999"/>
        <n v="17158731566.59"/>
        <n v="12193094647.1"/>
        <n v="900984729.75999999"/>
        <n v="8692720263.5499992"/>
        <n v="2324096807.9499998"/>
        <n v="18940087132.18"/>
        <n v="7221845879.1700001"/>
        <n v="2723375817.1100001"/>
        <n v="14223252946.459999"/>
        <n v="1405253810.5999999"/>
        <n v="4567043415.1599998"/>
        <n v="5001572824.7299995"/>
        <n v="5879880900.1400003"/>
        <n v="7496698543.1000004"/>
        <n v="19913783834.299999"/>
        <n v="1173376213.2"/>
        <n v="5427154672.46"/>
        <n v="3968386070.2199998"/>
        <n v="18560084401.669998"/>
        <n v="6337413399.5"/>
        <n v="13031897251.639999"/>
        <n v="18165339906.810001"/>
        <n v="6341627246.5200005"/>
        <n v="1359700387.2"/>
        <n v="13587550670.02"/>
        <n v="8977199405.3700008"/>
        <n v="6725275199.8800001"/>
        <n v="3915085330.0799999"/>
        <n v="6543912261.0500002"/>
        <n v="14587083195.459999"/>
        <n v="1659505944.3800001"/>
        <n v="6587093088.4099998"/>
        <n v="10023009285.83"/>
        <n v="10897880613.57"/>
        <n v="2656540922.77"/>
        <n v="16610020279.82"/>
        <n v="16382397119.17"/>
        <n v="9038502597.4200001"/>
        <n v="7725412065.4700003"/>
        <n v="6395550302.04"/>
        <n v="11930003042.879999"/>
        <n v="1203651883.8699999"/>
        <n v="4392322581.8400002"/>
        <n v="6719609623.0200005"/>
        <n v="5613850754.7399998"/>
        <n v="23592925611.18"/>
        <n v="3396194340.5300002"/>
        <n v="9057128490.4300003"/>
        <n v="10826121250.91"/>
        <n v="5243297765.0200005"/>
        <n v="6499884835.9399996"/>
        <n v="2837837328.1100001"/>
        <n v="20250620612.630001"/>
        <n v="1253020111.6500001"/>
        <n v="16918225386.18"/>
        <n v="6727928506.5100002"/>
        <n v="7441930256.7600002"/>
        <n v="10742538929.719999"/>
        <n v="11474704582.879999"/>
        <n v="6283030078.8599997"/>
        <n v="10808675289.780001"/>
        <n v="12816271921.549999"/>
        <n v="3182915607.9699998"/>
        <n v="6536658953.46"/>
        <n v="22225318662.27"/>
        <n v="13146725816.32"/>
        <n v="10304388511.41"/>
        <n v="8272667271.1199999"/>
        <n v="14191913303.92"/>
        <n v="7585923817.6400003"/>
        <n v="6222500382.4300003"/>
        <n v="87639492.810000002"/>
        <n v="127691477.34"/>
        <n v="14845744762.67"/>
        <n v="2553443772.5500002"/>
        <n v="6388235476.5200005"/>
        <n v="8581069031.21"/>
        <n v="12507843357.530001"/>
        <n v="8332559278.0900002"/>
        <n v="6278779919.3000002"/>
        <n v="13185076094.700001"/>
        <n v="16106449886.040001"/>
        <n v="11521327374.59"/>
        <n v="5803054059.8500004"/>
        <n v="13354039738.52"/>
        <n v="10443550900.360001"/>
        <n v="12890999403.120001"/>
        <n v="6453947638.5699997"/>
        <n v="11012264320.58"/>
        <n v="11761864224.74"/>
        <n v="19128674498.049999"/>
        <n v="9872367669.5400009"/>
        <n v="586778087.51999998"/>
        <n v="9084740865.8199997"/>
        <n v="3120112261.02"/>
        <n v="24976633020.209999"/>
        <n v="16069360794.52"/>
        <n v="4687876015.5"/>
        <n v="10436024292.4"/>
        <n v="21068979625.41"/>
        <n v="15778359728.18"/>
        <n v="4502114489.71"/>
        <n v="14650901641.82"/>
        <n v="9467703124.7900009"/>
        <n v="4150547400.3600001"/>
        <n v="16233580878.48"/>
        <n v="12768652499.870001"/>
        <n v="6546799319.0100002"/>
        <n v="14360016068.639999"/>
        <n v="6337679146.3299999"/>
        <n v="3107073595.3299999"/>
        <n v="12207126805.610001"/>
        <n v="14188535934.790001"/>
        <n v="4888415227.6999998"/>
        <n v="18426703979.900002"/>
        <n v="11470826917.280001"/>
        <n v="10736737001.549999"/>
        <n v="6703854799.6700001"/>
        <n v="8365841921.8900003"/>
        <n v="8779544442.0400009"/>
        <n v="17169825392.049999"/>
        <n v="8516992095.0799999"/>
        <n v="7685100560.2700005"/>
        <n v="8039100166.7700005"/>
        <n v="14420722988.26"/>
        <n v="19987024514.950001"/>
        <n v="6677547637.6099997"/>
        <n v="11109888726.940001"/>
        <n v="7769671033.2600002"/>
        <n v="7225329514.6300001"/>
        <n v="13004716792.889999"/>
        <n v="12732232164.24"/>
        <n v="8144841572.2600002"/>
        <n v="13806324131.52"/>
        <n v="17362043767.369999"/>
        <n v="2627085225.1199999"/>
        <n v="7360820486.3000002"/>
        <n v="16838370671.68"/>
        <n v="8936301689.6000004"/>
        <n v="1641047625.6700001"/>
        <n v="7784629550.7600002"/>
        <n v="177859305.47999999"/>
        <n v="5680603872.1800003"/>
        <n v="508950384.68000001"/>
        <n v="11564951216.43"/>
        <n v="1105196828.8800001"/>
        <n v="22685141453.669998"/>
        <n v="11722769447.92"/>
        <n v="8375375539.3400002"/>
        <n v="910411070.12"/>
        <n v="23004133029.23"/>
        <n v="6360088738.5"/>
        <n v="5740360069.7200003"/>
        <n v="6540141946.0699997"/>
        <n v="5488969888.7399998"/>
        <n v="13523209182.75"/>
        <n v="1696195636.3"/>
        <n v="8533411779.6700001"/>
        <n v="9112546699.2399998"/>
        <n v="8466900645.96"/>
        <n v="1753650146.0699999"/>
        <n v="5645709260.8699999"/>
        <n v="11191515810.93"/>
        <n v="19821796186.599998"/>
        <n v="3226622283.75"/>
        <n v="1888764184.8199999"/>
        <n v="12595652734.620001"/>
        <n v="2392333132.3899999"/>
        <n v="6246527096.8000002"/>
        <n v="7990597635.3299999"/>
        <n v="13976694682.24"/>
        <n v="6106120441.7299995"/>
        <n v="8185878749.1499996"/>
        <n v="18907975850.16"/>
        <n v="11064883064.389999"/>
        <n v="17035350710.440001"/>
        <n v="4681266022.9099998"/>
        <n v="2125351664.1199999"/>
        <n v="5360964908.3000002"/>
        <n v="1093406807.1700001"/>
        <n v="6878786182.3900003"/>
        <n v="21477446.829999998"/>
        <n v="16968029119.17"/>
        <n v="1429922684.4000001"/>
        <n v="1808603944.1500001"/>
        <n v="7618074455.5200005"/>
        <n v="1954102609.8800001"/>
        <n v="12068559040.26"/>
        <n v="7279467787.4099998"/>
        <n v="19853101735.369999"/>
        <n v="23334952669.310001"/>
        <n v="2883538773.5700002"/>
        <n v="14128244467.219999"/>
        <n v="7084319496.1599998"/>
        <n v="3592008426.79"/>
        <n v="15521226842.959999"/>
        <n v="11905733504.24"/>
        <n v="12161081521.719999"/>
        <n v="13046963460.84"/>
        <n v="7803610413.7600002"/>
        <n v="9917352631.3999996"/>
        <n v="6792252648.4799995"/>
        <n v="7560689043.29"/>
        <n v="10329343283.42"/>
        <n v="9966180714.0300007"/>
        <n v="3267972119.1599998"/>
        <n v="21920733086.93"/>
        <n v="1080069048.28"/>
        <n v="13003029739.4"/>
        <n v="5263127070.8000002"/>
        <n v="7557402617.4700003"/>
        <n v="5033807706.9099998"/>
        <n v="8440126984.6099997"/>
        <n v="12764768343.4"/>
        <n v="4904631491.7700005"/>
        <n v="17689114821.98"/>
        <n v="5918117263.6899996"/>
        <n v="12267197192.41"/>
        <n v="8594068115.1900005"/>
        <n v="7068769211.6499996"/>
        <n v="5916721974.3000002"/>
        <n v="4630137593.0600004"/>
        <n v="11245547167.9"/>
        <n v="11111281706.6"/>
        <n v="4102116014"/>
        <n v="5088705011.0699997"/>
        <n v="6387485205.9099998"/>
        <n v="12089041820"/>
        <n v="4645597066.1899996"/>
        <n v="929914253.71000004"/>
        <n v="7519031275.3100004"/>
        <n v="8324601076.8500004"/>
        <n v="9986890519.6800003"/>
        <n v="376043079.85000002"/>
        <n v="12097096642.85"/>
        <n v="8975070791.0400009"/>
        <n v="12143979684.059999"/>
        <n v="7107966292.0699997"/>
        <n v="13831479081.92"/>
        <n v="5708286881.6300001"/>
        <n v="12821903306.030001"/>
        <n v="6737859851.29"/>
        <n v="4623443008.8000002"/>
        <n v="17594049571.77"/>
        <n v="7040366063.4399996"/>
        <n v="2039065169.96"/>
        <n v="14601214239.77"/>
        <n v="3600404167.1799998"/>
        <n v="2333165550.0999999"/>
        <n v="3360960234.3400002"/>
        <n v="12649879462.860001"/>
        <n v="11625654232.799999"/>
        <n v="21467028859.759998"/>
        <n v="11899602710.25"/>
        <n v="10174040613.120001"/>
        <n v="2111518169.9400001"/>
        <n v="475405418.00999999"/>
        <n v="5916272108"/>
        <n v="9437466246.7299995"/>
        <n v="4331711614.4899998"/>
        <n v="3838146282.4000001"/>
        <n v="11604290579.93"/>
        <n v="11787018140.139999"/>
        <n v="6876462051.3199997"/>
        <n v="6239428241.3699999"/>
        <n v="4110417548.8699999"/>
        <n v="14386964459.48"/>
        <n v="18113916835.189999"/>
        <n v="11129993384.24"/>
        <n v="2775883612.3800001"/>
        <n v="6305871701.7700005"/>
        <n v="6646023745.7299995"/>
        <n v="13722329958.700001"/>
        <n v="910612458.22000003"/>
        <n v="3219367333.6199999"/>
        <n v="5006863185.3500004"/>
        <n v="16747474122.700001"/>
        <n v="21495446050.540001"/>
        <n v="89175641.299999997"/>
        <n v="5200700384.9700003"/>
        <n v="1132050229.23"/>
        <n v="15291394279.73"/>
        <n v="4442827057.6199999"/>
        <n v="11467094345.530001"/>
        <n v="2787257558.6100001"/>
        <n v="8918364682.1800003"/>
        <n v="13605255363.290001"/>
        <n v="6113365733.3000002"/>
        <n v="5383824724.71"/>
        <n v="2104369277.8800001"/>
        <n v="19047052684.810001"/>
        <n v="7517258545.3100004"/>
        <n v="17495519295.43"/>
        <n v="6051824588.3900003"/>
        <n v="8130298394.1099997"/>
        <n v="6645040192.4200001"/>
        <n v="24152953076.02"/>
        <n v="4603031631.6800003"/>
        <n v="4221182590.3899999"/>
        <n v="1449669409.9400001"/>
        <n v="1009941959.01"/>
        <n v="6229322554.8699999"/>
        <n v="5286148884.1899996"/>
        <n v="4360825655.2700005"/>
        <n v="6022735857.8699999"/>
        <n v="7599774930.3000002"/>
        <n v="766963177.99000001"/>
        <n v="22259401900.959999"/>
        <n v="5861754700.6499996"/>
        <n v="6827002250.5799999"/>
        <n v="6688182864.2600002"/>
        <n v="8327772043.7200003"/>
        <n v="18432519228.610001"/>
        <n v="6387601831.0200005"/>
        <n v="6838006069.6300001"/>
        <n v="4597855630.7799997"/>
        <n v="7281474879.79"/>
        <n v="20939444883.419998"/>
        <n v="5091114829.96"/>
        <n v="4727308353.7700005"/>
        <n v="1761431143.1500001"/>
        <n v="5060395685.4499998"/>
        <n v="4963527860.1899996"/>
        <n v="1236510887.1199999"/>
        <n v="9409751441.3299999"/>
        <n v="14071454800.040001"/>
        <n v="12484006398.27"/>
        <n v="3302567190.48"/>
        <n v="2160708645.8400002"/>
        <n v="9015451.8100000005"/>
        <n v="7302436034.3199997"/>
        <n v="9952965902.4599991"/>
        <n v="16560378150.309999"/>
        <n v="9426331888.8700008"/>
        <n v="3937979946.3299999"/>
        <n v="1287622847.3"/>
        <n v="7748269535.6499996"/>
        <n v="1740058613.74"/>
        <n v="8015152551.5"/>
        <n v="11824682898.76"/>
        <n v="9228434981.3500004"/>
        <n v="16418352528.48"/>
        <n v="2888336799.3800001"/>
        <n v="10732170703.139999"/>
        <n v="7661034812.3100004"/>
        <n v="729819620.52999997"/>
        <n v="539732421.24000001"/>
        <n v="7861612484.79"/>
        <n v="8309531783.5900002"/>
        <n v="27796566814.849998"/>
        <n v="8997025390.5400009"/>
        <n v="2036439374.53"/>
        <n v="3158239381.6599998"/>
        <n v="4688320475.7600002"/>
        <n v="1556522466.1600001"/>
        <n v="6072369870.8199997"/>
        <n v="914373318.95000005"/>
        <n v="7450044656.79"/>
        <n v="11691080168.1"/>
        <n v="5591945571.0500002"/>
        <n v="6588208941.8299999"/>
        <n v="6711823443.3100004"/>
        <n v="6087769057.6599998"/>
        <n v="20413651827.290001"/>
        <n v="16330196533.709999"/>
        <n v="5798657479.1999998"/>
        <n v="10447284039.870001"/>
        <n v="7431302561.1000004"/>
        <n v="18633730109.299999"/>
        <n v="7134086871.9099998"/>
        <n v="7249681452.2299995"/>
        <n v="5314637540.46"/>
        <n v="1999664974.78"/>
        <n v="6927618741.29"/>
        <n v="20592438736.5"/>
        <n v="17950489103.689999"/>
        <n v="11008377999.559999"/>
        <n v="14755029726.99"/>
        <n v="5856469675.7399998"/>
        <n v="8981836184.3199997"/>
        <n v="10714923041.889999"/>
        <n v="3558932017.6100001"/>
        <n v="6746146833.25"/>
        <n v="2391839300.7199998"/>
        <n v="16489476404.129999"/>
        <n v="1728496133.6900001"/>
        <n v="6917222003.3400002"/>
        <n v="8910023275.3199997"/>
        <n v="4413436694.71"/>
        <n v="439695882.23000002"/>
        <n v="618047425.88999999"/>
        <n v="646143321.44000006"/>
        <n v="25436561835.959999"/>
        <n v="6926140337"/>
        <n v="12704984145.02"/>
        <n v="15853976426.639999"/>
        <n v="10575045280.120001"/>
        <n v="10230479963.709999"/>
        <n v="8823674972.3099995"/>
        <n v="8684619181.5799999"/>
        <n v="21383849765.700001"/>
        <n v="4147385922.9899998"/>
        <n v="2702682964.1500001"/>
        <n v="4627725752.1000004"/>
        <n v="14273889286.57"/>
        <n v="4098130754.21"/>
        <n v="22609690679.860001"/>
        <n v="17693146297.259998"/>
        <n v="4074059745.0999999"/>
        <n v="10794902683.17"/>
        <n v="5948958312.3800001"/>
        <n v="10247404373.620001"/>
        <n v="272988595.57999998"/>
        <n v="8038209765.5100002"/>
        <n v="8413048090.1400003"/>
        <n v="24989069786.380001"/>
        <n v="14532391584.74"/>
        <n v="8577930363.6999998"/>
        <n v="14423702918.5"/>
        <n v="4798312451.5900002"/>
        <n v="10615547607.200001"/>
        <n v="7586994927.9099998"/>
        <n v="6136577853.2799997"/>
        <n v="3944636468.6999998"/>
        <n v="5484520619.3900003"/>
        <n v="15402709186.389999"/>
        <n v="12867477891.799999"/>
        <n v="11619939155.57"/>
        <n v="14683945534.24"/>
        <n v="3441201287.0999999"/>
        <n v="7930172478.5"/>
        <n v="21252137113.240002"/>
        <n v="4089854368.77"/>
        <n v="1327937213.55"/>
        <n v="4063315077.9200001"/>
        <n v="6913128837.9200001"/>
        <n v="9146476284.2999992"/>
        <n v="12797694983.65"/>
        <n v="1941817711.45"/>
        <n v="6489442295.8199997"/>
        <n v="12610406840.610001"/>
        <n v="1092107651.5"/>
        <n v="11311905593.209999"/>
        <n v="16058401479.4"/>
        <n v="4057168580.1100001"/>
        <n v="6614763345.8100004"/>
        <n v="5539976247.9799995"/>
        <n v="12398463544.709999"/>
        <n v="6299960446.8100004"/>
        <n v="11116370389.450001"/>
        <n v="20307839369.98"/>
        <n v="10326861661.08"/>
        <n v="1610032945.9200001"/>
        <n v="6937759591.6700001"/>
        <n v="20202381950.299999"/>
        <n v="936430127.5"/>
        <n v="4440838381.1700001"/>
        <n v="1487878240.5999999"/>
        <n v="3910306294.8699999"/>
        <n v="6122722151.3299999"/>
        <n v="626900919.52999997"/>
        <n v="8113774141.71"/>
        <n v="4814783258.6999998"/>
        <n v="12805073217.5"/>
        <n v="4723990920.79"/>
        <n v="19716168670.32"/>
        <n v="12645921005.68"/>
        <n v="2319823608.0599999"/>
        <n v="22487649655.139999"/>
        <n v="7582656560.6000004"/>
        <n v="11534861917.309999"/>
        <n v="1966243594.5"/>
        <n v="13322063751.82"/>
        <n v="5116554297.9200001"/>
        <n v="460449349.20999998"/>
        <n v="2208246203"/>
        <n v="5728435807.79"/>
        <n v="1525142801.54"/>
        <n v="3001222562.0999999"/>
        <n v="8149821602.71"/>
        <n v="4582061655.7700005"/>
        <n v="6372962306.5100002"/>
        <n v="7843522912.7600002"/>
        <n v="26749491250.68"/>
        <n v="14546757017.379999"/>
        <n v="9399197660.5499992"/>
        <n v="5508071022.9099998"/>
        <n v="6527781336.7200003"/>
        <n v="305017312.29000002"/>
        <n v="4218590186.2800002"/>
        <n v="18462356936.889999"/>
        <n v="5888673067.9099998"/>
        <n v="7184699638.7600002"/>
        <n v="10357846997.469999"/>
        <n v="6647599312.3199997"/>
        <n v="12015010335.77"/>
        <n v="14380276388.24"/>
        <n v="24563409501.98"/>
        <n v="2779731215.8400002"/>
        <n v="8909969303.1700001"/>
        <n v="3720346181.8800001"/>
        <n v="15957640173.129999"/>
        <n v="27427708644.689999"/>
        <n v="16665066971.42"/>
        <n v="9413926704.6200008"/>
        <n v="1000362193.15"/>
        <n v="3753675824.5"/>
        <n v="1898228826.1600001"/>
        <n v="6203891384.2700005"/>
        <n v="15786661236.940001"/>
        <n v="1348269001.3900001"/>
        <n v="2175775736.5700002"/>
        <n v="14091168103.959999"/>
        <n v="4386456278.4499998"/>
        <n v="10649607458.9"/>
        <n v="6874338290.75"/>
        <n v="873607602.95000005"/>
        <n v="7840462294.0299997"/>
        <n v="11197268962.809999"/>
        <n v="1687368177.8800001"/>
        <n v="5543559032.1700001"/>
        <n v="21892542374.310001"/>
        <n v="1660958205.3599999"/>
        <n v="14605621771.139999"/>
        <n v="2461926719.5900002"/>
        <n v="2263588837.0500002"/>
        <n v="6058677862.71"/>
        <n v="14736146378.33"/>
        <n v="3866776925.6500001"/>
        <n v="13708241004.780001"/>
        <n v="13515780510.48"/>
        <n v="20427882644.049999"/>
        <n v="15182289786.219999"/>
        <n v="618009392.88"/>
        <n v="2285310826.8400002"/>
        <n v="13503027998.940001"/>
        <n v="14234858839.129999"/>
        <n v="2262158171.7399998"/>
        <n v="6960314274.6000004"/>
        <n v="14085588326.25"/>
        <n v="1028428663.85"/>
        <n v="11654143737.809999"/>
        <n v="604595072.36000001"/>
        <n v="6582563528.5900002"/>
        <n v="8389503598.6999998"/>
        <n v="6979227468.1499996"/>
        <n v="5113318505.4300003"/>
        <n v="12653187548.690001"/>
        <n v="6675001279.5500002"/>
        <n v="8526109742.7399998"/>
        <n v="5878958184.3199997"/>
        <n v="9578149505.8899994"/>
        <n v="9065987321.7600002"/>
        <n v="6098522623.6300001"/>
        <n v="4992080608.8500004"/>
        <n v="22423147598.09"/>
        <n v="7936164597.3199997"/>
        <n v="11996035816.77"/>
        <n v="242654817.31"/>
        <n v="605902826.36000001"/>
        <n v="26036321673.509998"/>
        <n v="2155408976.9699998"/>
        <n v="14721065406.809999"/>
        <n v="9167318671.2399998"/>
        <n v="5827626011.2200003"/>
        <n v="9126519216.3199997"/>
        <n v="1436635641.47"/>
        <n v="3853542638.9299998"/>
        <n v="18780718277.139999"/>
        <n v="4472341458.3599997"/>
        <n v="15871980171.73"/>
        <n v="12734797096.459999"/>
        <n v="8911256597.7900009"/>
        <n v="20532610616.560001"/>
        <n v="8543760133.9899998"/>
        <n v="21456879466.02"/>
        <n v="29309715673.73"/>
        <n v="4557758218.71"/>
        <n v="3561990943.75"/>
        <n v="2941137419.4000001"/>
        <n v="1473377116.1300001"/>
        <n v="1147696827.48"/>
        <n v="895462165.54999995"/>
        <n v="5355934842.1999998"/>
        <n v="5469110514.6700001"/>
        <n v="1268252789.22"/>
        <n v="8856652982.2900009"/>
        <n v="8733360294.7700005"/>
        <n v="5202392791.9700003"/>
        <n v="10442611794.57"/>
        <n v="5580881301.7600002"/>
        <n v="6963914608.9399996"/>
        <n v="226453381.84"/>
        <n v="3989341502.9699998"/>
        <n v="3884051409.1599998"/>
        <n v="23745165396.610001"/>
        <n v="15949720560.84"/>
        <n v="7367166666.8599997"/>
        <n v="7036829769.3500004"/>
        <n v="2031016617.1800001"/>
        <n v="8032731805.71"/>
        <n v="7107783491.1899996"/>
        <n v="6468468683.5299997"/>
        <n v="14214365242.98"/>
        <n v="1357970435.49"/>
        <n v="5964607173.1000004"/>
        <n v="13113701134.07"/>
        <n v="10257376539.35"/>
        <n v="1058775717.0599999"/>
        <n v="11885521995.91"/>
        <n v="5294126254.7600002"/>
        <n v="7369650458.1300001"/>
        <n v="514373505.12"/>
        <n v="16241523239.549999"/>
        <n v="8662671531.6200008"/>
        <n v="317786205.06"/>
        <n v="5831543667.8000002"/>
        <n v="16454362733.16"/>
        <n v="9053026861.9300003"/>
        <n v="21344746426.029999"/>
        <n v="17601652347.43"/>
        <n v="9218002370"/>
        <n v="300121645.44999999"/>
        <n v="3997926432.3600001"/>
        <n v="5881495155.3800001"/>
        <n v="1543654851.96"/>
        <n v="5540438303.5900002"/>
        <n v="12509203540.360001"/>
        <n v="9727368101.1100006"/>
        <n v="7182682102.54"/>
        <n v="6271546100.9499998"/>
        <n v="4220312975.9000001"/>
        <n v="10488869032.74"/>
        <n v="21301914656.259998"/>
        <n v="6511198381.4700003"/>
        <n v="1246132251.0799999"/>
        <n v="18448182563.189999"/>
        <n v="4500267449.1199999"/>
        <n v="1238346456.97"/>
        <n v="5048479144.6700001"/>
        <n v="7812102954.9799995"/>
        <n v="6936506596.2200003"/>
        <n v="7751692679"/>
        <n v="9880644083.3700008"/>
        <n v="13827341148.42"/>
        <n v="8207321104.8800001"/>
        <n v="1812648482.9300001"/>
        <n v="4944346822.2399998"/>
        <n v="6241301578.1400003"/>
        <n v="246318597"/>
        <n v="397186115.42000002"/>
        <n v="7626594375.5299997"/>
        <n v="7290771018.1099997"/>
        <n v="20555934323.299999"/>
        <n v="16636487745.58"/>
        <n v="9763298423.7800007"/>
        <n v="11590982931.280001"/>
        <n v="7806839397.5299997"/>
        <n v="1594401836.3699999"/>
        <n v="11121589424.68"/>
        <n v="7637453983.6700001"/>
        <n v="10925166477.110001"/>
        <n v="16357756879.620001"/>
        <n v="10985258171.4"/>
        <n v="1147668679.3399999"/>
        <n v="959372045.21000004"/>
        <n v="1889305107.97"/>
        <n v="4639902996.8000002"/>
        <n v="20381079457.330002"/>
        <n v="11382325918.530001"/>
        <n v="3528478210.3099999"/>
        <n v="3293307856.4899998"/>
        <n v="7057363802.71"/>
        <n v="6147110034.0900002"/>
        <n v="28281092801.959999"/>
        <n v="2315164013.3800001"/>
        <n v="1311040192.8599999"/>
        <n v="11526986581.99"/>
        <n v="20220188917.16"/>
        <n v="4001961832.1399999"/>
        <n v="22546023856.700001"/>
        <n v="8446404969.8699999"/>
        <n v="4360984275.6700001"/>
        <n v="13670243561.23"/>
        <n v="4692768515.1499996"/>
        <n v="5515021547.9099998"/>
        <n v="24941661565.389999"/>
        <n v="2338281968.6799998"/>
        <n v="14896043977.950001"/>
        <n v="18905554948.860001"/>
        <n v="17733145641.560001"/>
        <n v="10100540922.049999"/>
        <n v="8260760947.0500002"/>
        <n v="7637585644.1000004"/>
        <n v="2278074539.0700002"/>
        <n v="14558782095.940001"/>
        <n v="3910609382.4899998"/>
        <n v="10981442010.33"/>
        <n v="2481040187.5700002"/>
        <n v="6237582793.6899996"/>
        <n v="16996641702.66"/>
        <n v="6022727815.8000002"/>
        <n v="998781611.94000006"/>
        <n v="1871872204.02"/>
        <n v="9929372996.5900002"/>
        <n v="9142199377.3999996"/>
        <n v="2537685943.73"/>
        <n v="5077593175.8999996"/>
        <n v="7063596817"/>
        <n v="17036249679.309999"/>
        <n v="7311234559.7200003"/>
        <n v="5114072308.04"/>
        <n v="1887857360.47"/>
        <n v="9609756954.7299995"/>
        <n v="20496232660.830002"/>
        <n v="14423101506.059999"/>
        <n v="10128864562.09"/>
        <n v="4099487608.5799999"/>
        <n v="3006000979.1700001"/>
        <n v="5723334663.4700003"/>
        <n v="7754158004.9099998"/>
        <n v="8250383141.6199999"/>
        <n v="2143171633.3199999"/>
        <n v="6438929459.4099998"/>
        <n v="14008461488.620001"/>
        <n v="26719954515.029999"/>
        <n v="4698896576.1300001"/>
        <n v="7877068790.5500002"/>
        <n v="6937493849.1499996"/>
        <n v="1994888848.5899999"/>
        <n v="10261614486.450001"/>
        <n v="14922314302"/>
        <n v="16583042970.59"/>
        <n v="27065503260.509998"/>
        <n v="7294618411.4399996"/>
        <n v="9198524423.2800007"/>
        <n v="11223644375.459999"/>
        <n v="7657328891.4399996"/>
        <n v="13602556630.24"/>
        <n v="5188903839.6899996"/>
        <n v="11829383475.49"/>
        <n v="915822722.00999999"/>
        <n v="934846172.23000002"/>
        <n v="7943168367.7799997"/>
        <n v="5585528411.9700003"/>
        <n v="1776683751.8299999"/>
        <n v="302405167.02999997"/>
        <n v="7166711721.71"/>
        <n v="13302565532.6"/>
        <n v="11918315920.75"/>
        <n v="9518585481.4799995"/>
        <n v="2573762217.0999999"/>
        <n v="10925967295.93"/>
        <n v="5050797509.3199997"/>
        <n v="12816715930.120001"/>
        <n v="5406452681.9399996"/>
        <n v="15842450722"/>
        <n v="6675932413.0299997"/>
        <n v="7775326838.9899998"/>
        <n v="3501334898.4400001"/>
        <n v="584904189.88999999"/>
        <n v="4732387574.5200005"/>
        <n v="17630804230.349998"/>
        <n v="5717215077.4200001"/>
        <n v="6254934810.4399996"/>
        <n v="29050883919.209999"/>
        <n v="6563580116.1499996"/>
        <n v="10441980638.129999"/>
        <n v="684010143.79999995"/>
        <n v="5209035039.8699999"/>
        <n v="24834973913.830002"/>
        <n v="2500255042.3400002"/>
        <n v="1880727117.5599999"/>
        <n v="9119185334.0200005"/>
        <n v="7313799327.7600002"/>
        <n v="11124456130.620001"/>
        <n v="23362140316.259998"/>
        <n v="4723891186.3999996"/>
        <n v="6914065392.4300003"/>
        <n v="2135906244.48"/>
        <n v="2977140121.2600002"/>
        <n v="1636643163.1300001"/>
        <n v="6761894385.0299997"/>
        <n v="10234952026.5"/>
        <n v="10692113395.549999"/>
        <n v="11364149291.83"/>
        <n v="19404619728.75"/>
        <n v="15530263322.700001"/>
        <n v="559745768.98000002"/>
        <n v="3276174760.5799999"/>
        <n v="6998155500.6099997"/>
        <n v="14004253831.040001"/>
        <n v="14001491718.92"/>
        <n v="2518120782.0900002"/>
        <n v="5824937182.1099997"/>
        <n v="5744492079.4799995"/>
        <n v="4621995793.8500004"/>
        <n v="7233039470.1400003"/>
        <n v="24730373557.130001"/>
        <n v="15808441646.860001"/>
        <n v="4276166426.4099998"/>
        <n v="6968905046.7200003"/>
        <n v="4667562657.0299997"/>
        <n v="24505530967.349998"/>
        <n v="6303934942.0100002"/>
        <n v="6576230824.5100002"/>
        <n v="5619878984.29"/>
        <n v="16056633695.469999"/>
        <n v="6998242320"/>
        <n v="2619459163.5500002"/>
        <n v="7746270611.9899998"/>
        <n v="5646091024.21"/>
        <n v="1258014827.0899999"/>
        <n v="2607976962.0100002"/>
        <n v="18073766707.599998"/>
        <n v="3888221483.9499998"/>
        <n v="16122039814.969999"/>
        <n v="1143339145.3299999"/>
        <n v="3943696167.1199999"/>
        <n v="11310074286.17"/>
        <n v="10410292480.85"/>
        <n v="8513082057.71"/>
        <n v="8931508874.4200001"/>
        <n v="2292626681.8699999"/>
        <n v="16897222608.68"/>
        <n v="7077226078.3699999"/>
        <n v="2745872357.6799998"/>
        <n v="6196839030.3800001"/>
        <n v="11509480933.389999"/>
        <n v="1465756355.0599999"/>
        <n v="15462212514.1"/>
        <n v="18287244048.689999"/>
        <n v="11559331839.83"/>
        <n v="15999107786.780001"/>
        <n v="3858622248.8600001"/>
        <n v="6271681626.6400003"/>
        <n v="11454103324.549999"/>
        <n v="4062906027.1500001"/>
        <n v="1572535893.46"/>
        <n v="6293432294.1700001"/>
        <n v="5139645658.9700003"/>
        <n v="13238289014.27"/>
        <n v="8571566848.9399996"/>
        <n v="9084817725.2999992"/>
        <n v="5714791847.8800001"/>
        <n v="10029021063.83"/>
        <n v="5057151138.4799995"/>
        <n v="477964054.58999997"/>
        <n v="1919154384.9000001"/>
        <n v="9799020722.0100002"/>
        <n v="10837751557.799999"/>
        <n v="4672917081.1499996"/>
        <n v="21114030075.919998"/>
        <n v="9095552885.5100002"/>
        <n v="10156969127.639999"/>
        <n v="1623735374.3099999"/>
        <n v="6928584715.96"/>
        <n v="5167677419.5900002"/>
        <n v="14904712079.41"/>
        <n v="5569316598.3900003"/>
        <n v="10697579212.02"/>
        <n v="1250715302.8699999"/>
        <n v="6236099019.7700005"/>
        <n v="3304459789.7600002"/>
        <n v="12754969864.42"/>
        <n v="7545019140.2299995"/>
        <n v="8101249049.04"/>
        <n v="28115568356.25"/>
        <n v="1377836538.24"/>
        <n v="3445198007.4299998"/>
        <n v="1151375596.1700001"/>
        <n v="5420829752.3500004"/>
        <n v="8781789163.5100002"/>
        <n v="22620324364.619999"/>
        <n v="5609131368.8299999"/>
        <n v="11825548172.02"/>
        <n v="1796817691.3599999"/>
        <n v="5588913017.75"/>
        <n v="11100653242.84"/>
        <n v="9748143251.2700005"/>
        <n v="2847827469.9099998"/>
        <n v="1534171319.74"/>
        <n v="3950542194.6599998"/>
        <n v="6639651218.4899998"/>
        <n v="717764905.60000002"/>
        <n v="29795627369.369999"/>
        <n v="9703034698.9899998"/>
        <n v="7151206179.1000004"/>
        <n v="15111141327.940001"/>
        <n v="10857004673.1"/>
        <n v="2683702961.9299998"/>
        <n v="7445987112.1300001"/>
        <n v="8969224463.4899998"/>
        <n v="5029638270.8599997"/>
        <n v="6806553618.1700001"/>
        <n v="11784319878.459999"/>
        <n v="13218486616.4"/>
        <n v="669866250.51999998"/>
        <n v="4356471660.1999998"/>
        <n v="9186131449.2199993"/>
        <n v="2862505116.2600002"/>
        <n v="4608528737.71"/>
        <n v="6071134035.4700003"/>
        <n v="461650737.42000002"/>
        <n v="7164360688.3400002"/>
        <n v="10832167775.459999"/>
        <n v="12858615704.25"/>
        <n v="8839384381.8600006"/>
        <n v="7356202070.1300001"/>
        <n v="1804815058.21"/>
        <n v="6302849625.9200001"/>
        <n v="17346319749.73"/>
        <n v="5657362463.5900002"/>
        <n v="1924395490.1700001"/>
        <n v="655893266.55999994"/>
        <n v="10186058895.059999"/>
        <n v="7708492796.9799995"/>
        <n v="7907473105.3100004"/>
        <n v="4245485478.71"/>
        <n v="19794847187.529999"/>
        <n v="10184698781.549999"/>
        <n v="2538581323.4400001"/>
        <n v="5752348231.8999996"/>
        <n v="6510144372.6300001"/>
        <n v="5975823742.71"/>
        <n v="4308510434.6000004"/>
        <n v="5404992557.21"/>
        <n v="1778173344.1600001"/>
        <n v="28592288486.799999"/>
        <n v="9199217278.9899998"/>
        <n v="1619602510.02"/>
        <n v="7711710387.6499996"/>
        <n v="12322103973.85"/>
        <n v="5877129224.6700001"/>
        <n v="7580835859"/>
        <n v="19387107360.470001"/>
        <n v="17605898346.549999"/>
        <n v="3647135221.8200002"/>
        <n v="1398192614.1500001"/>
        <n v="5431229079.6499996"/>
        <n v="6919281992.2299995"/>
        <n v="7145918901.0200005"/>
        <n v="4671103287.5699997"/>
        <n v="2842363549.48"/>
        <n v="5346295961.9200001"/>
        <n v="5315668789.2299995"/>
        <n v="4720982894.4499998"/>
        <n v="4812681433.7799997"/>
        <n v="13576827677.629999"/>
        <n v="12765162994.120001"/>
        <n v="6585016095.54"/>
        <n v="9055452391.3500004"/>
        <n v="10139681360.85"/>
        <n v="7934674120.1999998"/>
        <n v="4520969449.8999996"/>
        <n v="11700854065.969999"/>
        <n v="6009877675.46"/>
        <n v="4163678780.3400002"/>
        <n v="7496140146.9700003"/>
        <n v="18321584788.75"/>
        <n v="6283256115.2600002"/>
        <n v="462174411.42000002"/>
        <n v="8112201608.75"/>
        <n v="10412319259.190001"/>
        <n v="7950703240.3800001"/>
        <n v="1750319706.51"/>
        <n v="846632969.78999996"/>
        <n v="8046260990.1199999"/>
        <n v="4448198412.2299995"/>
        <n v="3032007643.0500002"/>
        <n v="3671133708.1399999"/>
        <n v="7999911618.1199999"/>
        <n v="13041915911.93"/>
        <n v="12219118063.440001"/>
        <n v="8834522753.1700001"/>
        <n v="2369145092"/>
        <n v="978371126.80999994"/>
        <n v="7710066692.5"/>
        <n v="7406672660.4700003"/>
        <n v="24779206306"/>
        <n v="8476805524.1800003"/>
        <n v="98535936.920000002"/>
        <n v="13156456849.93"/>
        <n v="8140584616.8199997"/>
        <n v="13275475894.43"/>
        <n v="1844600262.9400001"/>
        <n v="503250440.97000003"/>
        <n v="882369923.29999995"/>
        <n v="12722948016.940001"/>
        <n v="8903440127.3799992"/>
        <n v="10100300286.07"/>
        <n v="12254740217.26"/>
        <n v="214689227.59999999"/>
        <n v="24883748321.150002"/>
        <n v="12966796022.040001"/>
        <n v="20086483645.799999"/>
        <n v="6794263983.4499998"/>
        <n v="1305928185.1199999"/>
        <n v="3142136296.27"/>
        <n v="4703650622.1099997"/>
        <n v="5729941239.1099997"/>
        <n v="5024049540.4899998"/>
        <n v="4800700402.0200005"/>
        <n v="5317941690.4099998"/>
        <n v="5471910311.1700001"/>
        <n v="23787598924.009998"/>
        <n v="15600040518.33"/>
        <n v="955825554.75999999"/>
        <n v="5266934928.54"/>
        <n v="10708413470.57"/>
        <n v="16401258184.59"/>
        <n v="8533869161.5100002"/>
        <n v="6971270668.3599997"/>
        <n v="7380165584.3299999"/>
        <n v="8552658375.6599998"/>
        <n v="518543074.52999997"/>
        <n v="9542957635.6700001"/>
        <n v="655891470.67999995"/>
        <n v="1883302517.9100001"/>
        <n v="7283203633.2600002"/>
        <n v="927255969.73000002"/>
        <n v="3376289962.0700002"/>
        <n v="10659211958.98"/>
        <n v="3951220023.8200002"/>
        <n v="5869476861.4499998"/>
        <n v="3883596079.9899998"/>
        <n v="7859093969.3000002"/>
        <n v="262541122.88999999"/>
        <n v="19159042802.810001"/>
        <n v="4252698588.6999998"/>
        <n v="13318118992.82"/>
        <n v="19985720156.09"/>
        <n v="1973608370.5599999"/>
        <n v="1144777684.9000001"/>
        <n v="8203451046.9499998"/>
        <n v="19544808675.740002"/>
        <n v="6946840490.5699997"/>
        <n v="1889153297.76"/>
        <n v="15116870440.059999"/>
        <n v="15033406436.219999"/>
        <n v="16268597558.190001"/>
        <n v="9743731843.9300003"/>
        <n v="16899800631.629999"/>
        <n v="21436604032.68"/>
        <n v="21924990117"/>
        <n v="3631991298.3200002"/>
        <n v="14819319789.959999"/>
        <n v="4743281365.8000002"/>
        <n v="1000031820.45"/>
        <n v="9809531648.3700008"/>
        <n v="5639670935.4499998"/>
        <n v="10554153364.32"/>
        <n v="5919477279.5500002"/>
        <n v="5348905395.1999998"/>
        <n v="72379636.959999993"/>
        <n v="23841928830.130001"/>
        <n v="9886904093.9899998"/>
        <n v="4783134975.0299997"/>
        <n v="7876334439.0500002"/>
        <n v="8376071870.8500004"/>
        <n v="3361572125.25"/>
        <n v="9700078818.8199997"/>
        <n v="3460388242.4299998"/>
        <n v="4206370354.8899999"/>
        <n v="6697994078.1400003"/>
        <n v="7499295449.3299999"/>
        <n v="12466180159.780001"/>
        <n v="1188344620.6199999"/>
        <n v="820582022.73000002"/>
        <n v="10203281279.629999"/>
        <n v="5458508079.6899996"/>
        <n v="9404167737.1900005"/>
        <n v="5700283428.1700001"/>
        <n v="15861666092.99"/>
        <n v="12563741084.049999"/>
        <n v="7826223562.9099998"/>
        <n v="7586607989.7799997"/>
        <n v="19409156632.709999"/>
        <n v="8555824978.9300003"/>
        <n v="20255857037.259998"/>
        <n v="3280168567.0100002"/>
        <n v="18448858510.639999"/>
        <n v="2138614790.48"/>
        <n v="604628441.88"/>
        <n v="10115171689.120001"/>
        <n v="3721309706.6900001"/>
        <n v="12558449185.6"/>
        <n v="439406150.94999999"/>
        <n v="22946315941.68"/>
        <n v="6567269661.4700003"/>
        <n v="7013545523.4899998"/>
        <n v="1631023842.54"/>
        <n v="9830155993.7299995"/>
        <n v="3714666776.9000001"/>
        <n v="9996216817.6599998"/>
        <n v="9320696989.5400009"/>
        <n v="1245800182.1600001"/>
        <n v="18161711771.34"/>
        <n v="4627259648.1899996"/>
        <n v="1212219183.78"/>
        <n v="6626967822.7399998"/>
        <n v="4212764000.02"/>
        <n v="1148097098.0899999"/>
        <n v="7654717864.79"/>
        <n v="4668846362.2399998"/>
        <n v="561438427.53999996"/>
        <n v="12680087326.52"/>
        <n v="1959724439.25"/>
        <n v="14341752219.76"/>
        <n v="5407089684.1700001"/>
        <n v="1843344715.99"/>
        <n v="12749127382.77"/>
        <n v="7625105494.1599998"/>
        <n v="3990133464.5999999"/>
        <n v="4710964930.5500002"/>
        <n v="3035018548.3400002"/>
        <n v="4381897065.8000002"/>
        <n v="12538267160.99"/>
        <n v="5013615865.5299997"/>
        <n v="4399820495.4200001"/>
        <n v="11398651191.190001"/>
        <n v="89601344.269999996"/>
        <n v="11141699918.57"/>
        <n v="907299694.69000006"/>
        <n v="17690108989.610001"/>
        <n v="11356316461.389999"/>
        <n v="4312657637.96"/>
        <n v="4612437567.1099997"/>
        <n v="6006419619.21"/>
        <n v="11400032621.09"/>
        <n v="9704247036.0400009"/>
        <n v="20365768560.669998"/>
        <n v="6801066585.6099997"/>
        <n v="17313561103.130001"/>
        <n v="935029649.05999994"/>
        <n v="20078014719.07"/>
        <n v="19018734945.040001"/>
        <n v="1462685225.9400001"/>
        <n v="15672911837.860001"/>
        <n v="6138984962.3699999"/>
        <n v="94920507.609999999"/>
        <n v="23824087011.650002"/>
        <n v="4326876513.4899998"/>
        <n v="14133305781.93"/>
        <n v="7906569128.6099997"/>
        <n v="5931006413.7799997"/>
        <n v="26889844995.93"/>
        <n v="21774036199.799999"/>
        <n v="21678058731.279999"/>
        <n v="4606857644.6099997"/>
        <n v="13058129977.99"/>
        <n v="7676837985.9899998"/>
        <n v="4689268060.1800003"/>
        <n v="3450994916.52"/>
        <n v="8691768883.0599995"/>
        <n v="4605828370.6800003"/>
        <n v="10495127191.82"/>
        <n v="15959194468.620001"/>
        <n v="19630332296.869999"/>
        <n v="656033715.47000003"/>
        <n v="4863780243.6199999"/>
        <n v="13032664266.23"/>
        <n v="15824075808.790001"/>
        <n v="19389731629.77"/>
        <n v="12067160443.65"/>
        <n v="25462220223.299999"/>
        <n v="10958409018.690001"/>
        <n v="13159169142.969999"/>
        <n v="9519671305.5"/>
        <n v="3720439311.5500002"/>
        <n v="10759882434.48"/>
        <n v="24151070670.689999"/>
        <n v="8972171719.1000004"/>
        <n v="6618439186.0600004"/>
        <n v="97736860.200000003"/>
        <n v="17730746932.869999"/>
        <n v="10848666397.469999"/>
        <n v="6857313841.7200003"/>
        <n v="9686579328.6800003"/>
        <n v="3215203894.0100002"/>
        <n v="14010564299.139999"/>
        <n v="10132174731.84"/>
        <n v="11129240027.030001"/>
        <n v="6928584889.6000004"/>
        <n v="7852833306.9399996"/>
        <n v="5314200501.25"/>
        <n v="10462494753.43"/>
        <n v="5717798599.9700003"/>
        <n v="1306457376.29"/>
        <n v="5203961305.9099998"/>
        <n v="4839664440.4799995"/>
        <n v="21108769284.43"/>
        <n v="2769861447.8899999"/>
        <n v="9150654095.3500004"/>
        <n v="2519063051.54"/>
        <n v="19619584888.810001"/>
        <n v="1833533493.8399999"/>
        <n v="6870372615.6599998"/>
        <n v="7387037915.3400002"/>
        <n v="8724250829.2700005"/>
        <n v="14792082731.450001"/>
        <n v="9632138511.6900005"/>
        <n v="9379902662.5900002"/>
        <n v="21659919915.459999"/>
        <n v="27875067897.259998"/>
        <n v="13204464655.959999"/>
        <n v="2323533132.1799998"/>
        <n v="6063712778.75"/>
        <n v="2215289486.3299999"/>
        <n v="5851899158.54"/>
        <n v="9290594111.6499996"/>
        <n v="18478358513.290001"/>
        <n v="5652328151.1499996"/>
        <n v="6970451510.6099997"/>
        <n v="4199810893.4099998"/>
        <n v="2223977127.6300001"/>
        <n v="5743476560.1099997"/>
        <n v="4303025131.75"/>
        <n v="11241991671.860001"/>
        <n v="7842853228.5200005"/>
        <n v="8314526360.2700005"/>
        <n v="29000206830.470001"/>
        <n v="5568271215.8100004"/>
        <n v="1110279661.52"/>
        <n v="7045281641.5100002"/>
        <n v="7980146559.5799999"/>
        <n v="6361366486.9499998"/>
        <n v="5437178925.1099997"/>
        <n v="9922964527.6800003"/>
        <n v="8702746453.1700001"/>
        <n v="3086549364.8600001"/>
        <n v="17785342589.650002"/>
        <n v="10518708365.57"/>
        <n v="1438691170.3399999"/>
        <n v="14535982163.01"/>
        <n v="8324952682.5900002"/>
        <n v="3149449520.2600002"/>
        <n v="8945284605.2600002"/>
        <n v="21796840212.759998"/>
        <n v="2225940428.9200001"/>
        <n v="5664329440.6099997"/>
        <n v="13302467240.67"/>
        <n v="1798398852.5799999"/>
        <n v="9333199244.1200008"/>
        <n v="9127018706.1200008"/>
        <n v="13982286911.290001"/>
        <n v="5682989709.7600002"/>
        <n v="17102773936.309999"/>
        <n v="2108423241"/>
        <n v="1189028792.3399999"/>
        <n v="15189161814.309999"/>
        <n v="921448559.97000003"/>
        <n v="3401832032.7399998"/>
        <n v="240644749.56"/>
        <n v="18572449625.099998"/>
        <n v="8352785480.5"/>
        <n v="25686384209.939999"/>
        <n v="7980013186.5699997"/>
        <n v="8776103528.6200008"/>
        <n v="14640786215.57"/>
        <n v="9200010958.4400005"/>
        <n v="2669613737.3000002"/>
        <n v="1004742310.9"/>
        <n v="1746388299.8699999"/>
        <n v="9502815802.1399994"/>
        <n v="9352272091.7999992"/>
        <n v="17763320184.310001"/>
        <n v="19372682183.540001"/>
        <n v="8014865005.5699997"/>
        <n v="206105186.74000001"/>
        <n v="7137672553.4399996"/>
        <n v="7773454823.0900002"/>
        <n v="678962894.89999998"/>
        <n v="9775941262.2700005"/>
        <n v="9301295897.7999992"/>
        <n v="14687661401.969999"/>
        <n v="11175983349.58"/>
        <n v="115036795.15000001"/>
        <n v="3816311712.7600002"/>
        <n v="6172130469.5500002"/>
        <n v="19970484147.119999"/>
        <n v="10477512977.200001"/>
        <n v="15186396745.6"/>
        <n v="2651833948.6199999"/>
        <n v="1303944720.01"/>
        <n v="699612547.22000003"/>
        <n v="6747740241.6000004"/>
        <n v="6225926464.25"/>
        <n v="24439436996.889999"/>
        <n v="9967417108.9899998"/>
        <n v="12446074961.969999"/>
        <n v="16478596067.09"/>
        <n v="3564964858.3000002"/>
        <n v="7405993499.5"/>
        <n v="21060386398.610001"/>
        <n v="8948281231.4099998"/>
        <n v="6788986633.4099998"/>
        <n v="4285982058.6399999"/>
        <n v="1848872025.6800001"/>
        <n v="25276069396.23"/>
        <n v="2843466895.73"/>
        <n v="442010412.61000001"/>
        <n v="17995885215.740002"/>
        <n v="8116794756.21"/>
        <n v="24361565412.669998"/>
        <n v="6239262991.0200005"/>
        <n v="9950040720.7999992"/>
        <n v="7670344690.6899996"/>
        <n v="5040605713.3400002"/>
        <n v="244576893.97999999"/>
        <n v="13239996393.73"/>
        <n v="9581630202.3999996"/>
        <n v="11965580602.08"/>
        <n v="1019052781.89"/>
        <n v="13193298791.75"/>
        <n v="17764951220.759998"/>
        <n v="5956777725.8199997"/>
        <n v="8032034926.0500002"/>
        <n v="11447037153.27"/>
        <n v="574842889.29999995"/>
        <n v="6335645181.4300003"/>
        <n v="559225622.38999999"/>
        <n v="6859264609.4700003"/>
        <n v="5391080517.4300003"/>
        <n v="10204611030.41"/>
        <n v="1658188483"/>
        <n v="7216368653.2299995"/>
        <n v="12465840515.290001"/>
        <n v="6402586123.8199997"/>
        <n v="12106507433.01"/>
        <n v="6468419130.71"/>
        <n v="28203907771.16"/>
        <n v="2159273442.4699998"/>
        <n v="21295564641.799999"/>
        <n v="11783349191.940001"/>
        <n v="5593300350.2700005"/>
        <n v="4299271553.6700001"/>
        <n v="12691893394.790001"/>
        <n v="9230460786.5200005"/>
        <n v="8950374471.9099998"/>
        <n v="8423458458.5799999"/>
        <n v="11671084677.440001"/>
        <n v="14657768288.99"/>
        <n v="4485016476.9700003"/>
        <n v="1508956018.74"/>
        <n v="11823446977.83"/>
        <n v="11230021474.57"/>
        <n v="15688920884.08"/>
        <n v="8064434326.1199999"/>
        <n v="8084628817.9499998"/>
        <n v="3369314947.1100001"/>
        <n v="5766950402.3299999"/>
        <n v="7455054749.0900002"/>
        <n v="2496026140.0900002"/>
        <n v="285326835.76999998"/>
        <n v="25139016074.689999"/>
        <n v="2443569323.4000001"/>
        <n v="11869495891.48"/>
        <n v="6796659176.1499996"/>
        <n v="7375608083.8999996"/>
        <n v="237152028.41999999"/>
        <n v="12123456834.950001"/>
        <n v="8277585563.3999996"/>
        <n v="18954974726.529999"/>
        <n v="6887965942.8699999"/>
        <n v="625383070.88"/>
        <n v="2265635198.7800002"/>
        <n v="11266355004.879999"/>
        <n v="18524621284.27"/>
        <n v="10753185663.15"/>
        <n v="23836229083.669998"/>
        <n v="481966079.79000002"/>
        <n v="21858942171.990002"/>
        <n v="5826669173.8599997"/>
        <n v="5685252213.3400002"/>
        <n v="130106223.93000001"/>
        <n v="9659678651.2600002"/>
        <n v="8496258428.8100004"/>
        <n v="14432775342.35"/>
        <n v="10605001534.120001"/>
        <n v="5273390680.2399998"/>
        <n v="6758206634.6700001"/>
        <n v="395274354.29000002"/>
        <n v="3762082615.0999999"/>
        <n v="15070175400.4"/>
        <n v="10674814029.42"/>
        <n v="10994541411.93"/>
        <n v="14572631456.860001"/>
        <n v="3886249798.9899998"/>
        <n v="1424180778.45"/>
        <n v="1229453482.54"/>
        <n v="1594276074.3199999"/>
        <n v="405497096.25"/>
        <n v="15941542423.709999"/>
        <n v="5499558878.3800001"/>
        <n v="2869722380.0999999"/>
        <n v="13301570491.42"/>
        <n v="13479671834.969999"/>
        <n v="6724103256.7799997"/>
        <n v="8101795618.5900002"/>
        <n v="8167356543.1999998"/>
        <n v="20899397412.75"/>
        <n v="1234360612.5599999"/>
        <n v="23323484768.099998"/>
        <n v="5125163121.6199999"/>
        <n v="15373998335.57"/>
        <n v="10351195646.48"/>
        <n v="13581487933.16"/>
        <n v="13694235400.719999"/>
        <n v="6426399994.7299995"/>
        <n v="14645860799.799999"/>
        <n v="16765883291.6"/>
        <n v="4613552646.6899996"/>
        <n v="14573406135.190001"/>
        <n v="6814566400.1300001"/>
        <n v="1734781494.5699999"/>
        <n v="366716666.69"/>
        <n v="1478925384.1700001"/>
        <n v="26808002522.779999"/>
        <n v="4208303791.9400001"/>
        <n v="7335810498.3599997"/>
        <n v="3258248801.79"/>
        <n v="3540056764.3099999"/>
        <n v="9907684658.8299999"/>
        <n v="14012889842.43"/>
        <n v="17789531371.860001"/>
        <n v="1049214882.1"/>
        <n v="11698516281.200001"/>
        <n v="528879458.63"/>
        <n v="13525468463.08"/>
        <n v="21052512224.279999"/>
        <n v="6102998475.3299999"/>
        <n v="5197525014.4899998"/>
        <n v="13173771870.9"/>
        <n v="3149042997.8000002"/>
        <n v="5740904668.5100002"/>
        <n v="948413017.70000005"/>
        <n v="2630423338.9699998"/>
        <n v="6966597381.1000004"/>
        <n v="11130347512.389999"/>
        <n v="8596675742.7800007"/>
        <n v="5127500473.71"/>
        <n v="6456055447.0600004"/>
        <n v="6387985660.5500002"/>
        <n v="5474448554.0799999"/>
        <n v="4650051852.1000004"/>
        <n v="11346130564.16"/>
        <n v="4589255776.9799995"/>
        <n v="11462969525.299999"/>
        <n v="5322118302"/>
        <n v="9968143854.3400002"/>
        <n v="6877565659.3800001"/>
        <n v="2999715608.48"/>
        <n v="13223377819"/>
        <n v="5334877582.4499998"/>
        <n v="6878102854.7600002"/>
        <n v="3439224397.3800001"/>
        <n v="3325097974.9299998"/>
        <n v="4105207388.79"/>
        <n v="5810995416.4499998"/>
        <n v="7675923259.0600004"/>
        <n v="5624453730.4899998"/>
        <n v="8927507803.5699997"/>
        <n v="16208625404.84"/>
        <n v="3798190442.1500001"/>
        <n v="25548658504.25"/>
        <n v="6904041933.8699999"/>
        <n v="1435779314.6199999"/>
        <n v="3655395225.6399999"/>
        <n v="2322386690.4299998"/>
        <n v="9706058206.8999996"/>
        <n v="7934799520.2399998"/>
        <n v="5665325649.96"/>
        <n v="6569392207.5500002"/>
        <n v="7546592865.4200001"/>
        <n v="8329519318.21"/>
        <n v="14201378679.65"/>
        <n v="7565826718.4399996"/>
        <n v="20914720900.200001"/>
        <n v="1198349599.6300001"/>
        <n v="5021798302.6300001"/>
        <n v="6795148858.3299999"/>
        <n v="10995662254.969999"/>
        <n v="8582693516.6700001"/>
        <n v="10051587823.85"/>
        <n v="2339553039.9099998"/>
        <n v="9175582845.8999996"/>
        <n v="20158491149.73"/>
        <n v="1729215040.47"/>
        <n v="4120808591.52"/>
        <n v="1190016789.75"/>
        <n v="3654151232.3699999"/>
        <n v="16720372541.1"/>
        <n v="17553088689.970001"/>
        <n v="12772281270.34"/>
        <n v="6295884842.3000002"/>
        <n v="10476415023.290001"/>
        <n v="3915202401.6599998"/>
        <n v="847497774.42999995"/>
        <n v="14643019396.559999"/>
        <n v="4667230455.8800001"/>
        <n v="8959819513.1499996"/>
        <n v="28658886245.610001"/>
        <n v="8791530866.5699997"/>
        <n v="9320938169.4899998"/>
        <n v="5137111447.2700005"/>
        <n v="2098198769.97"/>
        <n v="16163056068.85"/>
        <n v="8529626931.5500002"/>
        <n v="5637634340.7200003"/>
        <n v="9968622042.1800003"/>
        <n v="3651646881.4400001"/>
        <n v="2030304410.29"/>
        <n v="9590596035.4200001"/>
        <n v="11469419835.57"/>
        <n v="11364914752.84"/>
        <n v="6267478792.2799997"/>
        <n v="4634153806.2399998"/>
        <n v="898817311.80999994"/>
        <n v="822666374.84000003"/>
        <n v="4255468513.6799998"/>
        <n v="7408579597.5799999"/>
        <n v="5842412326.5600004"/>
        <n v="3727216667.9099998"/>
        <n v="134700576.43000001"/>
        <n v="4997156953.9700003"/>
        <n v="1795004894.1600001"/>
        <n v="2490393546.1700001"/>
        <n v="956307227.15999997"/>
        <n v="6080909251.9499998"/>
        <n v="6519210332.3400002"/>
        <n v="7386040952.3299999"/>
        <n v="21816316473.34"/>
        <n v="8052581192.5600004"/>
        <n v="5102449787.9899998"/>
        <n v="10340387400.280001"/>
        <n v="17142271393.530001"/>
        <n v="13464602734.610001"/>
        <n v="3728039826.2399998"/>
        <n v="713907344.79999995"/>
        <n v="3953597404.54"/>
        <n v="13742682225.24"/>
        <n v="13158374556.870001"/>
        <n v="8878542862.1599998"/>
        <n v="441793438.37"/>
        <n v="5419570702.5500002"/>
        <n v="2121381530.8499999"/>
        <n v="6855153141.8299999"/>
        <n v="4537818813.9799995"/>
        <n v="1368794276.1500001"/>
        <n v="4767869000.3800001"/>
        <n v="12335851872.030001"/>
        <n v="2655712017.54"/>
        <n v="429769963.10000002"/>
        <n v="1354841680"/>
        <n v="6161496270.5100002"/>
        <n v="1211030026.1600001"/>
        <n v="25330641401.119999"/>
        <n v="1322996900.8299999"/>
        <n v="17051569196.440001"/>
        <n v="9301001368.7099991"/>
        <n v="1140626885.1400001"/>
        <n v="5586959852.4499998"/>
        <n v="8326340850.8900003"/>
        <n v="7413355868.8999996"/>
        <n v="8201401204.4300003"/>
        <n v="8067665221.46"/>
        <n v="21557324355.669998"/>
        <n v="4630172763.5299997"/>
        <n v="5266135277.5600004"/>
        <n v="4239941128.0500002"/>
        <n v="4423525150.1099997"/>
        <n v="14838791642.139999"/>
        <n v="324118030.45999998"/>
        <n v="7600224161.3100004"/>
        <n v="4181657611.9299998"/>
        <n v="2357879218.23"/>
        <n v="19092252867.060001"/>
        <n v="7140346570.0500002"/>
        <n v="192372009.49000001"/>
        <n v="5797465284.2799997"/>
        <n v="20268954491.52"/>
        <n v="11028499994.26"/>
        <n v="5627164620.5699997"/>
        <n v="16115712909.49"/>
        <n v="17444785803.459999"/>
        <n v="4286929905.2399998"/>
        <n v="12070734335.51"/>
        <n v="12440342810.620001"/>
        <n v="1851433140.1700001"/>
        <n v="6931884866.4399996"/>
        <n v="15955413450.559999"/>
        <n v="4647813720.5699997"/>
        <n v="1163192528.8399999"/>
        <n v="5542968257.29"/>
        <n v="24227316609.48"/>
        <n v="1173822874.8499999"/>
        <n v="2191163867.1799998"/>
        <n v="4573190700.4499998"/>
        <n v="7908306143.1599998"/>
        <n v="4885145837.9899998"/>
        <n v="14503480959.58"/>
        <n v="16303568856.290001"/>
        <n v="17821965715.48"/>
        <n v="12387812904.43"/>
        <n v="26260176193.009998"/>
        <n v="12295999194.030001"/>
        <n v="10947425373.5"/>
        <n v="4031915319.48"/>
        <n v="6481475081.5100002"/>
        <n v="25905559657.150002"/>
        <n v="20024695318.349998"/>
        <n v="16682402206.559999"/>
        <n v="6663507234.8500004"/>
        <n v="9695530261.2999992"/>
        <n v="7087168197.6199999"/>
        <n v="18667089765.669998"/>
        <n v="6623683870.6599998"/>
        <n v="27219573284.52"/>
        <n v="4629582040.5200005"/>
        <n v="7772600871.7799997"/>
        <n v="3267823311.8800001"/>
        <n v="12746525378.030001"/>
        <n v="196823303.27000001"/>
        <n v="10411023819.34"/>
        <n v="3769937449.8400002"/>
        <n v="15280597190"/>
        <n v="1552719534.8"/>
        <n v="20316608026.98"/>
        <n v="6142938215.6300001"/>
        <n v="3194528924.04"/>
        <n v="21047844681.630001"/>
        <n v="11531759209.15"/>
        <n v="4958774151.9499998"/>
        <n v="8344974657.79"/>
        <n v="13599329416.540001"/>
        <n v="5277699960.9799995"/>
        <n v="3182385698.5999999"/>
        <n v="167394251.50999999"/>
        <n v="7638403529.5299997"/>
        <n v="8095858828.0699997"/>
        <n v="6338976928.0699997"/>
        <n v="3024034895.9200001"/>
        <n v="5422096764.5900002"/>
        <n v="7015325931.1099997"/>
        <n v="14006089045.83"/>
        <n v="9879870115.1399994"/>
        <n v="9596301787.4500008"/>
        <n v="1978793068.8900001"/>
        <n v="11698924236.450001"/>
        <n v="11300366793.219999"/>
        <n v="6665066058.8400002"/>
        <n v="7120684056"/>
        <n v="14601101823.559999"/>
        <n v="11769255258.6"/>
        <n v="9592015082.0799999"/>
        <n v="819546615.01999998"/>
        <n v="9687195660.6599998"/>
        <n v="7204953873.2799997"/>
        <n v="14775186112.450001"/>
        <n v="1149261339.9300001"/>
        <n v="13740817490.360001"/>
        <n v="13323847176.139999"/>
        <n v="6195439408.9700003"/>
        <n v="9701039740.6599998"/>
        <n v="8748622846.5499992"/>
        <n v="12788044391.629999"/>
        <n v="4800271506.7600002"/>
        <n v="13092550888.610001"/>
        <n v="5248743934.0200005"/>
        <n v="6013926837.0299997"/>
        <n v="5364102027.0500002"/>
        <n v="6199397563.25"/>
        <n v="5082834045.0500002"/>
        <n v="14725180899.99"/>
        <n v="12582443641.17"/>
        <n v="3208096453.8000002"/>
        <n v="7550233333.29"/>
        <n v="7065970861.0900002"/>
        <n v="4513558916.3299999"/>
        <n v="5438621050.6800003"/>
        <n v="3033041638"/>
        <n v="9067624517.2099991"/>
        <n v="16461493377.82"/>
        <n v="14423181396.91"/>
        <n v="9160567866.2000008"/>
        <n v="1027706621.83"/>
        <n v="8562475542.5699997"/>
        <n v="8976810331.1499996"/>
        <n v="14324323298.75"/>
        <n v="7111513266.6499996"/>
        <n v="1217259830.77"/>
        <n v="6153889306.3900003"/>
        <n v="189326041.11000001"/>
        <n v="3767509151.3600001"/>
        <n v="9757274269.5100002"/>
        <n v="7597406870.0600004"/>
        <n v="5905848959.3000002"/>
        <n v="562648282.78999996"/>
        <n v="3361988631.46"/>
        <n v="7068011181.7600002"/>
        <n v="1805795379.1099999"/>
        <n v="6770675008.8699999"/>
        <n v="3129226442.1100001"/>
        <n v="4779846928.4200001"/>
        <n v="892054833.30999994"/>
        <n v="15484135182.360001"/>
        <n v="5233424793.29"/>
        <n v="1100638771.4300001"/>
        <n v="15914253007.200001"/>
        <n v="7136625120.8500004"/>
        <n v="4998563618.2799997"/>
        <n v="9477815353.0499992"/>
        <n v="4443374468.1700001"/>
        <n v="815341428.35000002"/>
        <n v="7238737004.4499998"/>
        <n v="16914285764.440001"/>
        <n v="13399766441.08"/>
        <n v="1858968268.4300001"/>
        <n v="1546156806.25"/>
        <n v="9366419355.0699997"/>
        <n v="1872465840.9400001"/>
        <n v="16091679086.959999"/>
        <n v="1408924160.49"/>
        <n v="9924831869.8099995"/>
        <n v="24197801397.459999"/>
        <n v="20278996191.369999"/>
        <n v="4692585152.6800003"/>
        <n v="1995921898.4300001"/>
        <n v="5198059449.1499996"/>
        <n v="6484735741.0500002"/>
        <n v="10653899123.23"/>
        <n v="2239262009.8800001"/>
        <n v="15172780139.98"/>
        <n v="20572147537.07"/>
        <n v="8169693570.8100004"/>
        <n v="9021166006.6000004"/>
        <n v="6134455271.3299999"/>
        <n v="12664958982.610001"/>
        <n v="977992310.72000003"/>
        <n v="163219153.38"/>
        <n v="4466234072.0600004"/>
        <n v="1190118163.5799999"/>
        <n v="3409253652.6700001"/>
        <n v="5875491108.6800003"/>
        <n v="11201974981.620001"/>
        <n v="8792705520.7900009"/>
        <n v="9272452687.8600006"/>
        <n v="22886560985.470001"/>
        <n v="2610638765.1199999"/>
        <n v="19553476423.779999"/>
        <n v="10112204273.27"/>
        <n v="14423979243.450001"/>
        <n v="5888882903.1499996"/>
        <n v="10469800233.76"/>
        <n v="4939505746.7200003"/>
        <n v="2291586359.29"/>
        <n v="18086548217.060001"/>
        <n v="10646674331.16"/>
        <n v="2204334100.23"/>
        <n v="3220041394.8200002"/>
        <n v="527539521.24000001"/>
        <n v="2835485378.8800001"/>
        <n v="13587827832.889999"/>
        <n v="2262824168.5100002"/>
      </sharedItems>
      <fieldGroup base="4">
        <rangePr autoStart="0" startNum="0" endNum="29803428004.540001" groupInterval="10000000000"/>
        <groupItems count="5">
          <s v="&lt;0"/>
          <s v="0-10000000000"/>
          <s v="10000000000-20000000000"/>
          <s v="20000000000-30000000000"/>
          <s v="&gt;30000000000"/>
        </groupItems>
      </fieldGroup>
    </cacheField>
    <cacheField name="Number of Investors" numFmtId="0">
      <sharedItems containsSemiMixedTypes="0" containsString="0" containsNumber="1" containsInteger="1" minValue="1" maxValue="50" count="50">
        <n v="50"/>
        <n v="31"/>
        <n v="39"/>
        <n v="33"/>
        <n v="37"/>
        <n v="35"/>
        <n v="25"/>
        <n v="46"/>
        <n v="19"/>
        <n v="9"/>
        <n v="22"/>
        <n v="17"/>
        <n v="40"/>
        <n v="45"/>
        <n v="13"/>
        <n v="23"/>
        <n v="30"/>
        <n v="47"/>
        <n v="27"/>
        <n v="18"/>
        <n v="29"/>
        <n v="6"/>
        <n v="36"/>
        <n v="24"/>
        <n v="49"/>
        <n v="38"/>
        <n v="21"/>
        <n v="34"/>
        <n v="43"/>
        <n v="16"/>
        <n v="11"/>
        <n v="41"/>
        <n v="48"/>
        <n v="28"/>
        <n v="44"/>
        <n v="42"/>
        <n v="26"/>
        <n v="14"/>
        <n v="10"/>
        <n v="3"/>
        <n v="32"/>
        <n v="20"/>
        <n v="2"/>
        <n v="15"/>
        <n v="12"/>
        <n v="4"/>
        <n v="7"/>
        <n v="8"/>
        <n v="1"/>
        <n v="5"/>
      </sharedItems>
      <fieldGroup base="5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Country" numFmtId="0">
      <sharedItems count="10">
        <s v="Germany"/>
        <s v="USA"/>
        <s v="Canada"/>
        <s v="Brazil"/>
        <s v="India"/>
        <s v="France"/>
        <s v="UK"/>
        <s v="China"/>
        <s v="Australia"/>
        <s v="Singapore"/>
      </sharedItems>
    </cacheField>
    <cacheField name="Year Founded" numFmtId="0">
      <sharedItems containsSemiMixedTypes="0" containsString="0" containsNumber="1" containsInteger="1" minValue="2000" maxValue="2023" count="24">
        <n v="2012"/>
        <n v="2000"/>
        <n v="2005"/>
        <n v="2016"/>
        <n v="2003"/>
        <n v="2011"/>
        <n v="2023"/>
        <n v="2002"/>
        <n v="2001"/>
        <n v="2015"/>
        <n v="2022"/>
        <n v="2013"/>
        <n v="2017"/>
        <n v="2018"/>
        <n v="2014"/>
        <n v="2006"/>
        <n v="2021"/>
        <n v="2020"/>
        <n v="2008"/>
        <n v="2007"/>
        <n v="2009"/>
        <n v="2019"/>
        <n v="2010"/>
        <n v="2004"/>
      </sharedItems>
      <fieldGroup base="7">
        <rangePr startNum="2000" endNum="2023" groupInterval="2"/>
        <groupItems count="14">
          <s v="&lt;2000"/>
          <s v="2000-2001"/>
          <s v="2002-2003"/>
          <s v="2004-2005"/>
          <s v="2006-2007"/>
          <s v="2008-2009"/>
          <s v="2010-2011"/>
          <s v="2012-2013"/>
          <s v="2014-2015"/>
          <s v="2016-2017"/>
          <s v="2018-2019"/>
          <s v="2020-2021"/>
          <s v="2022-2023"/>
          <s v="&gt;2024"/>
        </groupItems>
      </fieldGroup>
    </cacheField>
    <cacheField name="Growth Rate (%)" numFmtId="0">
      <sharedItems containsSemiMixedTypes="0" containsString="0" containsNumber="1" containsInteger="1" minValue="51" maxValue="19986" count="3121">
        <n v="771"/>
        <n v="3116"/>
        <n v="542"/>
        <n v="12374"/>
        <n v="506"/>
        <n v="6075"/>
        <n v="19754"/>
        <n v="17806"/>
        <n v="13107"/>
        <n v="3423"/>
        <n v="1462"/>
        <n v="13553"/>
        <n v="6754"/>
        <n v="9073"/>
        <n v="1350"/>
        <n v="8746"/>
        <n v="19749"/>
        <n v="547"/>
        <n v="10922"/>
        <n v="4054"/>
        <n v="6756"/>
        <n v="975"/>
        <n v="18663"/>
        <n v="12024"/>
        <n v="2202"/>
        <n v="8004"/>
        <n v="17675"/>
        <n v="1317"/>
        <n v="10587"/>
        <n v="12401"/>
        <n v="10143"/>
        <n v="9984"/>
        <n v="16604"/>
        <n v="8448"/>
        <n v="56"/>
        <n v="5487"/>
        <n v="9918"/>
        <n v="12635"/>
        <n v="10949"/>
        <n v="6612"/>
        <n v="12661"/>
        <n v="11279"/>
        <n v="15032"/>
        <n v="19861"/>
        <n v="1530"/>
        <n v="5875"/>
        <n v="2265"/>
        <n v="17226"/>
        <n v="6727"/>
        <n v="17316"/>
        <n v="17501"/>
        <n v="11525"/>
        <n v="2364"/>
        <n v="7587"/>
        <n v="13343"/>
        <n v="15119"/>
        <n v="8629"/>
        <n v="9894"/>
        <n v="19725"/>
        <n v="1705"/>
        <n v="9665"/>
        <n v="16931"/>
        <n v="17835"/>
        <n v="4341"/>
        <n v="9737"/>
        <n v="6494"/>
        <n v="19148"/>
        <n v="11244"/>
        <n v="11103"/>
        <n v="12276"/>
        <n v="17726"/>
        <n v="14361"/>
        <n v="685"/>
        <n v="1471"/>
        <n v="19867"/>
        <n v="6873"/>
        <n v="9842"/>
        <n v="8099"/>
        <n v="16868"/>
        <n v="14353"/>
        <n v="19798"/>
        <n v="3369"/>
        <n v="3645"/>
        <n v="1251"/>
        <n v="19399"/>
        <n v="7748"/>
        <n v="15508"/>
        <n v="11121"/>
        <n v="8036"/>
        <n v="17185"/>
        <n v="9827"/>
        <n v="1139"/>
        <n v="18087"/>
        <n v="4255"/>
        <n v="652"/>
        <n v="10906"/>
        <n v="19784"/>
        <n v="2333"/>
        <n v="7724"/>
        <n v="141"/>
        <n v="11289"/>
        <n v="1357"/>
        <n v="13449"/>
        <n v="8289"/>
        <n v="1991"/>
        <n v="2533"/>
        <n v="11739"/>
        <n v="10291"/>
        <n v="5648"/>
        <n v="871"/>
        <n v="1433"/>
        <n v="16629"/>
        <n v="1394"/>
        <n v="13653"/>
        <n v="4503"/>
        <n v="11366"/>
        <n v="13707"/>
        <n v="10468"/>
        <n v="4324"/>
        <n v="2101"/>
        <n v="2116"/>
        <n v="549"/>
        <n v="9229"/>
        <n v="9187"/>
        <n v="5994"/>
        <n v="2917"/>
        <n v="10914"/>
        <n v="895"/>
        <n v="13534"/>
        <n v="9135"/>
        <n v="13685"/>
        <n v="19279"/>
        <n v="5698"/>
        <n v="1983"/>
        <n v="8478"/>
        <n v="16024"/>
        <n v="4091"/>
        <n v="7453"/>
        <n v="3629"/>
        <n v="9129"/>
        <n v="15887"/>
        <n v="6006"/>
        <n v="18874"/>
        <n v="15681"/>
        <n v="456"/>
        <n v="12587"/>
        <n v="14838"/>
        <n v="19159"/>
        <n v="11647"/>
        <n v="1553"/>
        <n v="12135"/>
        <n v="19834"/>
        <n v="1671"/>
        <n v="12139"/>
        <n v="1501"/>
        <n v="3412"/>
        <n v="4902"/>
        <n v="12071"/>
        <n v="3542"/>
        <n v="18624"/>
        <n v="19114"/>
        <n v="8849"/>
        <n v="14222"/>
        <n v="8685"/>
        <n v="1990"/>
        <n v="8251"/>
        <n v="16242"/>
        <n v="18953"/>
        <n v="3783"/>
        <n v="11905"/>
        <n v="11523"/>
        <n v="11132"/>
        <n v="15205"/>
        <n v="11555"/>
        <n v="9859"/>
        <n v="18443"/>
        <n v="17845"/>
        <n v="14798"/>
        <n v="9333"/>
        <n v="13911"/>
        <n v="19703"/>
        <n v="3838"/>
        <n v="8581"/>
        <n v="11205"/>
        <n v="1081"/>
        <n v="16878"/>
        <n v="9861"/>
        <n v="18197"/>
        <n v="2921"/>
        <n v="15595"/>
        <n v="10026"/>
        <n v="2858"/>
        <n v="10173"/>
        <n v="1142"/>
        <n v="2294"/>
        <n v="18545"/>
        <n v="5572"/>
        <n v="14093"/>
        <n v="4649"/>
        <n v="8976"/>
        <n v="753"/>
        <n v="14713"/>
        <n v="5183"/>
        <n v="159"/>
        <n v="16936"/>
        <n v="11994"/>
        <n v="1262"/>
        <n v="11496"/>
        <n v="1895"/>
        <n v="7825"/>
        <n v="14973"/>
        <n v="16031"/>
        <n v="9145"/>
        <n v="14805"/>
        <n v="11098"/>
        <n v="15522"/>
        <n v="15021"/>
        <n v="18298"/>
        <n v="646"/>
        <n v="7671"/>
        <n v="2431"/>
        <n v="11008"/>
        <n v="18198"/>
        <n v="11442"/>
        <n v="5063"/>
        <n v="2888"/>
        <n v="11136"/>
        <n v="14758"/>
        <n v="18775"/>
        <n v="8558"/>
        <n v="18626"/>
        <n v="728"/>
        <n v="1208"/>
        <n v="11678"/>
        <n v="10573"/>
        <n v="11216"/>
        <n v="6876"/>
        <n v="19699"/>
        <n v="4771"/>
        <n v="3763"/>
        <n v="17937"/>
        <n v="950"/>
        <n v="10806"/>
        <n v="1698"/>
        <n v="11562"/>
        <n v="14554"/>
        <n v="15561"/>
        <n v="7542"/>
        <n v="10764"/>
        <n v="9404"/>
        <n v="13423"/>
        <n v="2647"/>
        <n v="12905"/>
        <n v="13055"/>
        <n v="5714"/>
        <n v="12176"/>
        <n v="1591"/>
        <n v="4166"/>
        <n v="8539"/>
        <n v="11083"/>
        <n v="5777"/>
        <n v="11304"/>
        <n v="19768"/>
        <n v="10924"/>
        <n v="18548"/>
        <n v="7707"/>
        <n v="2344"/>
        <n v="14871"/>
        <n v="17897"/>
        <n v="14497"/>
        <n v="16147"/>
        <n v="524"/>
        <n v="12711"/>
        <n v="11176"/>
        <n v="596"/>
        <n v="8555"/>
        <n v="6047"/>
        <n v="2694"/>
        <n v="4561"/>
        <n v="15397"/>
        <n v="12058"/>
        <n v="627"/>
        <n v="991"/>
        <n v="3281"/>
        <n v="4197"/>
        <n v="1327"/>
        <n v="2608"/>
        <n v="9771"/>
        <n v="17334"/>
        <n v="13988"/>
        <n v="19439"/>
        <n v="11661"/>
        <n v="8811"/>
        <n v="2024"/>
        <n v="3529"/>
        <n v="743"/>
        <n v="6589"/>
        <n v="13074"/>
        <n v="5947"/>
        <n v="2941"/>
        <n v="7545"/>
        <n v="12818"/>
        <n v="14594"/>
        <n v="9803"/>
        <n v="2687"/>
        <n v="17332"/>
        <n v="2564"/>
        <n v="724"/>
        <n v="18809"/>
        <n v="3195"/>
        <n v="6011"/>
        <n v="10402"/>
        <n v="12922"/>
        <n v="6483"/>
        <n v="5862"/>
        <n v="3215"/>
        <n v="525"/>
        <n v="12224"/>
        <n v="12987"/>
        <n v="5115"/>
        <n v="13945"/>
        <n v="2983"/>
        <n v="4003"/>
        <n v="15118"/>
        <n v="14372"/>
        <n v="777"/>
        <n v="19071"/>
        <n v="2997"/>
        <n v="4903"/>
        <n v="8917"/>
        <n v="720"/>
        <n v="14807"/>
        <n v="4574"/>
        <n v="3544"/>
        <n v="2034"/>
        <n v="2887"/>
        <n v="13407"/>
        <n v="2095"/>
        <n v="18958"/>
        <n v="6379"/>
        <n v="5544"/>
        <n v="6081"/>
        <n v="11729"/>
        <n v="12382"/>
        <n v="201"/>
        <n v="15909"/>
        <n v="17577"/>
        <n v="11801"/>
        <n v="7455"/>
        <n v="8043"/>
        <n v="1624"/>
        <n v="8342"/>
        <n v="1277"/>
        <n v="14243"/>
        <n v="10211"/>
        <n v="177"/>
        <n v="4868"/>
        <n v="14507"/>
        <n v="11761"/>
        <n v="6674"/>
        <n v="19297"/>
        <n v="18512"/>
        <n v="17345"/>
        <n v="17691"/>
        <n v="9766"/>
        <n v="13406"/>
        <n v="16561"/>
        <n v="6854"/>
        <n v="6602"/>
        <n v="6889"/>
        <n v="2391"/>
        <n v="1608"/>
        <n v="14235"/>
        <n v="3512"/>
        <n v="1025"/>
        <n v="361"/>
        <n v="15472"/>
        <n v="2451"/>
        <n v="6145"/>
        <n v="14002"/>
        <n v="19739"/>
        <n v="8104"/>
        <n v="9934"/>
        <n v="928"/>
        <n v="4673"/>
        <n v="605"/>
        <n v="12663"/>
        <n v="2827"/>
        <n v="1697"/>
        <n v="14051"/>
        <n v="14584"/>
        <n v="6559"/>
        <n v="16574"/>
        <n v="14052"/>
        <n v="12874"/>
        <n v="1429"/>
        <n v="219"/>
        <n v="1577"/>
        <n v="2316"/>
        <n v="6414"/>
        <n v="8777"/>
        <n v="16714"/>
        <n v="6328"/>
        <n v="6958"/>
        <n v="1463"/>
        <n v="15687"/>
        <n v="8482"/>
        <n v="17396"/>
        <n v="6995"/>
        <n v="18745"/>
        <n v="4238"/>
        <n v="11816"/>
        <n v="6557"/>
        <n v="14894"/>
        <n v="6443"/>
        <n v="16185"/>
        <n v="17362"/>
        <n v="1994"/>
        <n v="622"/>
        <n v="16485"/>
        <n v="572"/>
        <n v="18587"/>
        <n v="7832"/>
        <n v="19125"/>
        <n v="18434"/>
        <n v="1383"/>
        <n v="3375"/>
        <n v="669"/>
        <n v="12731"/>
        <n v="4403"/>
        <n v="15271"/>
        <n v="1226"/>
        <n v="5514"/>
        <n v="7599"/>
        <n v="7775"/>
        <n v="2346"/>
        <n v="3493"/>
        <n v="15939"/>
        <n v="8814"/>
        <n v="6515"/>
        <n v="11696"/>
        <n v="3961"/>
        <n v="14316"/>
        <n v="15151"/>
        <n v="4399"/>
        <n v="14176"/>
        <n v="14836"/>
        <n v="11014"/>
        <n v="6747"/>
        <n v="6673"/>
        <n v="7949"/>
        <n v="3461"/>
        <n v="1291"/>
        <n v="8221"/>
        <n v="9444"/>
        <n v="18485"/>
        <n v="1207"/>
        <n v="7533"/>
        <n v="14201"/>
        <n v="5138"/>
        <n v="19793"/>
        <n v="8009"/>
        <n v="411"/>
        <n v="13682"/>
        <n v="9361"/>
        <n v="13659"/>
        <n v="10406"/>
        <n v="14367"/>
        <n v="1423"/>
        <n v="13435"/>
        <n v="1668"/>
        <n v="7182"/>
        <n v="5366"/>
        <n v="5058"/>
        <n v="1803"/>
        <n v="6484"/>
        <n v="6659"/>
        <n v="13937"/>
        <n v="18426"/>
        <n v="15353"/>
        <n v="19539"/>
        <n v="15512"/>
        <n v="15521"/>
        <n v="15455"/>
        <n v="12432"/>
        <n v="6157"/>
        <n v="5531"/>
        <n v="18423"/>
        <n v="9232"/>
        <n v="11674"/>
        <n v="4155"/>
        <n v="10638"/>
        <n v="15043"/>
        <n v="1699"/>
        <n v="16481"/>
        <n v="8923"/>
        <n v="16229"/>
        <n v="9718"/>
        <n v="13676"/>
        <n v="1673"/>
        <n v="19166"/>
        <n v="1922"/>
        <n v="19591"/>
        <n v="8645"/>
        <n v="8309"/>
        <n v="15812"/>
        <n v="4024"/>
        <n v="828"/>
        <n v="4539"/>
        <n v="9178"/>
        <n v="4181"/>
        <n v="18574"/>
        <n v="12772"/>
        <n v="16932"/>
        <n v="6399"/>
        <n v="6711"/>
        <n v="19477"/>
        <n v="7124"/>
        <n v="1604"/>
        <n v="19584"/>
        <n v="12841"/>
        <n v="1250"/>
        <n v="4428"/>
        <n v="13545"/>
        <n v="1645"/>
        <n v="19372"/>
        <n v="5118"/>
        <n v="17636"/>
        <n v="18294"/>
        <n v="6358"/>
        <n v="18696"/>
        <n v="959"/>
        <n v="2938"/>
        <n v="11102"/>
        <n v="18606"/>
        <n v="15147"/>
        <n v="15074"/>
        <n v="9703"/>
        <n v="12651"/>
        <n v="12582"/>
        <n v="1204"/>
        <n v="11636"/>
        <n v="1122"/>
        <n v="6299"/>
        <n v="6834"/>
        <n v="12698"/>
        <n v="14162"/>
        <n v="12295"/>
        <n v="16581"/>
        <n v="1891"/>
        <n v="18707"/>
        <n v="9342"/>
        <n v="13164"/>
        <n v="18803"/>
        <n v="18858"/>
        <n v="1398"/>
        <n v="5418"/>
        <n v="17942"/>
        <n v="1268"/>
        <n v="603"/>
        <n v="18328"/>
        <n v="14439"/>
        <n v="15019"/>
        <n v="8663"/>
        <n v="1767"/>
        <n v="11605"/>
        <n v="13215"/>
        <n v="4148"/>
        <n v="1219"/>
        <n v="9078"/>
        <n v="15893"/>
        <n v="18539"/>
        <n v="14623"/>
        <n v="18821"/>
        <n v="7424"/>
        <n v="7576"/>
        <n v="15121"/>
        <n v="1135"/>
        <n v="4918"/>
        <n v="12589"/>
        <n v="19091"/>
        <n v="9725"/>
        <n v="12644"/>
        <n v="11971"/>
        <n v="18396"/>
        <n v="3832"/>
        <n v="2069"/>
        <n v="1252"/>
        <n v="19016"/>
        <n v="228"/>
        <n v="1027"/>
        <n v="14278"/>
        <n v="1319"/>
        <n v="3422"/>
        <n v="947"/>
        <n v="2517"/>
        <n v="12984"/>
        <n v="1419"/>
        <n v="8079"/>
        <n v="17506"/>
        <n v="8486"/>
        <n v="18086"/>
        <n v="9507"/>
        <n v="598"/>
        <n v="13539"/>
        <n v="12557"/>
        <n v="6342"/>
        <n v="8943"/>
        <n v="1056"/>
        <n v="3307"/>
        <n v="1325"/>
        <n v="2246"/>
        <n v="7906"/>
        <n v="11798"/>
        <n v="17254"/>
        <n v="2634"/>
        <n v="10883"/>
        <n v="16526"/>
        <n v="6953"/>
        <n v="1342"/>
        <n v="2558"/>
        <n v="3154"/>
        <n v="3273"/>
        <n v="13058"/>
        <n v="14008"/>
        <n v="14276"/>
        <n v="3137"/>
        <n v="3679"/>
        <n v="6357"/>
        <n v="5464"/>
        <n v="5573"/>
        <n v="565"/>
        <n v="3158"/>
        <n v="16694"/>
        <n v="3921"/>
        <n v="10238"/>
        <n v="3466"/>
        <n v="2682"/>
        <n v="11338"/>
        <n v="12904"/>
        <n v="11045"/>
        <n v="6203"/>
        <n v="12347"/>
        <n v="14631"/>
        <n v="18246"/>
        <n v="8564"/>
        <n v="7857"/>
        <n v="15705"/>
        <n v="844"/>
        <n v="10133"/>
        <n v="16314"/>
        <n v="11087"/>
        <n v="9323"/>
        <n v="13602"/>
        <n v="7437"/>
        <n v="3303"/>
        <n v="3802"/>
        <n v="10589"/>
        <n v="9753"/>
        <n v="15798"/>
        <n v="11209"/>
        <n v="3955"/>
        <n v="9418"/>
        <n v="3435"/>
        <n v="7227"/>
        <n v="15956"/>
        <n v="12893"/>
        <n v="1449"/>
        <n v="6187"/>
        <n v="12053"/>
        <n v="11849"/>
        <n v="9338"/>
        <n v="10251"/>
        <n v="3301"/>
        <n v="12759"/>
        <n v="4498"/>
        <n v="6107"/>
        <n v="13139"/>
        <n v="16601"/>
        <n v="6527"/>
        <n v="2469"/>
        <n v="8776"/>
        <n v="9919"/>
        <n v="4642"/>
        <n v="924"/>
        <n v="1199"/>
        <n v="15141"/>
        <n v="9735"/>
        <n v="19804"/>
        <n v="494"/>
        <n v="13896"/>
        <n v="1935"/>
        <n v="9285"/>
        <n v="140"/>
        <n v="1629"/>
        <n v="2577"/>
        <n v="16852"/>
        <n v="2863"/>
        <n v="19983"/>
        <n v="923"/>
        <n v="8638"/>
        <n v="18577"/>
        <n v="966"/>
        <n v="2008"/>
        <n v="2174"/>
        <n v="7005"/>
        <n v="357"/>
        <n v="11756"/>
        <n v="7165"/>
        <n v="4631"/>
        <n v="692"/>
        <n v="903"/>
        <n v="3816"/>
        <n v="19898"/>
        <n v="3055"/>
        <n v="19759"/>
        <n v="7779"/>
        <n v="672"/>
        <n v="19094"/>
        <n v="16091"/>
        <n v="14784"/>
        <n v="5868"/>
        <n v="1819"/>
        <n v="4943"/>
        <n v="1468"/>
        <n v="1120"/>
        <n v="12537"/>
        <n v="16346"/>
        <n v="4547"/>
        <n v="14494"/>
        <n v="14423"/>
        <n v="5952"/>
        <n v="7966"/>
        <n v="757"/>
        <n v="17785"/>
        <n v="19967"/>
        <n v="1868"/>
        <n v="2229"/>
        <n v="13341"/>
        <n v="14491"/>
        <n v="11853"/>
        <n v="19633"/>
        <n v="1188"/>
        <n v="2303"/>
        <n v="10682"/>
        <n v="7362"/>
        <n v="9134"/>
        <n v="2447"/>
        <n v="12875"/>
        <n v="15006"/>
        <n v="826"/>
        <n v="2457"/>
        <n v="1717"/>
        <n v="10076"/>
        <n v="1133"/>
        <n v="9792"/>
        <n v="10552"/>
        <n v="11576"/>
        <n v="13459"/>
        <n v="3264"/>
        <n v="1016"/>
        <n v="6677"/>
        <n v="12194"/>
        <n v="10101"/>
        <n v="8796"/>
        <n v="2823"/>
        <n v="594"/>
        <n v="4313"/>
        <n v="11313"/>
        <n v="19735"/>
        <n v="4696"/>
        <n v="4057"/>
        <n v="7657"/>
        <n v="18277"/>
        <n v="15592"/>
        <n v="7426"/>
        <n v="18956"/>
        <n v="5237"/>
        <n v="11495"/>
        <n v="14893"/>
        <n v="18779"/>
        <n v="7018"/>
        <n v="10861"/>
        <n v="4731"/>
        <n v="13308"/>
        <n v="8572"/>
        <n v="3885"/>
        <n v="604"/>
        <n v="5204"/>
        <n v="6457"/>
        <n v="11967"/>
        <n v="1597"/>
        <n v="18003"/>
        <n v="1299"/>
        <n v="9886"/>
        <n v="15213"/>
        <n v="9641"/>
        <n v="1008"/>
        <n v="6969"/>
        <n v="13002"/>
        <n v="4094"/>
        <n v="3238"/>
        <n v="18187"/>
        <n v="5897"/>
        <n v="16696"/>
        <n v="9652"/>
        <n v="1002"/>
        <n v="1706"/>
        <n v="2002"/>
        <n v="5502"/>
        <n v="14587"/>
        <n v="729"/>
        <n v="1282"/>
        <n v="6981"/>
        <n v="10504"/>
        <n v="1397"/>
        <n v="18671"/>
        <n v="1107"/>
        <n v="744"/>
        <n v="2113"/>
        <n v="14152"/>
        <n v="6542"/>
        <n v="12086"/>
        <n v="8199"/>
        <n v="19465"/>
        <n v="4626"/>
        <n v="3395"/>
        <n v="17874"/>
        <n v="1836"/>
        <n v="15417"/>
        <n v="14886"/>
        <n v="16687"/>
        <n v="5315"/>
        <n v="13118"/>
        <n v="8172"/>
        <n v="8694"/>
        <n v="17787"/>
        <n v="2724"/>
        <n v="253"/>
        <n v="18442"/>
        <n v="1182"/>
        <n v="16606"/>
        <n v="18297"/>
        <n v="4937"/>
        <n v="9867"/>
        <n v="11177"/>
        <n v="10399"/>
        <n v="8752"/>
        <n v="17894"/>
        <n v="739"/>
        <n v="16039"/>
        <n v="7337"/>
        <n v="1048"/>
        <n v="14326"/>
        <n v="5069"/>
        <n v="1482"/>
        <n v="1246"/>
        <n v="4297"/>
        <n v="17093"/>
        <n v="1659"/>
        <n v="12282"/>
        <n v="17954"/>
        <n v="18717"/>
        <n v="5187"/>
        <n v="15348"/>
        <n v="11036"/>
        <n v="10686"/>
        <n v="15058"/>
        <n v="15842"/>
        <n v="7103"/>
        <n v="16569"/>
        <n v="1899"/>
        <n v="1407"/>
        <n v="17426"/>
        <n v="72"/>
        <n v="18596"/>
        <n v="8762"/>
        <n v="8436"/>
        <n v="9707"/>
        <n v="15919"/>
        <n v="7136"/>
        <n v="15827"/>
        <n v="14144"/>
        <n v="1401"/>
        <n v="1504"/>
        <n v="1681"/>
        <n v="9448"/>
        <n v="9056"/>
        <n v="19265"/>
        <n v="11173"/>
        <n v="18654"/>
        <n v="12141"/>
        <n v="4682"/>
        <n v="16326"/>
        <n v="17085"/>
        <n v="18835"/>
        <n v="4223"/>
        <n v="10073"/>
        <n v="14509"/>
        <n v="1864"/>
        <n v="2789"/>
        <n v="13115"/>
        <n v="14109"/>
        <n v="1405"/>
        <n v="12075"/>
        <n v="10746"/>
        <n v="6543"/>
        <n v="7055"/>
        <n v="12108"/>
        <n v="10506"/>
        <n v="13462"/>
        <n v="6566"/>
        <n v="2401"/>
        <n v="798"/>
        <n v="12724"/>
        <n v="808"/>
        <n v="8023"/>
        <n v="10442"/>
        <n v="15882"/>
        <n v="16218"/>
        <n v="14203"/>
        <n v="5389"/>
        <n v="13592"/>
        <n v="15897"/>
        <n v="12964"/>
        <n v="2021"/>
        <n v="14453"/>
        <n v="7617"/>
        <n v="7123"/>
        <n v="7921"/>
        <n v="7911"/>
        <n v="12151"/>
        <n v="15753"/>
        <n v="2374"/>
        <n v="4479"/>
        <n v="7781"/>
        <n v="9489"/>
        <n v="16096"/>
        <n v="1547"/>
        <n v="5589"/>
        <n v="9991"/>
        <n v="3306"/>
        <n v="16369"/>
        <n v="16264"/>
        <n v="7171"/>
        <n v="9494"/>
        <n v="14998"/>
        <n v="1866"/>
        <n v="7199"/>
        <n v="4272"/>
        <n v="4296"/>
        <n v="2205"/>
        <n v="2905"/>
        <n v="1970"/>
        <n v="2152"/>
        <n v="7839"/>
        <n v="1039"/>
        <n v="15808"/>
        <n v="2857"/>
        <n v="1192"/>
        <n v="10971"/>
        <n v="10215"/>
        <n v="4506"/>
        <n v="18832"/>
        <n v="16381"/>
        <n v="10899"/>
        <n v="1644"/>
        <n v="10583"/>
        <n v="827"/>
        <n v="15598"/>
        <n v="16666"/>
        <n v="3641"/>
        <n v="12657"/>
        <n v="12367"/>
        <n v="10082"/>
        <n v="16615"/>
        <n v="19062"/>
        <n v="2433"/>
        <n v="18743"/>
        <n v="10488"/>
        <n v="11396"/>
        <n v="13147"/>
        <n v="2526"/>
        <n v="10329"/>
        <n v="19151"/>
        <n v="2267"/>
        <n v="14399"/>
        <n v="15857"/>
        <n v="9119"/>
        <n v="4755"/>
        <n v="1247"/>
        <n v="2943"/>
        <n v="5498"/>
        <n v="4207"/>
        <n v="1862"/>
        <n v="1069"/>
        <n v="13523"/>
        <n v="11353"/>
        <n v="5355"/>
        <n v="3463"/>
        <n v="13056"/>
        <n v="6942"/>
        <n v="14764"/>
        <n v="12104"/>
        <n v="19559"/>
        <n v="12941"/>
        <n v="9388"/>
        <n v="6775"/>
        <n v="1346"/>
        <n v="16145"/>
        <n v="14237"/>
        <n v="19801"/>
        <n v="8718"/>
        <n v="9889"/>
        <n v="4759"/>
        <n v="16821"/>
        <n v="660"/>
        <n v="3577"/>
        <n v="14193"/>
        <n v="12277"/>
        <n v="16165"/>
        <n v="15556"/>
        <n v="3324"/>
        <n v="12662"/>
        <n v="614"/>
        <n v="2966"/>
        <n v="19058"/>
        <n v="404"/>
        <n v="4546"/>
        <n v="18842"/>
        <n v="7739"/>
        <n v="19755"/>
        <n v="12674"/>
        <n v="14263"/>
        <n v="14688"/>
        <n v="14086"/>
        <n v="9558"/>
        <n v="8642"/>
        <n v="11065"/>
        <n v="8651"/>
        <n v="3115"/>
        <n v="16011"/>
        <n v="1634"/>
        <n v="1038"/>
        <n v="12342"/>
        <n v="7858"/>
        <n v="11512"/>
        <n v="9878"/>
        <n v="7585"/>
        <n v="13755"/>
        <n v="15993"/>
        <n v="13402"/>
        <n v="17721"/>
        <n v="1075"/>
        <n v="10891"/>
        <n v="15283"/>
        <n v="14096"/>
        <n v="6258"/>
        <n v="3621"/>
        <n v="15864"/>
        <n v="5501"/>
        <n v="11047"/>
        <n v="10345"/>
        <n v="5555"/>
        <n v="12528"/>
        <n v="2253"/>
        <n v="19773"/>
        <n v="10218"/>
        <n v="15823"/>
        <n v="8603"/>
        <n v="4435"/>
        <n v="15204"/>
        <n v="15611"/>
        <n v="18945"/>
        <n v="6819"/>
        <n v="9358"/>
        <n v="15781"/>
        <n v="1756"/>
        <n v="15648"/>
        <n v="4072"/>
        <n v="16021"/>
        <n v="4818"/>
        <n v="3362"/>
        <n v="7826"/>
        <n v="14331"/>
        <n v="1349"/>
        <n v="18431"/>
        <n v="2319"/>
        <n v="3489"/>
        <n v="11732"/>
        <n v="18757"/>
        <n v="3032"/>
        <n v="17442"/>
        <n v="16991"/>
        <n v="485"/>
        <n v="3731"/>
        <n v="16504"/>
        <n v="16267"/>
        <n v="11488"/>
        <n v="3467"/>
        <n v="11262"/>
        <n v="8333"/>
        <n v="3171"/>
        <n v="107"/>
        <n v="514"/>
        <n v="8493"/>
        <n v="10547"/>
        <n v="15133"/>
        <n v="1725"/>
        <n v="4456"/>
        <n v="11384"/>
        <n v="5722"/>
        <n v="11933"/>
        <n v="14293"/>
        <n v="1739"/>
        <n v="15365"/>
        <n v="9311"/>
        <n v="4827"/>
        <n v="1447"/>
        <n v="1841"/>
        <n v="1060"/>
        <n v="12184"/>
        <n v="10225"/>
        <n v="10071"/>
        <n v="7932"/>
        <n v="1103"/>
        <n v="1307"/>
        <n v="5998"/>
        <n v="291"/>
        <n v="10435"/>
        <n v="14338"/>
        <n v="19027"/>
        <n v="137"/>
        <n v="17628"/>
        <n v="15325"/>
        <n v="1156"/>
        <n v="7106"/>
        <n v="8831"/>
        <n v="13769"/>
        <n v="2422"/>
        <n v="13505"/>
        <n v="15983"/>
        <n v="1877"/>
        <n v="1496"/>
        <n v="11049"/>
        <n v="13558"/>
        <n v="1390"/>
        <n v="17663"/>
        <n v="8332"/>
        <n v="1011"/>
        <n v="2198"/>
        <n v="18616"/>
        <n v="9904"/>
        <n v="730"/>
        <n v="216"/>
        <n v="1850"/>
        <n v="1902"/>
        <n v="19443"/>
        <n v="12006"/>
        <n v="16672"/>
        <n v="1051"/>
        <n v="2285"/>
        <n v="15625"/>
        <n v="16109"/>
        <n v="393"/>
        <n v="3998"/>
        <n v="18461"/>
        <n v="18111"/>
        <n v="7043"/>
        <n v="5079"/>
        <n v="10021"/>
        <n v="19268"/>
        <n v="236"/>
        <n v="4869"/>
        <n v="13583"/>
        <n v="14308"/>
        <n v="7421"/>
        <n v="3253"/>
        <n v="2071"/>
        <n v="1404"/>
        <n v="13046"/>
        <n v="1021"/>
        <n v="8259"/>
        <n v="7306"/>
        <n v="18271"/>
        <n v="6913"/>
        <n v="16753"/>
        <n v="18228"/>
        <n v="1981"/>
        <n v="452"/>
        <n v="15898"/>
        <n v="14655"/>
        <n v="13629"/>
        <n v="4885"/>
        <n v="1308"/>
        <n v="866"/>
        <n v="10266"/>
        <n v="2197"/>
        <n v="2837"/>
        <n v="10409"/>
        <n v="1109"/>
        <n v="19567"/>
        <n v="19262"/>
        <n v="16036"/>
        <n v="19188"/>
        <n v="11306"/>
        <n v="5052"/>
        <n v="12877"/>
        <n v="14662"/>
        <n v="9174"/>
        <n v="14284"/>
        <n v="4305"/>
        <n v="1295"/>
        <n v="3732"/>
        <n v="14994"/>
        <n v="2795"/>
        <n v="12982"/>
        <n v="14335"/>
        <n v="10127"/>
        <n v="5094"/>
        <n v="16524"/>
        <n v="19849"/>
        <n v="1761"/>
        <n v="2782"/>
        <n v="3993"/>
        <n v="5628"/>
        <n v="18483"/>
        <n v="14653"/>
        <n v="10877"/>
        <n v="5559"/>
        <n v="15896"/>
        <n v="1579"/>
        <n v="5018"/>
        <n v="4371"/>
        <n v="9332"/>
        <n v="8546"/>
        <n v="13109"/>
        <n v="5024"/>
        <n v="18368"/>
        <n v="787"/>
        <n v="9526"/>
        <n v="3048"/>
        <n v="18179"/>
        <n v="17439"/>
        <n v="251"/>
        <n v="639"/>
        <n v="15292"/>
        <n v="18334"/>
        <n v="6986"/>
        <n v="13744"/>
        <n v="13148"/>
        <n v="16903"/>
        <n v="5255"/>
        <n v="18541"/>
        <n v="8856"/>
        <n v="8076"/>
        <n v="1035"/>
        <n v="2224"/>
        <n v="18319"/>
        <n v="8547"/>
        <n v="8719"/>
        <n v="1711"/>
        <n v="818"/>
        <n v="1320"/>
        <n v="12422"/>
        <n v="6064"/>
        <n v="1164"/>
        <n v="12801"/>
        <n v="10204"/>
        <n v="5645"/>
        <n v="543"/>
        <n v="2336"/>
        <n v="5394"/>
        <n v="8724"/>
        <n v="8281"/>
        <n v="11539"/>
        <n v="2325"/>
        <n v="17607"/>
        <n v="3821"/>
        <n v="2812"/>
        <n v="15123"/>
        <n v="9151"/>
        <n v="9148"/>
        <n v="2291"/>
        <n v="8686"/>
        <n v="8276"/>
        <n v="17106"/>
        <n v="7595"/>
        <n v="3254"/>
        <n v="4926"/>
        <n v="1971"/>
        <n v="17368"/>
        <n v="12061"/>
        <n v="19665"/>
        <n v="4781"/>
        <n v="11606"/>
        <n v="16102"/>
        <n v="2175"/>
        <n v="19705"/>
        <n v="1871"/>
        <n v="5812"/>
        <n v="19149"/>
        <n v="18768"/>
        <n v="5026"/>
        <n v="817"/>
        <n v="10537"/>
        <n v="6846"/>
        <n v="11464"/>
        <n v="12079"/>
        <n v="16193"/>
        <n v="12735"/>
        <n v="2882"/>
        <n v="4071"/>
        <n v="11286"/>
        <n v="13287"/>
        <n v="3795"/>
        <n v="17325"/>
        <n v="14196"/>
        <n v="6487"/>
        <n v="13174"/>
        <n v="575"/>
        <n v="1938"/>
        <n v="8888"/>
        <n v="2594"/>
        <n v="16924"/>
        <n v="1509"/>
        <n v="1470"/>
        <n v="14244"/>
        <n v="1381"/>
        <n v="1217"/>
        <n v="14968"/>
        <n v="8419"/>
        <n v="19469"/>
        <n v="16235"/>
        <n v="17989"/>
        <n v="4697"/>
        <n v="7331"/>
        <n v="9079"/>
        <n v="10539"/>
        <n v="19245"/>
        <n v="15441"/>
        <n v="1721"/>
        <n v="1331"/>
        <n v="13009"/>
        <n v="616"/>
        <n v="3541"/>
        <n v="2878"/>
        <n v="16712"/>
        <n v="1682"/>
        <n v="4452"/>
        <n v="8058"/>
        <n v="13267"/>
        <n v="16633"/>
        <n v="8809"/>
        <n v="17906"/>
        <n v="1386"/>
        <n v="14781"/>
        <n v="5179"/>
        <n v="10811"/>
        <n v="7893"/>
        <n v="2327"/>
        <n v="15418"/>
        <n v="516"/>
        <n v="8279"/>
        <n v="4508"/>
        <n v="232"/>
        <n v="6189"/>
        <n v="17286"/>
        <n v="8932"/>
        <n v="7978"/>
        <n v="11848"/>
        <n v="14739"/>
        <n v="608"/>
        <n v="17755"/>
        <n v="16573"/>
        <n v="1875"/>
        <n v="17026"/>
        <n v="3678"/>
        <n v="14413"/>
        <n v="4667"/>
        <n v="10147"/>
        <n v="18549"/>
        <n v="3287"/>
        <n v="376"/>
        <n v="11596"/>
        <n v="11824"/>
        <n v="1596"/>
        <n v="5553"/>
        <n v="4037"/>
        <n v="18276"/>
        <n v="19309"/>
        <n v="8784"/>
        <n v="12465"/>
        <n v="15232"/>
        <n v="18255"/>
        <n v="3068"/>
        <n v="15846"/>
        <n v="16775"/>
        <n v="14792"/>
        <n v="17145"/>
        <n v="9975"/>
        <n v="11084"/>
        <n v="6194"/>
        <n v="3012"/>
        <n v="13042"/>
        <n v="19743"/>
        <n v="467"/>
        <n v="16807"/>
        <n v="2063"/>
        <n v="6556"/>
        <n v="3775"/>
        <n v="657"/>
        <n v="8375"/>
        <n v="5395"/>
        <n v="6824"/>
        <n v="14941"/>
        <n v="13618"/>
        <n v="17741"/>
        <n v="14597"/>
        <n v="6743"/>
        <n v="13649"/>
        <n v="5811"/>
        <n v="4954"/>
        <n v="2766"/>
        <n v="475"/>
        <n v="12732"/>
        <n v="1279"/>
        <n v="18736"/>
        <n v="11441"/>
        <n v="4806"/>
        <n v="11343"/>
        <n v="16596"/>
        <n v="19496"/>
        <n v="709"/>
        <n v="12908"/>
        <n v="10576"/>
        <n v="12482"/>
        <n v="2079"/>
        <n v="4271"/>
        <n v="16478"/>
        <n v="15347"/>
        <n v="8896"/>
        <n v="14291"/>
        <n v="1337"/>
        <n v="3275"/>
        <n v="17444"/>
        <n v="15103"/>
        <n v="19232"/>
        <n v="7881"/>
        <n v="655"/>
        <n v="4917"/>
        <n v="2067"/>
        <n v="1630"/>
        <n v="9643"/>
        <n v="7914"/>
        <n v="5004"/>
        <n v="11003"/>
        <n v="16421"/>
        <n v="666"/>
        <n v="873"/>
        <n v="2249"/>
        <n v="6013"/>
        <n v="18326"/>
        <n v="18999"/>
        <n v="14834"/>
        <n v="10742"/>
        <n v="19047"/>
        <n v="13154"/>
        <n v="16693"/>
        <n v="19551"/>
        <n v="1302"/>
        <n v="13606"/>
        <n v="11141"/>
        <n v="17537"/>
        <n v="6166"/>
        <n v="14666"/>
        <n v="5259"/>
        <n v="17206"/>
        <n v="3982"/>
        <n v="11668"/>
        <n v="8138"/>
        <n v="7326"/>
        <n v="1743"/>
        <n v="949"/>
        <n v="10099"/>
        <n v="4514"/>
        <n v="15323"/>
        <n v="2481"/>
        <n v="346"/>
        <n v="9146"/>
        <n v="4754"/>
        <n v="6341"/>
        <n v="9091"/>
        <n v="57"/>
        <n v="6295"/>
        <n v="8594"/>
        <n v="14924"/>
        <n v="17826"/>
        <n v="8866"/>
        <n v="1863"/>
        <n v="15739"/>
        <n v="16076"/>
        <n v="12449"/>
        <n v="15001"/>
        <n v="5359"/>
        <n v="12447"/>
        <n v="10337"/>
        <n v="5095"/>
        <n v="14402"/>
        <n v="18778"/>
        <n v="14337"/>
        <n v="4243"/>
        <n v="11706"/>
        <n v="16701"/>
        <n v="2612"/>
        <n v="15617"/>
        <n v="932"/>
        <n v="18038"/>
        <n v="9429"/>
        <n v="9307"/>
        <n v="19835"/>
        <n v="15545"/>
        <n v="1347"/>
        <n v="19947"/>
        <n v="4336"/>
        <n v="86"/>
        <n v="1566"/>
        <n v="6915"/>
        <n v="10285"/>
        <n v="1100"/>
        <n v="4316"/>
        <n v="19789"/>
        <n v="7788"/>
        <n v="8795"/>
        <n v="6941"/>
        <n v="9085"/>
        <n v="14849"/>
        <n v="4597"/>
        <n v="9521"/>
        <n v="9547"/>
        <n v="9777"/>
        <n v="9815"/>
        <n v="3582"/>
        <n v="1824"/>
        <n v="7603"/>
        <n v="19304"/>
        <n v="10683"/>
        <n v="13731"/>
        <n v="14821"/>
        <n v="12011"/>
        <n v="4549"/>
        <n v="16607"/>
        <n v="18137"/>
        <n v="16234"/>
        <n v="1271"/>
        <n v="14637"/>
        <n v="8641"/>
        <n v="8423"/>
        <n v="894"/>
        <n v="11221"/>
        <n v="518"/>
        <n v="5287"/>
        <n v="5062"/>
        <n v="16978"/>
        <n v="9012"/>
        <n v="2109"/>
        <n v="5435"/>
        <n v="1813"/>
        <n v="18312"/>
        <n v="5824"/>
        <n v="7586"/>
        <n v="8105"/>
        <n v="15157"/>
        <n v="8591"/>
        <n v="12925"/>
        <n v="17783"/>
        <n v="16155"/>
        <n v="15351"/>
        <n v="10061"/>
        <n v="19031"/>
        <n v="16324"/>
        <n v="5206"/>
        <n v="3568"/>
        <n v="1414"/>
        <n v="1679"/>
        <n v="409"/>
        <n v="6807"/>
        <n v="5466"/>
        <n v="11711"/>
        <n v="18704"/>
        <n v="18992"/>
        <n v="3091"/>
        <n v="5918"/>
        <n v="10699"/>
        <n v="13717"/>
        <n v="6406"/>
        <n v="15747"/>
        <n v="16752"/>
        <n v="1892"/>
        <n v="13581"/>
        <n v="5133"/>
        <n v="10058"/>
        <n v="451"/>
        <n v="14712"/>
        <n v="5098"/>
        <n v="259"/>
        <n v="7033"/>
        <n v="824"/>
        <n v="1491"/>
        <n v="1722"/>
        <n v="7463"/>
        <n v="1648"/>
        <n v="12472"/>
        <n v="10732"/>
        <n v="5517"/>
        <n v="3381"/>
        <n v="7048"/>
        <n v="13878"/>
        <n v="3054"/>
        <n v="13432"/>
        <n v="14376"/>
        <n v="4209"/>
        <n v="2971"/>
        <n v="17654"/>
        <n v="3244"/>
        <n v="18647"/>
        <n v="4416"/>
        <n v="17271"/>
        <n v="11042"/>
        <n v="11463"/>
        <n v="3339"/>
        <n v="4828"/>
        <n v="18424"/>
        <n v="13724"/>
        <n v="3863"/>
        <n v="9344"/>
        <n v="16026"/>
        <n v="4585"/>
        <n v="7427"/>
        <n v="10802"/>
        <n v="3829"/>
        <n v="4587"/>
        <n v="9066"/>
        <n v="6429"/>
        <n v="10066"/>
        <n v="13348"/>
        <n v="3426"/>
        <n v="17739"/>
        <n v="15212"/>
        <n v="14311"/>
        <n v="10889"/>
        <n v="12708"/>
        <n v="12077"/>
        <n v="913"/>
        <n v="14953"/>
        <n v="861"/>
        <n v="14397"/>
        <n v="12191"/>
        <n v="12409"/>
        <n v="11436"/>
        <n v="12199"/>
        <n v="6473"/>
        <n v="13938"/>
        <n v="833"/>
        <n v="732"/>
        <n v="18395"/>
        <n v="916"/>
        <n v="12009"/>
        <n v="3937"/>
        <n v="18785"/>
        <n v="372"/>
        <n v="14766"/>
        <n v="10618"/>
        <n v="6971"/>
        <n v="11387"/>
        <n v="8245"/>
        <n v="9969"/>
        <n v="16358"/>
        <n v="12576"/>
        <n v="12437"/>
        <n v="15678"/>
        <n v="544"/>
        <n v="13122"/>
        <n v="14986"/>
        <n v="10367"/>
        <n v="3076"/>
        <n v="11181"/>
        <n v="9222"/>
        <n v="14949"/>
        <n v="7203"/>
        <n v="5594"/>
        <n v="14037"/>
        <n v="466"/>
        <n v="3457"/>
        <n v="7664"/>
        <n v="12859"/>
        <n v="4715"/>
        <n v="12757"/>
        <n v="15012"/>
        <n v="745"/>
        <n v="1620"/>
        <n v="6541"/>
        <n v="294"/>
        <n v="19331"/>
        <n v="6916"/>
        <n v="10637"/>
        <n v="6499"/>
        <n v="6588"/>
        <n v="14007"/>
        <n v="14425"/>
        <n v="4446"/>
        <n v="7715"/>
        <n v="18523"/>
        <n v="550"/>
        <n v="12306"/>
        <n v="8168"/>
        <n v="17198"/>
        <n v="636"/>
        <n v="7559"/>
        <n v="1529"/>
        <n v="18207"/>
        <n v="19207"/>
        <n v="15231"/>
        <n v="1947"/>
        <n v="1661"/>
        <n v="6764"/>
        <n v="12082"/>
        <n v="14225"/>
        <n v="9677"/>
        <n v="15065"/>
        <n v="8239"/>
        <n v="3932"/>
        <n v="11817"/>
        <n v="5532"/>
        <n v="18885"/>
        <n v="1846"/>
        <n v="15889"/>
        <n v="3448"/>
        <n v="16121"/>
        <n v="4684"/>
        <n v="17355"/>
        <n v="955"/>
        <n v="15431"/>
        <n v="1704"/>
        <n v="4359"/>
        <n v="1018"/>
        <n v="11303"/>
        <n v="14693"/>
        <n v="12289"/>
        <n v="17066"/>
        <n v="1017"/>
        <n v="9104"/>
        <n v="14446"/>
        <n v="15671"/>
        <n v="5353"/>
        <n v="10551"/>
        <n v="4073"/>
        <n v="5072"/>
        <n v="11167"/>
        <n v="14312"/>
        <n v="14354"/>
        <n v="7143"/>
        <n v="8661"/>
        <n v="3133"/>
        <n v="14982"/>
        <n v="6243"/>
        <n v="2658"/>
        <n v="5975"/>
        <n v="19499"/>
        <n v="11066"/>
        <n v="1290"/>
        <n v="1169"/>
        <n v="18059"/>
        <n v="9642"/>
        <n v="18829"/>
        <n v="16869"/>
        <n v="4629"/>
        <n v="13584"/>
        <n v="8061"/>
        <n v="2148"/>
        <n v="1267"/>
        <n v="19532"/>
        <n v="16715"/>
        <n v="5273"/>
        <n v="12161"/>
        <n v="15731"/>
        <n v="11979"/>
        <n v="15613"/>
        <n v="11251"/>
        <n v="8918"/>
        <n v="16436"/>
        <n v="16767"/>
        <n v="5269"/>
        <n v="6014"/>
        <n v="9582"/>
        <n v="16766"/>
        <n v="8442"/>
        <n v="805"/>
        <n v="15305"/>
        <n v="8013"/>
        <n v="9039"/>
        <n v="3845"/>
        <n v="2974"/>
        <n v="9765"/>
        <n v="1912"/>
        <n v="19866"/>
        <n v="4784"/>
        <n v="6033"/>
        <n v="15626"/>
        <n v="9511"/>
        <n v="15162"/>
        <n v="12516"/>
        <n v="2053"/>
        <n v="18666"/>
        <n v="7651"/>
        <n v="1625"/>
        <n v="17002"/>
        <n v="1031"/>
        <n v="1042"/>
        <n v="19005"/>
        <n v="8374"/>
        <n v="653"/>
        <n v="10555"/>
        <n v="16118"/>
        <n v="1458"/>
        <n v="15895"/>
        <n v="3355"/>
        <n v="3674"/>
        <n v="5639"/>
        <n v="15536"/>
        <n v="10994"/>
        <n v="11952"/>
        <n v="15837"/>
        <n v="6702"/>
        <n v="4107"/>
        <n v="2397"/>
        <n v="6676"/>
        <n v="3393"/>
        <n v="1759"/>
        <n v="5816"/>
        <n v="8348"/>
        <n v="17323"/>
        <n v="2848"/>
        <n v="14815"/>
        <n v="852"/>
        <n v="15406"/>
        <n v="2969"/>
        <n v="63"/>
        <n v="8224"/>
        <n v="4378"/>
        <n v="14564"/>
        <n v="2873"/>
        <n v="13075"/>
        <n v="16858"/>
        <n v="17564"/>
        <n v="4871"/>
        <n v="7429"/>
        <n v="429"/>
        <n v="9543"/>
        <n v="19724"/>
        <n v="11936"/>
        <n v="4851"/>
        <n v="13331"/>
        <n v="11078"/>
        <n v="9225"/>
        <n v="897"/>
        <n v="2449"/>
        <n v="19492"/>
        <n v="613"/>
        <n v="12406"/>
        <n v="8474"/>
        <n v="16884"/>
        <n v="15901"/>
        <n v="10606"/>
        <n v="9295"/>
        <n v="19498"/>
        <n v="8878"/>
        <n v="12962"/>
        <n v="2028"/>
        <n v="16052"/>
        <n v="2961"/>
        <n v="7301"/>
        <n v="14015"/>
        <n v="9501"/>
        <n v="7706"/>
        <n v="4898"/>
        <n v="3431"/>
        <n v="17957"/>
        <n v="8949"/>
        <n v="1409"/>
        <n v="11331"/>
        <n v="12976"/>
        <n v="19939"/>
        <n v="11359"/>
        <n v="9907"/>
        <n v="6348"/>
        <n v="166"/>
        <n v="11458"/>
        <n v="15676"/>
        <n v="1524"/>
        <n v="9006"/>
        <n v="19358"/>
        <n v="4254"/>
        <n v="1593"/>
        <n v="14761"/>
        <n v="479"/>
        <n v="7698"/>
        <n v="8362"/>
        <n v="19026"/>
        <n v="16319"/>
        <n v="11258"/>
        <n v="5491"/>
        <n v="16611"/>
        <n v="15894"/>
        <n v="18336"/>
        <n v="3003"/>
        <n v="7314"/>
        <n v="14168"/>
        <n v="13544"/>
        <n v="2169"/>
        <n v="14063"/>
        <n v="15343"/>
        <n v="1745"/>
        <n v="7405"/>
        <n v="15999"/>
        <n v="1233"/>
        <n v="11238"/>
        <n v="8103"/>
        <n v="782"/>
        <n v="2484"/>
        <n v="16108"/>
        <n v="5568"/>
        <n v="14954"/>
        <n v="5041"/>
        <n v="7078"/>
        <n v="8022"/>
        <n v="17655"/>
        <n v="2235"/>
        <n v="15696"/>
        <n v="768"/>
        <n v="1662"/>
        <n v="14711"/>
        <n v="5989"/>
        <n v="8385"/>
        <n v="18511"/>
        <n v="7868"/>
        <n v="13551"/>
        <n v="5983"/>
        <n v="10879"/>
        <n v="12478"/>
        <n v="5849"/>
        <n v="10466"/>
        <n v="16632"/>
        <n v="15428"/>
        <n v="1914"/>
        <n v="19101"/>
        <n v="4213"/>
        <n v="14001"/>
        <n v="6057"/>
        <n v="16432"/>
        <n v="16838"/>
        <n v="8395"/>
        <n v="5439"/>
        <n v="12965"/>
        <n v="16896"/>
        <n v="16703"/>
        <n v="6382"/>
        <n v="15741"/>
        <n v="697"/>
        <n v="5851"/>
        <n v="18741"/>
        <n v="662"/>
        <n v="14104"/>
        <n v="4939"/>
        <n v="8873"/>
        <n v="7232"/>
        <n v="11947"/>
        <n v="13196"/>
        <n v="1476"/>
        <n v="19631"/>
        <n v="9127"/>
        <n v="585"/>
        <n v="8003"/>
        <n v="7379"/>
        <n v="10198"/>
        <n v="13468"/>
        <n v="4086"/>
        <n v="16985"/>
        <n v="15087"/>
        <n v="17068"/>
        <n v="6316"/>
        <n v="1215"/>
        <n v="17252"/>
        <n v="5143"/>
        <n v="12296"/>
        <n v="19342"/>
        <n v="18617"/>
        <n v="11956"/>
        <n v="1702"/>
        <n v="9413"/>
        <n v="3374"/>
        <n v="1569"/>
        <n v="18772"/>
        <n v="17216"/>
        <n v="15924"/>
        <n v="17645"/>
        <n v="341"/>
        <n v="8392"/>
        <n v="19476"/>
        <n v="3278"/>
        <n v="19966"/>
        <n v="5741"/>
        <n v="283"/>
        <n v="552"/>
        <n v="15229"/>
        <n v="10602"/>
        <n v="9986"/>
        <n v="14488"/>
        <n v="3643"/>
        <n v="3061"/>
        <n v="10019"/>
        <n v="3297"/>
        <n v="5578"/>
        <n v="7711"/>
        <n v="562"/>
        <n v="1811"/>
        <n v="10338"/>
        <n v="19748"/>
        <n v="8675"/>
        <n v="9583"/>
        <n v="16837"/>
        <n v="3569"/>
        <n v="1202"/>
        <n v="16199"/>
        <n v="7853"/>
        <n v="1601"/>
        <n v="4242"/>
        <n v="2534"/>
        <n v="68"/>
        <n v="8492"/>
        <n v="2818"/>
        <n v="10841"/>
        <n v="6682"/>
        <n v="18651"/>
        <n v="17494"/>
        <n v="12434"/>
        <n v="8464"/>
        <n v="8865"/>
        <n v="9908"/>
        <n v="13519"/>
        <n v="17879"/>
        <n v="1514"/>
        <n v="927"/>
        <n v="19644"/>
        <n v="6088"/>
        <n v="5587"/>
        <n v="1255"/>
        <n v="4704"/>
        <n v="14701"/>
        <n v="5328"/>
        <n v="6405"/>
        <n v="12178"/>
        <n v="9742"/>
        <n v="9475"/>
        <n v="17798"/>
        <n v="3343"/>
        <n v="8978"/>
        <n v="6561"/>
        <n v="14188"/>
        <n v="11073"/>
        <n v="3967"/>
        <n v="7672"/>
        <n v="12665"/>
        <n v="18598"/>
        <n v="8428"/>
        <n v="16004"/>
        <n v="7534"/>
        <n v="793"/>
        <n v="19895"/>
        <n v="19376"/>
        <n v="10183"/>
        <n v="15223"/>
        <n v="3727"/>
        <n v="8051"/>
        <n v="338"/>
        <n v="2061"/>
        <n v="1913"/>
        <n v="10997"/>
        <n v="1461"/>
        <n v="13279"/>
        <n v="18899"/>
        <n v="7495"/>
        <n v="11455"/>
        <n v="18377"/>
        <n v="16045"/>
        <n v="4491"/>
        <n v="15559"/>
        <n v="14683"/>
        <n v="1932"/>
        <n v="803"/>
        <n v="17059"/>
        <n v="5931"/>
        <n v="14731"/>
        <n v="9758"/>
        <n v="2985"/>
        <n v="19211"/>
        <n v="13233"/>
        <n v="9055"/>
        <n v="12163"/>
        <n v="3176"/>
        <n v="15013"/>
        <n v="2754"/>
        <n v="18454"/>
        <n v="16664"/>
        <n v="19298"/>
        <n v="12118"/>
        <n v="16796"/>
        <n v="12689"/>
        <n v="4555"/>
        <n v="17918"/>
        <n v="9306"/>
        <n v="17346"/>
        <n v="9504"/>
        <n v="6481"/>
        <n v="7816"/>
        <n v="493"/>
        <n v="10132"/>
        <n v="14512"/>
        <n v="1077"/>
        <n v="19566"/>
        <n v="16644"/>
        <n v="9096"/>
        <n v="1995"/>
        <n v="944"/>
        <n v="979"/>
        <n v="15819"/>
        <n v="10464"/>
        <n v="14106"/>
        <n v="2442"/>
        <n v="11582"/>
        <n v="674"/>
        <n v="12216"/>
        <n v="10603"/>
        <n v="1185"/>
        <n v="11814"/>
        <n v="4274"/>
        <n v="1377"/>
        <n v="6351"/>
        <n v="16668"/>
        <n v="375"/>
        <n v="5467"/>
        <n v="10952"/>
        <n v="9555"/>
        <n v="1046"/>
        <n v="15943"/>
        <n v="11598"/>
        <n v="13666"/>
        <n v="7266"/>
        <n v="8743"/>
        <n v="1391"/>
        <n v="2006"/>
        <n v="9774"/>
        <n v="9291"/>
        <n v="16307"/>
        <n v="12354"/>
        <n v="6026"/>
        <n v="19544"/>
        <n v="15243"/>
        <n v="19616"/>
        <n v="19214"/>
        <n v="12618"/>
        <n v="13829"/>
        <n v="1238"/>
        <n v="10505"/>
        <n v="3284"/>
        <n v="4051"/>
        <n v="1218"/>
        <n v="1528"/>
        <n v="19501"/>
        <n v="821"/>
        <n v="1905"/>
        <n v="2361"/>
        <n v="10228"/>
        <n v="17471"/>
        <n v="270"/>
        <n v="6784"/>
        <n v="2255"/>
        <n v="2477"/>
        <n v="11223"/>
        <n v="18961"/>
        <n v="13977"/>
        <n v="16013"/>
        <n v="4824"/>
        <n v="746"/>
        <n v="14017"/>
        <n v="16559"/>
        <n v="18673"/>
        <n v="10769"/>
        <n v="3533"/>
        <n v="2908"/>
        <n v="5912"/>
        <n v="10064"/>
        <n v="10499"/>
        <n v="16455"/>
        <n v="870"/>
        <n v="16828"/>
        <n v="16635"/>
        <n v="10372"/>
        <n v="2029"/>
        <n v="5193"/>
        <n v="59"/>
        <n v="8542"/>
        <n v="368"/>
        <n v="618"/>
        <n v="1351"/>
        <n v="4056"/>
        <n v="5596"/>
        <n v="14878"/>
        <n v="3754"/>
        <n v="11468"/>
        <n v="9939"/>
        <n v="16508"/>
        <n v="3357"/>
        <n v="548"/>
        <n v="19708"/>
        <n v="7979"/>
        <n v="211"/>
        <n v="4152"/>
        <n v="1281"/>
        <n v="5157"/>
        <n v="15975"/>
        <n v="344"/>
        <n v="5106"/>
        <n v="6345"/>
        <n v="18831"/>
        <n v="18581"/>
        <n v="13927"/>
        <n v="17779"/>
        <n v="14442"/>
        <n v="2465"/>
        <n v="1511"/>
        <n v="8273"/>
        <n v="3771"/>
        <n v="16889"/>
        <n v="4753"/>
        <n v="14926"/>
        <n v="10981"/>
        <n v="12407"/>
        <n v="13941"/>
        <n v="13235"/>
        <n v="16213"/>
        <n v="7855"/>
        <n v="18037"/>
        <n v="13236"/>
        <n v="18327"/>
        <n v="9217"/>
        <n v="726"/>
        <n v="4738"/>
        <n v="13404"/>
        <n v="3877"/>
        <n v="1183"/>
        <n v="10118"/>
        <n v="7844"/>
        <n v="15076"/>
        <n v="5847"/>
        <n v="15295"/>
        <n v="13172"/>
        <n v="1306"/>
        <n v="17114"/>
        <n v="6199"/>
        <n v="5805"/>
        <n v="19865"/>
        <n v="16517"/>
        <n v="5448"/>
        <n v="12183"/>
        <n v="16876"/>
        <n v="18034"/>
        <n v="6531"/>
        <n v="13079"/>
        <n v="10157"/>
        <n v="8328"/>
        <n v="9304"/>
        <n v="16882"/>
        <n v="17284"/>
        <n v="4011"/>
        <n v="15476"/>
        <n v="3583"/>
        <n v="4481"/>
        <n v="4279"/>
        <n v="5333"/>
        <n v="5425"/>
        <n v="6478"/>
        <n v="2953"/>
        <n v="7677"/>
        <n v="2822"/>
        <n v="12622"/>
        <n v="16475"/>
        <n v="14967"/>
        <n v="18044"/>
        <n v="5928"/>
        <n v="15959"/>
        <n v="19158"/>
        <n v="4519"/>
        <n v="17318"/>
        <n v="4852"/>
        <n v="3437"/>
        <n v="2177"/>
        <n v="839"/>
        <n v="4612"/>
        <n v="9117"/>
        <n v="6392"/>
        <n v="8804"/>
        <n v="12804"/>
        <n v="18628"/>
        <n v="7527"/>
        <n v="3331"/>
        <n v="3231"/>
        <n v="8299"/>
        <n v="5107"/>
        <n v="15721"/>
        <n v="11272"/>
        <n v="12442"/>
        <n v="14352"/>
        <n v="15658"/>
        <n v="796"/>
        <n v="7129"/>
        <n v="17283"/>
        <n v="10615"/>
        <n v="1602"/>
        <n v="11655"/>
        <n v="16276"/>
        <n v="5071"/>
        <n v="7948"/>
        <n v="14483"/>
        <n v="15395"/>
        <n v="3172"/>
        <n v="18919"/>
        <n v="1028"/>
        <n v="51"/>
        <n v="13052"/>
        <n v="3757"/>
        <n v="13152"/>
        <n v="2946"/>
        <n v="5073"/>
        <n v="1459"/>
        <n v="7292"/>
        <n v="18381"/>
        <n v="1474"/>
        <n v="18045"/>
        <n v="12707"/>
        <n v="4455"/>
        <n v="2411"/>
        <n v="13905"/>
        <n v="17015"/>
        <n v="5855"/>
        <n v="13921"/>
        <n v="18554"/>
        <n v="4695"/>
        <n v="15568"/>
        <n v="2214"/>
        <n v="1212"/>
        <n v="13652"/>
        <n v="19401"/>
        <n v="7512"/>
        <n v="5068"/>
        <n v="8754"/>
        <n v="275"/>
        <n v="4644"/>
        <n v="9804"/>
        <n v="11701"/>
        <n v="17523"/>
        <n v="17003"/>
        <n v="17729"/>
        <n v="19547"/>
        <n v="14705"/>
        <n v="885"/>
        <n v="3348"/>
        <n v="7371"/>
        <n v="18931"/>
        <n v="10514"/>
        <n v="10876"/>
        <n v="18593"/>
        <n v="15315"/>
        <n v="6933"/>
        <n v="11091"/>
        <n v="8219"/>
        <n v="18702"/>
        <n v="11951"/>
        <n v="1087"/>
        <n v="4964"/>
        <n v="2425"/>
        <n v="453"/>
        <n v="7998"/>
        <n v="2897"/>
        <n v="17411"/>
        <n v="7299"/>
        <n v="8135"/>
        <n v="7241"/>
        <n v="395"/>
        <n v="12454"/>
        <n v="2861"/>
        <n v="15361"/>
        <n v="6202"/>
        <n v="1163"/>
        <n v="19263"/>
        <n v="333"/>
        <n v="1776"/>
        <n v="7428"/>
        <n v="13956"/>
        <n v="1365"/>
        <n v="16928"/>
        <n v="13354"/>
        <n v="1385"/>
        <n v="17827"/>
        <n v="12274"/>
        <n v="10908"/>
        <n v="3227"/>
        <n v="8568"/>
        <n v="4379"/>
        <n v="1865"/>
        <n v="4625"/>
        <n v="15973"/>
        <n v="10681"/>
        <n v="11578"/>
        <n v="1878"/>
        <n v="4796"/>
        <n v="7082"/>
        <n v="11992"/>
        <n v="10111"/>
        <n v="10795"/>
        <n v="9631"/>
        <n v="486"/>
        <n v="11137"/>
        <n v="18806"/>
        <n v="19877"/>
        <n v="12499"/>
        <n v="2964"/>
        <n v="4217"/>
        <n v="19373"/>
        <n v="19011"/>
        <n v="4496"/>
        <n v="15929"/>
        <n v="6383"/>
        <n v="12527"/>
        <n v="13948"/>
        <n v="10358"/>
        <n v="7459"/>
        <n v="10912"/>
        <n v="4246"/>
        <n v="17526"/>
        <n v="3364"/>
        <n v="10342"/>
        <n v="6949"/>
        <n v="5675"/>
        <n v="4236"/>
        <n v="18487"/>
        <n v="5194"/>
        <n v="19219"/>
        <n v="5715"/>
        <n v="16934"/>
        <n v="663"/>
        <n v="13919"/>
        <n v="4106"/>
        <n v="14983"/>
        <n v="12565"/>
        <n v="5659"/>
        <n v="2452"/>
        <n v="10323"/>
        <n v="17293"/>
        <n v="1965"/>
        <n v="18066"/>
        <n v="7019"/>
        <n v="854"/>
        <n v="18358"/>
        <n v="7919"/>
        <n v="18917"/>
        <n v="1234"/>
        <n v="10533"/>
        <n v="11012"/>
        <n v="14745"/>
        <n v="15458"/>
        <n v="762"/>
        <n v="17238"/>
        <n v="1171"/>
        <n v="1099"/>
        <n v="11742"/>
        <n v="9821"/>
        <n v="1329"/>
        <n v="15707"/>
        <n v="8344"/>
        <n v="2184"/>
        <n v="15877"/>
        <n v="7083"/>
        <n v="8681"/>
        <n v="9522"/>
        <n v="19986"/>
        <n v="8939"/>
        <n v="6134"/>
        <n v="1318"/>
        <n v="5507"/>
        <n v="13747"/>
        <n v="13438"/>
        <n v="12894"/>
        <n v="8122"/>
        <n v="13828"/>
        <n v="1168"/>
        <n v="9831"/>
        <n v="18238"/>
        <n v="12181"/>
        <n v="7312"/>
        <n v="2666"/>
        <n v="1764"/>
        <n v="8874"/>
        <n v="18388"/>
        <n v="3247"/>
        <n v="3086"/>
        <n v="17658"/>
        <n v="12851"/>
        <n v="19237"/>
        <n v="3839"/>
        <n v="208"/>
        <n v="8904"/>
        <n v="1600"/>
        <n v="8502"/>
        <n v="8049"/>
        <n v="19296"/>
        <n v="3097"/>
        <n v="13408"/>
        <n v="2134"/>
        <n v="13882"/>
        <n v="17986"/>
        <n v="14432"/>
        <n v="14704"/>
        <n v="15888"/>
        <n v="3556"/>
        <n v="19115"/>
        <n v="14153"/>
        <n v="11998"/>
        <n v="1571"/>
        <n v="11524"/>
        <n v="1753"/>
        <n v="1573"/>
        <n v="941"/>
        <n v="1655"/>
        <n v="18758"/>
        <n v="3042"/>
        <n v="4848"/>
        <n v="16068"/>
        <n v="5023"/>
        <n v="16275"/>
        <n v="19393"/>
        <n v="11208"/>
        <n v="15659"/>
        <n v="9357"/>
        <n v="12715"/>
        <n v="6737"/>
        <n v="3228"/>
        <n v="747"/>
        <n v="10287"/>
        <n v="13092"/>
        <n v="16038"/>
        <n v="14154"/>
        <n v="15501"/>
        <n v="9265"/>
        <n v="8399"/>
        <n v="1174"/>
        <n v="15619"/>
        <n v="2127"/>
        <n v="14604"/>
        <n v="12509"/>
        <n v="18493"/>
        <n v="2455"/>
        <n v="5067"/>
        <n v="17848"/>
        <n v="1749"/>
        <n v="7202"/>
        <n v="14819"/>
        <n v="3475"/>
        <n v="17803"/>
        <n v="18267"/>
        <n v="18747"/>
        <n v="9594"/>
        <n v="17757"/>
        <n v="3666"/>
        <n v="9925"/>
        <n v="1473"/>
        <n v="8914"/>
        <n v="11973"/>
        <n v="11333"/>
        <n v="4873"/>
        <n v="389"/>
        <n v="16697"/>
        <n v="18528"/>
        <n v="13786"/>
        <n v="2237"/>
        <n v="4228"/>
        <n v="16327"/>
        <n v="7965"/>
        <n v="16211"/>
        <n v="1549"/>
        <n v="17974"/>
        <n v="9239"/>
        <n v="16297"/>
        <n v="3243"/>
        <n v="12353"/>
        <n v="19624"/>
        <n v="2093"/>
        <n v="6098"/>
        <n v="7287"/>
        <n v="6454"/>
        <n v="19131"/>
        <n v="4008"/>
        <n v="10789"/>
        <n v="10036"/>
        <n v="17404"/>
        <n v="8467"/>
        <n v="18582"/>
        <n v="16119"/>
        <n v="12912"/>
        <n v="12802"/>
        <n v="19958"/>
        <n v="1161"/>
        <n v="18852"/>
        <n v="18655"/>
        <n v="18028"/>
        <n v="1012"/>
        <n v="12737"/>
        <n v="721"/>
        <n v="14648"/>
        <n v="9483"/>
        <n v="5424"/>
        <n v="625"/>
        <n v="8841"/>
        <n v="2913"/>
        <n v="12946"/>
        <n v="17086"/>
        <n v="285"/>
        <n v="6162"/>
        <n v="513"/>
        <n v="19161"/>
        <n v="11617"/>
        <n v="6368"/>
        <n v="11892"/>
        <n v="359"/>
        <n v="10961"/>
        <n v="7685"/>
        <n v="12198"/>
        <n v="19662"/>
        <n v="15855"/>
        <n v="12056"/>
        <n v="19153"/>
        <n v="1735"/>
        <n v="5518"/>
        <n v="130"/>
        <n v="5985"/>
        <n v="4813"/>
        <n v="7665"/>
        <n v="11456"/>
        <n v="9604"/>
        <n v="19626"/>
        <n v="474"/>
        <n v="2662"/>
        <n v="4085"/>
        <n v="12381"/>
        <n v="5289"/>
        <n v="18957"/>
        <n v="17557"/>
        <n v="16543"/>
        <n v="14629"/>
        <n v="702"/>
        <n v="9746"/>
        <n v="18417"/>
        <n v="4572"/>
        <n v="7187"/>
        <n v="5402"/>
        <n v="19235"/>
        <n v="10736"/>
        <n v="1621"/>
        <n v="3217"/>
        <n v="3279"/>
        <n v="14285"/>
        <n v="754"/>
        <n v="13935"/>
        <n v="12441"/>
        <n v="1805"/>
        <n v="18792"/>
        <n v="7282"/>
        <n v="18131"/>
        <n v="18801"/>
        <n v="6836"/>
        <n v="11932"/>
        <n v="9539"/>
        <n v="13346"/>
        <n v="9246"/>
        <n v="10809"/>
        <n v="1101"/>
        <n v="16918"/>
        <n v="13314"/>
        <n v="10634"/>
        <n v="12134"/>
        <n v="18909"/>
        <n v="15722"/>
        <n v="764"/>
        <n v="7204"/>
        <n v="4163"/>
        <n v="4312"/>
        <n v="6925"/>
        <n v="17035"/>
        <n v="6314"/>
        <n v="17148"/>
        <n v="11037"/>
        <n v="17044"/>
        <n v="1969"/>
        <n v="9863"/>
        <n v="3438"/>
        <n v="12218"/>
        <n v="17162"/>
        <n v="18049"/>
        <n v="10759"/>
        <n v="1128"/>
        <n v="8596"/>
        <n v="4176"/>
        <n v="12148"/>
        <n v="1584"/>
        <n v="347"/>
        <n v="5597"/>
        <n v="15073"/>
        <n v="15905"/>
        <n v="12436"/>
        <n v="16917"/>
        <n v="13834"/>
        <n v="15469"/>
        <n v="999"/>
        <n v="5797"/>
        <n v="7862"/>
        <n v="10508"/>
        <n v="2171"/>
        <n v="6601"/>
        <n v="8148"/>
        <n v="9848"/>
        <n v="7799"/>
        <n v="10379"/>
        <n v="15028"/>
        <n v="14573"/>
        <n v="11491"/>
        <n v="9779"/>
        <n v="2135"/>
        <n v="8308"/>
        <n v="10316"/>
        <n v="17079"/>
        <n v="5726"/>
        <n v="7409"/>
        <n v="15135"/>
        <n v="7754"/>
        <n v="8529"/>
        <n v="10363"/>
        <n v="10815"/>
        <n v="7184"/>
        <n v="2085"/>
        <n v="9589"/>
        <n v="5267"/>
        <n v="3022"/>
        <n v="3951"/>
        <n v="16103"/>
        <n v="3787"/>
        <n v="13687"/>
        <n v="1236"/>
        <n v="8753"/>
        <n v="4168"/>
        <n v="10896"/>
        <n v="17588"/>
        <n v="876"/>
        <n v="7518"/>
        <n v="15408"/>
        <n v="19904"/>
        <n v="16394"/>
        <n v="13579"/>
        <n v="6198"/>
        <n v="2672"/>
        <n v="18965"/>
        <n v="1845"/>
        <n v="8303"/>
        <n v="12992"/>
        <n v="10679"/>
        <n v="6408"/>
        <n v="14043"/>
        <n v="12293"/>
        <n v="1920"/>
        <n v="1273"/>
        <n v="7109"/>
        <n v="1930"/>
        <n v="1241"/>
        <n v="15491"/>
        <n v="5682"/>
        <n v="13819"/>
        <n v="10658"/>
        <n v="18147"/>
        <n v="7601"/>
        <n v="17352"/>
        <n v="12717"/>
        <n v="13184"/>
        <n v="1683"/>
        <n v="19274"/>
        <n v="15578"/>
        <n v="7885"/>
        <n v="256"/>
        <n v="13357"/>
        <n v="16309"/>
        <n v="14461"/>
        <n v="12966"/>
        <n v="13982"/>
        <n v="2616"/>
        <n v="19747"/>
        <n v="17907"/>
        <n v="388"/>
        <n v="5732"/>
        <n v="2458"/>
        <n v="19128"/>
        <n v="6305"/>
        <n v="13161"/>
        <n v="13733"/>
        <n v="340"/>
        <n v="14951"/>
        <n v="19977"/>
        <n v="10884"/>
        <n v="566"/>
        <n v="5759"/>
        <n v="15163"/>
        <n v="5898"/>
        <n v="4425"/>
        <n v="10878"/>
        <n v="9266"/>
        <n v="2211"/>
        <n v="6267"/>
        <n v="1116"/>
        <n v="15994"/>
        <n v="18121"/>
        <n v="1852"/>
        <n v="1546"/>
        <n v="16082"/>
        <n v="5733"/>
        <n v="5911"/>
        <n v="10452"/>
        <n v="12545"/>
        <n v="10801"/>
        <n v="8741"/>
        <n v="11937"/>
        <n v="8016"/>
        <n v="1366"/>
        <n v="15016"/>
        <n v="9636"/>
        <n v="1465"/>
        <n v="15772"/>
        <n v="1570"/>
        <n v="10865"/>
        <n v="2659"/>
        <n v="8202"/>
        <n v="17196"/>
        <n v="5316"/>
        <n v="11035"/>
        <n v="2628"/>
        <n v="18463"/>
        <n v="18031"/>
        <n v="1821"/>
        <n v="14919"/>
        <n v="18097"/>
        <n v="10786"/>
        <n v="648"/>
        <n v="9517"/>
        <n v="14085"/>
        <n v="9625"/>
        <n v="1376"/>
        <n v="16782"/>
        <n v="7607"/>
        <n v="14753"/>
        <n v="10421"/>
        <n v="15337"/>
        <n v="5405"/>
        <n v="5117"/>
        <n v="15448"/>
        <n v="8087"/>
        <n v="1261"/>
        <n v="5386"/>
        <n v="19127"/>
        <n v="19355"/>
        <n v="8329"/>
        <n v="4141"/>
        <n v="7373"/>
        <n v="18556"/>
        <n v="6374"/>
        <n v="3029"/>
        <n v="2542"/>
        <n v="3685"/>
        <n v="13512"/>
        <n v="18363"/>
        <n v="637"/>
        <n v="14435"/>
        <n v="4301"/>
        <n v="3402"/>
        <n v="6222"/>
        <n v="11621"/>
        <n v="15516"/>
        <n v="1982"/>
        <n v="1430"/>
        <n v="3096"/>
        <n v="7305"/>
        <n v="5383"/>
        <n v="8789"/>
        <n v="8561"/>
        <n v="5494"/>
        <n v="10649"/>
        <n v="17969"/>
        <n v="9364"/>
        <n v="18721"/>
        <n v="13108"/>
        <n v="8908"/>
        <n v="7729"/>
        <n v="7936"/>
        <n v="10928"/>
        <n v="13414"/>
        <n v="8382"/>
        <n v="11153"/>
        <n v="10498"/>
        <n v="10767"/>
        <n v="19859"/>
        <n v="7253"/>
        <n v="16819"/>
        <n v="9875"/>
        <n v="7011"/>
        <n v="18572"/>
        <n v="5525"/>
        <n v="14743"/>
        <n v="3744"/>
        <n v="16053"/>
        <n v="18177"/>
        <n v="11354"/>
        <n v="1843"/>
        <n v="11172"/>
        <n v="11149"/>
        <n v="3612"/>
        <n v="9376"/>
        <n v="10293"/>
        <n v="16557"/>
        <n v="10165"/>
        <n v="12929"/>
        <n v="1453"/>
        <n v="14416"/>
        <n v="17228"/>
        <n v="14364"/>
        <n v="12584"/>
        <n v="9133"/>
        <n v="12037"/>
        <n v="17171"/>
        <n v="10862"/>
        <n v="17871"/>
        <n v="9717"/>
        <n v="12838"/>
        <n v="8198"/>
        <n v="18636"/>
        <n v="19648"/>
        <n v="1063"/>
        <n v="7636"/>
        <n v="178"/>
        <n v="8086"/>
        <n v="3269"/>
        <n v="6569"/>
        <n v="15692"/>
        <n v="11256"/>
        <n v="2927"/>
        <n v="18955"/>
        <n v="4854"/>
        <n v="18324"/>
        <n v="17808"/>
        <n v="13638"/>
        <n v="6449"/>
        <n v="19215"/>
        <n v="8913"/>
        <n v="10436"/>
        <n v="2434"/>
        <n v="15532"/>
        <n v="12177"/>
        <n v="6193"/>
        <n v="989"/>
        <n v="11051"/>
        <n v="557"/>
        <n v="1533"/>
        <n v="10008"/>
        <n v="8959"/>
        <n v="1421"/>
        <n v="12952"/>
        <n v="15381"/>
        <n v="2816"/>
        <n v="11588"/>
        <n v="10869"/>
        <n v="6979"/>
        <n v="6291"/>
        <n v="1968"/>
        <n v="696"/>
        <n v="1595"/>
        <n v="11847"/>
        <n v="12911"/>
        <n v="7873"/>
        <n v="17203"/>
        <n v="15355"/>
        <n v="18826"/>
        <n v="1420"/>
        <n v="4006"/>
        <n v="4441"/>
        <n v="19144"/>
        <n v="8771"/>
        <n v="12903"/>
        <n v="1258"/>
        <n v="19761"/>
        <n v="12646"/>
        <n v="1162"/>
        <n v="10126"/>
        <n v="17872"/>
        <n v="18823"/>
        <n v="15393"/>
        <n v="6769"/>
        <n v="5962"/>
        <n v="18551"/>
        <n v="18073"/>
        <n v="175"/>
        <n v="17046"/>
        <n v="16205"/>
        <n v="11267"/>
        <n v="8266"/>
        <n v="3735"/>
        <n v="264"/>
        <n v="7031"/>
        <n v="3535"/>
        <n v="6707"/>
        <n v="9721"/>
        <n v="1070"/>
        <n v="4799"/>
        <n v="14369"/>
        <n v="1619"/>
        <n v="767"/>
        <n v="14977"/>
        <n v="7457"/>
        <n v="15303"/>
        <n v="15779"/>
        <n v="13443"/>
        <n v="3834"/>
        <n v="16101"/>
        <n v="997"/>
        <n v="11741"/>
        <n v="14993"/>
        <n v="5274"/>
        <n v="3342"/>
        <n v="12197"/>
        <n v="5942"/>
        <n v="11538"/>
        <n v="19975"/>
        <n v="15977"/>
        <n v="3656"/>
        <n v="6831"/>
        <n v="4803"/>
        <n v="5356"/>
        <n v="6095"/>
        <n v="7481"/>
        <n v="7099"/>
        <n v="12579"/>
        <n v="13679"/>
        <n v="522"/>
        <n v="1542"/>
        <n v="5822"/>
        <n v="14585"/>
        <n v="18216"/>
        <n v="15996"/>
        <n v="18756"/>
        <n v="9077"/>
        <n v="15634"/>
        <n v="12549"/>
        <n v="9987"/>
        <n v="18421"/>
        <n v="3207"/>
        <n v="5284"/>
        <n v="9999"/>
        <n v="18648"/>
        <n v="15371"/>
        <n v="19329"/>
        <n v="19364"/>
        <n v="15758"/>
        <n v="13842"/>
        <n v="3989"/>
        <n v="2579"/>
        <n v="16568"/>
        <n v="19812"/>
        <n v="15948"/>
        <n v="804"/>
        <n v="16248"/>
        <n v="2819"/>
        <n v="5719"/>
        <n v="15102"/>
        <n v="17736"/>
        <n v="1486"/>
        <n v="10035"/>
        <n v="12092"/>
        <n v="1772"/>
        <n v="17517"/>
        <n v="14724"/>
        <n v="1149"/>
        <n v="11665"/>
        <n v="1638"/>
        <n v="13617"/>
        <n v="18158"/>
        <n v="16046"/>
        <n v="638"/>
        <n v="3922"/>
        <n v="9126"/>
        <n v="17926"/>
        <n v="17966"/>
        <n v="6087"/>
        <n v="5969"/>
        <n v="16452"/>
        <n v="10886"/>
        <n v="7913"/>
        <n v="6968"/>
        <n v="1727"/>
      </sharedItems>
      <fieldGroup base="8">
        <rangePr autoStart="0" startNum="50" endNum="19986" groupInterval="2000"/>
        <groupItems count="12">
          <s v="&lt;50"/>
          <s v="50-2049"/>
          <s v="2050-4049"/>
          <s v="4050-6049"/>
          <s v="6050-8049"/>
          <s v="8050-10049"/>
          <s v="10050-12049"/>
          <s v="12050-14049"/>
          <s v="14050-16049"/>
          <s v="16050-18049"/>
          <s v="18050-20049"/>
          <s v="&gt;20050"/>
        </groupItems>
      </fieldGroup>
    </cacheField>
    <cacheField name="Age" numFmtId="0">
      <sharedItems containsSemiMixedTypes="0" containsString="0" containsNumber="1" containsInteger="1" minValue="2" maxValue="25" count="24">
        <n v="13"/>
        <n v="25"/>
        <n v="20"/>
        <n v="9"/>
        <n v="22"/>
        <n v="14"/>
        <n v="2"/>
        <n v="23"/>
        <n v="24"/>
        <n v="10"/>
        <n v="3"/>
        <n v="12"/>
        <n v="8"/>
        <n v="7"/>
        <n v="11"/>
        <n v="19"/>
        <n v="4"/>
        <n v="5"/>
        <n v="17"/>
        <n v="18"/>
        <n v="16"/>
        <n v="6"/>
        <n v="15"/>
        <n v="21"/>
      </sharedItems>
      <fieldGroup base="9">
        <rangePr autoStart="0" startNum="0" endNum="25" groupInterval="5"/>
        <groupItems count="7">
          <s v="&lt;0"/>
          <s v="0-4"/>
          <s v="5-9"/>
          <s v="10-14"/>
          <s v="15-19"/>
          <s v="20-25"/>
          <s v="&gt;25"/>
        </groupItems>
      </fieldGroup>
    </cacheField>
    <cacheField name="ROI (%)" numFmtId="43">
      <sharedItems containsSemiMixedTypes="0" containsString="0" containsNumber="1" minValue="34.392773390000002" maxValue="499996.0649" count="3480">
        <n v="495926.0061"/>
        <n v="384199.14640000003"/>
        <n v="15640.595079999999"/>
        <n v="41504.543339999997"/>
        <n v="36016.230369999997"/>
        <n v="31878.910449999999"/>
        <n v="48596.38076"/>
        <n v="247568.87359999999"/>
        <n v="30984.359949999998"/>
        <n v="49933.237050000003"/>
        <n v="389413.80099999998"/>
        <n v="48737.843050000003"/>
        <n v="38512.900569999998"/>
        <n v="28488.45175"/>
        <n v="15411.445110000001"/>
        <n v="332462.0527"/>
        <n v="24250.502189999999"/>
        <n v="21118.47525"/>
        <n v="36357.667600000001"/>
        <n v="45693.109299999996"/>
        <n v="3025.9325370000001"/>
        <n v="2908.9920189999998"/>
        <n v="42284.011680000003"/>
        <n v="48650.627979999997"/>
        <n v="2807.6322799999998"/>
        <n v="31148.15166"/>
        <n v="43007.241950000003"/>
        <n v="45298.825510000002"/>
        <n v="46187.391340000002"/>
        <n v="34603.77981"/>
        <n v="416609.15399999998"/>
        <n v="36756.475919999997"/>
        <n v="238776.7568"/>
        <n v="43484.47337"/>
        <n v="420035.05410000001"/>
        <n v="30186.34865"/>
        <n v="2788.783308"/>
        <n v="36443.283770000002"/>
        <n v="41641.997320000002"/>
        <n v="18379.577069999999"/>
        <n v="44093.319360000001"/>
        <n v="17408.510869999998"/>
        <n v="32407.48386"/>
        <n v="31223.890459999999"/>
        <n v="350078.17989999999"/>
        <n v="3940.0984480000002"/>
        <n v="27872.899170000001"/>
        <n v="26625.18132"/>
        <n v="355755.36210000003"/>
        <n v="36419.695520000001"/>
        <n v="18823.60211"/>
        <n v="198677.75640000001"/>
        <n v="32438.356879999999"/>
        <n v="17347.40682"/>
        <n v="2245.4711379999999"/>
        <n v="44190.245739999998"/>
        <n v="34934.994870000002"/>
        <n v="378785.77409999998"/>
        <n v="4820.2285629999997"/>
        <n v="30927.40436"/>
        <n v="35482.344530000002"/>
        <n v="23774.940429999999"/>
        <n v="2126.8690900000001"/>
        <n v="16401.620190000001"/>
        <n v="368306.86330000003"/>
        <n v="16191.58807"/>
        <n v="21752.1783"/>
        <n v="46404.942470000002"/>
        <n v="31947.294000000002"/>
        <n v="3666.41842"/>
        <n v="358851.04029999999"/>
        <n v="22138.168280000002"/>
        <n v="303916.4032"/>
        <n v="301821.34600000002"/>
        <n v="26173.04636"/>
        <n v="26185.917700000002"/>
        <n v="36948.3361"/>
        <n v="264189.52779999998"/>
        <n v="46495.396460000004"/>
        <n v="333576.53730000003"/>
        <n v="46722.125359999998"/>
        <n v="4942.0331919999999"/>
        <n v="2451.1552230000002"/>
        <n v="45354.964679999997"/>
        <n v="41501.574480000003"/>
        <n v="49358.256540000002"/>
        <n v="29840.533579999999"/>
        <n v="30022.461490000002"/>
        <n v="4814.2869799999999"/>
        <n v="35932.458550000003"/>
        <n v="416593.6678"/>
        <n v="21943.583689999999"/>
        <n v="45869.879529999998"/>
        <n v="498.82464329999999"/>
        <n v="15247.47724"/>
        <n v="2106.808313"/>
        <n v="33506.442600000002"/>
        <n v="24011.410039999999"/>
        <n v="363641.10859999998"/>
        <n v="33438.24523"/>
        <n v="21981.599590000002"/>
        <n v="394185.00819999998"/>
        <n v="442.30556990000002"/>
        <n v="394677.76069999998"/>
        <n v="36238.983039999999"/>
        <n v="35839.975489999997"/>
        <n v="16022.430710000001"/>
        <n v="47326.372369999997"/>
        <n v="406888.27429999999"/>
        <n v="1724.5771769999999"/>
        <n v="344982.79879999999"/>
        <n v="46882.501810000002"/>
        <n v="43448.517050000002"/>
        <n v="45095.71067"/>
        <n v="264052.96720000001"/>
        <n v="272526.44069999998"/>
        <n v="434164.98920000001"/>
        <n v="436623.30170000001"/>
        <n v="298.00862849999999"/>
        <n v="27064.55299"/>
        <n v="4690.1629730000004"/>
        <n v="39697.880039999996"/>
        <n v="23304.51974"/>
        <n v="23677.731909999999"/>
        <n v="38004.683380000002"/>
        <n v="250726.92720000001"/>
        <n v="266484.23430000001"/>
        <n v="1800.1786239999999"/>
        <n v="42854.519059999999"/>
        <n v="42466.943059999998"/>
        <n v="316013.58769999997"/>
        <n v="31919.464779999998"/>
        <n v="42395.665150000001"/>
        <n v="43109.476909999998"/>
        <n v="28561.649010000001"/>
        <n v="20605.759290000002"/>
        <n v="21877.084210000001"/>
        <n v="46421.334000000003"/>
        <n v="28970.35556"/>
        <n v="166236.76819999999"/>
        <n v="26046.150570000002"/>
        <n v="36812.309130000001"/>
        <n v="20360.138770000001"/>
        <n v="325245.32049999997"/>
        <n v="284896.26280000003"/>
        <n v="35526.872750000002"/>
        <n v="345923.772"/>
        <n v="206138.3823"/>
        <n v="158367.0368"/>
        <n v="254463.71419999999"/>
        <n v="48422.209560000003"/>
        <n v="20234.276170000001"/>
        <n v="228569.59760000001"/>
        <n v="369042.40279999998"/>
        <n v="19091.586729999999"/>
        <n v="330420.35359999997"/>
        <n v="45224.526559999998"/>
        <n v="4070.7704600000002"/>
        <n v="36866.735379999998"/>
        <n v="2765.277368"/>
        <n v="163259.51629999999"/>
        <n v="15156.619640000001"/>
        <n v="44644.932610000003"/>
        <n v="3826.1244969999998"/>
        <n v="44064.102010000002"/>
        <n v="46418.581050000001"/>
        <n v="3062.6616909999998"/>
        <n v="31028.331300000002"/>
        <n v="237158.76240000001"/>
        <n v="28879.48115"/>
        <n v="4751.1053949999996"/>
        <n v="18813.89818"/>
        <n v="237.8748927"/>
        <n v="21341.21444"/>
        <n v="430623.03619999997"/>
        <n v="22746.687910000001"/>
        <n v="19257.669440000001"/>
        <n v="213504.141"/>
        <n v="20356.5036"/>
        <n v="248446.17120000001"/>
        <n v="238258.80799999999"/>
        <n v="38678.017509999998"/>
        <n v="482.571395"/>
        <n v="44405.602460000002"/>
        <n v="40039.118990000003"/>
        <n v="18472.367969999999"/>
        <n v="3068.2868830000002"/>
        <n v="251930.98910000001"/>
        <n v="15973.36479"/>
        <n v="44517.427960000001"/>
        <n v="46301.872130000003"/>
        <n v="46952.077899999997"/>
        <n v="198605.09099999999"/>
        <n v="23763.621439999999"/>
        <n v="361786.55430000002"/>
        <n v="49443.202420000001"/>
        <n v="27350.017670000001"/>
        <n v="3156.6946469999998"/>
        <n v="499896.23619999998"/>
        <n v="15133.109839999999"/>
        <n v="43218.451059999999"/>
        <n v="38940.024530000002"/>
        <n v="42465.30098"/>
        <n v="40693.042260000002"/>
        <n v="21620.185290000001"/>
        <n v="20430.582989999999"/>
        <n v="19115.196980000001"/>
        <n v="2634.3480989999998"/>
        <n v="25497.15524"/>
        <n v="33200.46761"/>
        <n v="44054.56005"/>
        <n v="38936.416499999999"/>
        <n v="461645.89010000002"/>
        <n v="4777.420623"/>
        <n v="278.52395940000002"/>
        <n v="25966.470939999999"/>
        <n v="36638.915809999999"/>
        <n v="45577.464549999997"/>
        <n v="299719.72230000002"/>
        <n v="32692.399679999999"/>
        <n v="43578.27104"/>
        <n v="260009.8793"/>
        <n v="472680.15749999997"/>
        <n v="45252.577310000001"/>
        <n v="45049.689830000003"/>
        <n v="26195.500749999999"/>
        <n v="385474.64279999997"/>
        <n v="467981.78879999998"/>
        <n v="472822.72889999999"/>
        <n v="19135.392360000002"/>
        <n v="2523.085204"/>
        <n v="471616.06790000002"/>
        <n v="164382.2507"/>
        <n v="20601.241580000002"/>
        <n v="4151.9577490000001"/>
        <n v="265883.11200000002"/>
        <n v="39170.844620000003"/>
        <n v="34386.622450000003"/>
        <n v="19939.756870000001"/>
        <n v="28561.25491"/>
        <n v="20806.659830000001"/>
        <n v="3104.9323370000002"/>
        <n v="27902.334559999999"/>
        <n v="498492.08809999999"/>
        <n v="48053.06669"/>
        <n v="34904.756269999998"/>
        <n v="24894.41029"/>
        <n v="334612.84419999999"/>
        <n v="303555.06569999998"/>
        <n v="18785.669610000001"/>
        <n v="432664.79190000001"/>
        <n v="33298.957880000002"/>
        <n v="30758.507819999999"/>
        <n v="35169.059710000001"/>
        <n v="48457.320489999998"/>
        <n v="20547.558529999998"/>
        <n v="44783.391300000003"/>
        <n v="25102.321449999999"/>
        <n v="17338.51888"/>
        <n v="4926.5571980000004"/>
        <n v="39548.285170000003"/>
        <n v="22342.3632"/>
        <n v="32923.238129999998"/>
        <n v="33529.311780000004"/>
        <n v="314604.74790000002"/>
        <n v="45382.869700000003"/>
        <n v="419.45640680000002"/>
        <n v="17554.903999999999"/>
        <n v="226030.19089999999"/>
        <n v="417174.5416"/>
        <n v="2831.8951830000001"/>
        <n v="16310.258019999999"/>
        <n v="408.52233480000001"/>
        <n v="170667.56890000001"/>
        <n v="286452.13079999998"/>
        <n v="40647.468330000003"/>
        <n v="171455.75399999999"/>
        <n v="41678.608030000003"/>
        <n v="49713.668660000003"/>
        <n v="21538.14977"/>
        <n v="307190.12650000001"/>
        <n v="23274.687890000001"/>
        <n v="446988.15769999998"/>
        <n v="2963.1095700000001"/>
        <n v="410893.33610000001"/>
        <n v="34079.55128"/>
        <n v="35538.196479999999"/>
        <n v="4596.7792460000001"/>
        <n v="41343.623420000004"/>
        <n v="27080.83884"/>
        <n v="18559.221959999999"/>
        <n v="382807.42129999999"/>
        <n v="4474.9193910000004"/>
        <n v="310293.18579999998"/>
        <n v="2802.7595900000001"/>
        <n v="48811.540240000002"/>
        <n v="45641.677199999998"/>
        <n v="222099.08679999999"/>
        <n v="32511.259109999999"/>
        <n v="29535.648799999999"/>
        <n v="34958.886899999998"/>
        <n v="363721.5183"/>
        <n v="3468.574846"/>
        <n v="459999.84029999998"/>
        <n v="180914.75260000001"/>
        <n v="322494.68459999998"/>
        <n v="26977.17239"/>
        <n v="44921.943290000003"/>
        <n v="397235.48719999997"/>
        <n v="46161.682509999999"/>
        <n v="349841.69219999999"/>
        <n v="248556.40100000001"/>
        <n v="36181.416649999999"/>
        <n v="35682.13968"/>
        <n v="2033.9274660000001"/>
        <n v="163131.8708"/>
        <n v="45870.197590000003"/>
        <n v="46330.049209999997"/>
        <n v="49550.595560000002"/>
        <n v="360675.22259999998"/>
        <n v="192744.50599999999"/>
        <n v="372242.39"/>
        <n v="236639.71030000001"/>
        <n v="21190.408520000001"/>
        <n v="493312.84009999997"/>
        <n v="25263.41632"/>
        <n v="42489.219969999998"/>
        <n v="18100.772789999999"/>
        <n v="36919.159659999998"/>
        <n v="39431.401599999997"/>
        <n v="23470.94485"/>
        <n v="47819.654900000001"/>
        <n v="19917.398130000001"/>
        <n v="301410.93959999998"/>
        <n v="40972.828020000001"/>
        <n v="21763.777750000001"/>
        <n v="41372.647530000002"/>
        <n v="28377.800910000002"/>
        <n v="30481.461449999999"/>
        <n v="40438.275110000002"/>
        <n v="26771.099490000001"/>
        <n v="32954.649290000001"/>
        <n v="30175.22882"/>
        <n v="4210.7813900000001"/>
        <n v="25909.247029999999"/>
        <n v="464580.30530000001"/>
        <n v="356431.54139999999"/>
        <n v="34738.448190000003"/>
        <n v="2848.3303329999999"/>
        <n v="31394.187300000001"/>
        <n v="47501.67944"/>
        <n v="243309.23329999999"/>
        <n v="379443.45209999999"/>
        <n v="18942.122640000001"/>
        <n v="363256.00640000001"/>
        <n v="25019.879420000001"/>
        <n v="30941.49149"/>
        <n v="39962.366589999998"/>
        <n v="322043.30119999999"/>
        <n v="395164.79009999998"/>
        <n v="184869.07699999999"/>
        <n v="25606.123490000002"/>
        <n v="24993.001499999998"/>
        <n v="41675.502070000002"/>
        <n v="17591.409909999998"/>
        <n v="35267.760060000001"/>
        <n v="29428.205549999999"/>
        <n v="332982.88990000001"/>
        <n v="17762.58524"/>
        <n v="47747.012799999997"/>
        <n v="36706.29866"/>
        <n v="286816.0637"/>
        <n v="1901.4131520000001"/>
        <n v="32498.221409999998"/>
        <n v="4752.9254609999998"/>
        <n v="16690.349450000002"/>
        <n v="35267.730539999997"/>
        <n v="18462.457729999998"/>
        <n v="382122.0257"/>
        <n v="49704.446349999998"/>
        <n v="22834.335330000002"/>
        <n v="37976.277549999999"/>
        <n v="164309.30790000001"/>
        <n v="30707.128509999999"/>
        <n v="211184.24960000001"/>
        <n v="27961.10195"/>
        <n v="23195.406770000001"/>
        <n v="29389.829409999998"/>
        <n v="41773.287120000001"/>
        <n v="32155.314439999998"/>
        <n v="180073.14840000001"/>
        <n v="22447.722249999999"/>
        <n v="33753.312510000003"/>
        <n v="41577.757819999999"/>
        <n v="34088.900079999999"/>
        <n v="4850.4585049999996"/>
        <n v="4466.5380889999997"/>
        <n v="38071.317360000001"/>
        <n v="27822.408520000001"/>
        <n v="303451.8836"/>
        <n v="36013.23141"/>
        <n v="44364.58769"/>
        <n v="337174.1752"/>
        <n v="38163.612350000003"/>
        <n v="410308.05410000001"/>
        <n v="232646.43059999999"/>
        <n v="47957.386480000001"/>
        <n v="45381.622660000001"/>
        <n v="44358.314539999999"/>
        <n v="243870.8529"/>
        <n v="288352.51140000002"/>
        <n v="28281.783009999999"/>
        <n v="32799.291870000001"/>
        <n v="41721.77046"/>
        <n v="20043.634839999999"/>
        <n v="22033.081740000001"/>
        <n v="20852.145380000002"/>
        <n v="25299.694950000001"/>
        <n v="49487.544289999998"/>
        <n v="40112.354800000001"/>
        <n v="479787.78779999999"/>
        <n v="16207.933950000001"/>
        <n v="381594.92259999999"/>
        <n v="30074.104940000001"/>
        <n v="48550.301050000002"/>
        <n v="2689.4142849999998"/>
        <n v="184683.1777"/>
        <n v="33467.560380000003"/>
        <n v="1627.6273570000001"/>
        <n v="385614.70740000001"/>
        <n v="301310.7549"/>
        <n v="4073.9172880000001"/>
        <n v="26191.070739999999"/>
        <n v="493408.5012"/>
        <n v="40268.287120000001"/>
        <n v="324605.25799999997"/>
        <n v="45677.801529999997"/>
        <n v="49958.545910000001"/>
        <n v="41609.015890000002"/>
        <n v="162303.6525"/>
        <n v="35089.978660000001"/>
        <n v="3753.2261680000001"/>
        <n v="482323.65130000003"/>
        <n v="47611.017670000001"/>
        <n v="42734.148800000003"/>
        <n v="42952.80328"/>
        <n v="42946.960489999998"/>
        <n v="32240.824629999999"/>
        <n v="23980.586159999999"/>
        <n v="47103.840470000003"/>
        <n v="49325.484790000002"/>
        <n v="29764.260429999998"/>
        <n v="33775.253649999999"/>
        <n v="25655.09319"/>
        <n v="26447.790550000002"/>
        <n v="43410.628909999999"/>
        <n v="44981.139819999997"/>
        <n v="30238.199540000001"/>
        <n v="447578.71779999998"/>
        <n v="3980.5119060000002"/>
        <n v="443160.47470000002"/>
        <n v="160480.34280000001"/>
        <n v="405893.85739999998"/>
        <n v="28831.680639999999"/>
        <n v="150690.47779999999"/>
        <n v="20688.638080000001"/>
        <n v="24990.826300000001"/>
        <n v="47399.612509999999"/>
        <n v="15527.904479999999"/>
        <n v="165869.57149999999"/>
        <n v="47199.487450000001"/>
        <n v="44996.409729999999"/>
        <n v="32588.653109999999"/>
        <n v="25358.759590000001"/>
        <n v="16610.33915"/>
        <n v="335900.60550000001"/>
        <n v="17742.540150000001"/>
        <n v="34960.36507"/>
        <n v="4249.5815009999997"/>
        <n v="15958.11997"/>
        <n v="4374.094521"/>
        <n v="42731.971210000003"/>
        <n v="46925.588280000004"/>
        <n v="27665.48113"/>
        <n v="24444.156289999999"/>
        <n v="37267.234210000002"/>
        <n v="388662.48879999999"/>
        <n v="20491.585889999998"/>
        <n v="42135.264510000001"/>
        <n v="40104.29004"/>
        <n v="35553.496939999997"/>
        <n v="42335.989650000003"/>
        <n v="466703.96750000003"/>
        <n v="3851.9288099999999"/>
        <n v="4917.3777300000002"/>
        <n v="20731.66461"/>
        <n v="4444.0988239999997"/>
        <n v="46736.436419999998"/>
        <n v="449053.93609999999"/>
        <n v="41964.85183"/>
        <n v="47110.725680000003"/>
        <n v="32797.33367"/>
        <n v="49563.702770000004"/>
        <n v="39256.572950000002"/>
        <n v="30790.725450000002"/>
        <n v="213879.6697"/>
        <n v="283494.20750000002"/>
        <n v="32843.562539999999"/>
        <n v="32199.817299999999"/>
        <n v="266505.87660000002"/>
        <n v="23582.813529999999"/>
        <n v="4557.5975769999995"/>
        <n v="36530.87689"/>
        <n v="26396.282620000002"/>
        <n v="236581.67559999999"/>
        <n v="37047.461029999999"/>
        <n v="233187.89499999999"/>
        <n v="1830.2404529999999"/>
        <n v="35706.415200000003"/>
        <n v="175044.56830000001"/>
        <n v="4982.891353"/>
        <n v="189532.9485"/>
        <n v="41050.428050000002"/>
        <n v="18573.652320000001"/>
        <n v="232220.6403"/>
        <n v="20262.49611"/>
        <n v="40040.3053"/>
        <n v="250769.37899999999"/>
        <n v="482483.45059999998"/>
        <n v="426749.18979999999"/>
        <n v="26815.70263"/>
        <n v="443.11292939999998"/>
        <n v="154894.89840000001"/>
        <n v="423344.02189999999"/>
        <n v="47463.951800000003"/>
        <n v="26025.575110000002"/>
        <n v="44716.05816"/>
        <n v="17592.411120000001"/>
        <n v="182400.125"/>
        <n v="25145.332969999999"/>
        <n v="42629.95549"/>
        <n v="25504.986489999999"/>
        <n v="45701.434500000003"/>
        <n v="4336.4967479999996"/>
        <n v="2556.178735"/>
        <n v="393491.86550000001"/>
        <n v="329721.44400000002"/>
        <n v="23144.15725"/>
        <n v="4426.2653039999996"/>
        <n v="4752.8807589999997"/>
        <n v="41594.70577"/>
        <n v="34114.060870000001"/>
        <n v="297645.09789999999"/>
        <n v="4011.7881769999999"/>
        <n v="44193.818019999999"/>
        <n v="31184.7405"/>
        <n v="48685.506079999999"/>
        <n v="385558.30709999998"/>
        <n v="35384.005149999997"/>
        <n v="4490.993633"/>
        <n v="290.25084179999999"/>
        <n v="454634.3443"/>
        <n v="20694.452430000001"/>
        <n v="35618.364289999998"/>
        <n v="24543.275679999999"/>
        <n v="19475.16964"/>
        <n v="3592.367604"/>
        <n v="26385.89918"/>
        <n v="386937.98320000002"/>
        <n v="24629.682369999999"/>
        <n v="156472.22949999999"/>
        <n v="21812.855039999999"/>
        <n v="25995.142230000001"/>
        <n v="26241.500199999999"/>
        <n v="26359.64486"/>
        <n v="37146.19313"/>
        <n v="20904.715530000001"/>
        <n v="26939.858230000002"/>
        <n v="44609.837209999998"/>
        <n v="230033.67490000001"/>
        <n v="1751.173953"/>
        <n v="40378.24379"/>
        <n v="42725.482369999998"/>
        <n v="31146.044890000001"/>
        <n v="20450.66923"/>
        <n v="18741.699570000001"/>
        <n v="24074.12818"/>
        <n v="2223.591461"/>
        <n v="3031.786184"/>
        <n v="3773.6863490000001"/>
        <n v="18336.71472"/>
        <n v="264099.89299999998"/>
        <n v="23190.0327"/>
        <n v="32919.332320000001"/>
        <n v="23432.79277"/>
        <n v="31327.75128"/>
        <n v="25357.50144"/>
        <n v="4659.7191810000004"/>
        <n v="18899.780760000001"/>
        <n v="186659.32620000001"/>
        <n v="322750.64620000002"/>
        <n v="21780.93232"/>
        <n v="1650.303353"/>
        <n v="33930.741240000003"/>
        <n v="38609.567069999997"/>
        <n v="22999.618920000001"/>
        <n v="45071.762069999997"/>
        <n v="364907.66899999999"/>
        <n v="4261.7660020000003"/>
        <n v="42580.396820000002"/>
        <n v="318406.0367"/>
        <n v="40844.167659999999"/>
        <n v="336772.31339999998"/>
        <n v="15260.563029999999"/>
        <n v="202983.66620000001"/>
        <n v="4888.8920040000003"/>
        <n v="49855.532460000002"/>
        <n v="43115.266900000002"/>
        <n v="249667.3596"/>
        <n v="31576.982120000001"/>
        <n v="49979.312910000001"/>
        <n v="25511.718649999999"/>
        <n v="423.11373370000001"/>
        <n v="20459.602760000002"/>
        <n v="47956.554080000002"/>
        <n v="377192.03019999998"/>
        <n v="3387.4603769999999"/>
        <n v="18326.410629999998"/>
        <n v="18522.269469999999"/>
        <n v="24330.989959999999"/>
        <n v="242425.05059999999"/>
        <n v="202052.86199999999"/>
        <n v="188120.48050000001"/>
        <n v="43733.392780000002"/>
        <n v="25595.029460000002"/>
        <n v="32686.16315"/>
        <n v="27189.17498"/>
        <n v="26578.955969999999"/>
        <n v="40115.001550000001"/>
        <n v="27158.118269999999"/>
        <n v="426840.20110000001"/>
        <n v="21876.602900000002"/>
        <n v="33778.514479999998"/>
        <n v="25624.79016"/>
        <n v="17547.274549999998"/>
        <n v="25077.876"/>
        <n v="2078.2241509999999"/>
        <n v="33421.85454"/>
        <n v="23302.769209999999"/>
        <n v="17189.064829999999"/>
        <n v="182011.60079999999"/>
        <n v="4873.1597099999999"/>
        <n v="40101.857980000001"/>
        <n v="21279.907640000001"/>
        <n v="2900.1290909999998"/>
        <n v="28108.36132"/>
        <n v="150.34814660000001"/>
        <n v="46712.183599999997"/>
        <n v="40235.04221"/>
        <n v="28682.70376"/>
        <n v="28327.198710000001"/>
        <n v="38727.608699999997"/>
        <n v="38064.631829999998"/>
        <n v="30755.823960000002"/>
        <n v="405352.20360000001"/>
        <n v="20542.641599999999"/>
        <n v="469503.66399999999"/>
        <n v="200955.38560000001"/>
        <n v="41534.770100000002"/>
        <n v="42356.833910000001"/>
        <n v="454386.9399"/>
        <n v="3376.2480759999999"/>
        <n v="283096.12880000001"/>
        <n v="32886.33726"/>
        <n v="36376.01773"/>
        <n v="3132.8221410000001"/>
        <n v="18880.811409999998"/>
        <n v="490610.15990000003"/>
        <n v="45396.784760000002"/>
        <n v="155583.47380000001"/>
        <n v="15147.21185"/>
        <n v="4360.4106650000003"/>
        <n v="4085.0462630000002"/>
        <n v="48479.537949999998"/>
        <n v="215706.98329999999"/>
        <n v="28642.869180000002"/>
        <n v="45470.162170000003"/>
        <n v="46741.939189999997"/>
        <n v="49581.522969999998"/>
        <n v="191356.6531"/>
        <n v="295.97235000000001"/>
        <n v="157087.83799999999"/>
        <n v="365082.05180000002"/>
        <n v="40112.50922"/>
        <n v="44802.987179999996"/>
        <n v="351166.63829999999"/>
        <n v="323419.29879999999"/>
        <n v="18205.716260000001"/>
        <n v="35068.673510000001"/>
        <n v="16712.780920000001"/>
        <n v="29439.535540000001"/>
        <n v="2696.5864940000001"/>
        <n v="423804.33990000002"/>
        <n v="42373.352149999999"/>
        <n v="45562.571470000003"/>
        <n v="38725.756650000003"/>
        <n v="4975.1631180000004"/>
        <n v="15150.639569999999"/>
        <n v="23350.391299999999"/>
        <n v="26247.185079999999"/>
        <n v="206825.8414"/>
        <n v="16784.947080000002"/>
        <n v="22030.550370000001"/>
        <n v="32235.11592"/>
        <n v="391557.12310000003"/>
        <n v="37563.096579999998"/>
        <n v="40335.621500000001"/>
        <n v="187826.50930000001"/>
        <n v="166441.9039"/>
        <n v="25921.134740000001"/>
        <n v="21803.316299999999"/>
        <n v="218498.52309999999"/>
        <n v="249546.47080000001"/>
        <n v="296009.78980000003"/>
        <n v="34560.858619999999"/>
        <n v="175705.7708"/>
        <n v="37043.594299999997"/>
        <n v="4053.32764"/>
        <n v="1855.674524"/>
        <n v="348.41422940000001"/>
        <n v="33497.461470000002"/>
        <n v="21043.36319"/>
        <n v="41857.66188"/>
        <n v="268617.6398"/>
        <n v="31004.11001"/>
        <n v="19376.18201"/>
        <n v="47210.164850000001"/>
        <n v="217840.95879999999"/>
        <n v="482751.09039999999"/>
        <n v="4657.940431"/>
        <n v="188264.7542"/>
        <n v="24150.75101"/>
        <n v="33799.84491"/>
        <n v="18691.265719999999"/>
        <n v="32575.275699999998"/>
        <n v="47688.51051"/>
        <n v="40352.271070000003"/>
        <n v="40320.41994"/>
        <n v="4647.3226940000004"/>
        <n v="17365.189310000002"/>
        <n v="48135.825770000003"/>
        <n v="244168.97039999999"/>
        <n v="43000.842969999998"/>
        <n v="182310.25049999999"/>
        <n v="211906.04019999999"/>
        <n v="347123.18359999999"/>
        <n v="20878.884259999999"/>
        <n v="3730.9500899999998"/>
        <n v="18891.410080000001"/>
        <n v="26729.460889999998"/>
        <n v="17803.17958"/>
        <n v="28294.791000000001"/>
        <n v="42691.550810000001"/>
        <n v="29533.031009999999"/>
        <n v="17529.576720000001"/>
        <n v="22740.560979999998"/>
        <n v="45577.471010000001"/>
        <n v="29683.605800000001"/>
        <n v="46803.985970000002"/>
        <n v="49583.568120000004"/>
        <n v="22194.73358"/>
        <n v="4774.2818209999996"/>
        <n v="482983.12959999999"/>
        <n v="335929.09600000002"/>
        <n v="462451.9277"/>
        <n v="31093.712009999999"/>
        <n v="21527.778689999999"/>
        <n v="48947.156690000003"/>
        <n v="3005.7299859999998"/>
        <n v="494395.19290000002"/>
        <n v="41885.794529999999"/>
        <n v="493327.01929999999"/>
        <n v="22634.035810000001"/>
        <n v="178221.459"/>
        <n v="4626.5277210000004"/>
        <n v="33123.704129999998"/>
        <n v="196890.73209999999"/>
        <n v="39199.164859999997"/>
        <n v="34464.044699999999"/>
        <n v="4853.3940709999997"/>
        <n v="4722.7445680000001"/>
        <n v="49983.453840000002"/>
        <n v="445124.95360000001"/>
        <n v="212173.56349999999"/>
        <n v="25160.61895"/>
        <n v="211872.12460000001"/>
        <n v="18696.21355"/>
        <n v="36856.972370000003"/>
        <n v="44971.674939999997"/>
        <n v="42775.331059999997"/>
        <n v="15745.837020000001"/>
        <n v="40790.77807"/>
        <n v="220982.91880000001"/>
        <n v="43961.34895"/>
        <n v="226847.82269999999"/>
        <n v="42411.799760000002"/>
        <n v="35057.487820000002"/>
        <n v="20989.487059999999"/>
        <n v="37419.18563"/>
        <n v="19102.586009999999"/>
        <n v="48252.6541"/>
        <n v="25260.555520000002"/>
        <n v="17576.84762"/>
        <n v="18961.002970000001"/>
        <n v="301523.37910000002"/>
        <n v="38263.510860000002"/>
        <n v="43358.840060000002"/>
        <n v="44485.72"/>
        <n v="40332.14372"/>
        <n v="21578.841990000001"/>
        <n v="4102.4560860000001"/>
        <n v="18574.371070000001"/>
        <n v="41893.50952"/>
        <n v="45700.064109999999"/>
        <n v="16350.75224"/>
        <n v="16857.181189999999"/>
        <n v="3243.0292300000001"/>
        <n v="157100.52979999999"/>
        <n v="373810.36719999998"/>
        <n v="4123.3852829999996"/>
        <n v="26572.443329999998"/>
        <n v="3625.5699500000001"/>
        <n v="33424.824330000003"/>
        <n v="33653.396390000002"/>
        <n v="19712.802589999999"/>
        <n v="418193.49369999999"/>
        <n v="33791.729599999999"/>
        <n v="231432.5141"/>
        <n v="46327.259749999997"/>
        <n v="30453.713319999999"/>
        <n v="38095.720650000003"/>
        <n v="25352.396239999998"/>
        <n v="40068.449379999998"/>
        <n v="37017.551850000003"/>
        <n v="43838.251490000002"/>
        <n v="264355.13380000001"/>
        <n v="36780.139660000001"/>
        <n v="175734.6514"/>
        <n v="487817.52840000001"/>
        <n v="25475.846160000001"/>
        <n v="39676.782090000001"/>
        <n v="414390.1925"/>
        <n v="36060.618300000002"/>
        <n v="43662.762289999999"/>
        <n v="22329.957040000001"/>
        <n v="20495.00333"/>
        <n v="3653.812684"/>
        <n v="35940.800130000003"/>
        <n v="28078.915369999999"/>
        <n v="4399.3883290000003"/>
        <n v="4726.3219200000003"/>
        <n v="39206.825539999998"/>
        <n v="3988.534095"/>
        <n v="3051.1372580000002"/>
        <n v="30642.297569999999"/>
        <n v="30529.559079999999"/>
        <n v="35961.802510000001"/>
        <n v="49638.892939999998"/>
        <n v="46412.003230000002"/>
        <n v="435496.92709999997"/>
        <n v="23618.586370000001"/>
        <n v="2031.272821"/>
        <n v="42768.02648"/>
        <n v="228398.36470000001"/>
        <n v="4465.031422"/>
        <n v="3493.226298"/>
        <n v="27880.058199999999"/>
        <n v="21078.264859999999"/>
        <n v="23709.42959"/>
        <n v="37597.748249999997"/>
        <n v="42409.501279999997"/>
        <n v="40377.098129999998"/>
        <n v="38907.557919999999"/>
        <n v="22528.25158"/>
        <n v="419389.17080000002"/>
        <n v="152761.99400000001"/>
        <n v="458627.0233"/>
        <n v="428982.07020000002"/>
        <n v="238129.19320000001"/>
        <n v="45301.314209999997"/>
        <n v="263846.06030000001"/>
        <n v="3968.5977480000001"/>
        <n v="24699.547320000001"/>
        <n v="15768.95228"/>
        <n v="35575.673940000001"/>
        <n v="260953.65410000001"/>
        <n v="46479.123330000002"/>
        <n v="20876.682209999999"/>
        <n v="39291.234360000002"/>
        <n v="20514.432690000001"/>
        <n v="474.46047609999999"/>
        <n v="363735.24329999997"/>
        <n v="25526.72306"/>
        <n v="169543.7709"/>
        <n v="19470.137610000002"/>
        <n v="372411.69699999999"/>
        <n v="36581.79247"/>
        <n v="32798.536599999999"/>
        <n v="18196.48473"/>
        <n v="3088.6851350000002"/>
        <n v="49743.720289999997"/>
        <n v="33571.792110000002"/>
        <n v="20393.871920000001"/>
        <n v="25418.919860000002"/>
        <n v="49683.136469999998"/>
        <n v="45552.891530000001"/>
        <n v="4425.882791"/>
        <n v="3717.0757619999999"/>
        <n v="287.7510269"/>
        <n v="47390.448179999999"/>
        <n v="169463.0851"/>
        <n v="33617.443330000002"/>
        <n v="165168.76199999999"/>
        <n v="33090.79"/>
        <n v="22836.1921"/>
        <n v="4806.6763170000004"/>
        <n v="24722.678830000001"/>
        <n v="4183.5540419999998"/>
        <n v="35491.055820000001"/>
        <n v="46158.691129999999"/>
        <n v="43118.288809999998"/>
        <n v="444001.78539999999"/>
        <n v="314542.59759999998"/>
        <n v="229834.94579999999"/>
        <n v="24381.248019999999"/>
        <n v="17103.103599999999"/>
        <n v="27393.075089999998"/>
        <n v="40856.532859999999"/>
        <n v="342685.19799999997"/>
        <n v="450437.24729999999"/>
        <n v="44514.542220000003"/>
        <n v="479938.07750000001"/>
        <n v="37006.944519999997"/>
        <n v="25968.622630000002"/>
        <n v="26890.935000000001"/>
        <n v="349851.3112"/>
        <n v="20694.605060000002"/>
        <n v="38799.376179999999"/>
        <n v="43489.687030000001"/>
        <n v="272307.11859999999"/>
        <n v="47294.585379999997"/>
        <n v="406590.0673"/>
        <n v="204946.2702"/>
        <n v="35990.886700000003"/>
        <n v="21984.3406"/>
        <n v="26076.532660000001"/>
        <n v="3937.7601610000002"/>
        <n v="297011.9485"/>
        <n v="469783.62660000002"/>
        <n v="24067.69859"/>
        <n v="30115.8141"/>
        <n v="33932.461819999997"/>
        <n v="333786.5992"/>
        <n v="389752.6961"/>
        <n v="15358.81021"/>
        <n v="43194.913240000002"/>
        <n v="173733.47510000001"/>
        <n v="23329.777610000001"/>
        <n v="15275.833860000001"/>
        <n v="4399.2203209999998"/>
        <n v="4345.8156349999999"/>
        <n v="32569.064699999999"/>
        <n v="331703.5097"/>
        <n v="183519.3259"/>
        <n v="32810.270349999999"/>
        <n v="15145.145339999999"/>
        <n v="49381.389869999999"/>
        <n v="40084.547129999999"/>
        <n v="233453.73329999999"/>
        <n v="37054.653270000003"/>
        <n v="37251.402090000003"/>
        <n v="394594.46750000003"/>
        <n v="33699.563999999998"/>
        <n v="35736.224280000002"/>
        <n v="48314.697939999998"/>
        <n v="222260.6807"/>
        <n v="4042.94121"/>
        <n v="24341.662680000001"/>
        <n v="40716.620889999998"/>
        <n v="18139.32231"/>
        <n v="4758.8137539999998"/>
        <n v="44826.135289999998"/>
        <n v="18390.65322"/>
        <n v="3927.1863910000002"/>
        <n v="26976.627830000001"/>
        <n v="335690.64689999999"/>
        <n v="177392.6801"/>
        <n v="324176.49420000002"/>
        <n v="21546.802009999999"/>
        <n v="23871.875090000001"/>
        <n v="385959.01260000002"/>
        <n v="499996.0649"/>
        <n v="27451.059140000001"/>
        <n v="34.392773390000002"/>
        <n v="366487.00199999998"/>
        <n v="21540.032289999999"/>
        <n v="17282.88535"/>
        <n v="46176.902170000001"/>
        <n v="299888.16210000002"/>
        <n v="30751.95897"/>
        <n v="25043.68144"/>
        <n v="41579.430630000003"/>
        <n v="277946.2255"/>
        <n v="397049.93"/>
        <n v="151104.95970000001"/>
        <n v="38891.835440000003"/>
        <n v="213721.0563"/>
        <n v="17400.430260000001"/>
        <n v="27932.063160000002"/>
        <n v="19511.345560000002"/>
        <n v="27361.108230000002"/>
        <n v="39449.806100000002"/>
        <n v="4218.8769890000003"/>
        <n v="384435.50209999998"/>
        <n v="31370.591479999999"/>
        <n v="319329.82500000001"/>
        <n v="2334.3064469999999"/>
        <n v="26744.913939999999"/>
        <n v="198463.13889999999"/>
        <n v="46822.491419999998"/>
        <n v="3783.3257250000001"/>
        <n v="3900.9308540000002"/>
        <n v="27577.393169999999"/>
        <n v="18687.04033"/>
        <n v="44548.955869999998"/>
        <n v="39188.720350000003"/>
        <n v="16918.81163"/>
        <n v="31968.115849999998"/>
        <n v="22025.406749999998"/>
        <n v="24850.71344"/>
        <n v="200126.51689999999"/>
        <n v="259676.0111"/>
        <n v="48232.498350000002"/>
        <n v="23520.239590000001"/>
        <n v="220927.4075"/>
        <n v="1650.803566"/>
        <n v="49477.504860000001"/>
        <n v="19619.116959999999"/>
        <n v="45352.429179999999"/>
        <n v="440831.13660000003"/>
        <n v="32861.419300000001"/>
        <n v="15247.75469"/>
        <n v="37580.723709999998"/>
        <n v="33697.10686"/>
        <n v="196998.41329999999"/>
        <n v="44088.337699999996"/>
        <n v="300345.23109999998"/>
        <n v="19911.529549999999"/>
        <n v="474848.38829999999"/>
        <n v="4994.0908719999998"/>
        <n v="30031.732800000002"/>
        <n v="34031.945240000001"/>
        <n v="45677.499210000002"/>
        <n v="34324.238579999997"/>
        <n v="43251.481959999997"/>
        <n v="42449.964030000003"/>
        <n v="40669.66603"/>
        <n v="179300.91649999999"/>
        <n v="35930.988830000002"/>
        <n v="32810.076710000001"/>
        <n v="23266.36664"/>
        <n v="4589.1314380000003"/>
        <n v="21030.738410000002"/>
        <n v="208531.62640000001"/>
        <n v="166793.01259999999"/>
        <n v="380418.06670000002"/>
        <n v="18101.47323"/>
        <n v="294686.6911"/>
        <n v="239403.1066"/>
        <n v="412281.58960000001"/>
        <n v="36567.077969999998"/>
        <n v="28980.248350000002"/>
        <n v="436978.49359999999"/>
        <n v="32827.18015"/>
        <n v="4471.4361769999996"/>
        <n v="4912.9456929999997"/>
        <n v="27124.39474"/>
        <n v="42757.557889999996"/>
        <n v="169601.30179999999"/>
        <n v="296470.73979999998"/>
        <n v="24947.348399999999"/>
        <n v="358565.44660000002"/>
        <n v="291990.25429999997"/>
        <n v="1805.7371330000001"/>
        <n v="44135.669399999999"/>
        <n v="39155.517789999998"/>
        <n v="4046.738061"/>
        <n v="38689.177969999997"/>
        <n v="36252.920109999999"/>
        <n v="407890.52110000001"/>
        <n v="49817.127800000002"/>
        <n v="41364.195500000002"/>
        <n v="24546.052469999999"/>
        <n v="30457.25906"/>
        <n v="29519.589899999999"/>
        <n v="48500.486470000003"/>
        <n v="477206.39880000002"/>
        <n v="471098.74160000001"/>
        <n v="38456.241479999997"/>
        <n v="46126.907249999997"/>
        <n v="18233.39489"/>
        <n v="304347.60720000003"/>
        <n v="206451.92559999999"/>
        <n v="42846.226569999999"/>
        <n v="23642.345710000001"/>
        <n v="36501.478990000003"/>
        <n v="453943.93819999998"/>
        <n v="323793.36959999998"/>
        <n v="49947.521690000001"/>
        <n v="28520.069159999999"/>
        <n v="25701.364119999998"/>
        <n v="49141.725149999998"/>
        <n v="4441.3399019999997"/>
        <n v="25768.050599999999"/>
        <n v="237226.97320000001"/>
        <n v="457348.18290000001"/>
        <n v="454.27367889999999"/>
        <n v="38086.443429999999"/>
        <n v="49166.438199999997"/>
        <n v="432992.62900000002"/>
        <n v="18435.015299999999"/>
        <n v="4078.9650740000002"/>
        <n v="46320.663919999999"/>
        <n v="38497.778660000004"/>
        <n v="407028.47440000001"/>
        <n v="386830.23639999999"/>
        <n v="18368.806860000001"/>
        <n v="24384.28487"/>
        <n v="213814.4516"/>
        <n v="25800.92974"/>
        <n v="29834.527480000001"/>
        <n v="22440.757850000002"/>
        <n v="2609.9066760000001"/>
        <n v="201471.1869"/>
        <n v="32230.920279999998"/>
        <n v="212149.20050000001"/>
        <n v="279161.07980000001"/>
        <n v="42225.352099999996"/>
        <n v="47842.56381"/>
        <n v="32551.039959999998"/>
        <n v="21297.857899999999"/>
        <n v="4975.6420189999999"/>
        <n v="155604.15979999999"/>
        <n v="401.06611720000001"/>
        <n v="31014.547009999998"/>
        <n v="31062.264220000001"/>
        <n v="31968.5867"/>
        <n v="43551.900679999999"/>
        <n v="23207.60151"/>
        <n v="499039.90490000002"/>
        <n v="18620.54811"/>
        <n v="43205.914149999997"/>
        <n v="239246.72519999999"/>
        <n v="1881.5103469999999"/>
        <n v="27592.28887"/>
        <n v="27557.314539999999"/>
        <n v="33235.924879999999"/>
        <n v="27462.08309"/>
        <n v="47887.995510000001"/>
        <n v="2980.3877189999998"/>
        <n v="324925.89520000003"/>
        <n v="41533.777370000003"/>
        <n v="385825.96130000002"/>
        <n v="27375.721610000001"/>
        <n v="304975.32199999999"/>
        <n v="46443.519930000002"/>
        <n v="44312.071210000002"/>
        <n v="2215.686651"/>
        <n v="490996.6005"/>
        <n v="40026.555229999998"/>
        <n v="41270.786679999997"/>
        <n v="47425.737070000003"/>
        <n v="1966.718721"/>
        <n v="48977.593240000002"/>
        <n v="175618.49"/>
        <n v="31409.194820000001"/>
        <n v="28491.006939999999"/>
        <n v="433278.80239999999"/>
        <n v="27637.69685"/>
        <n v="1609.9105890000001"/>
        <n v="481737.72649999999"/>
        <n v="18975.891680000001"/>
        <n v="18669.075519999999"/>
        <n v="346741.8346"/>
        <n v="18068.277719999998"/>
        <n v="475007.31890000001"/>
        <n v="44628.122239999997"/>
        <n v="22111.578089999999"/>
        <n v="425981.74729999999"/>
        <n v="201793.99419999999"/>
        <n v="31789.803629999999"/>
        <n v="201848.36110000001"/>
        <n v="17093.417829999999"/>
        <n v="4820.3623299999999"/>
        <n v="416599.03810000001"/>
        <n v="39681.091710000001"/>
        <n v="29496.083600000002"/>
        <n v="45136.716699999997"/>
        <n v="43593.604780000001"/>
        <n v="37050.717969999998"/>
        <n v="38678.418250000002"/>
        <n v="47668.234839999997"/>
        <n v="37662.388870000002"/>
        <n v="48110.959510000001"/>
        <n v="270915.55070000002"/>
        <n v="475728.76010000001"/>
        <n v="31599.72236"/>
        <n v="31358.971959999999"/>
        <n v="3129.056008"/>
        <n v="29801.433489999999"/>
        <n v="22619.657910000002"/>
        <n v="254814.29740000001"/>
        <n v="4745.2393199999997"/>
        <n v="27333.66042"/>
        <n v="22967.300579999999"/>
        <n v="37663.860959999998"/>
        <n v="44353.231780000002"/>
        <n v="4951.8556090000002"/>
        <n v="38746.87154"/>
        <n v="306106.97840000002"/>
        <n v="28729.260249999999"/>
        <n v="49199.894339999999"/>
        <n v="2999.0257510000001"/>
        <n v="257623.98629999999"/>
        <n v="40897.410329999999"/>
        <n v="39076.91906"/>
        <n v="29024.873650000001"/>
        <n v="37322.582009999998"/>
        <n v="31546.237819999998"/>
        <n v="34390.092219999999"/>
        <n v="374309.87650000001"/>
        <n v="3055.0837350000002"/>
        <n v="47563.749989999997"/>
        <n v="25737.42541"/>
        <n v="37723.199500000002"/>
        <n v="24535.236430000001"/>
        <n v="31558.114979999998"/>
        <n v="43393.306120000001"/>
        <n v="340403.48229999997"/>
        <n v="207109.8653"/>
        <n v="3081.8632590000002"/>
        <n v="498709.89990000002"/>
        <n v="287938.2513"/>
        <n v="176527.83549999999"/>
        <n v="158183.07560000001"/>
        <n v="26040.083699999999"/>
        <n v="40773.3583"/>
        <n v="19836.989269999998"/>
        <n v="44686.487430000001"/>
        <n v="270538.5232"/>
        <n v="236193.2844"/>
        <n v="42355.146180000003"/>
        <n v="2929.3103940000001"/>
        <n v="34028.485780000003"/>
        <n v="47279.883820000003"/>
        <n v="18016.607309999999"/>
        <n v="390520.5221"/>
        <n v="39994.312940000003"/>
        <n v="36318.76943"/>
        <n v="47044.038549999997"/>
        <n v="17994.243589999998"/>
        <n v="29042.94368"/>
        <n v="436174.43440000003"/>
        <n v="464095.40639999998"/>
        <n v="31964.638360000001"/>
        <n v="45194.7664"/>
        <n v="47212.651839999999"/>
        <n v="17813.1469"/>
        <n v="35545.37184"/>
        <n v="2324.1956500000001"/>
        <n v="41863.721109999999"/>
        <n v="38324.561829999999"/>
        <n v="437302.67959999997"/>
        <n v="15362.11369"/>
        <n v="165685.44219999999"/>
        <n v="160272.80379999999"/>
        <n v="32539.705040000001"/>
        <n v="16400.214739999999"/>
        <n v="42024.173889999998"/>
        <n v="4566.475238"/>
        <n v="19374.198410000001"/>
        <n v="2648.2195320000001"/>
        <n v="25051.581470000001"/>
        <n v="358705.4535"/>
        <n v="30197.321830000001"/>
        <n v="295102.4595"/>
        <n v="28106.64875"/>
        <n v="2899.4490879999998"/>
        <n v="17622.5157"/>
        <n v="31102.322970000001"/>
        <n v="452619.53860000003"/>
        <n v="4848.0502310000002"/>
        <n v="24169.313150000002"/>
        <n v="4213.5010789999997"/>
        <n v="43638.971810000003"/>
        <n v="38960.16721"/>
        <n v="45335.37631"/>
        <n v="35623.294110000003"/>
        <n v="41.060544380000003"/>
        <n v="36474.697410000001"/>
        <n v="17217.670610000001"/>
        <n v="32090.460029999998"/>
        <n v="34273.966209999999"/>
        <n v="42632.034849999996"/>
        <n v="3770.4776969999998"/>
        <n v="227807.0624"/>
        <n v="2894.9659750000001"/>
        <n v="4459.2496890000002"/>
        <n v="304139.84970000002"/>
        <n v="26825.692739999999"/>
        <n v="230411.93609999999"/>
        <n v="333604.37790000002"/>
        <n v="41134.508999999998"/>
        <n v="17312.879919999999"/>
        <n v="18851.754819999998"/>
        <n v="45315.007270000002"/>
        <n v="39259.055939999998"/>
        <n v="48672.556170000003"/>
        <n v="4898.8187319999997"/>
        <n v="287537.17570000002"/>
        <n v="1743.573889"/>
        <n v="47171.067730000002"/>
        <n v="320543.03700000001"/>
        <n v="443513.09759999998"/>
        <n v="15441.1109"/>
        <n v="417901.87969999999"/>
        <n v="173072.69279999999"/>
        <n v="17439.386600000002"/>
        <n v="4570.008777"/>
        <n v="47049.657630000002"/>
        <n v="237029.6636"/>
        <n v="161607.7035"/>
        <n v="19386.325860000001"/>
        <n v="32931.769269999997"/>
        <n v="41974.796459999998"/>
        <n v="3144.9757760000002"/>
        <n v="38429.274989999998"/>
        <n v="32971.003019999996"/>
        <n v="48732.998829999997"/>
        <n v="46119.719640000003"/>
        <n v="44539.07026"/>
        <n v="315420.63299999997"/>
        <n v="33308.36073"/>
        <n v="44403.217709999997"/>
        <n v="26676.713810000001"/>
        <n v="4235.1093600000004"/>
        <n v="39384.327420000001"/>
        <n v="4684.8069580000001"/>
        <n v="22265.694769999998"/>
        <n v="19666.89186"/>
        <n v="47340.176460000002"/>
        <n v="2190.5173530000002"/>
        <n v="43.202302420000002"/>
        <n v="33978.777439999998"/>
        <n v="49210.993929999997"/>
        <n v="3768.617675"/>
        <n v="39349.454100000003"/>
        <n v="26017.097160000001"/>
        <n v="151625.8768"/>
        <n v="288772.07339999999"/>
        <n v="27438.45247"/>
        <n v="48451.39402"/>
        <n v="391099.56890000001"/>
        <n v="49483.117539999999"/>
        <n v="161433.31140000001"/>
        <n v="40924.179199999999"/>
        <n v="237760.9834"/>
        <n v="46131.465230000002"/>
        <n v="42533.348539999999"/>
        <n v="205126.3523"/>
        <n v="19217.757099999999"/>
        <n v="46382.630790000003"/>
        <n v="163207.48480000001"/>
        <n v="352.43014149999999"/>
        <n v="409335.8162"/>
        <n v="162394.2844"/>
        <n v="413.86628469999999"/>
        <n v="177162.6103"/>
        <n v="190694.16140000001"/>
        <n v="29701.982820000001"/>
        <n v="47787.00894"/>
        <n v="205205.15960000001"/>
        <n v="26167.170109999999"/>
        <n v="38817.178379999998"/>
        <n v="3337.992718"/>
        <n v="355777.2991"/>
        <n v="19831.247630000002"/>
        <n v="3992.3505599999999"/>
        <n v="170554.7262"/>
        <n v="39773.959219999997"/>
        <n v="23849.113219999999"/>
        <n v="37224.844239999999"/>
        <n v="4869.2245460000004"/>
        <n v="34891.700799999999"/>
        <n v="290530.60060000001"/>
        <n v="43255.763630000001"/>
        <n v="44201.860200000003"/>
        <n v="26142.93996"/>
        <n v="363484.01549999998"/>
        <n v="30376.124889999999"/>
        <n v="48433.184759999996"/>
        <n v="273443.0883"/>
        <n v="42417.518810000001"/>
        <n v="339210.22529999999"/>
        <n v="160271.4515"/>
        <n v="26616.204269999998"/>
        <n v="238948.86360000001"/>
        <n v="31532.43836"/>
        <n v="330240.4988"/>
        <n v="492018.59149999998"/>
        <n v="24197.041829999998"/>
        <n v="33571.408329999998"/>
        <n v="24110.549159999999"/>
        <n v="47346.290699999998"/>
        <n v="407381.28610000003"/>
        <n v="42606.253700000001"/>
        <n v="17465.409439999999"/>
        <n v="43894.092949999998"/>
        <n v="45322.361270000001"/>
        <n v="46657.088450000003"/>
        <n v="40838.441780000001"/>
        <n v="447036.82829999999"/>
        <n v="4429.1304389999996"/>
        <n v="323508.92839999998"/>
        <n v="43675.333129999999"/>
        <n v="48172.194320000002"/>
        <n v="21735.032439999999"/>
        <n v="3702.4517700000001"/>
        <n v="2744.6698609999999"/>
        <n v="29722.94155"/>
        <n v="30410.25186"/>
        <n v="3997.1338890000002"/>
        <n v="43286.26266"/>
        <n v="45148.700019999997"/>
        <n v="39943.971469999997"/>
        <n v="17122.794900000001"/>
        <n v="215548.31140000001"/>
        <n v="4344.3614859999998"/>
        <n v="23749.26498"/>
        <n v="33106.540979999998"/>
        <n v="38756.544900000001"/>
        <n v="3545.067603"/>
        <n v="49048.414989999997"/>
        <n v="39551.427179999999"/>
        <n v="46554.755920000003"/>
        <n v="293972.04210000002"/>
        <n v="2878.8188650000002"/>
        <n v="254296.66880000001"/>
        <n v="37232.378660000002"/>
        <n v="408087.49839999998"/>
        <n v="202078.49359999999"/>
        <n v="4168.0701859999999"/>
        <n v="276971.70890000003"/>
        <n v="20200.342229999998"/>
        <n v="248673.1618"/>
        <n v="28199.32199"/>
        <n v="3483.9793719999998"/>
        <n v="26357.348379999999"/>
        <n v="214528.41130000001"/>
        <n v="476553.88549999997"/>
        <n v="43803.02749"/>
        <n v="37403.812740000001"/>
        <n v="25657.234400000001"/>
        <n v="226735.7029"/>
        <n v="418061.23389999999"/>
        <n v="34794.69126"/>
        <n v="28133.959709999999"/>
        <n v="28518.941159999998"/>
        <n v="220933.01949999999"/>
        <n v="212672.37609999999"/>
        <n v="34497.20278"/>
        <n v="3319.286239"/>
        <n v="33609.670859999998"/>
        <n v="498748.49979999999"/>
        <n v="42829.469409999998"/>
        <n v="47351.232580000004"/>
        <n v="47115.179190000003"/>
        <n v="21681.811379999999"/>
        <n v="17113.155940000001"/>
        <n v="4117.3002310000002"/>
        <n v="40473.786410000001"/>
        <n v="249519.13310000001"/>
        <n v="29010.00232"/>
        <n v="23462.83007"/>
        <n v="479302.68489999999"/>
        <n v="29263.181860000001"/>
        <n v="26525.025529999999"/>
        <n v="4440.3306300000004"/>
        <n v="198618.7928"/>
        <n v="30748.329689999999"/>
        <n v="265171.29580000002"/>
        <n v="1694.209953"/>
        <n v="2743.44"/>
        <n v="3678.0974679999999"/>
        <n v="320617.97629999998"/>
        <n v="3709.343805"/>
        <n v="16736.834849999999"/>
        <n v="44872.244610000002"/>
        <n v="21313.318370000001"/>
        <n v="20788.031770000001"/>
        <n v="344917.80330000003"/>
        <n v="2535.8942240000001"/>
        <n v="188368.87669999999"/>
        <n v="40197.753900000003"/>
        <n v="32645.86721"/>
        <n v="39305.666469999996"/>
        <n v="158401.77710000001"/>
        <n v="49538.772920000003"/>
        <n v="40052.23659"/>
        <n v="3627.3844399999998"/>
        <n v="224782.07579999999"/>
        <n v="22698.21153"/>
        <n v="409559.09279999998"/>
        <n v="492590.41070000001"/>
        <n v="38101.475250000003"/>
        <n v="15116.76892"/>
        <n v="33464.762170000002"/>
        <n v="403652.8689"/>
        <n v="35054.578249999999"/>
        <n v="26219.04033"/>
        <n v="39080.706230000003"/>
        <n v="39113.565490000001"/>
        <n v="44224.722609999997"/>
        <n v="279586.8419"/>
        <n v="3336.9354680000001"/>
        <n v="46788.20506"/>
        <n v="4948.9440949999998"/>
        <n v="32335.06077"/>
        <n v="212051.8683"/>
        <n v="27614.619490000001"/>
        <n v="429598.49089999998"/>
        <n v="31422.250479999999"/>
        <n v="409330.55450000003"/>
        <n v="4439.2806010000004"/>
        <n v="46615.762540000003"/>
        <n v="365191.1409"/>
        <n v="46379.972759999997"/>
        <n v="16412.541249999998"/>
        <n v="46154.795380000003"/>
        <n v="25553.950290000001"/>
        <n v="35352.979120000004"/>
        <n v="44099.758399999999"/>
        <n v="37800.840859999997"/>
        <n v="22793.444520000001"/>
        <n v="44201.732300000003"/>
        <n v="20222.2827"/>
        <n v="432295.84129999997"/>
        <n v="41746.81856"/>
        <n v="28036.651389999999"/>
        <n v="37895.207609999998"/>
        <n v="4484.0908929999996"/>
        <n v="48368.540609999996"/>
        <n v="374396.30800000002"/>
        <n v="40525.954940000003"/>
        <n v="37262.087229999997"/>
        <n v="450636.84759999998"/>
        <n v="32098.02347"/>
        <n v="15404.027389999999"/>
        <n v="227880.39490000001"/>
        <n v="25093.834050000001"/>
        <n v="23556.387790000001"/>
        <n v="37252.910459999999"/>
        <n v="18280.252929999999"/>
        <n v="30849.649219999999"/>
        <n v="161468.26389999999"/>
        <n v="2456.936909"/>
        <n v="48018.858939999998"/>
        <n v="35031.67482"/>
        <n v="272643.08159999998"/>
        <n v="47777.88826"/>
        <n v="4214.5421230000002"/>
        <n v="177884.98740000001"/>
        <n v="49686.36924"/>
        <n v="39855.944889999999"/>
        <n v="35816.148209999999"/>
        <n v="48647.7192"/>
        <n v="26059.014370000001"/>
        <n v="24337.969840000002"/>
        <n v="36625.963369999998"/>
        <n v="27660.267749999999"/>
        <n v="44998.156900000002"/>
        <n v="19831.434399999998"/>
        <n v="49363.270299999996"/>
        <n v="18808.54089"/>
        <n v="3668.0134029999999"/>
        <n v="218964.8878"/>
        <n v="41164.812400000003"/>
        <n v="251152.13810000001"/>
        <n v="36223.92813"/>
        <n v="497905.6421"/>
        <n v="461562.18219999998"/>
        <n v="16816.689880000002"/>
        <n v="27463.580249999999"/>
        <n v="30672.20348"/>
        <n v="28944.17194"/>
        <n v="22407.96155"/>
        <n v="37728.53729"/>
        <n v="18952.34432"/>
        <n v="17890.786209999998"/>
        <n v="36563.615810000003"/>
        <n v="3838.3616919999999"/>
        <n v="34034.052450000003"/>
        <n v="2394.834186"/>
        <n v="1734.691534"/>
        <n v="36329.231440000003"/>
        <n v="40344.332249999999"/>
        <n v="35264.544500000004"/>
        <n v="39173.923479999998"/>
        <n v="21942.430779999999"/>
        <n v="24675.681349999999"/>
        <n v="28516.13524"/>
        <n v="351753.2205"/>
        <n v="41628.486149999997"/>
        <n v="3572.000207"/>
        <n v="3784.871341"/>
        <n v="3778.1442320000001"/>
        <n v="2543.3077450000001"/>
        <n v="2944.9527640000001"/>
        <n v="39859.535109999997"/>
        <n v="151662.44870000001"/>
        <n v="42191.303079999998"/>
        <n v="49208.409440000003"/>
        <n v="30617.272639999999"/>
        <n v="364990.52380000002"/>
        <n v="166427.704"/>
        <n v="206496.29399999999"/>
        <n v="2565.5101530000002"/>
        <n v="376994.1151"/>
        <n v="15688.353230000001"/>
        <n v="29476.37328"/>
        <n v="34158.093119999998"/>
        <n v="26001.398140000001"/>
        <n v="4341.7216920000001"/>
        <n v="23923.02116"/>
        <n v="49689.85499"/>
        <n v="32649.39242"/>
        <n v="31190.838070000002"/>
        <n v="39959.839959999998"/>
        <n v="163461.52609999999"/>
        <n v="45800.081449999998"/>
        <n v="43343.154399999999"/>
        <n v="31307.044140000002"/>
        <n v="34957.811070000003"/>
        <n v="338156.80209999997"/>
        <n v="441424.01370000001"/>
        <n v="278946.67920000001"/>
        <n v="26977.234970000001"/>
        <n v="194375.6825"/>
        <n v="45580.059719999997"/>
        <n v="31205.35514"/>
        <n v="432076.24709999998"/>
        <n v="37367.982069999998"/>
        <n v="279862.55829999998"/>
        <n v="35940.48515"/>
        <n v="153829.09220000001"/>
        <n v="212210.1796"/>
        <n v="20461.766869999999"/>
        <n v="18716.541580000001"/>
        <n v="39324.381229999999"/>
        <n v="3059.345499"/>
        <n v="49870.98431"/>
        <n v="16365.85619"/>
        <n v="26381.926159999999"/>
        <n v="398602.83279999997"/>
        <n v="151010.20970000001"/>
        <n v="47272.884380000003"/>
        <n v="44474.774980000002"/>
        <n v="288186.95179999998"/>
        <n v="3966.0143440000002"/>
        <n v="386761.42259999999"/>
        <n v="406.36278490000001"/>
        <n v="4850.095566"/>
        <n v="36591.133179999997"/>
        <n v="350680.14559999999"/>
        <n v="35033.317649999997"/>
        <n v="15190.80896"/>
        <n v="27800.155699999999"/>
        <n v="49990.576480000003"/>
        <n v="29022.51672"/>
        <n v="26515.32907"/>
        <n v="445429.55670000002"/>
        <n v="47428.458010000002"/>
        <n v="24710.002049999999"/>
        <n v="16040.07969"/>
        <n v="26910.190790000001"/>
        <n v="25502.267049999999"/>
        <n v="41197.586799999997"/>
        <n v="356764.2746"/>
        <n v="189448.87419999999"/>
        <n v="29960.126049999999"/>
        <n v="35475.822959999998"/>
        <n v="42163.447740000003"/>
        <n v="24092.844929999999"/>
        <n v="39566.781690000003"/>
        <n v="30319.309359999999"/>
        <n v="18908.37096"/>
        <n v="19516.19947"/>
        <n v="25615.205020000001"/>
        <n v="24896.820400000001"/>
        <n v="36581.499400000001"/>
        <n v="245.6846961"/>
        <n v="3662.568749"/>
        <n v="45638.415410000001"/>
        <n v="32857.805410000001"/>
        <n v="17324.552319999999"/>
        <n v="485111.23"/>
        <n v="419253.49320000003"/>
        <n v="2068.6707029999998"/>
        <n v="19116.33078"/>
        <n v="24437.184209999999"/>
        <n v="460649.52399999998"/>
        <n v="48957.171629999997"/>
        <n v="39237.988740000001"/>
        <n v="48049.364959999999"/>
        <n v="3609.8179789999999"/>
        <n v="23535.79868"/>
        <n v="33120.524510000003"/>
        <n v="30247.844140000001"/>
        <n v="421420.72859999997"/>
        <n v="41006.38912"/>
        <n v="4722.069888"/>
        <n v="47950.678610000003"/>
        <n v="33456.654119999999"/>
        <n v="42813.792410000002"/>
        <n v="35552.183279999997"/>
        <n v="34753.918810000003"/>
        <n v="159020.24100000001"/>
        <n v="165848.27160000001"/>
        <n v="2763.9085660000001"/>
        <n v="351806.77510000003"/>
        <n v="27291.07717"/>
        <n v="176874.6617"/>
        <n v="27905.004679999998"/>
        <n v="15301.873100000001"/>
        <n v="42374.564180000001"/>
        <n v="4576.3164729999999"/>
        <n v="273373.41310000001"/>
        <n v="34801.054320000003"/>
        <n v="43381.617960000003"/>
        <n v="36941.481140000004"/>
        <n v="150310.1807"/>
        <n v="33732.230680000001"/>
        <n v="45269.472099999999"/>
        <n v="18790.226709999999"/>
        <n v="236473.01"/>
        <n v="47577.320249999997"/>
        <n v="4382.0355909999998"/>
        <n v="23202.773229999999"/>
        <n v="35996.134250000003"/>
        <n v="49208.989439999998"/>
        <n v="370815.90649999998"/>
        <n v="16289.489820000001"/>
        <n v="29318.6296"/>
        <n v="41039.602039999998"/>
        <n v="459616.19329999998"/>
        <n v="22669.035059999998"/>
        <n v="20159.420529999999"/>
        <n v="267048.98389999999"/>
        <n v="3780.2216469999998"/>
        <n v="47393.437480000001"/>
        <n v="22798.46875"/>
        <n v="484727.75599999999"/>
        <n v="32352.40107"/>
        <n v="456369.75229999999"/>
        <n v="29081.506949999999"/>
        <n v="40725.578320000001"/>
        <n v="385727.99190000002"/>
        <n v="431283.522"/>
        <n v="345923.0024"/>
        <n v="334817.65490000002"/>
        <n v="28959.9162"/>
        <n v="238693.3376"/>
        <n v="21830.618910000001"/>
        <n v="44137.12556"/>
        <n v="44368.288310000004"/>
        <n v="221234.25320000001"/>
        <n v="414.76838989999999"/>
        <n v="3977.7629480000001"/>
        <n v="47597.46297"/>
        <n v="18893.43662"/>
        <n v="19840.963159999999"/>
        <n v="372050.47440000001"/>
        <n v="32921.591229999998"/>
        <n v="33646.842109999998"/>
        <n v="40713.053010000003"/>
        <n v="219270.06140000001"/>
        <n v="421108.5895"/>
        <n v="36201.384539999999"/>
        <n v="31565.771069999999"/>
        <n v="39707.224150000002"/>
        <n v="26649.025249999999"/>
        <n v="29499.725900000001"/>
        <n v="47642.395320000003"/>
        <n v="32576.571169999999"/>
        <n v="23801.05186"/>
        <n v="43840.836900000002"/>
        <n v="308596.31949999998"/>
        <n v="3187.229957"/>
        <n v="41572.251320000003"/>
        <n v="17821.255560000001"/>
        <n v="224050.23069999999"/>
        <n v="32638.48605"/>
        <n v="19894.585650000001"/>
        <n v="46501.270499999999"/>
        <n v="400992.39669999998"/>
        <n v="33277.233719999997"/>
        <n v="36754.703860000001"/>
        <n v="45912.161809999998"/>
        <n v="20247.988130000002"/>
        <n v="28233.898420000001"/>
        <n v="182481.17879999999"/>
        <n v="39051.125310000003"/>
        <n v="205204.4045"/>
        <n v="348401.5772"/>
        <n v="403900.20880000002"/>
        <n v="31007.53369"/>
        <n v="223641.36009999999"/>
        <n v="47905.694369999997"/>
        <n v="19866.500039999999"/>
        <n v="46467.09143"/>
        <n v="35412.713199999998"/>
        <n v="40124.406389999996"/>
        <n v="26671.881979999998"/>
        <n v="43492.300739999999"/>
        <n v="27980.70059"/>
        <n v="42933.832520000004"/>
        <n v="48051.736140000001"/>
        <n v="31623.89039"/>
        <n v="29235.818350000001"/>
        <n v="31383.808710000001"/>
        <n v="428413.13540000003"/>
        <n v="18860.010149999998"/>
        <n v="28541.9653"/>
        <n v="38397.998619999998"/>
        <n v="27840.847600000001"/>
        <n v="38879.312149999998"/>
        <n v="31079.528839999999"/>
        <n v="25059.379099999998"/>
        <n v="46708.855349999998"/>
        <n v="41064.626340000003"/>
        <n v="17706.38853"/>
        <n v="340113.24280000001"/>
        <n v="47738.433620000003"/>
        <n v="24659.293129999998"/>
        <n v="37197.928809999998"/>
        <n v="20388.040079999999"/>
        <n v="461.32618330000003"/>
        <n v="17987.72683"/>
        <n v="2729.1135570000001"/>
        <n v="30126.542270000002"/>
        <n v="4514.8363749999999"/>
        <n v="46111.906020000002"/>
        <n v="41625.257250000002"/>
        <n v="36843.03832"/>
        <n v="2118.9279929999998"/>
        <n v="210020.0656"/>
        <n v="26140.795679999999"/>
        <n v="322442.05089999997"/>
        <n v="44651.554810000001"/>
        <n v="32112.59231"/>
        <n v="33974.084280000003"/>
        <n v="49029.215530000001"/>
        <n v="373844.06219999999"/>
        <n v="456629.35080000001"/>
        <n v="31600.351559999999"/>
        <n v="4294.4141520000003"/>
        <n v="32075.94844"/>
        <n v="33354.041259999998"/>
        <n v="353426.2218"/>
        <n v="26722.185590000001"/>
        <n v="3862.125873"/>
        <n v="44233.42669"/>
        <n v="47664.664400000001"/>
        <n v="26521.809099999999"/>
        <n v="259191.2941"/>
        <n v="493634.09330000001"/>
        <n v="24681.595549999998"/>
        <n v="32738.408210000001"/>
        <n v="482522.40409999999"/>
        <n v="22569.527910000001"/>
        <n v="407261.4975"/>
        <n v="31997.471170000001"/>
        <n v="30346.237260000002"/>
        <n v="29698.64272"/>
        <n v="3442.3104790000002"/>
        <n v="21799.731360000002"/>
        <n v="315.11981950000001"/>
        <n v="40580.342429999997"/>
        <n v="3862.6889529999999"/>
        <n v="23554.277590000002"/>
        <n v="29273.47208"/>
        <n v="41722.445440000003"/>
        <n v="244847.16190000001"/>
        <n v="47143.003669999998"/>
        <n v="337985.58199999999"/>
        <n v="47393.664900000003"/>
        <n v="32301.2762"/>
        <n v="46845.414320000003"/>
        <n v="42754.854930000001"/>
        <n v="43665.782099999997"/>
        <n v="43067.737249999998"/>
        <n v="45353.16876"/>
        <n v="225078.47229999999"/>
        <n v="269353.6642"/>
        <n v="156538.49160000001"/>
        <n v="20540.823840000001"/>
        <n v="26436.145909999999"/>
        <n v="43797.975590000002"/>
        <n v="21633.98734"/>
        <n v="34183.448320000003"/>
        <n v="15456.59359"/>
        <n v="326573.94219999999"/>
        <n v="156509.7169"/>
        <n v="38377.973290000002"/>
        <n v="34851.82692"/>
        <n v="273788.34460000001"/>
        <n v="47902.784010000003"/>
        <n v="37727.532079999997"/>
        <n v="31556.547009999998"/>
        <n v="39554.976199999997"/>
        <n v="465244.64039999997"/>
        <n v="45552.13478"/>
        <n v="31751.247530000001"/>
        <n v="20291.033879999999"/>
        <n v="33199.874100000001"/>
        <n v="187250.49789999999"/>
        <n v="32163.530940000001"/>
        <n v="32910.228949999997"/>
        <n v="36868.113720000001"/>
        <n v="34442.248339999998"/>
        <n v="28190.503189999999"/>
        <n v="19197.65583"/>
        <n v="232820.1961"/>
        <n v="16466.690480000001"/>
        <n v="43135.575819999998"/>
        <n v="24566.4319"/>
        <n v="232020.69330000001"/>
        <n v="423982.83270000003"/>
        <n v="34556.18806"/>
        <n v="45794.486550000001"/>
        <n v="28306.241900000001"/>
        <n v="26003.674770000001"/>
        <n v="49983.8802"/>
        <n v="49421.916720000001"/>
        <n v="33200.954839999999"/>
        <n v="37584.182410000001"/>
        <n v="20533.182959999998"/>
        <n v="29817.90711"/>
        <n v="410942.8922"/>
        <n v="169738.24059999999"/>
        <n v="47759.468370000002"/>
        <n v="177484.19450000001"/>
        <n v="48499.352400000003"/>
        <n v="35685.416449999997"/>
        <n v="18666.62832"/>
        <n v="37646.863060000003"/>
        <n v="37440.798739999998"/>
        <n v="47587.392809999998"/>
        <n v="46706.357949999998"/>
        <n v="417940.60159999999"/>
        <n v="4853.0709790000001"/>
        <n v="3188.9656329999998"/>
        <n v="261959.1539"/>
        <n v="24257.08581"/>
        <n v="37087.080560000002"/>
        <n v="43596.677040000002"/>
        <n v="33694.283810000001"/>
        <n v="25555.209169999998"/>
        <n v="19064.47813"/>
        <n v="34781.0533"/>
        <n v="32549.881799999999"/>
        <n v="241412.89379999999"/>
        <n v="237363.60089999999"/>
        <n v="27550.828870000001"/>
        <n v="32583.139279999999"/>
        <n v="47615.797279999999"/>
        <n v="34144.053350000002"/>
        <n v="475773.90110000002"/>
        <n v="4713.1658310000003"/>
        <n v="18616.72723"/>
        <n v="16330.52893"/>
        <n v="47611.499300000003"/>
        <n v="240207.91930000001"/>
        <n v="402.16787959999999"/>
        <n v="21030.372159999999"/>
        <n v="2696.8932289999998"/>
        <n v="48665.573219999998"/>
        <n v="34716.607259999997"/>
        <n v="28295.366119999999"/>
        <n v="19048.59448"/>
        <n v="22716.265490000002"/>
        <n v="245544.2715"/>
        <n v="16678.89892"/>
        <n v="47335.61249"/>
        <n v="4965.6771550000003"/>
        <n v="387191.84659999999"/>
        <n v="28666.720799999999"/>
        <n v="465817.24900000001"/>
        <n v="230334.0716"/>
        <n v="19418.306069999999"/>
        <n v="16149.129639999999"/>
        <n v="170974.677"/>
        <n v="440352.84639999998"/>
        <n v="40487.884550000002"/>
        <n v="16021.118979999999"/>
        <n v="29795.77362"/>
        <n v="47649.56725"/>
        <n v="20140.169160000001"/>
        <n v="23971.01296"/>
        <n v="26000.053889999999"/>
        <n v="28096.839670000001"/>
        <n v="2990.8906299999999"/>
        <n v="426407.35649999999"/>
        <n v="29742.216"/>
        <n v="37241.759120000002"/>
        <n v="16844.470799999999"/>
        <n v="33446.024740000001"/>
        <n v="339782.52510000003"/>
        <n v="24470.96184"/>
        <n v="30508.181489999999"/>
        <n v="24227.907640000001"/>
        <n v="46123.889580000003"/>
        <n v="49736.946199999998"/>
        <n v="36845.145750000003"/>
        <n v="47996.514190000002"/>
        <n v="3982.1406659999998"/>
        <n v="15699.433230000001"/>
        <n v="17186.544020000001"/>
        <n v="4030.7543430000001"/>
        <n v="454562.26140000002"/>
        <n v="32388.211940000001"/>
        <n v="43011.101490000001"/>
        <n v="15758.27975"/>
        <n v="195518.587"/>
        <n v="35.788868049999998"/>
        <n v="21610.174419999999"/>
        <n v="487401.23070000001"/>
        <n v="49203.332699999999"/>
        <n v="22611.131270000002"/>
        <n v="15365.03845"/>
        <n v="47508.923990000003"/>
        <n v="18906.800630000002"/>
        <n v="23626.230039999999"/>
        <n v="26956.22667"/>
        <n v="30054.936750000001"/>
        <n v="28371.369790000001"/>
        <n v="45678.169349999996"/>
        <n v="35405.096989999998"/>
        <n v="43674.79694"/>
        <n v="24602.724050000001"/>
        <n v="1636.859766"/>
        <n v="24198.561720000002"/>
        <n v="16769.000889999999"/>
        <n v="29850.75606"/>
        <n v="267478.95990000002"/>
        <n v="244983.56630000001"/>
        <n v="35236.655659999997"/>
        <n v="21672.085279999999"/>
        <n v="41704.184970000002"/>
        <n v="4808.6610270000001"/>
        <n v="24374.553049999999"/>
        <n v="41326.73977"/>
        <n v="22620.319380000001"/>
        <n v="26501.96501"/>
        <n v="24211.943360000001"/>
        <n v="18537.161629999999"/>
        <n v="24902.091"/>
        <n v="44315.688219999996"/>
        <n v="289723.12060000002"/>
        <n v="351281.1531"/>
        <n v="496506.68640000001"/>
        <n v="313250.65299999999"/>
        <n v="25545.254250000002"/>
        <n v="163918.3646"/>
        <n v="35586.998269999996"/>
        <n v="36107.23949"/>
        <n v="24359.09893"/>
        <n v="4674.3497189999998"/>
        <n v="31525.193060000001"/>
        <n v="44058.91375"/>
        <n v="45775.408649999998"/>
        <n v="165141.08900000001"/>
        <n v="49601.306850000001"/>
        <n v="364521.44050000003"/>
        <n v="19170.181570000001"/>
        <n v="33568.460630000001"/>
        <n v="29511.714479999999"/>
        <n v="38811.975989999999"/>
        <n v="36518.448640000002"/>
        <n v="38157.079949999999"/>
        <n v="4377.3770270000005"/>
        <n v="20515.656159999999"/>
        <n v="27408.45206"/>
        <n v="27833.724539999999"/>
        <n v="2986.374131"/>
        <n v="4845.8573880000004"/>
        <n v="1588.208345"/>
        <n v="187274.5723"/>
        <n v="45883.855259999997"/>
        <n v="339396.42599999998"/>
        <n v="32540.103719999999"/>
        <n v="313464.74920000002"/>
        <n v="23659.327290000001"/>
        <n v="26476.089260000001"/>
        <n v="34927.824159999996"/>
        <n v="170971.4129"/>
        <n v="40986.872880000003"/>
        <n v="17013.651529999999"/>
        <n v="30967.665509999999"/>
        <n v="37325.281309999998"/>
        <n v="21453.171249999999"/>
        <n v="46537.165439999997"/>
        <n v="44523.704100000003"/>
        <n v="41146.943240000001"/>
        <n v="45695.582920000001"/>
        <n v="206119.2941"/>
        <n v="31009.818500000001"/>
        <n v="1503.880936"/>
        <n v="424772.74440000003"/>
        <n v="23820.13725"/>
        <n v="255241.33059999999"/>
        <n v="37194.284160000003"/>
        <n v="389808.95429999998"/>
        <n v="40438.892370000001"/>
        <n v="187026.1636"/>
        <n v="31930.197"/>
        <n v="24971.358960000001"/>
        <n v="22177.10529"/>
        <n v="36339.840369999998"/>
        <n v="46060.840239999998"/>
        <n v="384077.87849999999"/>
        <n v="492612.7499"/>
        <n v="434680.63390000002"/>
        <n v="39850.548820000004"/>
        <n v="18093.366720000002"/>
        <n v="46330.425170000002"/>
        <n v="167003.56969999999"/>
        <n v="15002.86527"/>
        <n v="40830.775659999999"/>
        <n v="34334.35312"/>
        <n v="36066.963580000003"/>
        <n v="25174.601989999999"/>
        <n v="33404.527629999997"/>
        <n v="4541.1495169999998"/>
        <n v="24582.223480000001"/>
        <n v="34278.242270000002"/>
        <n v="2530.7953440000001"/>
        <n v="32656.61375"/>
        <n v="48823.47582"/>
        <n v="46137.298649999997"/>
        <n v="36846.541850000001"/>
        <n v="39925.358979999997"/>
        <n v="441505.78279999999"/>
        <n v="48274.422769999997"/>
        <n v="27933.66115"/>
        <n v="48206.851999999999"/>
        <n v="48108.082430000002"/>
        <n v="3947.3683510000001"/>
        <n v="498219.16810000001"/>
        <n v="209437.05369999999"/>
        <n v="44394.767050000002"/>
        <n v="32293.536049999999"/>
        <n v="155275.1116"/>
        <n v="29296.128680000002"/>
        <n v="29408.005740000001"/>
        <n v="263885.77389999997"/>
        <n v="39257.50591"/>
        <n v="29158.232110000001"/>
        <n v="43363.082560000003"/>
        <n v="31416.273349999999"/>
        <n v="47049.449849999997"/>
        <n v="48367.814939999997"/>
        <n v="263517.1164"/>
        <n v="48826.804179999999"/>
        <n v="21864.8243"/>
        <n v="31237.067609999998"/>
        <n v="4782.4257669999997"/>
        <n v="265276.87680000003"/>
        <n v="461343.69429999997"/>
        <n v="31245.414260000001"/>
        <n v="17005.896799999999"/>
        <n v="354737.23220000003"/>
        <n v="3679.4218599999999"/>
        <n v="44329.323779999999"/>
        <n v="29975.288990000001"/>
        <n v="31470.253580000001"/>
        <n v="404421.77269999997"/>
        <n v="398261.5539"/>
        <n v="158172.86360000001"/>
        <n v="41157.619379999996"/>
        <n v="22417.349869999998"/>
        <n v="25172.601739999998"/>
        <n v="16911.40323"/>
        <n v="2631.1871510000001"/>
        <n v="34672.801310000003"/>
        <n v="49100.716919999999"/>
        <n v="23169.137500000001"/>
        <n v="23202.859810000002"/>
        <n v="38380.987090000002"/>
        <n v="318049.16869999998"/>
        <n v="26323.561809999999"/>
        <n v="37058.385170000001"/>
        <n v="399135.80430000002"/>
        <n v="24413.978770000002"/>
        <n v="38499.738819999999"/>
        <n v="20986.114020000001"/>
        <n v="40397.389009999999"/>
        <n v="203193.8664"/>
        <n v="37046.386570000002"/>
        <n v="28698.04304"/>
        <n v="4961.6625860000004"/>
        <n v="22235.03901"/>
        <n v="354878.36900000001"/>
        <n v="43902.919929999996"/>
        <n v="47651.996310000002"/>
        <n v="440342.33189999999"/>
        <n v="47232.633300000001"/>
        <n v="41433.488519999999"/>
        <n v="23478.73689"/>
        <n v="35726.111720000001"/>
        <n v="43266.750930000002"/>
        <n v="2298.1687900000002"/>
        <n v="20958.867979999999"/>
        <n v="43672.066070000001"/>
        <n v="267354.71309999999"/>
        <n v="33411.844190000003"/>
        <n v="333742.33899999998"/>
        <n v="401557.84399999998"/>
        <n v="46209.462229999997"/>
        <n v="30932.674930000001"/>
        <n v="4977.6027889999996"/>
        <n v="24848.421559999999"/>
        <n v="32888.404629999997"/>
        <n v="23754.520949999998"/>
        <n v="316080.5626"/>
        <n v="28863.711910000002"/>
        <n v="320807.7867"/>
        <n v="186180.35870000001"/>
        <n v="3362.254042"/>
        <n v="48109.318529999997"/>
        <n v="28413.294119999999"/>
        <n v="42406.723859999998"/>
        <n v="200915.00959999999"/>
        <n v="25734.530780000001"/>
        <n v="32999.37113"/>
        <n v="3206.478157"/>
        <n v="481088.60129999998"/>
        <n v="2831.0209530000002"/>
        <n v="33761.74955"/>
        <n v="240776.25659999999"/>
        <n v="22975.867099999999"/>
        <n v="38186.504330000003"/>
        <n v="47290.070890000003"/>
        <n v="48891.671139999999"/>
        <n v="24079.52146"/>
        <n v="26720.45868"/>
        <n v="47869.433749999997"/>
        <n v="29639.765340000002"/>
        <n v="22064.261689999999"/>
        <n v="207616.8806"/>
        <n v="479292.35560000001"/>
        <n v="16908.391739999999"/>
        <n v="359130.00040000002"/>
        <n v="1728.092065"/>
        <n v="2573.2777139999998"/>
        <n v="151292.69010000001"/>
        <n v="16342.76526"/>
        <n v="150607.3009"/>
        <n v="38678.660539999997"/>
        <n v="18116.697960000001"/>
        <n v="30429.460869999999"/>
        <n v="20110.519"/>
        <n v="39574.246090000001"/>
        <n v="41002.834040000002"/>
        <n v="21723.68001"/>
        <n v="382204.13319999998"/>
        <n v="433991.92560000002"/>
        <n v="19823.268749999999"/>
        <n v="470732.38209999999"/>
        <n v="365330.19459999999"/>
        <n v="441894.62719999999"/>
        <n v="252926.8719"/>
        <n v="18332.822970000001"/>
        <n v="47485.648739999997"/>
        <n v="19089.605579999999"/>
        <n v="31506.595819999999"/>
        <n v="3219.0425559999999"/>
        <n v="32127.439689999999"/>
        <n v="22499.035660000001"/>
        <n v="18559.08539"/>
        <n v="3130.3366190000002"/>
        <n v="32184.104869999999"/>
        <n v="29334.11649"/>
        <n v="41112.760060000001"/>
        <n v="26357.487260000002"/>
        <n v="38463.763859999999"/>
        <n v="38030.975299999998"/>
        <n v="20903.131280000001"/>
        <n v="311158.6422"/>
        <n v="18312.054960000001"/>
        <n v="48123.392359999998"/>
        <n v="437341.2732"/>
        <n v="231115.90359999999"/>
        <n v="35861.762130000003"/>
        <n v="30654.536769999999"/>
        <n v="26378.77233"/>
        <n v="44157.189109999999"/>
        <n v="20458.682400000002"/>
        <n v="198910.59460000001"/>
        <n v="2795.9751000000001"/>
        <n v="29974.10743"/>
        <n v="28752.205180000001"/>
        <n v="20765.38078"/>
        <n v="2516.9673269999998"/>
        <n v="43810.256070000003"/>
        <n v="466905.2303"/>
        <n v="158606.78709999999"/>
        <n v="2819.59861"/>
        <n v="385144.62660000002"/>
        <n v="365938.82260000001"/>
        <n v="2248.6305609999999"/>
        <n v="15012.88085"/>
        <n v="34381.322849999997"/>
        <n v="19750.812150000002"/>
        <n v="46970.88192"/>
        <n v="492237.03159999999"/>
        <n v="31867.847590000001"/>
        <n v="3880.047227"/>
        <n v="21258.769820000001"/>
        <n v="35536.215300000003"/>
        <n v="3550.8612320000002"/>
        <n v="27408.396720000001"/>
        <n v="36502.597999999998"/>
        <n v="364531.04499999998"/>
        <n v="44188.8001"/>
        <n v="429686.0453"/>
        <n v="25116.469710000001"/>
        <n v="305638.77710000001"/>
        <n v="194560.60019999999"/>
        <n v="17067.118009999998"/>
        <n v="2595.1410380000002"/>
        <n v="338090.49170000001"/>
        <n v="35478.243289999999"/>
        <n v="157338.951"/>
        <n v="31706.831819999999"/>
        <n v="459508.01679999998"/>
        <n v="345500.07"/>
        <n v="198052.9062"/>
        <n v="36293.209369999997"/>
        <n v="34778.787420000001"/>
        <n v="33856.902170000001"/>
        <n v="23065.484469999999"/>
        <n v="47220.469290000001"/>
        <n v="44833.13048"/>
        <n v="3175.9024599999998"/>
        <n v="2417.5056730000001"/>
        <n v="18305.694810000001"/>
        <n v="34318.523670000002"/>
        <n v="426934.16600000003"/>
        <n v="38842.657050000002"/>
        <n v="410277.53289999999"/>
        <n v="38711.36032"/>
        <n v="289560.64779999998"/>
        <n v="17117.109329999999"/>
        <n v="343220.64659999998"/>
        <n v="354209.72749999998"/>
        <n v="37963.90509"/>
        <n v="32911.658689999997"/>
        <n v="27568.04421"/>
        <n v="2737.6287819999998"/>
        <n v="2689.8108870000001"/>
        <n v="4755.3565760000001"/>
        <n v="310266.46230000001"/>
        <n v="253156.8757"/>
        <n v="33760.164239999998"/>
        <n v="271785.31589999999"/>
        <n v="45355.652329999997"/>
        <n v="26827.20205"/>
        <n v="367380.28080000001"/>
        <n v="351313.1911"/>
        <n v="35095.049420000003"/>
        <n v="4537.1776639999998"/>
        <n v="434012.3737"/>
        <n v="151200.60500000001"/>
        <n v="36017.835099999997"/>
        <n v="218859.973"/>
        <n v="34591.10974"/>
        <n v="27089.081699999999"/>
        <n v="40918.368150000002"/>
        <n v="373677.64319999999"/>
        <n v="46299.181299999997"/>
        <n v="239504.59520000001"/>
        <n v="22999.633600000001"/>
        <n v="264919.58350000001"/>
        <n v="49673.110289999997"/>
        <n v="260725.5931"/>
        <n v="40356.388030000002"/>
        <n v="26888.608619999999"/>
        <n v="45937.284220000001"/>
        <n v="49825.691639999997"/>
        <n v="470760.72269999998"/>
        <n v="158118.21109999999"/>
        <n v="202412.93429999999"/>
        <n v="477066.0528"/>
        <n v="45757.237050000003"/>
        <n v="285508.2182"/>
        <n v="22417.604790000001"/>
        <n v="2820.3478500000001"/>
        <n v="483532.00770000002"/>
        <n v="29391.336439999999"/>
        <n v="21571.77032"/>
        <n v="15519.25584"/>
        <n v="21351.196899999999"/>
        <n v="239274.37760000001"/>
        <n v="41981.600409999999"/>
        <n v="45700.426939999998"/>
        <n v="38579.023979999998"/>
        <n v="4106.8281420000003"/>
        <n v="234187.9694"/>
        <n v="48018.200940000002"/>
        <n v="239467.56599999999"/>
        <n v="42835.898209999999"/>
        <n v="18754.834849999999"/>
        <n v="25942.71745"/>
        <n v="300232.95419999998"/>
        <n v="16642.193579999999"/>
        <n v="32096.78628"/>
        <n v="46674.76829"/>
        <n v="23871.542310000001"/>
        <n v="28263.249210000002"/>
        <n v="220620.6599"/>
        <n v="31627.868190000001"/>
        <n v="18889.725859999999"/>
        <n v="21261.885730000002"/>
        <n v="43879.291190000004"/>
        <n v="44556.685420000002"/>
        <n v="49689.987159999997"/>
        <n v="41805.590450000003"/>
        <n v="166229.13219999999"/>
        <n v="48886.664400000001"/>
        <n v="38510.786870000004"/>
        <n v="24385.50419"/>
        <n v="243763.6096"/>
        <n v="453835.06780000002"/>
        <n v="37892.200870000001"/>
        <n v="30998.4051"/>
        <n v="3280.4391449999998"/>
        <n v="428657.81689999998"/>
        <n v="46916.833330000001"/>
        <n v="20374.584879999999"/>
        <n v="4797.0490529999997"/>
        <n v="3853.1987880000001"/>
        <n v="42632.097399999999"/>
        <n v="33347.888270000003"/>
        <n v="46730.780839999999"/>
        <n v="491496.02169999998"/>
        <n v="49983.95278"/>
        <n v="39055.770759999999"/>
        <n v="15380.721939999999"/>
        <n v="35919.051399999997"/>
        <n v="19712.140630000002"/>
        <n v="40127.523229999999"/>
        <n v="37430.22279"/>
        <n v="29318.069490000002"/>
        <n v="25605.110540000001"/>
        <n v="3303.7640820000001"/>
        <n v="35362.656940000001"/>
        <n v="150666.27100000001"/>
        <n v="26484.99595"/>
        <n v="45526.4807"/>
        <n v="222795.37530000001"/>
        <n v="42597.81942"/>
        <n v="362950.43670000002"/>
        <n v="1920.266022"/>
        <n v="39067.397400000002"/>
        <n v="435644.1923"/>
        <n v="35458.593630000003"/>
        <n v="41158.484680000001"/>
        <n v="32508.753199999999"/>
        <n v="15799.39349"/>
        <n v="34143.2552"/>
        <n v="246342.05059999999"/>
        <n v="24390.428329999999"/>
        <n v="30162.417679999999"/>
        <n v="4299.4666319999997"/>
        <n v="45950.871489999998"/>
        <n v="3680.1627880000001"/>
        <n v="199651.52499999999"/>
        <n v="22322.34316"/>
        <n v="313686.56929999997"/>
        <n v="28043.84029"/>
        <n v="43748.539190000003"/>
        <n v="45952.279719999999"/>
        <n v="3283.313787"/>
        <n v="31395.709200000001"/>
        <n v="19603.308590000001"/>
        <n v="28953.359110000001"/>
        <n v="34777.724909999997"/>
        <n v="297044.46850000002"/>
        <n v="233220.97159999999"/>
        <n v="42767.605779999998"/>
        <n v="15202.120559999999"/>
        <n v="42954.311900000001"/>
        <n v="284572.48210000002"/>
        <n v="36819.778879999998"/>
        <n v="36032.490189999997"/>
        <n v="22024.276239999999"/>
        <n v="188993.5123"/>
        <n v="153484.6342"/>
        <n v="26003.501840000001"/>
        <n v="279381.4719"/>
        <n v="397036.39120000001"/>
        <n v="46498.805370000002"/>
        <n v="41403.744290000002"/>
        <n v="30253.69399"/>
        <n v="28432.54163"/>
        <n v="15125.58936"/>
        <n v="3341.6081749999998"/>
        <n v="32962.142229999998"/>
        <n v="371111.11859999999"/>
        <n v="345471.65460000001"/>
        <n v="43785.033940000001"/>
        <n v="38517.861620000003"/>
        <n v="43616.774239999999"/>
        <n v="41933.758479999997"/>
        <n v="491159.90590000001"/>
        <n v="258367.16020000001"/>
        <n v="37658.729850000003"/>
        <n v="23042.703570000001"/>
        <n v="49425.748540000001"/>
        <n v="31533.552940000001"/>
        <n v="17341.381580000001"/>
        <n v="48031.268859999996"/>
        <n v="418515.74780000001"/>
        <n v="4125.9701720000003"/>
        <n v="47440.479209999998"/>
        <n v="196076.91089999999"/>
        <n v="27367.625120000001"/>
        <n v="36972.09996"/>
        <n v="289976.52769999998"/>
        <n v="24051.510320000001"/>
        <n v="177665.61749999999"/>
        <n v="40332.796999999999"/>
        <n v="3403.4589150000002"/>
        <n v="37403.64703"/>
        <n v="16785.450229999999"/>
        <n v="30179.171569999999"/>
        <n v="49598.223160000001"/>
        <n v="22391.809010000001"/>
        <n v="18264.164830000002"/>
        <n v="39460.404029999998"/>
        <n v="48579.963929999998"/>
        <n v="2219.5400089999998"/>
        <n v="3941.075214"/>
        <n v="30136.174910000002"/>
        <n v="40470.691740000002"/>
        <n v="23929.478009999999"/>
        <n v="48232.579449999997"/>
        <n v="26754.43605"/>
        <n v="43747.441910000001"/>
        <n v="37680.60701"/>
        <n v="21704.520629999999"/>
        <n v="430255.94140000001"/>
        <n v="40712.31884"/>
        <n v="35266.459889999998"/>
        <n v="239582.23069999999"/>
        <n v="4853.6364940000003"/>
        <n v="38587.6731"/>
        <n v="48662.392449999999"/>
        <n v="42728.431080000002"/>
        <n v="18191.378530000002"/>
        <n v="383216.93479999999"/>
        <n v="295151.21549999999"/>
        <n v="4414.3521600000004"/>
        <n v="46150.089249999997"/>
        <n v="3027.9380230000002"/>
        <n v="22585.160599999999"/>
        <n v="204523.7053"/>
        <n v="394875.19709999999"/>
        <n v="452337.38050000003"/>
        <n v="394986.57630000002"/>
        <n v="4416.7616260000004"/>
        <n v="18255.703730000001"/>
        <n v="37033.252710000001"/>
        <n v="20982.81151"/>
        <n v="23250.963350000002"/>
        <n v="4734.6883639999996"/>
        <n v="171247.41209999999"/>
        <n v="16214.03924"/>
        <n v="1624.9486609999999"/>
        <n v="417816.26449999999"/>
        <n v="33525.321600000003"/>
        <n v="224724.61309999999"/>
        <n v="307885.66649999999"/>
        <n v="44983.437740000001"/>
        <n v="27367.468000000001"/>
        <n v="24104.130560000001"/>
        <n v="44611.372609999999"/>
        <n v="38662.875139999996"/>
        <n v="44280.237840000002"/>
        <n v="42573.848409999999"/>
        <n v="33809.452680000002"/>
        <n v="15425.75043"/>
        <n v="441787.67379999999"/>
        <n v="31363.003489999999"/>
        <n v="20417.051780000002"/>
        <n v="15780.67547"/>
        <n v="37342.486570000001"/>
        <n v="3841.8569649999999"/>
        <n v="16477.02363"/>
        <n v="36632.503729999997"/>
        <n v="38294.784440000003"/>
        <n v="37652.697740000003"/>
        <n v="45480.862370000003"/>
        <n v="4249.9252189999997"/>
        <n v="24921.929220000002"/>
        <n v="48464.807540000002"/>
        <n v="41478.92267"/>
        <n v="3965.679975"/>
        <n v="4355.3052100000004"/>
        <n v="256123.94140000001"/>
        <n v="25632.011999999999"/>
        <n v="43003.48616"/>
        <n v="36026.932370000002"/>
        <n v="166308.94089999999"/>
        <n v="49157.12917"/>
        <n v="16583.713930000002"/>
        <n v="16742.79752"/>
        <n v="435621.50020000001"/>
        <n v="48511.695509999998"/>
        <n v="20792.676640000001"/>
        <n v="249825.33900000001"/>
        <n v="4134.6081080000004"/>
        <n v="487925.74560000002"/>
        <n v="42605.397219999999"/>
        <n v="4509.8015130000003"/>
        <n v="22862.060949999999"/>
        <n v="418624.74119999999"/>
        <n v="35103.065690000003"/>
        <n v="39982.625690000001"/>
        <n v="48187.433149999997"/>
        <n v="329724.4755"/>
        <n v="21365.60096"/>
        <n v="35416.148710000001"/>
        <n v="21222.688440000002"/>
        <n v="16017.3174"/>
        <n v="33110.860760000003"/>
        <n v="16701.168409999998"/>
        <n v="39480.655830000003"/>
        <n v="257427.7243"/>
        <n v="30045.352180000002"/>
        <n v="16252.395990000001"/>
        <n v="47358.15799"/>
        <n v="48903.623169999999"/>
        <n v="44278.369749999998"/>
        <n v="36178.823239999998"/>
        <n v="43114.490290000002"/>
        <n v="38823.120419999999"/>
        <n v="19327.58783"/>
        <n v="16747.57128"/>
        <n v="35254.568469999998"/>
        <n v="17577.96631"/>
        <n v="480385.5797"/>
        <n v="15706.74835"/>
        <n v="423210.49930000002"/>
        <n v="26271.034090000001"/>
        <n v="3952.7683630000001"/>
        <n v="207264.24239999999"/>
        <n v="42290.546540000003"/>
        <n v="30990.116999999998"/>
        <n v="35420.047879999998"/>
        <n v="4866.6532880000004"/>
        <n v="25126.767360000002"/>
        <n v="218802.29759999999"/>
        <n v="15612.635319999999"/>
        <n v="18395.08798"/>
        <n v="23370.055349999999"/>
        <n v="374710.6029"/>
        <n v="30419.59606"/>
        <n v="42011.465940000002"/>
        <n v="24111.50578"/>
        <n v="3858.691949"/>
        <n v="471600.66310000001"/>
        <n v="15600.118469999999"/>
        <n v="266356.95409999997"/>
        <n v="21893.13754"/>
        <n v="262.20153040000002"/>
        <n v="32866.911719999996"/>
        <n v="25236.560109999999"/>
        <n v="49624.320440000003"/>
        <n v="42538.035880000003"/>
        <n v="29854.686109999999"/>
        <n v="24952.049800000001"/>
        <n v="41569.19152"/>
        <n v="27192.345570000001"/>
        <n v="24542.92109"/>
        <n v="30674.971509999999"/>
        <n v="4472.9786190000004"/>
        <n v="383100.10609999998"/>
        <n v="37710.332150000002"/>
        <n v="48053.287120000001"/>
        <n v="20431.237150000001"/>
        <n v="4760.0533480000004"/>
        <n v="17190.320459999999"/>
        <n v="26002.46629"/>
        <n v="32613.687829999999"/>
        <n v="25988.91793"/>
        <n v="28022.42182"/>
        <n v="18962.148099999999"/>
        <n v="16382.361209999999"/>
        <n v="256054.6868"/>
        <n v="37731.705179999997"/>
        <n v="2868.27729"/>
        <n v="17294.340370000002"/>
        <n v="39506.06407"/>
        <n v="387857.07140000002"/>
        <n v="39456.986519999999"/>
        <n v="168149.83470000001"/>
        <n v="44433.81192"/>
        <n v="376371.86139999999"/>
        <n v="1607.715254"/>
        <n v="36089.240409999999"/>
        <n v="3320.227097"/>
        <n v="49200.66848"/>
        <n v="30503.89013"/>
        <n v="2137.345069"/>
        <n v="27716.807270000001"/>
        <n v="351877.17050000001"/>
        <n v="15640.63798"/>
        <n v="334010.24329999997"/>
        <n v="154691.33590000001"/>
        <n v="172015.0147"/>
        <n v="1676.5311839999999"/>
        <n v="156199.09580000001"/>
        <n v="26966.67525"/>
        <n v="175248.8941"/>
        <n v="150805.5772"/>
        <n v="4879.2933350000003"/>
        <n v="2611.2418849999999"/>
        <n v="334510.10969999997"/>
        <n v="434804.21309999999"/>
        <n v="31906.258839999999"/>
        <n v="459803.38280000002"/>
        <n v="32047.58684"/>
        <n v="40778.986669999998"/>
        <n v="216557.0405"/>
        <n v="392193.75300000003"/>
        <n v="39827.205979999999"/>
        <n v="428453.49300000002"/>
        <n v="365298.55660000001"/>
        <n v="18213.548470000002"/>
        <n v="35284.5216"/>
        <n v="43505.139210000001"/>
        <n v="2946.411513"/>
        <n v="36108.304100000001"/>
        <n v="21577.134129999999"/>
        <n v="201598.71789999999"/>
        <n v="228627.36809999999"/>
        <n v="20563.764090000001"/>
        <n v="4515.2242139999998"/>
        <n v="209921.90210000001"/>
        <n v="27703.067920000001"/>
        <n v="46740.144489999999"/>
        <n v="24200.815790000001"/>
        <n v="211373.4902"/>
        <n v="22387.078389999999"/>
        <n v="36143.769699999997"/>
        <n v="275365.22350000002"/>
        <n v="16041.818719999999"/>
        <n v="41173.697520000002"/>
        <n v="38354.662409999997"/>
        <n v="475964.12050000002"/>
        <n v="30396.459940000001"/>
        <n v="29897.132549999998"/>
        <n v="256285.16750000001"/>
        <n v="34832.089630000002"/>
        <n v="35187.636810000004"/>
        <n v="269204.95549999998"/>
        <n v="289257.5294"/>
        <n v="46949.844929999999"/>
        <n v="21055.304489999999"/>
        <n v="38975.715490000002"/>
        <n v="203514.28909999999"/>
        <n v="40185.139739999999"/>
        <n v="45442.363550000002"/>
        <n v="35558.3966"/>
        <n v="46791.69702"/>
        <n v="22719.04408"/>
        <n v="16912.492190000001"/>
        <n v="39330.742579999998"/>
        <n v="15126.682779999999"/>
        <n v="483729.10129999998"/>
        <n v="3589.8873180000001"/>
        <n v="46103.782480000002"/>
        <n v="19705.32213"/>
        <n v="24546.687969999999"/>
        <n v="3334.9033720000002"/>
        <n v="36010.289519999998"/>
        <n v="33147.019220000002"/>
        <n v="28258.002390000001"/>
        <n v="426296.15789999999"/>
        <n v="2719.473833"/>
        <n v="362406.7059"/>
        <n v="27890.298460000002"/>
        <n v="38032.71355"/>
        <n v="19449.38121"/>
        <n v="190198.78709999999"/>
        <n v="49026.407850000003"/>
        <n v="37261.931400000001"/>
        <n v="18419.176479999998"/>
        <n v="18616.178220000002"/>
        <n v="49065.049559999999"/>
        <n v="4122.5267389999999"/>
        <n v="36023.617760000001"/>
        <n v="22549.316449999998"/>
        <n v="4725.2843970000004"/>
        <n v="198985.16219999999"/>
        <n v="28670.38953"/>
        <n v="170738.1225"/>
        <n v="21344.816470000002"/>
        <n v="216343.65710000001"/>
        <n v="34428.405870000002"/>
        <n v="34699.818070000001"/>
        <n v="492580.0661"/>
        <n v="19456.752820000002"/>
        <n v="36154.708169999998"/>
        <n v="439.97921280000003"/>
        <n v="167569.81280000001"/>
        <n v="2739.5047869999999"/>
        <n v="495085.44219999999"/>
        <n v="184291.00289999999"/>
        <n v="38345.22395"/>
        <n v="27044.639749999998"/>
        <n v="19377.26612"/>
        <n v="39209.29739"/>
        <n v="403094.76850000001"/>
        <n v="156769.24"/>
        <n v="422290.90269999998"/>
        <n v="45251.385929999997"/>
        <n v="3895.4113470000002"/>
        <n v="49788.067199999998"/>
        <n v="380708.9607"/>
        <n v="42780.336329999998"/>
        <n v="39299.448279999997"/>
        <n v="220694.14929999999"/>
        <n v="357.45507250000003"/>
        <n v="285296.44329999998"/>
        <n v="45511.788809999998"/>
        <n v="36097.00232"/>
        <n v="198232.91810000001"/>
        <n v="33061.503949999998"/>
        <n v="152747.0485"/>
        <n v="45990.782149999999"/>
        <n v="45233.623269999996"/>
        <n v="16257.321029999999"/>
        <n v="251308.5742"/>
        <n v="29483.682980000001"/>
        <n v="28990.35786"/>
        <n v="34165.408810000001"/>
        <n v="49401.10787"/>
        <n v="15904.50268"/>
        <n v="271741.71750000003"/>
        <n v="39882.080869999998"/>
        <n v="49793.00245"/>
        <n v="3814.1331340000002"/>
        <n v="21914.242289999998"/>
        <n v="32930.060389999999"/>
        <n v="483849.60259999998"/>
        <n v="429687.44130000001"/>
        <n v="35792.426079999997"/>
        <n v="240236.35680000001"/>
        <n v="34324.990299999998"/>
        <n v="32476.479439999999"/>
        <n v="44725.749649999998"/>
        <n v="37175.449670000002"/>
        <n v="223140.29060000001"/>
        <n v="164948.78270000001"/>
        <n v="27213.085920000001"/>
        <n v="19311.047289999999"/>
        <n v="385.83583110000001"/>
        <n v="449206.01140000002"/>
        <n v="45427.286339999999"/>
        <n v="44418.965830000001"/>
        <n v="46670.575420000001"/>
        <n v="21300.641869999999"/>
        <n v="45551.989009999998"/>
        <n v="46183.858240000001"/>
        <n v="23408.917580000001"/>
        <n v="49958.566319999998"/>
        <n v="18376.004300000001"/>
        <n v="342517.89240000001"/>
        <n v="24877.492689999999"/>
        <n v="40782.70549"/>
        <n v="3868.3555609999999"/>
        <n v="37840.069069999998"/>
        <n v="162807.31520000001"/>
        <n v="444632.56709999999"/>
        <n v="46609.437760000001"/>
        <n v="23018.95001"/>
        <n v="43593.056850000001"/>
        <n v="39886.673419999999"/>
        <n v="40166.61017"/>
        <n v="24768.851330000001"/>
        <n v="350649.74119999999"/>
        <n v="46231.712590000003"/>
        <n v="36670.148730000001"/>
        <n v="44873.430419999997"/>
        <n v="21192.344430000001"/>
        <n v="47371.193010000003"/>
        <n v="184838.52609999999"/>
        <n v="37998.513780000001"/>
        <n v="25929.718860000001"/>
        <n v="31371.639490000001"/>
        <n v="26295.53544"/>
        <n v="23445.472750000001"/>
        <n v="319594.7844"/>
        <n v="497324.6189"/>
        <n v="15783.82416"/>
        <n v="239747.75630000001"/>
        <n v="16670.310590000001"/>
        <n v="46793.018889999999"/>
        <n v="35355.61894"/>
        <n v="23152.91804"/>
        <n v="36599.84117"/>
        <n v="22999.560659999999"/>
        <n v="23941.422740000002"/>
        <n v="248268.60219999999"/>
        <n v="47420.791440000001"/>
        <n v="28850.768169999999"/>
        <n v="461911.90059999999"/>
        <n v="33199.015509999997"/>
        <n v="497191.65220000001"/>
        <n v="40620.41964"/>
        <n v="26072.396949999998"/>
        <n v="22572.808700000001"/>
        <n v="22402.431799999998"/>
        <n v="360703.1949"/>
        <n v="162542.66579999999"/>
        <n v="27975.42611"/>
        <n v="344908.2279"/>
        <n v="218692.2341"/>
        <n v="18838.897789999999"/>
        <n v="416078.40549999999"/>
        <n v="236418.60509999999"/>
        <n v="4510.8673360000003"/>
        <n v="174346.32389999999"/>
        <n v="29200.588159999999"/>
        <n v="4866.2139109999998"/>
        <n v="34904.666810000002"/>
        <n v="42105.770250000001"/>
        <n v="205802.02189999999"/>
        <n v="16567.902320000001"/>
        <n v="39528.089599999999"/>
        <n v="200337.171"/>
        <n v="39587.066270000003"/>
        <n v="47254.67381"/>
        <n v="4280.1572379999998"/>
        <n v="180841.12059999999"/>
        <n v="3510.412832"/>
        <n v="47673.676579999999"/>
        <n v="30857.979899999998"/>
        <n v="426001.97120000003"/>
        <n v="23936.767980000001"/>
        <n v="35643.353819999997"/>
        <n v="429949.73729999998"/>
        <n v="25291.26989"/>
        <n v="24869.49193"/>
        <n v="20281.857100000001"/>
        <n v="4551.0780070000001"/>
        <n v="27201.16157"/>
        <n v="187136.04569999999"/>
        <n v="244971.73509999999"/>
        <n v="194408.03570000001"/>
        <n v="26717.246859999999"/>
        <n v="1605.1190899999999"/>
        <n v="24804.641909999998"/>
        <n v="34963.986660000002"/>
        <n v="4660.9773409999998"/>
        <n v="216184.7776"/>
        <n v="342102.36249999999"/>
        <n v="362171.83639999997"/>
        <n v="40834.906580000003"/>
        <n v="45493.613120000002"/>
        <n v="174034.7836"/>
        <n v="49210.602079999997"/>
        <n v="40920.929949999998"/>
        <n v="36172.161569999997"/>
        <n v="32102.89212"/>
        <n v="18057.547259999999"/>
        <n v="4712.1817350000001"/>
        <n v="2909.6545550000001"/>
        <n v="23698.098440000002"/>
        <n v="26697.98691"/>
        <n v="150793.2016"/>
        <n v="324081.94219999999"/>
        <n v="33999.52607"/>
        <n v="410499.54330000002"/>
        <n v="28444.135760000001"/>
        <n v="20586.064569999999"/>
        <n v="43242.580690000003"/>
        <n v="40212.091849999997"/>
        <n v="21594.04523"/>
        <n v="28023.95537"/>
        <n v="154299"/>
        <n v="291047.42369999998"/>
        <n v="162983.3768"/>
        <n v="1567.9716739999999"/>
        <n v="46834.816930000001"/>
        <n v="26220.855019999999"/>
        <n v="259751.53159999999"/>
        <n v="31328.00678"/>
        <n v="298696.1618"/>
        <n v="21149.616460000001"/>
        <n v="29971.740829999999"/>
        <n v="4946.0868119999996"/>
        <n v="415350.19209999999"/>
        <n v="44150.967199999999"/>
        <n v="35950.348429999998"/>
        <n v="3707.449697"/>
        <n v="430247.33769999997"/>
        <n v="38039.046090000003"/>
        <n v="33912.979599999999"/>
        <n v="19438.789100000002"/>
        <n v="30920.286550000001"/>
        <n v="3361.4572400000002"/>
        <n v="46743.744200000001"/>
        <n v="16951.90047"/>
        <n v="44051.646099999998"/>
        <n v="39328.925770000002"/>
        <n v="43278.808319999996"/>
        <n v="41429.634910000001"/>
        <n v="38427.317439999999"/>
        <n v="27080.43218"/>
        <n v="27918.634170000001"/>
        <n v="45410.459080000001"/>
        <n v="28852.141650000001"/>
        <n v="222185.2996"/>
        <n v="31446.716420000001"/>
        <n v="43765.611259999998"/>
        <n v="320853.41830000002"/>
        <n v="17337.361680000002"/>
        <n v="29824.078669999999"/>
        <n v="37161.522599999997"/>
        <n v="34187.478750000002"/>
        <n v="33707.918440000001"/>
        <n v="22017.620920000001"/>
        <n v="37973.123549999997"/>
        <n v="29892.405500000001"/>
        <n v="279439.38020000001"/>
        <n v="35620.798759999998"/>
        <n v="44017.743699999999"/>
        <n v="32166.512599999998"/>
        <n v="39435.732219999998"/>
        <n v="197970.47070000001"/>
        <n v="19396.375929999998"/>
        <n v="36812.986570000001"/>
        <n v="20948.106240000001"/>
        <n v="36695.533300000003"/>
        <n v="23635.527249999999"/>
        <n v="2792.664522"/>
        <n v="378964.03129999997"/>
        <n v="27607.514749999998"/>
        <n v="313489.9411"/>
        <n v="19233.37343"/>
        <n v="27618.247889999999"/>
        <n v="1882.596775"/>
        <n v="30188.615280000002"/>
        <n v="194416.23009999999"/>
        <n v="449106.00030000001"/>
        <n v="41869.089659999998"/>
        <n v="3792.434397"/>
        <n v="18742.36364"/>
        <n v="311006.42920000001"/>
        <n v="46456.271509999999"/>
        <n v="39331.020259999998"/>
        <n v="233083.94399999999"/>
        <n v="21714.339209999998"/>
        <n v="167567.87820000001"/>
        <n v="202584.4999"/>
        <n v="159209.70910000001"/>
        <n v="4055.2438590000002"/>
        <n v="26486.782279999999"/>
        <n v="39338.383500000004"/>
        <n v="34416.522550000002"/>
        <n v="31864.213469999999"/>
        <n v="16076.98306"/>
        <n v="29107.296009999998"/>
        <n v="4193.4000889999998"/>
        <n v="283163.78019999998"/>
        <n v="44403.012239999996"/>
        <n v="31726.741099999999"/>
        <n v="26698.859680000001"/>
        <n v="41960.120479999998"/>
        <n v="16102.780640000001"/>
        <n v="339544.48959999997"/>
        <n v="18197.276600000001"/>
        <n v="4117.7023840000002"/>
        <n v="3058.2359029999998"/>
        <n v="437394.45049999998"/>
        <n v="17420.75865"/>
        <n v="21784.526999999998"/>
        <n v="27886.53817"/>
        <n v="45041.480989999996"/>
        <n v="26744.16361"/>
        <n v="37028.9231"/>
        <n v="233152.98250000001"/>
        <n v="337749.15870000003"/>
        <n v="3592.387009"/>
        <n v="242224.1862"/>
        <n v="252095.20610000001"/>
        <n v="39620.86621"/>
        <n v="41537.742910000001"/>
        <n v="48052.109450000004"/>
        <n v="470931.19959999999"/>
        <n v="17261.644749999999"/>
        <n v="448397.58549999999"/>
        <n v="34892.183879999997"/>
        <n v="181825.31270000001"/>
        <n v="35542.484729999996"/>
        <n v="32239.367590000002"/>
        <n v="35910.31452"/>
        <n v="1594.3877640000001"/>
        <n v="4417.929099"/>
        <n v="171675.22150000001"/>
        <n v="34995.841439999997"/>
        <n v="23983.687379999999"/>
        <n v="201680.55410000001"/>
        <n v="35812.746859999999"/>
        <n v="227223.13080000001"/>
        <n v="45761.680039999999"/>
        <n v="238755.69570000001"/>
        <n v="4808.5477879999999"/>
        <n v="25899.361629999999"/>
        <n v="3937.5071240000002"/>
        <n v="317054.5097"/>
        <n v="210515.5422"/>
        <n v="30087.322980000001"/>
        <n v="273208.57370000001"/>
        <n v="483134.69630000001"/>
        <n v="49901.521580000001"/>
        <n v="26018.215619999999"/>
        <n v="2490.5518139999999"/>
        <n v="16105.638999999999"/>
        <n v="43979.626660000002"/>
        <n v="40372.347800000003"/>
        <n v="495568.55570000003"/>
        <n v="30551.251909999999"/>
        <n v="43728.873379999997"/>
        <n v="32825.645920000003"/>
        <n v="15765.25099"/>
        <n v="16112.06898"/>
        <n v="36321.6927"/>
        <n v="43974.992509999996"/>
        <n v="29099.562999999998"/>
        <n v="19159.25302"/>
        <n v="31958.65323"/>
        <n v="25099.34765"/>
        <n v="29989.044989999999"/>
        <n v="306785.78340000001"/>
        <n v="21184.69384"/>
        <n v="154985.50659999999"/>
        <n v="41592.805529999998"/>
        <n v="40105.13205"/>
        <n v="15869.743780000001"/>
        <n v="442572.40879999998"/>
        <n v="27420.524560000002"/>
        <n v="23248.66762"/>
        <n v="27508.107209999998"/>
        <n v="32922.96701"/>
        <n v="19737.696919999998"/>
        <n v="261371.86979999999"/>
        <n v="48981.23792"/>
        <n v="15902.07519"/>
        <n v="20299.650440000001"/>
        <n v="46106.63149"/>
        <n v="22734.238069999999"/>
        <n v="160830.1954"/>
        <n v="22991.7003"/>
        <n v="21126.991709999998"/>
        <n v="292485.53779999999"/>
        <n v="439911.75439999998"/>
        <n v="46820.509689999999"/>
        <n v="192450.17730000001"/>
        <n v="254927.77"/>
        <n v="37961.207329999997"/>
        <n v="42564.357949999998"/>
        <n v="37478.177470000002"/>
        <n v="256505.09280000001"/>
        <n v="44302.677060000002"/>
        <n v="31645.74035"/>
        <n v="276749.68190000003"/>
        <n v="21499.527480000001"/>
        <n v="41860.380219999999"/>
        <n v="32758.685130000002"/>
        <n v="15665.551949999999"/>
        <n v="4085.6842569999999"/>
        <n v="31521.591659999998"/>
        <n v="456947.32429999998"/>
        <n v="46564.785660000001"/>
        <n v="47518.8871"/>
        <n v="404298.00660000002"/>
        <n v="32313.987249999998"/>
        <n v="20402.04609"/>
        <n v="1838.8060820000001"/>
        <n v="31967.386689999999"/>
        <n v="15573.77694"/>
        <n v="32384.430909999999"/>
        <n v="477122.16759999999"/>
        <n v="421341.61989999999"/>
        <n v="28526.96644"/>
        <n v="19702.210579999999"/>
        <n v="15117.10166"/>
        <n v="35912.957580000002"/>
        <n v="18335.1849"/>
        <n v="15525.718720000001"/>
        <n v="20833.615300000001"/>
        <n v="42584.260600000001"/>
        <n v="48872.94857"/>
        <n v="19372.929599999999"/>
        <n v="179272.85279999999"/>
        <n v="28662.05602"/>
        <n v="238516.7297"/>
        <n v="49929.080370000003"/>
        <n v="2435.0236880000002"/>
        <n v="43518.674460000002"/>
        <n v="298064.11099999998"/>
        <n v="15518.481879999999"/>
        <n v="27472.399020000001"/>
        <n v="47635.012490000001"/>
        <n v="1796.134871"/>
        <n v="20822.283240000001"/>
        <n v="20219.263569999999"/>
        <n v="18456.680479999999"/>
        <n v="3672.1264169999999"/>
        <n v="35026.472320000001"/>
        <n v="42913.108560000001"/>
        <n v="47367.005319999997"/>
        <n v="317825.75420000002"/>
        <n v="22523.32921"/>
        <n v="16636.748609999999"/>
        <n v="42045.898589999997"/>
        <n v="43036.306470000003"/>
        <n v="40300.726929999997"/>
        <n v="474077.92969999998"/>
        <n v="29956.852159999999"/>
        <n v="42707.138370000001"/>
        <n v="34392.500019999999"/>
        <n v="38221.343439999997"/>
        <n v="31470.92654"/>
        <n v="2522.821261"/>
        <n v="45872.631549999998"/>
        <n v="20992.270400000001"/>
        <n v="16153.99562"/>
        <n v="33742.939610000001"/>
        <n v="3426.3665270000001"/>
        <n v="33292.801220000001"/>
        <n v="34097.945160000003"/>
        <n v="18273.658029999999"/>
        <n v="27851.732929999998"/>
        <n v="27591.504199999999"/>
        <n v="25703.202089999999"/>
        <n v="3104.899214"/>
        <n v="292878.09879999998"/>
        <n v="2885.164311"/>
        <n v="388771.68829999998"/>
        <n v="440721.1151"/>
        <n v="261051.24290000001"/>
        <n v="35295.111770000003"/>
        <n v="40395.854449999999"/>
        <n v="34610.530729999999"/>
        <n v="40270.726119999999"/>
        <n v="35587.47853"/>
        <n v="161509.70749999999"/>
        <n v="42656.614679999999"/>
        <n v="236862.48480000001"/>
        <n v="39956.779240000003"/>
        <n v="37273.88536"/>
        <n v="458551.33279999997"/>
        <n v="4547.2080370000003"/>
        <n v="263562.77279999998"/>
        <n v="23455.051189999998"/>
        <n v="17588.872800000001"/>
        <n v="158234.81200000001"/>
        <n v="219772.3192"/>
        <n v="4986.4615999999996"/>
        <n v="19668.69542"/>
        <n v="42356.369480000001"/>
        <n v="49657.989970000002"/>
        <n v="15234.90612"/>
        <n v="331349.6384"/>
        <n v="243590.10879999999"/>
        <n v="30767.756710000001"/>
        <n v="354279.1127"/>
        <n v="41730.138709999999"/>
        <n v="4733.0672530000002"/>
        <n v="263289.64250000002"/>
        <n v="305414.27889999998"/>
        <n v="18866.970880000001"/>
        <n v="3128.2297319999998"/>
        <n v="201568.90919999999"/>
        <n v="49950.9038"/>
        <n v="3860.652928"/>
        <n v="22751.124640000002"/>
        <n v="26583.77519"/>
        <n v="24770.762650000001"/>
        <n v="37584.393810000001"/>
        <n v="488909.6752"/>
        <n v="39484.978819999997"/>
        <n v="36537.479070000001"/>
        <n v="42872.991289999998"/>
        <n v="322269.67570000002"/>
        <n v="36727.345679999999"/>
        <n v="305699.57179999998"/>
        <n v="457742.51669999998"/>
        <n v="39762.680439999996"/>
        <n v="306626.61119999998"/>
        <n v="41957.214390000001"/>
        <n v="283032.84789999999"/>
        <n v="31385.428100000001"/>
        <n v="263211.30290000001"/>
        <n v="22537.653719999998"/>
        <n v="330699.26770000003"/>
        <n v="35453.209600000002"/>
        <n v="155497.7365"/>
        <n v="18565.472030000001"/>
        <n v="21403.204559999998"/>
        <n v="15234.52411"/>
        <n v="32786.896489999999"/>
        <n v="428.11746040000003"/>
        <n v="21172.935560000002"/>
        <n v="16744.92181"/>
        <n v="323061.7585"/>
        <n v="4207.412609"/>
        <n v="467463.40139999997"/>
        <n v="28667.58107"/>
        <n v="23829.925230000001"/>
        <n v="238741.76639999999"/>
        <n v="253540.2794"/>
        <n v="28131.481019999999"/>
        <n v="332008.74410000001"/>
        <n v="37032.23186"/>
        <n v="33533.257060000004"/>
        <n v="199437.39989999999"/>
        <n v="386.39526960000001"/>
        <n v="458339.14909999998"/>
        <n v="330810.78019999998"/>
        <n v="19404.000059999998"/>
        <n v="24732.49598"/>
        <n v="30005.547689999999"/>
        <n v="36384.591260000001"/>
        <n v="47148.96802"/>
        <n v="39763.640480000002"/>
        <n v="30453.247940000001"/>
        <n v="4416.5210710000001"/>
        <n v="391682.67680000002"/>
        <n v="36453.219360000003"/>
        <n v="35316.444320000002"/>
        <n v="28594.871859999999"/>
        <n v="47103.644370000002"/>
        <n v="38206.63824"/>
        <n v="19742.936160000001"/>
        <n v="1731.3414150000001"/>
        <n v="42299.80472"/>
        <n v="24745.305660000002"/>
        <n v="439601.0122"/>
        <n v="32467.706450000001"/>
        <n v="316975.96759999997"/>
        <n v="42937.759030000001"/>
        <n v="19580.859690000001"/>
        <n v="35952.35497"/>
        <n v="45701.811710000002"/>
        <n v="212908.39689999999"/>
        <n v="177742.09330000001"/>
        <n v="46031.63319"/>
        <n v="44688.790869999997"/>
        <n v="26085.99352"/>
        <n v="476330.36619999999"/>
        <n v="31916.394189999999"/>
        <n v="25649.763650000001"/>
        <n v="36969.431810000002"/>
        <n v="34488.373330000002"/>
        <n v="30408.159100000001"/>
        <n v="293897.92080000002"/>
        <n v="390931.79749999999"/>
        <n v="45242.755290000001"/>
        <n v="19454.941719999999"/>
        <n v="16992.74382"/>
        <n v="237830.77110000001"/>
        <n v="485906.53110000002"/>
        <n v="33540.699959999998"/>
        <n v="224454.60339999999"/>
        <n v="2222.7649660000002"/>
        <n v="27489.962960000001"/>
        <n v="26162.296719999998"/>
        <n v="46100.92439"/>
        <n v="166539.64129999999"/>
        <n v="4595.932632"/>
        <n v="41574.444730000003"/>
        <n v="3536.5408929999999"/>
        <n v="46160.759760000001"/>
        <n v="397669.14730000001"/>
        <n v="37231.722829999999"/>
        <n v="29884.518029999999"/>
        <n v="30110.38694"/>
        <n v="27484.533029999999"/>
        <n v="16003.49187"/>
        <n v="4919.9924369999999"/>
        <n v="16599.295399999999"/>
        <n v="182120.54949999999"/>
        <n v="34414.865760000001"/>
        <n v="32653.363259999998"/>
        <n v="39497.006820000002"/>
        <n v="23401.176940000001"/>
        <n v="2414.7415649999998"/>
        <n v="33964.440390000003"/>
        <n v="16302.08171"/>
        <n v="31942.051479999998"/>
        <n v="25689.257549999998"/>
        <n v="28274.688419999999"/>
        <n v="2285.1389650000001"/>
        <n v="339377.34289999999"/>
        <n v="42136.767200000002"/>
        <n v="213834.67550000001"/>
        <n v="4956.1964109999999"/>
        <n v="45604.176050000002"/>
        <n v="41177.033860000003"/>
        <n v="3967.0181480000001"/>
        <n v="36367.01971"/>
        <n v="282172.3835"/>
        <n v="31798.379430000001"/>
        <n v="444801.35830000002"/>
        <n v="345317.24819999997"/>
        <n v="16507.45073"/>
        <n v="46803.941680000004"/>
        <n v="45408.983749999999"/>
        <n v="173472.28940000001"/>
        <n v="27897.294310000001"/>
        <n v="26786.61664"/>
        <n v="34309.525049999997"/>
        <n v="387540.81670000002"/>
        <n v="19547.493200000001"/>
        <n v="30643.798620000001"/>
        <n v="287605.70409999997"/>
        <n v="300701.70150000002"/>
        <n v="3109.1776989999998"/>
        <n v="392.28201100000001"/>
        <n v="35193.839350000002"/>
        <n v="41124.418610000001"/>
        <n v="459346.05579999997"/>
        <n v="337752.44790000003"/>
        <n v="34405.83728"/>
        <n v="21887.59143"/>
        <n v="33732.370069999997"/>
        <n v="48976.811260000002"/>
        <n v="31934.73746"/>
        <n v="44303.684300000001"/>
        <n v="290847.31920000003"/>
        <n v="43415.390229999997"/>
        <n v="37833.421799999996"/>
        <n v="33693.427949999998"/>
        <n v="29280.93838"/>
        <n v="42361.996500000001"/>
        <n v="320104.05190000002"/>
        <n v="24504.845399999998"/>
        <n v="32346.54088"/>
        <n v="31862.20595"/>
        <n v="3000.761219"/>
        <n v="29091.57949"/>
        <n v="157249.35310000001"/>
        <n v="43049.698380000002"/>
      </sharedItems>
      <fieldGroup base="10">
        <rangePr autoStart="0" startNum="0" endNum="499996.0649" groupInterval="100000"/>
        <groupItems count="7">
          <s v="&lt;0"/>
          <s v="0-100000"/>
          <s v="100000-200000"/>
          <s v="200000-300000"/>
          <s v="300000-400000"/>
          <s v="400000-500000"/>
          <s v="&gt;500000"/>
        </groupItems>
      </fieldGroup>
    </cacheField>
    <cacheField name="Average investment per round (K USD) " numFmtId="0">
      <sharedItems containsSemiMixedTypes="0" containsString="0" containsNumber="1" minValue="48.482521980000001" maxValue="19993.503379999998" count="3480">
        <n v="267.03317060000001"/>
        <n v="1569.4769779999999"/>
        <n v="8482.2060579999998"/>
        <n v="5633.9638789999999"/>
        <n v="1832.144528"/>
        <n v="2115.4820239999999"/>
        <n v="16637.610479999999"/>
        <n v="558.88634999999999"/>
        <n v="14456.036630000001"/>
        <n v="10684.149439999999"/>
        <n v="2471.1071790000001"/>
        <n v="10563.15084"/>
        <n v="11952.87429"/>
        <n v="4693.5546020000002"/>
        <n v="8749.3914760000007"/>
        <n v="819.38183919999994"/>
        <n v="4405.799849"/>
        <n v="5881.3914599999998"/>
        <n v="10682.41468"/>
        <n v="14402.95666"/>
        <n v="5634.2882669999999"/>
        <n v="11417.613170000001"/>
        <n v="4430.6949080000004"/>
        <n v="3269.460521"/>
        <n v="8455.4522120000001"/>
        <n v="9329.0286969999997"/>
        <n v="1397.832443"/>
        <n v="15040.217979999999"/>
        <n v="13114.675010000001"/>
        <n v="6020.1890839999996"/>
        <n v="1093.036664"/>
        <n v="16501.658449999999"/>
        <n v="506.4271794"/>
        <n v="7911.5122259999998"/>
        <n v="1011.695782"/>
        <n v="7923.0258389999999"/>
        <n v="10022.54372"/>
        <n v="8679.6401440000009"/>
        <n v="19310.529020000002"/>
        <n v="6288.4728240000004"/>
        <n v="15207.52679"/>
        <n v="12502.34088"/>
        <n v="16786.68318"/>
        <n v="8134.2121800000004"/>
        <n v="814.40755130000002"/>
        <n v="9653.8756959999992"/>
        <n v="2272.1187770000001"/>
        <n v="12718.92258"/>
        <n v="1026.0354850000001"/>
        <n v="5938.4486770000003"/>
        <n v="8213.8184390000006"/>
        <n v="4460.079788"/>
        <n v="10627.85277"/>
        <n v="10662.258980000001"/>
        <n v="19872.14301"/>
        <n v="7451.1693590000004"/>
        <n v="10429.00064"/>
        <n v="3486.867667"/>
        <n v="8147.5254510000004"/>
        <n v="8139.0567940000001"/>
        <n v="824.93593269999997"/>
        <n v="11638.958909999999"/>
        <n v="14784.15863"/>
        <n v="9537.0644560000001"/>
        <n v="481.6542627"/>
        <n v="3186.9612630000001"/>
        <n v="3437.2546950000001"/>
        <n v="6214.8059860000003"/>
        <n v="5355.9886699999997"/>
        <n v="11995.86407"/>
        <n v="535.93919889999995"/>
        <n v="12138.63514"/>
        <n v="907.39318939999998"/>
        <n v="765.68945640000004"/>
        <n v="4405.6205490000002"/>
        <n v="15196.05658"/>
        <n v="19104.252039999999"/>
        <n v="616.54701009999997"/>
        <n v="7048.4417530000001"/>
        <n v="2023.684401"/>
        <n v="3629.2939459999998"/>
        <n v="16454.108850000001"/>
        <n v="11286.980079999999"/>
        <n v="9034.15229"/>
        <n v="6684.6791359999997"/>
        <n v="5648.4791109999996"/>
        <n v="19285.96185"/>
        <n v="12338.811"/>
        <n v="18738.527190000001"/>
        <n v="3987.7763169999998"/>
        <n v="1119.844368"/>
        <n v="19389.85267"/>
        <n v="9719.8784759999999"/>
        <n v="962.54085880000002"/>
        <n v="7656.498286"/>
        <n v="3134.0660250000001"/>
        <n v="2522.746568"/>
        <n v="5454.7088999999996"/>
        <n v="578.7290855"/>
        <n v="9041.5383689999999"/>
        <n v="12608.807860000001"/>
        <n v="1166.130782"/>
        <n v="9728.7857949999998"/>
        <n v="679.59306100000003"/>
        <n v="1118.4706679999999"/>
        <n v="9278.0022910000007"/>
        <n v="13388.82287"/>
        <n v="9030.7496780000001"/>
        <n v="643.2173272"/>
        <n v="11946.23702"/>
        <n v="1380.1676440000001"/>
        <n v="3975.477758"/>
        <n v="1367.816253"/>
        <n v="4295.1184560000002"/>
        <n v="2147.309929"/>
        <n v="8489.2218990000001"/>
        <n v="844.99137099999996"/>
        <n v="982.036788"/>
        <n v="6382.1944970000004"/>
        <n v="7895.9864109999999"/>
        <n v="10425.318939999999"/>
        <n v="6683.84411"/>
        <n v="13986.699850000001"/>
        <n v="11748.66383"/>
        <n v="6639.8437430000004"/>
        <n v="1372.5208709999999"/>
        <n v="3746.2671169999999"/>
        <n v="9255.4377179999992"/>
        <n v="5032.9507860000003"/>
        <n v="14792.50965"/>
        <n v="2704.7176030000001"/>
        <n v="15089.773880000001"/>
        <n v="9102.2520789999999"/>
        <n v="10207.7572"/>
        <n v="6758.2040340000003"/>
        <n v="15143.49108"/>
        <n v="5542.5774339999998"/>
        <n v="8123.595249"/>
        <n v="15060.97928"/>
        <n v="1432.9432850000001"/>
        <n v="10482.98279"/>
        <n v="8218.8039939999999"/>
        <n v="12272.528689999999"/>
        <n v="4706.6905200000001"/>
        <n v="941.63861180000004"/>
        <n v="798.23380010000005"/>
        <n v="2287.9900069999999"/>
        <n v="665.83904559999996"/>
        <n v="1260.069628"/>
        <n v="72.002989200000002"/>
        <n v="3413.237764"/>
        <n v="19361.824110000001"/>
        <n v="1879.862447"/>
        <n v="484.96653789999999"/>
        <n v="2742.3384019999999"/>
        <n v="777.15009339999995"/>
        <n v="9102.5674720000006"/>
        <n v="7792.223594"/>
        <n v="501.96866510000001"/>
        <n v="9039.4534189999995"/>
        <n v="16976.839970000001"/>
        <n v="12413.86219"/>
        <n v="12981.6453"/>
        <n v="11134.933230000001"/>
        <n v="9087.3549359999997"/>
        <n v="5980.0350689999996"/>
        <n v="8648.8504990000001"/>
        <n v="3107.216887"/>
        <n v="3660.749163"/>
        <n v="4181.0404989999997"/>
        <n v="9653.3918809999996"/>
        <n v="5529.5395129999997"/>
        <n v="7749.4425149999997"/>
        <n v="5943.3300499999996"/>
        <n v="280.28755100000001"/>
        <n v="8291.9614889999993"/>
        <n v="4972.2616550000002"/>
        <n v="1636.4283929999999"/>
        <n v="3501.0521389999999"/>
        <n v="799.34877930000005"/>
        <n v="3211.781168"/>
        <n v="7112.0814520000004"/>
        <n v="17389.983769999999"/>
        <n v="11467.523579999999"/>
        <n v="2057.6632460000001"/>
        <n v="14243.424950000001"/>
        <n v="10902.632310000001"/>
        <n v="377.9576156"/>
        <n v="10410.178970000001"/>
        <n v="15823.07812"/>
        <n v="1809.087092"/>
        <n v="15973.70325"/>
        <n v="1214.2331039999999"/>
        <n v="11872.777389999999"/>
        <n v="1311.6669549999999"/>
        <n v="1487.3284410000001"/>
        <n v="3420.9147010000002"/>
        <n v="16021.987419999999"/>
        <n v="1185.498613"/>
        <n v="13172.50453"/>
        <n v="7343.2057409999998"/>
        <n v="9241.0932529999991"/>
        <n v="8145.4750560000002"/>
        <n v="3107.7064599999999"/>
        <n v="9712.7958660000004"/>
        <n v="19038.019840000001"/>
        <n v="12137.77375"/>
        <n v="7979.2672279999997"/>
        <n v="14121.8848"/>
        <n v="9288.4434899999997"/>
        <n v="4849.6220169999997"/>
        <n v="12303.973470000001"/>
        <n v="550.42495450000001"/>
        <n v="13124.4234"/>
        <n v="5640.677162"/>
        <n v="19332.090690000001"/>
        <n v="5678.4435110000004"/>
        <n v="4204.7912679999999"/>
        <n v="358.08930179999999"/>
        <n v="5093.6538890000002"/>
        <n v="11548.737160000001"/>
        <n v="704.98302479999995"/>
        <n v="284.6757058"/>
        <n v="7402.6679219999996"/>
        <n v="4783.250685"/>
        <n v="10623.74883"/>
        <n v="932.65173890000005"/>
        <n v="1237.027652"/>
        <n v="771.76946269999996"/>
        <n v="7460.1853529999998"/>
        <n v="7407.3265000000001"/>
        <n v="3198.7941799999999"/>
        <n v="4410.6681049999997"/>
        <n v="2610.0437019999999"/>
        <n v="2047.3505869999999"/>
        <n v="1298.973103"/>
        <n v="3714.9415600000002"/>
        <n v="2589.2359230000002"/>
        <n v="12140.398090000001"/>
        <n v="17859.992989999999"/>
        <n v="7237.5263139999997"/>
        <n v="2173.281567"/>
        <n v="11726.61239"/>
        <n v="2015.237089"/>
        <n v="5663.3289850000001"/>
        <n v="4860.8827170000004"/>
        <n v="14853.62888"/>
        <n v="913.7226862"/>
        <n v="2163.8013649999998"/>
        <n v="19091.877059999999"/>
        <n v="266.99772789999997"/>
        <n v="10686.444879999999"/>
        <n v="8122.3440069999997"/>
        <n v="10501.47358"/>
        <n v="538.95539799999995"/>
        <n v="8090.5629259999996"/>
        <n v="16634.17683"/>
        <n v="18171.32933"/>
        <n v="19801.70248"/>
        <n v="7268.9168129999998"/>
        <n v="15661.805189999999"/>
        <n v="5975.5010190000003"/>
        <n v="10633.18728"/>
        <n v="4537.8987740000002"/>
        <n v="1722.4184009999999"/>
        <n v="9775.8952379999992"/>
        <n v="11179.73107"/>
        <n v="11709.3977"/>
        <n v="1063.3124"/>
        <n v="835.94161870000005"/>
        <n v="4562.3523269999996"/>
        <n v="10661.490519999999"/>
        <n v="5676.5472339999997"/>
        <n v="638.1905041"/>
        <n v="885.06447170000001"/>
        <n v="921.87154450000003"/>
        <n v="1132.5443849999999"/>
        <n v="6654.6413080000002"/>
        <n v="4187.5717940000004"/>
        <n v="6703.2097009999998"/>
        <n v="3233.3013550000001"/>
        <n v="2905.9887899999999"/>
        <n v="1418.629036"/>
        <n v="13136.36606"/>
        <n v="1018.690286"/>
        <n v="4555.2825510000002"/>
        <n v="7801.4367380000003"/>
        <n v="16769.371640000001"/>
        <n v="6042.64491"/>
        <n v="7101.4837969999999"/>
        <n v="1886.731798"/>
        <n v="622.1115231"/>
        <n v="18826.387999999999"/>
        <n v="276.21654389999998"/>
        <n v="15233.725759999999"/>
        <n v="9335.0881900000004"/>
        <n v="5518.4176239999997"/>
        <n v="3303.5096159999998"/>
        <n v="18117.873370000001"/>
        <n v="6278.9967969999998"/>
        <n v="3089.8914279999999"/>
        <n v="1589.7281599999999"/>
        <n v="8987.4702230000003"/>
        <n v="2057.479104"/>
        <n v="1310.821586"/>
        <n v="1436.7643720000001"/>
        <n v="8502.169011"/>
        <n v="9479.8544249999995"/>
        <n v="830.91820240000004"/>
        <n v="8194.8825890000007"/>
        <n v="2288.8196910000001"/>
        <n v="4574.9943130000001"/>
        <n v="2490.8215460000001"/>
        <n v="12952.975619999999"/>
        <n v="10659.02917"/>
        <n v="16523.18679"/>
        <n v="3228.551661"/>
        <n v="9898.6105470000002"/>
        <n v="2068.0255109999998"/>
        <n v="839.18919819999996"/>
        <n v="1378.7046150000001"/>
        <n v="3708.6664479999999"/>
        <n v="1337.1829"/>
        <n v="12025.67697"/>
        <n v="1405.2872640000001"/>
        <n v="17564.861389999998"/>
        <n v="13533.47552"/>
        <n v="12546.961810000001"/>
        <n v="8945.4918849999995"/>
        <n v="1040.8075719999999"/>
        <n v="9774.8450229999999"/>
        <n v="6402.2686089999997"/>
        <n v="16266.197840000001"/>
        <n v="1034.763829"/>
        <n v="5395.8982759999999"/>
        <n v="18254.882010000001"/>
        <n v="18319.24928"/>
        <n v="8560.9571880000003"/>
        <n v="15299.276159999999"/>
        <n v="2062.5543969999999"/>
        <n v="7073.7437190000001"/>
        <n v="9819.7174969999996"/>
        <n v="9328.7746540000007"/>
        <n v="5043.8656970000002"/>
        <n v="2022.8720969999999"/>
        <n v="3106.3073220000001"/>
        <n v="716.95419400000003"/>
        <n v="12632.313270000001"/>
        <n v="18872.45145"/>
        <n v="9830.2458900000001"/>
        <n v="11569.43576"/>
        <n v="1246.2129520000001"/>
        <n v="254.6847951"/>
        <n v="10357.678980000001"/>
        <n v="1035.9355680000001"/>
        <n v="3759.075343"/>
        <n v="10467.713519999999"/>
        <n v="3816.6139800000001"/>
        <n v="1588.645606"/>
        <n v="1260.747787"/>
        <n v="2178.9818780000001"/>
        <n v="4198.2273009999999"/>
        <n v="9041.0044269999999"/>
        <n v="8958.4831610000001"/>
        <n v="14534.48235"/>
        <n v="15876.67045"/>
        <n v="11631.913119999999"/>
        <n v="5547.7358089999998"/>
        <n v="5682.5556669999996"/>
        <n v="8760.9278620000005"/>
        <n v="9255.4426820000008"/>
        <n v="2650.6340150000001"/>
        <n v="6077.0927540000002"/>
        <n v="15986.29556"/>
        <n v="10224.488509999999"/>
        <n v="11212.7022"/>
        <n v="7538.1546410000001"/>
        <n v="11302.6808"/>
        <n v="1203.5640370000001"/>
        <n v="5450.0850220000002"/>
        <n v="5008.0675339999998"/>
        <n v="11820.02838"/>
        <n v="11384.65206"/>
        <n v="7181.1682330000003"/>
        <n v="1348.378316"/>
        <n v="9700.0905349999994"/>
        <n v="4968.3291859999999"/>
        <n v="3447.0169089999999"/>
        <n v="6887.0339009999998"/>
        <n v="17481.17311"/>
        <n v="13002.170550000001"/>
        <n v="9498.4517890000006"/>
        <n v="8568.4460519999993"/>
        <n v="4214.0581330000005"/>
        <n v="6832.2357140000004"/>
        <n v="11080.52612"/>
        <n v="4872.4746750000004"/>
        <n v="5349.2345590000004"/>
        <n v="11570.79031"/>
        <n v="623.61815049999996"/>
        <n v="11653.851189999999"/>
        <n v="6494.4739280000003"/>
        <n v="739.97448310000004"/>
        <n v="16026.33706"/>
        <n v="1941.32096"/>
        <n v="6463.168842"/>
        <n v="5682.4992000000002"/>
        <n v="11054.10205"/>
        <n v="12778.920959999999"/>
        <n v="1411.31636"/>
        <n v="1780.0881830000001"/>
        <n v="10173.0136"/>
        <n v="5279.9910600000003"/>
        <n v="12840.76799"/>
        <n v="14327.3681"/>
        <n v="6338.9413539999996"/>
        <n v="9830.9793140000002"/>
        <n v="16932.727190000001"/>
        <n v="7402.3880369999997"/>
        <n v="4486.4271410000001"/>
        <n v="798.0753072"/>
        <n v="10957.9139"/>
        <n v="776.85317259999999"/>
        <n v="16952.13753"/>
        <n v="4387.1823189999996"/>
        <n v="9591.0857099999994"/>
        <n v="1647.89715"/>
        <n v="7196.1669160000001"/>
        <n v="19489.984670000002"/>
        <n v="12711.95552"/>
        <n v="628.98844350000002"/>
        <n v="16299.67974"/>
        <n v="10812.29484"/>
        <n v="2795.7477119999999"/>
        <n v="9560.2045620000008"/>
        <n v="1603.035433"/>
        <n v="8333.0072739999996"/>
        <n v="11030.035320000001"/>
        <n v="6906.8821369999996"/>
        <n v="701.93404580000004"/>
        <n v="17756.9359"/>
        <n v="280.22832210000001"/>
        <n v="213.52520240000001"/>
        <n v="15214.951080000001"/>
        <n v="11314.49582"/>
        <n v="16093.062330000001"/>
        <n v="3934.0657799999999"/>
        <n v="7473.8115449999996"/>
        <n v="10205.86666"/>
        <n v="17105.252840000001"/>
        <n v="4843.0261309999996"/>
        <n v="11794.363660000001"/>
        <n v="2517.4617669999998"/>
        <n v="5644.0106370000003"/>
        <n v="17058.744200000001"/>
        <n v="4640.5487780000003"/>
        <n v="9144.3243889999994"/>
        <n v="17894.671839999999"/>
        <n v="1117.2603590000001"/>
        <n v="9390.3824769999992"/>
        <n v="9657.5303640000002"/>
        <n v="345.41802259999997"/>
        <n v="300.230592"/>
        <n v="3809.1546050000002"/>
        <n v="2524.9749529999999"/>
        <n v="18135.610430000001"/>
        <n v="9682.3959030000005"/>
        <n v="1084.1826470000001"/>
        <n v="3513.8724999999999"/>
        <n v="3602.9924970000002"/>
        <n v="6935.7630319999998"/>
        <n v="10653.21241"/>
        <n v="1940.099228"/>
        <n v="8202.2919110000003"/>
        <n v="15092.86435"/>
        <n v="6807.0876349999999"/>
        <n v="12318.52752"/>
        <n v="13413.688889999999"/>
        <n v="10794.65511"/>
        <n v="8391.8019359999998"/>
        <n v="12713.53175"/>
        <n v="4439.6074589999998"/>
        <n v="15359.33685"/>
        <n v="17877.358619999999"/>
        <n v="16123.340270000001"/>
        <n v="3153.2153269999999"/>
        <n v="7963.2071109999997"/>
        <n v="8824.5889079999997"/>
        <n v="4429.0271309999998"/>
        <n v="10349.05566"/>
        <n v="9949.7167289999998"/>
        <n v="9547.105689"/>
        <n v="2500.04486"/>
        <n v="14869.67872"/>
        <n v="9214.0643450000007"/>
        <n v="12500.392320000001"/>
        <n v="14603.99848"/>
        <n v="9574.5231559999993"/>
        <n v="970.50959399999999"/>
        <n v="15509.618399999999"/>
        <n v="5471.6399460000002"/>
        <n v="3868.4652019999999"/>
        <n v="5975.9909960000005"/>
        <n v="5754.7126689999996"/>
        <n v="11822.630510000001"/>
        <n v="835.66574109999999"/>
        <n v="115.3878852"/>
        <n v="13292.133599999999"/>
        <n v="9781.6170500000007"/>
        <n v="7206.7356390000004"/>
        <n v="3967.3517550000001"/>
        <n v="3519.6107029999998"/>
        <n v="4180.7538009999998"/>
        <n v="2405.2260679999999"/>
        <n v="3842.1777350000002"/>
        <n v="3410.595703"/>
        <n v="1319.721164"/>
        <n v="13862.04774"/>
        <n v="5821.9078499999996"/>
        <n v="1158.9492990000001"/>
        <n v="4846.6274649999996"/>
        <n v="442.48931399999998"/>
        <n v="7883.5522979999996"/>
        <n v="13706.362359999999"/>
        <n v="1136.652593"/>
        <n v="10029.19299"/>
        <n v="8297.0231660000009"/>
        <n v="2864.801293"/>
        <n v="1980.2641719999999"/>
        <n v="1235.3441439999999"/>
        <n v="7931.9816899999996"/>
        <n v="13082.67613"/>
        <n v="1393.014561"/>
        <n v="1774.355151"/>
        <n v="15495.379989999999"/>
        <n v="5026.7727150000001"/>
        <n v="5533.0659100000003"/>
        <n v="12926.21823"/>
        <n v="567.90255200000001"/>
        <n v="6728.3242680000003"/>
        <n v="7368.0167380000003"/>
        <n v="7898.063185"/>
        <n v="11082.25446"/>
        <n v="14718.311309999999"/>
        <n v="16957.68492"/>
        <n v="2172.640093"/>
        <n v="1721.1476379999999"/>
        <n v="4963.0841060000002"/>
        <n v="8468.3115880000005"/>
        <n v="19738.82922"/>
        <n v="4019.1225180000001"/>
        <n v="10151.94593"/>
        <n v="2059.2029739999998"/>
        <n v="3450.5660520000001"/>
        <n v="19784.098099999999"/>
        <n v="3435.1187020000002"/>
        <n v="4772.5865899999999"/>
        <n v="1840.457267"/>
        <n v="5413.9277419999999"/>
        <n v="11193.72869"/>
        <n v="12375.153910000001"/>
        <n v="406.14098589999998"/>
        <n v="8568.4071110000004"/>
        <n v="9727.8945170000006"/>
        <n v="6119.5883389999999"/>
        <n v="19993.503379999998"/>
        <n v="10986.82869"/>
        <n v="11725.05076"/>
        <n v="1220.434074"/>
        <n v="10320.69996"/>
        <n v="2612.0087060000001"/>
        <n v="12480.35728"/>
        <n v="9561.0447239999994"/>
        <n v="9406.5267800000001"/>
        <n v="6132.9616059999998"/>
        <n v="9666.2009350000008"/>
        <n v="8847.0717650000006"/>
        <n v="9572.7275759999993"/>
        <n v="2303.2269839999999"/>
        <n v="142.8236292"/>
        <n v="17943.991979999999"/>
        <n v="4750.1117389999999"/>
        <n v="18224.981800000001"/>
        <n v="6795.6149580000001"/>
        <n v="4649.936522"/>
        <n v="15870.523429999999"/>
        <n v="9212.7607669999998"/>
        <n v="10611.09439"/>
        <n v="10037.122310000001"/>
        <n v="10682.515530000001"/>
        <n v="2944.2272149999999"/>
        <n v="509.1809629"/>
        <n v="1301.251761"/>
        <n v="5279.4600339999997"/>
        <n v="4375.4686460000003"/>
        <n v="5781.6948089999996"/>
        <n v="16511.121149999999"/>
        <n v="843.28165309999997"/>
        <n v="16677.021570000001"/>
        <n v="9311.4562779999997"/>
        <n v="1251.9698430000001"/>
        <n v="6083.0321260000001"/>
        <n v="15451.652770000001"/>
        <n v="8569.4598719999995"/>
        <n v="10066.31985"/>
        <n v="16822.806059999999"/>
        <n v="8969.7860629999996"/>
        <n v="1668.193264"/>
        <n v="9296.2554120000004"/>
        <n v="12736.320379999999"/>
        <n v="510.7670483"/>
        <n v="13950.023230000001"/>
        <n v="386.40641599999998"/>
        <n v="17187.092280000001"/>
        <n v="9515.7993439999991"/>
        <n v="13063.803599999999"/>
        <n v="13947.238240000001"/>
        <n v="17361.153289999998"/>
        <n v="1044.638616"/>
        <n v="3198.7176220000001"/>
        <n v="7295.3177660000001"/>
        <n v="10556.017900000001"/>
        <n v="9411.3731879999996"/>
        <n v="3114.522082"/>
        <n v="3158.5299"/>
        <n v="892.32434679999994"/>
        <n v="14737.108560000001"/>
        <n v="9427.5674419999996"/>
        <n v="12241.07143"/>
        <n v="5861.5592839999999"/>
        <n v="352.03265829999998"/>
        <n v="1660.230904"/>
        <n v="3296.3168970000002"/>
        <n v="4525.0532000000003"/>
        <n v="10288.61312"/>
        <n v="3314.4089600000002"/>
        <n v="7460.9026919999997"/>
        <n v="12674.240879999999"/>
        <n v="6897.6535359999998"/>
        <n v="3476.0607530000002"/>
        <n v="544.54142349999995"/>
        <n v="5930.5399889999999"/>
        <n v="10973.547920000001"/>
        <n v="6138.6405180000002"/>
        <n v="7909.3103840000003"/>
        <n v="6430.6142339999997"/>
        <n v="9720.4154469999994"/>
        <n v="6220.1262619999998"/>
        <n v="4021.254422"/>
        <n v="9767.0603319999991"/>
        <n v="5129.7782049999996"/>
        <n v="11350.3541"/>
        <n v="12639.44083"/>
        <n v="17878.713449999999"/>
        <n v="13264.13738"/>
        <n v="7197.940114"/>
        <n v="3356.8931859999998"/>
        <n v="8978.8994490000005"/>
        <n v="3091.343194"/>
        <n v="11029.66221"/>
        <n v="17110.61637"/>
        <n v="13601.43468"/>
        <n v="8504.6922570000006"/>
        <n v="17223.046780000001"/>
        <n v="903.97948010000005"/>
        <n v="10309.17763"/>
        <n v="1425.1752269999999"/>
        <n v="1234.960785"/>
        <n v="8744.4492559999999"/>
        <n v="10402.525170000001"/>
        <n v="501.51717919999999"/>
        <n v="16210.62509"/>
        <n v="1412.862122"/>
        <n v="15279.782810000001"/>
        <n v="2667.9014000000002"/>
        <n v="13068.08102"/>
        <n v="12676.113890000001"/>
        <n v="841.5427019"/>
        <n v="15969.36657"/>
        <n v="5104.0286379999998"/>
        <n v="4877.5791980000004"/>
        <n v="4738.2596270000004"/>
        <n v="16366.589690000001"/>
        <n v="15555.2806"/>
        <n v="2489.4137489999998"/>
        <n v="4781.8546200000001"/>
        <n v="18599.005980000002"/>
        <n v="16368.201940000001"/>
        <n v="1788.554789"/>
        <n v="4881.9881850000002"/>
        <n v="12267.01988"/>
        <n v="1345.2720079999999"/>
        <n v="1976.7923049999999"/>
        <n v="10522.51448"/>
        <n v="10244.10382"/>
        <n v="462.30418129999998"/>
        <n v="3331.5306949999999"/>
        <n v="11249.622820000001"/>
        <n v="4827.3017460000001"/>
        <n v="19875.298510000001"/>
        <n v="14741.24106"/>
        <n v="15376.99706"/>
        <n v="10726.095209999999"/>
        <n v="8540.7323649999998"/>
        <n v="2073.4774499999999"/>
        <n v="6249.2688129999997"/>
        <n v="10231.60807"/>
        <n v="8362.118375"/>
        <n v="6434.4629619999996"/>
        <n v="15220.764590000001"/>
        <n v="431.82995490000002"/>
        <n v="7916.4903720000002"/>
        <n v="15125.9251"/>
        <n v="14444.18713"/>
        <n v="3619.4042209999998"/>
        <n v="3615.2334259999998"/>
        <n v="5537.1834879999997"/>
        <n v="11589.457689999999"/>
        <n v="2505.6424019999999"/>
        <n v="19016.436959999999"/>
        <n v="10090.65648"/>
        <n v="992.43872209999995"/>
        <n v="1253.5685659999999"/>
        <n v="1019.427868"/>
        <n v="4269.7042570000003"/>
        <n v="6484.0964560000002"/>
        <n v="8591.9670609999994"/>
        <n v="7413.6098579999998"/>
        <n v="10515.276889999999"/>
        <n v="18900.123729999999"/>
        <n v="7548.2656079999997"/>
        <n v="11097.03248"/>
        <n v="5381.5308429999995"/>
        <n v="730.73330060000001"/>
        <n v="8296.6835539999993"/>
        <n v="9174.7105279999996"/>
        <n v="7357.8097600000001"/>
        <n v="5594.4518950000001"/>
        <n v="6795.5134589999998"/>
        <n v="6580.8440579999997"/>
        <n v="541.16670610000006"/>
        <n v="4742.6247860000003"/>
        <n v="4264.5783799999999"/>
        <n v="1005.262338"/>
        <n v="2628.5011049999998"/>
        <n v="6932.6364290000001"/>
        <n v="850.31740709999997"/>
        <n v="6257.7430210000002"/>
        <n v="5768.939644"/>
        <n v="11359.08755"/>
        <n v="15322.091179999999"/>
        <n v="2345.1185679999999"/>
        <n v="14172.50569"/>
        <n v="2747.8121249999999"/>
        <n v="1441.208668"/>
        <n v="669.48307539999996"/>
        <n v="7139.7889180000002"/>
        <n v="2884.3886929999999"/>
        <n v="13243.78032"/>
        <n v="11855.30766"/>
        <n v="16097.7799"/>
        <n v="6980.0745429999997"/>
        <n v="9771.4907820000008"/>
        <n v="14890.87998"/>
        <n v="9197.154407"/>
        <n v="9083.8218689999994"/>
        <n v="2110.7065590000002"/>
        <n v="9678.0724879999998"/>
        <n v="186.4094633"/>
        <n v="2685.026323"/>
        <n v="9722.8197240000009"/>
        <n v="9027.7737039999993"/>
        <n v="394.67164300000002"/>
        <n v="17902.90036"/>
        <n v="1410.2691050000001"/>
        <n v="6080.5784549999998"/>
        <n v="15545.17661"/>
        <n v="11233.152969999999"/>
        <n v="7726.3839440000002"/>
        <n v="1134.858058"/>
        <n v="10826.128930000001"/>
        <n v="683.57696959999998"/>
        <n v="7819.5315179999998"/>
        <n v="407.31550650000003"/>
        <n v="4439.2404699999997"/>
        <n v="11510.34397"/>
        <n v="903.43230589999996"/>
        <n v="8504.3651840000002"/>
        <n v="5128.5519629999999"/>
        <n v="11623.306140000001"/>
        <n v="5037.8303429999996"/>
        <n v="5351.8524340000004"/>
        <n v="1502.5294469999999"/>
        <n v="9772.9332639999993"/>
        <n v="8362.6920609999997"/>
        <n v="1296.6547310000001"/>
        <n v="18752.23993"/>
        <n v="11139.417719999999"/>
        <n v="7052.974776"/>
        <n v="9758.2437919999993"/>
        <n v="14292.904469999999"/>
        <n v="10611.44125"/>
        <n v="1300.1486199999999"/>
        <n v="5142.8664820000004"/>
        <n v="3471.1759219999999"/>
        <n v="9208.5247199999994"/>
        <n v="1370.5407399999999"/>
        <n v="10062.250330000001"/>
        <n v="10294.62716"/>
        <n v="8379.9716929999995"/>
        <n v="7792.1356519999999"/>
        <n v="7848.0661959999998"/>
        <n v="10932.53692"/>
        <n v="6971.2441239999998"/>
        <n v="1730.553758"/>
        <n v="17032.872360000001"/>
        <n v="7130.1912560000001"/>
        <n v="5533.2457420000001"/>
        <n v="7752.0947800000004"/>
        <n v="11161.56632"/>
        <n v="8624.0081250000003"/>
        <n v="2270.5928730000001"/>
        <n v="4122.9591529999998"/>
        <n v="7549.3207519999996"/>
        <n v="19777.84794"/>
        <n v="6381.8400439999996"/>
        <n v="10121.59505"/>
        <n v="16263.90365"/>
        <n v="1189.2137319999999"/>
        <n v="17404.254860000001"/>
        <n v="1008.913437"/>
        <n v="10798.462820000001"/>
        <n v="6918.8942880000004"/>
        <n v="2962.910226"/>
        <n v="7825.2241629999999"/>
        <n v="1357.762755"/>
        <n v="8584.7587579999999"/>
        <n v="2292.8687490000002"/>
        <n v="3966.4266809999999"/>
        <n v="9977.1371400000007"/>
        <n v="11894.51505"/>
        <n v="7025.1626470000001"/>
        <n v="11834.18872"/>
        <n v="593.97603489999995"/>
        <n v="18725.156910000002"/>
        <n v="2297.4605959999999"/>
        <n v="18741.794249999999"/>
        <n v="1671.6427409999999"/>
        <n v="979.9009294"/>
        <n v="4861.0126220000002"/>
        <n v="5000.1472949999998"/>
        <n v="989.71031040000003"/>
        <n v="9791.5959320000002"/>
        <n v="7180.4502949999996"/>
        <n v="11517.79801"/>
        <n v="12377.80647"/>
        <n v="13312.256149999999"/>
        <n v="2655.7920770000001"/>
        <n v="18627.658889999999"/>
        <n v="17336.562419999998"/>
        <n v="19175.917880000001"/>
        <n v="7439.9882680000001"/>
        <n v="6547.9890329999998"/>
        <n v="19357.130639999999"/>
        <n v="11012.839180000001"/>
        <n v="4563.694031"/>
        <n v="884.42626829999995"/>
        <n v="4804.0546850000001"/>
        <n v="941.02650879999999"/>
        <n v="461.97617709999997"/>
        <n v="19418.823909999999"/>
        <n v="10001.79126"/>
        <n v="17756.90164"/>
        <n v="1955.230174"/>
        <n v="3684.9577650000001"/>
        <n v="8659.8028840000006"/>
        <n v="4498.9769500000002"/>
        <n v="6666.3752690000001"/>
        <n v="7878.315106"/>
        <n v="6194.8668209999996"/>
        <n v="1255.1676010000001"/>
        <n v="3761.9006260000001"/>
        <n v="4510.9525279999998"/>
        <n v="16958.96601"/>
        <n v="2817.8376680000001"/>
        <n v="4836.4319820000001"/>
        <n v="1064.6254039999999"/>
        <n v="2679.394096"/>
        <n v="2446.2868469999999"/>
        <n v="998.78130659999999"/>
        <n v="2515.3380390000002"/>
        <n v="4031.3849989999999"/>
        <n v="15396.22867"/>
        <n v="9909.7024849999998"/>
        <n v="1626.980969"/>
        <n v="735.81103280000002"/>
        <n v="6600.7170960000003"/>
        <n v="7363.3963890000005"/>
        <n v="2386.6322110000001"/>
        <n v="19308.153689999999"/>
        <n v="9204.3435069999996"/>
        <n v="1803.675493"/>
        <n v="10805.26793"/>
        <n v="10826.28822"/>
        <n v="12901.01268"/>
        <n v="182.21717870000001"/>
        <n v="1986.658801"/>
        <n v="2398.7300110000001"/>
        <n v="13136.870349999999"/>
        <n v="10329.695390000001"/>
        <n v="10337.38956"/>
        <n v="13863.40883"/>
        <n v="14910.51967"/>
        <n v="10972.57177"/>
        <n v="10856.239240000001"/>
        <n v="11849.346"/>
        <n v="11180.718279999999"/>
        <n v="8812.0623340000002"/>
        <n v="2749.8624770000001"/>
        <n v="15380.823050000001"/>
        <n v="3586.362568"/>
        <n v="4101.6604600000001"/>
        <n v="1098.220186"/>
        <n v="12184.177170000001"/>
        <n v="6393.1863800000001"/>
        <n v="12091.340749999999"/>
        <n v="13106.72738"/>
        <n v="6879.4354139999996"/>
        <n v="7840.1049249999996"/>
        <n v="7536.1005480000003"/>
        <n v="9776.0271369999991"/>
        <n v="1315.537143"/>
        <n v="614.72934620000001"/>
        <n v="12303.592860000001"/>
        <n v="7173.9814880000004"/>
        <n v="7700.8618880000004"/>
        <n v="9539.1715540000005"/>
        <n v="4871.1931370000002"/>
        <n v="2424.0429079999999"/>
        <n v="173.8851248"/>
        <n v="9965.6807669999998"/>
        <n v="1325.249691"/>
        <n v="9126.6289689999994"/>
        <n v="7379.9738809999999"/>
        <n v="5220.2380890000004"/>
        <n v="937.90491210000005"/>
        <n v="6910.7205739999999"/>
        <n v="5692.1495779999996"/>
        <n v="14482.48633"/>
        <n v="1487.3504849999999"/>
        <n v="5929.8855620000004"/>
        <n v="746.15215499999999"/>
        <n v="3602.8578809999999"/>
        <n v="5231.1802710000002"/>
        <n v="8059.9494690000001"/>
        <n v="18176.770069999999"/>
        <n v="6375.0988440000001"/>
        <n v="421.43795649999998"/>
        <n v="1105.1958910000001"/>
        <n v="18214.341090000002"/>
        <n v="7532.0136510000002"/>
        <n v="16501.294460000001"/>
        <n v="5595.7261250000001"/>
        <n v="1831.186653"/>
        <n v="4246.1560250000002"/>
        <n v="12748.18549"/>
        <n v="3749.5878010000001"/>
        <n v="7913.9542330000004"/>
        <n v="8364.4601079999993"/>
        <n v="7463.5061850000002"/>
        <n v="15093.82381"/>
        <n v="5139.0379240000002"/>
        <n v="489.28949060000002"/>
        <n v="7178.1186360000002"/>
        <n v="1508.758169"/>
        <n v="3521.8319350000002"/>
        <n v="2908.918255"/>
        <n v="15701.828659999999"/>
        <n v="2728.9525079999999"/>
        <n v="914.40962230000002"/>
        <n v="3847.7004280000001"/>
        <n v="1742.810919"/>
        <n v="1550.0208270000001"/>
        <n v="14067.22478"/>
        <n v="3618.1880540000002"/>
        <n v="5019.2388490000003"/>
        <n v="8047.155855"/>
        <n v="5279.1421639999999"/>
        <n v="12864.06825"/>
        <n v="6265.9266360000001"/>
        <n v="7647.7983539999996"/>
        <n v="8953.3940079999993"/>
        <n v="16990.26411"/>
        <n v="9029.6393059999991"/>
        <n v="7228.0560930000001"/>
        <n v="1452.961587"/>
        <n v="2556.8260959999998"/>
        <n v="615.71275690000004"/>
        <n v="6401.9646869999997"/>
        <n v="5485.6774750000004"/>
        <n v="747.79405659999998"/>
        <n v="1484.7208049999999"/>
        <n v="5308.1646270000001"/>
        <n v="11254.90898"/>
        <n v="1651.5423539999999"/>
        <n v="7347.4386690000001"/>
        <n v="19551.606879999999"/>
        <n v="13633.3141"/>
        <n v="16951.205580000002"/>
        <n v="11496.081389999999"/>
        <n v="14709.98926"/>
        <n v="3735.8475720000001"/>
        <n v="1197.6850440000001"/>
        <n v="1331.559712"/>
        <n v="1319.429623"/>
        <n v="4433.7839320000003"/>
        <n v="2967.2954679999998"/>
        <n v="11386.539409999999"/>
        <n v="9733.0629000000008"/>
        <n v="9296.3457049999997"/>
        <n v="10095.418240000001"/>
        <n v="2341.2417759999998"/>
        <n v="19197.123179999999"/>
        <n v="844.58538629999998"/>
        <n v="6567.9164270000001"/>
        <n v="2756.0553730000001"/>
        <n v="8273.1725920000008"/>
        <n v="5154.8154549999999"/>
        <n v="14455.39842"/>
        <n v="14632.54135"/>
        <n v="11826.69742"/>
        <n v="10245.85346"/>
        <n v="3153.3544400000001"/>
        <n v="6335.7538860000004"/>
        <n v="9774.9807359999995"/>
        <n v="1983.7612240000001"/>
        <n v="10699.842479999999"/>
        <n v="5780.3858950000003"/>
        <n v="18762.02606"/>
        <n v="5789.0087160000003"/>
        <n v="5101.7394759999997"/>
        <n v="3417.564265"/>
        <n v="1368.9919950000001"/>
        <n v="7913.6968829999996"/>
        <n v="1596.7245150000001"/>
        <n v="2672.2740100000001"/>
        <n v="10326.969719999999"/>
        <n v="7517.5076799999997"/>
        <n v="12944.96812"/>
        <n v="2060.8399410000002"/>
        <n v="10582.714599999999"/>
        <n v="11081.66792"/>
        <n v="17221.703440000001"/>
        <n v="1358.201613"/>
        <n v="972.77308389999996"/>
        <n v="17530.279699999999"/>
        <n v="1523.97128"/>
        <n v="12228.685160000001"/>
        <n v="362.66991250000001"/>
        <n v="19542.851630000001"/>
        <n v="6506.6411589999998"/>
        <n v="3899.962258"/>
        <n v="2195.9613979999999"/>
        <n v="15340.04387"/>
        <n v="6501.0000460000001"/>
        <n v="8467.3482239999994"/>
        <n v="862.93066859999999"/>
        <n v="1266.264584"/>
        <n v="1206.996819"/>
        <n v="5764.4750759999997"/>
        <n v="2452.7131279999999"/>
        <n v="19822.84203"/>
        <n v="4385.530495"/>
        <n v="3123.5664569999999"/>
        <n v="4613.5328689999997"/>
        <n v="16394.692190000002"/>
        <n v="11357.916810000001"/>
        <n v="585.23879609999994"/>
        <n v="164.13326660000001"/>
        <n v="1164.112529"/>
        <n v="11177.044830000001"/>
        <n v="6990.1357280000002"/>
        <n v="1074.658512"/>
        <n v="16373.10375"/>
        <n v="7714.717791"/>
        <n v="9347.2131410000002"/>
        <n v="18681.551500000001"/>
        <n v="6232.9138240000002"/>
        <n v="2664.1356249999999"/>
        <n v="1222.9550830000001"/>
        <n v="12584.49409"/>
        <n v="279.07182410000001"/>
        <n v="1512.505834"/>
        <n v="6908.5005709999996"/>
        <n v="2955.444892"/>
        <n v="3480.8456139999998"/>
        <n v="12803.50388"/>
        <n v="7137.0908589999999"/>
        <n v="3083.4050160000002"/>
        <n v="3955.2816069999999"/>
        <n v="2977.0183870000001"/>
        <n v="9425.1238630000007"/>
        <n v="18890.979149999999"/>
        <n v="13830.42404"/>
        <n v="9468.305284"/>
        <n v="1136.2357030000001"/>
        <n v="2711.3716599999998"/>
        <n v="1405.423614"/>
        <n v="3731.5860090000001"/>
        <n v="6298.0754139999999"/>
        <n v="12584.60319"/>
        <n v="3110.093292"/>
        <n v="3513.5869510000002"/>
        <n v="18114.283899999999"/>
        <n v="12146.399880000001"/>
        <n v="6388.8924059999999"/>
        <n v="5385.8967210000001"/>
        <n v="6548.9018260000003"/>
        <n v="1851.5841290000001"/>
        <n v="14999.616260000001"/>
        <n v="6905.8483690000003"/>
        <n v="11034.87191"/>
        <n v="6675.9448629999997"/>
        <n v="7297.9339190000001"/>
        <n v="3786.9798820000001"/>
        <n v="670.94085870000004"/>
        <n v="14150.09175"/>
        <n v="13315.91264"/>
        <n v="1369.0014719999999"/>
        <n v="1228.1096889999999"/>
        <n v="12090.96408"/>
        <n v="13283.731900000001"/>
        <n v="7487.3924950000001"/>
        <n v="3622.8067150000002"/>
        <n v="1488.7972689999999"/>
        <n v="1281.1667729999999"/>
        <n v="7130.2172700000001"/>
        <n v="14217.47669"/>
        <n v="202.10031559999999"/>
        <n v="3800.1107099999999"/>
        <n v="17137.29868"/>
        <n v="9335.875618"/>
        <n v="10467.076440000001"/>
        <n v="5575.300459"/>
        <n v="16188.722"/>
        <n v="1274.2257090000001"/>
        <n v="102.40514690000001"/>
        <n v="3867.0854770000001"/>
        <n v="19130.954419999998"/>
        <n v="7279.7931410000001"/>
        <n v="4731.2884809999996"/>
        <n v="5516.8301629999996"/>
        <n v="5899.1227639999997"/>
        <n v="11664.214669999999"/>
        <n v="12858.875110000001"/>
        <n v="5708.0851890000004"/>
        <n v="9783.4284449999996"/>
        <n v="12893.23805"/>
        <n v="9916.7508849999995"/>
        <n v="453.73930730000001"/>
        <n v="16990.742429999998"/>
        <n v="11522.7979"/>
        <n v="397.32078360000003"/>
        <n v="17569.825059999999"/>
        <n v="8477.2386000000006"/>
        <n v="17509.638989999999"/>
        <n v="5321.7476749999996"/>
        <n v="8106.2031489999999"/>
        <n v="6885.5335059999998"/>
        <n v="740.69528479999997"/>
        <n v="1682.4019290000001"/>
        <n v="5381.0557259999996"/>
        <n v="1642.9485299999999"/>
        <n v="15675.06162"/>
        <n v="319.62974630000002"/>
        <n v="14095.712100000001"/>
        <n v="12772.43101"/>
        <n v="15750.02205"/>
        <n v="1310.0232800000001"/>
        <n v="3454.8147909999998"/>
        <n v="14530.96067"/>
        <n v="10030.77267"/>
        <n v="14289.32309"/>
        <n v="16413.531859999999"/>
        <n v="2514.2216709999998"/>
        <n v="8340.7043790000007"/>
        <n v="14067.71607"/>
        <n v="856.9323005"/>
        <n v="12633.61753"/>
        <n v="15522.462369999999"/>
        <n v="2231.3570960000002"/>
        <n v="16965.157520000001"/>
        <n v="17708.180400000001"/>
        <n v="339.96071480000001"/>
        <n v="15668.52787"/>
        <n v="603.91964910000002"/>
        <n v="5829.7037440000004"/>
        <n v="3451.2543489999998"/>
        <n v="579.70393750000005"/>
        <n v="2645.334132"/>
        <n v="17333.61275"/>
        <n v="2184.0409549999999"/>
        <n v="11340.93957"/>
        <n v="2989.9123079999999"/>
        <n v="6597.6235839999999"/>
        <n v="3449.0172379999999"/>
        <n v="14896.774509999999"/>
        <n v="7030.02369"/>
        <n v="12100.81251"/>
        <n v="14737.331179999999"/>
        <n v="15430.77432"/>
        <n v="15375.62005"/>
        <n v="12349.233829999999"/>
        <n v="15548.384179999999"/>
        <n v="4098.4372190000004"/>
        <n v="567.29864599999996"/>
        <n v="6884.1867990000001"/>
        <n v="914.74812169999996"/>
        <n v="11788.516820000001"/>
        <n v="6933.228642"/>
        <n v="9877.8684379999995"/>
        <n v="226.29432589999999"/>
        <n v="3500.503909"/>
        <n v="7123.2578100000001"/>
        <n v="11267.02562"/>
        <n v="5513.4211249999998"/>
        <n v="3617.4860039999999"/>
        <n v="5877.9860189999999"/>
        <n v="8495.8800740000006"/>
        <n v="3206.159643"/>
        <n v="1358.2475360000001"/>
        <n v="7323.6305510000002"/>
        <n v="11292.84563"/>
        <n v="648.19371650000005"/>
        <n v="9734.2286459999996"/>
        <n v="17753.503769999999"/>
        <n v="8263.1375989999997"/>
        <n v="433.68274860000002"/>
        <n v="1013.100085"/>
        <n v="5847.6016669999999"/>
        <n v="935.70155839999995"/>
        <n v="7242.7545319999999"/>
        <n v="613.7544077"/>
        <n v="16988.759259999999"/>
        <n v="13754.32223"/>
        <n v="12384.1934"/>
        <n v="5208.6606519999996"/>
        <n v="7898.9865390000004"/>
        <n v="13532.15821"/>
        <n v="2122.0443110000001"/>
        <n v="5733.7164739999998"/>
        <n v="1101.4146599999999"/>
        <n v="779.65247420000003"/>
        <n v="972.3367035"/>
        <n v="917.32106060000001"/>
        <n v="11911.481830000001"/>
        <n v="4236.1560650000001"/>
        <n v="4227.4589610000003"/>
        <n v="19767.198690000001"/>
        <n v="2943.5847669999998"/>
        <n v="1021.89626"/>
        <n v="3687.175131"/>
        <n v="11341.588379999999"/>
        <n v="15665.04499"/>
        <n v="18762.780330000001"/>
        <n v="11712.87363"/>
        <n v="2919.0529350000002"/>
        <n v="8538.9395949999998"/>
        <n v="6459.8585460000004"/>
        <n v="5436.4979300000005"/>
        <n v="2432.4032099999999"/>
        <n v="16275.8392"/>
        <n v="1982.807599"/>
        <n v="756.8135221"/>
        <n v="17542.851309999998"/>
        <n v="1969.0270009999999"/>
        <n v="14829.77065"/>
        <n v="9610.9820639999998"/>
        <n v="11747.674720000001"/>
        <n v="17021.715919999999"/>
        <n v="8996.9946610000006"/>
        <n v="8792.924798"/>
        <n v="770.80504740000003"/>
        <n v="18882.729930000001"/>
        <n v="4656.1949240000004"/>
        <n v="1351.1311029999999"/>
        <n v="4823.284087"/>
        <n v="11670.50805"/>
        <n v="15969.22508"/>
        <n v="9361.1142980000004"/>
        <n v="6221.6016520000003"/>
        <n v="8282.7012649999997"/>
        <n v="8864.8857950000001"/>
        <n v="775.43809569999996"/>
        <n v="5188.6703120000002"/>
        <n v="3698.8033340000002"/>
        <n v="4750.960161"/>
        <n v="11551.314270000001"/>
        <n v="16717.774700000002"/>
        <n v="9995.3610270000008"/>
        <n v="792.88157450000006"/>
        <n v="9779.8887250000007"/>
        <n v="10304.09204"/>
        <n v="324.65311919999999"/>
        <n v="8105.8673230000004"/>
        <n v="5764.8291399999998"/>
        <n v="15448.451370000001"/>
        <n v="4375.3069230000001"/>
        <n v="7039.5231450000001"/>
        <n v="8862.6888670000008"/>
        <n v="14013.8143"/>
        <n v="12795.52851"/>
        <n v="5479.5359950000002"/>
        <n v="5810.5646699999998"/>
        <n v="1613.635329"/>
        <n v="4726.3828240000003"/>
        <n v="13657.16193"/>
        <n v="6529.2000479999997"/>
        <n v="281.6073432"/>
        <n v="8988.2002470000007"/>
        <n v="2988.4471389999999"/>
        <n v="526.82246339999995"/>
        <n v="8959.837614"/>
        <n v="11375.948700000001"/>
        <n v="8168.9491399999997"/>
        <n v="1288.2099009999999"/>
        <n v="18938.632559999998"/>
        <n v="5848.6186010000001"/>
        <n v="16011.569820000001"/>
        <n v="862.23317380000003"/>
        <n v="9349.7845209999996"/>
        <n v="6487.2569629999998"/>
        <n v="2089.3327009999998"/>
        <n v="1945.2895390000001"/>
        <n v="16991.68952"/>
        <n v="957.20071740000003"/>
        <n v="2630.5243799999998"/>
        <n v="3953.6571349999999"/>
        <n v="798.44738930000005"/>
        <n v="319.94724819999999"/>
        <n v="708.57015620000004"/>
        <n v="1112.4537989999999"/>
        <n v="12773.859200000001"/>
        <n v="14744.21868"/>
        <n v="10565.93468"/>
        <n v="14800.205040000001"/>
        <n v="15557.85579"/>
        <n v="6628.2728269999998"/>
        <n v="2745.8022799999999"/>
        <n v="6055.3361999999997"/>
        <n v="5388.8151660000003"/>
        <n v="654.56241220000004"/>
        <n v="5997.905033"/>
        <n v="8083.0699850000001"/>
        <n v="14601.006740000001"/>
        <n v="7801.09764"/>
        <n v="19001.538140000001"/>
        <n v="6641.388355"/>
        <n v="12858.64443"/>
        <n v="7020.7206450000003"/>
        <n v="4064.2070819999999"/>
        <n v="10210.042960000001"/>
        <n v="13272.10673"/>
        <n v="9816.9521669999995"/>
        <n v="17276.887930000001"/>
        <n v="18553.348310000001"/>
        <n v="3856.975633"/>
        <n v="7560.7327079999995"/>
        <n v="5390.7668709999998"/>
        <n v="1730.70027"/>
        <n v="12991.544400000001"/>
        <n v="3477.4627139999998"/>
        <n v="1300.2300150000001"/>
        <n v="6873.7110970000003"/>
        <n v="1137.7822960000001"/>
        <n v="3284.356601"/>
        <n v="2414.6904589999999"/>
        <n v="12340.26406"/>
        <n v="14522.30708"/>
        <n v="3758.9033370000002"/>
        <n v="8029.3476579999997"/>
        <n v="7442.9220539999997"/>
        <n v="2071.2300049999999"/>
        <n v="6067.3863060000003"/>
        <n v="336.69989420000002"/>
        <n v="2262.8723209999998"/>
        <n v="7346.5303620000004"/>
        <n v="740.79662619999999"/>
        <n v="1664.8900169999999"/>
        <n v="9516.677823"/>
        <n v="9515.2237810000006"/>
        <n v="8045.7098079999996"/>
        <n v="11107.929319999999"/>
        <n v="16806.64746"/>
        <n v="8384.3956259999995"/>
        <n v="4889.0179470000003"/>
        <n v="17918.710340000001"/>
        <n v="15683.763999999999"/>
        <n v="1502.957748"/>
        <n v="5500.1440739999998"/>
        <n v="8564.5386620000008"/>
        <n v="5624.3538179999996"/>
        <n v="9815.5415159999993"/>
        <n v="4509.1022590000002"/>
        <n v="1342.1822480000001"/>
        <n v="5925.263524"/>
        <n v="10208.939829999999"/>
        <n v="12689.90043"/>
        <n v="200.9027609"/>
        <n v="4242.772387"/>
        <n v="7687.8189609999999"/>
        <n v="996.54771830000004"/>
        <n v="7967.4984169999998"/>
        <n v="194.32820340000001"/>
        <n v="5423.7323589999996"/>
        <n v="2929.609387"/>
        <n v="2228.2220520000001"/>
        <n v="14994.816790000001"/>
        <n v="472.15485580000001"/>
        <n v="1285.9511299999999"/>
        <n v="4695.6889840000003"/>
        <n v="8605.6866009999994"/>
        <n v="2940.2138829999999"/>
        <n v="18297.130160000001"/>
        <n v="749.14115519999996"/>
        <n v="18649.981169999999"/>
        <n v="8909.6638359999997"/>
        <n v="10335.29034"/>
        <n v="5554.1233249999996"/>
        <n v="1564.851858"/>
        <n v="5717.5201010000001"/>
        <n v="1561.254034"/>
        <n v="8029.7853080000004"/>
        <n v="4904.7561050000004"/>
        <n v="6264.9935340000002"/>
        <n v="19398.330730000001"/>
        <n v="6278.4225990000004"/>
        <n v="2529.9639229999998"/>
        <n v="7253.7059920000002"/>
        <n v="7586.9970910000002"/>
        <n v="4001.0081129999999"/>
        <n v="5378.4629880000002"/>
        <n v="3952.701986"/>
        <n v="12102.40258"/>
        <n v="6587.6611720000001"/>
        <n v="12387.15559"/>
        <n v="1361.228746"/>
        <n v="16979.18866"/>
        <n v="3570.3769510000002"/>
        <n v="1625.067495"/>
        <n v="11408.01914"/>
        <n v="6100.8106879999996"/>
        <n v="11023.11319"/>
        <n v="13366.464089999999"/>
        <n v="15676.58829"/>
        <n v="469.28660780000001"/>
        <n v="8618.6903340000008"/>
        <n v="3524.0344599999999"/>
        <n v="6768.0669200000002"/>
        <n v="1197.9336229999999"/>
        <n v="826.89360209999995"/>
        <n v="9877.9499649999998"/>
        <n v="3151.732935"/>
        <n v="10576.99891"/>
        <n v="678.33797809999999"/>
        <n v="6702.7262110000001"/>
        <n v="2703.0234390000001"/>
        <n v="12711.60924"/>
        <n v="506.7285407"/>
        <n v="1447.477136"/>
        <n v="9332.1767170000003"/>
        <n v="9933.7554920000002"/>
        <n v="12062.323340000001"/>
        <n v="2594.389733"/>
        <n v="5719.0548070000004"/>
        <n v="7011.4692009999999"/>
        <n v="6765.732454"/>
        <n v="3779.9024140000001"/>
        <n v="2102.48657"/>
        <n v="1573.54899"/>
        <n v="9579.169022"/>
        <n v="16589.886709999999"/>
        <n v="11785.22762"/>
        <n v="2319.874714"/>
        <n v="16109.964889999999"/>
        <n v="4734.4660739999999"/>
        <n v="11844.820369999999"/>
        <n v="4082.2824460000002"/>
        <n v="15213.797070000001"/>
        <n v="3341.4287690000001"/>
        <n v="8244.7555570000004"/>
        <n v="3083.0333190000001"/>
        <n v="7366.701489"/>
        <n v="13123.136930000001"/>
        <n v="1273.571326"/>
        <n v="9929.9818020000002"/>
        <n v="16511.533049999998"/>
        <n v="10924.344419999999"/>
        <n v="3027.1861159999999"/>
        <n v="10256.124330000001"/>
        <n v="565.41953409999996"/>
        <n v="8114.9755990000003"/>
        <n v="8419.9751899999992"/>
        <n v="7350.4015099999997"/>
        <n v="1787.306613"/>
        <n v="8482.5347760000004"/>
        <n v="5558.9596799999999"/>
        <n v="16915.10297"/>
        <n v="9930.842686"/>
        <n v="13648.622820000001"/>
        <n v="1051.1608639999999"/>
        <n v="12610.46466"/>
        <n v="2606.388297"/>
        <n v="4827.2077369999997"/>
        <n v="12333.024219999999"/>
        <n v="8326.7640719999999"/>
        <n v="10154.616029999999"/>
        <n v="3722.9644600000001"/>
        <n v="9857.3597699999991"/>
        <n v="10806.034009999999"/>
        <n v="911.13189420000003"/>
        <n v="7508.9432889999998"/>
        <n v="1242.526441"/>
        <n v="1953.891744"/>
        <n v="17047.69744"/>
        <n v="11360.49583"/>
        <n v="15466.499320000001"/>
        <n v="809.09873230000005"/>
        <n v="2022.659848"/>
        <n v="3393.6720770000002"/>
        <n v="10589.231540000001"/>
        <n v="8183.9769509999996"/>
        <n v="8791.9980589999996"/>
        <n v="1178.405456"/>
        <n v="8083.4687249999997"/>
        <n v="8484.6972569999998"/>
        <n v="19395.677510000001"/>
        <n v="3482.5346709999999"/>
        <n v="1852.1354160000001"/>
        <n v="19643.612570000001"/>
        <n v="622.41278680000005"/>
        <n v="7007.2586769999998"/>
        <n v="3188.8874190000001"/>
        <n v="11823.5106"/>
        <n v="9732.4139620000005"/>
        <n v="1005.352153"/>
        <n v="3589.6898999999999"/>
        <n v="1501.5054439999999"/>
        <n v="1665.7666139999999"/>
        <n v="16843.34059"/>
        <n v="16208.45788"/>
        <n v="14352.765939999999"/>
        <n v="11642.81027"/>
        <n v="17100.81768"/>
        <n v="1420.942209"/>
        <n v="12193.242260000001"/>
        <n v="3401.9009500000002"/>
        <n v="11375.828380000001"/>
        <n v="9708.9649460000001"/>
        <n v="17664.15281"/>
        <n v="9417.7354689999993"/>
        <n v="19533.866709999998"/>
        <n v="8311.320264"/>
        <n v="5758.5017589999998"/>
        <n v="10755.128919999999"/>
        <n v="2431.4136360000002"/>
        <n v="7639.2118739999996"/>
        <n v="7728.2764900000002"/>
        <n v="694.6844519"/>
        <n v="11345.09801"/>
        <n v="13953.357669999999"/>
        <n v="10529.107770000001"/>
        <n v="3522.2176209999998"/>
        <n v="6497.688588"/>
        <n v="11833.68547"/>
        <n v="8464.8572390000008"/>
        <n v="3187.5338670000001"/>
        <n v="15967.005950000001"/>
        <n v="7945.9135139999999"/>
        <n v="19368.729739999999"/>
        <n v="4343.5596969999997"/>
        <n v="4132.6515079999999"/>
        <n v="6720.829127"/>
        <n v="14585.53462"/>
        <n v="8761.0386720000006"/>
        <n v="8692.2317879999991"/>
        <n v="7064.1359599999996"/>
        <n v="10263.136979999999"/>
        <n v="4462.7803240000003"/>
        <n v="12612.956840000001"/>
        <n v="3861.5092439999999"/>
        <n v="9393.6049480000001"/>
        <n v="12912.19139"/>
        <n v="11230.01454"/>
        <n v="13620.239219999999"/>
        <n v="1734.767116"/>
        <n v="3772.3988720000002"/>
        <n v="595.59719859999996"/>
        <n v="6745.4288130000004"/>
        <n v="3603.5421019999999"/>
        <n v="2689.4911809999999"/>
        <n v="4487.5787129999999"/>
        <n v="6793.7288289999997"/>
        <n v="2513.404524"/>
        <n v="12451.94874"/>
        <n v="7340.3243439999997"/>
        <n v="5579.6861079999999"/>
        <n v="5814.174685"/>
        <n v="11907.68058"/>
        <n v="13442.979499999999"/>
        <n v="11511.32236"/>
        <n v="6683.2035299999998"/>
        <n v="7053.745046"/>
        <n v="6954.7773790000001"/>
        <n v="3347.1393109999999"/>
        <n v="18498.625230000001"/>
        <n v="8814.3234699999994"/>
        <n v="15430.3529"/>
        <n v="4370.2019440000004"/>
        <n v="4637.4130349999996"/>
        <n v="13069.38082"/>
        <n v="1455.97579"/>
        <n v="12451.999879999999"/>
        <n v="2853.654262"/>
        <n v="11806.12125"/>
        <n v="10276.9223"/>
        <n v="7202.8962540000002"/>
        <n v="5794.2984640000004"/>
        <n v="7693.0134889999999"/>
        <n v="1372.823967"/>
        <n v="13907.761920000001"/>
        <n v="5810.184021"/>
        <n v="4562.059467"/>
        <n v="1136.1991519999999"/>
        <n v="2581.0488479999999"/>
        <n v="3499.4226290000001"/>
        <n v="9358.5957109999999"/>
        <n v="10815.218000000001"/>
        <n v="14314.052540000001"/>
        <n v="6497.7191329999996"/>
        <n v="13657.421179999999"/>
        <n v="8945.0720430000001"/>
        <n v="8172.5687280000002"/>
        <n v="5111.6689969999998"/>
        <n v="18109.564310000002"/>
        <n v="3545.0068289999999"/>
        <n v="6205.8525440000003"/>
        <n v="9195.0991620000004"/>
        <n v="2040.3607810000001"/>
        <n v="8683.2060930000007"/>
        <n v="12577.25906"/>
        <n v="5612.8970099999997"/>
        <n v="10563.522290000001"/>
        <n v="749.2874137"/>
        <n v="2592.2821359999998"/>
        <n v="266.0983736"/>
        <n v="16897.03904"/>
        <n v="1777.3794109999999"/>
        <n v="15315.508309999999"/>
        <n v="5852.349631"/>
        <n v="724.5202266"/>
        <n v="6614.0507019999995"/>
        <n v="4642.907784"/>
        <n v="19150.52391"/>
        <n v="819.57389039999998"/>
        <n v="5117.7897940000003"/>
        <n v="2462.151946"/>
        <n v="7243.8807180000003"/>
        <n v="12524.71444"/>
        <n v="10363.89559"/>
        <n v="6793.1058780000003"/>
        <n v="15943.36364"/>
        <n v="10493.786109999999"/>
        <n v="276.89093939999998"/>
        <n v="685.07683320000001"/>
        <n v="3987.4540010000001"/>
        <n v="15167.17964"/>
        <n v="475.54543869999998"/>
        <n v="12050.45781"/>
        <n v="5177.7086820000004"/>
        <n v="13793.075629999999"/>
        <n v="8226.2157790000001"/>
        <n v="12474.41461"/>
        <n v="946.25059699999997"/>
        <n v="4853.1529890000002"/>
        <n v="6817.2707220000002"/>
        <n v="13509.10527"/>
        <n v="11224.871859999999"/>
        <n v="14295.299730000001"/>
        <n v="8952.0859110000001"/>
        <n v="798.76135039999997"/>
        <n v="3149.3816879999999"/>
        <n v="6674.5453710000002"/>
        <n v="9611.6805019999993"/>
        <n v="2323.138078"/>
        <n v="15392.75375"/>
        <n v="15629.54506"/>
        <n v="2385.0344759999998"/>
        <n v="2683.4231490000002"/>
        <n v="18318.033439999999"/>
        <n v="6809.9059459999999"/>
        <n v="8811.8928159999996"/>
        <n v="2719.5897810000001"/>
        <n v="6509.1812259999997"/>
        <n v="6784.8744720000004"/>
        <n v="7887.6439609999998"/>
        <n v="6224.5963940000001"/>
        <n v="14992.34188"/>
        <n v="955.99441260000003"/>
        <n v="16046.86685"/>
        <n v="13546.967339999999"/>
        <n v="5175.8075239999998"/>
        <n v="2480.2510280000001"/>
        <n v="961.76660870000001"/>
        <n v="10508.32908"/>
        <n v="3537.0643129999999"/>
        <n v="1038.671435"/>
        <n v="9262.2888449999991"/>
        <n v="9279.6665190000003"/>
        <n v="2570.29846"/>
        <n v="6852.659498"/>
        <n v="3687.7632669999998"/>
        <n v="1577.382775"/>
        <n v="7047.7899589999997"/>
        <n v="8844.9727419999999"/>
        <n v="16169.868990000001"/>
        <n v="3511.7842190000001"/>
        <n v="11434.33268"/>
        <n v="363.04214380000002"/>
        <n v="19424.581050000001"/>
        <n v="17745.362369999999"/>
        <n v="5658.9829909999999"/>
        <n v="4089.97291"/>
        <n v="11716.13535"/>
        <n v="3792.5881880000002"/>
        <n v="8927.7511930000001"/>
        <n v="2656.5618690000001"/>
        <n v="1529.4917330000001"/>
        <n v="14902.135480000001"/>
        <n v="898.18808109999998"/>
        <n v="9398.0172340000008"/>
        <n v="1728.3006849999999"/>
        <n v="11691.287039999999"/>
        <n v="8908.882963"/>
        <n v="14343.05702"/>
        <n v="10070.832469999999"/>
        <n v="708.69116770000005"/>
        <n v="6260.8805849999999"/>
        <n v="7612.2378490000001"/>
        <n v="3126.5300999999999"/>
        <n v="2569.8656580000002"/>
        <n v="19425.82645"/>
        <n v="18150.507740000001"/>
        <n v="9788.5244719999992"/>
        <n v="693.47354180000002"/>
        <n v="17910.322810000001"/>
        <n v="9807.715768"/>
        <n v="3863.1318919999999"/>
        <n v="4148.237392"/>
        <n v="2653.0115169999999"/>
        <n v="3181.2095399999998"/>
        <n v="4169.5423250000003"/>
        <n v="9653.4393230000005"/>
        <n v="6941.8554679999997"/>
        <n v="760.53113210000004"/>
        <n v="10619.148789999999"/>
        <n v="12796.618570000001"/>
        <n v="7583.0825080000004"/>
        <n v="7706.5047530000002"/>
        <n v="9647.7426269999996"/>
        <n v="14754.572969999999"/>
        <n v="1535.2772379999999"/>
        <n v="13834.89136"/>
        <n v="1323.3359439999999"/>
        <n v="5024.2222529999999"/>
        <n v="17693.07372"/>
        <n v="922.94735649999996"/>
        <n v="1845.020773"/>
        <n v="2699.461198"/>
        <n v="2288.971321"/>
        <n v="17459.506359999999"/>
        <n v="2272.0951110000001"/>
        <n v="8812.3382739999997"/>
        <n v="7307.5936080000001"/>
        <n v="8141.542974"/>
        <n v="1654.480599"/>
        <n v="4484.8769300000004"/>
        <n v="3565.9178769999999"/>
        <n v="18346.792089999999"/>
        <n v="2702.852511"/>
        <n v="10385.671539999999"/>
        <n v="744.00640090000002"/>
        <n v="8083.3347800000001"/>
        <n v="6349.7494260000003"/>
        <n v="3147.2760929999999"/>
        <n v="2073.4965830000001"/>
        <n v="1274.921484"/>
        <n v="7401.1104329999998"/>
        <n v="4275.2153930000004"/>
        <n v="19782.595829999998"/>
        <n v="17038.161359999998"/>
        <n v="9710.4950709999994"/>
        <n v="2822.1591170000002"/>
        <n v="14084.67023"/>
        <n v="10294.86195"/>
        <n v="17452.438900000001"/>
        <n v="639.82199749999995"/>
        <n v="5936.9385709999997"/>
        <n v="4856.0823119999995"/>
        <n v="4071.3561759999998"/>
        <n v="2477.274003"/>
        <n v="9846.5771010000008"/>
        <n v="6732.1121910000002"/>
        <n v="5100.447091"/>
        <n v="8756.9935889999997"/>
        <n v="12814.44678"/>
        <n v="3223.3554159999999"/>
        <n v="13873.924129999999"/>
        <n v="10164.440399999999"/>
        <n v="10500.04385"/>
        <n v="5559.9884430000002"/>
        <n v="10217.63572"/>
        <n v="2126.9093229999999"/>
        <n v="2747.782213"/>
        <n v="871.73120110000002"/>
        <n v="2131.9276009999999"/>
        <n v="1137.1510370000001"/>
        <n v="16453.90079"/>
        <n v="5021.445874"/>
        <n v="8092.7615420000002"/>
        <n v="11169.28218"/>
        <n v="5460.8065409999999"/>
        <n v="15708.498439999999"/>
        <n v="4579.7101860000002"/>
        <n v="11620.74877"/>
        <n v="15380.935729999999"/>
        <n v="4431.065106"/>
        <n v="14294.586740000001"/>
        <n v="12498.40662"/>
        <n v="19145.041270000002"/>
        <n v="1794.365892"/>
        <n v="13616.914119999999"/>
        <n v="14416.069100000001"/>
        <n v="7226.4449889999996"/>
        <n v="7208.7025450000001"/>
        <n v="14542.642229999999"/>
        <n v="10241.32523"/>
        <n v="7738.3027039999997"/>
        <n v="6425.5707679999996"/>
        <n v="15099.5625"/>
        <n v="18545.120449999999"/>
        <n v="584.92432589999999"/>
        <n v="7667.6975110000003"/>
        <n v="12942.004790000001"/>
        <n v="1260.441538"/>
        <n v="11569.83675"/>
        <n v="7851.1273540000002"/>
        <n v="10889.202670000001"/>
        <n v="3966.403362"/>
        <n v="10967.61145"/>
        <n v="5562.2276060000004"/>
        <n v="15373.36793"/>
        <n v="18774.63925"/>
        <n v="5828.7101190000003"/>
        <n v="17178.150829999999"/>
        <n v="2434.055625"/>
        <n v="7602.8737860000001"/>
        <n v="414.01650760000001"/>
        <n v="6657.6074010000002"/>
        <n v="7121.8154770000001"/>
        <n v="9256.5844500000003"/>
        <n v="6918.9809509999995"/>
        <n v="3804.3442070000001"/>
        <n v="1173.8864000000001"/>
        <n v="6379.2484370000002"/>
        <n v="8875.2394789999998"/>
        <n v="4292.8094030000002"/>
        <n v="7456.1548110000003"/>
        <n v="3505.2825170000001"/>
        <n v="4829.6970780000001"/>
        <n v="9977.9839219999994"/>
        <n v="9185.4107509999994"/>
        <n v="1115.330273"/>
        <n v="6197.77081"/>
        <n v="1141.8088700000001"/>
        <n v="7078.4547499999999"/>
        <n v="19029.666929999999"/>
        <n v="13159.545239999999"/>
        <n v="3562.328544"/>
        <n v="17508.424999999999"/>
        <n v="2460.5247469999999"/>
        <n v="5626.7904870000002"/>
        <n v="2918.101525"/>
        <n v="4197.8148920000003"/>
        <n v="9072.7207670000007"/>
        <n v="7512.6205959999998"/>
        <n v="4529.3894929999997"/>
        <n v="8362.4779789999993"/>
        <n v="7552.9101730000002"/>
        <n v="2326.7049139999999"/>
        <n v="6347.0553289999998"/>
        <n v="11708.660379999999"/>
        <n v="5476.6635539999997"/>
        <n v="4173.2215619999997"/>
        <n v="1174.7863850000001"/>
        <n v="12308.849910000001"/>
        <n v="5579.2097199999998"/>
        <n v="14361.26021"/>
        <n v="5917.5851110000003"/>
        <n v="4112.9758760000004"/>
        <n v="10599.49051"/>
        <n v="17500.388360000001"/>
        <n v="2455.9166909999999"/>
        <n v="3229.1906530000001"/>
        <n v="1083.7118660000001"/>
        <n v="15573.816790000001"/>
        <n v="6587.7127920000003"/>
        <n v="13278.65451"/>
        <n v="17682.851569999999"/>
        <n v="5830.8272939999997"/>
        <n v="10570.766079999999"/>
        <n v="2237.4377469999999"/>
        <n v="2300.3090350000002"/>
        <n v="7365.3497040000002"/>
        <n v="6292.0853390000002"/>
        <n v="6900.7457450000002"/>
        <n v="7505.8307139999997"/>
        <n v="8948.2696720000004"/>
        <n v="9630.7566530000004"/>
        <n v="2818.0039590000001"/>
        <n v="1901.0511100000001"/>
        <n v="9993.5995989999992"/>
        <n v="9422.9528559999999"/>
        <n v="14604.114020000001"/>
        <n v="10138.529990000001"/>
        <n v="1089.5768419999999"/>
        <n v="4233.872327"/>
        <n v="7765.757329"/>
        <n v="8863.8529710000003"/>
        <n v="2769.716895"/>
        <n v="5822.7393350000002"/>
        <n v="11882.314770000001"/>
        <n v="1207.5382830000001"/>
        <n v="11284.149579999999"/>
        <n v="4311.4885039999999"/>
        <n v="7464.8016729999999"/>
        <n v="996.62628740000002"/>
        <n v="471.09770459999999"/>
        <n v="453.40673070000003"/>
        <n v="10159.799199999999"/>
        <n v="9058.8336010000003"/>
        <n v="17961.237580000001"/>
        <n v="12927.4843"/>
        <n v="9994.9867099999992"/>
        <n v="6367.6381009999996"/>
        <n v="18952.361430000001"/>
        <n v="6562.5789599999998"/>
        <n v="5168.3573239999996"/>
        <n v="3567.8126029999999"/>
        <n v="1011.647306"/>
        <n v="2033.0274119999999"/>
        <n v="2006.5176570000001"/>
        <n v="4366.7410639999998"/>
        <n v="1520.4570630000001"/>
        <n v="11252.63537"/>
        <n v="18666.95808"/>
        <n v="6209.987032"/>
        <n v="9806.4782790000008"/>
        <n v="5095.3867799999998"/>
        <n v="4868.64221"/>
        <n v="9062.4883869999994"/>
        <n v="2980.6303440000002"/>
        <n v="513.28695500000003"/>
        <n v="7780.8828940000003"/>
        <n v="5308.8749669999997"/>
        <n v="3035.7092579999999"/>
        <n v="9307.815208"/>
        <n v="11826.137140000001"/>
        <n v="9748.0023540000002"/>
        <n v="4271.1053890000003"/>
        <n v="2577.0752670000002"/>
        <n v="1986.48667"/>
        <n v="5087.5086300000003"/>
        <n v="16158.627339999999"/>
        <n v="3407.6500700000001"/>
        <n v="5757.8071289999998"/>
        <n v="5406.6915289999997"/>
        <n v="600.87632510000003"/>
        <n v="5853.488805"/>
        <n v="12351.38998"/>
        <n v="8067.8029649999999"/>
        <n v="13027.60469"/>
        <n v="17897.292170000001"/>
        <n v="4808.4209970000002"/>
        <n v="13014.893690000001"/>
        <n v="13112.66483"/>
        <n v="7307.1473269999997"/>
        <n v="2781.9658239999999"/>
        <n v="15009.24876"/>
        <n v="11255.06518"/>
        <n v="8922.2933319999993"/>
        <n v="9234.7229759999991"/>
        <n v="16659.589"/>
        <n v="6690.2880320000004"/>
        <n v="13240.55055"/>
        <n v="12298.16928"/>
        <n v="9711.8632170000001"/>
        <n v="1707.2128"/>
        <n v="821.06262460000005"/>
        <n v="9515.247781"/>
        <n v="13272.71917"/>
        <n v="4154.8656810000002"/>
        <n v="1306.628655"/>
        <n v="6950.3562730000003"/>
        <n v="6959.9427919999998"/>
        <n v="1129.811314"/>
        <n v="4085.2888240000002"/>
        <n v="12497.8532"/>
        <n v="5350.3883169999999"/>
        <n v="6095.6394149999996"/>
        <n v="5519.9064900000003"/>
        <n v="9494.3455959999992"/>
        <n v="1450.057697"/>
        <n v="15159.90092"/>
        <n v="6789.291158"/>
        <n v="9925.7879799999992"/>
        <n v="8031.7400399999997"/>
        <n v="5424.7830949999998"/>
        <n v="10440.686159999999"/>
        <n v="11206.47251"/>
        <n v="4125.3772040000003"/>
        <n v="4643.0685869999998"/>
        <n v="11078.825430000001"/>
        <n v="8635.7655720000002"/>
        <n v="2141.1019849999998"/>
        <n v="17688.86706"/>
        <n v="12396.511640000001"/>
        <n v="7599.6404190000003"/>
        <n v="12267.720520000001"/>
        <n v="608.84241829999996"/>
        <n v="12068.02268"/>
        <n v="19349.60312"/>
        <n v="7484.4047490000003"/>
        <n v="269.53929099999999"/>
        <n v="13614.40187"/>
        <n v="12067.890520000001"/>
        <n v="600.60104939999997"/>
        <n v="7160.9236819999996"/>
        <n v="11579.73785"/>
        <n v="19713.70405"/>
        <n v="1505.6770590000001"/>
        <n v="17074.6757"/>
        <n v="2301.447592"/>
        <n v="6194.3443539999998"/>
        <n v="12691.049590000001"/>
        <n v="12510.05149"/>
        <n v="9216.0913629999995"/>
        <n v="3137.5917239999999"/>
        <n v="17551.680230000002"/>
        <n v="8194.1326790000003"/>
        <n v="13105.690360000001"/>
        <n v="557.58491349999997"/>
        <n v="16742.508030000001"/>
        <n v="13917.994919999999"/>
        <n v="11546.687180000001"/>
        <n v="1530.2027539999999"/>
        <n v="2751.9794299999999"/>
        <n v="7669.5644940000002"/>
        <n v="12490.641100000001"/>
        <n v="7705.3369270000003"/>
        <n v="6919.9226179999996"/>
        <n v="480.97672310000002"/>
        <n v="6861.1941280000001"/>
        <n v="8822.4696100000001"/>
        <n v="10997.55278"/>
        <n v="7107.7262920000003"/>
        <n v="13475.884260000001"/>
        <n v="3270.7065480000001"/>
        <n v="4697.262068"/>
        <n v="4648.7407309999999"/>
        <n v="614.67829649999999"/>
        <n v="1042.2215590000001"/>
        <n v="6611.2721799999999"/>
        <n v="4547.047912"/>
        <n v="5275.3494810000002"/>
        <n v="10038.81878"/>
        <n v="12120.543600000001"/>
        <n v="10966.76484"/>
        <n v="4484.5241550000001"/>
        <n v="10622.12636"/>
        <n v="8169.4596410000004"/>
        <n v="1515.000873"/>
        <n v="6917.8279810000004"/>
        <n v="845.58647659999997"/>
        <n v="13779.6229"/>
        <n v="11821.727070000001"/>
        <n v="3768.4309119999998"/>
        <n v="5606.8269499999997"/>
        <n v="1488.5214900000001"/>
        <n v="15433.42517"/>
        <n v="10388.950080000001"/>
        <n v="14658.76215"/>
        <n v="7559.7951810000004"/>
        <n v="5467.5400870000003"/>
        <n v="5660.951505"/>
        <n v="7969.6927370000003"/>
        <n v="16940.911789999998"/>
        <n v="2716.4847530000002"/>
        <n v="4439.5914240000002"/>
        <n v="2879.5341330000001"/>
        <n v="10149.968430000001"/>
        <n v="937.10798880000004"/>
        <n v="12353.98919"/>
        <n v="17539.841380000002"/>
        <n v="13813.200269999999"/>
        <n v="12507.193069999999"/>
        <n v="7227.5488050000004"/>
        <n v="4180.1171050000003"/>
        <n v="3735.8130190000002"/>
        <n v="8691.1035140000004"/>
        <n v="5162.6459670000004"/>
        <n v="11567.408460000001"/>
        <n v="8638.6562900000008"/>
        <n v="7072.1461300000001"/>
        <n v="15748.665059999999"/>
        <n v="671.19964259999995"/>
        <n v="8059.6612439999999"/>
        <n v="8245.5510109999996"/>
        <n v="461.54899949999998"/>
        <n v="13583.68282"/>
        <n v="4895.1656499999999"/>
        <n v="8879.6640329999991"/>
        <n v="733.51388020000002"/>
        <n v="10490.298849999999"/>
        <n v="884.67924589999996"/>
        <n v="8524.3759699999991"/>
        <n v="8439.3252329999996"/>
        <n v="8646.7286270000004"/>
        <n v="10854.554899999999"/>
        <n v="2976.7159710000001"/>
        <n v="835.478837"/>
        <n v="593.6551293"/>
        <n v="534.64136729999996"/>
        <n v="7369.3223820000003"/>
        <n v="4876.4309810000004"/>
        <n v="7441.8195969999997"/>
        <n v="5532.8184330000004"/>
        <n v="14346.66929"/>
        <n v="1806.7862210000001"/>
        <n v="6228.5274170000002"/>
        <n v="7371.9041589999997"/>
        <n v="9819.1122429999996"/>
        <n v="11971.90994"/>
        <n v="14741.74973"/>
        <n v="9427.8033340000002"/>
        <n v="13138.320540000001"/>
        <n v="10783.925069999999"/>
        <n v="9115.2320080000009"/>
        <n v="6578.0128560000003"/>
        <n v="4628.154802"/>
        <n v="9448.2676940000001"/>
        <n v="3083.441276"/>
        <n v="1040.079952"/>
        <n v="2663.272821"/>
        <n v="13722.13233"/>
        <n v="8425.1168749999997"/>
        <n v="7950.1902449999998"/>
        <n v="11326.99217"/>
        <n v="302.71930029999999"/>
        <n v="1968.5701899999999"/>
        <n v="514.45803790000002"/>
        <n v="5500.4207210000004"/>
        <n v="217.77602630000001"/>
        <n v="4943.3567590000002"/>
        <n v="5077.8556719999997"/>
        <n v="48.482521980000001"/>
        <n v="4697.1720770000002"/>
        <n v="5693.8059370000001"/>
        <n v="10936.74633"/>
        <n v="3007.257102"/>
        <n v="9745.1895129999994"/>
        <n v="11883.991609999999"/>
        <n v="1100.409926"/>
        <n v="11513.752270000001"/>
        <n v="7881.3906699999998"/>
        <n v="14202.17604"/>
        <n v="8388.8456200000001"/>
        <n v="3138.7049480000001"/>
        <n v="1232.2804189999999"/>
        <n v="1133.54385"/>
        <n v="4994.0060960000001"/>
        <n v="351.05100579999998"/>
        <n v="9008.5537910000003"/>
        <n v="1611.9367950000001"/>
        <n v="6178.9909459999999"/>
        <n v="4549.8482089999998"/>
        <n v="1125.5834829999999"/>
        <n v="984.71759840000004"/>
        <n v="4697.6245410000001"/>
        <n v="9552.2056130000001"/>
        <n v="9114.4256870000008"/>
        <n v="9513.1936750000004"/>
        <n v="19298.798780000001"/>
        <n v="6816.4586369999997"/>
        <n v="3476.1446289999999"/>
        <n v="15666.76118"/>
        <n v="10589.552079999999"/>
        <n v="19352.113450000001"/>
        <n v="5397.243751"/>
        <n v="509.78299820000001"/>
        <n v="9922.1357889999999"/>
        <n v="12934.44411"/>
        <n v="2564.222053"/>
        <n v="8757.9628950000006"/>
        <n v="4628.4666610000004"/>
        <n v="3545.3623379999999"/>
        <n v="18809.849750000001"/>
        <n v="6749.1145649999999"/>
        <n v="13631.245709999999"/>
        <n v="6694.333079"/>
        <n v="5304.6767570000002"/>
        <n v="8884.760698"/>
        <n v="172.54648560000001"/>
        <n v="6143.7431649999999"/>
        <n v="8282.0926600000003"/>
        <n v="765.46464079999998"/>
        <n v="1316.1177049999999"/>
        <n v="12145.823969999999"/>
        <n v="4670.4700089999997"/>
        <n v="8056.2691679999998"/>
        <n v="12221.463830000001"/>
        <n v="15198.66843"/>
        <n v="14387.315909999999"/>
        <n v="6747.0640199999998"/>
        <n v="137.20266710000001"/>
        <n v="3606.7612859999999"/>
        <n v="2852.0409460000001"/>
        <n v="172.34483299999999"/>
        <n v="14366.7011"/>
        <n v="1941.152912"/>
        <n v="18944.311389999999"/>
        <n v="14342.097040000001"/>
        <n v="9740.2495369999997"/>
        <n v="3538.5613349999999"/>
        <n v="2168.4657739999998"/>
        <n v="18009.45436"/>
        <n v="1591.9048580000001"/>
        <n v="2090.9154629999998"/>
        <n v="3994.6393079999998"/>
        <n v="2261.974737"/>
        <n v="11051.617389999999"/>
        <n v="9590.4758729999994"/>
        <n v="1876.5371789999999"/>
        <n v="11268.976629999999"/>
        <n v="12553.859109999999"/>
        <n v="11451.237810000001"/>
        <n v="672.90212489999999"/>
        <n v="11860.29895"/>
        <n v="4755.2504490000001"/>
        <n v="1290.4971169999999"/>
        <n v="13806.82627"/>
        <n v="4617.2519220000004"/>
        <n v="14082.0926"/>
        <n v="6826.1777529999999"/>
        <n v="13113.579900000001"/>
        <n v="5000.2018079999998"/>
        <n v="10530.78262"/>
        <n v="6649.17652"/>
        <n v="11055.427680000001"/>
        <n v="632.75158169999997"/>
        <n v="1017.038364"/>
        <n v="10429.660389999999"/>
        <n v="879.02507079999998"/>
        <n v="4385.517229"/>
        <n v="10233.39518"/>
        <n v="4302.2814850000004"/>
        <n v="4884.4290659999997"/>
        <n v="12218.00634"/>
        <n v="8778.0067450000006"/>
        <n v="9190.1079669999999"/>
        <n v="6664.7540769999996"/>
        <n v="8929.1840749999992"/>
        <n v="4233.5891419999998"/>
        <n v="11744.191489999999"/>
        <n v="4288.8447759999999"/>
        <n v="10381.84655"/>
        <n v="1630.184931"/>
        <n v="17980.499980000001"/>
        <n v="948.2248707"/>
        <n v="3897.7236090000001"/>
        <n v="1277.8011100000001"/>
        <n v="14485.21443"/>
        <n v="7533.2834650000004"/>
        <n v="1744.4271369999999"/>
        <n v="5706.001053"/>
        <n v="1140.551232"/>
        <n v="11497.512119999999"/>
        <n v="2533.7567650000001"/>
        <n v="8208.3162499999999"/>
        <n v="6138.9697310000001"/>
        <n v="9204.9915209999999"/>
        <n v="19655.616249999999"/>
        <n v="6471.9585710000001"/>
        <n v="2692.2667289999999"/>
        <n v="12005.34684"/>
        <n v="13190.067859999999"/>
        <n v="4069.0407679999998"/>
        <n v="3610.9829009999999"/>
        <n v="272.78475400000002"/>
        <n v="6427.028577"/>
        <n v="9868.2452840000005"/>
        <n v="1350.727856"/>
        <n v="3541.81828"/>
        <n v="6329.5322269999997"/>
        <n v="4732.3462840000002"/>
        <n v="12180.13818"/>
        <n v="4734.1718460000002"/>
        <n v="7903.921182"/>
        <n v="14292.143480000001"/>
        <n v="16741.860430000001"/>
        <n v="4145.5280759999996"/>
        <n v="17541.457289999998"/>
        <n v="14112.61328"/>
        <n v="9778.7969009999997"/>
        <n v="5425.7846330000002"/>
        <n v="539.93978630000004"/>
        <n v="1452.0193549999999"/>
        <n v="3880.0689649999999"/>
        <n v="1171.3839969999999"/>
        <n v="1127.25684"/>
        <n v="3210.4888129999999"/>
        <n v="9710.2536770000006"/>
        <n v="11394.53384"/>
        <n v="19097.460510000001"/>
        <n v="9466.9874619999991"/>
        <n v="966.44367790000001"/>
        <n v="16069.336719999999"/>
        <n v="2577.6689289999999"/>
        <n v="11061.83863"/>
        <n v="8275.1210339999998"/>
        <n v="15521.58905"/>
        <n v="5319.3804120000004"/>
        <n v="17134.206249999999"/>
        <n v="555.92781190000005"/>
        <n v="7388.2558719999997"/>
        <n v="583.82454570000004"/>
        <n v="4000.5479620000001"/>
        <n v="4289.7185749999999"/>
        <n v="6082.5964720000002"/>
        <n v="13624.39604"/>
        <n v="9795.7969400000002"/>
        <n v="3897.5465469999999"/>
        <n v="3252.365675"/>
        <n v="1311.7525129999999"/>
        <n v="3538.1929"/>
        <n v="1133.3985729999999"/>
        <n v="803.06629410000005"/>
        <n v="1397.8324009999999"/>
        <n v="10470.67229"/>
        <n v="12824.78405"/>
        <n v="6060.1222889999999"/>
        <n v="1785.9919870000001"/>
        <n v="14957.926359999999"/>
        <n v="5155.8782389999997"/>
        <n v="12922.367"/>
        <n v="8211.3951570000008"/>
        <n v="9468.2132509999992"/>
        <n v="12496.35303"/>
        <n v="1783.24711"/>
        <n v="11575.501329999999"/>
        <n v="4759.3513389999998"/>
        <n v="8092.2425400000002"/>
        <n v="3851.5555479999998"/>
        <n v="13305.890649999999"/>
        <n v="1543.0247529999999"/>
        <n v="718.72978339999997"/>
        <n v="5995.211483"/>
        <n v="14200.143679999999"/>
        <n v="8477.9470579999997"/>
        <n v="11028.076370000001"/>
        <n v="8291.5443450000002"/>
        <n v="8106.4668899999997"/>
        <n v="467.32895409999998"/>
        <n v="2683.5796180000002"/>
        <n v="8222.9896869999993"/>
        <n v="1081.8787910000001"/>
        <n v="1770.9548159999999"/>
        <n v="14614.313920000001"/>
        <n v="880.64396299999999"/>
        <n v="3220.0342049999999"/>
        <n v="3471.9217560000002"/>
        <n v="7807.8738540000004"/>
        <n v="681.00149999999996"/>
        <n v="5814.3473299999996"/>
        <n v="5290.8321580000002"/>
        <n v="2146.1516139999999"/>
        <n v="14363.02541"/>
        <n v="4236.3380580000003"/>
        <n v="7423.9462629999998"/>
        <n v="279.07333399999999"/>
        <n v="11911.446980000001"/>
        <n v="3062.8857779999998"/>
        <n v="2904.6180810000001"/>
        <n v="2162.628365"/>
        <n v="13123.85233"/>
        <n v="6801.4334220000001"/>
        <n v="7150.7819890000001"/>
        <n v="8533.6155369999997"/>
        <n v="3694.6117669999999"/>
        <n v="1344.7048179999999"/>
        <n v="7731.5026870000002"/>
        <n v="1301.6858930000001"/>
        <n v="2358.8000609999999"/>
        <n v="104.0122211"/>
        <n v="4259.8770160000004"/>
        <n v="1266.6164570000001"/>
        <n v="8666.0853470000002"/>
        <n v="11800.289140000001"/>
        <n v="227.71998579999999"/>
        <n v="8239.5569219999998"/>
        <n v="17657.675319999998"/>
        <n v="3270.1599379999998"/>
        <n v="13211.21715"/>
        <n v="2108.6274520000002"/>
        <n v="15607.427030000001"/>
        <n v="3477.7881649999999"/>
        <n v="2820.3727709999998"/>
        <n v="18383.021830000002"/>
        <n v="1206.888228"/>
        <n v="11232.47645"/>
        <n v="1771.459507"/>
        <n v="8153.512659"/>
        <n v="12142.851189999999"/>
        <n v="4634.6495800000002"/>
        <n v="1191.4322529999999"/>
        <n v="15530.1885"/>
        <n v="9886.1156900000005"/>
        <n v="1996.3543990000001"/>
        <n v="6130.0260349999999"/>
        <n v="11526.157010000001"/>
        <n v="7569.5068110000002"/>
        <n v="3160.9263510000001"/>
        <n v="11582.79825"/>
        <n v="8156.8112810000002"/>
        <n v="1228.704581"/>
        <n v="8224.9835949999997"/>
        <n v="6673.3829100000003"/>
        <n v="9444.3089519999994"/>
        <n v="7753.3084490000001"/>
        <n v="18651.48014"/>
        <n v="8236.1926860000003"/>
        <n v="13536.470209999999"/>
        <n v="923.90587789999995"/>
        <n v="3746.5501300000001"/>
        <n v="5266.7291230000001"/>
        <n v="10600.009400000001"/>
        <n v="6202.0397579999999"/>
        <n v="136.30394029999999"/>
        <n v="4837.1301810000004"/>
        <n v="11422.02061"/>
        <n v="10890.9692"/>
        <n v="9807.6534080000001"/>
        <n v="5603.4021759999996"/>
        <n v="17343.079320000001"/>
        <n v="15939.7894"/>
        <n v="1613.876426"/>
        <n v="2574.53701"/>
        <n v="7560.6971000000003"/>
        <n v="7296.9687709999998"/>
        <n v="11510.073990000001"/>
        <n v="6529.9115080000001"/>
        <n v="12337.27397"/>
        <n v="16213.81567"/>
        <n v="5303.9383399999997"/>
        <n v="6836.9128010000004"/>
        <n v="4916.3384159999996"/>
        <n v="8363.7906540000004"/>
        <n v="5087.7453390000001"/>
        <n v="6348.7657769999996"/>
        <n v="3434.702906"/>
        <n v="2607.8417020000002"/>
        <n v="3851.973015"/>
        <n v="639.32523939999999"/>
        <n v="8279.5471670000006"/>
        <n v="3251.9796959999999"/>
        <n v="1140.1468150000001"/>
        <n v="1500.212223"/>
        <n v="4569.3650740000003"/>
        <n v="5724.6150719999996"/>
        <n v="11572.17909"/>
        <n v="14809.434090000001"/>
        <n v="2155.3590949999998"/>
        <n v="6916.7904900000003"/>
        <n v="10419.10115"/>
        <n v="14607.8966"/>
        <n v="6478.8223529999996"/>
        <n v="14819.98359"/>
        <n v="3078.9376259999999"/>
        <n v="9169.7304929999991"/>
        <n v="1262.4159790000001"/>
        <n v="8269.6642850000007"/>
        <n v="11372.79069"/>
        <n v="10901.86031"/>
        <n v="5876.8983399999997"/>
        <n v="2318.8380379999999"/>
        <n v="9153.0840669999998"/>
        <n v="10076.385630000001"/>
        <n v="11502.509700000001"/>
        <n v="2119.3058380000002"/>
        <n v="8325.3122089999997"/>
        <n v="7900.9192059999996"/>
        <n v="6468.4309830000002"/>
        <n v="5806.3867570000002"/>
        <n v="2069.126096"/>
        <n v="11603.643179999999"/>
        <n v="5394.1819180000002"/>
        <n v="15066.89939"/>
        <n v="2469.6815799999999"/>
        <n v="7983.0047610000001"/>
        <n v="12758.792750000001"/>
        <n v="1569.230114"/>
        <n v="314.545185"/>
        <n v="18173.968199999999"/>
        <n v="5452.2677560000002"/>
        <n v="14430.042740000001"/>
        <n v="6335.6802530000004"/>
        <n v="18662.802599999999"/>
        <n v="7680.7602440000001"/>
        <n v="19779.492989999999"/>
        <n v="1873.1397830000001"/>
        <n v="274.50702419999999"/>
        <n v="11157.591060000001"/>
        <n v="873.01702350000005"/>
        <n v="11301.860979999999"/>
        <n v="10373.324490000001"/>
        <n v="883.13662899999997"/>
        <n v="1647.4712"/>
        <n v="5929.0845360000003"/>
        <n v="3014.8598120000001"/>
        <n v="10054.821529999999"/>
        <n v="4987.2814410000001"/>
        <n v="13194.42174"/>
        <n v="4778.2992999999997"/>
        <n v="2500.0587289999999"/>
        <n v="9865.7011349999993"/>
        <n v="8576.8895929999999"/>
        <n v="3730.6076880000001"/>
        <n v="19198.047849999999"/>
        <n v="9015.0608389999998"/>
        <n v="332.66562759999999"/>
        <n v="5214.9913200000001"/>
        <n v="4604.9744689999998"/>
        <n v="7195.146377"/>
        <n v="12483.913350000001"/>
        <n v="6009.0244640000001"/>
        <n v="11339.93453"/>
        <n v="14149.74001"/>
        <n v="10801.03465"/>
        <n v="13989.740040000001"/>
        <n v="6952.873165"/>
        <n v="11552.163570000001"/>
        <n v="4731.6991619999999"/>
        <n v="7972.1024269999998"/>
        <n v="9736.7720339999996"/>
        <n v="10838.242969999999"/>
        <n v="17852.398539999998"/>
        <n v="4245.0114830000002"/>
        <n v="13265.013720000001"/>
        <n v="7554.4796610000003"/>
        <n v="5804.1890659999999"/>
        <n v="1164.619647"/>
        <n v="7785.5709619999998"/>
        <n v="414.16129749999999"/>
        <n v="15253.72256"/>
        <n v="7895.8289260000001"/>
        <n v="4961.198281"/>
        <n v="5481.5564299999996"/>
        <n v="4617.2683180000004"/>
        <n v="1786.9586099999999"/>
        <n v="14214.547259999999"/>
        <n v="12960.473959999999"/>
        <n v="422.80114329999998"/>
        <n v="4329.9027169999999"/>
        <n v="6501.1638569999996"/>
        <n v="2073.622664"/>
        <n v="7602.5035010000001"/>
        <n v="7059.0204329999997"/>
        <n v="4293.7547089999998"/>
        <n v="2386.8582660000002"/>
        <n v="590.49044979999996"/>
        <n v="1995.935886"/>
        <n v="19367.89588"/>
        <n v="16112.071550000001"/>
        <n v="7310.7358800000002"/>
        <n v="14517.3567"/>
        <n v="3140.4323180000001"/>
        <n v="7042.5982180000001"/>
        <n v="2883.6341790000001"/>
        <n v="14119.82339"/>
        <n v="11036.094230000001"/>
        <n v="2641.2066909999999"/>
        <n v="7822.0385820000001"/>
        <n v="860.05257689999996"/>
        <n v="2887.0710009999998"/>
        <n v="5485.2326400000002"/>
        <n v="2228.5956649999998"/>
        <n v="15444.81805"/>
        <n v="4675.5328890000001"/>
        <n v="18583.749049999999"/>
        <n v="5123.730313"/>
        <n v="16281.802820000001"/>
        <n v="14479.947459999999"/>
        <n v="3947.489274"/>
        <n v="328.69951320000001"/>
        <n v="7509.9415200000003"/>
        <n v="2982.8685329999998"/>
        <n v="7300.4427619999997"/>
        <n v="3459.052072"/>
        <n v="2730.276539"/>
        <n v="11750.885560000001"/>
        <n v="13440.463299999999"/>
        <n v="8836.0802309999999"/>
        <n v="7825.1583179999998"/>
        <n v="6220.7401840000002"/>
        <n v="19298.633559999998"/>
        <n v="16859.574229999998"/>
        <n v="7304.2531120000003"/>
        <n v="5929.9117550000001"/>
        <n v="15649.680399999999"/>
        <n v="11581.678910000001"/>
        <n v="19884.94139"/>
        <n v="6993.6094270000003"/>
        <n v="5931.4690259999998"/>
        <n v="5891.9360619999998"/>
        <n v="2644.9741410000001"/>
        <n v="5179.5597969999999"/>
        <n v="6122.701505"/>
        <n v="7468.4998050000004"/>
        <n v="1067.4616490000001"/>
        <n v="3622.9593100000002"/>
        <n v="5920.0833149999999"/>
        <n v="772.67853049999997"/>
        <n v="9347.0999310000007"/>
        <n v="1627.7653210000001"/>
        <n v="11995.091350000001"/>
        <n v="7180.996572"/>
        <n v="19841.176289999999"/>
        <n v="1132.102089"/>
        <n v="4924.1231319999997"/>
        <n v="8618.1140940000005"/>
        <n v="10315.863880000001"/>
        <n v="1405.1480670000001"/>
        <n v="3631.7719360000001"/>
        <n v="822.45504940000001"/>
        <n v="9139.4324620000007"/>
        <n v="9599.1244389999993"/>
        <n v="6744.1080179999999"/>
        <n v="11652.936250000001"/>
        <n v="3130.0871579999998"/>
        <n v="865.33595800000001"/>
        <n v="11794.37414"/>
        <n v="6601.3936919999996"/>
        <n v="2746.5114819999999"/>
        <n v="13880.92454"/>
        <n v="8007.9699190000001"/>
        <n v="9579.3667150000001"/>
        <n v="4200.55638"/>
        <n v="6218.3246440000003"/>
        <n v="13242.4175"/>
        <n v="5508.8091459999996"/>
        <n v="8733.8603679999997"/>
        <n v="11395.96335"/>
        <n v="456.17633319999999"/>
        <n v="14913.301030000001"/>
        <n v="962.03985309999996"/>
        <n v="5561.8927240000003"/>
        <n v="5844.733037"/>
        <n v="1956.9614079999999"/>
        <n v="7460.7067340000003"/>
        <n v="8551.5937150000009"/>
        <n v="1267.043048"/>
        <n v="4831.4004930000001"/>
        <n v="7115.8649800000003"/>
        <n v="1016.483403"/>
        <n v="4045.6193960000001"/>
        <n v="5393.528781"/>
        <n v="9007.8940299999995"/>
        <n v="1160.1736559999999"/>
        <n v="12552.26685"/>
        <n v="17523.613840000002"/>
        <n v="4093.9079390000002"/>
        <n v="7681.3409700000002"/>
        <n v="2335.5263249999998"/>
        <n v="10789.833430000001"/>
        <n v="3721.1888629999999"/>
        <n v="15486.89553"/>
        <n v="8508.5109830000001"/>
        <n v="11436.64892"/>
        <n v="7867.2757369999999"/>
        <n v="6369.3847530000003"/>
        <n v="5420.3163770000001"/>
        <n v="510.79091949999997"/>
        <n v="1360.046368"/>
        <n v="14574.257310000001"/>
        <n v="8848.9853660000008"/>
        <n v="8573.3213479999995"/>
        <n v="18158.630969999998"/>
        <n v="979.31018029999996"/>
        <n v="4639.5339670000003"/>
        <n v="11856.67203"/>
        <n v="9086.8622570000007"/>
        <n v="10076.566059999999"/>
        <n v="6233.9536770000004"/>
        <n v="3888.8207520000001"/>
        <n v="4760.1453650000003"/>
        <n v="9760.3285510000005"/>
        <n v="3945.053754"/>
        <n v="5038.5378190000001"/>
        <n v="8012.4455239999998"/>
        <n v="7106.211123"/>
        <n v="7146.1615439999996"/>
        <n v="11812.443380000001"/>
        <n v="11897.291020000001"/>
        <n v="10501.004430000001"/>
        <n v="5421.0120260000003"/>
        <n v="1281.4167359999999"/>
        <n v="15448.382869999999"/>
        <n v="3454.8696909999999"/>
        <n v="6151.4712060000002"/>
        <n v="454.47795280000003"/>
        <n v="6578.2379430000001"/>
        <n v="13916.807489999999"/>
        <n v="6171.3962529999999"/>
        <n v="1664.2264520000001"/>
        <n v="9948.1367339999997"/>
        <n v="12045.347889999999"/>
        <n v="5800.4484590000002"/>
        <n v="1121.93839"/>
        <n v="14859.358560000001"/>
        <n v="5857.5641580000001"/>
        <n v="738.39090639999995"/>
        <n v="1986.4414280000001"/>
        <n v="3639.6387540000001"/>
        <n v="6132.8524500000003"/>
        <n v="6570.6729590000004"/>
        <n v="1899.87547"/>
        <n v="5301.0208240000002"/>
        <n v="13944.95297"/>
        <n v="15651.275460000001"/>
        <n v="1634.9135220000001"/>
        <n v="2140.5106169999999"/>
        <n v="7775.7054390000003"/>
        <n v="111.0433026"/>
        <n v="16265.035250000001"/>
        <n v="14745.86694"/>
        <n v="5365.9641549999997"/>
        <n v="730.70928709999998"/>
        <n v="10607.93489"/>
        <n v="1087.6607409999999"/>
        <n v="1714.8345179999999"/>
        <n v="5389.2045209999997"/>
        <n v="8571.0819640000009"/>
        <n v="6056.9757790000003"/>
        <n v="19958.32646"/>
        <n v="15980.12722"/>
        <n v="8167.514193"/>
        <n v="4362.668705"/>
        <n v="528.3931288"/>
        <n v="5418.7603900000004"/>
        <n v="1780.731315"/>
        <n v="3441.6573159999998"/>
        <n v="7758.1638309999998"/>
        <n v="3790.0900620000002"/>
        <n v="16272.197319999999"/>
        <n v="825.55608840000002"/>
        <n v="4692.1905079999997"/>
        <n v="7893.1595969999998"/>
        <n v="4188.8316320000004"/>
        <n v="18728.318920000002"/>
        <n v="3967.6237850000002"/>
        <n v="5750.5854239999999"/>
        <n v="1007.360512"/>
        <n v="6515.5916699999998"/>
        <n v="3920.846998"/>
        <n v="1327.0687969999999"/>
        <n v="6529.3615659999996"/>
        <n v="7860.29792"/>
        <n v="450.5198479"/>
        <n v="1096.712074"/>
        <n v="7870.3971590000001"/>
        <n v="8849.5422510000008"/>
        <n v="4423.7413720000004"/>
        <n v="2073.2505630000001"/>
        <n v="13306.55456"/>
        <n v="18572.437809999999"/>
        <n v="3180.8543380000001"/>
        <n v="10375.47112"/>
        <n v="1961.0206149999999"/>
        <n v="1702.299575"/>
        <n v="11689.80831"/>
        <n v="12299.66863"/>
        <n v="961.54394030000003"/>
        <n v="9412.8470649999999"/>
        <n v="12139.00625"/>
        <n v="14489.43449"/>
        <n v="17856.940159999998"/>
        <n v="16297.67273"/>
        <n v="8530.4463919999998"/>
        <n v="3735.433634"/>
        <n v="16078.89357"/>
        <n v="560.62356050000005"/>
        <n v="10407.61362"/>
        <n v="1193.191264"/>
        <n v="9216.8523760000007"/>
        <n v="1874.8369319999999"/>
        <n v="11748.671109999999"/>
        <n v="820.33896389999995"/>
        <n v="2128.8595099999998"/>
        <n v="18674.951649999999"/>
        <n v="8740.1281049999998"/>
        <n v="2741.5463530000002"/>
        <n v="6303.1449519999996"/>
        <n v="13201.512549999999"/>
        <n v="9478.8039989999997"/>
        <n v="7266.0267489999997"/>
        <n v="16957.38464"/>
        <n v="2464.246999"/>
        <n v="9498.1513169999998"/>
        <n v="4673.9533460000002"/>
        <n v="7356.5780240000004"/>
        <n v="519.57878649999998"/>
        <n v="4105.5462520000001"/>
        <n v="16423.855869999999"/>
        <n v="1696.37589"/>
        <n v="6650.6387629999999"/>
        <n v="8757.3779020000002"/>
        <n v="4617.8915660000002"/>
        <n v="1704.859029"/>
        <n v="12261.86233"/>
        <n v="1152.624327"/>
        <n v="1311.0919120000001"/>
        <n v="10224.208409999999"/>
        <n v="3789.8387160000002"/>
        <n v="8377.2028100000007"/>
        <n v="6922.3996289999995"/>
        <n v="534.98436600000002"/>
        <n v="8660.5589440000003"/>
        <n v="342.66237039999999"/>
        <n v="10068.420029999999"/>
        <n v="10433.565500000001"/>
        <n v="10612.14516"/>
        <n v="1611.4828669999999"/>
        <n v="8547.4493739999998"/>
        <n v="8862.1617549999992"/>
        <n v="678.45324660000006"/>
        <n v="5884.543909"/>
        <n v="1855.691904"/>
        <n v="2066.7275140000002"/>
        <n v="18644.094349999999"/>
        <n v="886.33437649999996"/>
        <n v="7175.5078480000002"/>
        <n v="3592.6635540000002"/>
        <n v="15272.038430000001"/>
        <n v="14976.124180000001"/>
        <n v="7658.2118049999999"/>
        <n v="1267.325274"/>
        <n v="7439.0566909999998"/>
        <n v="8985.9500029999999"/>
        <n v="5050.2745779999996"/>
        <n v="5026.83518"/>
        <n v="11137.4817"/>
        <n v="990.29636519999997"/>
        <n v="11769.102650000001"/>
        <n v="15162.7253"/>
        <n v="9050.2976099999996"/>
        <n v="6935.498619"/>
        <n v="10696.10772"/>
        <n v="1211.2765360000001"/>
        <n v="4512.5094760000002"/>
        <n v="11237.780940000001"/>
        <n v="3925.4727320000002"/>
        <n v="16802.381069999999"/>
        <n v="9003.9616979999992"/>
        <n v="16372.359130000001"/>
        <n v="12509.395549999999"/>
        <n v="2537.8969539999998"/>
        <n v="3327.6065050000002"/>
        <n v="9696.7211879999995"/>
        <n v="10385.16322"/>
        <n v="12031.29552"/>
        <n v="1315.707197"/>
        <n v="5081.0344800000003"/>
        <n v="5323.2615919999998"/>
        <n v="11530.4292"/>
        <n v="3972.0238140000001"/>
        <n v="11829.47309"/>
        <n v="11546.47594"/>
        <n v="13205.75159"/>
        <n v="4202.540841"/>
        <n v="8902.4680619999999"/>
        <n v="1034.3372039999999"/>
        <n v="17522.656490000001"/>
        <n v="6372.6415539999998"/>
        <n v="14680.09174"/>
        <n v="8595.0949479999999"/>
        <n v="1415.5309649999999"/>
        <n v="9494.9058490000007"/>
        <n v="1747.8169499999999"/>
        <n v="11357.420829999999"/>
        <n v="1343.8267940000001"/>
        <n v="11711.21135"/>
        <n v="971.21413919999998"/>
        <n v="10668.01319"/>
        <n v="915.94148770000004"/>
        <n v="10483.49912"/>
        <n v="18335.0514"/>
        <n v="4566.9463740000001"/>
        <n v="17022.584060000001"/>
        <n v="12032.33071"/>
        <n v="3016.137131"/>
        <n v="11209.366400000001"/>
        <n v="2036.4869739999999"/>
        <n v="19328.028750000001"/>
        <n v="7658.4215350000004"/>
        <n v="14681.49883"/>
        <n v="676.04248470000005"/>
        <n v="7431.0905419999999"/>
        <n v="7784.4832280000001"/>
        <n v="969.13280080000004"/>
        <n v="10496.602510000001"/>
        <n v="969.93781239999998"/>
        <n v="4922.5505560000001"/>
        <n v="4129.874718"/>
        <n v="10238.37277"/>
        <n v="11366.176890000001"/>
        <n v="8681.7930359999991"/>
        <n v="10619.030339999999"/>
        <n v="6523.3385630000002"/>
        <n v="1241.3614560000001"/>
        <n v="564.90380919999996"/>
        <n v="4807.3149590000003"/>
        <n v="297.54815330000002"/>
        <n v="4317.7434489999996"/>
        <n v="13123.383620000001"/>
        <n v="8567.2014049999998"/>
        <n v="9840.8053619999991"/>
        <n v="8217.8799330000002"/>
        <n v="2488.9663"/>
        <n v="3428.3415730000002"/>
        <n v="842.88740280000002"/>
        <n v="1119.6119100000001"/>
        <n v="4916.7394270000004"/>
        <n v="1954.4531179999999"/>
        <n v="9219.5569859999996"/>
        <n v="12032.984560000001"/>
        <n v="721.97258199999999"/>
        <n v="18980.798760000001"/>
        <n v="7540.6624959999999"/>
        <n v="7864.2204879999999"/>
        <n v="11408.365040000001"/>
        <n v="2342.7635810000002"/>
        <n v="11433.04406"/>
        <n v="9013.8122060000005"/>
        <n v="1169.369011"/>
        <n v="1430.2395650000001"/>
        <n v="10368.55307"/>
        <n v="6943.0169089999999"/>
        <n v="391.8970893"/>
        <n v="1852.2208760000001"/>
        <n v="8468.8336419999996"/>
        <n v="5413.5201539999998"/>
        <n v="3546.838589"/>
        <n v="7937.2610750000003"/>
        <n v="9469.7310300000008"/>
        <n v="810.76764800000001"/>
        <n v="9326.8701450000008"/>
        <n v="3157.0767209999999"/>
        <n v="3538.323402"/>
        <n v="8525.4753600000004"/>
        <n v="10586.07473"/>
        <n v="3569.6803519999999"/>
        <n v="3816.3903749999999"/>
        <n v="3985.96333"/>
        <n v="11110.26684"/>
        <n v="18332.13882"/>
        <n v="16926.112730000001"/>
        <n v="4940.4692240000004"/>
        <n v="6332.1041070000001"/>
        <n v="2261.0047180000001"/>
        <n v="1430.9765500000001"/>
        <n v="1228.917809"/>
        <n v="12440.01384"/>
        <n v="74.370017000000004"/>
        <n v="1566.3083079999999"/>
        <n v="5225.8429310000001"/>
        <n v="9959.4740889999994"/>
        <n v="13792.80018"/>
        <n v="13139.97544"/>
        <n v="4449.8930819999996"/>
        <n v="9539.9697209999995"/>
        <n v="5114.0982439999998"/>
        <n v="5810.7267199999997"/>
        <n v="8328.2005160000008"/>
        <n v="3376.4888310000001"/>
        <n v="750.14048160000004"/>
        <n v="7788.41201"/>
        <n v="13380.89668"/>
        <n v="8355.1833229999993"/>
        <n v="13323.7089"/>
        <n v="14758.11015"/>
        <n v="4541.2569860000003"/>
        <n v="15718.85254"/>
        <n v="3398.5440659999999"/>
        <n v="5991.1601609999998"/>
        <n v="2347.1592869999999"/>
        <n v="758.53279840000005"/>
        <n v="7614.0491050000001"/>
        <n v="11643.436390000001"/>
        <n v="7738.5779430000002"/>
        <n v="10420.84396"/>
        <n v="6034.9367849999999"/>
        <n v="832.78668110000001"/>
        <n v="12088.44937"/>
        <n v="3737.177756"/>
        <n v="2908.1511329999998"/>
        <n v="1138.451082"/>
        <n v="6781.7124089999998"/>
        <n v="7396.1562720000002"/>
        <n v="6245.2756250000002"/>
        <n v="828.76704410000002"/>
        <n v="14151.71406"/>
        <n v="4622.203305"/>
        <n v="10077.439109999999"/>
        <n v="8814.2679069999995"/>
        <n v="15541.742469999999"/>
        <n v="4517.9019870000002"/>
        <n v="1099.5672460000001"/>
        <n v="5766.8916600000002"/>
        <n v="19581.892019999999"/>
        <n v="13869.54472"/>
        <n v="1053.243309"/>
        <n v="4173.0619120000001"/>
        <n v="19179.562519999999"/>
        <n v="8493.4071100000001"/>
        <n v="16662.241859999998"/>
        <n v="7231.7491149999996"/>
        <n v="3254.823198"/>
        <n v="7629.1476350000003"/>
        <n v="11585.02426"/>
        <n v="1311.603879"/>
        <n v="6583.6085810000004"/>
        <n v="4368.1680640000004"/>
        <n v="7115.0833490000005"/>
        <n v="6428.273029"/>
        <n v="8297.4837289999996"/>
        <n v="10067.38616"/>
        <n v="9604.4717309999996"/>
        <n v="10215.30226"/>
        <n v="445.8331718"/>
        <n v="920.87971000000005"/>
        <n v="5968.8951589999997"/>
        <n v="15178.72424"/>
        <n v="18944.05111"/>
        <n v="905.22968289999994"/>
        <n v="8867.8685079999996"/>
        <n v="2128.4345669999998"/>
        <n v="9831.5656999999992"/>
        <n v="7255.5070299999998"/>
        <n v="2295.6603249999998"/>
        <n v="3094.9556339999999"/>
        <n v="7370.6642499999998"/>
        <n v="4214.65787"/>
        <n v="1183.1976560000001"/>
        <n v="8030.9102519999997"/>
        <n v="10681.8377"/>
        <n v="3703.0535150000001"/>
        <n v="13847.484700000001"/>
        <n v="1468.1516899999999"/>
        <n v="7034.3202229999997"/>
        <n v="3427.250614"/>
        <n v="3746.8030610000001"/>
        <n v="15109.58253"/>
        <n v="2264.0847829999998"/>
        <n v="10776.901519999999"/>
        <n v="9764.1143940000002"/>
        <n v="2763.8954130000002"/>
        <n v="3699.121584"/>
        <n v="2775.4788429999999"/>
        <n v="1597.862844"/>
        <n v="3246.2710149999998"/>
        <n v="654.60291640000003"/>
        <n v="7759.2406769999998"/>
        <n v="17997.779139999999"/>
        <n v="14460.13169"/>
        <n v="15848.00533"/>
        <n v="8409.9569670000001"/>
        <n v="7255.455876"/>
        <n v="7249.1223819999996"/>
        <n v="428.57555810000002"/>
        <n v="18854.87199"/>
        <n v="10195.46938"/>
        <n v="14706.526470000001"/>
        <n v="15099.51748"/>
        <n v="6187.8283719999999"/>
        <n v="699.06233580000003"/>
        <n v="2598.4148639999999"/>
        <n v="17594.642080000001"/>
        <n v="3787.0996850000001"/>
        <n v="809.92268639999998"/>
        <n v="8307.1540920000007"/>
        <n v="3212.8315640000001"/>
        <n v="15899.061449999999"/>
        <n v="7481.6437390000001"/>
        <n v="9311.6222789999993"/>
        <n v="5088.1513059999997"/>
        <n v="2694.606323"/>
        <n v="2946.584554"/>
        <n v="8378.2671699999992"/>
        <n v="2093.2269080000001"/>
        <n v="406.60374869999998"/>
        <n v="13379.93195"/>
        <n v="5537.6391729999996"/>
        <n v="6893.5352370000001"/>
        <n v="2643.545063"/>
        <n v="16921.456409999999"/>
        <n v="859.54193859999998"/>
        <n v="9609.8328829999991"/>
        <n v="507.46809719999999"/>
        <n v="13667.20816"/>
        <n v="10568.37578"/>
        <n v="9661.4758760000004"/>
        <n v="6965.4704119999997"/>
        <n v="9562.2740319999994"/>
        <n v="5384.635518"/>
        <n v="9249.8540720000001"/>
        <n v="6796.7536330000003"/>
        <n v="1242.7240770000001"/>
        <n v="4297.6657009999999"/>
        <n v="1178.463133"/>
        <n v="12758.65857"/>
        <n v="3725.4518290000001"/>
        <n v="11481.71062"/>
        <n v="15574.960650000001"/>
        <n v="6394.4878930000004"/>
        <n v="1579.9860309999999"/>
        <n v="11111.563969999999"/>
        <n v="6994.34872"/>
        <n v="500.63023870000001"/>
        <n v="1363.3614709999999"/>
        <n v="2524.1554120000001"/>
        <n v="16972.381410000002"/>
        <n v="12279.08171"/>
        <n v="7776.808943"/>
        <n v="8800.0835200000001"/>
        <n v="11027.42093"/>
        <n v="481.8628296"/>
        <n v="5594.2417269999996"/>
        <n v="5272.67497"/>
        <n v="5896.8961840000002"/>
        <n v="9137.5201209999996"/>
        <n v="10306.744210000001"/>
        <n v="8220.2711600000002"/>
        <n v="8696.5173400000003"/>
        <n v="10366.022569999999"/>
        <n v="5909.9720399999997"/>
        <n v="7253.4359880000002"/>
        <n v="9133.4268279999997"/>
        <n v="2632.2029349999998"/>
        <n v="2535.4604439999998"/>
        <n v="12590.754929999999"/>
        <n v="2017.214567"/>
        <n v="4351.8934630000003"/>
        <n v="2072.686772"/>
        <n v="16166.5682"/>
        <n v="656.50074099999995"/>
        <n v="11196.93144"/>
        <n v="5147.1371660000004"/>
        <n v="6761.0244309999998"/>
        <n v="11448.94772"/>
        <n v="5200.6369089999998"/>
        <n v="12218.491980000001"/>
        <n v="4546.7712300000003"/>
        <n v="6944.8557199999996"/>
        <n v="9003.1480410000004"/>
        <n v="1526.327681"/>
        <n v="11538.295599999999"/>
        <n v="1897.546034"/>
        <n v="5599.9251690000001"/>
        <n v="7231.0025999999998"/>
        <n v="2150.1254159999999"/>
        <n v="676.2314341"/>
        <n v="11665.725340000001"/>
        <n v="19656.483329999999"/>
        <n v="1640.8286049999999"/>
        <n v="701.48689909999996"/>
        <n v="10725.32079"/>
        <n v="7554.3600889999998"/>
        <n v="3297.4662090000002"/>
        <n v="19372.418020000001"/>
        <n v="11343.51518"/>
        <n v="183.77497149999999"/>
        <n v="9699.1096589999997"/>
        <n v="10701.18729"/>
        <n v="1389.0749800000001"/>
        <n v="6262.6728970000004"/>
        <n v="7102.2858450000003"/>
        <n v="8917.050964"/>
        <n v="1742.4469549999999"/>
        <n v="13462.5888"/>
        <n v="10337.600049999999"/>
        <n v="1297.6956700000001"/>
        <n v="8312.7381170000008"/>
        <n v="15991.0861"/>
        <n v="14395.16138"/>
        <n v="11744.79149"/>
        <n v="6243.040798"/>
        <n v="6747.8547339999996"/>
        <n v="1820.1822030000001"/>
        <n v="3477.585877"/>
        <n v="9335.1385439999995"/>
        <n v="14484.69929"/>
        <n v="9252.478991"/>
        <n v="11843.406000000001"/>
        <n v="14096.364369999999"/>
        <n v="14523.698"/>
        <n v="14072.482819999999"/>
        <n v="1905.5350920000001"/>
        <n v="1384.7216289999999"/>
        <n v="10313.038619999999"/>
        <n v="1361.214731"/>
        <n v="9670.7428049999999"/>
        <n v="583.92852679999999"/>
        <n v="4419.6602359999997"/>
        <n v="8580.6752539999998"/>
        <n v="3150.5534950000001"/>
        <n v="892.31101630000001"/>
        <n v="16461.133430000002"/>
        <n v="7876.187492"/>
        <n v="7824.3674760000004"/>
        <n v="1529.6522259999999"/>
        <n v="6485.9270509999997"/>
        <n v="3698.8573540000002"/>
        <n v="5621.8546990000004"/>
        <n v="13702.757170000001"/>
        <n v="4451.3845769999998"/>
        <n v="3997.710133"/>
        <n v="4103.3920989999997"/>
        <n v="6864.2164899999998"/>
        <n v="11916.864229999999"/>
        <n v="6969.9795700000004"/>
        <n v="5855.359332"/>
        <n v="12070.057629999999"/>
        <n v="17583.943810000001"/>
        <n v="393.18767329999997"/>
        <n v="486.33451989999998"/>
        <n v="3085.748646"/>
        <n v="13778.347470000001"/>
        <n v="8827.1463509999994"/>
        <n v="5757.3454259999999"/>
        <n v="4269.4979569999996"/>
        <n v="2812.8882170000002"/>
        <n v="5613.9194729999999"/>
        <n v="16973.457139999999"/>
        <n v="7077.7915059999996"/>
        <n v="9287.7212799999998"/>
        <n v="4211.9384399999999"/>
        <n v="7536.7995350000001"/>
        <n v="9688.1412280000004"/>
        <n v="467.57825339999999"/>
        <n v="2455.0901039999999"/>
        <n v="5707.3272150000003"/>
        <n v="8664.7300840000007"/>
        <n v="1921.9641979999999"/>
        <n v="16977.510610000001"/>
        <n v="4873.3330720000004"/>
        <n v="680.77432910000005"/>
        <n v="436.93433640000001"/>
        <n v="9893.0157810000001"/>
        <n v="12124.32905"/>
        <n v="4759.7213430000002"/>
        <n v="5221.8357349999997"/>
        <n v="8718.9683010000008"/>
        <n v="10267.156559999999"/>
        <n v="6030.1501179999996"/>
        <n v="635.22247030000005"/>
        <n v="9646.4118070000004"/>
        <n v="5394.2305409999999"/>
        <n v="2022.5052000000001"/>
        <n v="2545.0999270000002"/>
        <n v="994.35780729999999"/>
        <n v="13713.5602"/>
        <n v="6702.377117"/>
        <n v="10054.74711"/>
        <n v="773.56183320000002"/>
        <n v="19285.562969999999"/>
        <n v="9824.6992969999992"/>
        <n v="10181.32987"/>
        <n v="17083.435519999999"/>
        <n v="11541.74179"/>
        <n v="4863.6432349999995"/>
        <n v="5115.3596479999997"/>
        <n v="6634.6365960000003"/>
        <n v="2433.6542720000002"/>
        <n v="8517.3416529999995"/>
        <n v="11502.564909999999"/>
        <n v="774.3494594"/>
        <n v="2749.5631709999998"/>
        <n v="17595.25157"/>
        <n v="11616.202590000001"/>
        <n v="3055.4429700000001"/>
        <n v="17321.888490000001"/>
        <n v="10856.036599999999"/>
        <n v="8755.0819250000004"/>
        <n v="4914.9406200000003"/>
        <n v="15962.34038"/>
        <n v="3822.7818139999999"/>
        <n v="1289.777787"/>
        <n v="17203.96427"/>
        <n v="10377.847400000001"/>
        <n v="13758.82755"/>
        <n v="2809.8222559999999"/>
        <n v="18599.015380000001"/>
        <n v="1023.169765"/>
        <n v="251.66403529999999"/>
        <n v="7761.8989769999998"/>
        <n v="3673.2787250000001"/>
        <n v="10375.071239999999"/>
        <n v="1901.3344540000001"/>
        <n v="6433.4960650000003"/>
        <n v="995.55133079999996"/>
        <n v="16549.739710000002"/>
        <n v="1201.00333"/>
        <n v="4790.349295"/>
        <n v="5148.4385199999997"/>
        <n v="7333.8746019999999"/>
        <n v="10680.420630000001"/>
        <n v="8579.4838139999993"/>
        <n v="12540.54947"/>
        <n v="12396.486339999999"/>
        <n v="18210.760760000001"/>
        <n v="6084.4785069999998"/>
        <n v="1153.6380549999999"/>
        <n v="11529.878360000001"/>
        <n v="944.81075050000004"/>
        <n v="7388.7666509999999"/>
        <n v="14894.41366"/>
        <n v="3526.4473149999999"/>
        <n v="5053.6408979999997"/>
        <n v="3750.3209529999999"/>
        <n v="966.72031300000003"/>
        <n v="14688.784890000001"/>
        <n v="3348.5604979999998"/>
        <n v="371.08686080000001"/>
        <n v="13503.185939999999"/>
        <n v="2083.1699840000001"/>
        <n v="906.3964502"/>
        <n v="12098.78498"/>
        <n v="4528.3243629999997"/>
        <n v="8604.6247870000007"/>
        <n v="6025.1579739999997"/>
        <n v="8736.8838780000005"/>
        <n v="13076.77267"/>
        <n v="9847.0476569999992"/>
        <n v="12442.83236"/>
        <n v="1029.9412620000001"/>
        <n v="14090.35895"/>
        <n v="5897.4628069999999"/>
        <n v="8032.6099809999996"/>
        <n v="17220.644260000001"/>
        <n v="10267.803159999999"/>
        <n v="10336.613009999999"/>
        <n v="13914.29657"/>
        <n v="6543.0674589999999"/>
        <n v="5823.0541350000003"/>
        <n v="16805.184799999999"/>
        <n v="753.10573190000002"/>
        <n v="866.99154160000001"/>
        <n v="11082.101479999999"/>
        <n v="12168.718140000001"/>
        <n v="6132.3394179999996"/>
        <n v="3828.4834209999999"/>
        <n v="3161.227159"/>
        <n v="1929.0568760000001"/>
        <n v="6051.4659540000002"/>
        <n v="2936.2097199999998"/>
        <n v="11526.67676"/>
        <n v="304.35898359999999"/>
        <n v="4132.6079140000002"/>
        <n v="5355.5478880000001"/>
        <n v="9483.2418249999992"/>
        <n v="8898.0703240000003"/>
        <n v="3403.1517290000002"/>
        <n v="778.48176120000005"/>
        <n v="1807.464328"/>
        <n v="3023.0583590000001"/>
        <n v="13976.761259999999"/>
        <n v="6864.6114020000005"/>
        <n v="1059.0614439999999"/>
        <n v="1992.813607"/>
        <n v="16538.74869"/>
        <n v="2148.0201139999999"/>
        <n v="11271.88149"/>
        <n v="7986.2846289999998"/>
        <n v="7300.1490050000002"/>
        <n v="7397.8542360000001"/>
        <n v="6100.1954770000002"/>
        <n v="15576.36911"/>
        <n v="6167.3917410000004"/>
        <n v="1138.7044739999999"/>
        <n v="1774.2471969999999"/>
        <n v="721.64998290000005"/>
        <n v="6001.5257080000001"/>
        <n v="3952.3149330000001"/>
        <n v="389.28260749999998"/>
        <n v="3822.4525100000001"/>
        <n v="13382.62775"/>
        <n v="14113.75232"/>
        <n v="18539.305929999999"/>
        <n v="1010.7103969999999"/>
        <n v="4480.1607400000003"/>
        <n v="1092.7235989999999"/>
        <n v="7840.4640790000003"/>
        <n v="6044.0493919999999"/>
        <n v="10847.884319999999"/>
        <n v="10185.70694"/>
        <n v="13679.593769999999"/>
        <n v="3329.4382489999998"/>
        <n v="19417.181240000002"/>
        <n v="3273.8478380000001"/>
        <n v="9639.0705720000005"/>
        <n v="576.47031619999996"/>
        <n v="13841.53153"/>
        <n v="2848.356765"/>
        <n v="12931.17092"/>
        <n v="1027.366642"/>
        <n v="5547.8426509999999"/>
        <n v="11797.23587"/>
        <n v="14273.15609"/>
        <n v="113.4798869"/>
        <n v="9457.8097519999992"/>
        <n v="9066.8739139999998"/>
        <n v="1835.1727269999999"/>
        <n v="6933.0125690000004"/>
        <n v="1640.130809"/>
        <n v="5203.160406"/>
        <n v="1557.5730619999999"/>
        <n v="15275.34122"/>
        <n v="3634.4860060000001"/>
        <n v="14740.647000000001"/>
        <n v="1712.3769199999999"/>
        <n v="18996.33409"/>
        <n v="7746.7993299999998"/>
        <n v="710.97731550000003"/>
        <n v="8423.5751240000009"/>
        <n v="7669.4881459999997"/>
        <n v="9881.3833570000006"/>
        <n v="4375.8708459999998"/>
        <n v="742.01920319999999"/>
        <n v="371.09780169999999"/>
        <n v="434.8949763"/>
        <n v="8799.2999199999995"/>
        <n v="13851.816049999999"/>
        <n v="5497.4956069999998"/>
        <n v="11682.10686"/>
        <n v="2043.665634"/>
        <n v="18389.210920000001"/>
        <n v="709.55031240000005"/>
        <n v="13842.67858"/>
        <n v="10376.58764"/>
        <n v="6905.065364"/>
        <n v="5622.9266449999996"/>
        <n v="1287.953745"/>
        <n v="2092.6634939999999"/>
        <n v="12412.98515"/>
        <n v="1481.4203869999999"/>
        <n v="9187.1180920000006"/>
        <n v="7641.0144739999996"/>
        <n v="2377.1759390000002"/>
        <n v="5760.5923990000001"/>
        <n v="8760.3076280000005"/>
      </sharedItems>
      <fieldGroup base="11">
        <rangePr autoStart="0" startNum="0" endNum="19993.503379999998" groupInterval="5000"/>
        <groupItems count="6">
          <s v="&lt;0"/>
          <s v="0-5000"/>
          <s v="5000-10000"/>
          <s v="10000-15000"/>
          <s v="15000-20000"/>
          <s v="&gt;20000"/>
        </groupItems>
      </fieldGroup>
    </cacheField>
    <cacheField name="Growth Category" numFmtId="0">
      <sharedItems/>
    </cacheField>
  </cacheFields>
  <extLst>
    <ext xmlns:x14="http://schemas.microsoft.com/office/spreadsheetml/2009/9/main" uri="{725AE2AE-9491-48be-B2B4-4EB974FC3084}">
      <x14:pivotCacheDefinition pivotCacheId="1113638903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Victoria Cairos Gonzalez" refreshedDate="45743.746642129627" createdVersion="8" refreshedVersion="8" minRefreshableVersion="3" recordCount="1518" xr:uid="{85103EFD-39AA-9648-8B0D-8C2964A79F1A}">
  <cacheSource type="worksheet">
    <worksheetSource name="DatosTotal2"/>
  </cacheSource>
  <cacheFields count="13">
    <cacheField name="Startup Name" numFmtId="0">
      <sharedItems/>
    </cacheField>
    <cacheField name="Industry" numFmtId="0">
      <sharedItems count="8">
        <s v="AI"/>
        <s v="HealthTech"/>
        <s v="SaaS"/>
        <s v="Biotech"/>
        <s v="E-commerce"/>
        <s v="EdTech"/>
        <s v="Blockchain"/>
        <s v="Fintech"/>
      </sharedItems>
    </cacheField>
    <cacheField name="Funding Rounds" numFmtId="0">
      <sharedItems containsSemiMixedTypes="0" containsString="0" containsNumber="1" containsInteger="1" minValue="1" maxValue="10" count="10">
        <n v="5"/>
        <n v="7"/>
        <n v="4"/>
        <n v="8"/>
        <n v="1"/>
        <n v="6"/>
        <n v="10"/>
        <n v="2"/>
        <n v="9"/>
        <n v="3"/>
      </sharedItems>
    </cacheField>
    <cacheField name="Investment Amount (K USD) " numFmtId="164">
      <sharedItems containsSemiMixedTypes="0" containsString="0" containsNumber="1" minValue="240.97" maxValue="499954.37" count="1518">
        <n v="1818.54"/>
        <n v="6826.54"/>
        <n v="7779.99"/>
        <n v="312870.67"/>
        <n v="105615.16"/>
        <n v="266879.82"/>
        <n v="272822.78000000003"/>
        <n v="450453"/>
        <n v="88060.54"/>
        <n v="390488.28"/>
        <n v="1547.68"/>
        <n v="467942.98"/>
        <n v="481857.99"/>
        <n v="477702.22"/>
        <n v="399906.03"/>
        <n v="364848.34"/>
        <n v="2569.1999999999998"/>
        <n v="425554.69"/>
        <n v="12317.38"/>
        <n v="315431.15000000002"/>
        <n v="451281.3"/>
        <n v="422328.3"/>
        <n v="498850.83"/>
        <n v="7034.17"/>
        <n v="362551.62"/>
        <n v="494856.53"/>
        <n v="151206.29"/>
        <n v="320666.03999999998"/>
        <n v="12913.18"/>
        <n v="223402.07"/>
        <n v="408498.52"/>
        <n v="195476.81"/>
        <n v="452999.02"/>
        <n v="72380.100000000006"/>
        <n v="81861.98"/>
        <n v="433590.31"/>
        <n v="395777.68"/>
        <n v="295333.64"/>
        <n v="202226.08"/>
        <n v="45211.23"/>
        <n v="482804.89"/>
        <n v="73932.289999999994"/>
        <n v="414806.02"/>
        <n v="274373.06"/>
        <n v="2970.37"/>
        <n v="200731.13"/>
        <n v="208936.16"/>
        <n v="430495.87"/>
        <n v="224206.14"/>
        <n v="318759.34999999998"/>
        <n v="154451.74"/>
        <n v="23785.75"/>
        <n v="15389.01"/>
        <n v="319475.53999999998"/>
        <n v="489871.02"/>
        <n v="345006.55"/>
        <n v="125007.66"/>
        <n v="14580.68"/>
        <n v="417091.14"/>
        <n v="243442.51"/>
        <n v="464716.57"/>
        <n v="17954.060000000001"/>
        <n v="311449.18"/>
        <n v="323166.68"/>
        <n v="491816.08"/>
        <n v="345539.32"/>
        <n v="8361.07"/>
        <n v="366834.17"/>
        <n v="94959.75"/>
        <n v="245445.46"/>
        <n v="96152.34"/>
        <n v="258153.25"/>
        <n v="1210.99"/>
        <n v="403327.1"/>
        <n v="475503.16"/>
        <n v="10197.99"/>
        <n v="405832.55"/>
        <n v="101775.78"/>
        <n v="281689.69"/>
        <n v="139191.03"/>
        <n v="314586.23"/>
        <n v="4166.18"/>
        <n v="104945.89"/>
        <n v="8870.3799999999992"/>
        <n v="220499.54"/>
        <n v="172340.42"/>
        <n v="424331.18"/>
        <n v="424413.27"/>
        <n v="168698.72"/>
        <n v="461659.16"/>
        <n v="473921.65"/>
        <n v="167094.87"/>
        <n v="488703.23"/>
        <n v="23082.33"/>
        <n v="246309.63"/>
        <n v="335713.05"/>
        <n v="229698.2"/>
        <n v="485243.17"/>
        <n v="5907.59"/>
        <n v="81019.509999999995"/>
        <n v="202713.09"/>
        <n v="13690.85"/>
        <n v="293820.69"/>
        <n v="443821.17"/>
        <n v="3907.81"/>
        <n v="206621.35"/>
        <n v="322052.03999999998"/>
        <n v="1155.3399999999999"/>
        <n v="235570.34"/>
        <n v="333964.42"/>
        <n v="473007.97"/>
        <n v="82622.399999999994"/>
        <n v="432221.53"/>
        <n v="100228.04"/>
        <n v="414536.21"/>
        <n v="403775.93"/>
        <n v="309160.39"/>
        <n v="165153.56"/>
        <n v="256921.4"/>
        <n v="374311.66"/>
        <n v="332386.32"/>
        <n v="393632.12"/>
        <n v="194659.89"/>
        <n v="169686.85"/>
        <n v="333236.38"/>
        <n v="10586.24"/>
        <n v="89228.3"/>
        <n v="286776.38"/>
        <n v="2353.85"/>
        <n v="94530.44"/>
        <n v="398992.42"/>
        <n v="177335.58"/>
        <n v="3268.93"/>
        <n v="448444.96"/>
        <n v="411920.71"/>
        <n v="371435.07"/>
        <n v="294768.13"/>
        <n v="226296.52"/>
        <n v="209670.25"/>
        <n v="477054.48"/>
        <n v="402681.19"/>
        <n v="303353.37"/>
        <n v="1686.84"/>
        <n v="9479.83"/>
        <n v="152189.1"/>
        <n v="262936.86"/>
        <n v="123401.11"/>
        <n v="402596.26"/>
        <n v="362481.48"/>
        <n v="255338.62"/>
        <n v="83699.41"/>
        <n v="476693.48"/>
        <n v="461210.24"/>
        <n v="385598.46"/>
        <n v="449725.41"/>
        <n v="492515.02"/>
        <n v="217204.28"/>
        <n v="175462.87"/>
        <n v="2087.91"/>
        <n v="382553.71"/>
        <n v="121959.99"/>
        <n v="178128.01"/>
        <n v="6029.22"/>
        <n v="81597.22"/>
        <n v="139158.59"/>
        <n v="166709.93"/>
        <n v="429505.62"/>
        <n v="206309.69"/>
        <n v="250879.8"/>
        <n v="359046.02"/>
        <n v="396859.55"/>
        <n v="8887.16"/>
        <n v="288771.62"/>
        <n v="491566.33"/>
        <n v="309205.09999999998"/>
        <n v="335184.55"/>
        <n v="276128.46000000002"/>
        <n v="258183.49"/>
        <n v="183149.73"/>
        <n v="211776.92"/>
        <n v="116063.28"/>
        <n v="401091.7"/>
        <n v="374860.29"/>
        <n v="300636.32"/>
        <n v="82112.27"/>
        <n v="262654.71999999997"/>
        <n v="2715.9"/>
        <n v="138274.64000000001"/>
        <n v="211268.53"/>
        <n v="374413.52"/>
        <n v="437.95"/>
        <n v="280417.02"/>
        <n v="433778.67"/>
        <n v="347309.4"/>
        <n v="13681.06"/>
        <n v="117649.73"/>
        <n v="269046.07"/>
        <n v="387522.74"/>
        <n v="245904.3"/>
        <n v="200552.63"/>
        <n v="217700.92"/>
        <n v="238625.94"/>
        <n v="125953.25"/>
        <n v="206530.09"/>
        <n v="447029.38"/>
        <n v="98988.91"/>
        <n v="320778.59000000003"/>
        <n v="385379.86"/>
        <n v="170048.88"/>
        <n v="499283.28"/>
        <n v="3168.2"/>
        <n v="363291.57"/>
        <n v="141747.54999999999"/>
        <n v="184751.35999999999"/>
        <n v="210832.2"/>
        <n v="424144.7"/>
        <n v="198424.22"/>
        <n v="405199.38"/>
        <n v="453942.96"/>
        <n v="293162.27"/>
        <n v="86719.09"/>
        <n v="4746.54"/>
        <n v="290624.3"/>
        <n v="46453.3"/>
        <n v="258506.63"/>
        <n v="222517.68"/>
        <n v="489879.62"/>
        <n v="302826.14"/>
        <n v="394213.61"/>
        <n v="279745.94"/>
        <n v="7879.07"/>
        <n v="104183.45"/>
        <n v="440714.38"/>
        <n v="431601.24"/>
        <n v="205099.49"/>
        <n v="410480.15"/>
        <n v="228285.13"/>
        <n v="310308.58"/>
        <n v="272474.40000000002"/>
        <n v="14971.89"/>
        <n v="364531.26"/>
        <n v="455143.82"/>
        <n v="279528.63"/>
        <n v="482744.51"/>
        <n v="474063.22"/>
        <n v="418425.16"/>
        <n v="381074.38"/>
        <n v="7405.68"/>
        <n v="71162.17"/>
        <n v="492344.39"/>
        <n v="416063.58"/>
        <n v="377114.7"/>
        <n v="359169.23"/>
        <n v="91941.75"/>
        <n v="400817.71"/>
        <n v="173462.98"/>
        <n v="10431.14"/>
        <n v="124628.15"/>
        <n v="338880.54"/>
        <n v="200021.97"/>
        <n v="361859.01"/>
        <n v="347303.93"/>
        <n v="343787.24"/>
        <n v="326352.96999999997"/>
        <n v="304929.14"/>
        <n v="439671.96"/>
        <n v="302359.32"/>
        <n v="373343.17"/>
        <n v="99238.8"/>
        <n v="216963.67"/>
        <n v="434521.63"/>
        <n v="457625.42"/>
        <n v="402250.7"/>
        <n v="139992.85"/>
        <n v="293244.78000000003"/>
        <n v="283626.73"/>
        <n v="99098.65"/>
        <n v="493370.52"/>
        <n v="70945.119999999995"/>
        <n v="105001.08"/>
        <n v="230040.41"/>
        <n v="246984.22"/>
        <n v="434239.93"/>
        <n v="497630.15"/>
        <n v="420833.81"/>
        <n v="194485.68"/>
        <n v="444569.96"/>
        <n v="112730.6"/>
        <n v="405912.76"/>
        <n v="235819.65"/>
        <n v="336739.59"/>
        <n v="285550.15000000002"/>
        <n v="1466.45"/>
        <n v="2550.65"/>
        <n v="19636.79"/>
        <n v="52438.28"/>
        <n v="215965.18"/>
        <n v="441289.72"/>
        <n v="185165.17"/>
        <n v="428305.57"/>
        <n v="179542.42"/>
        <n v="423919.56"/>
        <n v="619.9"/>
        <n v="22915.18"/>
        <n v="87741.21"/>
        <n v="112433.5"/>
        <n v="402499.27"/>
        <n v="371359.07"/>
        <n v="242442.61"/>
        <n v="440475.86"/>
        <n v="334894.77"/>
        <n v="223879.23"/>
        <n v="294427.37"/>
        <n v="302849.90000000002"/>
        <n v="170962.92"/>
        <n v="241186.39"/>
        <n v="477951.13"/>
        <n v="117753.28"/>
        <n v="432241.38"/>
        <n v="339166.21"/>
        <n v="497534.97"/>
        <n v="381662.28"/>
        <n v="1685.65"/>
        <n v="366299.23"/>
        <n v="435757.89"/>
        <n v="132681.97"/>
        <n v="376832.86"/>
        <n v="456.27"/>
        <n v="489855.46"/>
        <n v="222832.11"/>
        <n v="334899.59000000003"/>
        <n v="246080.01"/>
        <n v="17511.72"/>
        <n v="147545.53"/>
        <n v="54273.13"/>
        <n v="335742.58"/>
        <n v="235430.33"/>
        <n v="433002.85"/>
        <n v="220377.53"/>
        <n v="15233.3"/>
        <n v="446394.53"/>
        <n v="325769.08"/>
        <n v="108214.55"/>
        <n v="488214.86"/>
        <n v="125842.57"/>
        <n v="405450.79"/>
        <n v="368229.3"/>
        <n v="15505.89"/>
        <n v="77821.279999999999"/>
        <n v="197335.87"/>
        <n v="10947.4"/>
        <n v="276203.28000000003"/>
        <n v="145181.62"/>
        <n v="360871.15"/>
        <n v="68464.63"/>
        <n v="423294.73"/>
        <n v="158169.14000000001"/>
        <n v="194629.9"/>
        <n v="285622.40000000002"/>
        <n v="362490.86"/>
        <n v="240.97"/>
        <n v="13499.99"/>
        <n v="470308.63"/>
        <n v="10377.44"/>
        <n v="469718.1"/>
        <n v="476744.5"/>
        <n v="96224.16"/>
        <n v="18542.55"/>
        <n v="383309.43"/>
        <n v="110831.42"/>
        <n v="236878.88"/>
        <n v="99885.54"/>
        <n v="192488.42"/>
        <n v="287908.12"/>
        <n v="189053.71"/>
        <n v="252248.88"/>
        <n v="386159.76"/>
        <n v="333707"/>
        <n v="428412.47"/>
        <n v="223708.07"/>
        <n v="424104.56"/>
        <n v="271640.59000000003"/>
        <n v="437016.51"/>
        <n v="83044.33"/>
        <n v="490849.3"/>
        <n v="330236.09000000003"/>
        <n v="377698.06"/>
        <n v="84096.65"/>
        <n v="450897.39"/>
        <n v="2698.47"/>
        <n v="470284.56"/>
        <n v="346413.74"/>
        <n v="329245.18"/>
        <n v="368304.41"/>
        <n v="416421.17"/>
        <n v="431924.59"/>
        <n v="427045.84"/>
        <n v="448657.45"/>
        <n v="197418.58"/>
        <n v="5127.59"/>
        <n v="272030.2"/>
        <n v="337763.03"/>
        <n v="333782.67"/>
        <n v="469578.6"/>
        <n v="387022.52"/>
        <n v="344010.56"/>
        <n v="345821.87"/>
        <n v="482487.46"/>
        <n v="468125.78"/>
        <n v="113219.87"/>
        <n v="243054.71"/>
        <n v="405603.6"/>
        <n v="363294.89"/>
        <n v="460755.5"/>
        <n v="308721.46999999997"/>
        <n v="439016.73"/>
        <n v="202879.93"/>
        <n v="11278.91"/>
        <n v="328079.67"/>
        <n v="309297.44"/>
        <n v="142400.43"/>
        <n v="440343.05"/>
        <n v="424161.7"/>
        <n v="465730.75"/>
        <n v="346107.06"/>
        <n v="318312.15000000002"/>
        <n v="457999.92"/>
        <n v="3506.38"/>
        <n v="463530.94"/>
        <n v="423769.33"/>
        <n v="96198.81"/>
        <n v="419146.27"/>
        <n v="218491.36"/>
        <n v="166742.48000000001"/>
        <n v="12095.41"/>
        <n v="390758.15"/>
        <n v="50385.3"/>
        <n v="456675.43"/>
        <n v="412693.94"/>
        <n v="239136.3"/>
        <n v="194719.92"/>
        <n v="12401"/>
        <n v="19367.32"/>
        <n v="148913.67000000001"/>
        <n v="489916.19"/>
        <n v="340821.43"/>
        <n v="388185.75"/>
        <n v="90110.03"/>
        <n v="229551.34"/>
        <n v="473789.2"/>
        <n v="470501.1"/>
        <n v="419787.6"/>
        <n v="409094.46"/>
        <n v="83817.63"/>
        <n v="25279.5"/>
        <n v="82012.44"/>
        <n v="491463.36"/>
        <n v="90623.1"/>
        <n v="3575.51"/>
        <n v="208442.72"/>
        <n v="182569.5"/>
        <n v="419272.49"/>
        <n v="183749.89"/>
        <n v="299340.32"/>
        <n v="126047.22"/>
        <n v="340699.73"/>
        <n v="302172.95"/>
        <n v="125374.32"/>
        <n v="296318.71000000002"/>
        <n v="353118.28"/>
        <n v="6165.54"/>
        <n v="191887.97"/>
        <n v="423054.86"/>
        <n v="134231.09"/>
        <n v="294.91000000000003"/>
        <n v="256289.93"/>
        <n v="301074.49"/>
        <n v="18756.66"/>
        <n v="489818.35"/>
        <n v="159723.04"/>
        <n v="150622.54999999999"/>
        <n v="484645.44"/>
        <n v="395821.35"/>
        <n v="416077.66"/>
        <n v="341150.67"/>
        <n v="66383.55"/>
        <n v="481671.74"/>
        <n v="213378.18"/>
        <n v="19004.3"/>
        <n v="9535.24"/>
        <n v="440308.04"/>
        <n v="300458.34999999998"/>
        <n v="8156.45"/>
        <n v="283034.09999999998"/>
        <n v="11308.77"/>
        <n v="113184.4"/>
        <n v="445610.73"/>
        <n v="7251.11"/>
        <n v="114021.58"/>
        <n v="280333.03999999998"/>
        <n v="211184.32"/>
        <n v="3174.94"/>
        <n v="273995.98"/>
        <n v="190680.28"/>
        <n v="72502.67"/>
        <n v="388203.45"/>
        <n v="433765.93"/>
        <n v="275735.24"/>
        <n v="191140.24"/>
        <n v="118254.48"/>
        <n v="460073.31"/>
        <n v="220128.31"/>
        <n v="154966.41"/>
        <n v="443500.33"/>
        <n v="42173.53"/>
        <n v="46941.86"/>
        <n v="343617.9"/>
        <n v="1411.19"/>
        <n v="137957.56"/>
        <n v="341322.09"/>
        <n v="256724.91"/>
        <n v="15664.12"/>
        <n v="398524.71"/>
        <n v="471206.49"/>
        <n v="333869.19"/>
        <n v="83411.839999999997"/>
        <n v="71704.81"/>
        <n v="333450.83"/>
        <n v="345643"/>
        <n v="42159.56"/>
        <n v="10055.9"/>
        <n v="611.85"/>
        <n v="354335.4"/>
        <n v="217871.35999999999"/>
        <n v="86567.2"/>
        <n v="269094.21999999997"/>
        <n v="344819.87"/>
        <n v="142927.87"/>
        <n v="437590.9"/>
        <n v="82480.38"/>
        <n v="350455.14"/>
        <n v="9573.3700000000008"/>
        <n v="7890.9"/>
        <n v="21656.57"/>
        <n v="7791.46"/>
        <n v="435523.89"/>
        <n v="293667.96999999997"/>
        <n v="443133.78"/>
        <n v="207807.42"/>
        <n v="358512.65"/>
        <n v="381481"/>
        <n v="216735.33"/>
        <n v="242923.08"/>
        <n v="60342.77"/>
        <n v="460368.02"/>
        <n v="15634.87"/>
        <n v="2162.94"/>
        <n v="328703.90000000002"/>
        <n v="2390.0700000000002"/>
        <n v="108271.35"/>
        <n v="461457.48"/>
        <n v="470924.73"/>
        <n v="375888.16"/>
        <n v="351882.83"/>
        <n v="2348.8000000000002"/>
        <n v="6434.98"/>
        <n v="232300.9"/>
        <n v="276905.99"/>
        <n v="169572.99"/>
        <n v="148191.34"/>
        <n v="86061.58"/>
        <n v="303636.68"/>
        <n v="280179.65000000002"/>
        <n v="455909.66"/>
        <n v="452529.01"/>
        <n v="258396.31"/>
        <n v="395991.67"/>
        <n v="308694.8"/>
        <n v="359163.08"/>
        <n v="385208.11"/>
        <n v="357491.45"/>
        <n v="211510.3"/>
        <n v="88994.1"/>
        <n v="367508.08"/>
        <n v="114165.74"/>
        <n v="367765.47"/>
        <n v="470023.65"/>
        <n v="205501.69"/>
        <n v="442179.53"/>
        <n v="82968.03"/>
        <n v="3616.54"/>
        <n v="340257.57"/>
        <n v="121080.28"/>
        <n v="289953.48"/>
        <n v="377969.16"/>
        <n v="496647.77"/>
        <n v="330170.14"/>
        <n v="477665.52"/>
        <n v="226699.01"/>
        <n v="498935.01"/>
        <n v="450840.56"/>
        <n v="323265.39"/>
        <n v="72020.639999999999"/>
        <n v="304576.52"/>
        <n v="443073.19"/>
        <n v="419939.99"/>
        <n v="263637.83"/>
        <n v="7342.04"/>
        <n v="54672.51"/>
        <n v="111009.91"/>
        <n v="114812.86"/>
        <n v="401766.24"/>
        <n v="294527.12"/>
        <n v="122214.15"/>
        <n v="322949.78999999998"/>
        <n v="246113.46"/>
        <n v="33160.19"/>
        <n v="177584.77"/>
        <n v="407805.19"/>
        <n v="18468.240000000002"/>
        <n v="4511.5"/>
        <n v="357231.85"/>
        <n v="232314.39"/>
        <n v="168701.87"/>
        <n v="273331.40999999997"/>
        <n v="328601.83"/>
        <n v="420935.21"/>
        <n v="11832.26"/>
        <n v="70694.509999999995"/>
        <n v="13484.38"/>
        <n v="412502.96"/>
        <n v="5308.37"/>
        <n v="9593.5300000000007"/>
        <n v="434455.48"/>
        <n v="158501.73000000001"/>
        <n v="11581.44"/>
        <n v="243302.21"/>
        <n v="422284"/>
        <n v="152512.56"/>
        <n v="483769.23"/>
        <n v="323009.01"/>
        <n v="316367.46000000002"/>
        <n v="461638.06"/>
        <n v="111135.98"/>
        <n v="233756.2"/>
        <n v="29130.37"/>
        <n v="256863.31"/>
        <n v="163618.81"/>
        <n v="466223.09"/>
        <n v="359945.54"/>
        <n v="138195.10999999999"/>
        <n v="286666.71000000002"/>
        <n v="262357.52"/>
        <n v="198167.1"/>
        <n v="13176.04"/>
        <n v="402750.15"/>
        <n v="355302.26"/>
        <n v="361265.18"/>
        <n v="468559.75"/>
        <n v="4683.2"/>
        <n v="346735.24"/>
        <n v="341549.1"/>
        <n v="280424.65000000002"/>
        <n v="1003.74"/>
        <n v="187760.71"/>
        <n v="238620.6"/>
        <n v="77006.210000000006"/>
        <n v="8441.59"/>
        <n v="189983.54"/>
        <n v="6539.09"/>
        <n v="195089.78"/>
        <n v="92378.82"/>
        <n v="463071.46"/>
        <n v="29524.33"/>
        <n v="70630.2"/>
        <n v="133015.15"/>
        <n v="109770.93"/>
        <n v="69039.31"/>
        <n v="266414.49"/>
        <n v="11969.62"/>
        <n v="477047.8"/>
        <n v="360869.42"/>
        <n v="236321.95"/>
        <n v="337964.47"/>
        <n v="348706.72"/>
        <n v="386214.7"/>
        <n v="413305.26"/>
        <n v="302641.95"/>
        <n v="188606.67"/>
        <n v="438325.42"/>
        <n v="350549.6"/>
        <n v="156741.68"/>
        <n v="429721.79"/>
        <n v="477168.76"/>
        <n v="385860.69"/>
        <n v="355742.27"/>
        <n v="307701.36"/>
        <n v="463721.82"/>
        <n v="156879.64000000001"/>
        <n v="294626.95"/>
        <n v="180433.79"/>
        <n v="152990.04"/>
        <n v="380409.27"/>
        <n v="96760.04"/>
        <n v="251020.76"/>
        <n v="6146.33"/>
        <n v="441105.39"/>
        <n v="331259.49"/>
        <n v="276457.42"/>
        <n v="498223.92"/>
        <n v="11876.07"/>
        <n v="238333.78"/>
        <n v="8773.69"/>
        <n v="241924.27"/>
        <n v="177857.69"/>
        <n v="158180.25"/>
        <n v="496581.04"/>
        <n v="268763.33"/>
        <n v="9997.23"/>
        <n v="320702.96000000002"/>
        <n v="220767.76"/>
        <n v="233052.17"/>
        <n v="493642.69"/>
        <n v="200263.87"/>
        <n v="14153.3"/>
        <n v="357614.44"/>
        <n v="495763.85"/>
        <n v="373848.63"/>
        <n v="226364.97"/>
        <n v="491957.4"/>
        <n v="384658.21"/>
        <n v="148794.70000000001"/>
        <n v="99877.82"/>
        <n v="411523.39"/>
        <n v="267966.90999999997"/>
        <n v="880.22"/>
        <n v="453829.06"/>
        <n v="157863.24"/>
        <n v="424362.8"/>
        <n v="360598.3"/>
        <n v="18138.88"/>
        <n v="288910.36"/>
        <n v="238696.3"/>
        <n v="306430.96999999997"/>
        <n v="232166.53"/>
        <n v="141403.14000000001"/>
        <n v="492916.44"/>
        <n v="249971.5"/>
        <n v="423469.93"/>
        <n v="484817.31"/>
        <n v="928.59"/>
        <n v="5726.92"/>
        <n v="368733.87"/>
        <n v="140309.57999999999"/>
        <n v="186931.34"/>
        <n v="298127.02"/>
        <n v="309208.64"/>
        <n v="352514.35"/>
        <n v="406343.79"/>
        <n v="429444.98"/>
        <n v="315434.83"/>
        <n v="499954.37"/>
        <n v="145844.46"/>
        <n v="447522"/>
        <n v="302151.02"/>
        <n v="421309.58"/>
        <n v="9077.93"/>
        <n v="71809.53"/>
        <n v="64735.55"/>
        <n v="182209.37"/>
        <n v="94743.52"/>
        <n v="200267.43"/>
        <n v="367.69"/>
        <n v="8832.5300000000007"/>
        <n v="212933.42"/>
        <n v="125421.65"/>
        <n v="391480.85"/>
        <n v="322498.5"/>
        <n v="156097.79999999999"/>
        <n v="491088.34"/>
        <n v="1875.76"/>
        <n v="285245.73"/>
        <n v="450102.07"/>
        <n v="439061.57"/>
        <n v="382191.02"/>
        <n v="324604.52"/>
        <n v="442261.77"/>
        <n v="93677.23"/>
        <n v="189332.19"/>
        <n v="324610.89"/>
        <n v="193263.8"/>
        <n v="123515.56"/>
        <n v="262841.34000000003"/>
        <n v="452617.8"/>
        <n v="960.83"/>
        <n v="12243.72"/>
        <n v="398220.11"/>
        <n v="293428.39"/>
        <n v="188337.36"/>
        <n v="452767.66"/>
        <n v="106805.42"/>
        <n v="2858.25"/>
        <n v="186412.85"/>
        <n v="120992.64"/>
        <n v="5288.52"/>
        <n v="162554.79999999999"/>
        <n v="136853.34"/>
        <n v="428844.5"/>
        <n v="167657.29999999999"/>
        <n v="460.73"/>
        <n v="307296.12"/>
        <n v="2702.58"/>
        <n v="384557.23"/>
        <n v="291515.78999999998"/>
        <n v="70466.58"/>
        <n v="1677.3"/>
        <n v="466315.29"/>
        <n v="177813.56"/>
        <n v="162342.69"/>
        <n v="471106.29"/>
        <n v="93783.1"/>
        <n v="333770.15000000002"/>
        <n v="6185.91"/>
        <n v="437465.95"/>
        <n v="10038.81"/>
        <n v="388254.63"/>
        <n v="271585.51"/>
        <n v="6324.84"/>
        <n v="331435.11"/>
        <n v="355555.13"/>
        <n v="490788.84"/>
        <n v="462177.54"/>
        <n v="483365.12"/>
        <n v="7679.43"/>
        <n v="265369.23"/>
        <n v="433783.67"/>
        <n v="177788.22"/>
        <n v="378610.15"/>
        <n v="1002.88"/>
        <n v="1592.82"/>
        <n v="457244.19"/>
        <n v="8633.85"/>
        <n v="2126.4499999999998"/>
        <n v="395397.93"/>
        <n v="206614.04"/>
        <n v="6204.99"/>
        <n v="334019.18"/>
        <n v="439181.6"/>
        <n v="256390.26"/>
        <n v="313442.18"/>
        <n v="377751.36"/>
        <n v="255205.81"/>
        <n v="299388.09999999998"/>
        <n v="487524.21"/>
        <n v="441177.91"/>
        <n v="315789.77"/>
        <n v="366453.83"/>
        <n v="390574.18"/>
        <n v="469269.86"/>
        <n v="241956.91"/>
        <n v="1025.3900000000001"/>
        <n v="263011.44"/>
        <n v="317146.87"/>
        <n v="351102.58"/>
        <n v="475651.41"/>
        <n v="171801.60000000001"/>
        <n v="412316.8"/>
        <n v="360684.3"/>
        <n v="284489.08"/>
        <n v="23722.78"/>
        <n v="461802.93"/>
        <n v="498199.03"/>
        <n v="397692.35"/>
        <n v="217215.45"/>
        <n v="114558.95"/>
        <n v="447703.23"/>
        <n v="194959.07"/>
        <n v="428671.52"/>
        <n v="308923.61"/>
        <n v="477781.81"/>
        <n v="72616.38"/>
        <n v="14755.09"/>
        <n v="351878.8"/>
        <n v="307357.21000000002"/>
        <n v="154286.38"/>
        <n v="272009.13"/>
        <n v="364751.5"/>
        <n v="275045.58"/>
        <n v="24540.61"/>
        <n v="1099.42"/>
        <n v="184016.84"/>
        <n v="115889.61"/>
        <n v="85072.09"/>
        <n v="211683.86"/>
        <n v="259447.04000000001"/>
        <n v="3113.13"/>
        <n v="466043.94"/>
        <n v="74313.95"/>
        <n v="22006.3"/>
        <n v="129932.24"/>
        <n v="415927.38"/>
        <n v="351514.07"/>
        <n v="148471.53"/>
        <n v="4946.93"/>
        <n v="155874.29"/>
        <n v="445036.38"/>
        <n v="204595.13"/>
        <n v="322395.62"/>
        <n v="489966.48"/>
        <n v="10176.950000000001"/>
        <n v="35645.660000000003"/>
        <n v="220648.3"/>
        <n v="401685.36"/>
        <n v="20858.150000000001"/>
        <n v="168877.74"/>
        <n v="281892.27"/>
        <n v="4241.57"/>
        <n v="421766.85"/>
        <n v="279273.71999999997"/>
        <n v="212579.51"/>
        <n v="304420.5"/>
        <n v="5144.26"/>
        <n v="288163.26"/>
        <n v="499560.32"/>
        <n v="484771.73"/>
        <n v="464826.64"/>
        <n v="480015.06"/>
        <n v="30866.59"/>
        <n v="214172.9"/>
        <n v="375215.92"/>
        <n v="172260.03"/>
        <n v="288057.28000000003"/>
        <n v="436750.93"/>
        <n v="7411.59"/>
        <n v="224166.24"/>
        <n v="2988.02"/>
        <n v="270946.36"/>
        <n v="343584.1"/>
        <n v="372314.3"/>
        <n v="375887.59"/>
        <n v="335071.77"/>
        <n v="3010.15"/>
        <n v="399528.87"/>
        <n v="460078.78"/>
        <n v="452208.73"/>
        <n v="473187.49"/>
        <n v="117290.79"/>
        <n v="159531.26999999999"/>
        <n v="185542.1"/>
        <n v="444903.42"/>
        <n v="415625.03"/>
        <n v="10354.719999999999"/>
        <n v="83317.649999999994"/>
        <n v="476611.72"/>
        <n v="299099.89"/>
        <n v="14840.38"/>
        <n v="345335.71"/>
        <n v="409277.21"/>
        <n v="301224.21000000002"/>
        <n v="445994.65"/>
        <n v="499783.09"/>
        <n v="197945.4"/>
        <n v="478561.5"/>
        <n v="7001.43"/>
        <n v="147495.94"/>
        <n v="79706.77"/>
        <n v="313268.52"/>
        <n v="271411.59000000003"/>
        <n v="102559.03999999999"/>
        <n v="6195.13"/>
        <n v="364576.37"/>
        <n v="478706.12"/>
        <n v="15420.23"/>
        <n v="3162.25"/>
        <n v="233861.16"/>
        <n v="470971.11"/>
        <n v="446621.69"/>
        <n v="411394.62"/>
        <n v="248371.34"/>
        <n v="136859.75"/>
        <n v="4760.8"/>
        <n v="378541.77"/>
        <n v="452878.4"/>
        <n v="129660.15"/>
        <n v="351344.37"/>
        <n v="481134.7"/>
        <n v="107004.44"/>
        <n v="305624.40999999997"/>
        <n v="5498.96"/>
        <n v="311685.06"/>
        <n v="494149.22"/>
        <n v="229116.86"/>
        <n v="436882.59"/>
        <n v="496527.81"/>
        <n v="470216.32"/>
        <n v="399830.95"/>
        <n v="266072.38"/>
        <n v="71825.36"/>
        <n v="179482.02"/>
        <n v="259282.23"/>
        <n v="487120.72"/>
        <n v="479085.19"/>
        <n v="319531.36"/>
        <n v="111458.86"/>
        <n v="415682.81"/>
        <n v="215448.26"/>
        <n v="223388.26"/>
        <n v="151712.95999999999"/>
        <n v="326078.82"/>
        <n v="18774.259999999998"/>
        <n v="293596.17"/>
        <n v="404267.42"/>
        <n v="1183.5999999999999"/>
        <n v="452658.52"/>
        <n v="433019.8"/>
        <n v="341348.84"/>
        <n v="109162.97"/>
        <n v="296919.99"/>
        <n v="359965.55"/>
        <n v="447772.73"/>
        <n v="472647.67999999999"/>
        <n v="141343.6"/>
        <n v="415519.52"/>
        <n v="45810.49"/>
        <n v="285213.71000000002"/>
        <n v="116727.48"/>
        <n v="342015.11"/>
        <n v="6535.58"/>
        <n v="162613.31"/>
        <n v="379492.38"/>
        <n v="474624.03"/>
        <n v="241089.56"/>
        <n v="391655.24"/>
        <n v="418041.33"/>
        <n v="209850.37"/>
        <n v="423699.01"/>
        <n v="285471.61"/>
        <n v="98721.2"/>
        <n v="336837.22"/>
        <n v="478644.61"/>
        <n v="398265.53"/>
        <n v="473753.99"/>
        <n v="392750.6"/>
        <n v="490189.09"/>
        <n v="401585.98"/>
        <n v="486383.78"/>
        <n v="342288.98"/>
        <n v="313764.17"/>
        <n v="255017.18"/>
        <n v="435039.59"/>
        <n v="83228.94"/>
        <n v="278509.43"/>
        <n v="255961.72"/>
        <n v="94295.46"/>
        <n v="471619.66"/>
        <n v="412305.48"/>
        <n v="314171.65000000002"/>
        <n v="126972.49"/>
        <n v="382273.27"/>
        <n v="118497.62"/>
        <n v="224379.29"/>
        <n v="386058.45"/>
        <n v="346850.62"/>
        <n v="384725.75"/>
        <n v="403387.56"/>
        <n v="183939.25"/>
        <n v="102479.84"/>
        <n v="400046.63"/>
        <n v="102373.75999999999"/>
        <n v="220824.8"/>
        <n v="461469.51"/>
        <n v="305494.06"/>
        <n v="485613.3"/>
        <n v="394305.91"/>
        <n v="61664.480000000003"/>
        <n v="87185.18"/>
        <n v="252518.46"/>
        <n v="496422.76"/>
        <n v="235271.78"/>
        <n v="10439.57"/>
        <n v="356947.8"/>
        <n v="388262.81"/>
        <n v="305775.27"/>
        <n v="99729.76"/>
        <n v="163945.18"/>
        <n v="494393.67"/>
        <n v="390950.66"/>
        <n v="9713.49"/>
        <n v="245654.88"/>
        <n v="474197.82"/>
        <n v="106093.14"/>
        <n v="294569.53999999998"/>
        <n v="372716.52"/>
        <n v="395516.04"/>
        <n v="487833.38"/>
        <n v="324735.57"/>
        <n v="8636.36"/>
        <n v="11690.58"/>
        <n v="118337.7"/>
        <n v="103622.26"/>
        <n v="323137.95"/>
        <n v="286679.34000000003"/>
        <n v="255510.43"/>
        <n v="422534.62"/>
        <n v="169644.4"/>
        <n v="12506.28"/>
        <n v="475952.83"/>
        <n v="318692.58"/>
        <n v="490839.62"/>
        <n v="305157.01"/>
        <n v="368713.11"/>
        <n v="485825.25"/>
        <n v="411875.81"/>
        <n v="441048.06"/>
        <n v="405643.64"/>
        <n v="328939.65000000002"/>
        <n v="201445.26"/>
        <n v="201084.45"/>
        <n v="254977.23"/>
        <n v="1595.61"/>
        <n v="10364.530000000001"/>
        <n v="429098.13"/>
        <n v="342944.76"/>
        <n v="204936.3"/>
        <n v="264771.12"/>
        <n v="323255.64"/>
        <n v="180384.59"/>
        <n v="463582.08"/>
        <n v="153917.31"/>
        <n v="487521.07"/>
        <n v="374444.42"/>
        <n v="49699.74"/>
        <n v="490257.24"/>
        <n v="474371.59"/>
        <n v="426051.29"/>
        <n v="404633.09"/>
        <n v="430454.41"/>
        <n v="163882.75"/>
        <n v="69624.490000000005"/>
        <n v="227460.01"/>
        <n v="432483.69"/>
        <n v="14641.55"/>
        <n v="467842.58"/>
        <n v="142722.87"/>
        <n v="386239.6"/>
        <n v="432319.86"/>
        <n v="435497.85"/>
        <n v="205091.52"/>
        <n v="185389.89"/>
        <n v="12258.2"/>
        <n v="209357.94"/>
        <n v="499189.67"/>
        <n v="481301.87"/>
        <n v="172112.92"/>
        <n v="91508.77"/>
        <n v="421780.85"/>
        <n v="312969.26"/>
        <n v="259733.4"/>
        <n v="441540.39"/>
        <n v="319959.03000000003"/>
        <n v="86115.61"/>
        <n v="487670.62"/>
        <n v="482702.67"/>
        <n v="6333.87"/>
        <n v="100130.09"/>
        <n v="476780.73"/>
        <n v="467414.34"/>
        <n v="7423.16"/>
        <n v="458458.08"/>
        <n v="10308.950000000001"/>
        <n v="437158.71"/>
        <n v="357484.37"/>
        <n v="386527.62"/>
        <n v="6828.28"/>
        <n v="239739.22"/>
        <n v="244851.49"/>
        <n v="98352.27"/>
        <n v="216499.26"/>
        <n v="406480.77"/>
        <n v="14226.4"/>
        <n v="442292.83"/>
        <n v="467663.21"/>
        <n v="202050.17"/>
        <n v="270344.15999999997"/>
        <n v="417378.03"/>
        <n v="10051.709999999999"/>
        <n v="126372.48"/>
        <n v="7149.9"/>
        <n v="286297.96000000002"/>
        <n v="35986.22"/>
        <n v="14351.21"/>
        <n v="308746.3"/>
        <n v="456883.13"/>
        <n v="186121.26"/>
        <n v="106203.62"/>
        <n v="483120.76"/>
        <n v="21619.59"/>
        <n v="133961.97"/>
        <n v="197700.82"/>
        <n v="453135.67"/>
        <n v="1918.82"/>
        <n v="2634.77"/>
        <n v="271244.89"/>
        <n v="17642.79"/>
        <n v="8987.17"/>
        <n v="247993.05"/>
        <n v="93741.65"/>
        <n v="315655.21999999997"/>
        <n v="255232.65"/>
        <n v="320838.58"/>
        <n v="477501.25"/>
        <n v="255238.27"/>
        <n v="385915.49"/>
        <n v="2875.1"/>
        <n v="454981.48"/>
        <n v="10622.05"/>
        <n v="427254.08"/>
        <n v="108327.95"/>
        <n v="8320.94"/>
        <n v="203008.45"/>
        <n v="3358.31"/>
        <n v="464757.45"/>
        <n v="313011.67"/>
        <n v="463253.87"/>
        <n v="384333.37"/>
        <n v="366721.04"/>
        <n v="369581.63"/>
        <n v="418325.45"/>
        <n v="212704.48"/>
        <n v="267023.81"/>
        <n v="20604.169999999998"/>
        <n v="121038.82"/>
        <n v="379302.46"/>
        <n v="185636.99"/>
        <n v="33852.949999999997"/>
        <n v="481987.37"/>
        <n v="221930.58"/>
        <n v="296140.01"/>
        <n v="467571.66"/>
        <n v="216784.5"/>
        <n v="386149.31"/>
        <n v="13689.26"/>
        <n v="389530.97"/>
        <n v="376599.11"/>
        <n v="335573.7"/>
        <n v="222033.12"/>
        <n v="413914.29"/>
        <n v="296845.02"/>
        <n v="100854.14"/>
        <n v="312300.92"/>
        <n v="368338.15"/>
        <n v="76015.73"/>
        <n v="362988.16"/>
        <n v="396799.95"/>
        <n v="454361.81"/>
        <n v="392451.43"/>
        <n v="341963.16"/>
        <n v="18559.759999999998"/>
        <n v="15584.26"/>
        <n v="304072.69"/>
        <n v="119880.58"/>
        <n v="444359.95"/>
        <n v="495057.46"/>
        <n v="162641.81"/>
        <n v="231357.43"/>
        <n v="203606.07"/>
        <n v="389500.35"/>
        <n v="82092.759999999995"/>
        <n v="434730.63"/>
        <n v="133073.72"/>
        <n v="323854.56"/>
        <n v="432999.18"/>
        <n v="254934.15"/>
        <n v="407406.22"/>
        <n v="234412.71"/>
        <n v="334872.13"/>
        <n v="481358.8"/>
        <n v="238922.23999999999"/>
        <n v="486075.2"/>
        <n v="490100.6"/>
        <n v="125477.56"/>
        <n v="7132.51"/>
        <n v="116846.39999999999"/>
        <n v="338008.3"/>
        <n v="406.34"/>
        <n v="176526.45"/>
        <n v="212663.9"/>
        <n v="140010.76"/>
        <n v="154149.07999999999"/>
        <n v="353972.06"/>
        <n v="399192"/>
        <n v="103615.28"/>
        <n v="420340.87"/>
        <n v="384550.44"/>
        <n v="407424.66"/>
        <n v="307153.03999999998"/>
        <n v="124033.38"/>
        <n v="136762.29999999999"/>
        <n v="232583.49"/>
        <n v="229990.41"/>
        <n v="409571.19"/>
        <n v="444158.21"/>
        <n v="472768.23"/>
        <n v="252707"/>
        <n v="195164.12"/>
        <n v="467647.58"/>
        <n v="7960.6"/>
        <n v="163373.51"/>
        <n v="322766.83"/>
        <n v="131796.79999999999"/>
        <n v="478782.12"/>
        <n v="244962.03"/>
        <n v="370947.37"/>
        <n v="116860.17"/>
        <n v="9328.11"/>
        <n v="234902.07"/>
        <n v="248428.32"/>
        <n v="8103.21"/>
        <n v="487512.34"/>
        <n v="324840.89"/>
        <n v="219525.79"/>
        <n v="272200.84000000003"/>
        <n v="369680.12"/>
        <n v="480930.01"/>
        <n v="35125.629999999997"/>
        <n v="257884.54"/>
        <n v="1481.07"/>
        <n v="189361.22"/>
        <n v="5175.53"/>
        <n v="11782.71"/>
        <n v="489785.54"/>
        <n v="313693.2"/>
        <n v="8247.66"/>
        <n v="388274"/>
        <n v="414604.91"/>
        <n v="249254.39"/>
        <n v="483.56"/>
        <n v="139575.9"/>
        <n v="173417.14"/>
        <n v="124388.29"/>
        <n v="261367.54"/>
        <n v="366.47"/>
        <n v="156846.01"/>
        <n v="162063.62"/>
        <n v="496266.11"/>
        <n v="8992.9"/>
        <n v="331709.96000000002"/>
        <n v="349822.53"/>
        <n v="456220.4"/>
        <n v="327836.17"/>
        <n v="209409.67"/>
        <n v="342739.6"/>
        <n v="254597.3"/>
        <n v="285971.42"/>
        <n v="90107.37"/>
        <n v="416390.61"/>
        <n v="152993.84"/>
        <n v="274920.18"/>
        <n v="493140.04"/>
        <n v="290581.02"/>
        <n v="404703.98"/>
        <n v="439866.36"/>
        <n v="135694.5"/>
        <n v="361953.49"/>
        <n v="197960.49"/>
        <n v="445607.64"/>
        <n v="461350.05"/>
        <n v="446197.25"/>
        <n v="330556.3"/>
        <n v="3155.9"/>
        <n v="318325.40999999997"/>
        <n v="121501.66"/>
        <n v="12524.55"/>
        <n v="360074.84"/>
        <n v="82922.429999999993"/>
        <n v="117610.12"/>
        <n v="243100.3"/>
        <n v="379170.63"/>
        <n v="360477.89"/>
        <n v="277239.06"/>
        <n v="210762.65"/>
        <n v="464754.68"/>
        <n v="367383.03999999998"/>
        <n v="292847.03999999998"/>
        <n v="399428.55"/>
        <n v="80109.73"/>
        <n v="344592.25"/>
        <n v="7515.15"/>
        <n v="431211.35"/>
        <n v="342654.59"/>
        <n v="139153.21"/>
        <n v="11213.42"/>
        <n v="8204.5499999999993"/>
        <n v="185538.17"/>
        <n v="299917.63"/>
        <n v="85855.58"/>
        <n v="315627.82"/>
        <n v="487413.07"/>
        <n v="295985.38"/>
        <n v="87078.02"/>
        <n v="276655.09000000003"/>
        <n v="555.42999999999995"/>
        <n v="288151.14"/>
        <n v="209492.32"/>
        <n v="447078.82"/>
        <n v="116985.42"/>
        <n v="489002.66"/>
        <n v="27692.9"/>
        <n v="1501.35"/>
        <n v="12750.82"/>
        <n v="458364.2"/>
        <n v="89049.919999999998"/>
        <n v="159300.46"/>
        <n v="486667.27"/>
        <n v="222627.14"/>
        <n v="42789.17"/>
        <n v="286122.86"/>
        <n v="338935.68"/>
        <n v="298359.28999999998"/>
        <n v="393095.23"/>
        <n v="349999.42"/>
        <n v="371146.41"/>
        <n v="134269.93"/>
        <n v="369081.46"/>
        <n v="238050.79"/>
        <n v="171275.53"/>
        <n v="364487.27"/>
        <n v="178322.33"/>
        <n v="298269.18"/>
        <n v="109324.19"/>
        <n v="333760.76"/>
        <n v="344431.17"/>
        <n v="74463.100000000006"/>
        <n v="128906.54"/>
        <n v="407523.98"/>
        <n v="333267.64"/>
        <n v="256745.82"/>
        <n v="318155.38"/>
        <n v="467715.06"/>
        <n v="328063.3"/>
        <n v="467494.79"/>
        <n v="462780.64"/>
        <n v="69665.460000000006"/>
        <n v="163768.17000000001"/>
        <n v="179446.96"/>
        <n v="195140.02"/>
        <n v="472570.1"/>
        <n v="1144.52"/>
        <n v="420743.09"/>
        <n v="422575.11"/>
        <n v="421678.36"/>
        <n v="363714.8"/>
        <n v="448896.17"/>
        <n v="452667.03"/>
        <n v="104248.15"/>
        <n v="494053.02"/>
        <n v="133859.62"/>
        <n v="492515.05"/>
        <n v="157649.49"/>
        <n v="488888.25"/>
        <n v="453398.93"/>
        <n v="418110.28"/>
        <n v="401213.27"/>
        <n v="395673.05"/>
        <n v="265002.92"/>
        <n v="146772.22"/>
        <n v="328909.65999999997"/>
        <n v="227474.5"/>
        <n v="177060.74"/>
        <n v="305858.2"/>
        <n v="72879.66"/>
        <n v="187626.44"/>
        <n v="115281.91"/>
        <n v="386732.2"/>
        <n v="409612.76"/>
        <n v="463106.63"/>
        <n v="4288.6499999999996"/>
        <n v="428152.22"/>
        <n v="493781.74"/>
        <n v="240738.64"/>
        <n v="562.84"/>
        <n v="458759.1"/>
        <n v="282236.78000000003"/>
        <n v="452079.3"/>
        <n v="424035.07"/>
        <n v="479341.28"/>
        <n v="395004.5"/>
        <n v="270170.57"/>
        <n v="376226.29"/>
        <n v="490862.33"/>
        <n v="461730.29"/>
        <n v="341550.04"/>
        <n v="3753.79"/>
        <n v="320666.64"/>
        <n v="339572.86"/>
        <n v="176526.34"/>
        <n v="493328.73"/>
        <n v="496576.47"/>
        <n v="463053.07"/>
        <n v="437309.36"/>
        <n v="150236.48000000001"/>
        <n v="423671.2"/>
        <n v="324993.93"/>
        <n v="149960.32999999999"/>
        <n v="327326.65000000002"/>
        <n v="406239.02"/>
        <n v="433679.54"/>
        <n v="371819.99"/>
        <n v="111016.3"/>
        <n v="460195.55"/>
        <n v="93684.69"/>
        <n v="147543.28"/>
        <n v="427147.77"/>
        <n v="438334.05"/>
        <n v="444599.07"/>
        <n v="192411.74"/>
        <n v="141257.54"/>
        <n v="95546.11"/>
      </sharedItems>
      <fieldGroup base="3">
        <rangePr autoStart="0" startNum="0" endNum="499954.37" groupInterval="100000"/>
        <groupItems count="7">
          <s v="&lt;0"/>
          <s v="0-100000"/>
          <s v="100000-200000"/>
          <s v="200000-300000"/>
          <s v="300000-400000"/>
          <s v="400000-500000"/>
          <s v="&gt;500000"/>
        </groupItems>
      </fieldGroup>
    </cacheField>
    <cacheField name="Valuation (K USD)" numFmtId="164">
      <sharedItems containsSemiMixedTypes="0" containsString="0" containsNumber="1" minValue="48720646.899999999" maxValue="84368600510.399994" count="1518">
        <n v="2964640870.8299999"/>
        <n v="23680860641.25"/>
        <n v="15132618020.16"/>
        <n v="9209341903.1800003"/>
        <n v="30352255639.91"/>
        <n v="9956845257.1299992"/>
        <n v="4540397251.3299999"/>
        <n v="18845746993.93"/>
        <n v="37390167191.669998"/>
        <n v="9884011806.6100006"/>
        <n v="5935109610.7399998"/>
        <n v="20491969215.470001"/>
        <n v="22372951233.900002"/>
        <n v="9085127518.2999992"/>
        <n v="10422706240.82"/>
        <n v="8799641034.25"/>
        <n v="6378338837.6800003"/>
        <n v="1151563896.0599999"/>
        <n v="39945932788.730003"/>
        <n v="12449593916.33"/>
        <n v="7745521579.6300001"/>
        <n v="1082135669.3599999"/>
        <n v="18796932288.32"/>
        <n v="18191368018.959999"/>
        <n v="8343545985.7299995"/>
        <n v="9267297827.0200005"/>
        <n v="35645625084.269997"/>
        <n v="7522519177.7399998"/>
        <n v="34542220125.489998"/>
        <n v="6020222191.96"/>
        <n v="20060012944.950001"/>
        <n v="5554028790.8100004"/>
        <n v="13389938853.629999"/>
        <n v="31539478563.59"/>
        <n v="40544233377.260002"/>
        <n v="9728927874.9300003"/>
        <n v="13305043815.74"/>
        <n v="6030308906.8699999"/>
        <n v="39216325451.489998"/>
        <n v="1560951654.9000001"/>
        <n v="15871336508.84"/>
        <n v="32749431360.209999"/>
        <n v="1965423852.77"/>
        <n v="6235117152.1700001"/>
        <n v="6315900809.8299999"/>
        <n v="31727215606.25"/>
        <n v="4472560027.7399998"/>
        <n v="17599455888.610001"/>
        <n v="7775391860.0600004"/>
        <n v="1496643213.72"/>
        <n v="5186021990.4200001"/>
        <n v="10821661608.950001"/>
        <n v="27149269208.459999"/>
        <n v="5990554820.8100004"/>
        <n v="1001652778.27"/>
        <n v="14138894650.76"/>
        <n v="41267504120.230003"/>
        <n v="35176247490.43"/>
        <n v="14116786258.1"/>
        <n v="7540340367.75"/>
        <n v="19241387544.529999"/>
        <n v="39532592375.650002"/>
        <n v="14884371517.91"/>
        <n v="8713378948.1900005"/>
        <n v="22959331723.700001"/>
        <n v="12445424786.809999"/>
        <n v="33006793407.169998"/>
        <n v="9191743061.3400002"/>
        <n v="3757321509.75"/>
        <n v="12153659227.030001"/>
        <n v="40654429032.449997"/>
        <n v="11492766707.5"/>
        <n v="3533314976.3200002"/>
        <n v="13377000451.950001"/>
        <n v="8585773821.4099998"/>
        <n v="37616122476.839996"/>
        <n v="10666646232.549999"/>
        <n v="35474482739.779999"/>
        <n v="5121926972.6300001"/>
        <n v="40615761000.459999"/>
        <n v="12412655173.66"/>
        <n v="9412379032.2999992"/>
        <n v="37913319782.540001"/>
        <n v="42228571054.470001"/>
        <n v="392532653.10000002"/>
        <n v="32561827306.029999"/>
        <n v="20389236539.75"/>
        <n v="15059468842.959999"/>
        <n v="36680571843.190002"/>
        <n v="19934252590.459999"/>
        <n v="15061206050.780001"/>
        <n v="42071243101.43"/>
        <n v="22762474960.810001"/>
        <n v="47146543289.940002"/>
        <n v="57975253617.300003"/>
        <n v="13831720869.290001"/>
        <n v="5221087915.1700001"/>
        <n v="14553917021.41"/>
        <n v="18570340204.130001"/>
        <n v="26748655129.759998"/>
        <n v="6105727847.3000002"/>
        <n v="36647439010.419998"/>
        <n v="13198408720.959999"/>
        <n v="18832588070.709999"/>
        <n v="9763379129.9200001"/>
        <n v="5616561257.3400002"/>
        <n v="14411258787.73"/>
        <n v="3707542186.4099998"/>
        <n v="9374424427.1800003"/>
        <n v="11919344438.18"/>
        <n v="16540848283.889999"/>
        <n v="2925730338.5100002"/>
        <n v="14663402318.309999"/>
        <n v="3394107391.4400001"/>
        <n v="1606521024.1199999"/>
        <n v="17034826851.65"/>
        <n v="8599842620.6499996"/>
        <n v="40003096369.75"/>
        <n v="10924172239.01"/>
        <n v="6787319572.3100004"/>
        <n v="6057025405.1899996"/>
        <n v="18170349967.919998"/>
        <n v="32840189747.740002"/>
        <n v="35498729339.18"/>
        <n v="5415208007.4799995"/>
        <n v="29487149604.02"/>
        <n v="34847348140.470001"/>
        <n v="430457540.36000001"/>
        <n v="8586580605.7399998"/>
        <n v="3688223858.6900001"/>
        <n v="15077677369.530001"/>
        <n v="7916047553.5200005"/>
        <n v="6980435080.4300003"/>
        <n v="13900546207.1"/>
        <n v="10815543431.309999"/>
        <n v="7546421990.9099998"/>
        <n v="10472893197.379999"/>
        <n v="48257335043.910004"/>
        <n v="7656335672.8699999"/>
        <n v="12197472011.33"/>
        <n v="16346623477.26"/>
        <n v="12490112230.610001"/>
        <n v="7484046569.75"/>
        <n v="27011018909.630001"/>
        <n v="43064765270.919998"/>
        <n v="7399450284.5799999"/>
        <n v="37756859456.459999"/>
        <n v="1491013225.3800001"/>
        <n v="16449043318.440001"/>
        <n v="961868979.77999997"/>
        <n v="22593189013.029999"/>
        <n v="2268849564.8299999"/>
        <n v="15023511161.719999"/>
        <n v="13060338929.620001"/>
        <n v="17407258137.779999"/>
        <n v="20198348345.27"/>
        <n v="7342585222.9099998"/>
        <n v="8412069751.7299995"/>
        <n v="9060246167.8099995"/>
        <n v="10554562640.530001"/>
        <n v="37476557085.209999"/>
        <n v="8211779478.2700005"/>
        <n v="14450507967.639999"/>
        <n v="34617552644.849998"/>
        <n v="35082117999.099998"/>
        <n v="36764937762.379997"/>
        <n v="12340040507.889999"/>
        <n v="33645702127.900002"/>
        <n v="7631431931.0600004"/>
        <n v="81054145902.509995"/>
        <n v="8242771032.1000004"/>
        <n v="19438024454.209999"/>
        <n v="9466614727.1299992"/>
        <n v="1760546306.8299999"/>
        <n v="10705875247.370001"/>
        <n v="5306007574.54"/>
        <n v="12115851673.92"/>
        <n v="12384644835.639999"/>
        <n v="8263099485.96"/>
        <n v="5152686332.0699997"/>
        <n v="5302651043.7200003"/>
        <n v="12535765868.33"/>
        <n v="10563091605.610001"/>
        <n v="12510172654.129999"/>
        <n v="39285888275.010002"/>
        <n v="11102880420.860001"/>
        <n v="7060395207.8599997"/>
        <n v="323312027.10000002"/>
        <n v="41692568209.099998"/>
        <n v="13328235989.84"/>
        <n v="18903809299.459999"/>
        <n v="6711381134.8800001"/>
        <n v="20837353386.049999"/>
        <n v="13506570413.809999"/>
        <n v="32093113527.310001"/>
        <n v="4426369517.6099997"/>
        <n v="9423258061.5799999"/>
        <n v="188565397.56"/>
        <n v="39993665391.330002"/>
        <n v="5087268050.8699999"/>
        <n v="42639917484.839996"/>
        <n v="5327297896.3500004"/>
        <n v="32381880464.189999"/>
        <n v="5193009383.4499998"/>
        <n v="10329224686.27"/>
        <n v="37019354886.739998"/>
        <n v="16033952578.700001"/>
        <n v="16546681198.690001"/>
        <n v="56542006349.139999"/>
        <n v="22502116330.619999"/>
        <n v="4777394492.6199999"/>
        <n v="7005519987.1300001"/>
        <n v="40203383926.349998"/>
        <n v="37673336158.599998"/>
        <n v="7771127335.71"/>
        <n v="1569369645.7"/>
        <n v="5619499784.8999996"/>
        <n v="16098942856.6"/>
        <n v="9919561132.0200005"/>
        <n v="5674496665.54"/>
        <n v="35427442252.449997"/>
        <n v="16714106606.83"/>
        <n v="4981677506.3900003"/>
        <n v="7165968143.4399996"/>
        <n v="11615347211.959999"/>
        <n v="7460309814.8199997"/>
        <n v="11320632232.34"/>
        <n v="11229996702.35"/>
        <n v="13331722858.07"/>
        <n v="8083055922.6400003"/>
        <n v="27859692136.48"/>
        <n v="21271218622.080002"/>
        <n v="13452385335.49"/>
        <n v="6876262319.04"/>
        <n v="33230182020.459999"/>
        <n v="19502464538.040001"/>
        <n v="5120223355.1899996"/>
        <n v="13673485576.26"/>
        <n v="13318946376.450001"/>
        <n v="34639574039.900002"/>
        <n v="11989689629.74"/>
        <n v="16731555320.67"/>
        <n v="9372294266.0599995"/>
        <n v="15083519161.18"/>
        <n v="13748864200.91"/>
        <n v="8295553386.6899996"/>
        <n v="12282488415.549999"/>
        <n v="23189372674.080002"/>
        <n v="28644753616.130001"/>
        <n v="950154879.88"/>
        <n v="7671882583.8500004"/>
        <n v="18461461345.639999"/>
        <n v="15387387557.15"/>
        <n v="41760944070.529999"/>
        <n v="8959020892.3199997"/>
        <n v="84148770078.720001"/>
        <n v="32210325061.610001"/>
        <n v="35295173028.010002"/>
        <n v="5827812844.9200001"/>
        <n v="30402595785.950001"/>
        <n v="13893436943.780001"/>
        <n v="11692432822.1"/>
        <n v="6429188726.6700001"/>
        <n v="514371667.76999998"/>
        <n v="1222297884.9200001"/>
        <n v="9571503146.7800007"/>
        <n v="9708896500.8299999"/>
        <n v="14539408016.969999"/>
        <n v="39542092204.709999"/>
        <n v="4854309502.1199999"/>
        <n v="13518291194.76"/>
        <n v="20984539652.200001"/>
        <n v="17218730897.77"/>
        <n v="5494860219.3999996"/>
        <n v="77081032743.320007"/>
        <n v="10748297826.32"/>
        <n v="32876388677.540001"/>
        <n v="2331464517.02"/>
        <n v="20673229530.720001"/>
        <n v="29742990987.639999"/>
        <n v="36449412398.360001"/>
        <n v="1151006341.4300001"/>
        <n v="7893166243.2799997"/>
        <n v="2399022965.3499999"/>
        <n v="20002727059.48"/>
        <n v="7680708013.0299997"/>
        <n v="9964615516.1700001"/>
        <n v="53610160121.589996"/>
        <n v="73453311759.660004"/>
        <n v="52071008489.580002"/>
        <n v="9741927841.0699997"/>
        <n v="862145227.5"/>
        <n v="30614297258.57"/>
        <n v="12168159037.76"/>
        <n v="65400083748.080002"/>
        <n v="2563628166.54"/>
        <n v="9752567479.6100006"/>
        <n v="1830839279.0799999"/>
        <n v="8376191209.6499996"/>
        <n v="71432139335.649994"/>
        <n v="3943550704.2199998"/>
        <n v="12805848096.83"/>
        <n v="26105845111.549999"/>
        <n v="40605246808.860001"/>
        <n v="42550512524.139999"/>
        <n v="36103152059.440002"/>
        <n v="9120331784.6399994"/>
        <n v="10125899288.700001"/>
        <n v="8331405067.3500004"/>
        <n v="1538843393.1400001"/>
        <n v="5248902038.3299999"/>
        <n v="35044834363.639999"/>
        <n v="12322691953.940001"/>
        <n v="82497176408.139999"/>
        <n v="32649809923.259998"/>
        <n v="10555231142.870001"/>
        <n v="14351765759.889999"/>
        <n v="36802367834.949997"/>
        <n v="20690412801.23"/>
        <n v="11315229224.01"/>
        <n v="20745631212.900002"/>
        <n v="109228608.61"/>
        <n v="7271955763.8100004"/>
        <n v="18044170204.650002"/>
        <n v="10209261825.700001"/>
        <n v="438234461.5"/>
        <n v="1179650910.3099999"/>
        <n v="7296378149.8800001"/>
        <n v="24142322935.509998"/>
        <n v="8017264022.3500004"/>
        <n v="11404530442.200001"/>
        <n v="826472865.15999997"/>
        <n v="30106052281.450001"/>
        <n v="3684352503.9000001"/>
        <n v="19690407214.529999"/>
        <n v="531502570.43000001"/>
        <n v="6175479919.1899996"/>
        <n v="7931295284.5699997"/>
        <n v="3937612749.6700001"/>
        <n v="51581976941.830002"/>
        <n v="6986719068.3400002"/>
        <n v="14397786619.75"/>
        <n v="41417061962.889999"/>
        <n v="8873234977.0799999"/>
        <n v="52980859297.480003"/>
        <n v="15569842988.700001"/>
        <n v="13476316404.26"/>
        <n v="39451159663.300003"/>
        <n v="33591300265.59"/>
        <n v="31800544789.139999"/>
        <n v="19623517901.619999"/>
        <n v="9280499850.6399994"/>
        <n v="3668015431.96"/>
        <n v="13588757605.26"/>
        <n v="16299888168.719999"/>
        <n v="8032428386.3299999"/>
        <n v="7761538351.1400003"/>
        <n v="741223559.21000004"/>
        <n v="12524455213.26"/>
        <n v="1276891122.1400001"/>
        <n v="8055012796.8299999"/>
        <n v="43245084255.220001"/>
        <n v="2303625690.6900001"/>
        <n v="17169135581.75"/>
        <n v="2278211212.9499998"/>
        <n v="13510471394.24"/>
        <n v="33957765430.490002"/>
        <n v="30643682525.639999"/>
        <n v="8788495764.6700001"/>
        <n v="4289207342.5500002"/>
        <n v="884407205.38999999"/>
        <n v="42081708081.529999"/>
        <n v="38281151361.459999"/>
        <n v="10642842095.34"/>
        <n v="8579577106.1499996"/>
        <n v="7780301485.1800003"/>
        <n v="68798167215.229996"/>
        <n v="7836544310.46"/>
        <n v="1436989705.4400001"/>
        <n v="34765518658.559998"/>
        <n v="64299142577.470001"/>
        <n v="1021503496.33"/>
        <n v="10953995624.93"/>
        <n v="30985333837.790001"/>
        <n v="1979864600.76"/>
        <n v="6028162989.3999996"/>
        <n v="11764211042.34"/>
        <n v="40621989799.709999"/>
        <n v="8877827605.1700001"/>
        <n v="7174125487.6800003"/>
        <n v="16563317147.950001"/>
        <n v="6885115064.1400003"/>
        <n v="16110883869.18"/>
        <n v="1008945959.4400001"/>
        <n v="1389999610.52"/>
        <n v="13385589635.27"/>
        <n v="6653401652.1000004"/>
        <n v="82288875463.529999"/>
        <n v="40680877528.309998"/>
        <n v="16614050147.18"/>
        <n v="13207484788.82"/>
        <n v="9382352167.4400005"/>
        <n v="9732527485.7900009"/>
        <n v="13845827307.889999"/>
        <n v="11648429594.959999"/>
        <n v="921448911.02999997"/>
        <n v="784281603.38999999"/>
        <n v="21039442493.310001"/>
        <n v="230306827.16"/>
        <n v="19695810811.57"/>
        <n v="73215126005.830002"/>
        <n v="10379397690.99"/>
        <n v="13901643179.469999"/>
        <n v="1612218626.1800001"/>
        <n v="12059947614.07"/>
        <n v="10013878295.870001"/>
        <n v="75724853544.229996"/>
        <n v="40447001035.360001"/>
        <n v="6077146042.9899998"/>
        <n v="834401221.12"/>
        <n v="34799091457.050003"/>
        <n v="10334572979.030001"/>
        <n v="20820221573.040001"/>
        <n v="14048705657"/>
        <n v="10042886306.309999"/>
        <n v="6817538640.7399998"/>
        <n v="11424408288.719999"/>
        <n v="12827397796.440001"/>
        <n v="9405775817.5"/>
        <n v="6779362080.3199997"/>
        <n v="16070870100.889999"/>
        <n v="9326939558.3299999"/>
        <n v="5120334470.6800003"/>
        <n v="33132247024.330002"/>
        <n v="31331663718.259998"/>
        <n v="15455264808.610001"/>
        <n v="1277480871.05"/>
        <n v="7545805565.3199997"/>
        <n v="15052320450.530001"/>
        <n v="5950393038.7399998"/>
        <n v="70486513328.389999"/>
        <n v="38607891852.800003"/>
        <n v="36566268766.82"/>
        <n v="40506532556.129997"/>
        <n v="12478981819.75"/>
        <n v="6455248159.9899998"/>
        <n v="10776618829.24"/>
        <n v="41059208846.080002"/>
        <n v="5419272690.5200005"/>
        <n v="1627153251.5"/>
        <n v="15161479902.969999"/>
        <n v="12825152328.549999"/>
        <n v="1997872983.9100001"/>
        <n v="24135216611.689999"/>
        <n v="42045609087.620003"/>
        <n v="35088430220.660004"/>
        <n v="2428924772.0900002"/>
        <n v="32632479973.59"/>
        <n v="10752960827.42"/>
        <n v="36088903256.050003"/>
        <n v="2989870380.73"/>
        <n v="1084293254.1500001"/>
        <n v="69490028702.679993"/>
        <n v="10084147575.629999"/>
        <n v="42490815252.599998"/>
        <n v="15227102137.379999"/>
        <n v="5211428908.0200005"/>
        <n v="40411240982.339996"/>
        <n v="11531919756.110001"/>
        <n v="820495339.51999998"/>
        <n v="19633720137.23"/>
        <n v="7598766655.9399996"/>
        <n v="14411157547.309999"/>
        <n v="34465622810.690002"/>
        <n v="8933271762.5699997"/>
        <n v="11990291697.379999"/>
        <n v="887306987.03999996"/>
        <n v="33998454846.580002"/>
        <n v="22870233548.119999"/>
        <n v="38111286480.870003"/>
        <n v="3941068731.7399998"/>
        <n v="20219048706.34"/>
        <n v="1822729950.6199999"/>
        <n v="2057084824.6300001"/>
        <n v="10040159277.790001"/>
        <n v="1484716395.71"/>
        <n v="1780582131.8699999"/>
        <n v="7258306476.79"/>
        <n v="42335487513.339996"/>
        <n v="19515999782.369999"/>
        <n v="17882734290.91"/>
        <n v="4897536668.2200003"/>
        <n v="21931516000.209999"/>
        <n v="5576432661.1000004"/>
        <n v="18766499905.68"/>
        <n v="457716383.81"/>
        <n v="14267322945.610001"/>
        <n v="27268375976.150002"/>
        <n v="31562587285.43"/>
        <n v="5343491509.25"/>
        <n v="33645641859.349998"/>
        <n v="15012651592.9"/>
        <n v="5194771916.4300003"/>
        <n v="37497642705.699997"/>
        <n v="34015637472.91"/>
        <n v="1447927922.5599999"/>
        <n v="10944578108.08"/>
        <n v="9148272049.7299995"/>
        <n v="62236516957.629997"/>
        <n v="4393227757.7399998"/>
        <n v="15402135693.790001"/>
        <n v="36223666884.760002"/>
        <n v="33888198444.099998"/>
        <n v="16415424815.549999"/>
        <n v="18871934934.689999"/>
        <n v="13831413317.940001"/>
        <n v="13279717130.370001"/>
        <n v="6223744900.7299995"/>
        <n v="32056562667.709999"/>
        <n v="10341932619.35"/>
        <n v="4455259330.9200001"/>
        <n v="33817573682.720001"/>
        <n v="17234974622.709999"/>
        <n v="9648661793.7299995"/>
        <n v="13176455458.459999"/>
        <n v="41453123807.830002"/>
        <n v="35187217073.110001"/>
        <n v="5015410780.9099998"/>
        <n v="9735924640.5"/>
        <n v="13157040846.32"/>
        <n v="18865716476.169998"/>
        <n v="1196476662.3299999"/>
        <n v="14166396321.98"/>
        <n v="67859597236.889999"/>
        <n v="38859108119.940002"/>
        <n v="42710956657.669998"/>
        <n v="7670553548.96"/>
        <n v="34033726380.759998"/>
        <n v="12915548708.74"/>
        <n v="338461807.97000003"/>
        <n v="157840340.06999999"/>
        <n v="36046310836.57"/>
        <n v="14857176312.059999"/>
        <n v="53497502919.720001"/>
        <n v="15367078225.34"/>
        <n v="11748696740.110001"/>
        <n v="5296374529.1199999"/>
        <n v="11888552374.629999"/>
        <n v="36600021702.099998"/>
        <n v="10945043993.27"/>
        <n v="17567694597.889999"/>
        <n v="8340251500.1599998"/>
        <n v="6371034874.7799997"/>
        <n v="2674345523.9299998"/>
        <n v="15455677993.040001"/>
        <n v="37096511313.620003"/>
        <n v="7701420167.25"/>
        <n v="13388898861.77"/>
        <n v="3845367884.73"/>
        <n v="30562911240.919998"/>
        <n v="72654771511.320007"/>
        <n v="1708600456.79"/>
        <n v="15934219934.110001"/>
        <n v="5647415017.96"/>
        <n v="9525476107.2999992"/>
        <n v="17854934705.709999"/>
        <n v="5348451776.1000004"/>
        <n v="4297929245.4799995"/>
        <n v="69108486509.009995"/>
        <n v="6919388479.9200001"/>
        <n v="1941754889.1800001"/>
        <n v="1025912839.23"/>
        <n v="13657715801.08"/>
        <n v="1287701705.79"/>
        <n v="12809761715.879999"/>
        <n v="64302071022.5"/>
        <n v="11843278098.940001"/>
        <n v="6322887947.9700003"/>
        <n v="882397465.49000001"/>
        <n v="13304005612.799999"/>
        <n v="14854242865.469999"/>
        <n v="6155651110.4700003"/>
        <n v="43287666627.559998"/>
        <n v="14446372000.16"/>
        <n v="40860676761.330002"/>
        <n v="17207131536.23"/>
        <n v="7218720657.4899998"/>
        <n v="62135373505.860001"/>
        <n v="15718256742.83"/>
        <n v="32147685088"/>
        <n v="14638005029.24"/>
        <n v="8638419345.5200005"/>
        <n v="54034793141.410004"/>
        <n v="9721708045.6100006"/>
        <n v="1720193983.2"/>
        <n v="12594082857.43"/>
        <n v="15165291260.129999"/>
        <n v="22067882575.009998"/>
        <n v="9585378297.0499992"/>
        <n v="19759997234.450001"/>
        <n v="1139250856.74"/>
        <n v="16160605545.73"/>
        <n v="32919986312.23"/>
        <n v="1488734255.52"/>
        <n v="8405915510.3199997"/>
        <n v="10507816026.809999"/>
        <n v="8786211590.8700008"/>
        <n v="16170644602.370001"/>
        <n v="25923343397.549999"/>
        <n v="31311351715.610001"/>
        <n v="32471937510.810001"/>
        <n v="8049152109.1599998"/>
        <n v="12670799036.23"/>
        <n v="5582923121.25"/>
        <n v="1076681423.0899999"/>
        <n v="8407626537.4200001"/>
        <n v="10417117076.75"/>
        <n v="6850854315.2399998"/>
        <n v="10548477676.940001"/>
        <n v="43452214657.019997"/>
        <n v="20762735226.849998"/>
        <n v="13341828555.17"/>
        <n v="36451660171.860001"/>
        <n v="4830495343.1599998"/>
        <n v="12591252046.49"/>
        <n v="13024216131.98"/>
        <n v="20063518841.889999"/>
        <n v="41360156335.330002"/>
        <n v="35249302577.690002"/>
        <n v="25367055104.380001"/>
        <n v="1811376778.3399999"/>
        <n v="24363204932.43"/>
        <n v="18016221575.07"/>
        <n v="1414252116.05"/>
        <n v="39355264014.050003"/>
        <n v="34218231747.66"/>
        <n v="3662583475.8899999"/>
        <n v="2034474175.0899999"/>
        <n v="33071456419.599998"/>
        <n v="7531405570.0200005"/>
        <n v="12241449463.98"/>
        <n v="7772531981.5600004"/>
        <n v="19410880127.150002"/>
        <n v="34614027713.489998"/>
        <n v="48720646.899999999"/>
        <n v="708376024.98000002"/>
        <n v="9929054032.9500008"/>
        <n v="5017488513.21"/>
        <n v="8678370111.9400005"/>
        <n v="10428116765.83"/>
        <n v="31838012574.23"/>
        <n v="6025532454.8400002"/>
        <n v="9067181139.1100006"/>
        <n v="2983735081.2600002"/>
        <n v="36335115318.779999"/>
        <n v="1546311065.98"/>
        <n v="6846089905.21"/>
        <n v="9651504691.9400005"/>
        <n v="9607091788.8600006"/>
        <n v="7928940996.3699999"/>
        <n v="12375030474.43"/>
        <n v="1579953881.6600001"/>
        <n v="13089191209.200001"/>
        <n v="2836602391.9699998"/>
        <n v="30660813061.689999"/>
        <n v="38518760889.050003"/>
        <n v="33590682388.939999"/>
        <n v="26578297252.860001"/>
        <n v="84368600510.399994"/>
        <n v="26690034169.439999"/>
        <n v="34514593855.860001"/>
        <n v="38701034760.379997"/>
        <n v="13086843233.52"/>
        <n v="12364729803.23"/>
        <n v="32463444977.689999"/>
        <n v="38144179885.379997"/>
        <n v="34459030985.559998"/>
        <n v="34250415038.32"/>
        <n v="10295681653.59"/>
        <n v="23653142622.529999"/>
        <n v="10838740733.190001"/>
        <n v="75669098274.800003"/>
        <n v="11741789551.01"/>
        <n v="5535139873.54"/>
        <n v="16437758652.370001"/>
        <n v="1753785090.46"/>
        <n v="12412315208.299999"/>
        <n v="6802919454.5"/>
        <n v="9022527749.9099998"/>
        <n v="9632734975.8600006"/>
        <n v="6889429220.71"/>
        <n v="4371283404.8100004"/>
        <n v="9943688269.5799999"/>
        <n v="17050643455.530001"/>
        <n v="14108245671.74"/>
        <n v="11437773631.09"/>
        <n v="11295502711.309999"/>
        <n v="12102995887.950001"/>
        <n v="6237570854.5299997"/>
        <n v="9676961563.5400009"/>
        <n v="6545430422.79"/>
        <n v="32344573330.029999"/>
        <n v="13174048185.860001"/>
        <n v="4062034497.8299999"/>
        <n v="1075439598.6400001"/>
        <n v="10442649601.25"/>
        <n v="1827300532.1199999"/>
        <n v="129285209.56999999"/>
        <n v="13082738795.49"/>
        <n v="219778168.84999999"/>
        <n v="26406395900.689999"/>
        <n v="42779420842.559998"/>
        <n v="15735500630.66"/>
        <n v="4452175819.3299999"/>
        <n v="7028803165.0299997"/>
        <n v="42816164849.690002"/>
        <n v="197759310.56"/>
        <n v="7202805114.6999998"/>
        <n v="18671181523.080002"/>
        <n v="132047542.28"/>
        <n v="1095328410.02"/>
        <n v="7941073344.4099998"/>
        <n v="13812817755.059999"/>
        <n v="34123065086.73"/>
        <n v="42776452274.050003"/>
        <n v="12621652668.559999"/>
        <n v="10237436897.59"/>
        <n v="8951463848.7999992"/>
        <n v="41206831652.269997"/>
        <n v="11692733016.01"/>
        <n v="11843059897.07"/>
        <n v="31224546740.360001"/>
        <n v="33981411561.529999"/>
        <n v="8014016640.8699999"/>
        <n v="7496233143.1700001"/>
        <n v="30556717066.57"/>
        <n v="9791694552.7900009"/>
        <n v="33532343273.009998"/>
        <n v="1031968383.77"/>
        <n v="12048966959.040001"/>
        <n v="50147831890.209999"/>
        <n v="13885832199.280001"/>
        <n v="8955882006.25"/>
        <n v="6281758015.4300003"/>
        <n v="10072398211.110001"/>
        <n v="33190785289.389999"/>
        <n v="13589523179.780001"/>
        <n v="83668303457.039993"/>
        <n v="1093634847.3199999"/>
        <n v="20605370553.290001"/>
        <n v="4139303248.0799999"/>
        <n v="12820255133.83"/>
        <n v="5580464915.3400002"/>
        <n v="32966557699.610001"/>
        <n v="68352509120.139999"/>
        <n v="7615201500.2799997"/>
        <n v="10449835861.57"/>
        <n v="14629518209.129999"/>
        <n v="15374608067.99"/>
        <n v="20891484639.41"/>
        <n v="11710303113.4"/>
        <n v="2247844620.79"/>
        <n v="4348177716.4499998"/>
        <n v="19754109777.369999"/>
        <n v="11773333867.700001"/>
        <n v="7524235604.8400002"/>
        <n v="39890185692.029999"/>
        <n v="33317683625.360001"/>
        <n v="20981541543.599998"/>
        <n v="6935710909.5500002"/>
        <n v="38273259296.620003"/>
        <n v="4866852826.0699997"/>
        <n v="1551355392.55"/>
        <n v="18926460991.119999"/>
        <n v="7019439762.8400002"/>
        <n v="40237191074.040001"/>
        <n v="1949447058.46"/>
        <n v="12294854490.07"/>
        <n v="47732791822.309998"/>
        <n v="23628520685.48"/>
        <n v="6889857045.6599998"/>
        <n v="12110565518.32"/>
        <n v="20923587219.009998"/>
        <n v="19332147623.23"/>
        <n v="8497963058.1899996"/>
        <n v="9945625802.0100002"/>
        <n v="8847917470.2299995"/>
        <n v="36201442756.239998"/>
        <n v="33953833890.990002"/>
        <n v="1103924123.9100001"/>
        <n v="38110802469.910004"/>
        <n v="2092976484.96"/>
        <n v="969382606.44000006"/>
        <n v="13877644484.639999"/>
        <n v="4785914406.1099997"/>
        <n v="22154858263.900002"/>
        <n v="1427465407.8499999"/>
        <n v="131650971.33"/>
        <n v="76785141804.800003"/>
        <n v="2014474224.5799999"/>
        <n v="37969741148.620003"/>
        <n v="10922269747.549999"/>
        <n v="7979081203.9700003"/>
        <n v="26796369474.650002"/>
        <n v="12911294513.379999"/>
        <n v="34085257735.389999"/>
        <n v="38783081896.480003"/>
        <n v="6458515314.3299999"/>
        <n v="7753709293.7399998"/>
        <n v="11155270457.709999"/>
        <n v="5565332620.3400002"/>
        <n v="8348997832.4300003"/>
        <n v="12620232843.85"/>
        <n v="7759457359.8100004"/>
        <n v="11281671383.440001"/>
        <n v="5360240740.1700001"/>
        <n v="22805435916.669998"/>
        <n v="77129724074.339996"/>
        <n v="7676553083"/>
        <n v="2004198907.73"/>
        <n v="38822948413.559998"/>
        <n v="15989251008.51"/>
        <n v="19987541142.040001"/>
        <n v="6662238862.9300003"/>
        <n v="27964269524.279999"/>
        <n v="10444971185.49"/>
        <n v="83403006659.320007"/>
        <n v="9509437325.7800007"/>
        <n v="15051499922.200001"/>
        <n v="1308952516.0599999"/>
        <n v="10109120727.84"/>
        <n v="11148890455.24"/>
        <n v="13724465656.219999"/>
        <n v="17154779403.65"/>
        <n v="9860372596.25"/>
        <n v="17072030314.48"/>
        <n v="72817520206.690002"/>
        <n v="74374447867.429993"/>
        <n v="2466476573.6300001"/>
        <n v="5215175439.9700003"/>
        <n v="14227380271.25"/>
        <n v="15107968500.18"/>
        <n v="10231570196.91"/>
        <n v="7451466818.1599998"/>
        <n v="7686274328.6199999"/>
        <n v="13011362499.719999"/>
        <n v="57842097835.650002"/>
        <n v="8765271779.2900009"/>
        <n v="6138537245.1099997"/>
        <n v="71588638110.369995"/>
        <n v="15234607026.32"/>
        <n v="7050944165.4499998"/>
        <n v="11639809151.469999"/>
        <n v="8337242395.5"/>
        <n v="1175805895.97"/>
        <n v="7568703708.6099997"/>
        <n v="5906751365.3400002"/>
        <n v="1442886891.27"/>
        <n v="10434386175.030001"/>
        <n v="10100798661.17"/>
        <n v="44791439450.029999"/>
        <n v="13029748197.74"/>
        <n v="14399308503.98"/>
        <n v="6984359727.46"/>
        <n v="13102331532.52"/>
        <n v="50930564279.959999"/>
        <n v="20553858134.080002"/>
        <n v="16817098046.51"/>
        <n v="13211746608.43"/>
        <n v="9754796016.2199993"/>
        <n v="18261206666.419998"/>
        <n v="2371159904.1799998"/>
        <n v="10836068313.73"/>
        <n v="5318543514.4300003"/>
        <n v="40000040618.199997"/>
        <n v="7759986248.4200001"/>
        <n v="8898982012.5400009"/>
        <n v="9700004664.9899998"/>
        <n v="4920181728.6199999"/>
        <n v="17216463706.369999"/>
        <n v="17138613690.85"/>
        <n v="34505145312.129997"/>
        <n v="1452128290.5799999"/>
        <n v="11669394533.309999"/>
        <n v="37682106376.190002"/>
        <n v="11271140443.26"/>
        <n v="5586375044.6300001"/>
        <n v="10143209811.08"/>
        <n v="71069765652.869995"/>
        <n v="39049414211.029999"/>
        <n v="4680399927.4799995"/>
        <n v="41049641443.029999"/>
        <n v="38067418285.860001"/>
        <n v="3692608843.3899999"/>
        <n v="7540253214.1199999"/>
        <n v="14682325808.030001"/>
        <n v="22147492902.09"/>
        <n v="31652563097.939999"/>
        <n v="49385794913.610001"/>
        <n v="5379934156.4200001"/>
        <n v="16057690572.58"/>
        <n v="15035741865.59"/>
        <n v="38261059919.150002"/>
        <n v="20281957365.619999"/>
        <n v="39475634029.089996"/>
        <n v="1205169100.1500001"/>
        <n v="33746357585.529999"/>
        <n v="14775699336.1"/>
        <n v="1770283475.01"/>
        <n v="22237987286.869999"/>
        <n v="12083467023.4"/>
        <n v="5559942539.3699999"/>
        <n v="13298991057.719999"/>
        <n v="32888764641.18"/>
        <n v="4329733177.9799995"/>
        <n v="5328209822.9099998"/>
        <n v="8221968005.6000004"/>
        <n v="1897368783.97"/>
        <n v="80770949197.039993"/>
        <n v="6568795202.71"/>
        <n v="6911721342.8699999"/>
        <n v="21080759822.419998"/>
        <n v="1344552492.02"/>
        <n v="8977952853.0200005"/>
        <n v="11360884863.459999"/>
        <n v="7773188526.8199997"/>
        <n v="2325364472.8800001"/>
        <n v="6662005806.04"/>
        <n v="7571194756.8199997"/>
        <n v="8811005914.5900002"/>
        <n v="4848252985.5900002"/>
        <n v="4603853698.2700005"/>
        <n v="10955358363.280001"/>
        <n v="36119666287.220001"/>
        <n v="67113632824.440002"/>
        <n v="12316622517.4"/>
        <n v="83392627.75"/>
        <n v="12605049791.459999"/>
        <n v="16424720121.059999"/>
        <n v="6984952664.7200003"/>
        <n v="54676619295.800003"/>
        <n v="7946693671.8199997"/>
        <n v="16043372654.02"/>
        <n v="21219305651.630001"/>
        <n v="15947237399.52"/>
        <n v="748608762.54999995"/>
        <n v="4775665144.3900003"/>
        <n v="4842842694.71"/>
        <n v="5533572287.9200001"/>
        <n v="1918907890.97"/>
        <n v="9980666530.3099995"/>
        <n v="33143595561.950001"/>
        <n v="34413663982.580002"/>
        <n v="15145864462.940001"/>
        <n v="10215873119.99"/>
        <n v="40751120948.870003"/>
        <n v="16255747425.92"/>
        <n v="8972187285.3600006"/>
        <n v="11732943269.01"/>
        <n v="74586438889.800003"/>
        <n v="19495881135.07"/>
        <n v="4732574899.1300001"/>
        <n v="16086517029.280001"/>
        <n v="11078221889.07"/>
        <n v="5303002316.2200003"/>
        <n v="34130547380.959999"/>
        <n v="1317890550.1900001"/>
        <n v="8459419866.79"/>
        <n v="37014613763.209999"/>
        <n v="17070238316.51"/>
        <n v="16519945493.02"/>
        <n v="17422113849.540001"/>
        <n v="40782726120.800003"/>
        <n v="10310486085.27"/>
        <n v="6165965394.5900002"/>
        <n v="8566272045.8699999"/>
        <n v="12613697553.950001"/>
        <n v="6184725222.9200001"/>
        <n v="12253317801.26"/>
        <n v="34496135412.959999"/>
        <n v="19576766034.580002"/>
        <n v="13783956658.139999"/>
        <n v="7423204974.1700001"/>
        <n v="59370432874.889999"/>
        <n v="6529210689.8199997"/>
        <n v="15325896475.389999"/>
        <n v="30724832801.630001"/>
        <n v="1498303291.78"/>
        <n v="11464576346.860001"/>
        <n v="14186050269.48"/>
        <n v="14268850545.08"/>
        <n v="6583611826.96"/>
        <n v="2124165295.3099999"/>
        <n v="17174419661.290001"/>
        <n v="2078295421.0999999"/>
        <n v="1130253070.76"/>
        <n v="5368628269.7399998"/>
        <n v="27708243084.57"/>
        <n v="41587020781.970001"/>
        <n v="7977717149.54"/>
        <n v="20075424938.029999"/>
        <n v="22981467971.669998"/>
        <n v="14058005971.49"/>
        <n v="37924162326.910004"/>
        <n v="17540275704.32"/>
        <n v="38110446449.050003"/>
        <n v="7824011429.6099997"/>
        <n v="42821863461.540001"/>
        <n v="11810562301.290001"/>
        <n v="34951277333.190002"/>
        <n v="8175678306.8199997"/>
        <n v="6821929693.54"/>
        <n v="21880888639.470001"/>
        <n v="967745711.35000002"/>
        <n v="69562408608.009995"/>
        <n v="737814156.88999999"/>
        <n v="33619462075.330002"/>
        <n v="7145145339"/>
        <n v="7545730474.4799995"/>
        <n v="10014861358.18"/>
        <n v="2143775024"/>
        <n v="695397097.95000005"/>
        <n v="132192399.34"/>
        <n v="13355916301.209999"/>
        <n v="487346343.67000002"/>
        <n v="30238616398.630001"/>
        <n v="1619667018.5999999"/>
        <n v="10752939283.08"/>
        <n v="24930108227.16"/>
        <n v="17838567188.849998"/>
        <n v="2180413684.54"/>
        <n v="3842509366.27"/>
        <n v="13608278289.76"/>
        <n v="20340979245.279999"/>
        <n v="4480658655.7299995"/>
        <n v="7655017351.5"/>
        <n v="4543664307.3199997"/>
        <n v="31281489646.720001"/>
        <n v="14886313588.76"/>
        <n v="1877380572.4300001"/>
        <n v="1923202977.8699999"/>
        <n v="1907152970.1500001"/>
        <n v="1859131621.21"/>
        <n v="12131552174.76"/>
        <n v="9455012127.8700008"/>
        <n v="16348511724.15"/>
        <n v="9280828113.0400009"/>
        <n v="14342304190.5"/>
        <n v="7623211117.2600002"/>
        <n v="13830075144.92"/>
        <n v="40296038326.849998"/>
        <n v="948522817.58000004"/>
        <n v="9153249049.1000004"/>
        <n v="32502929590.810001"/>
        <n v="17505473738.799999"/>
        <n v="16915380810.379999"/>
        <n v="1329137370.8599999"/>
        <n v="6075935621.0100002"/>
        <n v="7768027330.1000004"/>
        <n v="42298704681.010002"/>
        <n v="8278832692.4399996"/>
        <n v="6984793477.4899998"/>
        <n v="1373430104.6800001"/>
        <n v="12168065661.799999"/>
        <n v="10494643706.549999"/>
        <n v="30465093207.259998"/>
        <n v="37114543423.650002"/>
        <n v="68933747.379999995"/>
        <n v="16367439207.02"/>
        <n v="8916513879.4799995"/>
        <n v="17192068220.080002"/>
        <n v="9918805086.1100006"/>
        <n v="2249300268.0300002"/>
        <n v="12222843382.42"/>
        <n v="30006601494.189999"/>
        <n v="34211908475.689999"/>
        <n v="926656501.89999998"/>
        <n v="21491781207.75"/>
        <n v="10134861513.34"/>
        <n v="37536914128.230003"/>
        <n v="16368688044.26"/>
        <n v="8438039368.7399998"/>
        <n v="14039357102.92"/>
        <n v="38744631467.769997"/>
        <n v="40449967381.099998"/>
        <n v="20214040263.490002"/>
        <n v="12677402924.25"/>
        <n v="38479807616.419998"/>
        <n v="11405881447.190001"/>
        <n v="15620606597.049999"/>
        <n v="5217433413.21"/>
        <n v="8532032786.3699999"/>
        <n v="1179848667.21"/>
        <n v="16835356453.6"/>
        <n v="23134059444.68"/>
        <n v="7800566657.9399996"/>
        <n v="41299167880.220001"/>
        <n v="31347503643.849998"/>
        <n v="31855290601.599998"/>
        <n v="39647156221.790001"/>
        <n v="11557547177.83"/>
        <n v="13090910931.77"/>
        <n v="5378097223.3900003"/>
        <n v="9393722109.6700001"/>
        <n v="3912033716.54"/>
        <n v="36211351866.730003"/>
        <n v="17138187015.219999"/>
        <n v="6888923203.4799995"/>
        <n v="2396064312.4099998"/>
        <n v="13028067469.879999"/>
        <n v="6466723045.8800001"/>
        <n v="11129155294.870001"/>
        <n v="1816515737.6099999"/>
        <n v="16859369077.26"/>
        <n v="7085243591.5"/>
        <n v="14407295989.24"/>
        <n v="31479616482.970001"/>
        <n v="8455019107"/>
        <n v="11293259607.940001"/>
        <n v="7834351995.9499998"/>
        <n v="27897574813.990002"/>
        <n v="10959344182.190001"/>
        <n v="8291214381.29"/>
        <n v="30782358846.830002"/>
        <n v="1253084011.49"/>
        <n v="11670876200.860001"/>
        <n v="30430842577.830002"/>
        <n v="2030206320.04"/>
        <n v="73575202868.199997"/>
        <n v="17005948216.940001"/>
        <n v="1705161537.6500001"/>
        <n v="12811760731.73"/>
        <n v="18438025548.060001"/>
        <n v="23491371975.150002"/>
        <n v="13001993017.42"/>
        <n v="20122141978.119999"/>
        <n v="21075502594.84"/>
        <n v="35453515283.059998"/>
        <n v="32744580307"/>
        <n v="39753227550.120003"/>
        <n v="68057731759.089996"/>
        <n v="40914969944.379997"/>
        <n v="15241017600.129999"/>
        <n v="3639850313.4000001"/>
        <n v="16072853253.59"/>
        <n v="20452650248.669998"/>
        <n v="10597944801.99"/>
        <n v="37497352369.349998"/>
        <n v="32663720399.18"/>
        <n v="49638949932.290001"/>
        <n v="7924011339.4300003"/>
        <n v="24709061035.639999"/>
        <n v="22538466976.970001"/>
        <n v="46732789715.459999"/>
        <n v="37027629989.449997"/>
        <n v="173581285.34"/>
        <n v="5560945401.5200005"/>
        <n v="5289916061.3800001"/>
        <n v="14433340385.459999"/>
        <n v="8265196729.2799997"/>
        <n v="39352819477.400002"/>
        <n v="2168158669.7600002"/>
        <n v="7972768360.5900002"/>
        <n v="21939139114.400002"/>
        <n v="30913730086.709999"/>
        <n v="2123021640.26"/>
        <n v="9515711223.9899998"/>
        <n v="27034696534.400002"/>
        <n v="13681082659.27"/>
        <n v="21598122257.25"/>
        <n v="6874546684.7399998"/>
        <n v="9297980442.0699997"/>
        <n v="1932435700.5699999"/>
        <n v="23847184271.48"/>
        <n v="10149948181.23"/>
        <n v="8786844293.7900009"/>
        <n v="469516136.31"/>
        <n v="9093053438.6200008"/>
        <n v="13951366910.549999"/>
        <n v="44887202519.330002"/>
        <n v="12404772253.23"/>
        <n v="22005310814.150002"/>
        <n v="34093361287.709999"/>
        <n v="59771721607.360001"/>
        <n v="13844483382.15"/>
        <n v="15780353765.790001"/>
        <n v="27656078352"/>
        <n v="35299560186.120003"/>
        <n v="10107492553.27"/>
        <n v="6576227402.5799999"/>
        <n v="27941201716.810001"/>
        <n v="12740881098.42"/>
        <n v="14889996129.51"/>
        <n v="888219444.51999998"/>
        <n v="31629185781.950001"/>
        <n v="1508386170.0999999"/>
        <n v="40905720645.769997"/>
        <n v="40181992788"/>
        <n v="7286529949.1099997"/>
        <n v="22606190897"/>
        <n v="4251090289.2600002"/>
        <n v="11968094113.690001"/>
        <n v="10439928170.01"/>
        <n v="32089295844.759998"/>
        <n v="27597139902.380001"/>
        <n v="6089886526.2600002"/>
        <n v="31971896347.98"/>
        <n v="9684170956.9200001"/>
        <n v="12114427915.639999"/>
        <n v="8202755912.9099998"/>
        <n v="1876363009.6900001"/>
        <n v="60174482003.18"/>
        <n v="1061275853.28"/>
        <n v="11831553636.940001"/>
        <n v="7579318472.8800001"/>
        <n v="34308382934.830002"/>
        <n v="2037547989.29"/>
        <n v="34128021845.919998"/>
        <n v="34261096957.650002"/>
        <n v="9660626072.2199993"/>
        <n v="10331827271.66"/>
        <n v="19783289652.82"/>
        <n v="9870574307.8099995"/>
        <n v="11027591372.09"/>
        <n v="672311701.34000003"/>
        <n v="18108059254.18"/>
        <n v="12989358817.309999"/>
        <n v="10698158079.360001"/>
        <n v="4708809784.3100004"/>
        <n v="11721977034.780001"/>
        <n v="75239265807.710007"/>
        <n v="34611384442.150002"/>
        <n v="865879655.30999994"/>
        <n v="4611758252.8599997"/>
        <n v="754337566.21000004"/>
        <n v="21490398111.299999"/>
        <n v="40727248407.010002"/>
        <n v="10957921251.76"/>
        <n v="20787575013.779999"/>
        <n v="8018777928.9300003"/>
        <n v="13958967022.690001"/>
        <n v="41257084926.93"/>
        <n v="1598916512.5599999"/>
        <n v="1207007231.6600001"/>
        <n v="11477301932.42"/>
        <n v="9653418466.1499996"/>
        <n v="11033417478.09"/>
        <n v="6383018958.5500002"/>
        <n v="40046420507.379997"/>
        <n v="9905378387.5699997"/>
        <n v="1544104222.5899999"/>
        <n v="33258894020.990002"/>
        <n v="13146141095.440001"/>
        <n v="11957300099.959999"/>
        <n v="19378061284.75"/>
        <n v="13027420721.9"/>
        <n v="1643397341.3399999"/>
        <n v="29179022586.48"/>
        <n v="36896502018.260002"/>
        <n v="14360500685.73"/>
        <n v="42743603217.660004"/>
        <n v="20709427699.049999"/>
        <n v="8088380178.0699997"/>
        <n v="3584861386.9899998"/>
        <n v="10523485733.790001"/>
        <n v="6004022321.8000002"/>
        <n v="7868173594.1899996"/>
        <n v="39495236116.519997"/>
        <n v="20796651880.470001"/>
        <n v="3505588577.1500001"/>
        <n v="8289845377.9499998"/>
        <n v="15052660727.040001"/>
        <n v="11841603258.030001"/>
        <n v="15057772173.93"/>
        <n v="6889135295.3000002"/>
        <n v="134985675.96000001"/>
        <n v="7258537239.8800001"/>
        <n v="6014691549.1999998"/>
        <n v="2282844759.8299999"/>
        <n v="189751405.72999999"/>
        <n v="32395531940.439999"/>
        <n v="16639580179.58"/>
        <n v="40035995102.720001"/>
        <n v="16877939751.4"/>
        <n v="9221241456.8999996"/>
        <n v="478574332.23000002"/>
        <n v="10493421878.309999"/>
        <n v="673907281.28999996"/>
        <n v="41428409257.720001"/>
        <n v="7441999251.54"/>
        <n v="10468161331.879999"/>
        <n v="25028888093.68"/>
        <n v="19278805138.84"/>
        <n v="11098115416.4"/>
        <n v="19780658975.580002"/>
        <n v="5103259052.6199999"/>
        <n v="30740438142.490002"/>
        <n v="40114767554.919998"/>
        <n v="53323817441.059998"/>
        <n v="7365059359.3599997"/>
        <n v="6342430634.96"/>
        <n v="11551557313.969999"/>
        <n v="12205078659.940001"/>
        <n v="4004314198.4200001"/>
        <n v="7809838151.3500004"/>
        <n v="18354992436.790001"/>
        <n v="26908111132.049999"/>
        <n v="5827094055.9899998"/>
        <n v="7371551860.7799997"/>
        <n v="39895850271.849998"/>
        <n v="20594262518.099998"/>
        <n v="4528728084.3199997"/>
        <n v="5978479440.2600002"/>
        <n v="5017283890.3800001"/>
        <n v="39679123901.480003"/>
        <n v="860661808.36000001"/>
        <n v="8962722455.3500004"/>
        <n v="39457556310.559998"/>
        <n v="19482869144.889999"/>
        <n v="1324676638.29"/>
        <n v="4343067480.8999996"/>
        <n v="12736245424.58"/>
        <n v="12628191593.27"/>
        <n v="2283590232.5300002"/>
        <n v="1290125107.8699999"/>
        <n v="6000449461.8100004"/>
        <n v="30834664596.619999"/>
        <n v="35118493296.760002"/>
        <n v="23523924395.330002"/>
        <n v="36884622472.239998"/>
        <n v="8005010523.6800003"/>
        <n v="12749551945.76"/>
        <n v="33170769774.139999"/>
        <n v="10779845334.16"/>
        <n v="7078411212.1999998"/>
        <n v="11333387529.26"/>
        <n v="1829380408.8800001"/>
        <n v="6485710907.9399996"/>
        <n v="42549768269.860001"/>
        <n v="46573951228.260002"/>
        <n v="649886959.26999998"/>
        <n v="10434623510.969999"/>
        <n v="34017280281.84"/>
        <n v="6371710979.0200005"/>
        <n v="15151312710.77"/>
        <n v="17422643167.759998"/>
        <n v="1174737867.4300001"/>
        <n v="15685348079.639999"/>
        <n v="1972363265.6600001"/>
        <n v="11339404954.440001"/>
        <n v="82277379542.289993"/>
        <n v="1119924990.53"/>
        <n v="6328952468.1700001"/>
        <n v="4534557755.7700005"/>
        <n v="4026741462.3499999"/>
        <n v="956649923.25999999"/>
        <n v="2938603785.8800001"/>
        <n v="9406305929.3799992"/>
        <n v="1175308279.4400001"/>
        <n v="1432515242.55"/>
        <n v="17342560788.34"/>
        <n v="1788287400.3699999"/>
        <n v="452361088.81"/>
        <n v="11079363238.67"/>
        <n v="8694160540.9699993"/>
        <n v="1526172000.0799999"/>
        <n v="13445442007.34"/>
        <n v="7421407024.1700001"/>
        <n v="632410145.03999996"/>
        <n v="8378940523.8000002"/>
        <n v="15422654399.68"/>
        <n v="42860234387.019997"/>
        <n v="39204837003.589996"/>
        <n v="1676662090.3800001"/>
        <n v="34714571328.440002"/>
        <n v="3251064586.1199999"/>
        <n v="400047931.72000003"/>
        <n v="8416809238.9899998"/>
        <n v="1692240967.1500001"/>
        <n v="8116958853.8400002"/>
        <n v="40097571282.360001"/>
        <n v="11978554698.700001"/>
        <n v="1385815422.49"/>
        <n v="7086705218.4799995"/>
        <n v="10182702110.85"/>
        <n v="39425468082.580002"/>
        <n v="7343003550.8599997"/>
        <n v="23771935411.52"/>
        <n v="19196795230.259998"/>
        <n v="605447162.07000005"/>
        <n v="42255077412.720001"/>
        <n v="35901988358.720001"/>
        <n v="18408366547.639999"/>
        <n v="64550966856.760002"/>
        <n v="100479284.3"/>
        <n v="31796296119.009998"/>
        <n v="12788993325.129999"/>
        <n v="7970654823.1300001"/>
        <n v="12825484843.049999"/>
        <n v="32686165946.75"/>
        <n v="11983893200.41"/>
        <n v="24158922074.299999"/>
        <n v="12962250348.43"/>
        <n v="37274764384.529999"/>
        <n v="1941836678.53"/>
        <n v="37966637379.239998"/>
        <n v="8471400049.2700005"/>
        <n v="11333442062.18"/>
        <n v="52692855753.410004"/>
        <n v="23106818327.299999"/>
        <n v="10608457419.27"/>
        <n v="30897389923.619999"/>
        <n v="62218732763.040001"/>
        <n v="1474455732.9300001"/>
        <n v="9098409154.3099995"/>
        <n v="8939957504.8799992"/>
        <n v="7492037691.9099998"/>
        <n v="15317925954.389999"/>
        <n v="9252902216.0499992"/>
        <n v="8097064711.6800003"/>
        <n v="6754188997.2299995"/>
        <n v="11066201278.74"/>
        <n v="31225986458.02"/>
        <n v="6998389579.6999998"/>
        <n v="5022511921.46"/>
        <n v="37970410441.720001"/>
        <n v="11926210327.43"/>
        <n v="37064171100.760002"/>
        <n v="10306458544.639999"/>
        <n v="33895137501.369999"/>
        <n v="56356712487.82"/>
        <n v="17055895312.940001"/>
        <n v="16203928014.190001"/>
        <n v="3241085414.0300002"/>
        <n v="7853770091.0799999"/>
        <n v="15432752343.76"/>
        <n v="8806581762.8199997"/>
        <n v="11170767570.77"/>
        <n v="20967957153.360001"/>
        <n v="13413756197.799999"/>
        <n v="20894647406.360001"/>
        <n v="17186628435.060001"/>
        <n v="162169169.53999999"/>
        <n v="4407246880.2200003"/>
        <n v="5455291714.6700001"/>
        <n v="38169804242.889999"/>
        <n v="14263249513.950001"/>
        <n v="2509666743.71"/>
        <n v="7704122803.6400003"/>
        <n v="11165308278.41"/>
        <n v="15074285335.49"/>
        <n v="5704268583.1199999"/>
        <n v="207462517.18000001"/>
        <n v="15600914909.209999"/>
        <n v="4863043554.5200005"/>
        <n v="237728010.09"/>
        <n v="34947448380.870003"/>
        <n v="8930736672.7900009"/>
        <n v="7000879870.2299995"/>
        <n v="12229511879.940001"/>
        <n v="8054285187.1499996"/>
        <n v="20209459392.220001"/>
        <n v="1594196089.8199999"/>
        <n v="13776820521.32"/>
        <n v="12263876376.379999"/>
        <n v="70031249591.580002"/>
        <n v="12081019076.91"/>
        <n v="5690218957.0799999"/>
        <n v="52126121631.040001"/>
        <n v="12444991459.360001"/>
        <n v="31090505219.610001"/>
        <n v="69033353890.910004"/>
        <n v="35485917883.57"/>
        <n v="8539303988.75"/>
        <n v="8960387993.1700001"/>
        <n v="2214269938.8899999"/>
        <n v="11095902933.91"/>
        <n v="1978384226.1900001"/>
        <n v="1934863537.76"/>
        <n v="878370078.51999998"/>
        <n v="23936057336.330002"/>
        <n v="7276051681.71"/>
        <n v="8629702400.9099998"/>
        <n v="13889240912.35"/>
        <n v="13944342393.49"/>
        <n v="10015110009.98"/>
        <n v="9733266249"/>
        <n v="10238979645.809999"/>
        <n v="1171803230.96"/>
        <n v="10218410599.389999"/>
        <n v="8312794745.3100004"/>
        <n v="1214482734.1300001"/>
        <n v="13368186200.23"/>
        <n v="1281976122.1500001"/>
        <n v="1650801635.53"/>
        <n v="6199695973.54"/>
        <n v="17796609457.169998"/>
        <n v="2206344130.0700002"/>
        <n v="2014523933.0999999"/>
        <n v="1443186416.9300001"/>
        <n v="39316545657.860001"/>
        <n v="18506506243.389999"/>
        <n v="10758581581.27"/>
        <n v="38815897184.949997"/>
        <n v="15696039481.459999"/>
        <n v="14953274621.6"/>
        <n v="9005589086.6599998"/>
        <n v="8040288169.3599997"/>
        <n v="34325868086.57"/>
        <n v="15460419097.940001"/>
        <n v="32570192549.689999"/>
        <n v="36788406472.959999"/>
        <n v="9646501858.7000008"/>
        <n v="11564344492.6"/>
        <n v="11588289198.18"/>
        <n v="7833139419.04"/>
        <n v="34383881430.32"/>
        <n v="31168542056.630001"/>
      </sharedItems>
      <fieldGroup base="4">
        <rangePr autoStart="0" startNum="0" endNum="84368600510.399994" groupInterval="10000000000"/>
        <groupItems count="11">
          <s v="&lt;0"/>
          <s v="0-10000000000"/>
          <s v="10000000000-20000000000"/>
          <s v="20000000000-30000000000"/>
          <s v="30000000000-40000000000"/>
          <s v="40000000000-50000000000"/>
          <s v="50000000000-60000000000"/>
          <s v="60000000000-70000000000"/>
          <s v="70000000000-80000000000"/>
          <s v="80000000000-90000000000"/>
          <s v="&gt;90000000000"/>
        </groupItems>
      </fieldGroup>
    </cacheField>
    <cacheField name="Number of Investors" numFmtId="0">
      <sharedItems containsSemiMixedTypes="0" containsString="0" containsNumber="1" containsInteger="1" minValue="1" maxValue="50" count="50">
        <n v="48"/>
        <n v="40"/>
        <n v="30"/>
        <n v="2"/>
        <n v="34"/>
        <n v="7"/>
        <n v="4"/>
        <n v="21"/>
        <n v="29"/>
        <n v="6"/>
        <n v="36"/>
        <n v="9"/>
        <n v="13"/>
        <n v="8"/>
        <n v="11"/>
        <n v="3"/>
        <n v="25"/>
        <n v="17"/>
        <n v="12"/>
        <n v="24"/>
        <n v="27"/>
        <n v="26"/>
        <n v="10"/>
        <n v="20"/>
        <n v="1"/>
        <n v="33"/>
        <n v="18"/>
        <n v="15"/>
        <n v="16"/>
        <n v="14"/>
        <n v="42"/>
        <n v="35"/>
        <n v="39"/>
        <n v="38"/>
        <n v="19"/>
        <n v="22"/>
        <n v="32"/>
        <n v="5"/>
        <n v="47"/>
        <n v="31"/>
        <n v="45"/>
        <n v="43"/>
        <n v="37"/>
        <n v="23"/>
        <n v="50"/>
        <n v="41"/>
        <n v="44"/>
        <n v="49"/>
        <n v="46"/>
        <n v="28"/>
      </sharedItems>
      <fieldGroup base="5">
        <rangePr startNum="1" endNum="50" groupInterval="10"/>
        <groupItems count="7">
          <s v="&lt;1"/>
          <s v="1-10"/>
          <s v="11-20"/>
          <s v="21-30"/>
          <s v="31-40"/>
          <s v="41-50"/>
          <s v="&gt;51"/>
        </groupItems>
      </fieldGroup>
    </cacheField>
    <cacheField name="Country" numFmtId="0">
      <sharedItems count="10">
        <s v="Singapore"/>
        <s v="Australia"/>
        <s v="China"/>
        <s v="UK"/>
        <s v="Brazil"/>
        <s v="France"/>
        <s v="USA"/>
        <s v="Canada"/>
        <s v="India"/>
        <s v="Germany"/>
      </sharedItems>
    </cacheField>
    <cacheField name="Year Founded" numFmtId="0">
      <sharedItems containsSemiMixedTypes="0" containsString="0" containsNumber="1" containsInteger="1" minValue="2000" maxValue="2023" count="24">
        <n v="2008"/>
        <n v="2003"/>
        <n v="2000"/>
        <n v="2015"/>
        <n v="2010"/>
        <n v="2011"/>
        <n v="2018"/>
        <n v="2013"/>
        <n v="2014"/>
        <n v="2005"/>
        <n v="2016"/>
        <n v="2007"/>
        <n v="2022"/>
        <n v="2009"/>
        <n v="2001"/>
        <n v="2019"/>
        <n v="2004"/>
        <n v="2012"/>
        <n v="2006"/>
        <n v="2020"/>
        <n v="2021"/>
        <n v="2023"/>
        <n v="2002"/>
        <n v="2017"/>
      </sharedItems>
      <fieldGroup base="7">
        <rangePr startNum="2000" endNum="2023" groupInterval="2"/>
        <groupItems count="14">
          <s v="&lt;2000"/>
          <s v="2000-2001"/>
          <s v="2002-2003"/>
          <s v="2004-2005"/>
          <s v="2006-2007"/>
          <s v="2008-2009"/>
          <s v="2010-2011"/>
          <s v="2012-2013"/>
          <s v="2014-2015"/>
          <s v="2016-2017"/>
          <s v="2018-2019"/>
          <s v="2020-2021"/>
          <s v="2022-2023"/>
          <s v="&gt;2024"/>
        </groupItems>
      </fieldGroup>
    </cacheField>
    <cacheField name="Growth Rate (%)" numFmtId="0">
      <sharedItems containsSemiMixedTypes="0" containsString="0" containsNumber="1" containsInteger="1" minValue="54" maxValue="19997" count="1460">
        <n v="5755"/>
        <n v="2123"/>
        <n v="9069"/>
        <n v="5772"/>
        <n v="1068"/>
        <n v="11623"/>
        <n v="17087"/>
        <n v="19516"/>
        <n v="6139"/>
        <n v="8233"/>
        <n v="13448"/>
        <n v="17233"/>
        <n v="10245"/>
        <n v="4044"/>
        <n v="962"/>
        <n v="10457"/>
        <n v="4008"/>
        <n v="9203"/>
        <n v="4283"/>
        <n v="17652"/>
        <n v="8708"/>
        <n v="2209"/>
        <n v="13203"/>
        <n v="2287"/>
        <n v="12614"/>
        <n v="19971"/>
        <n v="13364"/>
        <n v="5369"/>
        <n v="10767"/>
        <n v="19849"/>
        <n v="14901"/>
        <n v="4779"/>
        <n v="15052"/>
        <n v="7892"/>
        <n v="13458"/>
        <n v="1591"/>
        <n v="1482"/>
        <n v="17528"/>
        <n v="9266"/>
        <n v="3888"/>
        <n v="8852"/>
        <n v="1858"/>
        <n v="19262"/>
        <n v="12853"/>
        <n v="1075"/>
        <n v="8198"/>
        <n v="10996"/>
        <n v="4209"/>
        <n v="7925"/>
        <n v="16615"/>
        <n v="5357"/>
        <n v="9393"/>
        <n v="19664"/>
        <n v="17952"/>
        <n v="10744"/>
        <n v="868"/>
        <n v="13422"/>
        <n v="13634"/>
        <n v="10976"/>
        <n v="17564"/>
        <n v="2796"/>
        <n v="15168"/>
        <n v="18759"/>
        <n v="6293"/>
        <n v="8991"/>
        <n v="16573"/>
        <n v="782"/>
        <n v="16796"/>
        <n v="9674"/>
        <n v="13999"/>
        <n v="840"/>
        <n v="12186"/>
        <n v="611"/>
        <n v="16621"/>
        <n v="18376"/>
        <n v="18299"/>
        <n v="17242"/>
        <n v="15309"/>
        <n v="15391"/>
        <n v="5968"/>
        <n v="16764"/>
        <n v="17404"/>
        <n v="10065"/>
        <n v="8053"/>
        <n v="5915"/>
        <n v="1104"/>
        <n v="2041"/>
        <n v="10268"/>
        <n v="10293"/>
        <n v="13941"/>
        <n v="10461"/>
        <n v="9976"/>
        <n v="818"/>
        <n v="5856"/>
        <n v="2878"/>
        <n v="13176"/>
        <n v="2507"/>
        <n v="1970"/>
        <n v="4926"/>
        <n v="12431"/>
        <n v="3116"/>
        <n v="1797"/>
        <n v="2826"/>
        <n v="11905"/>
        <n v="3585"/>
        <n v="11416"/>
        <n v="10326"/>
        <n v="115"/>
        <n v="7508"/>
        <n v="10067"/>
        <n v="6247"/>
        <n v="15356"/>
        <n v="4927"/>
        <n v="2423"/>
        <n v="19769"/>
        <n v="13475"/>
        <n v="14024"/>
        <n v="11045"/>
        <n v="16794"/>
        <n v="13347"/>
        <n v="2896"/>
        <n v="3817"/>
        <n v="10104"/>
        <n v="2873"/>
        <n v="4572"/>
        <n v="6936"/>
        <n v="2834"/>
        <n v="5791"/>
        <n v="6634"/>
        <n v="9031"/>
        <n v="9216"/>
        <n v="19134"/>
        <n v="10132"/>
        <n v="8027"/>
        <n v="18818"/>
        <n v="2364"/>
        <n v="11534"/>
        <n v="17255"/>
        <n v="19486"/>
        <n v="3412"/>
        <n v="13046"/>
        <n v="12587"/>
        <n v="19739"/>
        <n v="18705"/>
        <n v="19093"/>
        <n v="14354"/>
        <n v="1388"/>
        <n v="14622"/>
        <n v="5756"/>
        <n v="461"/>
        <n v="6376"/>
        <n v="3706"/>
        <n v="9076"/>
        <n v="11087"/>
        <n v="2971"/>
        <n v="17312"/>
        <n v="13741"/>
        <n v="16284"/>
        <n v="3536"/>
        <n v="16419"/>
        <n v="9957"/>
        <n v="13061"/>
        <n v="14169"/>
        <n v="3192"/>
        <n v="9155"/>
        <n v="13157"/>
        <n v="17635"/>
        <n v="10011"/>
        <n v="5706"/>
        <n v="6523"/>
        <n v="4301"/>
        <n v="320"/>
        <n v="17698"/>
        <n v="12955"/>
        <n v="2394"/>
        <n v="13467"/>
        <n v="10335"/>
        <n v="9455"/>
        <n v="10125"/>
        <n v="2172"/>
        <n v="19563"/>
        <n v="18005"/>
        <n v="374"/>
        <n v="14972"/>
        <n v="19898"/>
        <n v="7326"/>
        <n v="14973"/>
        <n v="15489"/>
        <n v="5652"/>
        <n v="5734"/>
        <n v="16362"/>
        <n v="4931"/>
        <n v="12116"/>
        <n v="9489"/>
        <n v="616"/>
        <n v="1136"/>
        <n v="15691"/>
        <n v="11364"/>
        <n v="19785"/>
        <n v="1112"/>
        <n v="19777"/>
        <n v="6839"/>
        <n v="14631"/>
        <n v="11871"/>
        <n v="5691"/>
        <n v="11892"/>
        <n v="11394"/>
        <n v="12737"/>
        <n v="13898"/>
        <n v="16676"/>
        <n v="1125"/>
        <n v="14709"/>
        <n v="7351"/>
        <n v="19866"/>
        <n v="12684"/>
        <n v="9675"/>
        <n v="16193"/>
        <n v="16204"/>
        <n v="16922"/>
        <n v="12659"/>
        <n v="15006"/>
        <n v="7647"/>
        <n v="3403"/>
        <n v="19737"/>
        <n v="16114"/>
        <n v="13413"/>
        <n v="16493"/>
        <n v="1948"/>
        <n v="10387"/>
        <n v="13495"/>
        <n v="11918"/>
        <n v="1145"/>
        <n v="7558"/>
        <n v="5852"/>
        <n v="2018"/>
        <n v="19997"/>
        <n v="2544"/>
        <n v="2569"/>
        <n v="8416"/>
        <n v="17974"/>
        <n v="10531"/>
        <n v="2614"/>
        <n v="13339"/>
        <n v="13935"/>
        <n v="11092"/>
        <n v="16997"/>
        <n v="2057"/>
        <n v="18777"/>
        <n v="10017"/>
        <n v="11718"/>
        <n v="7577"/>
        <n v="5048"/>
        <n v="16188"/>
        <n v="1748"/>
        <n v="7156"/>
        <n v="4529"/>
        <n v="1465"/>
        <n v="7451"/>
        <n v="15133"/>
        <n v="16264"/>
        <n v="8063"/>
        <n v="5315"/>
        <n v="7419"/>
        <n v="13648"/>
        <n v="6965"/>
        <n v="17466"/>
        <n v="5155"/>
        <n v="5356"/>
        <n v="4606"/>
        <n v="10676"/>
        <n v="5496"/>
        <n v="7468"/>
        <n v="3514"/>
        <n v="498"/>
        <n v="17822"/>
        <n v="16322"/>
        <n v="1064"/>
        <n v="1721"/>
        <n v="3653"/>
        <n v="11641"/>
        <n v="725"/>
        <n v="13524"/>
        <n v="16913"/>
        <n v="4593"/>
        <n v="6697"/>
        <n v="6251"/>
        <n v="9403"/>
        <n v="15403"/>
        <n v="15697"/>
        <n v="5262"/>
        <n v="18188"/>
        <n v="15165"/>
        <n v="18615"/>
        <n v="6985"/>
        <n v="6779"/>
        <n v="11932"/>
        <n v="18829"/>
        <n v="16894"/>
        <n v="7995"/>
        <n v="19167"/>
        <n v="2435"/>
        <n v="6707"/>
        <n v="11201"/>
        <n v="16994"/>
        <n v="788"/>
        <n v="8828"/>
        <n v="17216"/>
        <n v="15768"/>
        <n v="14672"/>
        <n v="6833"/>
        <n v="19139"/>
        <n v="717"/>
        <n v="16684"/>
        <n v="14582"/>
        <n v="3127"/>
        <n v="14968"/>
        <n v="3233"/>
        <n v="1214"/>
        <n v="12541"/>
        <n v="2808"/>
        <n v="15116"/>
        <n v="1719"/>
        <n v="15062"/>
        <n v="6997"/>
        <n v="1572"/>
        <n v="4672"/>
        <n v="2585"/>
        <n v="13895"/>
        <n v="7459"/>
        <n v="4345"/>
        <n v="14974"/>
        <n v="1365"/>
        <n v="14469"/>
        <n v="2445"/>
        <n v="4715"/>
        <n v="3083"/>
        <n v="406"/>
        <n v="8968"/>
        <n v="2805"/>
        <n v="17801"/>
        <n v="1301"/>
        <n v="8675"/>
        <n v="15495"/>
        <n v="3721"/>
        <n v="2404"/>
        <n v="7059"/>
        <n v="3545"/>
        <n v="2311"/>
        <n v="17198"/>
        <n v="16567"/>
        <n v="6595"/>
        <n v="4107"/>
        <n v="10406"/>
        <n v="4576"/>
        <n v="7952"/>
        <n v="601"/>
        <n v="18805"/>
        <n v="9862"/>
        <n v="5341"/>
        <n v="15627"/>
        <n v="2199"/>
        <n v="9835"/>
        <n v="514"/>
        <n v="7746"/>
        <n v="15058"/>
        <n v="3532"/>
        <n v="14997"/>
        <n v="1036"/>
        <n v="1559"/>
        <n v="15106"/>
        <n v="10128"/>
        <n v="15203"/>
        <n v="17492"/>
        <n v="15493"/>
        <n v="17451"/>
        <n v="16422"/>
        <n v="19752"/>
        <n v="10334"/>
        <n v="4221"/>
        <n v="14717"/>
        <n v="6448"/>
        <n v="7821"/>
        <n v="2177"/>
        <n v="11441"/>
        <n v="3053"/>
        <n v="7949"/>
        <n v="1681"/>
        <n v="8313"/>
        <n v="13278"/>
        <n v="18652"/>
        <n v="3098"/>
        <n v="5837"/>
        <n v="4704"/>
        <n v="10621"/>
        <n v="4567"/>
        <n v="4068"/>
        <n v="17968"/>
        <n v="6766"/>
        <n v="9313"/>
        <n v="15371"/>
        <n v="13316"/>
        <n v="4646"/>
        <n v="3687"/>
        <n v="3422"/>
        <n v="13881"/>
        <n v="4277"/>
        <n v="5352"/>
        <n v="14708"/>
        <n v="147"/>
        <n v="10362"/>
        <n v="2601"/>
        <n v="18149"/>
        <n v="7612"/>
        <n v="2387"/>
        <n v="14299"/>
        <n v="17483"/>
        <n v="19226"/>
        <n v="7965"/>
        <n v="773"/>
        <n v="17333"/>
        <n v="6283"/>
        <n v="16023"/>
        <n v="6548"/>
        <n v="1379"/>
        <n v="3675"/>
        <n v="11503"/>
        <n v="18161"/>
        <n v="4527"/>
        <n v="3708"/>
        <n v="14691"/>
        <n v="16041"/>
        <n v="15239"/>
        <n v="2767"/>
        <n v="15023"/>
        <n v="2681"/>
        <n v="6976"/>
        <n v="18307"/>
        <n v="10724"/>
        <n v="1978"/>
        <n v="3026"/>
        <n v="10995"/>
        <n v="7983"/>
        <n v="13022"/>
        <n v="17993"/>
        <n v="4395"/>
        <n v="111"/>
        <n v="17513"/>
        <n v="2549"/>
        <n v="14472"/>
        <n v="7655"/>
        <n v="8291"/>
        <n v="10819"/>
        <n v="11946"/>
        <n v="7587"/>
        <n v="3196"/>
        <n v="5064"/>
        <n v="6971"/>
        <n v="17324"/>
        <n v="11079"/>
        <n v="11205"/>
        <n v="1373"/>
        <n v="3162"/>
        <n v="5367"/>
        <n v="14999"/>
        <n v="11499"/>
        <n v="6338"/>
        <n v="4628"/>
        <n v="5251"/>
        <n v="9846"/>
        <n v="5654"/>
        <n v="7832"/>
        <n v="5758"/>
        <n v="718"/>
        <n v="16272"/>
        <n v="824"/>
        <n v="15272"/>
        <n v="8674"/>
        <n v="2869"/>
        <n v="348"/>
        <n v="4401"/>
        <n v="16984"/>
        <n v="3728"/>
        <n v="14436"/>
        <n v="10391"/>
        <n v="11532"/>
        <n v="6938"/>
        <n v="9853"/>
        <n v="16359"/>
        <n v="4578"/>
        <n v="18833"/>
        <n v="1645"/>
        <n v="1275"/>
        <n v="16816"/>
        <n v="17223"/>
        <n v="2466"/>
        <n v="1176"/>
        <n v="15192"/>
        <n v="4065"/>
        <n v="5345"/>
        <n v="13277"/>
        <n v="5669"/>
        <n v="2868"/>
        <n v="12498"/>
        <n v="18812"/>
        <n v="11078"/>
        <n v="7205"/>
        <n v="615"/>
        <n v="1096"/>
        <n v="11081"/>
        <n v="4484"/>
        <n v="8093"/>
        <n v="7643"/>
        <n v="59"/>
        <n v="18127"/>
        <n v="18932"/>
        <n v="236"/>
        <n v="18931"/>
        <n v="18394"/>
        <n v="19648"/>
        <n v="5892"/>
        <n v="8326"/>
        <n v="3321"/>
        <n v="17114"/>
        <n v="15484"/>
        <n v="9524"/>
        <n v="18956"/>
        <n v="1663"/>
        <n v="9695"/>
        <n v="3304"/>
        <n v="12327"/>
        <n v="14466"/>
        <n v="9702"/>
        <n v="212"/>
        <n v="4996"/>
        <n v="7719"/>
        <n v="1504"/>
        <n v="10262"/>
        <n v="12824"/>
        <n v="11349"/>
        <n v="5647"/>
        <n v="19415"/>
        <n v="322"/>
        <n v="12944"/>
        <n v="19608"/>
        <n v="7097"/>
        <n v="10163"/>
        <n v="17247"/>
        <n v="4797"/>
        <n v="14105"/>
        <n v="10899"/>
        <n v="8803"/>
        <n v="1048"/>
        <n v="10619"/>
        <n v="7705"/>
        <n v="15015"/>
        <n v="3813"/>
        <n v="14669"/>
        <n v="9277"/>
        <n v="5914"/>
        <n v="12067"/>
        <n v="2007"/>
        <n v="19872"/>
        <n v="9145"/>
        <n v="6258"/>
        <n v="16079"/>
        <n v="6557"/>
        <n v="16397"/>
        <n v="8875"/>
        <n v="1286"/>
        <n v="13584"/>
        <n v="1763"/>
        <n v="11138"/>
        <n v="10399"/>
        <n v="9978"/>
        <n v="2511"/>
        <n v="1336"/>
        <n v="16163"/>
        <n v="95"/>
        <n v="12796"/>
        <n v="2227"/>
        <n v="5002"/>
        <n v="1842"/>
        <n v="1094"/>
        <n v="16034"/>
        <n v="435"/>
        <n v="5499"/>
        <n v="12276"/>
        <n v="19152"/>
        <n v="6492"/>
        <n v="256"/>
        <n v="15286"/>
        <n v="8007"/>
        <n v="1863"/>
        <n v="1449"/>
        <n v="811"/>
        <n v="16746"/>
        <n v="4433"/>
        <n v="18737"/>
        <n v="3257"/>
        <n v="3702"/>
        <n v="10408"/>
        <n v="8277"/>
        <n v="10158"/>
        <n v="3512"/>
        <n v="18296"/>
        <n v="14398"/>
        <n v="18209"/>
        <n v="10275"/>
        <n v="1673"/>
        <n v="1251"/>
        <n v="18257"/>
        <n v="14193"/>
        <n v="556"/>
        <n v="6863"/>
        <n v="9928"/>
        <n v="10897"/>
        <n v="11772"/>
        <n v="18923"/>
        <n v="13072"/>
        <n v="14261"/>
        <n v="4021"/>
        <n v="15381"/>
        <n v="15306"/>
        <n v="19387"/>
        <n v="7169"/>
        <n v="3873"/>
        <n v="9079"/>
        <n v="12097"/>
        <n v="8995"/>
        <n v="12956"/>
        <n v="14017"/>
        <n v="14629"/>
        <n v="1077"/>
        <n v="997"/>
        <n v="15445"/>
        <n v="8642"/>
        <n v="4807"/>
        <n v="12782"/>
        <n v="15141"/>
        <n v="15067"/>
        <n v="14701"/>
        <n v="5333"/>
        <n v="15265"/>
        <n v="7336"/>
        <n v="614"/>
        <n v="2652"/>
        <n v="10942"/>
        <n v="6735"/>
        <n v="4267"/>
        <n v="18328"/>
        <n v="8658"/>
        <n v="6377"/>
        <n v="1225"/>
        <n v="1089"/>
        <n v="16217"/>
        <n v="13169"/>
        <n v="7716"/>
        <n v="19772"/>
        <n v="8486"/>
        <n v="13803"/>
        <n v="10332"/>
        <n v="826"/>
        <n v="3628"/>
        <n v="4673"/>
        <n v="1737"/>
        <n v="11469"/>
        <n v="9639"/>
        <n v="217"/>
        <n v="15195"/>
        <n v="10957"/>
        <n v="17121"/>
        <n v="4542"/>
        <n v="10081"/>
        <n v="18381"/>
        <n v="10731"/>
        <n v="2533"/>
        <n v="17531"/>
        <n v="3319"/>
        <n v="5788"/>
        <n v="19888"/>
        <n v="4737"/>
        <n v="5142"/>
        <n v="74"/>
        <n v="18981"/>
        <n v="411"/>
        <n v="9357"/>
        <n v="1939"/>
        <n v="4759"/>
        <n v="7819"/>
        <n v="12658"/>
        <n v="3802"/>
        <n v="15917"/>
        <n v="7159"/>
        <n v="1592"/>
        <n v="5073"/>
        <n v="11297"/>
        <n v="1880"/>
        <n v="14121"/>
        <n v="8157"/>
        <n v="1081"/>
        <n v="8243"/>
        <n v="4828"/>
        <n v="6486"/>
        <n v="8224"/>
        <n v="1679"/>
        <n v="1882"/>
        <n v="4191"/>
        <n v="17589"/>
        <n v="14386"/>
        <n v="2269"/>
        <n v="6158"/>
        <n v="8608"/>
        <n v="17646"/>
        <n v="12959"/>
        <n v="4822"/>
        <n v="4905"/>
        <n v="1628"/>
        <n v="2696"/>
        <n v="6374"/>
        <n v="12174"/>
        <n v="12153"/>
        <n v="1636"/>
        <n v="15185"/>
        <n v="12717"/>
        <n v="8351"/>
        <n v="802"/>
        <n v="15177"/>
        <n v="19554"/>
        <n v="702"/>
        <n v="1795"/>
        <n v="18877"/>
        <n v="14994"/>
        <n v="6307"/>
        <n v="11252"/>
        <n v="1151"/>
        <n v="17427"/>
        <n v="2654"/>
        <n v="7675"/>
        <n v="12682"/>
        <n v="12551"/>
        <n v="6232"/>
        <n v="3848"/>
        <n v="18211"/>
        <n v="676"/>
        <n v="3288"/>
        <n v="11042"/>
        <n v="15705"/>
        <n v="9151"/>
        <n v="1931"/>
        <n v="6875"/>
        <n v="18098"/>
        <n v="520"/>
        <n v="1632"/>
        <n v="14164"/>
        <n v="4005"/>
        <n v="18262"/>
        <n v="3519"/>
        <n v="8129"/>
        <n v="19628"/>
        <n v="1539"/>
        <n v="841"/>
        <n v="8729"/>
        <n v="1819"/>
        <n v="17885"/>
        <n v="12904"/>
        <n v="12781"/>
        <n v="4493"/>
        <n v="15825"/>
        <n v="1973"/>
        <n v="15413"/>
        <n v="19932"/>
        <n v="1238"/>
        <n v="2339"/>
        <n v="16557"/>
        <n v="12964"/>
        <n v="12405"/>
        <n v="5784"/>
        <n v="19198"/>
        <n v="4415"/>
        <n v="8496"/>
        <n v="17986"/>
        <n v="11019"/>
        <n v="6507"/>
        <n v="17543"/>
        <n v="16967"/>
        <n v="1677"/>
        <n v="13284"/>
        <n v="8298"/>
        <n v="9501"/>
        <n v="1577"/>
        <n v="915"/>
        <n v="15344"/>
        <n v="11192"/>
        <n v="9356"/>
        <n v="11576"/>
        <n v="7403"/>
        <n v="13133"/>
        <n v="728"/>
        <n v="286"/>
        <n v="16774"/>
        <n v="11681"/>
        <n v="13015"/>
        <n v="11811"/>
        <n v="8121"/>
        <n v="19484"/>
        <n v="5054"/>
        <n v="9078"/>
        <n v="13664"/>
        <n v="5828"/>
        <n v="19658"/>
        <n v="1380"/>
        <n v="15992"/>
        <n v="4109"/>
        <n v="19402"/>
        <n v="9961"/>
        <n v="15945"/>
        <n v="5308"/>
        <n v="7354"/>
        <n v="10902"/>
        <n v="2613"/>
        <n v="15202"/>
        <n v="8205"/>
        <n v="16428"/>
        <n v="4273"/>
        <n v="10496"/>
        <n v="4804"/>
        <n v="6168"/>
        <n v="861"/>
        <n v="7987"/>
        <n v="8719"/>
        <n v="11719"/>
        <n v="5335"/>
        <n v="9351"/>
        <n v="19945"/>
        <n v="13963"/>
        <n v="18659"/>
        <n v="18321"/>
        <n v="12724"/>
        <n v="17437"/>
        <n v="9366"/>
        <n v="13308"/>
        <n v="3271"/>
        <n v="5977"/>
        <n v="1423"/>
        <n v="955"/>
        <n v="17846"/>
        <n v="9645"/>
        <n v="7278"/>
        <n v="17051"/>
        <n v="19104"/>
        <n v="140"/>
        <n v="14458"/>
        <n v="10523"/>
        <n v="9685"/>
        <n v="14839"/>
        <n v="12966"/>
        <n v="9857"/>
        <n v="2691"/>
        <n v="17976"/>
        <n v="5942"/>
        <n v="19138"/>
        <n v="10338"/>
        <n v="1278"/>
        <n v="13489"/>
        <n v="3738"/>
        <n v="13785"/>
        <n v="11245"/>
        <n v="1676"/>
        <n v="14886"/>
        <n v="1654"/>
        <n v="1316"/>
        <n v="17882"/>
        <n v="893"/>
        <n v="16033"/>
        <n v="9743"/>
        <n v="1428"/>
        <n v="3539"/>
        <n v="8795"/>
        <n v="14837"/>
        <n v="2999"/>
        <n v="9383"/>
        <n v="10027"/>
        <n v="18191"/>
        <n v="18096"/>
        <n v="1127"/>
        <n v="741"/>
        <n v="6743"/>
        <n v="17413"/>
        <n v="12825"/>
        <n v="16231"/>
        <n v="11586"/>
        <n v="3329"/>
        <n v="7851"/>
        <n v="3869"/>
        <n v="6636"/>
        <n v="3724"/>
        <n v="9829"/>
        <n v="3387"/>
        <n v="5312"/>
        <n v="4602"/>
        <n v="8069"/>
        <n v="17482"/>
        <n v="6808"/>
        <n v="13174"/>
        <n v="11928"/>
        <n v="2399"/>
        <n v="8808"/>
        <n v="16513"/>
        <n v="2102"/>
        <n v="3266"/>
        <n v="4081"/>
        <n v="11762"/>
        <n v="7824"/>
        <n v="9182"/>
        <n v="13532"/>
        <n v="8189"/>
        <n v="6364"/>
        <n v="12758"/>
        <n v="1852"/>
        <n v="15974"/>
        <n v="10361"/>
        <n v="1478"/>
        <n v="9289"/>
        <n v="3002"/>
        <n v="16555"/>
        <n v="4348"/>
        <n v="10178"/>
        <n v="803"/>
        <n v="9993"/>
        <n v="10652"/>
        <n v="19674"/>
        <n v="19312"/>
        <n v="7621"/>
        <n v="3959"/>
        <n v="527"/>
        <n v="7767"/>
        <n v="6571"/>
        <n v="14832"/>
        <n v="16168"/>
        <n v="10868"/>
        <n v="1551"/>
        <n v="10706"/>
        <n v="1314"/>
        <n v="5156"/>
        <n v="2395"/>
        <n v="1691"/>
        <n v="7318"/>
        <n v="18437"/>
        <n v="17062"/>
        <n v="15671"/>
        <n v="12407"/>
        <n v="2672"/>
        <n v="19041"/>
        <n v="8685"/>
        <n v="3188"/>
        <n v="827"/>
        <n v="7063"/>
        <n v="531"/>
        <n v="10557"/>
        <n v="7725"/>
        <n v="14575"/>
        <n v="19644"/>
        <n v="8325"/>
        <n v="8228"/>
        <n v="457"/>
        <n v="12511"/>
        <n v="4338"/>
        <n v="8539"/>
        <n v="17784"/>
        <n v="3385"/>
        <n v="1328"/>
        <n v="13806"/>
        <n v="1218"/>
        <n v="14172"/>
        <n v="10316"/>
        <n v="17496"/>
        <n v="1237"/>
        <n v="16462"/>
        <n v="18141"/>
        <n v="8147"/>
        <n v="3371"/>
        <n v="15336"/>
        <n v="6128"/>
        <n v="12134"/>
        <n v="16003"/>
        <n v="1486"/>
        <n v="19607"/>
        <n v="18146"/>
        <n v="4091"/>
        <n v="17768"/>
        <n v="18699"/>
        <n v="19058"/>
        <n v="17188"/>
        <n v="7779"/>
        <n v="12909"/>
        <n v="1616"/>
        <n v="13609"/>
        <n v="12933"/>
        <n v="3086"/>
        <n v="4614"/>
        <n v="9059"/>
        <n v="9643"/>
        <n v="7847"/>
        <n v="15832"/>
        <n v="6581"/>
        <n v="10983"/>
        <n v="341"/>
        <n v="14178"/>
        <n v="9739"/>
        <n v="4391"/>
        <n v="4437"/>
        <n v="12256"/>
        <n v="2886"/>
        <n v="12044"/>
        <n v="6935"/>
        <n v="17852"/>
        <n v="3402"/>
        <n v="5271"/>
        <n v="1659"/>
        <n v="8353"/>
        <n v="2456"/>
        <n v="10302"/>
        <n v="19985"/>
        <n v="10425"/>
        <n v="968"/>
        <n v="17197"/>
        <n v="9898"/>
        <n v="559"/>
        <n v="3794"/>
        <n v="518"/>
        <n v="1441"/>
        <n v="19881"/>
        <n v="19792"/>
        <n v="885"/>
        <n v="1208"/>
        <n v="14433"/>
        <n v="16884"/>
        <n v="9935"/>
        <n v="6791"/>
        <n v="7114"/>
        <n v="83"/>
        <n v="7848"/>
        <n v="5578"/>
        <n v="1370"/>
        <n v="3765"/>
        <n v="1808"/>
        <n v="18946"/>
        <n v="4429"/>
        <n v="2471"/>
        <n v="4195"/>
        <n v="8257"/>
        <n v="17007"/>
        <n v="11696"/>
        <n v="15415"/>
        <n v="656"/>
        <n v="7692"/>
        <n v="10569"/>
        <n v="4809"/>
        <n v="10138"/>
        <n v="13129"/>
        <n v="8626"/>
        <n v="2756"/>
        <n v="4152"/>
        <n v="19374"/>
        <n v="15017"/>
        <n v="5067"/>
        <n v="12998"/>
        <n v="16469"/>
        <n v="10631"/>
        <n v="4649"/>
        <n v="15868"/>
        <n v="8838"/>
        <n v="1445"/>
        <n v="1083"/>
        <n v="11052"/>
        <n v="16957"/>
        <n v="3145"/>
        <n v="6319"/>
        <n v="17944"/>
        <n v="16298"/>
        <n v="1340"/>
        <n v="474"/>
        <n v="15995"/>
        <n v="6467"/>
        <n v="19713"/>
        <n v="18838"/>
        <n v="19802"/>
        <n v="413"/>
        <n v="9947"/>
        <n v="12645"/>
        <n v="10683"/>
        <n v="17226"/>
        <n v="6547"/>
        <n v="9244"/>
        <n v="11548"/>
        <n v="12488"/>
        <n v="5103"/>
        <n v="16606"/>
        <n v="1871"/>
        <n v="19982"/>
        <n v="7035"/>
        <n v="16259"/>
        <n v="17815"/>
        <n v="10202"/>
        <n v="3963"/>
        <n v="18644"/>
        <n v="19014"/>
        <n v="248"/>
        <n v="11033"/>
        <n v="1674"/>
        <n v="16734"/>
        <n v="2376"/>
        <n v="6406"/>
        <n v="7201"/>
        <n v="56"/>
        <n v="17856"/>
        <n v="16047"/>
        <n v="5481"/>
        <n v="5232"/>
        <n v="11453"/>
        <n v="11595"/>
        <n v="11687"/>
        <n v="14232"/>
        <n v="6357"/>
        <n v="15762"/>
        <n v="10093"/>
        <n v="15587"/>
        <n v="10641"/>
        <n v="10912"/>
        <n v="11109"/>
        <n v="9742"/>
        <n v="1724"/>
        <n v="8055"/>
        <n v="18778"/>
        <n v="19254"/>
        <n v="16543"/>
        <n v="10762"/>
        <n v="11085"/>
        <n v="13882"/>
        <n v="19304"/>
        <n v="5482"/>
        <n v="5046"/>
        <n v="19156"/>
        <n v="6237"/>
        <n v="3034"/>
        <n v="18428"/>
        <n v="6368"/>
        <n v="18279"/>
        <n v="11765"/>
        <n v="7576"/>
        <n v="11058"/>
        <n v="857"/>
        <n v="12347"/>
        <n v="1411"/>
        <n v="6584"/>
        <n v="10773"/>
        <n v="2616"/>
        <n v="6304"/>
        <n v="14221"/>
        <n v="11442"/>
        <n v="2603"/>
        <n v="7659"/>
        <n v="2062"/>
        <n v="15161"/>
        <n v="3049"/>
        <n v="4197"/>
        <n v="7905"/>
        <n v="4665"/>
        <n v="11846"/>
        <n v="19835"/>
        <n v="10915"/>
        <n v="2909"/>
        <n v="6655"/>
        <n v="812"/>
        <n v="10115"/>
        <n v="7586"/>
        <n v="6666"/>
        <n v="496"/>
        <n v="3987"/>
        <n v="13853"/>
        <n v="13238"/>
        <n v="13919"/>
        <n v="18308"/>
        <n v="1410"/>
        <n v="16214"/>
        <n v="15476"/>
        <n v="4028"/>
        <n v="16861"/>
        <n v="18258"/>
        <n v="18941"/>
        <n v="17739"/>
        <n v="1991"/>
        <n v="19287"/>
        <n v="14527"/>
        <n v="1768"/>
        <n v="14493"/>
        <n v="14343"/>
        <n v="15801"/>
        <n v="17873"/>
        <n v="17937"/>
        <n v="17988"/>
        <n v="17414"/>
        <n v="18517"/>
        <n v="12653"/>
        <n v="5605"/>
        <n v="19778"/>
        <n v="9531"/>
        <n v="18765"/>
        <n v="2686"/>
        <n v="9029"/>
        <n v="14035"/>
        <n v="1219"/>
        <n v="7466"/>
        <n v="9908"/>
        <n v="2434"/>
        <n v="7561"/>
        <n v="19479"/>
        <n v="4619"/>
        <n v="18516"/>
        <n v="239"/>
        <n v="6369"/>
        <n v="82"/>
        <n v="1033"/>
        <n v="1098"/>
        <n v="13535"/>
        <n v="3024"/>
        <n v="17368"/>
        <n v="8258"/>
        <n v="14632"/>
        <n v="17734"/>
        <n v="15444"/>
        <n v="6079"/>
        <n v="17806"/>
        <n v="17775"/>
        <n v="12201"/>
        <n v="12397"/>
        <n v="6737"/>
        <n v="1894"/>
        <n v="16768"/>
        <n v="2894"/>
        <n v="6214"/>
        <n v="2336"/>
        <n v="9464"/>
        <n v="9264"/>
        <n v="5102"/>
        <n v="11976"/>
        <n v="17959"/>
        <n v="12238"/>
        <n v="1272"/>
        <n v="18893"/>
        <n v="18476"/>
        <n v="3231"/>
        <n v="9481"/>
        <n v="5321"/>
        <n v="15735"/>
        <n v="17746"/>
        <n v="19855"/>
        <n v="2849"/>
        <n v="6745"/>
        <n v="678"/>
        <n v="14063"/>
        <n v="1049"/>
        <n v="3262"/>
        <n v="3787"/>
        <n v="19066"/>
        <n v="8081"/>
        <n v="11993"/>
        <n v="15928"/>
        <n v="918"/>
        <n v="12193"/>
        <n v="10367"/>
        <n v="16658"/>
        <n v="4187"/>
        <n v="9796"/>
        <n v="16512"/>
        <n v="18572"/>
        <n v="15043"/>
        <n v="3355"/>
        <n v="10264"/>
        <n v="2758"/>
        <n v="14521"/>
        <n v="1521"/>
        <n v="12802"/>
        <n v="7908"/>
        <n v="19833"/>
        <n v="17777"/>
        <n v="17171"/>
        <n v="11319"/>
        <n v="3379"/>
        <n v="4733"/>
        <n v="66"/>
        <n v="12239"/>
        <n v="8188"/>
        <n v="18654"/>
        <n v="4588"/>
        <n v="18971"/>
        <n v="9325"/>
        <n v="9887"/>
        <n v="7804"/>
        <n v="9009"/>
        <n v="18982"/>
        <n v="1335"/>
        <n v="17677"/>
        <n v="1781"/>
        <n v="7748"/>
        <n v="1666"/>
        <n v="9716"/>
        <n v="14902"/>
        <n v="18686"/>
        <n v="18297"/>
        <n v="15343"/>
        <n v="563"/>
        <n v="15528"/>
        <n v="838"/>
        <n v="4039"/>
        <n v="17729"/>
        <n v="17696"/>
        <n v="12574"/>
        <n v="12451"/>
        <n v="5606"/>
        <n v="5503"/>
        <n v="15129"/>
        <n v="1264"/>
        <n v="8634"/>
        <n v="10142"/>
        <n v="736"/>
        <n v="598"/>
        <n v="17992"/>
        <n v="10493"/>
        <n v="1682"/>
        <n v="403"/>
        <n v="4291"/>
        <n v="16266"/>
        <n v="19829"/>
        <n v="4064"/>
        <n v="719"/>
        <n v="1332"/>
        <n v="18511"/>
        <n v="3443"/>
        <n v="14262"/>
        <n v="8709"/>
        <n v="2416"/>
        <n v="8062"/>
        <n v="2414"/>
        <n v="3165"/>
        <n v="16896"/>
        <n v="2047"/>
        <n v="1678"/>
        <n v="5783"/>
        <n v="7968"/>
        <n v="10761"/>
        <n v="11775"/>
        <n v="3046"/>
        <n v="16172"/>
        <n v="187"/>
        <n v="14795"/>
        <n v="8397"/>
        <n v="9256"/>
        <n v="2534"/>
        <n v="7209"/>
        <n v="584"/>
        <n v="14468"/>
        <n v="7841"/>
        <n v="6585"/>
        <n v="9401"/>
        <n v="8428"/>
        <n v="5295"/>
        <n v="2864"/>
        <n v="8336"/>
        <n v="792"/>
        <n v="17876"/>
        <n v="19819"/>
        <n v="13264"/>
        <n v="9911"/>
        <n v="12678"/>
        <n v="16572"/>
        <n v="8742"/>
        <n v="18679"/>
        <n v="5731"/>
        <n v="3411"/>
        <n v="11626"/>
        <n v="5998"/>
        <n v="797"/>
        <n v="17907"/>
        <n v="11801"/>
        <n v="6718"/>
        <n v="7637"/>
        <n v="12334"/>
        <n v="1037"/>
        <n v="339"/>
        <n v="4121"/>
        <n v="54"/>
        <n v="17132"/>
        <n v="2257"/>
        <n v="1057"/>
        <n v="5535"/>
        <n v="658"/>
        <n v="14577"/>
        <n v="19753"/>
        <n v="789"/>
        <n v="11823"/>
        <n v="10134"/>
        <n v="16524"/>
        <n v="14175"/>
        <n v="621"/>
        <n v="12207"/>
        <n v="1188"/>
        <n v="10811"/>
        <n v="10559"/>
        <n v="9717"/>
        <n v="13099"/>
        <n v="14455"/>
        <n v="8538"/>
        <n v="3213"/>
        <n v="4732"/>
        <n v="13042"/>
        <n v="17871"/>
        <n v="360"/>
        <n v="11437"/>
        <n v="11408"/>
        <n v="11895"/>
        <n v="11853"/>
        <n v="9726"/>
        <n v="1906"/>
        <n v="12125"/>
        <n v="10697"/>
        <n v="17663"/>
        <n v="18223"/>
        <n v="11668"/>
        <n v="2368"/>
        <n v="15269"/>
        <n v="12599"/>
        <n v="12593"/>
        <n v="5799"/>
        <n v="10413"/>
        <n v="19796"/>
        <n v="19987"/>
        <n v="1874"/>
        <n v="12331"/>
        <n v="6949"/>
        <n v="19646"/>
        <n v="18544"/>
        <n v="10647"/>
        <n v="18518"/>
        <n v="313"/>
        <n v="6966"/>
        <n v="2737"/>
        <n v="1562"/>
        <n v="1904"/>
        <n v="7207"/>
        <n v="10205"/>
        <n v="1511"/>
        <n v="9775"/>
        <n v="12279"/>
        <n v="13548"/>
        <n v="15039"/>
        <n v="18355"/>
        <n v="13955"/>
        <n v="8077"/>
        <n v="7605"/>
      </sharedItems>
      <fieldGroup base="8">
        <rangePr autoStart="0" startNum="50" endNum="19997" groupInterval="2000"/>
        <groupItems count="12">
          <s v="&lt;50"/>
          <s v="50-2049"/>
          <s v="2050-4049"/>
          <s v="4050-6049"/>
          <s v="6050-8049"/>
          <s v="8050-10049"/>
          <s v="10050-12049"/>
          <s v="12050-14049"/>
          <s v="14050-16049"/>
          <s v="16050-18049"/>
          <s v="18050-20049"/>
          <s v="&gt;20050"/>
        </groupItems>
      </fieldGroup>
    </cacheField>
    <cacheField name="Old" numFmtId="0">
      <sharedItems containsSemiMixedTypes="0" containsString="0" containsNumber="1" containsInteger="1" minValue="2" maxValue="25" count="24">
        <n v="17"/>
        <n v="22"/>
        <n v="25"/>
        <n v="10"/>
        <n v="15"/>
        <n v="14"/>
        <n v="7"/>
        <n v="12"/>
        <n v="11"/>
        <n v="20"/>
        <n v="9"/>
        <n v="18"/>
        <n v="3"/>
        <n v="16"/>
        <n v="24"/>
        <n v="6"/>
        <n v="21"/>
        <n v="13"/>
        <n v="19"/>
        <n v="5"/>
        <n v="4"/>
        <n v="2"/>
        <n v="23"/>
        <n v="8"/>
      </sharedItems>
      <fieldGroup base="9">
        <rangePr autoStart="0" startNum="0" endNum="25" groupInterval="5"/>
        <groupItems count="7">
          <s v="&lt;0"/>
          <s v="0-4"/>
          <s v="5-9"/>
          <s v="10-14"/>
          <s v="15-19"/>
          <s v="20-25"/>
          <s v="&gt;25"/>
        </groupItems>
      </fieldGroup>
    </cacheField>
    <cacheField name="ROI (%)" numFmtId="43">
      <sharedItems containsSemiMixedTypes="0" containsString="0" containsNumber="1" minValue="171.31427890000001" maxValue="43682455.079999998" count="1518">
        <n v="1630232.5989999999"/>
        <n v="3468939.9619999998"/>
        <n v="1945068.8729999999"/>
        <n v="29433.979520000001"/>
        <n v="287384.41470000002"/>
        <n v="37307.348100000003"/>
        <n v="16641.29535"/>
        <n v="41836.32157"/>
        <n v="424595.17229999998"/>
        <n v="25310.929270000001"/>
        <n v="3834844.3560000001"/>
        <n v="43790.59418"/>
        <n v="46429.590770000003"/>
        <n v="19017.391019999999"/>
        <n v="26061.88852"/>
        <n v="24117.62729"/>
        <n v="2482616.4909999999"/>
        <n v="2705.0303170000002"/>
        <n v="3243053.04"/>
        <n v="39467.498370000001"/>
        <n v="17162.400369999999"/>
        <n v="2561.3091690000001"/>
        <n v="37679.466930000002"/>
        <n v="2586142.9789999998"/>
        <n v="23012.40137"/>
        <n v="18726.24165"/>
        <n v="235740.68169999999"/>
        <n v="23458.045170000001"/>
        <n v="2674956.4559999998"/>
        <n v="26946.92499"/>
        <n v="49105.696510000002"/>
        <n v="28411.725190000001"/>
        <n v="29557.427759999999"/>
        <n v="435746.92680000002"/>
        <n v="495274.49810000003"/>
        <n v="22437.065729999998"/>
        <n v="33616.468979999998"/>
        <n v="20417.632030000001"/>
        <n v="193922.18220000001"/>
        <n v="34524.748469999999"/>
        <n v="32872.189209999997"/>
        <n v="442964.20120000001"/>
        <n v="4737.1757770000004"/>
        <n v="22723.961070000001"/>
        <n v="2126297.06"/>
        <n v="158057.2696"/>
        <n v="21405.347229999999"/>
        <n v="40880.822590000003"/>
        <n v="34678.655879999998"/>
        <n v="4694.2134759999999"/>
        <n v="33575.97423"/>
        <n v="454963.14799999999"/>
        <n v="1764197.456"/>
        <n v="18750.215889999999"/>
        <n v="2043.727564"/>
        <n v="40980.525099999999"/>
        <n v="330118.81510000001"/>
        <n v="2412524.04"/>
        <n v="33844.807110000002"/>
        <n v="30972.802800000001"/>
        <n v="41403.565069999997"/>
        <n v="2201873.5210000002"/>
        <n v="47789.691720000003"/>
        <n v="26961.491569999998"/>
        <n v="46681.759429999998"/>
        <n v="36016.391159999999"/>
        <n v="3947672.5660000001"/>
        <n v="25055.943139999999"/>
        <n v="39566.517099999997"/>
        <n v="49515.740579999998"/>
        <n v="422811.67920000001"/>
        <n v="44518.162640000002"/>
        <n v="2917711.9819999998"/>
        <n v="33165.62919"/>
        <n v="18055.186600000001"/>
        <n v="3688579.3709999998"/>
        <n v="26282.36809"/>
        <n v="348554.24810000003"/>
        <n v="18181.869979999999"/>
        <n v="291797.6876"/>
        <n v="39456.08367"/>
        <n v="2259236.1719999998"/>
        <n v="361264.4093"/>
        <n v="4760628.3530000001"/>
        <n v="1779.19714"/>
        <n v="188938.00159999999"/>
        <n v="48049.290739999997"/>
        <n v="35482.029860000002"/>
        <n v="217431.43160000001"/>
        <n v="43178.588960000001"/>
        <n v="31778.949710000001"/>
        <n v="251779.57939999999"/>
        <n v="46576.296020000002"/>
        <n v="2042537.236"/>
        <n v="235374.5012"/>
        <n v="41200.022859999997"/>
        <n v="22729.20854"/>
        <n v="29992.038209999999"/>
        <n v="3143467.7510000002"/>
        <n v="330149.77710000001"/>
        <n v="30119.0471"/>
        <n v="2676782.1140000001"/>
        <n v="44918.943299999999"/>
        <n v="42431.829319999997"/>
        <n v="2498423.199"/>
        <n v="27181.869920000001"/>
        <n v="44747.230689999997"/>
        <n v="3209045.9109999998"/>
        <n v="39793.587639999998"/>
        <n v="35689.46241"/>
        <n v="34968.491589999998"/>
        <n v="35409.859570000001"/>
        <n v="33924.663619999999"/>
        <n v="33862.85168"/>
        <n v="3874.4661289999999"/>
        <n v="42187.812550000002"/>
        <n v="27815.76772"/>
        <n v="242216.5877"/>
        <n v="42518.511019999998"/>
        <n v="18131.803039999999"/>
        <n v="18221.84779"/>
        <n v="46159.740330000001"/>
        <n v="168704.48079999999"/>
        <n v="209200.41320000001"/>
        <n v="16249.35053"/>
        <n v="2785421.4139999999"/>
        <n v="390540.4253"/>
        <n v="1500.02162"/>
        <n v="3647893.0359999998"/>
        <n v="39015.256600000001"/>
        <n v="37788.383390000003"/>
        <n v="44637.800309999999"/>
        <n v="2135388.9350000001"/>
        <n v="30996.218250000002"/>
        <n v="26255.371800000001"/>
        <n v="20315.934590000001"/>
        <n v="35528.258529999999"/>
        <n v="213247.24069999999"/>
        <n v="36515.080840000002"/>
        <n v="25567.29982"/>
        <n v="40593.455329999997"/>
        <n v="41172.474600000001"/>
        <n v="4436721.4139999999"/>
        <n v="2849313.2489999998"/>
        <n v="282967.7928"/>
        <n v="28140.547849999999"/>
        <n v="305967.56530000002"/>
        <n v="3702.49496"/>
        <n v="45377.989750000001"/>
        <n v="3766.0328519999998"/>
        <n v="269931.47749999998"/>
        <n v="4758.5564910000003"/>
        <n v="32573.105660000001"/>
        <n v="33869.308709999998"/>
        <n v="38705.41433"/>
        <n v="41009.624329999999"/>
        <n v="33803.974490000001"/>
        <n v="47941.164210000003"/>
        <n v="4339387.8219999997"/>
        <n v="27588.75347"/>
        <n v="307284.68079999997"/>
        <n v="46099.439250000003"/>
        <n v="2396743.2450000001"/>
        <n v="424248.16330000001"/>
        <n v="252100.71230000001"/>
        <n v="220531.3799"/>
        <n v="28729.80097"/>
        <n v="163082.47589999999"/>
        <n v="30417.677930000002"/>
        <n v="225747.628"/>
        <n v="20768.99525"/>
        <n v="2187201.6850000001"/>
        <n v="32781.358820000001"/>
        <n v="3580.5030499999998"/>
        <n v="34622.863949999999"/>
        <n v="15829.10772"/>
        <n v="43876.591370000002"/>
        <n v="47967.384010000002"/>
        <n v="45115.635280000002"/>
        <n v="24329.726699999999"/>
        <n v="45686.585700000003"/>
        <n v="31253.114539999999"/>
        <n v="28177.742549999999"/>
        <n v="41611.313399999999"/>
        <n v="478440.12310000003"/>
        <n v="42270.772060000003"/>
        <n v="2599647.2629999998"/>
        <n v="2337.1873740000001"/>
        <n v="197342.9621"/>
        <n v="35596.635540000003"/>
        <n v="43164018.039999999"/>
        <n v="23932.572919999999"/>
        <n v="48035.83281"/>
        <n v="38888.159249999997"/>
        <n v="2345805.3769999999"/>
        <n v="37622.285349999998"/>
        <n v="35023.700409999998"/>
        <n v="485.5918226"/>
        <n v="162638.1446"/>
        <n v="25365.248950000001"/>
        <n v="195863.663"/>
        <n v="22323.890439999999"/>
        <n v="257093.43789999999"/>
        <n v="25143.081529999999"/>
        <n v="23105.366389999999"/>
        <n v="373973.78700000001"/>
        <n v="49983.484329999999"/>
        <n v="42935.030189999998"/>
        <n v="332503.43920000002"/>
        <n v="45067.836329999998"/>
        <n v="1507918.2279999999"/>
        <n v="19282.464169999999"/>
        <n v="283625.66409999999"/>
        <n v="203912.71590000001"/>
        <n v="36858.300360000001"/>
        <n v="3699.0807329999998"/>
        <n v="28319.633860000002"/>
        <n v="39729.91691"/>
        <n v="21850.999240000001"/>
        <n v="19355.162690000001"/>
        <n v="408530.07089999999"/>
        <n v="3521324.2769999998"/>
        <n v="17140.29709"/>
        <n v="154260.7709"/>
        <n v="44931.492830000003"/>
        <n v="33525.818180000002"/>
        <n v="23108.008249999999"/>
        <n v="37082.973839999999"/>
        <n v="33817.524810000003"/>
        <n v="28893.274730000001"/>
        <n v="3535910.1609999998"/>
        <n v="204169.80900000001"/>
        <n v="30523.044809999999"/>
        <n v="15930.980030000001"/>
        <n v="162018.81839999999"/>
        <n v="47510.346660000003"/>
        <n v="22428.07043"/>
        <n v="44063.156369999997"/>
        <n v="48880.459179999998"/>
        <n v="2313639.7710000002"/>
        <n v="32889.70336"/>
        <n v="36760.028969999999"/>
        <n v="33527.924619999998"/>
        <n v="31244.345689999998"/>
        <n v="29001.174289999999"/>
        <n v="19824.656220000001"/>
        <n v="32230.210289999999"/>
        <n v="3131293.398"/>
        <n v="402526.82410000003"/>
        <n v="1928.858252"/>
        <n v="18438.20739"/>
        <n v="48953.499969999997"/>
        <n v="42840.608930000002"/>
        <n v="454209.87780000002"/>
        <n v="22350.85874"/>
        <n v="485109.82770000002"/>
        <n v="3087898.6159999999"/>
        <n v="283202.864"/>
        <n v="17196.24826"/>
        <n v="151995.2789"/>
        <n v="38393.613469999997"/>
        <n v="33665.283940000001"/>
        <n v="18700.068439999999"/>
        <n v="1575.1206970000001"/>
        <n v="4007.4652649999998"/>
        <n v="21768.646290000001"/>
        <n v="32109.45926"/>
        <n v="38942.816729999999"/>
        <n v="398452.94300000003"/>
        <n v="22372.835220000001"/>
        <n v="31109.74408"/>
        <n v="45854.27519"/>
        <n v="42804.968540000002"/>
        <n v="39250.005799999999"/>
        <n v="262854.60029999999"/>
        <n v="37894.927020000003"/>
        <n v="331753.15139999997"/>
        <n v="4724.5853719999996"/>
        <n v="291396.4938"/>
        <n v="283262.65590000001"/>
        <n v="158446.86799999999"/>
        <n v="4659.2423490000001"/>
        <n v="18175.970229999999"/>
        <n v="4819.8954880000001"/>
        <n v="47530.178619999999"/>
        <n v="39491.409879999999"/>
        <n v="22413.05487"/>
        <n v="475558.98369999998"/>
        <n v="180957.36869999999"/>
        <n v="220807.60519999999"/>
        <n v="28929.152959999999"/>
        <n v="3018.2428089999999"/>
        <n v="20876403.300000001"/>
        <n v="4770619.0410000002"/>
        <n v="3330486.1209999998"/>
        <n v="48887.49136"/>
        <n v="45157.054429999997"/>
        <n v="4147.8374110000004"/>
        <n v="45235.32172"/>
        <n v="166777.45129999999"/>
        <n v="21963.450959999998"/>
        <n v="30207.202720000001"/>
        <n v="42112837.5"/>
        <n v="1771979.236"/>
        <n v="484953.72090000001"/>
        <n v="321105.70880000002"/>
        <n v="22658.250380000001"/>
        <n v="27266.138800000001"/>
        <n v="34363.442629999998"/>
        <n v="3492.593038"/>
        <n v="15672.287689999999"/>
        <n v="156533.5508"/>
        <n v="41852.079469999997"/>
        <n v="272401.84940000001"/>
        <n v="190974.9713"/>
        <n v="43762.792379999999"/>
        <n v="30026.684659999999"/>
        <n v="312536.94170000002"/>
        <n v="47866.72853"/>
        <n v="33360.90062"/>
        <n v="41695.830090000003"/>
        <n v="285.1917866"/>
        <n v="4314023.2659999998"/>
        <n v="49259.737090000002"/>
        <n v="23427.748039999999"/>
        <n v="3301.8937470000001"/>
        <n v="3129.4353970000002"/>
        <n v="15991267.57"/>
        <n v="49283.584880000002"/>
        <n v="35977.944810000001"/>
        <n v="34052.581440000002"/>
        <n v="3357.553394"/>
        <n v="1719193.956"/>
        <n v="24969.953839999998"/>
        <n v="362801.14480000001"/>
        <n v="1582.0657169999999"/>
        <n v="26229.604589999999"/>
        <n v="18315.958429999999"/>
        <n v="17866.57821"/>
        <n v="3386131.8319999999"/>
        <n v="15650.44435"/>
        <n v="44195.296159999998"/>
        <n v="382729.98729999998"/>
        <n v="18173.856349999998"/>
        <n v="421008.04519999999"/>
        <n v="38400.313450000001"/>
        <n v="36596.62083"/>
        <n v="2544267.5759999999"/>
        <n v="431645.72149999999"/>
        <n v="161148.3412"/>
        <n v="1792526.409"/>
        <n v="33599.252410000001"/>
        <n v="25264.012200000001"/>
        <n v="37654.427649999998"/>
        <n v="238076.50020000001"/>
        <n v="18974.970689999998"/>
        <n v="49070.128349999999"/>
        <n v="3807.3745600000002"/>
        <n v="43848.694580000003"/>
        <n v="3521.547067"/>
        <n v="33428012.920000002"/>
        <n v="3203340.7059999998"/>
        <n v="4897.1149130000003"/>
        <n v="1654466.7039999999"/>
        <n v="4849.1669540000003"/>
        <n v="28338.01915"/>
        <n v="352901.68239999999"/>
        <n v="1652613.118"/>
        <n v="22926.94023"/>
        <n v="38699.283759999998"/>
        <n v="3732.5840250000001"/>
        <n v="421298.29499999998"/>
        <n v="198874.0863"/>
        <n v="36965.106379999997"/>
        <n v="45380.690199999997"/>
        <n v="30842.750889999999"/>
        <n v="178158.8553"/>
        <n v="23482.30834"/>
        <n v="3353.2200469999998"/>
        <n v="155404.7415"/>
        <n v="151610.53339999999"/>
        <n v="3759.496478"/>
        <n v="25064.404549999999"/>
        <n v="373117.00160000002"/>
        <n v="4032.5488319999999"/>
        <n v="18253.101050000001"/>
        <n v="31146.130959999999"/>
        <n v="483038.31040000002"/>
        <n v="19688.241450000001"/>
        <n v="2658591.094"/>
        <n v="35218.77665"/>
        <n v="19874.409960000001"/>
        <n v="48931.785499999998"/>
        <n v="2738.4349390000002"/>
        <n v="3336.9657689999999"/>
        <n v="30989.57101"/>
        <n v="15579.06423"/>
        <n v="183410.36360000001"/>
        <n v="206063.07459999999"/>
        <n v="3240127.9479999999"/>
        <n v="48550.539380000002"/>
        <n v="27776.913059999999"/>
        <n v="29157.27722"/>
        <n v="29484.643639999998"/>
        <n v="30096.549660000001"/>
        <n v="2677.5483260000001"/>
        <n v="2266.8773930000002"/>
        <n v="43605.195200000002"/>
        <n v="490.97637839999999"/>
        <n v="173959.73319999999"/>
        <n v="301227.99329999997"/>
        <n v="25589.00402"/>
        <n v="38264.452530000002"/>
        <n v="3498.0762749999999"/>
        <n v="39063.168559999998"/>
        <n v="22808.787270000001"/>
        <n v="373248.60920000001"/>
        <n v="3586072.3859999999"/>
        <n v="18522.385119999999"/>
        <n v="2696.730814"/>
        <n v="244373.899"/>
        <n v="23468.36778"/>
        <n v="49084.576050000003"/>
        <n v="30163.866300000002"/>
        <n v="29015.70492"/>
        <n v="21416.77666"/>
        <n v="24943.127280000001"/>
        <n v="3658300.8560000001"/>
        <n v="20290.581600000001"/>
        <n v="15996.76469"/>
        <n v="167057.9314"/>
        <n v="22251.23099"/>
        <n v="23433.951420000001"/>
        <n v="198702.0925"/>
        <n v="2590375.142"/>
        <n v="39550.995900000002"/>
        <n v="25353.236250000002"/>
        <n v="16522.344799999999"/>
        <n v="36472.325409999998"/>
        <n v="24881.851780000001"/>
        <n v="361988.22200000001"/>
        <n v="3113287.1"/>
        <n v="1888039.118"/>
        <n v="272012.51760000002"/>
        <n v="25470.66647"/>
        <n v="18939.26497"/>
        <n v="27760.500120000001"/>
        <n v="455655.3492"/>
        <n v="23607.10715"/>
        <n v="3433.3401330000002"/>
        <n v="32223.111830000002"/>
        <n v="30550.526959999999"/>
        <n v="4882.6471069999998"/>
        <n v="287948.14970000001"/>
        <n v="1663228.6710000001"/>
        <n v="427841.77419999999"/>
        <n v="4941.2296550000001"/>
        <n v="360089.07189999998"/>
        <n v="3007394.5780000002"/>
        <n v="173134.82680000001"/>
        <n v="16375.61508"/>
        <n v="2585.130197"/>
        <n v="378176.24430000002"/>
        <n v="33686.902410000002"/>
        <n v="337101.35700000002"/>
        <n v="44692.61376"/>
        <n v="17245.51024"/>
        <n v="322323.71370000002"/>
        <n v="38916.285309999999"/>
        <n v="2322.5708399999999"/>
        <n v="3184429.33"/>
        <n v="39599.015180000002"/>
        <n v="34063.512770000001"/>
        <n v="256762.33050000001"/>
        <n v="30291321.25"/>
        <n v="46783.092420000001"/>
        <n v="2946.1344309999999"/>
        <n v="1812606.297"/>
        <n v="46690.2552"/>
        <n v="238607.576"/>
        <n v="26164.1967"/>
        <n v="41718.259209999997"/>
        <n v="4603.9309030000004"/>
        <n v="4942.9924979999996"/>
        <n v="29429.27879"/>
        <n v="22364.72927"/>
        <n v="3695.6713639999998"/>
        <n v="34015.160629999998"/>
        <n v="2227678.9700000002"/>
        <n v="2046722.7150000001"/>
        <n v="40613.144289999997"/>
        <n v="16299.218059999999"/>
        <n v="2688853.568"/>
        <n v="19701.335050000002"/>
        <n v="1659462.9310000001"/>
        <n v="4042.9881580000001"/>
        <n v="32016.458470000001"/>
        <n v="3760577.0720000002"/>
        <n v="276811.41159999999"/>
        <n v="19060.226569999999"/>
        <n v="159317.84570000001"/>
        <n v="4728487.9079999998"/>
        <n v="18958.29955"/>
        <n v="196650.92129999999"/>
        <n v="469162.93680000002"/>
        <n v="3728.8172679999998"/>
        <n v="25230.530040000001"/>
        <n v="33176.740279999998"/>
        <n v="325605.56219999999"/>
        <n v="37149.624190000002"/>
        <n v="33476.568010000003"/>
        <n v="164556.05480000001"/>
        <n v="218679.92939999999"/>
        <n v="37012.331810000003"/>
        <n v="447481.88099999999"/>
        <n v="294648.89230000001"/>
        <n v="38645.756540000002"/>
        <n v="4410278.6390000004"/>
        <n v="232364.38709999999"/>
        <n v="30298.629209999999"/>
        <n v="17353.215049999999"/>
        <n v="2158919.0440000002"/>
        <n v="43245.940759999998"/>
        <n v="20475.504410000001"/>
        <n v="39464.92267"/>
        <n v="496968.28769999999"/>
        <n v="490722.2732"/>
        <n v="15039.930340000001"/>
        <n v="28166.57359"/>
        <n v="312076.26640000002"/>
        <n v="1876083.892"/>
        <n v="1955513.638"/>
        <n v="39979.18939"/>
        <n v="311465.34419999999"/>
        <n v="448888.53080000001"/>
        <n v="158720.19829999999"/>
        <n v="22244.10284"/>
        <n v="238117.1942"/>
        <n v="29514.12197"/>
        <n v="4102.5434759999998"/>
        <n v="449.38671890000001"/>
        <n v="3765266.2659999998"/>
        <n v="1882822.121"/>
        <n v="2470265.1949999998"/>
        <n v="1972297.8030000001"/>
        <n v="26975.009730000002"/>
        <n v="18034.247319999999"/>
        <n v="26827.359680000001"/>
        <n v="176123.7139"/>
        <n v="30528.031139999999"/>
        <n v="46050.295839999999"/>
        <n v="38480.273269999998"/>
        <n v="26225.55285"/>
        <n v="44318.234199999999"/>
        <n v="33571.440269999999"/>
        <n v="2372677.6970000002"/>
        <n v="3560632.7560000001"/>
        <n v="40731.4"/>
        <n v="1608895.655"/>
        <n v="282279.68060000002"/>
        <n v="157445.29610000001"/>
        <n v="3627.181615"/>
        <n v="42389.853759999998"/>
        <n v="16048.135029999999"/>
        <n v="4055458.6669999999"/>
        <n v="2774665.2880000002"/>
        <n v="23022.80976"/>
        <n v="15520.2577"/>
        <n v="407543.1813"/>
        <n v="46691.258240000003"/>
        <n v="22561.388900000002"/>
        <n v="3377.7512860000002"/>
        <n v="48745.280939999997"/>
        <n v="2823.466797"/>
        <n v="28306.051090000001"/>
        <n v="248849.5736"/>
        <n v="29906.896980000001"/>
        <n v="20481.651099999999"/>
        <n v="2455.815619"/>
        <n v="34536.189689999999"/>
        <n v="41550.323539999998"/>
        <n v="29102.316449999998"/>
        <n v="486409.51559999998"/>
        <n v="39307.992010000002"/>
        <n v="357905.6311"/>
        <n v="46787.328439999997"/>
        <n v="15357.207270000001"/>
        <n v="302358.42680000002"/>
        <n v="35546.228210000001"/>
        <n v="387469.76490000001"/>
        <n v="4047516.4569999999"/>
        <n v="25386.88321"/>
        <n v="446271.43160000001"/>
        <n v="33527.509980000003"/>
        <n v="4550.149007"/>
        <n v="25357.17844"/>
        <n v="45930.74682"/>
        <n v="46198.446049999999"/>
        <n v="42281.401239999999"/>
        <n v="39603.35108"/>
        <n v="2525.948449"/>
        <n v="49990.759870000002"/>
        <n v="457089.99959999998"/>
        <n v="4886.8824999999997"/>
        <n v="18970.844260000002"/>
        <n v="25021.18476"/>
        <n v="33325.824670000002"/>
        <n v="2202472.6430000002"/>
        <n v="474155.78869999998"/>
        <n v="282058.05940000003"/>
        <n v="282823.91100000002"/>
        <n v="20033.41619"/>
        <n v="43019.822959999998"/>
        <n v="45680.480380000001"/>
        <n v="3332.8972560000002"/>
        <n v="34160.587509999998"/>
        <n v="314144.3149"/>
        <n v="38576.93939"/>
        <n v="25865.462390000001"/>
        <n v="2352806.7149999999"/>
        <n v="4602183.4139999999"/>
        <n v="37346.813710000002"/>
        <n v="156905.59400000001"/>
        <n v="28632.323680000001"/>
        <n v="46064.879939999999"/>
        <n v="39634.251909999999"/>
        <n v="47663.149689999998"/>
        <n v="3495540.62"/>
        <n v="498613.40759999998"/>
        <n v="1881217.4110000001"/>
        <n v="4390.1848769999997"/>
        <n v="4589584.8430000003"/>
        <n v="1877955.0020000001"/>
        <n v="3254.229073"/>
        <n v="248294.4866"/>
        <n v="2954572.7689999999"/>
        <n v="15052.63817"/>
        <n v="4816.7864980000004"/>
        <n v="216843.15590000001"/>
        <n v="15567.17822"/>
        <n v="37897.166620000004"/>
        <n v="24567.05126"/>
        <n v="42046.833550000003"/>
        <n v="311455.54609999998"/>
        <n v="207.42504729999999"/>
        <n v="24316.438699999999"/>
        <n v="38654.011160000002"/>
        <n v="30664.720079999999"/>
        <n v="18613.200710000001"/>
        <n v="28970.37355"/>
        <n v="230383.50589999999"/>
        <n v="21018.296200000001"/>
        <n v="34559.401610000001"/>
        <n v="15055.662329999999"/>
        <n v="2757664.1839999999"/>
        <n v="3838.38051"/>
        <n v="19267.35469"/>
        <n v="26714.845290000001"/>
        <n v="20502.45073"/>
        <n v="1693060.3019999999"/>
        <n v="35689.143259999997"/>
        <n v="4624.8469590000004"/>
        <n v="46675.32159"/>
        <n v="2826021.0419999999"/>
        <n v="163296.28080000001"/>
        <n v="161421.61410000001"/>
        <n v="436206.43579999998"/>
        <n v="3148493.1379999998"/>
        <n v="444082.74349999998"/>
        <n v="4081609.8629999999"/>
        <n v="176915.4645"/>
        <n v="418937.40169999999"/>
        <n v="28259.958439999999"/>
        <n v="418796.9718"/>
        <n v="459624.57429999998"/>
        <n v="286764.68650000001"/>
        <n v="313916.64039999997"/>
        <n v="496099.22659999999"/>
        <n v="38644.350960000003"/>
        <n v="1976097.0330000001"/>
        <n v="22719.449970000001"/>
        <n v="209684.53909999999"/>
        <n v="49684.564870000002"/>
        <n v="16376.87515"/>
        <n v="47138.20781"/>
        <n v="4539.9589150000002"/>
        <n v="30030.834859999999"/>
        <n v="22477.442009999999"/>
        <n v="47836.797449999998"/>
        <n v="21975.21803"/>
        <n v="19652.22235"/>
        <n v="27887.455959999999"/>
        <n v="23138.828089999999"/>
        <n v="35731.941440000002"/>
        <n v="36562.055310000003"/>
        <n v="32150.854510000001"/>
        <n v="36708.303610000003"/>
        <n v="26098.69011"/>
        <n v="39759.232170000003"/>
        <n v="32843.794139999998"/>
        <n v="36275.078410000002"/>
        <n v="211415.2046"/>
        <n v="34630.248950000001"/>
        <n v="41979.496879999999"/>
        <n v="4283.2656349999997"/>
        <n v="1699004.452"/>
        <n v="4141.548648"/>
        <n v="389.2837869"/>
        <n v="47321.798669999996"/>
        <n v="440.12327390000002"/>
        <n v="2223494.6630000002"/>
        <n v="179492.739"/>
        <n v="1793485.3670000001"/>
        <n v="18402.17986"/>
        <n v="39518.252999999997"/>
        <n v="270678.59100000001"/>
        <n v="397.24177029999998"/>
        <n v="26798.805670000002"/>
        <n v="1867634.5560000001"/>
        <n v="410.74407150000002"/>
        <n v="4960.4508269999997"/>
        <n v="34073.230580000003"/>
        <n v="27980.40841"/>
        <n v="170389.5227"/>
        <n v="3022365.8760000002"/>
        <n v="35293.024469999997"/>
        <n v="20648.825400000002"/>
        <n v="23943.086340000002"/>
        <n v="182036.14"/>
        <n v="23766.77562"/>
        <n v="30787.527689999999"/>
        <n v="209848.85209999999"/>
        <n v="340228.80330000003"/>
        <n v="19473.02448"/>
        <n v="27973.4735"/>
        <n v="34714713.840000004"/>
        <n v="21574.73287"/>
        <n v="212412.87580000001"/>
        <n v="2430.8068899999998"/>
        <n v="33412.821040000003"/>
        <n v="2764659.1320000002"/>
        <n v="48061.769619999999"/>
        <n v="37518.98689"/>
        <n v="20498.749210000002"/>
        <n v="43383.36881"/>
        <n v="234723.5263"/>
        <n v="27568.628629999999"/>
        <n v="334710.37339999998"/>
        <n v="2581.5560679999999"/>
        <n v="42500.309690000002"/>
        <n v="4457600.4919999996"/>
        <n v="2238592.6660000002"/>
        <n v="15133.12608"/>
        <n v="234954.86319999999"/>
        <n v="365654.70390000002"/>
        <n v="25542.480179999999"/>
        <n v="33794.41964"/>
        <n v="41499.489580000001"/>
        <n v="37835.454120000002"/>
        <n v="48646.63953"/>
        <n v="37123.318670000001"/>
        <n v="4495.0995489999996"/>
        <n v="29812.801159999999"/>
        <n v="44140.092080000002"/>
        <n v="38964.063739999998"/>
        <n v="17858.160889999999"/>
        <n v="4394194.7589999996"/>
        <n v="463972.02260000003"/>
        <n v="324110.60489999998"/>
        <n v="38063.513809999997"/>
        <n v="403966.06069999997"/>
        <n v="24300.768629999999"/>
        <n v="4219189.3779999996"/>
        <n v="2142812.11"/>
        <n v="32964.42093"/>
        <n v="320814.34210000001"/>
        <n v="4978.6741730000003"/>
        <n v="38122.756849999998"/>
        <n v="305786.73349999997"/>
        <n v="48113.603450000002"/>
        <n v="3673096.213"/>
        <n v="42455.606019999999"/>
        <n v="46485.316489999997"/>
        <n v="44029.607349999998"/>
        <n v="22233.857810000001"/>
        <n v="30638.2091"/>
        <n v="20005.06438"/>
        <n v="386447.68609999999"/>
        <n v="179333.715"/>
        <n v="3399.7612530000001"/>
        <n v="197194.7617"/>
        <n v="16944.0435"/>
        <n v="3687.090279"/>
        <n v="30659.845590000001"/>
        <n v="4981009.6509999996"/>
        <n v="1809486.9439999999"/>
        <n v="3583.614032"/>
        <n v="447.66473100000002"/>
        <n v="407698.99619999999"/>
        <n v="4448.2449180000003"/>
        <n v="355502.88530000002"/>
        <n v="3821318.6660000002"/>
        <n v="42802.279670000004"/>
        <n v="221470.0692"/>
        <n v="2441382.1680000001"/>
        <n v="209683.71969999999"/>
        <n v="283390.5722"/>
        <n v="15059.27313"/>
        <n v="46246.371489999998"/>
        <n v="24212343.34"/>
        <n v="18109.65048"/>
        <n v="3089270.4649999999"/>
        <n v="32816.567219999997"/>
        <n v="26616.622579999999"/>
        <n v="160098.5955"/>
        <n v="3195745.1710000001"/>
        <n v="48904.615089999999"/>
        <n v="433766.38900000002"/>
        <n v="47285.102850000003"/>
        <n v="4253.239345"/>
        <n v="413964.2991"/>
        <n v="47903.975489999997"/>
        <n v="3231137.11"/>
        <n v="15228.159739999999"/>
        <n v="2785614.3309999998"/>
        <n v="26901.373960000001"/>
        <n v="307095.67629999999"/>
        <n v="1503505.8840000001"/>
        <n v="45412.11217"/>
        <n v="3680.4334020000001"/>
        <n v="20596.698909999999"/>
        <n v="24121.52752"/>
        <n v="28392.578839999998"/>
        <n v="2233858.8130000001"/>
        <n v="37156.181759999999"/>
        <n v="39355.093030000004"/>
        <n v="409573.4853"/>
        <n v="196439.7139"/>
        <n v="2459389.227"/>
        <n v="3274172.665"/>
        <n v="31114.496889999999"/>
        <n v="1749851.763"/>
        <n v="4811564.233"/>
        <n v="18844.487789999999"/>
        <n v="37200.122609999999"/>
        <n v="2096916.94"/>
        <n v="173168.98970000001"/>
        <n v="19957.194329999998"/>
        <n v="23941.162469999999"/>
        <n v="228394.035"/>
        <n v="40328.720679999999"/>
        <n v="27627.463059999998"/>
        <n v="38877.663050000003"/>
        <n v="17100.1865"/>
        <n v="2664.1513540000001"/>
        <n v="23966.539359999999"/>
        <n v="16117.67823"/>
        <n v="3693.271064"/>
        <n v="22234.364219999999"/>
        <n v="41745.270380000002"/>
        <n v="43682455.079999998"/>
        <n v="49539.613409999998"/>
        <n v="45401.65049"/>
        <n v="19891.64702"/>
        <n v="27545.07934"/>
        <n v="296448.88380000001"/>
        <n v="49848.674709999999"/>
        <n v="46624.533689999997"/>
        <n v="46439.25963"/>
        <n v="411198.45110000001"/>
        <n v="39542.288840000001"/>
        <n v="4758.4631419999996"/>
        <n v="27246.36391"/>
        <n v="24484.106510000001"/>
        <n v="349164.5747"/>
        <n v="17331.87977"/>
        <n v="45644.384989999999"/>
        <n v="22627.05932"/>
        <n v="15925.85565"/>
        <n v="36033.154620000001"/>
        <n v="236014.80739999999"/>
        <n v="2338523.2560000001"/>
        <n v="4125.7854170000001"/>
        <n v="37965.880360000003"/>
        <n v="244233.8193"/>
        <n v="41435.626199999999"/>
        <n v="15314.564329999999"/>
        <n v="36877.287329999999"/>
        <n v="2896006.0720000002"/>
        <n v="35518262.630000003"/>
        <n v="25433.628840000001"/>
        <n v="354212.29920000001"/>
        <n v="447471.4535"/>
        <n v="17442.979500000001"/>
        <n v="29061.78342"/>
        <n v="4716260.1279999996"/>
        <n v="47521.327559999998"/>
        <n v="425929.31640000001"/>
        <n v="2244165.2749999999"/>
        <n v="41404.689489999997"/>
        <n v="38605.957269999999"/>
        <n v="42773.225050000001"/>
        <n v="257698.63630000001"/>
        <n v="4099907.6570000001"/>
        <n v="253252.02309999999"/>
        <n v="2707.0237790000001"/>
        <n v="164941.13430000001"/>
        <n v="45829.95551"/>
        <n v="3612.0705459999999"/>
        <n v="2185132.0819999999"/>
        <n v="338987.45760000002"/>
        <n v="25197.21112"/>
        <n v="33106.980349999998"/>
        <n v="1576781.254"/>
        <n v="25637.269850000001"/>
        <n v="18900.582060000001"/>
        <n v="1938423.196"/>
        <n v="4497.6199580000002"/>
        <n v="289216.86859999999"/>
        <n v="30899.415209999999"/>
        <n v="22703.520280000001"/>
        <n v="4097918.5219999999"/>
        <n v="4664.939961"/>
        <n v="17970.709429999999"/>
        <n v="23434.534919999998"/>
        <n v="16721.76888"/>
        <n v="4843.3573429999997"/>
        <n v="215831.25690000001"/>
        <n v="35349.852440000002"/>
        <n v="23481.495060000001"/>
        <n v="28143.967850000001"/>
        <n v="15981.424580000001"/>
        <n v="25082.76671"/>
        <n v="4873399.1749999998"/>
        <n v="299391.23570000002"/>
        <n v="4122006.1060000001"/>
        <n v="306.78279939999999"/>
        <n v="36685.941180000002"/>
        <n v="44114.200349999999"/>
        <n v="18581.55702"/>
        <n v="163177.83119999999"/>
        <n v="2639968.875"/>
        <n v="40154.727659999997"/>
        <n v="46120.02648"/>
        <n v="35264.21314"/>
        <n v="1581.0552709999999"/>
        <n v="40715.455159999998"/>
        <n v="30355.698329999999"/>
        <n v="29822.80975"/>
        <n v="4312.0886829999999"/>
        <n v="24012.632119999998"/>
        <n v="3200819.6869999999"/>
        <n v="413040.71370000002"/>
        <n v="31777.20406"/>
        <n v="34154.388789999997"/>
        <n v="2745960.85"/>
        <n v="47071.303809999998"/>
        <n v="21921.030289999999"/>
        <n v="38949.863989999998"/>
        <n v="167235.1753"/>
        <n v="39007.684999999998"/>
        <n v="23907.485840000001"/>
        <n v="33613.31493"/>
        <n v="1582279.5549999999"/>
        <n v="35952.548110000003"/>
        <n v="428200.33899999998"/>
        <n v="4205.9038929999997"/>
        <n v="31167.23373"/>
        <n v="360909.28690000001"/>
        <n v="2755429.4819999998"/>
        <n v="45311.715349999999"/>
        <n v="36393.17441"/>
        <n v="2644753.7050000001"/>
        <n v="3260493.6290000002"/>
        <n v="26364.92326"/>
        <n v="18187.529630000001"/>
        <n v="28241.465179999999"/>
        <n v="15032.558789999999"/>
        <n v="49333.669320000001"/>
        <n v="252053.64499999999"/>
        <n v="4112074.1740000001"/>
        <n v="36412.304300000003"/>
        <n v="16390.16576"/>
        <n v="457891.69219999999"/>
        <n v="18582.50719"/>
        <n v="31852.650229999999"/>
        <n v="287135.04379999998"/>
        <n v="4901.4333159999996"/>
        <n v="2084861.8130000001"/>
        <n v="45513.052669999997"/>
        <n v="28874.590749999999"/>
        <n v="28733.733479999999"/>
        <n v="4861.0964809999996"/>
        <n v="34588.038419999997"/>
        <n v="4418.8708500000002"/>
        <n v="2825.8273819999999"/>
        <n v="20176.322349999999"/>
        <n v="385771.42170000001"/>
        <n v="231704.77480000001"/>
        <n v="30767.468799999999"/>
        <n v="41211.42224"/>
        <n v="47968.481590000003"/>
        <n v="43994.69973"/>
        <n v="340251.57400000002"/>
        <n v="42195.297689999999"/>
        <n v="176888.0877"/>
        <n v="35023.273889999997"/>
        <n v="282254.8003"/>
        <n v="36218.96099"/>
        <n v="1861658.172"/>
        <n v="27845.678879999999"/>
        <n v="16873.794440000001"/>
        <n v="18486717.66"/>
        <n v="2136.9155909999999"/>
        <n v="160643.86869999999"/>
        <n v="2160.466739"/>
        <n v="307973.96110000001"/>
        <n v="24063.211149999999"/>
        <n v="20961.368579999998"/>
        <n v="22364.947380000001"/>
        <n v="4534.6723590000001"/>
        <n v="4918.9052689999999"/>
        <n v="317.13763890000001"/>
        <n v="291546.11589999998"/>
        <n v="1707.70589"/>
        <n v="259052.09760000001"/>
        <n v="4734.6592170000004"/>
        <n v="1645292.416"/>
        <n v="153308.149"/>
        <n v="47005.390469999998"/>
        <n v="4592.9807700000001"/>
        <n v="15937.09966"/>
        <n v="34744.554250000001"/>
        <n v="48656.819029999999"/>
        <n v="21350.683420000001"/>
        <n v="18066.11177"/>
        <n v="15915.343720000001"/>
        <n v="316866.00520000001"/>
        <n v="44193.384700000002"/>
        <n v="3921.2849609999998"/>
        <n v="4827.9466510000002"/>
        <n v="4024.6187719999998"/>
        <n v="4732.618837"/>
        <n v="24747.719430000001"/>
        <n v="23543.179029999999"/>
        <n v="33611.370080000001"/>
        <n v="27113.013620000002"/>
        <n v="45709.458689999999"/>
        <n v="29891.93132"/>
        <n v="31789.382890000001"/>
        <n v="484158.00189999997"/>
        <n v="3404.711718"/>
        <n v="35759.226130000003"/>
        <n v="344691.41840000002"/>
        <n v="37116.778010000002"/>
        <n v="41025.330009999998"/>
        <n v="4229.6088520000003"/>
        <n v="47851.378499999999"/>
        <n v="20319.61333"/>
        <n v="356957.25109999999"/>
        <n v="36895.598870000002"/>
        <n v="18091.580160000001"/>
        <n v="3958.716418"/>
        <n v="31626.89501"/>
        <n v="26015.280149999999"/>
        <n v="165624.83979999999"/>
        <n v="362163.32789999997"/>
        <n v="171.31427890000001"/>
        <n v="159878.23980000001"/>
        <n v="40377.226690000003"/>
        <n v="37254.047149999999"/>
        <n v="32467.077939999999"/>
        <n v="4630.875317"/>
        <n v="30997.376970000001"/>
        <n v="486609.80359999998"/>
        <n v="392404.08100000001"/>
        <n v="3668.6584969999999"/>
        <n v="43292.30356"/>
        <n v="43076.251539999997"/>
        <n v="3595637.4130000002"/>
        <n v="45856.372620000002"/>
        <n v="21731.803260000001"/>
        <n v="45912.971140000001"/>
        <n v="388495.1691"/>
        <n v="246727.6127"/>
        <n v="40885.526960000003"/>
        <n v="32426.117160000002"/>
        <n v="3961478.3870000001"/>
        <n v="46429.511259999999"/>
        <n v="32940.118759999998"/>
        <n v="49176.857510000002"/>
        <n v="28963.409759999999"/>
        <n v="3164.5390000000002"/>
        <n v="42564.546419999999"/>
        <n v="47421.050730000003"/>
        <n v="24020.28829"/>
        <n v="4782010.9850000003"/>
        <n v="2681432.4270000001"/>
        <n v="269188.70400000003"/>
        <n v="382611.3493"/>
        <n v="35765.603750000002"/>
        <n v="45662.949280000001"/>
        <n v="21047.44455"/>
        <n v="22230.839960000001"/>
        <n v="23059.200000000001"/>
        <n v="2895453.0040000002"/>
        <n v="36007.163229999998"/>
        <n v="21615.202209999999"/>
        <n v="4880.5625749999999"/>
        <n v="42691.99697"/>
        <n v="17537.630789999999"/>
        <n v="22906.73316"/>
        <n v="4409.3482480000002"/>
        <n v="38224.69586"/>
        <n v="17465.670180000001"/>
        <n v="43798.208050000001"/>
        <n v="156267.8401"/>
        <n v="42046.106019999999"/>
        <n v="44290.24811"/>
        <n v="4909947.9519999996"/>
        <n v="2691638.09"/>
        <n v="25539.414919999999"/>
        <n v="24175.530309999998"/>
        <n v="150203.5209"/>
        <n v="4731.7065110000003"/>
        <n v="36103.169289999998"/>
        <n v="168698.79440000001"/>
        <n v="4378.3890860000001"/>
        <n v="478016.72629999998"/>
        <n v="34881.488729999997"/>
        <n v="4552.8441910000001"/>
        <n v="257782.27470000001"/>
        <n v="37607.88003"/>
        <n v="49520.034870000003"/>
        <n v="30516.435880000001"/>
        <n v="49728.353029999998"/>
        <n v="48960.056790000002"/>
        <n v="216333.63959999999"/>
        <n v="470301.59470000002"/>
        <n v="174769.17980000001"/>
        <n v="157363.8504"/>
        <n v="2794441.5120000001"/>
        <n v="32576.23489"/>
        <n v="25501.9231"/>
        <n v="41612.685469999997"/>
        <n v="47308.069920000002"/>
        <n v="24334.2405"/>
        <n v="182831.2886"/>
        <n v="176188.32860000001"/>
        <n v="4049446.588"/>
        <n v="37848.1077"/>
        <n v="49497.341800000002"/>
        <n v="46827.13121"/>
        <n v="271523.00699999998"/>
        <n v="404633.74829999998"/>
        <n v="410.54378079999998"/>
        <n v="17767.343789999999"/>
        <n v="20365.714400000001"/>
        <n v="32687.60715"/>
        <n v="25831.047030000002"/>
        <n v="456975.58689999999"/>
        <n v="4444.9489100000001"/>
        <n v="16515.934450000001"/>
        <n v="3463781.9219999998"/>
        <n v="308734.66680000001"/>
        <n v="4451.8259749999997"/>
        <n v="20357.192770000001"/>
        <n v="3641939.5660000001"/>
        <n v="29840.512839999999"/>
        <n v="2095083.388"/>
        <n v="15724.517030000001"/>
        <n v="26008.473819999999"/>
        <n v="4998.4763300000004"/>
        <n v="3492411.4219999998"/>
        <n v="42336.453759999997"/>
        <n v="35885.424120000003"/>
        <n v="4772.8209479999996"/>
        <n v="41999.389710000003"/>
        <n v="34321.329400000002"/>
        <n v="3155203.3859999999"/>
        <n v="28045.514719999999"/>
        <n v="47052.756739999997"/>
        <n v="168736.1041"/>
        <n v="221093.92730000001"/>
        <n v="33169.129789999999"/>
        <n v="1569916.412"/>
        <n v="218844.73199999999"/>
        <n v="4937068.6749999998"/>
        <n v="35303.103009999999"/>
        <n v="182741.93109999999"/>
        <n v="1946956.6810000001"/>
        <n v="41265.505530000002"/>
        <n v="32589.382989999998"/>
        <n v="4771.2620939999997"/>
        <n v="297815.46010000003"/>
        <n v="3121.1721050000001"/>
        <n v="1892066.5859999999"/>
        <n v="299949.7414"/>
        <n v="36855.345970000002"/>
        <n v="49887.349499999997"/>
        <n v="2215473.0079999999"/>
        <n v="4542366.8760000002"/>
        <n v="38487.93894"/>
        <n v="1818832.676"/>
        <n v="3070727.0120000001"/>
        <n v="24555.682489999999"/>
        <n v="341062.94420000003"/>
        <n v="30678.58423"/>
        <n v="47463.257019999997"/>
        <n v="25565.613720000001"/>
        <n v="3928.5457940000001"/>
        <n v="235757.0661"/>
        <n v="2749.0213840000001"/>
        <n v="4115173.4789999998"/>
        <n v="16657.52072"/>
        <n v="3229919.5980000002"/>
        <n v="4767.9374889999999"/>
        <n v="315042.54889999999"/>
        <n v="4117453.1469999999"/>
        <n v="47586.310510000003"/>
        <n v="3076493.983"/>
        <n v="42565.91201"/>
        <n v="31533.205160000001"/>
        <n v="23803.639660000001"/>
        <n v="1748.293058"/>
        <n v="49377.293369999999"/>
        <n v="35145.115899999997"/>
        <n v="25572.768220000002"/>
        <n v="22136.802339999998"/>
        <n v="43897.620730000002"/>
        <n v="3651651.5219999999"/>
        <n v="285951.76209999999"/>
        <n v="2281.821062"/>
        <n v="24841.88449"/>
        <n v="22281.770219999999"/>
        <n v="44586.05618"/>
        <n v="183512.46280000001"/>
        <n v="37001.501949999998"/>
        <n v="44457.586150000003"/>
        <n v="36988.627469999999"/>
        <n v="36148.143609999999"/>
        <n v="3013826.6830000002"/>
        <n v="4103.7224379999998"/>
        <n v="3204.0188269999999"/>
        <n v="34201.030039999998"/>
        <n v="43476.380299999997"/>
        <n v="26655.28572"/>
        <n v="21501.866559999999"/>
        <n v="397071.65169999999"/>
        <n v="31716.41661"/>
        <n v="4191.0832950000004"/>
        <n v="437525.46590000001"/>
        <n v="36215.445749999999"/>
        <n v="30133.328290000001"/>
        <n v="42647.965880000003"/>
        <n v="33193.988429999998"/>
        <n v="4804.7730190000002"/>
        <n v="1572165.3130000001"/>
        <n v="2367548.1260000002"/>
        <n v="47226.19616"/>
        <n v="356550.53029999998"/>
        <n v="46604.072520000002"/>
        <n v="16337.26541"/>
        <n v="22040.45016"/>
        <n v="45484.833559999999"/>
        <n v="29487.42499"/>
        <n v="20199.684270000002"/>
        <n v="481104.00069999998"/>
        <n v="47837.018779999999"/>
        <n v="26342.207640000001"/>
        <n v="25596.432970000002"/>
        <n v="34762.716260000001"/>
        <n v="46448.654970000003"/>
        <n v="36959.093979999998"/>
        <n v="29387.915730000001"/>
        <n v="402.09617909999997"/>
        <n v="15078.265590000001"/>
        <n v="25173.263660000001"/>
        <n v="4695.4847259999997"/>
        <n v="386.16828170000002"/>
        <n v="258176.8909"/>
        <n v="2332919.8489999999"/>
        <n v="342636.80969999998"/>
        <n v="49932.506229999999"/>
        <n v="22693673.870000001"/>
        <n v="2710.0630649999998"/>
        <n v="49341.750419999997"/>
        <n v="4812.2533560000002"/>
        <n v="268754.48139999999"/>
        <n v="21023.255850000001"/>
        <n v="26222.37458"/>
        <n v="241554.965"/>
        <n v="45863.693930000001"/>
        <n v="28858.973310000001"/>
        <n v="48549.470249999998"/>
        <n v="16613.711380000001"/>
        <n v="247839.03479999999"/>
        <n v="293316.4327"/>
        <n v="229266.421"/>
        <n v="32022.331859999998"/>
        <n v="15484.53883"/>
        <n v="26006.75374"/>
        <n v="25815.19915"/>
        <n v="15844.67952"/>
        <n v="40015.772929999999"/>
        <n v="39248.625760000003"/>
        <n v="3380159.8760000002"/>
        <n v="35666.31192"/>
        <n v="22837.628629999999"/>
        <n v="302706.28389999998"/>
        <n v="43012.85065"/>
        <n v="18486.46976"/>
        <n v="16115.786099999999"/>
        <n v="42933.080110000003"/>
        <n v="4253716.5209999997"/>
        <n v="3662.9175519999999"/>
        <n v="36076.699639999999"/>
        <n v="4869371.8169999998"/>
        <n v="39962.848510000003"/>
        <n v="4076.92452"/>
        <n v="19782.860209999999"/>
        <n v="46788.882960000003"/>
        <n v="34158.779739999998"/>
        <n v="4747.2797410000003"/>
        <n v="36727.878599999996"/>
        <n v="23266.9686"/>
        <n v="20819123.170000002"/>
        <n v="185456.68650000001"/>
        <n v="4545220.5130000003"/>
        <n v="3130400.3939999999"/>
        <n v="16342.90935"/>
        <n v="40642.379430000001"/>
        <n v="4021837.93"/>
        <n v="27762.500469999999"/>
        <n v="17071.666260000002"/>
        <n v="45468.160029999999"/>
        <n v="3783133.3319999999"/>
        <n v="46466.269659999998"/>
        <n v="245359.79509999999"/>
        <n v="374422.92589999997"/>
        <n v="2485.4869210000002"/>
        <n v="28473077.309999999"/>
        <n v="216882.29370000001"/>
        <n v="39315.109299999996"/>
        <n v="30529.6211"/>
        <n v="1937376.7849999999"/>
        <n v="3540.4609780000001"/>
        <n v="44837.015520000001"/>
        <n v="4322.2684749999999"/>
        <n v="34587.633479999997"/>
        <n v="392900.533"/>
        <n v="3266.5681300000001"/>
        <n v="24857.678309999999"/>
        <n v="15855.68165"/>
        <n v="44687.258809999999"/>
        <n v="2296.4819779999998"/>
        <n v="19206.33453"/>
        <n v="34213.680180000003"/>
        <n v="2382.3154460000001"/>
        <n v="4928.8307619999996"/>
        <n v="42851.459130000003"/>
        <n v="4064.5243820000001"/>
        <n v="3332.6730470000002"/>
        <n v="30608.90857"/>
        <n v="43917.665979999998"/>
        <n v="3423.9233370000002"/>
        <n v="29142.688429999998"/>
        <n v="16631.569909999998"/>
        <n v="1912.1692169999999"/>
        <n v="2655004.3560000001"/>
        <n v="48448.334569999999"/>
        <n v="352753.31849999999"/>
        <n v="3130238.81"/>
        <n v="4655.4266660000003"/>
        <n v="418638.09159999999"/>
        <n v="27641.727859999999"/>
        <n v="1644.608545"/>
        <n v="22196.946169999999"/>
        <n v="4693.4376179999999"/>
        <n v="29276.833159999998"/>
        <n v="190248.8921"/>
        <n v="25772.930240000002"/>
        <n v="3771.126788"/>
        <n v="24198.34072"/>
        <n v="25492.175289999999"/>
        <n v="492142.33970000001"/>
        <n v="21308.253130000001"/>
        <n v="3163201.7880000002"/>
        <n v="44517.2978"/>
        <n v="1765.9314449999999"/>
        <n v="303657.66259999998"/>
        <n v="3201697.6940000001"/>
        <n v="2243676.4410000001"/>
        <n v="347911.0612"/>
        <n v="334.02293150000003"/>
        <n v="370345.28289999999"/>
        <n v="40518.220560000002"/>
        <n v="16351.9771"/>
        <n v="43330.48158"/>
        <n v="375365.43109999999"/>
        <n v="43316.089509999998"/>
        <n v="43496209.799999997"/>
        <n v="44983.205750000001"/>
        <n v="177928.0232"/>
        <n v="4342.387804"/>
        <n v="324540.62239999999"/>
        <n v="17322.832340000001"/>
        <n v="409253.47610000003"/>
        <n v="35096918.469999999"/>
        <n v="1812181.682"/>
        <n v="23143.166440000001"/>
        <n v="346966.06410000002"/>
        <n v="390573.71179999999"/>
        <n v="3028.6997799999999"/>
        <n v="40867.372869999999"/>
        <n v="208929.36420000001"/>
        <n v="26183.68794"/>
        <n v="45193.196889999999"/>
        <n v="31011.61608"/>
        <n v="20597.22697"/>
        <n v="19296.715049999999"/>
        <n v="29815.26931"/>
        <n v="232560.28210000001"/>
        <n v="18960.639350000001"/>
        <n v="21097.488369999999"/>
        <n v="221690.9693"/>
        <n v="32719.512760000001"/>
        <n v="207848.30160000001"/>
        <n v="34553.219360000003"/>
        <n v="310041.41600000003"/>
        <n v="168852.6214"/>
        <n v="49518.02362"/>
        <n v="217609.1692"/>
        <n v="25141.908879999999"/>
        <n v="19270.921480000001"/>
        <n v="46306.38291"/>
        <n v="34299.780100000004"/>
        <n v="35110.044549999999"/>
        <n v="44829.622259999996"/>
        <n v="40886.707219999997"/>
        <n v="44693.930869999997"/>
        <n v="37136.743060000001"/>
        <n v="2326.8274929999998"/>
        <n v="26910.498820000001"/>
        <n v="30399.57962"/>
        <n v="195601.13329999999"/>
        <n v="30181.293720000001"/>
        <n v="2192760.8939999999"/>
        <n v="18309.752939999998"/>
        <n v="26421.068179999998"/>
        <n v="35747.302300000003"/>
        <n v="15682.35591"/>
        <n v="461.1614763"/>
        <n v="34463.43838"/>
        <n v="46647.727980000003"/>
        <n v="480.17914999999999"/>
        <n v="261074.36360000001"/>
        <n v="18131.921490000001"/>
        <n v="44406.881849999998"/>
        <n v="25013.943459999999"/>
        <n v="17763.235110000001"/>
        <n v="48334.236369999999"/>
        <n v="3972.4381149999999"/>
        <n v="34817.698360000002"/>
        <n v="46277.269059999999"/>
        <n v="477141.38819999999"/>
        <n v="36729.508600000001"/>
        <n v="25013.754819999998"/>
        <n v="294395.83620000002"/>
        <n v="40687.761200000001"/>
        <n v="426599.58350000001"/>
        <n v="367928.78269999998"/>
        <n v="307817.6238"/>
        <n v="22079.664799999999"/>
        <n v="21874.265640000001"/>
        <n v="4780.3392889999996"/>
        <n v="2587273.0079999999"/>
        <n v="4619.7496090000004"/>
        <n v="3917.4590429999998"/>
        <n v="3647.645947"/>
        <n v="42527467.969999999"/>
        <n v="15859.28859"/>
        <n v="30575.108390000001"/>
        <n v="30722.019090000002"/>
        <n v="32883.879849999998"/>
        <n v="20892.485379999998"/>
        <n v="24639.899590000001"/>
        <n v="37897.205150000002"/>
        <n v="3113.6234359999999"/>
        <n v="20816.263770000001"/>
        <n v="18002.572329999999"/>
        <n v="3554.7973889999998"/>
        <n v="3561251.43"/>
        <n v="3996.8468680000001"/>
        <n v="4860.4063329999999"/>
        <n v="35119.515520000001"/>
        <n v="36073.545299999998"/>
        <n v="4442.1104850000002"/>
        <n v="4349.5249700000004"/>
        <n v="3299.1498750000001"/>
        <n v="261696.72589999999"/>
        <n v="43680.293610000001"/>
        <n v="33102.946459999999"/>
        <n v="258840.1004"/>
        <n v="47951.220090000003"/>
        <n v="36808.055639999999"/>
        <n v="20764.53845"/>
        <n v="21623.142029999999"/>
        <n v="309195.63900000002"/>
        <n v="33594.324789999999"/>
        <n v="347656.57549999998"/>
        <n v="249338.76199999999"/>
        <n v="22582.523929999999"/>
        <n v="26381.492109999999"/>
        <n v="26063.582829999999"/>
        <n v="40709.299679999996"/>
        <n v="243411.70850000001"/>
        <n v="326213.67920000001"/>
      </sharedItems>
      <fieldGroup base="10">
        <rangePr autoStart="0" startNum="0" endNum="43682455.079999998" groupInterval="5000000"/>
        <groupItems count="11">
          <s v="&lt;0"/>
          <s v="0-5000000"/>
          <s v="5000000-10000000"/>
          <s v="10000000-15000000"/>
          <s v="15000000-20000000"/>
          <s v="20000000-25000000"/>
          <s v="25000000-30000000"/>
          <s v="30000000-35000000"/>
          <s v="35000000-40000000"/>
          <s v="40000000-45000000"/>
          <s v="&gt;45000000"/>
        </groupItems>
      </fieldGroup>
    </cacheField>
    <cacheField name="Average investment per round (K USD) " numFmtId="0">
      <sharedItems containsSemiMixedTypes="0" containsString="0" containsNumber="1" minValue="5.4764986359999996" maxValue="488214.86170000001" count="1518">
        <n v="37.886197129999999"/>
        <n v="170.6634741"/>
        <n v="259.3328947"/>
        <n v="156435.33739999999"/>
        <n v="3106.3281419999998"/>
        <n v="38125.688690000003"/>
        <n v="68205.694520000005"/>
        <n v="21450.142830000001"/>
        <n v="3036.5702620000002"/>
        <n v="65081.380550000002"/>
        <n v="42.99108322"/>
        <n v="51993.664790000003"/>
        <n v="37065.999380000001"/>
        <n v="59712.776899999997"/>
        <n v="30762.002189999999"/>
        <n v="33168.030550000003"/>
        <n v="856.39972869999997"/>
        <n v="47283.854579999999"/>
        <n v="492.69524710000002"/>
        <n v="78857.788060000006"/>
        <n v="64468.756719999998"/>
        <n v="24842.841039999999"/>
        <n v="29344.1666"/>
        <n v="541.08975080000005"/>
        <n v="30212.635129999999"/>
        <n v="29109.20767"/>
        <n v="12600.524170000001"/>
        <n v="24666.61866"/>
        <n v="3228.2962160000002"/>
        <n v="24822.452089999999"/>
        <n v="68083.086989999996"/>
        <n v="32579.467779999999"/>
        <n v="64714.145940000002"/>
        <n v="3015.8375040000001"/>
        <n v="6297.0754559999996"/>
        <n v="72265.051670000001"/>
        <n v="65962.946349999998"/>
        <n v="147666.81959999999"/>
        <n v="15555.852510000001"/>
        <n v="22605.616450000001"/>
        <n v="40233.740859999998"/>
        <n v="3520.5852"/>
        <n v="34567.168619999997"/>
        <n v="22864.421839999999"/>
        <n v="110.0138577"/>
        <n v="7720.4282110000004"/>
        <n v="20893.616180000001"/>
        <n v="21524.79363"/>
        <n v="112103.0711"/>
        <n v="159379.67689999999"/>
        <n v="77225.868459999998"/>
        <n v="23785.745879999999"/>
        <n v="466.3336625"/>
        <n v="35497.282209999998"/>
        <n v="54430.113380000003"/>
        <n v="172503.2758"/>
        <n v="17858.236499999999"/>
        <n v="729.0338319"/>
        <n v="37917.376329999999"/>
        <n v="30430.314030000001"/>
        <n v="25817.587329999998"/>
        <n v="448.85155800000001"/>
        <n v="20763.278350000001"/>
        <n v="21544.445489999998"/>
        <n v="30738.504970000002"/>
        <n v="345539.31819999998"/>
        <n v="557.4049771"/>
        <n v="26202.441060000001"/>
        <n v="31653.249810000001"/>
        <n v="35063.637309999998"/>
        <n v="2289.3414590000002"/>
        <n v="258153.2542"/>
        <n v="34.599652910000003"/>
        <n v="40332.71026"/>
        <n v="26416.842339999999"/>
        <n v="849.83287810000002"/>
        <n v="135277.5159"/>
        <n v="7828.9062620000004"/>
        <n v="40241.384010000002"/>
        <n v="3569.0008680000001"/>
        <n v="104862.0765"/>
        <n v="109.6362029"/>
        <n v="4372.7454029999999"/>
        <n v="1108.7969660000001"/>
        <n v="110249.77069999999"/>
        <n v="9070.5485389999994"/>
        <n v="35360.931620000003"/>
        <n v="42441.327310000001"/>
        <n v="4016.6360759999998"/>
        <n v="21983.769329999999"/>
        <n v="21541.892960000001"/>
        <n v="6188.6988760000004"/>
        <n v="23271.582330000001"/>
        <n v="961.76378439999996"/>
        <n v="24630.96342"/>
        <n v="23979.503260000001"/>
        <n v="28712.274600000001"/>
        <n v="32349.544849999998"/>
        <n v="393.83966509999999"/>
        <n v="81019.512860000003"/>
        <n v="28959.012989999999"/>
        <n v="342.27127719999999"/>
        <n v="146910.34479999999"/>
        <n v="221910.5864"/>
        <n v="130.2604943"/>
        <n v="29517.335589999999"/>
        <n v="29277.45779"/>
        <n v="115.5340601"/>
        <n v="235570.3371"/>
        <n v="37107.157339999998"/>
        <n v="78834.661940000005"/>
        <n v="27540.80127"/>
        <n v="36018.461040000002"/>
        <n v="100228.0374"/>
        <n v="23029.789199999999"/>
        <n v="26918.395059999999"/>
        <n v="20610.692340000001"/>
        <n v="5161.0486810000002"/>
        <n v="23356.49078"/>
        <n v="41590.184229999999"/>
        <n v="47483.760690000003"/>
        <n v="78726.42353"/>
        <n v="4141.6997140000003"/>
        <n v="4848.1957860000002"/>
        <n v="22215.758760000001"/>
        <n v="341.4916063"/>
        <n v="1982.85115"/>
        <n v="20484.026849999998"/>
        <n v="213.9859955"/>
        <n v="31510.146280000001"/>
        <n v="49874.05197"/>
        <n v="25333.654320000001"/>
        <n v="105.4492772"/>
        <n v="21354.52176"/>
        <n v="51490.089310000003"/>
        <n v="33766.824410000001"/>
        <n v="73692.033209999994"/>
        <n v="17407.424709999999"/>
        <n v="34945.041089999999"/>
        <n v="23852.72407"/>
        <n v="80536.237500000003"/>
        <n v="75838.342229999995"/>
        <n v="43.252340820000001"/>
        <n v="351.10486959999997"/>
        <n v="8952.2998680000001"/>
        <n v="131468.43100000001"/>
        <n v="7258.8886080000002"/>
        <n v="26839.750769999999"/>
        <n v="72496.295790000004"/>
        <n v="31917.327819999999"/>
        <n v="83699.409660000005"/>
        <n v="47669.34837"/>
        <n v="230605.12109999999"/>
        <n v="20294.655869999999"/>
        <n v="64246.487450000001"/>
        <n v="82085.836179999998"/>
        <n v="27150.53529"/>
        <n v="21932.858810000002"/>
        <n v="43.498090689999998"/>
        <n v="23909.607090000001"/>
        <n v="20326.664199999999"/>
        <n v="35625.601889999998"/>
        <n v="6029.2240179999999"/>
        <n v="2813.6972679999999"/>
        <n v="9939.8990549999999"/>
        <n v="33341.986129999998"/>
        <n v="20452.64861"/>
        <n v="13753.979649999999"/>
        <n v="83626.601060000001"/>
        <n v="8349.9073910000006"/>
        <n v="33071.629430000001"/>
        <n v="1269.5945630000001"/>
        <n v="24064.301319999999"/>
        <n v="20481.930380000002"/>
        <n v="77301.274520000006"/>
        <n v="27932.046050000001"/>
        <n v="138064.22930000001"/>
        <n v="129091.7454"/>
        <n v="91574.864069999996"/>
        <n v="105888.45940000001"/>
        <n v="23212.65597"/>
        <n v="28649.406999999999"/>
        <n v="34078.208189999998"/>
        <n v="21474.022659999999"/>
        <n v="3158.1643589999999"/>
        <n v="131327.3596"/>
        <n v="108.63616140000001"/>
        <n v="34568.661039999999"/>
        <n v="4913.2215610000003"/>
        <n v="20800.751059999999"/>
        <n v="9.3181477869999991"/>
        <n v="280417.01740000001"/>
        <n v="48197.629849999998"/>
        <n v="49615.628019999996"/>
        <n v="369.75832919999999"/>
        <n v="117649.7341"/>
        <n v="26904.607179999999"/>
        <n v="20395.933809999999"/>
        <n v="5123.0062989999997"/>
        <n v="20055.263439999999"/>
        <n v="5582.0748910000002"/>
        <n v="39770.989479999997"/>
        <n v="4844.3558359999997"/>
        <n v="20653.008849999998"/>
        <n v="23527.862209999999"/>
        <n v="2749.6918219999998"/>
        <n v="21385.239570000002"/>
        <n v="24086.241099999999"/>
        <n v="17004.88766"/>
        <n v="33285.55186"/>
        <n v="226.3002271"/>
        <n v="72658.314129999999"/>
        <n v="70873.773549999998"/>
        <n v="26393.051299999999"/>
        <n v="70277.399560000005"/>
        <n v="424144.70360000001"/>
        <n v="28346.317650000001"/>
        <n v="28942.81278"/>
        <n v="64848.993719999999"/>
        <n v="58632.454760000001"/>
        <n v="1845.086998"/>
        <n v="206.3712467"/>
        <n v="22355.715560000001"/>
        <n v="46453.298849999999"/>
        <n v="23500.60255"/>
        <n v="20228.88004"/>
        <n v="81646.603700000007"/>
        <n v="60565.22827"/>
        <n v="21900.756290000001"/>
        <n v="21518.918129999998"/>
        <n v="187.5969087"/>
        <n v="26045.861700000001"/>
        <n v="31479.59823"/>
        <n v="71933.539839999998"/>
        <n v="4101.9897879999999"/>
        <n v="27365.343099999998"/>
        <n v="57071.28357"/>
        <n v="23869.89039"/>
        <n v="22706.200199999999"/>
        <n v="3742.9723840000001"/>
        <n v="364531.26270000002"/>
        <n v="91028.764909999998"/>
        <n v="25411.693370000001"/>
        <n v="25407.605899999999"/>
        <n v="36466.401729999998"/>
        <n v="209212.5803"/>
        <n v="47634.297250000003"/>
        <n v="180.62640669999999"/>
        <n v="35581.085209999997"/>
        <n v="70334.912559999997"/>
        <n v="24474.32806"/>
        <n v="22183.217379999998"/>
        <n v="71833.845379999999"/>
        <n v="3997.4674960000002"/>
        <n v="400817.71250000002"/>
        <n v="3690.7017139999998"/>
        <n v="359.69461519999999"/>
        <n v="2832.4579050000002"/>
        <n v="169440.272"/>
        <n v="5128.7685709999996"/>
        <n v="27835.308710000001"/>
        <n v="49614.847569999998"/>
        <n v="343787.24129999999"/>
        <n v="163176.4841"/>
        <n v="60985.828950000003"/>
        <n v="23140.629700000001"/>
        <n v="151179.658"/>
        <n v="124447.7236"/>
        <n v="2756.6334069999998"/>
        <n v="21696.367450000002"/>
        <n v="36210.135739999998"/>
        <n v="57203.177730000003"/>
        <n v="40225.070200000002"/>
        <n v="34998.21284"/>
        <n v="19549.652010000002"/>
        <n v="31514.081010000002"/>
        <n v="2477.466261"/>
        <n v="70481.50301"/>
        <n v="35472.55891"/>
        <n v="105001.0842"/>
        <n v="115020.2046"/>
        <n v="49396.844850000001"/>
        <n v="27139.995490000001"/>
        <n v="165876.7181"/>
        <n v="32371.83165"/>
        <n v="24310.709439999999"/>
        <n v="20207.72553"/>
        <n v="4901.3302359999998"/>
        <n v="10681.914860000001"/>
        <n v="26202.183580000001"/>
        <n v="112246.52989999999"/>
        <n v="40792.878120000001"/>
        <n v="733.22725549999996"/>
        <n v="75.018976030000005"/>
        <n v="400.7508626"/>
        <n v="26219.137630000001"/>
        <n v="53991.295689999999"/>
        <n v="220644.85750000001"/>
        <n v="92582.585099999997"/>
        <n v="10707.6392"/>
        <n v="59847.473709999998"/>
        <n v="52989.945370000001"/>
        <n v="61.990229200000002"/>
        <n v="458.30360830000001"/>
        <n v="1754.8241390000001"/>
        <n v="2810.837571"/>
        <n v="21184.17222"/>
        <n v="26525.647809999999"/>
        <n v="22040.23702"/>
        <n v="22023.79293"/>
        <n v="167447.38380000001"/>
        <n v="18656.602320000002"/>
        <n v="73606.841539999994"/>
        <n v="13167.387070000001"/>
        <n v="3561.7275249999998"/>
        <n v="26798.48789"/>
        <n v="95590.225649999993"/>
        <n v="5887.6640120000002"/>
        <n v="36020.114589999997"/>
        <n v="24226.157500000001"/>
        <n v="62191.871570000003"/>
        <n v="42406.919540000003"/>
        <n v="337.13096239999999"/>
        <n v="26164.230920000002"/>
        <n v="435757.89069999999"/>
        <n v="44227.324589999997"/>
        <n v="26916.632559999998"/>
        <n v="26.83956641"/>
        <n v="37681.189129999999"/>
        <n v="222832.1054"/>
        <n v="20931.224340000001"/>
        <n v="41013.335610000002"/>
        <n v="357.38194090000002"/>
        <n v="36886.381350000003"/>
        <n v="54273.127919999999"/>
        <n v="37304.731269999997"/>
        <n v="47086.066189999998"/>
        <n v="433002.85450000002"/>
        <n v="220377.52979999999"/>
        <n v="564.19629280000004"/>
        <n v="49599.391669999997"/>
        <n v="81442.269320000007"/>
        <n v="7729.6107899999997"/>
        <n v="488214.86170000001"/>
        <n v="15730.320970000001"/>
        <n v="135150.26430000001"/>
        <n v="36822.93028"/>
        <n v="1292.15786"/>
        <n v="2223.4651349999999"/>
        <n v="4289.9101280000004"/>
        <n v="243.2755971"/>
        <n v="46033.879639999999"/>
        <n v="29036.324250000001"/>
        <n v="60145.192210000001"/>
        <n v="22821.54362"/>
        <n v="70549.121650000001"/>
        <n v="26361.523949999999"/>
        <n v="24328.73748"/>
        <n v="25965.673159999998"/>
        <n v="22655.67886"/>
        <n v="5.4764986359999996"/>
        <n v="749.99950100000001"/>
        <n v="31353.908350000002"/>
        <n v="305.21875679999999"/>
        <n v="29357.38134"/>
        <n v="79457.415970000002"/>
        <n v="6414.9442360000003"/>
        <n v="561.89550250000002"/>
        <n v="21294.96848"/>
        <n v="110831.4184"/>
        <n v="78959.626959999994"/>
        <n v="12485.692650000001"/>
        <n v="6209.3039060000001"/>
        <n v="143954.05869999999"/>
        <n v="63017.904860000002"/>
        <n v="28027.652849999999"/>
        <n v="21453.320080000001"/>
        <n v="20856.687330000001"/>
        <n v="32954.805619999999"/>
        <n v="6779.0324549999996"/>
        <n v="13253.26748"/>
        <n v="22636.71615"/>
        <n v="29134.434020000001"/>
        <n v="2306.7868979999998"/>
        <n v="35060.663930000002"/>
        <n v="82559.022949999999"/>
        <n v="26978.433089999999"/>
        <n v="14016.10902"/>
        <n v="112724.3478"/>
        <n v="67.461698100000007"/>
        <n v="24751.818920000002"/>
        <n v="20377.278719999998"/>
        <n v="82311.295509999996"/>
        <n v="36830.440649999997"/>
        <n v="34701.764150000003"/>
        <n v="35993.71572"/>
        <n v="38822.349289999998"/>
        <n v="9970.1656480000001"/>
        <n v="10390.451709999999"/>
        <n v="134.93655749999999"/>
        <n v="24730.01785"/>
        <n v="84440.758270000006"/>
        <n v="20861.416580000001"/>
        <n v="36121.430890000003"/>
        <n v="25801.501509999998"/>
        <n v="20235.91532"/>
        <n v="38424.652329999997"/>
        <n v="30155.46644"/>
        <n v="234062.89129999999"/>
        <n v="22643.97309"/>
        <n v="7595.4597290000002"/>
        <n v="25350.224839999999"/>
        <n v="60549.147510000003"/>
        <n v="115188.8741"/>
        <n v="102907.15730000001"/>
        <n v="20905.558730000001"/>
        <n v="5967.0566829999998"/>
        <n v="402.81823489999999"/>
        <n v="27339.97234"/>
        <n v="30929.7435"/>
        <n v="20342.919020000001"/>
        <n v="22017.152480000001"/>
        <n v="21208.085200000001"/>
        <n v="23286.537250000001"/>
        <n v="43263.381970000002"/>
        <n v="24485.550370000001"/>
        <n v="24105.25893"/>
        <n v="116.8793455"/>
        <n v="23176.54682"/>
        <n v="141256.44450000001"/>
        <n v="48099.404110000003"/>
        <n v="209573.13370000001"/>
        <n v="24276.818080000001"/>
        <n v="4506.553594"/>
        <n v="671.96726990000002"/>
        <n v="55822.593079999999"/>
        <n v="25192.651409999999"/>
        <n v="65239.346920000004"/>
        <n v="206346.9711"/>
        <n v="29892.03715"/>
        <n v="19471.992269999999"/>
        <n v="516.70841540000004"/>
        <n v="1936.731556"/>
        <n v="7837.5618420000001"/>
        <n v="163305.397"/>
        <n v="85205.357090000005"/>
        <n v="29860.44254"/>
        <n v="2435.4063080000001"/>
        <n v="57387.835619999998"/>
        <n v="236894.59820000001"/>
        <n v="26138.949720000001"/>
        <n v="52473.450599999996"/>
        <n v="27272.964110000001"/>
        <n v="27939.21153"/>
        <n v="1330.49983"/>
        <n v="1863.9191109999999"/>
        <n v="24573.167799999999"/>
        <n v="2589.231538"/>
        <n v="255.39328320000001"/>
        <n v="4531.3635510000004"/>
        <n v="182569.49720000001"/>
        <n v="139757.4976"/>
        <n v="5104.1637339999997"/>
        <n v="42762.903230000004"/>
        <n v="3001.124307"/>
        <n v="340699.72989999998"/>
        <n v="151086.47589999999"/>
        <n v="2786.0959440000001"/>
        <n v="37039.838680000001"/>
        <n v="35311.828049999996"/>
        <n v="125.82726719999999"/>
        <n v="31981.328880000001"/>
        <n v="60436.408009999999"/>
        <n v="5592.9622589999999"/>
        <n v="98.303970669999998"/>
        <n v="128144.9642"/>
        <n v="27370.407910000002"/>
        <n v="375.13315649999998"/>
        <n v="122454.5873"/>
        <n v="5704.3941880000002"/>
        <n v="50207.51773"/>
        <n v="32309.695960000001"/>
        <n v="30447.795890000001"/>
        <n v="46230.851000000002"/>
        <n v="20067.686369999999"/>
        <n v="22127.848330000001"/>
        <n v="26759.541160000001"/>
        <n v="35563.030149999999"/>
        <n v="9502.1475460000001"/>
        <n v="198.65081240000001"/>
        <n v="44030.804060000002"/>
        <n v="42922.62184"/>
        <n v="388.4025254"/>
        <n v="23586.17496"/>
        <n v="235.59942509999999"/>
        <n v="56592.201300000001"/>
        <n v="21219.558430000001"/>
        <n v="250.0383741"/>
        <n v="8144.3982489999999"/>
        <n v="93444.345230000006"/>
        <n v="5150.8370359999999"/>
        <n v="69.020356719999995"/>
        <n v="39142.283280000003"/>
        <n v="23835.03455"/>
        <n v="2132.4314319999999"/>
        <n v="32350.2873"/>
        <n v="216882.96530000001"/>
        <n v="91911.745370000004"/>
        <n v="4778.5060400000002"/>
        <n v="59127.240169999997"/>
        <n v="92014.663"/>
        <n v="5503.2078300000003"/>
        <n v="4188.2813370000003"/>
        <n v="31678.59489"/>
        <n v="42173.534979999997"/>
        <n v="46941.8577"/>
        <n v="42952.236879999997"/>
        <n v="58.799605790000001"/>
        <n v="17244.695449999999"/>
        <n v="34132.208509999997"/>
        <n v="32090.614000000001"/>
        <n v="435.11432910000002"/>
        <n v="199262.3561"/>
        <n v="58900.811379999999"/>
        <n v="30351.744139999999"/>
        <n v="5213.2401390000005"/>
        <n v="7967.2006590000001"/>
        <n v="333450.83500000002"/>
        <n v="26587.92308"/>
        <n v="21079.78097"/>
        <n v="914.17245660000003"/>
        <n v="40.789830600000002"/>
        <n v="44291.924760000002"/>
        <n v="4841.5858660000004"/>
        <n v="5092.1880160000001"/>
        <n v="53818.843509999999"/>
        <n v="172409.9368"/>
        <n v="20418.267189999999"/>
        <n v="33660.838259999997"/>
        <n v="20620.093949999999"/>
        <n v="20615.008160000001"/>
        <n v="2393.3434400000001"/>
        <n v="225.45439719999999"/>
        <n v="1273.9161240000001"/>
        <n v="155.82910870000001"/>
        <n v="27220.24323"/>
        <n v="58733.594680000002"/>
        <n v="73855.629610000004"/>
        <n v="9035.1050450000002"/>
        <n v="39834.739390000002"/>
        <n v="127160.3349"/>
        <n v="21673.533100000001"/>
        <n v="24292.307540000002"/>
        <n v="60342.773800000003"/>
        <n v="92073.604829999997"/>
        <n v="400.89397639999999"/>
        <n v="69.772103970000003"/>
        <n v="46957.700440000001"/>
        <n v="47.801303740000002"/>
        <n v="9022.6127579999993"/>
        <n v="115364.3708"/>
        <n v="78487.455430000002"/>
        <n v="375888.158"/>
        <n v="175941.41390000001"/>
        <n v="55.923882570000004"/>
        <n v="3217.4922769999998"/>
        <n v="29037.61276"/>
        <n v="23075.499250000001"/>
        <n v="12112.35663"/>
        <n v="37047.835879999999"/>
        <n v="43030.791140000001"/>
        <n v="21688.334630000001"/>
        <n v="21552.280559999999"/>
        <n v="37992.47193"/>
        <n v="150843.00229999999"/>
        <n v="6799.9030080000002"/>
        <n v="26399.444729999999"/>
        <n v="28063.163919999999"/>
        <n v="32651.189119999999"/>
        <n v="48151.013919999998"/>
        <n v="23832.763269999999"/>
        <n v="21151.029719999999"/>
        <n v="2617.473563"/>
        <n v="52501.153639999997"/>
        <n v="22833.14876"/>
        <n v="40862.829850000002"/>
        <n v="235011.82560000001"/>
        <n v="51375.422749999998"/>
        <n v="26010.560720000001"/>
        <n v="10371.00344"/>
        <n v="212.73759250000001"/>
        <n v="34025.756600000001"/>
        <n v="3783.758902"/>
        <n v="20710.962640000002"/>
        <n v="47246.14544"/>
        <n v="31040.485830000001"/>
        <n v="20635.633730000001"/>
        <n v="39805.460279999999"/>
        <n v="75566.335049999994"/>
        <n v="33262.333890000002"/>
        <n v="34680.043160000001"/>
        <n v="53877.564319999998"/>
        <n v="1500.429999"/>
        <n v="152288.26139999999"/>
        <n v="20139.690350000001"/>
        <n v="83987.998080000005"/>
        <n v="87879.275210000007"/>
        <n v="367.10188679999999"/>
        <n v="54672.513420000003"/>
        <n v="2522.952573"/>
        <n v="9567.7385090000007"/>
        <n v="28697.588739999999"/>
        <n v="147263.5594"/>
        <n v="20369.024359999999"/>
        <n v="64589.958270000003"/>
        <n v="123056.73050000001"/>
        <n v="33160.186009999998"/>
        <n v="88792.382679999995"/>
        <n v="29128.942330000002"/>
        <n v="2052.0265300000001"/>
        <n v="104.91850479999999"/>
        <n v="119077.2831"/>
        <n v="10100.62579"/>
        <n v="33740.374660000001"/>
        <n v="68332.853199999998"/>
        <n v="328601.82549999998"/>
        <n v="84187.041920000003"/>
        <n v="288.59170060000002"/>
        <n v="2945.6046959999999"/>
        <n v="396.5992741"/>
        <n v="31730.99725"/>
        <n v="176.94555869999999"/>
        <n v="504.92247259999999"/>
        <n v="217227.74100000001"/>
        <n v="3372.3772199999999"/>
        <n v="482.56018210000002"/>
        <n v="22118.382969999999"/>
        <n v="46920.444940000001"/>
        <n v="3315.4903429999999"/>
        <n v="21989.510389999999"/>
        <n v="107669.6716"/>
        <n v="158183.73009999999"/>
        <n v="51293.117299999998"/>
        <n v="2710.6335989999998"/>
        <n v="58439.04982"/>
        <n v="29130.371569999999"/>
        <n v="25686.33079"/>
        <n v="40904.701569999997"/>
        <n v="22201.09937"/>
        <n v="21173.267199999998"/>
        <n v="4935.53971"/>
        <n v="47777.784729999999"/>
        <n v="20181.347430000002"/>
        <n v="66055.699380000005"/>
        <n v="13176.043100000001"/>
        <n v="23691.185140000001"/>
        <n v="355302.25679999997"/>
        <n v="22579.073830000001"/>
        <n v="117139.93799999999"/>
        <n v="104.0710626"/>
        <n v="346735.24239999999"/>
        <n v="85387.275880000001"/>
        <n v="21571.12703"/>
        <n v="27.12821357"/>
        <n v="3911.6814169999998"/>
        <n v="6118.476901"/>
        <n v="4278.1229030000004"/>
        <n v="4220.7950989999999"/>
        <n v="27140.505349999999"/>
        <n v="297.23151280000002"/>
        <n v="5272.696715"/>
        <n v="5434.0481730000001"/>
        <n v="27239.49754"/>
        <n v="29524.330669999999"/>
        <n v="6420.9270230000002"/>
        <n v="8313.4466749999992"/>
        <n v="21954.18578"/>
        <n v="2557.0113099999999"/>
        <n v="33301.811860000002"/>
        <n v="704.09529659999998"/>
        <n v="39753.983549999997"/>
        <n v="20048.300950000001"/>
        <n v="39386.991580000002"/>
        <n v="168982.23430000001"/>
        <n v="69741.344490000003"/>
        <n v="29708.82317"/>
        <n v="206652.62820000001"/>
        <n v="23280.14976"/>
        <n v="26943.810219999999"/>
        <n v="20872.638999999999"/>
        <n v="50078.514210000001"/>
        <n v="31348.335749999998"/>
        <n v="42972.178670000001"/>
        <n v="28068.750749999999"/>
        <n v="128620.22930000001"/>
        <n v="355742.26760000002"/>
        <n v="102567.12059999999"/>
        <n v="20161.81841"/>
        <n v="39219.909659999998"/>
        <n v="36828.368909999997"/>
        <n v="22554.224129999999"/>
        <n v="6954.0926689999997"/>
        <n v="20021.54061"/>
        <n v="48380.019289999997"/>
        <n v="25102.0756"/>
        <n v="125.4353232"/>
        <n v="441105.38890000002"/>
        <n v="82814.873380000005"/>
        <n v="276457.41930000001"/>
        <n v="166074.6416"/>
        <n v="409.5197445"/>
        <n v="6271.9415129999998"/>
        <n v="194.9709785"/>
        <n v="21993.115280000002"/>
        <n v="29642.948820000001"/>
        <n v="9304.7204739999997"/>
        <n v="26135.843959999998"/>
        <n v="20674.102599999998"/>
        <n v="270.19539550000002"/>
        <n v="35633.66216"/>
        <n v="110383.88250000001"/>
        <n v="46610.433799999999"/>
        <n v="20568.445469999999"/>
        <n v="50065.966899999999"/>
        <n v="14153.295760000001"/>
        <n v="89403.609110000005"/>
        <n v="33050.923199999997"/>
        <n v="21991.095819999999"/>
        <n v="5804.2299890000004"/>
        <n v="44723.399689999998"/>
        <n v="27475.586309999999"/>
        <n v="3460.341966"/>
        <n v="33292.607170000003"/>
        <n v="45724.821499999998"/>
        <n v="33495.863389999999"/>
        <n v="29.340792230000002"/>
        <n v="41257.187209999996"/>
        <n v="3288.8175609999998"/>
        <n v="32643.292399999998"/>
        <n v="72119.659379999997"/>
        <n v="362.77755300000001"/>
        <n v="48151.72711"/>
        <n v="34099.471279999998"/>
        <n v="21887.926360000001"/>
        <n v="33166.646639999999"/>
        <n v="2885.7783880000002"/>
        <n v="41076.36995"/>
        <n v="5951.7023360000003"/>
        <n v="23526.10744"/>
        <n v="20200.721170000001"/>
        <n v="61.906285330000003"/>
        <n v="238.62182110000001"/>
        <n v="184366.9362"/>
        <n v="8253.5045109999992"/>
        <n v="4450.7460870000004"/>
        <n v="298127.01510000002"/>
        <n v="61841.728690000004"/>
        <n v="117504.7841"/>
        <n v="81268.75748"/>
        <n v="53680.622640000001"/>
        <n v="63086.965810000002"/>
        <n v="20831.432110000002"/>
        <n v="29168.891899999999"/>
        <n v="23553.789430000001"/>
        <n v="20143.401529999999"/>
        <n v="30093.541560000001"/>
        <n v="221.41283899999999"/>
        <n v="2176.0462940000002"/>
        <n v="32367.77274"/>
        <n v="36441.873099999997"/>
        <n v="2960.734845"/>
        <n v="40053.486640000003"/>
        <n v="13.618159410000001"/>
        <n v="339.7126907"/>
        <n v="23659.268690000001"/>
        <n v="15677.70685"/>
        <n v="32623.403839999999"/>
        <n v="46071.214630000002"/>
        <n v="14190.7089"/>
        <n v="23385.159"/>
        <n v="62.525407899999998"/>
        <n v="21941.97912"/>
        <n v="40918.369890000002"/>
        <n v="62723.081530000003"/>
        <n v="23886.938959999999"/>
        <n v="81151.130319999997"/>
        <n v="44226.17714"/>
        <n v="1993.13257"/>
        <n v="6761.8638410000003"/>
        <n v="23186.491870000002"/>
        <n v="13804.557220000001"/>
        <n v="61757.778460000001"/>
        <n v="131420.6721"/>
        <n v="50290.866690000003"/>
        <n v="24.63671785"/>
        <n v="313.94146089999998"/>
        <n v="49777.514230000001"/>
        <n v="20959.170979999999"/>
        <n v="4484.2229070000003"/>
        <n v="90553.532630000002"/>
        <n v="3682.9454559999999"/>
        <n v="59.546781289999998"/>
        <n v="31068.80776"/>
        <n v="30248.16015"/>
        <n v="5288.5162319999999"/>
        <n v="6020.5481579999996"/>
        <n v="19550.476490000001"/>
        <n v="30631.750059999998"/>
        <n v="23951.042420000002"/>
        <n v="13.1636164"/>
        <n v="30729.611980000001"/>
        <n v="142.24095990000001"/>
        <n v="24034.82706"/>
        <n v="22424.29178"/>
        <n v="23488.86089"/>
        <n v="41.932622729999999"/>
        <n v="25906.40481"/>
        <n v="7112.5424400000002"/>
        <n v="162342.68890000001"/>
        <n v="58888.286050000002"/>
        <n v="3607.04225"/>
        <n v="23840.72523"/>
        <n v="162.7871997"/>
        <n v="218732.976"/>
        <n v="10038.812330000001"/>
        <n v="35295.875240000001"/>
        <n v="6624.0367660000002"/>
        <n v="351.37988339999998"/>
        <n v="22095.674139999999"/>
        <n v="177777.56280000001"/>
        <n v="49078.883860000002"/>
        <n v="35552.118549999999"/>
        <n v="69052.160059999995"/>
        <n v="319.9764242"/>
        <n v="265369.2268"/>
        <n v="54222.958250000003"/>
        <n v="3703.921327"/>
        <n v="37861.01485"/>
        <n v="27.857815080000002"/>
        <n v="122.5247597"/>
        <n v="22862.20966"/>
        <n v="278.51133140000002"/>
        <n v="236.27262189999999"/>
        <n v="24712.370480000001"/>
        <n v="34435.673750000002"/>
        <n v="326.57861309999998"/>
        <n v="10121.793309999999"/>
        <n v="48797.955880000001"/>
        <n v="85463.419769999993"/>
        <n v="313442.18190000003"/>
        <n v="31479.28039"/>
        <n v="23200.527760000001"/>
        <n v="27217.100210000001"/>
        <n v="25659.168819999999"/>
        <n v="220588.9534"/>
        <n v="157894.88430000001"/>
        <n v="28188.756109999998"/>
        <n v="21698.565549999999"/>
        <n v="26070.547579999999"/>
        <n v="24195.691180000002"/>
        <n v="20.926273179999999"/>
        <n v="20231.649430000001"/>
        <n v="39643.358780000002"/>
        <n v="50157.511700000003"/>
        <n v="52850.156889999998"/>
        <n v="13215.507670000001"/>
        <n v="21700.883969999999"/>
        <n v="22542.768840000001"/>
        <n v="25862.643390000001"/>
        <n v="23722.784629999998"/>
        <n v="32985.923600000002"/>
        <n v="31137.439160000002"/>
        <n v="22094.01971"/>
        <n v="24135.05039"/>
        <n v="3369.380799"/>
        <n v="111925.80740000001"/>
        <n v="21662.11939"/>
        <n v="20412.929700000001"/>
        <n v="22065.97207"/>
        <n v="53086.868060000001"/>
        <n v="24205.460190000002"/>
        <n v="1341.3721849999999"/>
        <n v="43984.849699999999"/>
        <n v="25613.10109"/>
        <n v="38571.595249999998"/>
        <n v="38858.446450000003"/>
        <n v="20263.972150000001"/>
        <n v="34380.697110000001"/>
        <n v="876.45017889999997"/>
        <n v="366.47262769999998"/>
        <n v="36803.36722"/>
        <n v="3049.726604"/>
        <n v="1849.393331"/>
        <n v="26460.48199"/>
        <n v="37063.863259999998"/>
        <n v="66.236771529999999"/>
        <n v="29127.746419999999"/>
        <n v="37156.973669999999"/>
        <n v="1158.226283"/>
        <n v="129932.2442"/>
        <n v="31994.413809999998"/>
        <n v="23434.271219999999"/>
        <n v="3535.0364880000002"/>
        <n v="109.9317574"/>
        <n v="3542.5973979999999"/>
        <n v="55629.54752"/>
        <n v="5529.598137"/>
        <n v="64479.124080000001"/>
        <n v="81661.080820000003"/>
        <n v="248.21826110000001"/>
        <n v="35645.659169999999"/>
        <n v="22064.83036"/>
        <n v="50210.6702"/>
        <n v="744.93401610000001"/>
        <n v="33775.548840000003"/>
        <n v="46982.044549999999"/>
        <n v="94.257180910000002"/>
        <n v="210883.42670000001"/>
        <n v="9008.829581"/>
        <n v="42515.90251"/>
        <n v="33824.499649999998"/>
        <n v="367.4470791"/>
        <n v="24013.605390000001"/>
        <n v="29385.900969999999"/>
        <n v="121192.93309999999"/>
        <n v="33201.903109999999"/>
        <n v="120003.76459999999"/>
        <n v="30866.590100000001"/>
        <n v="21417.290489999999"/>
        <n v="28862.762839999999"/>
        <n v="172260.02929999999"/>
        <n v="28805.72767"/>
        <n v="22986.890899999999"/>
        <n v="308.8164405"/>
        <n v="5747.852398"/>
        <n v="80.757184809999998"/>
        <n v="270946.3554"/>
        <n v="22905.606889999999"/>
        <n v="28639.561860000002"/>
        <n v="125295.8649"/>
        <n v="9573.4790539999995"/>
        <n v="91.216532970000003"/>
        <n v="133176.29130000001"/>
        <n v="35390.675479999998"/>
        <n v="64601.247759999998"/>
        <n v="118296.8725"/>
        <n v="29322.697209999998"/>
        <n v="53177.090620000003"/>
        <n v="61847.366629999997"/>
        <n v="88980.683309999993"/>
        <n v="27708.335220000001"/>
        <n v="345.15726640000003"/>
        <n v="10414.705959999999"/>
        <n v="47661.171900000001"/>
        <n v="74774.973150000005"/>
        <n v="2473.3968869999999"/>
        <n v="43166.963660000001"/>
        <n v="81855.441009999995"/>
        <n v="21516.015060000002"/>
        <n v="26234.979210000001"/>
        <n v="71397.584329999998"/>
        <n v="65981.801479999995"/>
        <n v="159520.50049999999"/>
        <n v="2333.8090189999998"/>
        <n v="49165.312790000004"/>
        <n v="2214.077057"/>
        <n v="31326.851859999999"/>
        <n v="135705.79490000001"/>
        <n v="34186.34779"/>
        <n v="158.8493781"/>
        <n v="52082.339260000001"/>
        <n v="79784.352549999996"/>
        <n v="321.25479380000002"/>
        <n v="527.04099929999995"/>
        <n v="21260.105449999999"/>
        <n v="27704.183130000001"/>
        <n v="63803.098700000002"/>
        <n v="24199.6836"/>
        <n v="27596.815269999999"/>
        <n v="27371.949769999999"/>
        <n v="264.48886920000001"/>
        <n v="27038.69785"/>
        <n v="30191.893540000001"/>
        <n v="129660.145"/>
        <n v="87836.093380000006"/>
        <n v="80189.116810000007"/>
        <n v="3963.1275660000001"/>
        <n v="152812.2052"/>
        <n v="229.12331599999999"/>
        <n v="44526.437250000003"/>
        <n v="38011.478190000002"/>
        <n v="22911.685720000001"/>
        <n v="27305.161769999999"/>
        <n v="21588.165860000001"/>
        <n v="20444.187979999999"/>
        <n v="99957.736900000004"/>
        <n v="33259.048060000001"/>
        <n v="23941.786680000001"/>
        <n v="6903.1546609999996"/>
        <n v="86427.409400000004"/>
        <n v="22141.851060000001"/>
        <n v="23954.259259999999"/>
        <n v="26627.613720000001"/>
        <n v="10132.62319"/>
        <n v="46186.979169999999"/>
        <n v="30778.323090000002"/>
        <n v="31912.60787"/>
        <n v="3298.1078659999998"/>
        <n v="32607.882450000001"/>
        <n v="1444.1740119999999"/>
        <n v="29359.617139999998"/>
        <n v="80853.484989999997"/>
        <n v="91.046188920000006"/>
        <n v="28291.157620000002"/>
        <n v="10825.49495"/>
        <n v="22756.589110000001"/>
        <n v="8397.151699"/>
        <n v="29691.999019999999"/>
        <n v="35996.554709999997"/>
        <n v="44777.273179999997"/>
        <n v="29540.480080000001"/>
        <n v="20191.942149999999"/>
        <n v="24442.32476"/>
        <n v="22905.24511"/>
        <n v="23767.80905"/>
        <n v="3537.196496"/>
        <n v="21375.944510000001"/>
        <n v="502.73657429999997"/>
        <n v="162613.31039999999"/>
        <n v="37949.238409999998"/>
        <n v="22601.144469999999"/>
        <n v="30136.194469999999"/>
        <n v="21758.62429"/>
        <n v="20902.066360000001"/>
        <n v="69950.123170000006"/>
        <n v="20176.14329"/>
        <n v="31719.068050000002"/>
        <n v="2295.841762"/>
        <n v="84209.304480000006"/>
        <n v="23932.23072"/>
        <n v="199132.76300000001"/>
        <n v="157917.99789999999"/>
        <n v="21819.477579999999"/>
        <n v="30636.817920000001"/>
        <n v="36507.816039999998"/>
        <n v="486383.78330000001"/>
        <n v="20134.645990000001"/>
        <n v="20917.611420000001"/>
        <n v="127508.5912"/>
        <n v="145013.19680000001"/>
        <n v="1770.8284140000001"/>
        <n v="92836.475510000004"/>
        <n v="42660.286950000002"/>
        <n v="2694.1559539999998"/>
        <n v="26201.092059999999"/>
        <n v="31715.806390000002"/>
        <n v="62834.33034"/>
        <n v="25394.497879999999"/>
        <n v="382273.27110000001"/>
        <n v="2418.3188599999999"/>
        <n v="74793.096990000005"/>
        <n v="21447.691739999998"/>
        <n v="346850.6225"/>
        <n v="34975.06828"/>
        <n v="22410.419870000002"/>
        <n v="5109.4236870000004"/>
        <n v="10247.98429"/>
        <n v="21055.086029999999"/>
        <n v="25593.440429999999"/>
        <n v="20074.981919999998"/>
        <n v="27145.265080000001"/>
        <n v="25457.838680000001"/>
        <n v="69373.328880000001"/>
        <n v="394305.91460000002"/>
        <n v="1666.60753"/>
        <n v="4359.2591089999996"/>
        <n v="42086.409529999997"/>
        <n v="62052.844899999996"/>
        <n v="29408.972109999999"/>
        <n v="803.04374389999998"/>
        <n v="23796.519670000001"/>
        <n v="29866.37038"/>
        <n v="101925.0913"/>
        <n v="49864.882270000002"/>
        <n v="5123.2869449999998"/>
        <n v="123598.4184"/>
        <n v="195475.33100000001"/>
        <n v="1618.915724"/>
        <n v="81884.958400000003"/>
        <n v="27893.989219999999"/>
        <n v="106093.1419"/>
        <n v="147284.76869999999"/>
        <n v="41412.946219999998"/>
        <n v="26367.736150000001"/>
        <n v="69690.483319999999"/>
        <n v="24979.658950000001"/>
        <n v="261.70782079999998"/>
        <n v="354.25990569999999"/>
        <n v="11833.770060000001"/>
        <n v="4144.8903879999998"/>
        <n v="35904.217170000004"/>
        <n v="20477.095860000001"/>
        <n v="127755.2175"/>
        <n v="60362.088960000001"/>
        <n v="42411.099170000001"/>
        <n v="463.19547060000002"/>
        <n v="43268.438649999996"/>
        <n v="45527.511109999999"/>
        <n v="30677.476159999998"/>
        <n v="30515.701389999998"/>
        <n v="26336.65048"/>
        <n v="26990.29192"/>
        <n v="58839.400809999999"/>
        <n v="110262.01549999999"/>
        <n v="31203.35657"/>
        <n v="41117.455739999998"/>
        <n v="6295.1642490000004"/>
        <n v="25135.55601"/>
        <n v="63744.306669999998"/>
        <n v="319.1215254"/>
        <n v="1727.421711"/>
        <n v="25241.06624"/>
        <n v="28578.72998"/>
        <n v="25617.03758"/>
        <n v="88257.040559999994"/>
        <n v="24865.818139999999"/>
        <n v="45096.146509999999"/>
        <n v="20155.74279"/>
        <n v="3946.5977090000001"/>
        <n v="24376.053479999999"/>
        <n v="22026.142230000001"/>
        <n v="49699.736129999998"/>
        <n v="35018.373959999997"/>
        <n v="43124.689859999999"/>
        <n v="20288.15681"/>
        <n v="67438.848989999999"/>
        <n v="33111.877350000002"/>
        <n v="4312.7039020000002"/>
        <n v="1547.2109840000001"/>
        <n v="22746.001410000001"/>
        <n v="25440.217280000001"/>
        <n v="1830.193759"/>
        <n v="27520.151730000001"/>
        <n v="47574.28916"/>
        <n v="42915.511169999998"/>
        <n v="25430.579710000002"/>
        <n v="43549.784520000001"/>
        <n v="9322.3419159999994"/>
        <n v="18538.989089999999"/>
        <n v="322.58428529999998"/>
        <n v="23261.993689999999"/>
        <n v="38399.205580000002"/>
        <n v="25331.677210000002"/>
        <n v="19123.657780000001"/>
        <n v="10167.64163"/>
        <n v="35148.4041"/>
        <n v="39121.157460000002"/>
        <n v="28859.26712"/>
        <n v="29436.02607"/>
        <n v="63991.80616"/>
        <n v="3189.4671950000002"/>
        <n v="97534.124370000005"/>
        <n v="68957.524300000005"/>
        <n v="162.40683709999999"/>
        <n v="5890.0052919999998"/>
        <n v="238390.36739999999"/>
        <n v="27494.961139999999"/>
        <n v="742.31569809999996"/>
        <n v="21831.33711"/>
        <n v="214.7698121"/>
        <n v="87431.741290000005"/>
        <n v="178742.18659999999"/>
        <n v="96631.905669999993"/>
        <n v="151.73964710000001"/>
        <n v="34248.460129999999"/>
        <n v="22259.226050000001"/>
        <n v="24588.067999999999"/>
        <n v="43299.852700000003"/>
        <n v="135493.59030000001"/>
        <n v="2032.3429860000001"/>
        <n v="21061.563139999998"/>
        <n v="27509.600450000002"/>
        <n v="28864.31062"/>
        <n v="9011.4718790000006"/>
        <n v="29812.716339999999"/>
        <n v="335.05698339999998"/>
        <n v="31593.12053"/>
        <n v="376.31058730000001"/>
        <n v="57259.591330000003"/>
        <n v="35986.220450000001"/>
        <n v="367.97978540000003"/>
        <n v="25728.85874"/>
        <n v="24046.48043"/>
        <n v="31020.210370000001"/>
        <n v="2590.3321639999999"/>
        <n v="23005.750629999999"/>
        <n v="502.78110349999997"/>
        <n v="3189.5707600000001"/>
        <n v="21966.758160000001"/>
        <n v="75522.612410000002"/>
        <n v="40.825904170000001"/>
        <n v="101.3373035"/>
        <n v="67811.223540000006"/>
        <n v="1960.30971"/>
        <n v="204.25375439999999"/>
        <n v="20666.087289999999"/>
        <n v="2678.3328120000001"/>
        <n v="22546.80154"/>
        <n v="63808.161540000001"/>
        <n v="32083.857499999998"/>
        <n v="238750.6226"/>
        <n v="14179.904140000001"/>
        <n v="48239.436410000002"/>
        <n v="191.67358429999999"/>
        <n v="151660.49460000001"/>
        <n v="817.08088450000002"/>
        <n v="28483.605189999998"/>
        <n v="6770.496881"/>
        <n v="489.46717380000001"/>
        <n v="50752.112110000002"/>
        <n v="83.957777680000007"/>
        <n v="22131.307339999999"/>
        <n v="20867.44485"/>
        <n v="25736.325929999999"/>
        <n v="192166.68650000001"/>
        <n v="21571.826069999999"/>
        <n v="61596.938399999999"/>
        <n v="26145.34058"/>
        <n v="70901.494080000004"/>
        <n v="38146.258809999999"/>
        <n v="981.15090629999997"/>
        <n v="6051.94092"/>
        <n v="31608.53872"/>
        <n v="30939.498019999999"/>
        <n v="33852.952700000002"/>
        <n v="22951.779699999999"/>
        <n v="6340.8735859999997"/>
        <n v="42305.715539999997"/>
        <n v="31171.44413"/>
        <n v="108392.2504"/>
        <n v="24134.332149999998"/>
        <n v="684.46323529999995"/>
        <n v="55647.281419999999"/>
        <n v="26899.936290000001"/>
        <n v="23969.550340000002"/>
        <n v="20184.829229999999"/>
        <n v="21784.96243"/>
        <n v="42406.432119999998"/>
        <n v="5042.7069629999996"/>
        <n v="312300.92"/>
        <n v="61389.692349999998"/>
        <n v="12669.28846"/>
        <n v="120996.0542"/>
        <n v="56685.707799999996"/>
        <n v="20652.809499999999"/>
        <n v="39245.14314"/>
        <n v="48851.880400000002"/>
        <n v="452.67696669999998"/>
        <n v="380.10391140000002"/>
        <n v="76018.173070000004"/>
        <n v="5994.0288549999996"/>
        <n v="63479.992870000002"/>
        <n v="99011.492039999997"/>
        <n v="54213.937230000003"/>
        <n v="28919.679240000001"/>
        <n v="40721.213989999997"/>
        <n v="389500.35"/>
        <n v="1824.283498"/>
        <n v="36227.552219999998"/>
        <n v="22178.952949999999"/>
        <n v="20240.909960000001"/>
        <n v="22789.430670000002"/>
        <n v="28326.01655"/>
        <n v="22633.678879999999"/>
        <n v="46882.541420000001"/>
        <n v="111624.0432"/>
        <n v="28315.223720000002"/>
        <n v="34131.749060000002"/>
        <n v="37390.400119999998"/>
        <n v="27227.81091"/>
        <n v="5975.121932"/>
        <n v="230.0809524"/>
        <n v="10622.40014"/>
        <n v="84502.075989999998"/>
        <n v="8.2925573880000005"/>
        <n v="176526.44760000001"/>
        <n v="42532.780559999999"/>
        <n v="70005.382169999997"/>
        <n v="30829.815299999998"/>
        <n v="29497.672060000001"/>
        <n v="26612.79997"/>
        <n v="103615.2764"/>
        <n v="21017.043269999998"/>
        <n v="64091.739880000001"/>
        <n v="45269.406990000003"/>
        <n v="27923.00333"/>
        <n v="8859.5274090000003"/>
        <n v="3180.5186709999998"/>
        <n v="9303.3396929999999"/>
        <n v="25554.490470000001"/>
        <n v="45507.910490000002"/>
        <n v="31725.586329999998"/>
        <n v="23638.411270000001"/>
        <n v="28078.55601"/>
        <n v="48791.02923"/>
        <n v="66806.796910000005"/>
        <n v="176.90223839999999"/>
        <n v="40843.37831"/>
        <n v="40345.85428"/>
        <n v="9414.0568879999992"/>
        <n v="79797.019669999994"/>
        <n v="61240.506979999998"/>
        <n v="20608.187300000001"/>
        <n v="23372.033950000001"/>
        <n v="444.19547870000002"/>
        <n v="23490.206760000001"/>
        <n v="124214.162"/>
        <n v="506.45069960000001"/>
        <n v="81252.05601"/>
        <n v="23202.920849999999"/>
        <n v="73175.262319999994"/>
        <n v="30244.53773"/>
        <n v="26405.723109999999"/>
        <n v="160310.00399999999"/>
        <n v="35125.632940000003"/>
        <n v="21490.378629999999"/>
        <n v="42.316401489999997"/>
        <n v="4208.0270540000001"/>
        <n v="862.58811679999997"/>
        <n v="406.30046220000003"/>
        <n v="30611.596460000001"/>
        <n v="34854.80053"/>
        <n v="175.482179"/>
        <n v="25884.933219999999"/>
        <n v="59229.27246"/>
        <n v="31156.798149999999"/>
        <n v="17.270075250000001"/>
        <n v="139575.89840000001"/>
        <n v="24773.877670000002"/>
        <n v="4289.251319"/>
        <n v="21780.627980000001"/>
        <n v="40.719257669999998"/>
        <n v="9226.2361629999996"/>
        <n v="162063.6195"/>
        <n v="99253.22292"/>
        <n v="195.49780910000001"/>
        <n v="331709.95659999998"/>
        <n v="49974.64731"/>
        <n v="456220.3983"/>
        <n v="40979.520640000002"/>
        <n v="52352.416980000002"/>
        <n v="342739.59899999999"/>
        <n v="42432.883930000004"/>
        <n v="40853.059880000001"/>
        <n v="22526.84245"/>
        <n v="21915.295279999998"/>
        <n v="25498.97265"/>
        <n v="27492.0177"/>
        <n v="20547.501759999999"/>
        <n v="290581.01819999999"/>
        <n v="26980.265370000001"/>
        <n v="54983.29466"/>
        <n v="22615.74958"/>
        <n v="25853.82072"/>
        <n v="49490.121950000001"/>
        <n v="55700.954810000003"/>
        <n v="38445.837189999998"/>
        <n v="49577.472679999999"/>
        <n v="55092.717299999997"/>
        <n v="64.40619255"/>
        <n v="26527.117689999999"/>
        <n v="2825.6199419999998"/>
        <n v="963.42672619999996"/>
        <n v="45009.355100000001"/>
        <n v="3189.324282"/>
        <n v="29402.530409999999"/>
        <n v="22100.027310000001"/>
        <n v="47396.32877"/>
        <n v="120159.29670000001"/>
        <n v="277239.05699999997"/>
        <n v="105381.32460000001"/>
        <n v="22131.175230000001"/>
        <n v="22961.440259999999"/>
        <n v="24403.919720000002"/>
        <n v="36311.686609999997"/>
        <n v="1907.3744280000001"/>
        <n v="21537.015820000001"/>
        <n v="214.71849900000001"/>
        <n v="35934.279040000001"/>
        <n v="22843.639039999998"/>
        <n v="4348.5377879999996"/>
        <n v="287.52355929999999"/>
        <n v="264.66294340000002"/>
        <n v="3947.6206200000001"/>
        <n v="27265.239280000002"/>
        <n v="17171.11665"/>
        <n v="45089.688820000003"/>
        <n v="54157.008130000002"/>
        <n v="22768.105800000001"/>
        <n v="29026.006979999998"/>
        <n v="276655.08779999998"/>
        <n v="37.028393399999999"/>
        <n v="288151.14399999997"/>
        <n v="23276.924770000001"/>
        <n v="27942.426029999999"/>
        <n v="7799.0278719999997"/>
        <n v="27166.814289999998"/>
        <n v="27692.89702"/>
        <n v="30.639851570000001"/>
        <n v="980.83244090000005"/>
        <n v="458364.20370000001"/>
        <n v="5565.6201119999996"/>
        <n v="8850.0257700000002"/>
        <n v="69523.896290000004"/>
        <n v="44525.428910000002"/>
        <n v="21394.586510000001"/>
        <n v="71530.713959999994"/>
        <n v="30812.334750000002"/>
        <n v="37294.911659999998"/>
        <n v="26206.348480000001"/>
        <n v="23333.294389999999"/>
        <n v="24743.093919999999"/>
        <n v="6393.8060649999998"/>
        <n v="26362.961599999999"/>
        <n v="29756.349330000001"/>
        <n v="15570.5031"/>
        <n v="26034.804909999999"/>
        <n v="13717.102070000001"/>
        <n v="149134.58809999999"/>
        <n v="6832.7621790000003"/>
        <n v="7416.90571"/>
        <n v="38270.130160000001"/>
        <n v="37231.550519999997"/>
        <n v="64453.270490000003"/>
        <n v="21448.630389999998"/>
        <n v="111089.21430000001"/>
        <n v="32093.22695"/>
        <n v="106051.7919"/>
        <n v="35978.081489999997"/>
        <n v="29823.936450000001"/>
        <n v="116873.698"/>
        <n v="30852.042549999998"/>
        <n v="69665.458480000001"/>
        <n v="81884.08438"/>
        <n v="29907.82732"/>
        <n v="6728.9662150000004"/>
        <n v="29535.631160000001"/>
        <n v="25.433847709999998"/>
        <n v="26296.443230000001"/>
        <n v="211287.5533"/>
        <n v="52709.794470000001"/>
        <n v="60619.132530000003"/>
        <n v="22444.808560000001"/>
        <n v="23824.580450000001"/>
        <n v="20849.629840000001"/>
        <n v="35289.501120000001"/>
        <n v="3113.0143670000002"/>
        <n v="49251.504670000002"/>
        <n v="157649.48869999999"/>
        <n v="22222.193090000001"/>
        <n v="20609.042270000002"/>
        <n v="24594.722570000002"/>
        <n v="36473.933420000001"/>
        <n v="49459.13104"/>
        <n v="29444.768759999999"/>
        <n v="4077.0062290000001"/>
        <n v="32890.965949999998"/>
        <n v="45494.900900000001"/>
        <n v="4785.4254010000004"/>
        <n v="23527.554220000002"/>
        <n v="3643.9829690000001"/>
        <n v="13401.888300000001"/>
        <n v="9606.8255609999997"/>
        <n v="386732.1961"/>
        <n v="51201.595329999996"/>
        <n v="231553.31649999999"/>
        <n v="95.30324967"/>
        <n v="42815.222500000003"/>
        <n v="23513.41635"/>
        <n v="24073.864420000002"/>
        <n v="11.97526747"/>
        <n v="25486.616539999999"/>
        <n v="40319.540110000002"/>
        <n v="90415.859670000005"/>
        <n v="24943.239529999999"/>
        <n v="29958.829959999999"/>
        <n v="79000.900219999996"/>
        <n v="33771.321109999997"/>
        <n v="62704.382250000002"/>
        <n v="30678.895629999999"/>
        <n v="24301.594420000001"/>
        <n v="21346.877390000001"/>
        <n v="536.25541099999998"/>
        <n v="29151.512719999999"/>
        <n v="169786.4283"/>
        <n v="25218.048200000001"/>
        <n v="27407.151419999998"/>
        <n v="26135.603800000001"/>
        <n v="42095.733419999997"/>
        <n v="20824.25505"/>
        <n v="4418.7200560000001"/>
        <n v="20174.819230000001"/>
        <n v="81248.481920000006"/>
        <n v="4284.5808960000004"/>
        <n v="65465.329660000003"/>
        <n v="45137.668680000002"/>
        <n v="27104.971020000001"/>
        <n v="23238.749070000002"/>
        <n v="2581.7745129999998"/>
        <n v="28762.222119999999"/>
        <n v="3469.8033719999999"/>
        <n v="4610.7275200000004"/>
        <n v="30510.554909999999"/>
        <n v="21916.702270000002"/>
        <n v="63514.15238"/>
        <n v="48102.93391"/>
        <n v="6141.6323579999998"/>
        <n v="3184.8701740000001"/>
      </sharedItems>
      <fieldGroup base="11">
        <rangePr autoStart="0" startNum="0" endNum="488214.86170000001" groupInterval="100000"/>
        <groupItems count="7">
          <s v="&lt;0"/>
          <s v="0-100000"/>
          <s v="100000-200000"/>
          <s v="200000-300000"/>
          <s v="300000-400000"/>
          <s v="400000-500000"/>
          <s v="&gt;500000"/>
        </groupItems>
      </fieldGroup>
    </cacheField>
    <cacheField name="Growth Category" numFmtId="0">
      <sharedItems/>
    </cacheField>
  </cacheFields>
  <extLst>
    <ext xmlns:x14="http://schemas.microsoft.com/office/spreadsheetml/2009/9/main" uri="{725AE2AE-9491-48be-B2B4-4EB974FC3084}">
      <x14:pivotCacheDefinition pivotCacheId="2171217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s v="Startup_1"/>
    <s v="Blockchain"/>
    <n v="8"/>
    <n v="13351.66"/>
    <n v="6621448041.8199997"/>
    <n v="50"/>
    <s v="Germany"/>
    <n v="2012"/>
    <n v="771"/>
    <n v="13"/>
    <n v="495926.0061"/>
    <n v="267.03317060000001"/>
    <x v="0"/>
  </r>
  <r>
    <s v="Startup_10"/>
    <s v="Fintech"/>
    <n v="10"/>
    <n v="48653.79"/>
    <n v="18692791832.25"/>
    <n v="31"/>
    <s v="USA"/>
    <n v="2000"/>
    <n v="3116"/>
    <n v="25"/>
    <n v="384199.14640000003"/>
    <n v="1569.4769779999999"/>
    <x v="0"/>
  </r>
  <r>
    <s v="Startup_100"/>
    <s v="Blockchain"/>
    <n v="8"/>
    <n v="330806.03999999998"/>
    <n v="5174334068.1300001"/>
    <n v="39"/>
    <s v="Canada"/>
    <n v="2005"/>
    <n v="542"/>
    <n v="20"/>
    <n v="15640.595079999999"/>
    <n v="8482.2060579999998"/>
    <x v="0"/>
  </r>
  <r>
    <s v="Startup_1000"/>
    <s v="AI"/>
    <n v="5"/>
    <n v="1818.54"/>
    <n v="2964640870.8299999"/>
    <n v="48"/>
    <s v="Singapore"/>
    <n v="2008"/>
    <n v="5755"/>
    <n v="17"/>
    <n v="1630232.5989999999"/>
    <n v="37.886197129999999"/>
    <x v="1"/>
  </r>
  <r>
    <s v="Startup_1001"/>
    <s v="AI"/>
    <n v="4"/>
    <n v="185920.81"/>
    <n v="7716744154.9099998"/>
    <n v="33"/>
    <s v="Canada"/>
    <n v="2016"/>
    <n v="12374"/>
    <n v="9"/>
    <n v="41504.543339999997"/>
    <n v="5633.9638789999999"/>
    <x v="0"/>
  </r>
  <r>
    <s v="Startup_1002"/>
    <s v="EdTech"/>
    <n v="9"/>
    <n v="67789.350000000006"/>
    <n v="2441584546.27"/>
    <n v="37"/>
    <s v="Brazil"/>
    <n v="2003"/>
    <n v="506"/>
    <n v="22"/>
    <n v="36016.230369999997"/>
    <n v="1832.144528"/>
    <x v="0"/>
  </r>
  <r>
    <s v="Startup_1003"/>
    <s v="E-commerce"/>
    <n v="7"/>
    <n v="74041.87"/>
    <n v="2360448212.6399999"/>
    <n v="35"/>
    <s v="Brazil"/>
    <n v="2011"/>
    <n v="6075"/>
    <n v="14"/>
    <n v="31878.910449999999"/>
    <n v="2115.4820239999999"/>
    <x v="0"/>
  </r>
  <r>
    <s v="Startup_1004"/>
    <s v="Blockchain"/>
    <n v="4"/>
    <n v="415940.26"/>
    <n v="20213607286.27"/>
    <n v="25"/>
    <s v="India"/>
    <n v="2023"/>
    <n v="19754"/>
    <n v="2"/>
    <n v="48596.38076"/>
    <n v="16637.610479999999"/>
    <x v="0"/>
  </r>
  <r>
    <s v="Startup_1005"/>
    <s v="HealthTech"/>
    <n v="7"/>
    <n v="6826.54"/>
    <n v="23680860641.25"/>
    <n v="40"/>
    <s v="Australia"/>
    <n v="2003"/>
    <n v="2123"/>
    <n v="22"/>
    <n v="3468939.9619999998"/>
    <n v="170.6634741"/>
    <x v="1"/>
  </r>
  <r>
    <s v="Startup_1006"/>
    <s v="AI"/>
    <n v="1"/>
    <n v="25708.77"/>
    <n v="6364717458.8599997"/>
    <n v="46"/>
    <s v="USA"/>
    <n v="2002"/>
    <n v="17806"/>
    <n v="23"/>
    <n v="247568.87359999999"/>
    <n v="558.88634999999999"/>
    <x v="0"/>
  </r>
  <r>
    <s v="Startup_1007"/>
    <s v="SaaS"/>
    <n v="4"/>
    <n v="7779.99"/>
    <n v="15132618020.16"/>
    <n v="30"/>
    <s v="China"/>
    <n v="2000"/>
    <n v="9069"/>
    <n v="25"/>
    <n v="1945068.8729999999"/>
    <n v="259.3328947"/>
    <x v="1"/>
  </r>
  <r>
    <s v="Startup_1008"/>
    <s v="Biotech"/>
    <n v="7"/>
    <n v="274664.7"/>
    <n v="8510584470.1800003"/>
    <n v="19"/>
    <s v="Canada"/>
    <n v="2001"/>
    <n v="13107"/>
    <n v="24"/>
    <n v="30984.359949999998"/>
    <n v="14456.036630000001"/>
    <x v="0"/>
  </r>
  <r>
    <s v="Startup_1009"/>
    <s v="Blockchain"/>
    <n v="1"/>
    <n v="416681.83"/>
    <n v="20806689191.66"/>
    <n v="39"/>
    <s v="France"/>
    <n v="2015"/>
    <n v="3423"/>
    <n v="10"/>
    <n v="49933.237050000003"/>
    <n v="10684.149439999999"/>
    <x v="0"/>
  </r>
  <r>
    <s v="Startup_101"/>
    <s v="Fintech"/>
    <n v="3"/>
    <n v="22239.96"/>
    <n v="8660571394.3199997"/>
    <n v="9"/>
    <s v="UK"/>
    <n v="2005"/>
    <n v="1462"/>
    <n v="20"/>
    <n v="389413.80099999998"/>
    <n v="2471.1071790000001"/>
    <x v="0"/>
  </r>
  <r>
    <s v="Startup_1010"/>
    <s v="Biotech"/>
    <n v="8"/>
    <n v="312870.67"/>
    <n v="9209341903.1800003"/>
    <n v="2"/>
    <s v="Singapore"/>
    <n v="2015"/>
    <n v="5772"/>
    <n v="10"/>
    <n v="29433.979520000001"/>
    <n v="156435.33739999999"/>
    <x v="1"/>
  </r>
  <r>
    <s v="Startup_1011"/>
    <s v="SaaS"/>
    <n v="5"/>
    <n v="232389.32"/>
    <n v="11326386517.58"/>
    <n v="22"/>
    <s v="France"/>
    <n v="2022"/>
    <n v="13553"/>
    <n v="3"/>
    <n v="48737.843050000003"/>
    <n v="10563.15084"/>
    <x v="0"/>
  </r>
  <r>
    <s v="Startup_1012"/>
    <s v="HealthTech"/>
    <n v="1"/>
    <n v="105615.16"/>
    <n v="30352255639.91"/>
    <n v="34"/>
    <s v="UK"/>
    <n v="2010"/>
    <n v="1068"/>
    <n v="15"/>
    <n v="287384.41470000002"/>
    <n v="3106.3281419999998"/>
    <x v="1"/>
  </r>
  <r>
    <s v="Startup_1013"/>
    <s v="AI"/>
    <n v="5"/>
    <n v="203198.86"/>
    <n v="7825980800.8000002"/>
    <n v="17"/>
    <s v="China"/>
    <n v="2013"/>
    <n v="6754"/>
    <n v="12"/>
    <n v="38512.900569999998"/>
    <n v="11952.87429"/>
    <x v="0"/>
  </r>
  <r>
    <s v="Startup_1014"/>
    <s v="E-commerce"/>
    <n v="6"/>
    <n v="266879.82"/>
    <n v="9956845257.1299992"/>
    <n v="7"/>
    <s v="Australia"/>
    <n v="2000"/>
    <n v="11623"/>
    <n v="25"/>
    <n v="37307.348100000003"/>
    <n v="38125.688690000003"/>
    <x v="1"/>
  </r>
  <r>
    <s v="Startup_1015"/>
    <s v="Fintech"/>
    <n v="5"/>
    <n v="187742.18"/>
    <n v="5348671893.6099997"/>
    <n v="40"/>
    <s v="UK"/>
    <n v="2015"/>
    <n v="9073"/>
    <n v="10"/>
    <n v="28488.45175"/>
    <n v="4693.5546020000002"/>
    <x v="0"/>
  </r>
  <r>
    <s v="Startup_1016"/>
    <s v="AI"/>
    <n v="10"/>
    <n v="272822.78000000003"/>
    <n v="4540397251.3299999"/>
    <n v="4"/>
    <s v="Brazil"/>
    <n v="2011"/>
    <n v="17087"/>
    <n v="14"/>
    <n v="16641.29535"/>
    <n v="68205.694520000005"/>
    <x v="1"/>
  </r>
  <r>
    <s v="Startup_1017"/>
    <s v="EdTech"/>
    <n v="6"/>
    <n v="271231.14"/>
    <n v="4180334991.9699998"/>
    <n v="31"/>
    <s v="Canada"/>
    <n v="2017"/>
    <n v="1350"/>
    <n v="8"/>
    <n v="15411.445110000001"/>
    <n v="8749.3914760000007"/>
    <x v="0"/>
  </r>
  <r>
    <s v="Startup_1018"/>
    <s v="E-commerce"/>
    <n v="4"/>
    <n v="37691.56"/>
    <n v="12531052628.92"/>
    <n v="46"/>
    <s v="USA"/>
    <n v="2018"/>
    <n v="8746"/>
    <n v="7"/>
    <n v="332462.0527"/>
    <n v="819.38183919999994"/>
    <x v="0"/>
  </r>
  <r>
    <s v="Startup_1019"/>
    <s v="HealthTech"/>
    <n v="8"/>
    <n v="171826.19"/>
    <n v="4167043322.1300001"/>
    <n v="39"/>
    <s v="China"/>
    <n v="2003"/>
    <n v="19749"/>
    <n v="22"/>
    <n v="24250.502189999999"/>
    <n v="4405.799849"/>
    <x v="0"/>
  </r>
  <r>
    <s v="Startup_102"/>
    <s v="EdTech"/>
    <n v="7"/>
    <n v="450453"/>
    <n v="18845746993.93"/>
    <n v="21"/>
    <s v="Singapore"/>
    <n v="2018"/>
    <n v="19516"/>
    <n v="7"/>
    <n v="41836.32157"/>
    <n v="21450.142830000001"/>
    <x v="1"/>
  </r>
  <r>
    <s v="Startup_1020"/>
    <s v="AI"/>
    <n v="7"/>
    <n v="264662.62"/>
    <n v="5589535560.5"/>
    <n v="45"/>
    <s v="Canada"/>
    <n v="2005"/>
    <n v="547"/>
    <n v="20"/>
    <n v="21118.47525"/>
    <n v="5881.3914599999998"/>
    <x v="0"/>
  </r>
  <r>
    <s v="Startup_1021"/>
    <s v="Fintech"/>
    <n v="1"/>
    <n v="138871.39000000001"/>
    <n v="5049178736.5299997"/>
    <n v="13"/>
    <s v="France"/>
    <n v="2014"/>
    <n v="10922"/>
    <n v="11"/>
    <n v="36357.667600000001"/>
    <n v="10682.41468"/>
    <x v="0"/>
  </r>
  <r>
    <s v="Startup_1022"/>
    <s v="Fintech"/>
    <n v="7"/>
    <n v="331268"/>
    <n v="15136996347.83"/>
    <n v="23"/>
    <s v="Canada"/>
    <n v="2006"/>
    <n v="4054"/>
    <n v="19"/>
    <n v="45693.109299999996"/>
    <n v="14402.95666"/>
    <x v="0"/>
  </r>
  <r>
    <s v="Startup_1023"/>
    <s v="Biotech"/>
    <n v="6"/>
    <n v="88060.54"/>
    <n v="37390167191.669998"/>
    <n v="29"/>
    <s v="China"/>
    <n v="2013"/>
    <n v="6139"/>
    <n v="12"/>
    <n v="424595.17229999998"/>
    <n v="3036.5702620000002"/>
    <x v="1"/>
  </r>
  <r>
    <s v="Startup_1024"/>
    <s v="HealthTech"/>
    <n v="2"/>
    <n v="390488.28"/>
    <n v="9884011806.6100006"/>
    <n v="6"/>
    <s v="France"/>
    <n v="2014"/>
    <n v="8233"/>
    <n v="11"/>
    <n v="25310.929270000001"/>
    <n v="65081.380550000002"/>
    <x v="1"/>
  </r>
  <r>
    <s v="Startup_1025"/>
    <s v="HealthTech"/>
    <n v="8"/>
    <n v="129588.63"/>
    <n v="392256041.00999999"/>
    <n v="23"/>
    <s v="France"/>
    <n v="2021"/>
    <n v="6756"/>
    <n v="4"/>
    <n v="3025.9325370000001"/>
    <n v="5634.2882669999999"/>
    <x v="0"/>
  </r>
  <r>
    <s v="Startup_1026"/>
    <s v="Biotech"/>
    <n v="5"/>
    <n v="342528.4"/>
    <n v="996754896.02999997"/>
    <n v="30"/>
    <s v="Canada"/>
    <n v="2020"/>
    <n v="975"/>
    <n v="5"/>
    <n v="2908.9920189999998"/>
    <n v="11417.613170000001"/>
    <x v="0"/>
  </r>
  <r>
    <s v="Startup_1027"/>
    <s v="EdTech"/>
    <n v="9"/>
    <n v="1547.68"/>
    <n v="5935109610.7399998"/>
    <n v="36"/>
    <s v="Brazil"/>
    <n v="2005"/>
    <n v="13448"/>
    <n v="20"/>
    <n v="3834844.3560000001"/>
    <n v="42.99108322"/>
    <x v="1"/>
  </r>
  <r>
    <s v="Startup_1028"/>
    <s v="SaaS"/>
    <n v="5"/>
    <n v="467942.98"/>
    <n v="20491969215.470001"/>
    <n v="9"/>
    <s v="Brazil"/>
    <n v="2011"/>
    <n v="17233"/>
    <n v="14"/>
    <n v="43790.59418"/>
    <n v="51993.664790000003"/>
    <x v="1"/>
  </r>
  <r>
    <s v="Startup_1029"/>
    <s v="E-commerce"/>
    <n v="4"/>
    <n v="481857.99"/>
    <n v="22372951233.900002"/>
    <n v="13"/>
    <s v="China"/>
    <n v="2016"/>
    <n v="10245"/>
    <n v="9"/>
    <n v="46429.590770000003"/>
    <n v="37065.999380000001"/>
    <x v="1"/>
  </r>
  <r>
    <s v="Startup_103"/>
    <s v="Blockchain"/>
    <n v="4"/>
    <n v="477702.22"/>
    <n v="9085127518.2999992"/>
    <n v="8"/>
    <s v="Australia"/>
    <n v="2007"/>
    <n v="4044"/>
    <n v="18"/>
    <n v="19017.391019999999"/>
    <n v="59712.776899999997"/>
    <x v="1"/>
  </r>
  <r>
    <s v="Startup_1030"/>
    <s v="E-commerce"/>
    <n v="6"/>
    <n v="75321.81"/>
    <n v="3184983760.8499999"/>
    <n v="17"/>
    <s v="Germany"/>
    <n v="2022"/>
    <n v="18663"/>
    <n v="3"/>
    <n v="42284.011680000003"/>
    <n v="4430.6949080000004"/>
    <x v="0"/>
  </r>
  <r>
    <s v="Startup_1031"/>
    <s v="E-commerce"/>
    <n v="1"/>
    <n v="153664.64000000001"/>
    <n v="7476035115.75"/>
    <n v="47"/>
    <s v="France"/>
    <n v="2023"/>
    <n v="12024"/>
    <n v="2"/>
    <n v="48650.627979999997"/>
    <n v="3269.460521"/>
    <x v="0"/>
  </r>
  <r>
    <s v="Startup_1032"/>
    <s v="E-commerce"/>
    <n v="8"/>
    <n v="338218.09"/>
    <n v="949930241.01999998"/>
    <n v="40"/>
    <s v="France"/>
    <n v="2017"/>
    <n v="2202"/>
    <n v="8"/>
    <n v="2807.6322799999998"/>
    <n v="8455.4522120000001"/>
    <x v="0"/>
  </r>
  <r>
    <s v="Startup_1033"/>
    <s v="Fintech"/>
    <n v="5"/>
    <n v="399906.03"/>
    <n v="10422706240.82"/>
    <n v="13"/>
    <s v="Singapore"/>
    <n v="2022"/>
    <n v="962"/>
    <n v="3"/>
    <n v="26061.88852"/>
    <n v="30762.002189999999"/>
    <x v="1"/>
  </r>
  <r>
    <s v="Startup_1034"/>
    <s v="EdTech"/>
    <n v="1"/>
    <n v="364848.34"/>
    <n v="8799641034.25"/>
    <n v="11"/>
    <s v="Australia"/>
    <n v="2018"/>
    <n v="10457"/>
    <n v="7"/>
    <n v="24117.62729"/>
    <n v="33168.030550000003"/>
    <x v="1"/>
  </r>
  <r>
    <s v="Startup_1035"/>
    <s v="Fintech"/>
    <n v="2"/>
    <n v="251883.77"/>
    <n v="7845965902.9700003"/>
    <n v="27"/>
    <s v="USA"/>
    <n v="2005"/>
    <n v="8004"/>
    <n v="20"/>
    <n v="31148.15166"/>
    <n v="9329.0286969999997"/>
    <x v="0"/>
  </r>
  <r>
    <s v="Startup_1036"/>
    <s v="HealthTech"/>
    <n v="7"/>
    <n v="2569.1999999999998"/>
    <n v="6378338837.6800003"/>
    <n v="3"/>
    <s v="USA"/>
    <n v="2009"/>
    <n v="4008"/>
    <n v="16"/>
    <n v="2482616.4909999999"/>
    <n v="856.39972869999997"/>
    <x v="1"/>
  </r>
  <r>
    <s v="Startup_1037"/>
    <s v="Biotech"/>
    <n v="10"/>
    <n v="25160.98"/>
    <n v="1082129686.8399999"/>
    <n v="18"/>
    <s v="USA"/>
    <n v="2003"/>
    <n v="17675"/>
    <n v="22"/>
    <n v="43007.241950000003"/>
    <n v="1397.832443"/>
    <x v="0"/>
  </r>
  <r>
    <s v="Startup_1038"/>
    <s v="Blockchain"/>
    <n v="5"/>
    <n v="466246.76"/>
    <n v="21120896747.400002"/>
    <n v="31"/>
    <s v="China"/>
    <n v="2020"/>
    <n v="1317"/>
    <n v="5"/>
    <n v="45298.825510000002"/>
    <n v="15040.217979999999"/>
    <x v="0"/>
  </r>
  <r>
    <s v="Startup_1039"/>
    <s v="E-commerce"/>
    <n v="9"/>
    <n v="380325.58"/>
    <n v="17566626505.459999"/>
    <n v="29"/>
    <s v="Australia"/>
    <n v="2008"/>
    <n v="10587"/>
    <n v="17"/>
    <n v="46187.391340000002"/>
    <n v="13114.675010000001"/>
    <x v="0"/>
  </r>
  <r>
    <s v="Startup_104"/>
    <s v="Biotech"/>
    <n v="1"/>
    <n v="425554.69"/>
    <n v="1151563896.0599999"/>
    <n v="9"/>
    <s v="USA"/>
    <n v="2000"/>
    <n v="9203"/>
    <n v="25"/>
    <n v="2705.0303170000002"/>
    <n v="47283.854579999999"/>
    <x v="1"/>
  </r>
  <r>
    <s v="Startup_1040"/>
    <s v="E-commerce"/>
    <n v="7"/>
    <n v="132444.16"/>
    <n v="4583200989.3699999"/>
    <n v="22"/>
    <s v="India"/>
    <n v="2016"/>
    <n v="12401"/>
    <n v="9"/>
    <n v="34603.77981"/>
    <n v="6020.1890839999996"/>
    <x v="0"/>
  </r>
  <r>
    <s v="Startup_1041"/>
    <s v="Fintech"/>
    <n v="1"/>
    <n v="6558.22"/>
    <n v="2732221037.52"/>
    <n v="6"/>
    <s v="USA"/>
    <n v="2007"/>
    <n v="10143"/>
    <n v="18"/>
    <n v="416609.15399999998"/>
    <n v="1093.036664"/>
    <x v="0"/>
  </r>
  <r>
    <s v="Startup_1042"/>
    <s v="SaaS"/>
    <n v="5"/>
    <n v="297029.84999999998"/>
    <n v="10918067636.040001"/>
    <n v="18"/>
    <s v="Singapore"/>
    <n v="2018"/>
    <n v="9984"/>
    <n v="7"/>
    <n v="36756.475919999997"/>
    <n v="16501.658449999999"/>
    <x v="0"/>
  </r>
  <r>
    <s v="Startup_1043"/>
    <s v="EdTech"/>
    <n v="5"/>
    <n v="18231.38"/>
    <n v="4353247651.3599997"/>
    <n v="36"/>
    <s v="Brazil"/>
    <n v="2016"/>
    <n v="16604"/>
    <n v="9"/>
    <n v="238776.7568"/>
    <n v="506.4271794"/>
    <x v="0"/>
  </r>
  <r>
    <s v="Startup_1044"/>
    <s v="SaaS"/>
    <n v="2"/>
    <n v="12317.38"/>
    <n v="39945932788.730003"/>
    <n v="25"/>
    <s v="France"/>
    <n v="2001"/>
    <n v="4283"/>
    <n v="24"/>
    <n v="3243053.04"/>
    <n v="492.69524710000002"/>
    <x v="1"/>
  </r>
  <r>
    <s v="Startup_1045"/>
    <s v="HealthTech"/>
    <n v="4"/>
    <n v="150318.73000000001"/>
    <n v="6536681229.9799995"/>
    <n v="19"/>
    <s v="Singapore"/>
    <n v="2009"/>
    <n v="8448"/>
    <n v="16"/>
    <n v="43484.47337"/>
    <n v="7911.5122259999998"/>
    <x v="0"/>
  </r>
  <r>
    <s v="Startup_1046"/>
    <s v="E-commerce"/>
    <n v="9"/>
    <n v="47549.7"/>
    <n v="19972589103.990002"/>
    <n v="47"/>
    <s v="China"/>
    <n v="2019"/>
    <n v="56"/>
    <n v="6"/>
    <n v="420035.05410000001"/>
    <n v="1011.695782"/>
    <x v="0"/>
  </r>
  <r>
    <s v="Startup_1047"/>
    <s v="Biotech"/>
    <n v="1"/>
    <n v="190152.62"/>
    <n v="5740203440.4399996"/>
    <n v="24"/>
    <s v="Brazil"/>
    <n v="2021"/>
    <n v="5487"/>
    <n v="4"/>
    <n v="30186.34865"/>
    <n v="7923.0258389999999"/>
    <x v="0"/>
  </r>
  <r>
    <s v="Startup_1048"/>
    <s v="SaaS"/>
    <n v="10"/>
    <n v="491104.64"/>
    <n v="1370075533.78"/>
    <n v="49"/>
    <s v="Australia"/>
    <n v="2020"/>
    <n v="9918"/>
    <n v="5"/>
    <n v="2788.783308"/>
    <n v="10022.54372"/>
    <x v="0"/>
  </r>
  <r>
    <s v="Startup_1049"/>
    <s v="AI"/>
    <n v="10"/>
    <n v="329826.33"/>
    <n v="12020284198.719999"/>
    <n v="38"/>
    <s v="UK"/>
    <n v="2017"/>
    <n v="12635"/>
    <n v="8"/>
    <n v="36443.283770000002"/>
    <n v="8679.6401440000009"/>
    <x v="0"/>
  </r>
  <r>
    <s v="Startup_105"/>
    <s v="Fintech"/>
    <n v="10"/>
    <n v="405521.11"/>
    <n v="16887114468.16"/>
    <n v="21"/>
    <s v="Australia"/>
    <n v="2009"/>
    <n v="10949"/>
    <n v="16"/>
    <n v="41641.997320000002"/>
    <n v="19310.529020000002"/>
    <x v="0"/>
  </r>
  <r>
    <s v="Startup_1050"/>
    <s v="Blockchain"/>
    <n v="1"/>
    <n v="295558.21999999997"/>
    <n v="5432530692.9899998"/>
    <n v="47"/>
    <s v="Canada"/>
    <n v="2022"/>
    <n v="6612"/>
    <n v="3"/>
    <n v="18379.577069999999"/>
    <n v="6288.4728240000004"/>
    <x v="0"/>
  </r>
  <r>
    <s v="Startup_1051"/>
    <s v="E-commerce"/>
    <n v="6"/>
    <n v="197697.85"/>
    <n v="8717352056.9899998"/>
    <n v="13"/>
    <s v="Brazil"/>
    <n v="2010"/>
    <n v="12661"/>
    <n v="15"/>
    <n v="44093.319360000001"/>
    <n v="15207.52679"/>
    <x v="0"/>
  </r>
  <r>
    <s v="Startup_1052"/>
    <s v="Blockchain"/>
    <n v="8"/>
    <n v="425079.59"/>
    <n v="7400427740.3500004"/>
    <n v="34"/>
    <s v="Germany"/>
    <n v="2020"/>
    <n v="11279"/>
    <n v="5"/>
    <n v="17408.510869999998"/>
    <n v="12502.34088"/>
    <x v="0"/>
  </r>
  <r>
    <s v="Startup_1053"/>
    <s v="Fintech"/>
    <n v="3"/>
    <n v="315431.15000000002"/>
    <n v="12449593916.33"/>
    <n v="4"/>
    <s v="Singapore"/>
    <n v="2003"/>
    <n v="17652"/>
    <n v="22"/>
    <n v="39467.498370000001"/>
    <n v="78857.788060000006"/>
    <x v="1"/>
  </r>
  <r>
    <s v="Startup_1054"/>
    <s v="E-commerce"/>
    <n v="6"/>
    <n v="318946.98"/>
    <n v="10336588066.299999"/>
    <n v="19"/>
    <s v="Australia"/>
    <n v="2022"/>
    <n v="15032"/>
    <n v="3"/>
    <n v="32407.48386"/>
    <n v="16786.68318"/>
    <x v="0"/>
  </r>
  <r>
    <s v="Startup_1055"/>
    <s v="Biotech"/>
    <n v="6"/>
    <n v="105744.76"/>
    <n v="3301868495.6199999"/>
    <n v="13"/>
    <s v="India"/>
    <n v="2012"/>
    <n v="19861"/>
    <n v="13"/>
    <n v="31223.890459999999"/>
    <n v="8134.2121800000004"/>
    <x v="0"/>
  </r>
  <r>
    <s v="Startup_1056"/>
    <s v="HealthTech"/>
    <n v="2"/>
    <n v="451281.3"/>
    <n v="7745521579.6300001"/>
    <n v="7"/>
    <s v="USA"/>
    <n v="2003"/>
    <n v="8708"/>
    <n v="22"/>
    <n v="17162.400369999999"/>
    <n v="64468.756719999998"/>
    <x v="1"/>
  </r>
  <r>
    <s v="Startup_1057"/>
    <s v="HealthTech"/>
    <n v="9"/>
    <n v="35019.519999999997"/>
    <n v="12259606489.1"/>
    <n v="43"/>
    <s v="Brazil"/>
    <n v="2016"/>
    <n v="1530"/>
    <n v="9"/>
    <n v="350078.17989999999"/>
    <n v="814.40755130000002"/>
    <x v="0"/>
  </r>
  <r>
    <s v="Startup_1058"/>
    <s v="SaaS"/>
    <n v="8"/>
    <n v="422328.3"/>
    <n v="1082135669.3599999"/>
    <n v="17"/>
    <s v="Singapore"/>
    <n v="2015"/>
    <n v="2209"/>
    <n v="10"/>
    <n v="2561.3091690000001"/>
    <n v="24842.841039999999"/>
    <x v="1"/>
  </r>
  <r>
    <s v="Startup_1059"/>
    <s v="SaaS"/>
    <n v="7"/>
    <n v="202731.39"/>
    <n v="798984364.97000003"/>
    <n v="21"/>
    <s v="China"/>
    <n v="2010"/>
    <n v="5875"/>
    <n v="15"/>
    <n v="3940.0984480000002"/>
    <n v="9653.8756959999992"/>
    <x v="0"/>
  </r>
  <r>
    <s v="Startup_106"/>
    <s v="E-commerce"/>
    <n v="5"/>
    <n v="102245.34"/>
    <n v="2849976436.5799999"/>
    <n v="45"/>
    <s v="France"/>
    <n v="2023"/>
    <n v="2265"/>
    <n v="2"/>
    <n v="27872.899170000001"/>
    <n v="2272.1187770000001"/>
    <x v="0"/>
  </r>
  <r>
    <s v="Startup_1060"/>
    <s v="Fintech"/>
    <n v="10"/>
    <n v="241659.53"/>
    <n v="6434470434.6599998"/>
    <n v="19"/>
    <s v="India"/>
    <n v="2008"/>
    <n v="17226"/>
    <n v="17"/>
    <n v="26625.18132"/>
    <n v="12718.92258"/>
    <x v="0"/>
  </r>
  <r>
    <s v="Startup_1061"/>
    <s v="E-commerce"/>
    <n v="4"/>
    <n v="38989.35"/>
    <n v="13870708761.34"/>
    <n v="38"/>
    <s v="Singapore"/>
    <n v="2006"/>
    <n v="6727"/>
    <n v="19"/>
    <n v="355755.36210000003"/>
    <n v="1026.0354850000001"/>
    <x v="0"/>
  </r>
  <r>
    <s v="Startup_1062"/>
    <s v="Fintech"/>
    <n v="10"/>
    <n v="498850.83"/>
    <n v="18796932288.32"/>
    <n v="17"/>
    <s v="USA"/>
    <n v="2003"/>
    <n v="13203"/>
    <n v="22"/>
    <n v="37679.466930000002"/>
    <n v="29344.1666"/>
    <x v="1"/>
  </r>
  <r>
    <s v="Startup_1063"/>
    <s v="SaaS"/>
    <n v="1"/>
    <n v="95015.18"/>
    <n v="3460518898.48"/>
    <n v="16"/>
    <s v="Singapore"/>
    <n v="2018"/>
    <n v="17316"/>
    <n v="7"/>
    <n v="36419.695520000001"/>
    <n v="5938.4486770000003"/>
    <x v="0"/>
  </r>
  <r>
    <s v="Startup_1064"/>
    <s v="E-commerce"/>
    <n v="10"/>
    <n v="369621.83"/>
    <n v="6957983875.7799997"/>
    <n v="45"/>
    <s v="Germany"/>
    <n v="2008"/>
    <n v="17501"/>
    <n v="17"/>
    <n v="18823.60211"/>
    <n v="8213.8184390000006"/>
    <x v="0"/>
  </r>
  <r>
    <s v="Startup_1065"/>
    <s v="HealthTech"/>
    <n v="1"/>
    <n v="49060.88"/>
    <n v="9747354163.5400009"/>
    <n v="11"/>
    <s v="India"/>
    <n v="2002"/>
    <n v="11525"/>
    <n v="23"/>
    <n v="198677.75640000001"/>
    <n v="4460.079788"/>
    <x v="0"/>
  </r>
  <r>
    <s v="Startup_1066"/>
    <s v="EdTech"/>
    <n v="8"/>
    <n v="286952.02"/>
    <n v="9308539141.2099991"/>
    <n v="27"/>
    <s v="Singapore"/>
    <n v="2013"/>
    <n v="2364"/>
    <n v="12"/>
    <n v="32438.356879999999"/>
    <n v="10627.85277"/>
    <x v="0"/>
  </r>
  <r>
    <s v="Startup_1067"/>
    <s v="Blockchain"/>
    <n v="5"/>
    <n v="479801.65"/>
    <n v="8323794286.7200003"/>
    <n v="45"/>
    <s v="Brazil"/>
    <n v="2003"/>
    <n v="7587"/>
    <n v="22"/>
    <n v="17347.40682"/>
    <n v="10662.258980000001"/>
    <x v="0"/>
  </r>
  <r>
    <s v="Startup_1068"/>
    <s v="Biotech"/>
    <n v="3"/>
    <n v="7034.17"/>
    <n v="18191368018.959999"/>
    <n v="13"/>
    <s v="Singapore"/>
    <n v="2019"/>
    <n v="2287"/>
    <n v="6"/>
    <n v="2586142.9789999998"/>
    <n v="541.08975080000005"/>
    <x v="1"/>
  </r>
  <r>
    <s v="Startup_1069"/>
    <s v="HealthTech"/>
    <n v="8"/>
    <n v="437187.15"/>
    <n v="982128305.5"/>
    <n v="22"/>
    <s v="China"/>
    <n v="2006"/>
    <n v="13343"/>
    <n v="19"/>
    <n v="2245.4711379999999"/>
    <n v="19872.14301"/>
    <x v="0"/>
  </r>
  <r>
    <s v="Startup_107"/>
    <s v="SaaS"/>
    <n v="7"/>
    <n v="186279.23"/>
    <n v="8231911404.8900003"/>
    <n v="25"/>
    <s v="Germany"/>
    <n v="2013"/>
    <n v="15119"/>
    <n v="12"/>
    <n v="44190.245739999998"/>
    <n v="7451.1693590000004"/>
    <x v="0"/>
  </r>
  <r>
    <s v="Startup_1070"/>
    <s v="Biotech"/>
    <n v="5"/>
    <n v="385873.02"/>
    <n v="13480857973.07"/>
    <n v="37"/>
    <s v="India"/>
    <n v="2016"/>
    <n v="8629"/>
    <n v="9"/>
    <n v="34934.994870000002"/>
    <n v="10429.00064"/>
    <x v="0"/>
  </r>
  <r>
    <s v="Startup_1071"/>
    <s v="E-commerce"/>
    <n v="10"/>
    <n v="362551.62"/>
    <n v="8343545985.7299995"/>
    <n v="12"/>
    <s v="USA"/>
    <n v="2003"/>
    <n v="12614"/>
    <n v="22"/>
    <n v="23012.40137"/>
    <n v="30212.635129999999"/>
    <x v="1"/>
  </r>
  <r>
    <s v="Startup_1072"/>
    <s v="HealthTech"/>
    <n v="3"/>
    <n v="55789.88"/>
    <n v="21132469685.880001"/>
    <n v="16"/>
    <s v="India"/>
    <n v="2009"/>
    <n v="9894"/>
    <n v="16"/>
    <n v="378785.77409999998"/>
    <n v="3486.867667"/>
    <x v="0"/>
  </r>
  <r>
    <s v="Startup_1073"/>
    <s v="AI"/>
    <n v="2"/>
    <n v="277015.87"/>
    <n v="1335556802.22"/>
    <n v="34"/>
    <s v="China"/>
    <n v="2006"/>
    <n v="19725"/>
    <n v="19"/>
    <n v="4820.2285629999997"/>
    <n v="8147.5254510000004"/>
    <x v="0"/>
  </r>
  <r>
    <s v="Startup_1074"/>
    <s v="EdTech"/>
    <n v="10"/>
    <n v="317423.21000000002"/>
    <n v="9817393545.5599995"/>
    <n v="39"/>
    <s v="France"/>
    <n v="2010"/>
    <n v="1705"/>
    <n v="15"/>
    <n v="30927.40436"/>
    <n v="8139.0567940000001"/>
    <x v="0"/>
  </r>
  <r>
    <s v="Startup_1075"/>
    <s v="EdTech"/>
    <n v="5"/>
    <n v="494856.53"/>
    <n v="9267297827.0200005"/>
    <n v="17"/>
    <s v="Canada"/>
    <n v="2015"/>
    <n v="19971"/>
    <n v="10"/>
    <n v="18726.24165"/>
    <n v="29109.20767"/>
    <x v="1"/>
  </r>
  <r>
    <s v="Startup_1076"/>
    <s v="HealthTech"/>
    <n v="5"/>
    <n v="151206.29"/>
    <n v="35645625084.269997"/>
    <n v="12"/>
    <s v="France"/>
    <n v="2004"/>
    <n v="13364"/>
    <n v="21"/>
    <n v="235740.68169999999"/>
    <n v="12600.524170000001"/>
    <x v="1"/>
  </r>
  <r>
    <s v="Startup_1077"/>
    <s v="Fintech"/>
    <n v="6"/>
    <n v="22273.27"/>
    <n v="790330119.73000002"/>
    <n v="27"/>
    <s v="Singapore"/>
    <n v="2012"/>
    <n v="9665"/>
    <n v="13"/>
    <n v="35482.344530000002"/>
    <n v="824.93593269999997"/>
    <x v="0"/>
  </r>
  <r>
    <s v="Startup_1078"/>
    <s v="Fintech"/>
    <n v="9"/>
    <n v="320666.03999999998"/>
    <n v="7522519177.7399998"/>
    <n v="13"/>
    <s v="USA"/>
    <n v="2013"/>
    <n v="5369"/>
    <n v="12"/>
    <n v="23458.045170000001"/>
    <n v="24666.61866"/>
    <x v="1"/>
  </r>
  <r>
    <s v="Startup_1079"/>
    <s v="AI"/>
    <n v="10"/>
    <n v="12913.18"/>
    <n v="34542220125.489998"/>
    <n v="4"/>
    <s v="Singapore"/>
    <n v="2012"/>
    <n v="10767"/>
    <n v="13"/>
    <n v="2674956.4559999998"/>
    <n v="3228.2962160000002"/>
    <x v="1"/>
  </r>
  <r>
    <s v="Startup_108"/>
    <s v="SaaS"/>
    <n v="3"/>
    <n v="279335.01"/>
    <n v="6641452650.3500004"/>
    <n v="24"/>
    <s v="Germany"/>
    <n v="2012"/>
    <n v="16931"/>
    <n v="13"/>
    <n v="23774.940429999999"/>
    <n v="11638.958909999999"/>
    <x v="0"/>
  </r>
  <r>
    <s v="Startup_1080"/>
    <s v="SaaS"/>
    <n v="2"/>
    <n v="310467.33"/>
    <n v="660633837.49000001"/>
    <n v="21"/>
    <s v="USA"/>
    <n v="2020"/>
    <n v="17835"/>
    <n v="5"/>
    <n v="2126.8690900000001"/>
    <n v="14784.15863"/>
    <x v="0"/>
  </r>
  <r>
    <s v="Startup_1081"/>
    <s v="Biotech"/>
    <n v="10"/>
    <n v="171667.16"/>
    <n v="2815791228.79"/>
    <n v="18"/>
    <s v="Canada"/>
    <n v="2001"/>
    <n v="4341"/>
    <n v="24"/>
    <n v="16401.620190000001"/>
    <n v="9537.0644560000001"/>
    <x v="0"/>
  </r>
  <r>
    <s v="Startup_1082"/>
    <s v="EdTech"/>
    <n v="10"/>
    <n v="19747.82"/>
    <n v="7273279146.6599998"/>
    <n v="41"/>
    <s v="India"/>
    <n v="2020"/>
    <n v="9737"/>
    <n v="5"/>
    <n v="368306.86330000003"/>
    <n v="481.6542627"/>
    <x v="0"/>
  </r>
  <r>
    <s v="Startup_1083"/>
    <s v="AI"/>
    <n v="5"/>
    <n v="159348.06"/>
    <n v="2580257545.7600002"/>
    <n v="50"/>
    <s v="France"/>
    <n v="2013"/>
    <n v="6494"/>
    <n v="12"/>
    <n v="16191.58807"/>
    <n v="3186.9612630000001"/>
    <x v="0"/>
  </r>
  <r>
    <s v="Startup_1084"/>
    <s v="SaaS"/>
    <n v="6"/>
    <n v="164988.23000000001"/>
    <n v="3589018284.23"/>
    <n v="48"/>
    <s v="Canada"/>
    <n v="2007"/>
    <n v="19148"/>
    <n v="18"/>
    <n v="21752.1783"/>
    <n v="3437.2546950000001"/>
    <x v="0"/>
  </r>
  <r>
    <s v="Startup_1085"/>
    <s v="Fintech"/>
    <n v="4"/>
    <n v="229947.82"/>
    <n v="10670945375.17"/>
    <n v="37"/>
    <s v="China"/>
    <n v="2022"/>
    <n v="11244"/>
    <n v="3"/>
    <n v="46404.942470000002"/>
    <n v="6214.8059860000003"/>
    <x v="0"/>
  </r>
  <r>
    <s v="Startup_1086"/>
    <s v="AI"/>
    <n v="9"/>
    <n v="246375.48"/>
    <n v="7871276232.2700005"/>
    <n v="46"/>
    <s v="France"/>
    <n v="2000"/>
    <n v="11103"/>
    <n v="25"/>
    <n v="31947.294000000002"/>
    <n v="5355.9886699999997"/>
    <x v="0"/>
  </r>
  <r>
    <s v="Startup_1087"/>
    <s v="SaaS"/>
    <n v="7"/>
    <n v="335884.19"/>
    <n v="1231827879.8499999"/>
    <n v="28"/>
    <s v="Canada"/>
    <n v="2002"/>
    <n v="12276"/>
    <n v="23"/>
    <n v="3666.41842"/>
    <n v="11995.86407"/>
    <x v="0"/>
  </r>
  <r>
    <s v="Startup_1088"/>
    <s v="Fintech"/>
    <n v="10"/>
    <n v="19829.75"/>
    <n v="7115946374.8599997"/>
    <n v="37"/>
    <s v="Canada"/>
    <n v="2018"/>
    <n v="17726"/>
    <n v="7"/>
    <n v="358851.04029999999"/>
    <n v="535.93919889999995"/>
    <x v="0"/>
  </r>
  <r>
    <s v="Startup_1089"/>
    <s v="E-commerce"/>
    <n v="9"/>
    <n v="267049.96999999997"/>
    <n v="5912264293.0200005"/>
    <n v="22"/>
    <s v="UK"/>
    <n v="2000"/>
    <n v="14361"/>
    <n v="25"/>
    <n v="22138.168280000002"/>
    <n v="12138.63514"/>
    <x v="0"/>
  </r>
  <r>
    <s v="Startup_109"/>
    <s v="EdTech"/>
    <n v="1"/>
    <n v="19055.259999999998"/>
    <n v="5791224216.9499998"/>
    <n v="21"/>
    <s v="Singapore"/>
    <n v="2015"/>
    <n v="685"/>
    <n v="10"/>
    <n v="303916.4032"/>
    <n v="907.39318939999998"/>
    <x v="0"/>
  </r>
  <r>
    <s v="Startup_1090"/>
    <s v="EdTech"/>
    <n v="9"/>
    <n v="33690.339999999997"/>
    <n v="10168496271.879999"/>
    <n v="44"/>
    <s v="India"/>
    <n v="2000"/>
    <n v="1471"/>
    <n v="25"/>
    <n v="301821.34600000002"/>
    <n v="765.68945640000004"/>
    <x v="0"/>
  </r>
  <r>
    <s v="Startup_1091"/>
    <s v="SaaS"/>
    <n v="9"/>
    <n v="223402.07"/>
    <n v="6020222191.96"/>
    <n v="9"/>
    <s v="France"/>
    <n v="2019"/>
    <n v="19849"/>
    <n v="6"/>
    <n v="26946.92499"/>
    <n v="24822.452089999999"/>
    <x v="1"/>
  </r>
  <r>
    <s v="Startup_1092"/>
    <s v="E-commerce"/>
    <n v="1"/>
    <n v="207064.17"/>
    <n v="5419707076.0100002"/>
    <n v="47"/>
    <s v="Australia"/>
    <n v="2021"/>
    <n v="19867"/>
    <n v="4"/>
    <n v="26173.04636"/>
    <n v="4405.6205490000002"/>
    <x v="0"/>
  </r>
  <r>
    <s v="Startup_1093"/>
    <s v="E-commerce"/>
    <n v="1"/>
    <n v="243136.91"/>
    <n v="6367006128.2700005"/>
    <n v="16"/>
    <s v="UK"/>
    <n v="2019"/>
    <n v="6873"/>
    <n v="6"/>
    <n v="26185.917700000002"/>
    <n v="15196.05658"/>
    <x v="0"/>
  </r>
  <r>
    <s v="Startup_1094"/>
    <s v="AI"/>
    <n v="1"/>
    <n v="408498.52"/>
    <n v="20060012944.950001"/>
    <n v="6"/>
    <s v="Brazil"/>
    <n v="2001"/>
    <n v="14901"/>
    <n v="24"/>
    <n v="49105.696510000002"/>
    <n v="68083.086989999996"/>
    <x v="1"/>
  </r>
  <r>
    <s v="Startup_1095"/>
    <s v="E-commerce"/>
    <n v="2"/>
    <n v="477606.3"/>
    <n v="17647235739.32"/>
    <n v="25"/>
    <s v="Australia"/>
    <n v="2023"/>
    <n v="9842"/>
    <n v="2"/>
    <n v="36948.3361"/>
    <n v="19104.252039999999"/>
    <x v="0"/>
  </r>
  <r>
    <s v="Startup_1096"/>
    <s v="Fintech"/>
    <n v="4"/>
    <n v="23428.79"/>
    <n v="6189663439.54"/>
    <n v="38"/>
    <s v="Brazil"/>
    <n v="2002"/>
    <n v="8099"/>
    <n v="23"/>
    <n v="264189.52779999998"/>
    <n v="616.54701009999997"/>
    <x v="0"/>
  </r>
  <r>
    <s v="Startup_1097"/>
    <s v="Blockchain"/>
    <n v="9"/>
    <n v="352422.09"/>
    <n v="16386357109.58"/>
    <n v="50"/>
    <s v="Australia"/>
    <n v="2023"/>
    <n v="16868"/>
    <n v="2"/>
    <n v="46495.396460000004"/>
    <n v="7048.4417530000001"/>
    <x v="0"/>
  </r>
  <r>
    <s v="Startup_1098"/>
    <s v="EdTech"/>
    <n v="3"/>
    <n v="84994.74"/>
    <n v="28352337670.889999"/>
    <n v="42"/>
    <s v="Brazil"/>
    <n v="2005"/>
    <n v="14353"/>
    <n v="20"/>
    <n v="333576.53730000003"/>
    <n v="2023.684401"/>
    <x v="0"/>
  </r>
  <r>
    <s v="Startup_1099"/>
    <s v="HealthTech"/>
    <n v="4"/>
    <n v="145171.76"/>
    <n v="6782878239.25"/>
    <n v="40"/>
    <s v="Australia"/>
    <n v="2002"/>
    <n v="19798"/>
    <n v="23"/>
    <n v="46722.125359999998"/>
    <n v="3629.2939459999998"/>
    <x v="0"/>
  </r>
  <r>
    <s v="Startup_11"/>
    <s v="HealthTech"/>
    <n v="7"/>
    <n v="279719.84999999998"/>
    <n v="1382664505.1800001"/>
    <n v="17"/>
    <s v="UK"/>
    <n v="2019"/>
    <n v="3369"/>
    <n v="6"/>
    <n v="4942.0331919999999"/>
    <n v="16454.108850000001"/>
    <x v="0"/>
  </r>
  <r>
    <s v="Startup_110"/>
    <s v="E-commerce"/>
    <n v="3"/>
    <n v="417618.26"/>
    <n v="1024064804.6900001"/>
    <n v="37"/>
    <s v="Australia"/>
    <n v="2003"/>
    <n v="3645"/>
    <n v="22"/>
    <n v="2451.1552230000002"/>
    <n v="11286.980079999999"/>
    <x v="0"/>
  </r>
  <r>
    <s v="Startup_1100"/>
    <s v="EdTech"/>
    <n v="6"/>
    <n v="81307.37"/>
    <n v="3687774229.77"/>
    <n v="9"/>
    <s v="France"/>
    <n v="2023"/>
    <n v="1251"/>
    <n v="2"/>
    <n v="45354.964679999997"/>
    <n v="9034.15229"/>
    <x v="0"/>
  </r>
  <r>
    <s v="Startup_1101"/>
    <s v="Biotech"/>
    <n v="6"/>
    <n v="193855.69"/>
    <n v="8045510418.2799997"/>
    <n v="29"/>
    <s v="France"/>
    <n v="2001"/>
    <n v="19399"/>
    <n v="24"/>
    <n v="41501.574480000003"/>
    <n v="6684.6791359999997"/>
    <x v="0"/>
  </r>
  <r>
    <s v="Startup_1102"/>
    <s v="Fintech"/>
    <n v="6"/>
    <n v="195476.81"/>
    <n v="5554028790.8100004"/>
    <n v="6"/>
    <s v="Canada"/>
    <n v="2012"/>
    <n v="4779"/>
    <n v="13"/>
    <n v="28411.725190000001"/>
    <n v="32579.467779999999"/>
    <x v="1"/>
  </r>
  <r>
    <s v="Startup_1103"/>
    <s v="SaaS"/>
    <n v="1"/>
    <n v="107321.1"/>
    <n v="5297289859.9899998"/>
    <n v="19"/>
    <s v="Australia"/>
    <n v="2006"/>
    <n v="7748"/>
    <n v="19"/>
    <n v="49358.256540000002"/>
    <n v="5648.4791109999996"/>
    <x v="0"/>
  </r>
  <r>
    <s v="Startup_1104"/>
    <s v="Blockchain"/>
    <n v="9"/>
    <n v="443577.12"/>
    <n v="13237021599.049999"/>
    <n v="23"/>
    <s v="UK"/>
    <n v="2018"/>
    <n v="15508"/>
    <n v="7"/>
    <n v="29840.533579999999"/>
    <n v="19285.96185"/>
    <x v="0"/>
  </r>
  <r>
    <s v="Startup_1105"/>
    <s v="E-commerce"/>
    <n v="2"/>
    <n v="308470.27"/>
    <n v="9261345420.5799999"/>
    <n v="25"/>
    <s v="Brazil"/>
    <n v="2016"/>
    <n v="11121"/>
    <n v="9"/>
    <n v="30022.461490000002"/>
    <n v="12338.811"/>
    <x v="0"/>
  </r>
  <r>
    <s v="Startup_1106"/>
    <s v="SaaS"/>
    <n v="2"/>
    <n v="452999.02"/>
    <n v="13389938853.629999"/>
    <n v="7"/>
    <s v="Australia"/>
    <n v="2014"/>
    <n v="15052"/>
    <n v="11"/>
    <n v="29557.427759999999"/>
    <n v="64714.145940000002"/>
    <x v="1"/>
  </r>
  <r>
    <s v="Startup_1107"/>
    <s v="Biotech"/>
    <n v="7"/>
    <n v="206123.8"/>
    <n v="992545246.21000004"/>
    <n v="11"/>
    <s v="Germany"/>
    <n v="2022"/>
    <n v="8036"/>
    <n v="3"/>
    <n v="4814.2869799999999"/>
    <n v="18738.527190000001"/>
    <x v="0"/>
  </r>
  <r>
    <s v="Startup_1108"/>
    <s v="Blockchain"/>
    <n v="10"/>
    <n v="72380.100000000006"/>
    <n v="31539478563.59"/>
    <n v="24"/>
    <s v="Brazil"/>
    <n v="2006"/>
    <n v="7892"/>
    <n v="19"/>
    <n v="435746.92680000002"/>
    <n v="3015.8375040000001"/>
    <x v="1"/>
  </r>
  <r>
    <s v="Startup_1109"/>
    <s v="HealthTech"/>
    <n v="10"/>
    <n v="183437.71"/>
    <n v="6591551369.5200005"/>
    <n v="46"/>
    <s v="Canada"/>
    <n v="2017"/>
    <n v="17185"/>
    <n v="8"/>
    <n v="35932.458550000003"/>
    <n v="3987.7763169999998"/>
    <x v="0"/>
  </r>
  <r>
    <s v="Startup_111"/>
    <s v="HealthTech"/>
    <n v="4"/>
    <n v="29115.95"/>
    <n v="12129551003.719999"/>
    <n v="26"/>
    <s v="UK"/>
    <n v="2001"/>
    <n v="9827"/>
    <n v="24"/>
    <n v="416593.6678"/>
    <n v="1119.844368"/>
    <x v="0"/>
  </r>
  <r>
    <s v="Startup_1110"/>
    <s v="Fintech"/>
    <n v="9"/>
    <n v="310237.64"/>
    <n v="6808035911.7299995"/>
    <n v="16"/>
    <s v="USA"/>
    <n v="2011"/>
    <n v="1139"/>
    <n v="14"/>
    <n v="21943.583689999999"/>
    <n v="19389.85267"/>
    <x v="0"/>
  </r>
  <r>
    <s v="Startup_1111"/>
    <s v="SaaS"/>
    <n v="1"/>
    <n v="359635.5"/>
    <n v="16496796860.959999"/>
    <n v="37"/>
    <s v="Brazil"/>
    <n v="2004"/>
    <n v="18087"/>
    <n v="21"/>
    <n v="45869.879529999998"/>
    <n v="9719.8784759999999"/>
    <x v="0"/>
  </r>
  <r>
    <s v="Startup_1112"/>
    <s v="E-commerce"/>
    <n v="6"/>
    <n v="44276.88"/>
    <n v="22130675.510000002"/>
    <n v="46"/>
    <s v="India"/>
    <n v="2019"/>
    <n v="4255"/>
    <n v="6"/>
    <n v="498.82464329999999"/>
    <n v="962.54085880000002"/>
    <x v="0"/>
  </r>
  <r>
    <s v="Startup_1113"/>
    <s v="EdTech"/>
    <n v="5"/>
    <n v="81861.98"/>
    <n v="40544233377.260002"/>
    <n v="13"/>
    <s v="Australia"/>
    <n v="2012"/>
    <n v="13458"/>
    <n v="13"/>
    <n v="495274.49810000003"/>
    <n v="6297.0754559999996"/>
    <x v="1"/>
  </r>
  <r>
    <s v="Startup_1114"/>
    <s v="SaaS"/>
    <n v="5"/>
    <n v="336885.92"/>
    <n v="5136997352.8800001"/>
    <n v="44"/>
    <s v="UK"/>
    <n v="2021"/>
    <n v="652"/>
    <n v="4"/>
    <n v="15247.47724"/>
    <n v="7656.498286"/>
    <x v="0"/>
  </r>
  <r>
    <s v="Startup_1115"/>
    <s v="Fintech"/>
    <n v="5"/>
    <n v="81485.72"/>
    <n v="171756270.99000001"/>
    <n v="26"/>
    <s v="China"/>
    <n v="2010"/>
    <n v="10906"/>
    <n v="15"/>
    <n v="2106.808313"/>
    <n v="3134.0660250000001"/>
    <x v="0"/>
  </r>
  <r>
    <s v="Startup_1116"/>
    <s v="Fintech"/>
    <n v="10"/>
    <n v="45409.440000000002"/>
    <n v="1521554144.3499999"/>
    <n v="18"/>
    <s v="France"/>
    <n v="2016"/>
    <n v="19784"/>
    <n v="9"/>
    <n v="33506.442600000002"/>
    <n v="2522.746568"/>
    <x v="0"/>
  </r>
  <r>
    <s v="Startup_1117"/>
    <s v="EdTech"/>
    <n v="1"/>
    <n v="76365.919999999998"/>
    <n v="1833729894.3499999"/>
    <n v="14"/>
    <s v="Canada"/>
    <n v="2015"/>
    <n v="2333"/>
    <n v="10"/>
    <n v="24011.410039999999"/>
    <n v="5454.7088999999996"/>
    <x v="0"/>
  </r>
  <r>
    <s v="Startup_1118"/>
    <s v="EdTech"/>
    <n v="10"/>
    <n v="22570.43"/>
    <n v="8207560333.8199997"/>
    <n v="39"/>
    <s v="Australia"/>
    <n v="2002"/>
    <n v="7724"/>
    <n v="23"/>
    <n v="363641.10859999998"/>
    <n v="578.7290855"/>
    <x v="0"/>
  </r>
  <r>
    <s v="Startup_1119"/>
    <s v="HealthTech"/>
    <n v="1"/>
    <n v="433590.31"/>
    <n v="9728927874.9300003"/>
    <n v="6"/>
    <s v="India"/>
    <n v="2020"/>
    <n v="1591"/>
    <n v="5"/>
    <n v="22437.065729999998"/>
    <n v="72265.051670000001"/>
    <x v="1"/>
  </r>
  <r>
    <s v="Startup_112"/>
    <s v="SaaS"/>
    <n v="6"/>
    <n v="395777.68"/>
    <n v="13305043815.74"/>
    <n v="6"/>
    <s v="USA"/>
    <n v="2001"/>
    <n v="1482"/>
    <n v="24"/>
    <n v="33616.468979999998"/>
    <n v="65962.946349999998"/>
    <x v="1"/>
  </r>
  <r>
    <s v="Startup_1120"/>
    <s v="AI"/>
    <n v="9"/>
    <n v="144664.60999999999"/>
    <n v="4837475500.3900003"/>
    <n v="16"/>
    <s v="UK"/>
    <n v="2012"/>
    <n v="141"/>
    <n v="13"/>
    <n v="33438.24523"/>
    <n v="9041.5383689999999"/>
    <x v="0"/>
  </r>
  <r>
    <s v="Startup_1121"/>
    <s v="E-commerce"/>
    <n v="4"/>
    <n v="126088.08"/>
    <n v="2771743744.5999999"/>
    <n v="10"/>
    <s v="Australia"/>
    <n v="2009"/>
    <n v="11289"/>
    <n v="16"/>
    <n v="21981.599590000002"/>
    <n v="12608.807860000001"/>
    <x v="0"/>
  </r>
  <r>
    <s v="Startup_1122"/>
    <s v="Biotech"/>
    <n v="9"/>
    <n v="43146.84"/>
    <n v="17007880209.799999"/>
    <n v="37"/>
    <s v="Germany"/>
    <n v="2006"/>
    <n v="1357"/>
    <n v="19"/>
    <n v="394185.00819999998"/>
    <n v="1166.130782"/>
    <x v="0"/>
  </r>
  <r>
    <s v="Startup_1123"/>
    <s v="E-commerce"/>
    <n v="10"/>
    <n v="437795.36"/>
    <n v="194077121.91999999"/>
    <n v="45"/>
    <s v="Germany"/>
    <n v="2018"/>
    <n v="13449"/>
    <n v="7"/>
    <n v="442.30556990000002"/>
    <n v="9728.7857949999998"/>
    <x v="0"/>
  </r>
  <r>
    <s v="Startup_1124"/>
    <s v="EdTech"/>
    <n v="9"/>
    <n v="20387.79"/>
    <n v="8046628413.6000004"/>
    <n v="30"/>
    <s v="Canada"/>
    <n v="2015"/>
    <n v="8289"/>
    <n v="10"/>
    <n v="394677.76069999998"/>
    <n v="679.59306100000003"/>
    <x v="0"/>
  </r>
  <r>
    <s v="Startup_1125"/>
    <s v="SaaS"/>
    <n v="4"/>
    <n v="48094.239999999998"/>
    <n v="1742934396.1700001"/>
    <n v="43"/>
    <s v="Singapore"/>
    <n v="2016"/>
    <n v="1991"/>
    <n v="9"/>
    <n v="36238.983039999999"/>
    <n v="1118.4706679999999"/>
    <x v="0"/>
  </r>
  <r>
    <s v="Startup_1126"/>
    <s v="AI"/>
    <n v="3"/>
    <n v="454622.11"/>
    <n v="16294099981.1"/>
    <n v="49"/>
    <s v="Germany"/>
    <n v="2004"/>
    <n v="2533"/>
    <n v="21"/>
    <n v="35839.975489999997"/>
    <n v="9278.0022910000007"/>
    <x v="0"/>
  </r>
  <r>
    <s v="Startup_1127"/>
    <s v="Blockchain"/>
    <n v="8"/>
    <n v="468608.8"/>
    <n v="7508720642.3800001"/>
    <n v="35"/>
    <s v="Brazil"/>
    <n v="2006"/>
    <n v="11739"/>
    <n v="19"/>
    <n v="16022.430710000001"/>
    <n v="13388.82287"/>
    <x v="0"/>
  </r>
  <r>
    <s v="Startup_1128"/>
    <s v="HealthTech"/>
    <n v="3"/>
    <n v="171584.24"/>
    <n v="8120631402.3699999"/>
    <n v="19"/>
    <s v="France"/>
    <n v="2013"/>
    <n v="10291"/>
    <n v="12"/>
    <n v="47326.372369999997"/>
    <n v="9030.7496780000001"/>
    <x v="0"/>
  </r>
  <r>
    <s v="Startup_1129"/>
    <s v="Fintech"/>
    <n v="1"/>
    <n v="26371.91"/>
    <n v="10730447491.280001"/>
    <n v="41"/>
    <s v="Canada"/>
    <n v="2001"/>
    <n v="5648"/>
    <n v="24"/>
    <n v="406888.27429999999"/>
    <n v="643.2173272"/>
    <x v="0"/>
  </r>
  <r>
    <s v="Startup_113"/>
    <s v="Biotech"/>
    <n v="2"/>
    <n v="406172.06"/>
    <n v="700881234.22000003"/>
    <n v="34"/>
    <s v="Brazil"/>
    <n v="2018"/>
    <n v="871"/>
    <n v="7"/>
    <n v="1724.5771769999999"/>
    <n v="11946.23702"/>
    <x v="0"/>
  </r>
  <r>
    <s v="Startup_1130"/>
    <s v="Blockchain"/>
    <n v="10"/>
    <n v="28983.52"/>
    <n v="9998845014.9799995"/>
    <n v="21"/>
    <s v="Germany"/>
    <n v="2021"/>
    <n v="1433"/>
    <n v="4"/>
    <n v="344982.79879999999"/>
    <n v="1380.1676440000001"/>
    <x v="0"/>
  </r>
  <r>
    <s v="Startup_1131"/>
    <s v="HealthTech"/>
    <n v="10"/>
    <n v="115288.85"/>
    <n v="5405145241.8000002"/>
    <n v="29"/>
    <s v="Brazil"/>
    <n v="2015"/>
    <n v="16629"/>
    <n v="10"/>
    <n v="46882.501810000002"/>
    <n v="3975.477758"/>
    <x v="0"/>
  </r>
  <r>
    <s v="Startup_1132"/>
    <s v="Biotech"/>
    <n v="9"/>
    <n v="64287.360000000001"/>
    <n v="2793254912.8400002"/>
    <n v="47"/>
    <s v="UK"/>
    <n v="2022"/>
    <n v="1394"/>
    <n v="3"/>
    <n v="43448.517050000002"/>
    <n v="1367.816253"/>
    <x v="0"/>
  </r>
  <r>
    <s v="Startup_1133"/>
    <s v="EdTech"/>
    <n v="5"/>
    <n v="295333.64"/>
    <n v="6030308906.8699999"/>
    <n v="2"/>
    <s v="UK"/>
    <n v="2019"/>
    <n v="17528"/>
    <n v="6"/>
    <n v="20417.632030000001"/>
    <n v="147666.81959999999"/>
    <x v="1"/>
  </r>
  <r>
    <s v="Startup_1134"/>
    <s v="Biotech"/>
    <n v="3"/>
    <n v="163214.5"/>
    <n v="7360437143.5200005"/>
    <n v="38"/>
    <s v="USA"/>
    <n v="2010"/>
    <n v="13653"/>
    <n v="15"/>
    <n v="45095.71067"/>
    <n v="4295.1184560000002"/>
    <x v="0"/>
  </r>
  <r>
    <s v="Startup_1135"/>
    <s v="SaaS"/>
    <n v="7"/>
    <n v="75155.850000000006"/>
    <n v="19845199697.060001"/>
    <n v="35"/>
    <s v="Singapore"/>
    <n v="2020"/>
    <n v="4503"/>
    <n v="5"/>
    <n v="264052.96720000001"/>
    <n v="2147.309929"/>
    <x v="0"/>
  </r>
  <r>
    <s v="Startup_1136"/>
    <s v="SaaS"/>
    <n v="10"/>
    <n v="25467.67"/>
    <n v="6940637752.2299995"/>
    <n v="3"/>
    <s v="Australia"/>
    <n v="2014"/>
    <n v="11366"/>
    <n v="11"/>
    <n v="272526.44069999998"/>
    <n v="8489.2218990000001"/>
    <x v="0"/>
  </r>
  <r>
    <s v="Startup_1137"/>
    <s v="EdTech"/>
    <n v="2"/>
    <n v="38024.61"/>
    <n v="16508993151.360001"/>
    <n v="45"/>
    <s v="USA"/>
    <n v="2005"/>
    <n v="13707"/>
    <n v="20"/>
    <n v="434164.98920000001"/>
    <n v="844.99137099999996"/>
    <x v="0"/>
  </r>
  <r>
    <s v="Startup_1138"/>
    <s v="SaaS"/>
    <n v="9"/>
    <n v="32407.21"/>
    <n v="14149777184.84"/>
    <n v="33"/>
    <s v="USA"/>
    <n v="2017"/>
    <n v="10468"/>
    <n v="8"/>
    <n v="436623.30170000001"/>
    <n v="982.036788"/>
    <x v="0"/>
  </r>
  <r>
    <s v="Startup_1139"/>
    <s v="HealthTech"/>
    <n v="8"/>
    <n v="255287.78"/>
    <n v="76333248.930000007"/>
    <n v="40"/>
    <s v="Singapore"/>
    <n v="2014"/>
    <n v="4324"/>
    <n v="11"/>
    <n v="298.00862849999999"/>
    <n v="6382.1944970000004"/>
    <x v="0"/>
  </r>
  <r>
    <s v="Startup_114"/>
    <s v="Biotech"/>
    <n v="2"/>
    <n v="197399.66"/>
    <n v="5342730965.9200001"/>
    <n v="25"/>
    <s v="Australia"/>
    <n v="2017"/>
    <n v="2101"/>
    <n v="8"/>
    <n v="27064.55299"/>
    <n v="7895.9864109999999"/>
    <x v="0"/>
  </r>
  <r>
    <s v="Startup_1140"/>
    <s v="Fintech"/>
    <n v="7"/>
    <n v="229357.02"/>
    <n v="1075951143.8499999"/>
    <n v="22"/>
    <s v="India"/>
    <n v="2017"/>
    <n v="2116"/>
    <n v="8"/>
    <n v="4690.1629730000004"/>
    <n v="10425.318939999999"/>
    <x v="0"/>
  </r>
  <r>
    <s v="Startup_1141"/>
    <s v="Biotech"/>
    <n v="2"/>
    <n v="294089.14"/>
    <n v="11675009522.280001"/>
    <n v="44"/>
    <s v="USA"/>
    <n v="2006"/>
    <n v="549"/>
    <n v="19"/>
    <n v="39697.880039999996"/>
    <n v="6683.84411"/>
    <x v="0"/>
  </r>
  <r>
    <s v="Startup_1142"/>
    <s v="EdTech"/>
    <n v="2"/>
    <n v="202226.08"/>
    <n v="39216325451.489998"/>
    <n v="13"/>
    <s v="Canada"/>
    <n v="2000"/>
    <n v="9266"/>
    <n v="25"/>
    <n v="193922.18220000001"/>
    <n v="15555.852510000001"/>
    <x v="1"/>
  </r>
  <r>
    <s v="Startup_1143"/>
    <s v="Biotech"/>
    <n v="5"/>
    <n v="307707.40000000002"/>
    <n v="7171280806.1999998"/>
    <n v="22"/>
    <s v="UK"/>
    <n v="2019"/>
    <n v="9229"/>
    <n v="6"/>
    <n v="23304.51974"/>
    <n v="13986.699850000001"/>
    <x v="0"/>
  </r>
  <r>
    <s v="Startup_1144"/>
    <s v="EdTech"/>
    <n v="3"/>
    <n v="352459.91"/>
    <n v="8345803831.3299999"/>
    <n v="30"/>
    <s v="USA"/>
    <n v="2003"/>
    <n v="9187"/>
    <n v="22"/>
    <n v="23677.731909999999"/>
    <n v="11748.66383"/>
    <x v="0"/>
  </r>
  <r>
    <s v="Startup_1145"/>
    <s v="HealthTech"/>
    <n v="1"/>
    <n v="112877.34"/>
    <n v="4289980582.5300002"/>
    <n v="17"/>
    <s v="France"/>
    <n v="2012"/>
    <n v="5994"/>
    <n v="13"/>
    <n v="38004.683380000002"/>
    <n v="6639.8437430000004"/>
    <x v="0"/>
  </r>
  <r>
    <s v="Startup_1146"/>
    <s v="Biotech"/>
    <n v="2"/>
    <n v="43920.67"/>
    <n v="11012138012.08"/>
    <n v="32"/>
    <s v="Germany"/>
    <n v="2011"/>
    <n v="2917"/>
    <n v="14"/>
    <n v="250726.92720000001"/>
    <n v="1372.5208709999999"/>
    <x v="0"/>
  </r>
  <r>
    <s v="Startup_1147"/>
    <s v="HealthTech"/>
    <n v="7"/>
    <n v="74925.34"/>
    <n v="19966497413.529999"/>
    <n v="20"/>
    <s v="UK"/>
    <n v="2018"/>
    <n v="10914"/>
    <n v="7"/>
    <n v="266484.23430000001"/>
    <n v="3746.2671169999999"/>
    <x v="0"/>
  </r>
  <r>
    <s v="Startup_1148"/>
    <s v="Biotech"/>
    <n v="1"/>
    <n v="379472.95"/>
    <n v="683498559.42999995"/>
    <n v="41"/>
    <s v="UK"/>
    <n v="2022"/>
    <n v="895"/>
    <n v="3"/>
    <n v="1800.1786239999999"/>
    <n v="9255.4377179999992"/>
    <x v="0"/>
  </r>
  <r>
    <s v="Startup_1149"/>
    <s v="E-commerce"/>
    <n v="2"/>
    <n v="45211.23"/>
    <n v="1560951654.9000001"/>
    <n v="2"/>
    <s v="UK"/>
    <n v="2000"/>
    <n v="3888"/>
    <n v="25"/>
    <n v="34524.748469999999"/>
    <n v="22605.616450000001"/>
    <x v="1"/>
  </r>
  <r>
    <s v="Startup_115"/>
    <s v="SaaS"/>
    <n v="6"/>
    <n v="120790.82"/>
    <n v="5176553240.2200003"/>
    <n v="24"/>
    <s v="Germany"/>
    <n v="2018"/>
    <n v="13534"/>
    <n v="7"/>
    <n v="42854.519059999999"/>
    <n v="5032.9507860000003"/>
    <x v="0"/>
  </r>
  <r>
    <s v="Startup_1150"/>
    <s v="AI"/>
    <n v="1"/>
    <n v="384605.25"/>
    <n v="16333393893.030001"/>
    <n v="26"/>
    <s v="UK"/>
    <n v="2013"/>
    <n v="9135"/>
    <n v="12"/>
    <n v="42466.943059999998"/>
    <n v="14792.50965"/>
    <x v="0"/>
  </r>
  <r>
    <s v="Startup_1151"/>
    <s v="E-commerce"/>
    <n v="9"/>
    <n v="27047.18"/>
    <n v="8547302181.5100002"/>
    <n v="10"/>
    <s v="India"/>
    <n v="2017"/>
    <n v="13685"/>
    <n v="8"/>
    <n v="316013.58769999997"/>
    <n v="2704.7176030000001"/>
    <x v="0"/>
  </r>
  <r>
    <s v="Startup_1152"/>
    <s v="HealthTech"/>
    <n v="9"/>
    <n v="241436.38"/>
    <n v="7706761532.6700001"/>
    <n v="16"/>
    <s v="China"/>
    <n v="2007"/>
    <n v="19279"/>
    <n v="18"/>
    <n v="31919.464779999998"/>
    <n v="15089.773880000001"/>
    <x v="0"/>
  </r>
  <r>
    <s v="Startup_1153"/>
    <s v="HealthTech"/>
    <n v="5"/>
    <n v="172942.79"/>
    <n v="7332197536.6800003"/>
    <n v="19"/>
    <s v="USA"/>
    <n v="2005"/>
    <n v="5698"/>
    <n v="20"/>
    <n v="42395.665150000001"/>
    <n v="9102.2520789999999"/>
    <x v="0"/>
  </r>
  <r>
    <s v="Startup_1154"/>
    <s v="AI"/>
    <n v="4"/>
    <n v="377687.02"/>
    <n v="16282267405.58"/>
    <n v="37"/>
    <s v="Canada"/>
    <n v="2006"/>
    <n v="1983"/>
    <n v="19"/>
    <n v="43109.476909999998"/>
    <n v="10207.7572"/>
    <x v="0"/>
  </r>
  <r>
    <s v="Startup_1155"/>
    <s v="EdTech"/>
    <n v="4"/>
    <n v="216262.53"/>
    <n v="6177030712.6300001"/>
    <n v="32"/>
    <s v="Germany"/>
    <n v="2013"/>
    <n v="8478"/>
    <n v="12"/>
    <n v="28561.649010000001"/>
    <n v="6758.2040340000003"/>
    <x v="0"/>
  </r>
  <r>
    <s v="Startup_1156"/>
    <s v="Biotech"/>
    <n v="10"/>
    <n v="482804.89"/>
    <n v="15871336508.84"/>
    <n v="12"/>
    <s v="India"/>
    <n v="2005"/>
    <n v="8852"/>
    <n v="20"/>
    <n v="32872.189209999997"/>
    <n v="40233.740859999998"/>
    <x v="1"/>
  </r>
  <r>
    <s v="Startup_1157"/>
    <s v="Biotech"/>
    <n v="6"/>
    <n v="393730.77"/>
    <n v="8113515161.5799999"/>
    <n v="26"/>
    <s v="China"/>
    <n v="2016"/>
    <n v="16024"/>
    <n v="9"/>
    <n v="20605.759290000002"/>
    <n v="15143.49108"/>
    <x v="0"/>
  </r>
  <r>
    <s v="Startup_1158"/>
    <s v="HealthTech"/>
    <n v="1"/>
    <n v="73932.289999999994"/>
    <n v="32749431360.209999"/>
    <n v="21"/>
    <s v="Germany"/>
    <n v="2010"/>
    <n v="1858"/>
    <n v="15"/>
    <n v="442964.20120000001"/>
    <n v="3520.5852"/>
    <x v="1"/>
  </r>
  <r>
    <s v="Startup_1159"/>
    <s v="EdTech"/>
    <n v="10"/>
    <n v="210617.94"/>
    <n v="4607917081.3900003"/>
    <n v="38"/>
    <s v="UK"/>
    <n v="2013"/>
    <n v="4091"/>
    <n v="12"/>
    <n v="21877.084210000001"/>
    <n v="5542.5774339999998"/>
    <x v="0"/>
  </r>
  <r>
    <s v="Startup_116"/>
    <s v="HealthTech"/>
    <n v="10"/>
    <n v="414806.02"/>
    <n v="1965423852.77"/>
    <n v="12"/>
    <s v="Singapore"/>
    <n v="2020"/>
    <n v="19262"/>
    <n v="5"/>
    <n v="4737.1757770000004"/>
    <n v="34567.168619999997"/>
    <x v="1"/>
  </r>
  <r>
    <s v="Startup_1160"/>
    <s v="AI"/>
    <n v="5"/>
    <n v="211213.48"/>
    <n v="9805022550.25"/>
    <n v="26"/>
    <s v="Brazil"/>
    <n v="2012"/>
    <n v="7453"/>
    <n v="13"/>
    <n v="46421.334000000003"/>
    <n v="8123.595249"/>
    <x v="0"/>
  </r>
  <r>
    <s v="Startup_1161"/>
    <s v="Fintech"/>
    <n v="1"/>
    <n v="466890.36"/>
    <n v="13526446561.629999"/>
    <n v="31"/>
    <s v="Australia"/>
    <n v="2002"/>
    <n v="3629"/>
    <n v="23"/>
    <n v="28970.35556"/>
    <n v="15060.97928"/>
    <x v="0"/>
  </r>
  <r>
    <s v="Startup_1162"/>
    <s v="E-commerce"/>
    <n v="7"/>
    <n v="34390.639999999999"/>
    <n v="5717023048.0100002"/>
    <n v="24"/>
    <s v="USA"/>
    <n v="2001"/>
    <n v="9129"/>
    <n v="24"/>
    <n v="166236.76819999999"/>
    <n v="1432.9432850000001"/>
    <x v="0"/>
  </r>
  <r>
    <s v="Startup_1163"/>
    <s v="SaaS"/>
    <n v="10"/>
    <n v="398353.35"/>
    <n v="10375969580.719999"/>
    <n v="38"/>
    <s v="France"/>
    <n v="2019"/>
    <n v="15887"/>
    <n v="6"/>
    <n v="26046.150570000002"/>
    <n v="10482.98279"/>
    <x v="0"/>
  </r>
  <r>
    <s v="Startup_1164"/>
    <s v="AI"/>
    <n v="2"/>
    <n v="189032.49"/>
    <n v="6958911558.3299999"/>
    <n v="23"/>
    <s v="Australia"/>
    <n v="2013"/>
    <n v="6006"/>
    <n v="12"/>
    <n v="36812.309130000001"/>
    <n v="8218.8039939999999"/>
    <x v="0"/>
  </r>
  <r>
    <s v="Startup_1165"/>
    <s v="Fintech"/>
    <n v="9"/>
    <n v="355903.33"/>
    <n v="7246597131.2700005"/>
    <n v="29"/>
    <s v="India"/>
    <n v="2022"/>
    <n v="18874"/>
    <n v="3"/>
    <n v="20360.138770000001"/>
    <n v="12272.528689999999"/>
    <x v="0"/>
  </r>
  <r>
    <s v="Startup_1166"/>
    <s v="AI"/>
    <n v="2"/>
    <n v="84720.43"/>
    <n v="27555007924.759998"/>
    <n v="18"/>
    <s v="India"/>
    <n v="2019"/>
    <n v="15681"/>
    <n v="6"/>
    <n v="325245.32049999997"/>
    <n v="4706.6905200000001"/>
    <x v="0"/>
  </r>
  <r>
    <s v="Startup_1167"/>
    <s v="AI"/>
    <n v="2"/>
    <n v="31074.07"/>
    <n v="8852918681.9599991"/>
    <n v="33"/>
    <s v="China"/>
    <n v="2000"/>
    <n v="456"/>
    <n v="25"/>
    <n v="284896.26280000003"/>
    <n v="941.63861180000004"/>
    <x v="0"/>
  </r>
  <r>
    <s v="Startup_1168"/>
    <s v="Blockchain"/>
    <n v="6"/>
    <n v="31929.35"/>
    <n v="1134381955.04"/>
    <n v="40"/>
    <s v="Germany"/>
    <n v="2015"/>
    <n v="12587"/>
    <n v="10"/>
    <n v="35526.872750000002"/>
    <n v="798.23380010000005"/>
    <x v="0"/>
  </r>
  <r>
    <s v="Startup_1169"/>
    <s v="AI"/>
    <n v="3"/>
    <n v="274373.06"/>
    <n v="6235117152.1700001"/>
    <n v="12"/>
    <s v="USA"/>
    <n v="2021"/>
    <n v="12853"/>
    <n v="4"/>
    <n v="22723.961070000001"/>
    <n v="22864.421839999999"/>
    <x v="1"/>
  </r>
  <r>
    <s v="Startup_117"/>
    <s v="HealthTech"/>
    <n v="5"/>
    <n v="2970.37"/>
    <n v="6315900809.8299999"/>
    <n v="27"/>
    <s v="Germany"/>
    <n v="2022"/>
    <n v="1075"/>
    <n v="3"/>
    <n v="2126297.06"/>
    <n v="110.0138577"/>
    <x v="1"/>
  </r>
  <r>
    <s v="Startup_1170"/>
    <s v="Blockchain"/>
    <n v="2"/>
    <n v="200731.13"/>
    <n v="31727215606.25"/>
    <n v="26"/>
    <s v="India"/>
    <n v="2022"/>
    <n v="8198"/>
    <n v="3"/>
    <n v="158057.2696"/>
    <n v="7720.4282110000004"/>
    <x v="1"/>
  </r>
  <r>
    <s v="Startup_1171"/>
    <s v="SaaS"/>
    <n v="9"/>
    <n v="43471.81"/>
    <n v="15037976007.559999"/>
    <n v="19"/>
    <s v="Australia"/>
    <n v="2008"/>
    <n v="14838"/>
    <n v="17"/>
    <n v="345923.772"/>
    <n v="2287.9900069999999"/>
    <x v="0"/>
  </r>
  <r>
    <s v="Startup_1172"/>
    <s v="Blockchain"/>
    <n v="5"/>
    <n v="31960.27"/>
    <n v="6588271178.54"/>
    <n v="48"/>
    <s v="Singapore"/>
    <n v="2012"/>
    <n v="19159"/>
    <n v="13"/>
    <n v="206138.3823"/>
    <n v="665.83904559999996"/>
    <x v="0"/>
  </r>
  <r>
    <s v="Startup_1173"/>
    <s v="Biotech"/>
    <n v="7"/>
    <n v="40322.230000000003"/>
    <n v="6385752104.0200005"/>
    <n v="32"/>
    <s v="France"/>
    <n v="2020"/>
    <n v="11647"/>
    <n v="5"/>
    <n v="158367.0368"/>
    <n v="1260.069628"/>
    <x v="0"/>
  </r>
  <r>
    <s v="Startup_1174"/>
    <s v="SaaS"/>
    <n v="6"/>
    <n v="3312.14"/>
    <n v="842822123.00999999"/>
    <n v="46"/>
    <s v="Brazil"/>
    <n v="2005"/>
    <n v="1553"/>
    <n v="20"/>
    <n v="254463.71419999999"/>
    <n v="72.002989200000002"/>
    <x v="0"/>
  </r>
  <r>
    <s v="Startup_1175"/>
    <s v="Blockchain"/>
    <n v="8"/>
    <n v="208936.16"/>
    <n v="4472560027.7399998"/>
    <n v="10"/>
    <s v="USA"/>
    <n v="2016"/>
    <n v="10996"/>
    <n v="9"/>
    <n v="21405.347229999999"/>
    <n v="20893.616180000001"/>
    <x v="1"/>
  </r>
  <r>
    <s v="Startup_1176"/>
    <s v="SaaS"/>
    <n v="9"/>
    <n v="139942.75"/>
    <n v="6776477029.0600004"/>
    <n v="41"/>
    <s v="USA"/>
    <n v="2010"/>
    <n v="12135"/>
    <n v="15"/>
    <n v="48422.209560000003"/>
    <n v="3413.237764"/>
    <x v="0"/>
  </r>
  <r>
    <s v="Startup_1177"/>
    <s v="AI"/>
    <n v="8"/>
    <n v="430495.87"/>
    <n v="17599455888.610001"/>
    <n v="20"/>
    <s v="Australia"/>
    <n v="2012"/>
    <n v="4209"/>
    <n v="13"/>
    <n v="40880.822590000003"/>
    <n v="21524.79363"/>
    <x v="1"/>
  </r>
  <r>
    <s v="Startup_1178"/>
    <s v="Fintech"/>
    <n v="4"/>
    <n v="224206.14"/>
    <n v="7775391860.0600004"/>
    <n v="2"/>
    <s v="China"/>
    <n v="2010"/>
    <n v="7925"/>
    <n v="15"/>
    <n v="34678.655879999998"/>
    <n v="112103.0711"/>
    <x v="1"/>
  </r>
  <r>
    <s v="Startup_1179"/>
    <s v="EdTech"/>
    <n v="5"/>
    <n v="406598.31"/>
    <n v="8227629018.3999996"/>
    <n v="21"/>
    <s v="France"/>
    <n v="2007"/>
    <n v="19834"/>
    <n v="18"/>
    <n v="20234.276170000001"/>
    <n v="19361.824110000001"/>
    <x v="0"/>
  </r>
  <r>
    <s v="Startup_118"/>
    <s v="EdTech"/>
    <n v="5"/>
    <n v="318759.34999999998"/>
    <n v="1496643213.72"/>
    <n v="2"/>
    <s v="France"/>
    <n v="2021"/>
    <n v="16615"/>
    <n v="4"/>
    <n v="4694.2134759999999"/>
    <n v="159379.67689999999"/>
    <x v="1"/>
  </r>
  <r>
    <s v="Startup_1180"/>
    <s v="HealthTech"/>
    <n v="10"/>
    <n v="43236.84"/>
    <n v="9882669504.7299995"/>
    <n v="23"/>
    <s v="France"/>
    <n v="2004"/>
    <n v="1671"/>
    <n v="21"/>
    <n v="228569.59760000001"/>
    <n v="1879.862447"/>
    <x v="0"/>
  </r>
  <r>
    <s v="Startup_1181"/>
    <s v="Blockchain"/>
    <n v="4"/>
    <n v="20853.560000000001"/>
    <n v="7695869160.4399996"/>
    <n v="43"/>
    <s v="Singapore"/>
    <n v="2009"/>
    <n v="12139"/>
    <n v="16"/>
    <n v="369042.40279999998"/>
    <n v="484.96653789999999"/>
    <x v="0"/>
  </r>
  <r>
    <s v="Startup_1182"/>
    <s v="HealthTech"/>
    <n v="1"/>
    <n v="115178.21"/>
    <n v="2199050019.2600002"/>
    <n v="42"/>
    <s v="Australia"/>
    <n v="2023"/>
    <n v="1501"/>
    <n v="2"/>
    <n v="19091.586729999999"/>
    <n v="2742.3384019999999"/>
    <x v="0"/>
  </r>
  <r>
    <s v="Startup_1183"/>
    <s v="SaaS"/>
    <n v="1"/>
    <n v="154451.74"/>
    <n v="5186021990.4200001"/>
    <n v="2"/>
    <s v="USA"/>
    <n v="2022"/>
    <n v="5357"/>
    <n v="3"/>
    <n v="33575.97423"/>
    <n v="77225.868459999998"/>
    <x v="1"/>
  </r>
  <r>
    <s v="Startup_1184"/>
    <s v="Biotech"/>
    <n v="2"/>
    <n v="34971.75"/>
    <n v="11555414362.57"/>
    <n v="45"/>
    <s v="China"/>
    <n v="2000"/>
    <n v="3412"/>
    <n v="25"/>
    <n v="330420.35359999997"/>
    <n v="777.15009339999995"/>
    <x v="0"/>
  </r>
  <r>
    <s v="Startup_1185"/>
    <s v="SaaS"/>
    <n v="5"/>
    <n v="263974.46000000002"/>
    <n v="11938383803.280001"/>
    <n v="29"/>
    <s v="China"/>
    <n v="2005"/>
    <n v="4902"/>
    <n v="20"/>
    <n v="45224.526559999998"/>
    <n v="9102.5674720000006"/>
    <x v="0"/>
  </r>
  <r>
    <s v="Startup_1186"/>
    <s v="SaaS"/>
    <n v="6"/>
    <n v="23785.75"/>
    <n v="10821661608.950001"/>
    <n v="1"/>
    <s v="India"/>
    <n v="2003"/>
    <n v="9393"/>
    <n v="22"/>
    <n v="454963.14799999999"/>
    <n v="23785.745879999999"/>
    <x v="1"/>
  </r>
  <r>
    <s v="Startup_1187"/>
    <s v="E-commerce"/>
    <n v="9"/>
    <n v="15389.01"/>
    <n v="27149269208.459999"/>
    <n v="33"/>
    <s v="Germany"/>
    <n v="2015"/>
    <n v="19664"/>
    <n v="10"/>
    <n v="1764197.456"/>
    <n v="466.3336625"/>
    <x v="1"/>
  </r>
  <r>
    <s v="Startup_1188"/>
    <s v="HealthTech"/>
    <n v="10"/>
    <n v="319481.17"/>
    <n v="1300853979.77"/>
    <n v="41"/>
    <s v="Germany"/>
    <n v="2007"/>
    <n v="12071"/>
    <n v="18"/>
    <n v="4070.7704600000002"/>
    <n v="7792.223594"/>
    <x v="0"/>
  </r>
  <r>
    <s v="Startup_1189"/>
    <s v="AI"/>
    <n v="9"/>
    <n v="319475.53999999998"/>
    <n v="5990554820.8100004"/>
    <n v="9"/>
    <s v="Canada"/>
    <n v="2010"/>
    <n v="17952"/>
    <n v="15"/>
    <n v="18750.215889999999"/>
    <n v="35497.282209999998"/>
    <x v="1"/>
  </r>
  <r>
    <s v="Startup_119"/>
    <s v="Biotech"/>
    <n v="9"/>
    <n v="489871.02"/>
    <n v="1001652778.27"/>
    <n v="9"/>
    <s v="France"/>
    <n v="2004"/>
    <n v="10744"/>
    <n v="21"/>
    <n v="2043.727564"/>
    <n v="54430.113380000003"/>
    <x v="1"/>
  </r>
  <r>
    <s v="Startup_1190"/>
    <s v="EdTech"/>
    <n v="5"/>
    <n v="11043.31"/>
    <n v="407141854.13"/>
    <n v="22"/>
    <s v="USA"/>
    <n v="2006"/>
    <n v="3542"/>
    <n v="19"/>
    <n v="36866.735379999998"/>
    <n v="501.96866510000001"/>
    <x v="0"/>
  </r>
  <r>
    <s v="Startup_1191"/>
    <s v="E-commerce"/>
    <n v="7"/>
    <n v="415814.86"/>
    <n v="1150259229.01"/>
    <n v="46"/>
    <s v="China"/>
    <n v="2003"/>
    <n v="18624"/>
    <n v="22"/>
    <n v="2765.277368"/>
    <n v="9039.4534189999995"/>
    <x v="0"/>
  </r>
  <r>
    <s v="Startup_1192"/>
    <s v="Biotech"/>
    <n v="8"/>
    <n v="345006.55"/>
    <n v="14138894650.76"/>
    <n v="2"/>
    <s v="Brazil"/>
    <n v="2020"/>
    <n v="868"/>
    <n v="5"/>
    <n v="40980.525099999999"/>
    <n v="172503.2758"/>
    <x v="1"/>
  </r>
  <r>
    <s v="Startup_1193"/>
    <s v="SaaS"/>
    <n v="1"/>
    <n v="125007.66"/>
    <n v="41267504120.230003"/>
    <n v="7"/>
    <s v="India"/>
    <n v="2012"/>
    <n v="13422"/>
    <n v="13"/>
    <n v="330118.81510000001"/>
    <n v="17858.236499999999"/>
    <x v="1"/>
  </r>
  <r>
    <s v="Startup_1194"/>
    <s v="Blockchain"/>
    <n v="7"/>
    <n v="14580.68"/>
    <n v="35176247490.43"/>
    <n v="20"/>
    <s v="USA"/>
    <n v="2020"/>
    <n v="13634"/>
    <n v="5"/>
    <n v="2412524.04"/>
    <n v="729.0338319"/>
    <x v="1"/>
  </r>
  <r>
    <s v="Startup_1195"/>
    <s v="EdTech"/>
    <n v="10"/>
    <n v="33953.68"/>
    <n v="5543295316.6499996"/>
    <n v="2"/>
    <s v="Australia"/>
    <n v="2003"/>
    <n v="19114"/>
    <n v="22"/>
    <n v="163259.51629999999"/>
    <n v="16976.839970000001"/>
    <x v="0"/>
  </r>
  <r>
    <s v="Startup_1196"/>
    <s v="E-commerce"/>
    <n v="1"/>
    <n v="484140.63"/>
    <n v="7338419456.0200005"/>
    <n v="39"/>
    <s v="Canada"/>
    <n v="2013"/>
    <n v="8849"/>
    <n v="12"/>
    <n v="15156.619640000001"/>
    <n v="12413.86219"/>
    <x v="0"/>
  </r>
  <r>
    <s v="Startup_1197"/>
    <s v="AI"/>
    <n v="6"/>
    <n v="417091.14"/>
    <n v="14116786258.1"/>
    <n v="11"/>
    <s v="Canada"/>
    <n v="2001"/>
    <n v="10976"/>
    <n v="24"/>
    <n v="33844.807110000002"/>
    <n v="37917.376329999999"/>
    <x v="1"/>
  </r>
  <r>
    <s v="Startup_1198"/>
    <s v="E-commerce"/>
    <n v="6"/>
    <n v="168761.39"/>
    <n v="7534509596.3000002"/>
    <n v="13"/>
    <s v="UK"/>
    <n v="2023"/>
    <n v="14222"/>
    <n v="2"/>
    <n v="44644.932610000003"/>
    <n v="12981.6453"/>
    <x v="0"/>
  </r>
  <r>
    <s v="Startup_1199"/>
    <s v="SaaS"/>
    <n v="8"/>
    <n v="467667.20000000001"/>
    <n v="1789820580.6700001"/>
    <n v="42"/>
    <s v="Australia"/>
    <n v="2021"/>
    <n v="8685"/>
    <n v="4"/>
    <n v="3826.1244969999998"/>
    <n v="11134.933230000001"/>
    <x v="0"/>
  </r>
  <r>
    <s v="Startup_12"/>
    <s v="E-commerce"/>
    <n v="2"/>
    <n v="172659.74"/>
    <n v="7608269223.79"/>
    <n v="19"/>
    <s v="Canada"/>
    <n v="2021"/>
    <n v="1990"/>
    <n v="4"/>
    <n v="44064.102010000002"/>
    <n v="9087.3549359999997"/>
    <x v="0"/>
  </r>
  <r>
    <s v="Startup_120"/>
    <s v="AI"/>
    <n v="1"/>
    <n v="243442.51"/>
    <n v="7540340367.75"/>
    <n v="8"/>
    <s v="USA"/>
    <n v="2003"/>
    <n v="17564"/>
    <n v="22"/>
    <n v="30972.802800000001"/>
    <n v="30430.314030000001"/>
    <x v="1"/>
  </r>
  <r>
    <s v="Startup_1200"/>
    <s v="HealthTech"/>
    <n v="4"/>
    <n v="464716.57"/>
    <n v="19241387544.529999"/>
    <n v="18"/>
    <s v="France"/>
    <n v="2009"/>
    <n v="2796"/>
    <n v="16"/>
    <n v="41403.565069999997"/>
    <n v="25817.587329999998"/>
    <x v="1"/>
  </r>
  <r>
    <s v="Startup_1201"/>
    <s v="E-commerce"/>
    <n v="1"/>
    <n v="239201.4"/>
    <n v="11103628902.6"/>
    <n v="40"/>
    <s v="France"/>
    <n v="2018"/>
    <n v="8251"/>
    <n v="7"/>
    <n v="46418.581050000001"/>
    <n v="5980.0350689999996"/>
    <x v="0"/>
  </r>
  <r>
    <s v="Startup_1202"/>
    <s v="HealthTech"/>
    <n v="2"/>
    <n v="17954.060000000001"/>
    <n v="39532592375.650002"/>
    <n v="40"/>
    <s v="UK"/>
    <n v="2009"/>
    <n v="15168"/>
    <n v="16"/>
    <n v="2201873.5210000002"/>
    <n v="448.85155800000001"/>
    <x v="1"/>
  </r>
  <r>
    <s v="Startup_1203"/>
    <s v="SaaS"/>
    <n v="10"/>
    <n v="242167.81"/>
    <n v="741920254.57000005"/>
    <n v="28"/>
    <s v="India"/>
    <n v="2022"/>
    <n v="16242"/>
    <n v="3"/>
    <n v="3062.6616909999998"/>
    <n v="8648.8504990000001"/>
    <x v="0"/>
  </r>
  <r>
    <s v="Startup_1204"/>
    <s v="Blockchain"/>
    <n v="7"/>
    <n v="152253.63"/>
    <n v="4724328248.3299999"/>
    <n v="49"/>
    <s v="Singapore"/>
    <n v="2003"/>
    <n v="18953"/>
    <n v="22"/>
    <n v="31028.331300000002"/>
    <n v="3107.216887"/>
    <x v="0"/>
  </r>
  <r>
    <s v="Startup_1205"/>
    <s v="Biotech"/>
    <n v="1"/>
    <n v="95179.48"/>
    <n v="22572742444.450001"/>
    <n v="26"/>
    <s v="France"/>
    <n v="2021"/>
    <n v="3783"/>
    <n v="4"/>
    <n v="237158.76240000001"/>
    <n v="3660.749163"/>
    <x v="0"/>
  </r>
  <r>
    <s v="Startup_1206"/>
    <s v="SaaS"/>
    <n v="6"/>
    <n v="196508.9"/>
    <n v="5675271682.1199999"/>
    <n v="47"/>
    <s v="Canada"/>
    <n v="2001"/>
    <n v="11905"/>
    <n v="24"/>
    <n v="28879.48115"/>
    <n v="4181.0404989999997"/>
    <x v="0"/>
  </r>
  <r>
    <s v="Startup_1207"/>
    <s v="E-commerce"/>
    <n v="5"/>
    <n v="231681.41"/>
    <n v="1100974455.3099999"/>
    <n v="24"/>
    <s v="Australia"/>
    <n v="2020"/>
    <n v="11523"/>
    <n v="5"/>
    <n v="4751.1053949999996"/>
    <n v="9653.3918809999996"/>
    <x v="0"/>
  </r>
  <r>
    <s v="Startup_1208"/>
    <s v="AI"/>
    <n v="9"/>
    <n v="311449.18"/>
    <n v="14884371517.91"/>
    <n v="15"/>
    <s v="Australia"/>
    <n v="2009"/>
    <n v="18759"/>
    <n v="16"/>
    <n v="47789.691720000003"/>
    <n v="20763.278350000001"/>
    <x v="1"/>
  </r>
  <r>
    <s v="Startup_1209"/>
    <s v="Blockchain"/>
    <n v="6"/>
    <n v="270947.44"/>
    <n v="5097848423.9200001"/>
    <n v="49"/>
    <s v="China"/>
    <n v="2013"/>
    <n v="11132"/>
    <n v="12"/>
    <n v="18813.89818"/>
    <n v="5529.5395129999997"/>
    <x v="0"/>
  </r>
  <r>
    <s v="Startup_121"/>
    <s v="Fintech"/>
    <n v="8"/>
    <n v="323166.68"/>
    <n v="8713378948.1900005"/>
    <n v="15"/>
    <s v="Brazil"/>
    <n v="2014"/>
    <n v="6293"/>
    <n v="11"/>
    <n v="26961.491569999998"/>
    <n v="21544.445489999998"/>
    <x v="1"/>
  </r>
  <r>
    <s v="Startup_1210"/>
    <s v="AI"/>
    <n v="2"/>
    <n v="224733.83"/>
    <n v="53683270.229999997"/>
    <n v="29"/>
    <s v="India"/>
    <n v="2009"/>
    <n v="15205"/>
    <n v="16"/>
    <n v="237.8748927"/>
    <n v="7749.4425149999997"/>
    <x v="0"/>
  </r>
  <r>
    <s v="Startup_1211"/>
    <s v="EdTech"/>
    <n v="1"/>
    <n v="491816.08"/>
    <n v="22959331723.700001"/>
    <n v="16"/>
    <s v="Brazil"/>
    <n v="2011"/>
    <n v="8991"/>
    <n v="14"/>
    <n v="46681.759429999998"/>
    <n v="30738.504970000002"/>
    <x v="1"/>
  </r>
  <r>
    <s v="Startup_1212"/>
    <s v="Fintech"/>
    <n v="3"/>
    <n v="243676.53"/>
    <n v="5200596802.0100002"/>
    <n v="41"/>
    <s v="UK"/>
    <n v="2010"/>
    <n v="11555"/>
    <n v="15"/>
    <n v="21341.21444"/>
    <n v="5943.3300499999996"/>
    <x v="0"/>
  </r>
  <r>
    <s v="Startup_1213"/>
    <s v="Blockchain"/>
    <n v="9"/>
    <n v="8128.34"/>
    <n v="3500258139.1700001"/>
    <n v="29"/>
    <s v="China"/>
    <n v="2007"/>
    <n v="9859"/>
    <n v="18"/>
    <n v="430623.03619999997"/>
    <n v="280.28755100000001"/>
    <x v="0"/>
  </r>
  <r>
    <s v="Startup_1214"/>
    <s v="Blockchain"/>
    <n v="1"/>
    <n v="190715.11"/>
    <n v="4338327897.8599997"/>
    <n v="23"/>
    <s v="Brazil"/>
    <n v="2016"/>
    <n v="18443"/>
    <n v="9"/>
    <n v="22746.687910000001"/>
    <n v="8291.9614889999993"/>
    <x v="0"/>
  </r>
  <r>
    <s v="Startup_1215"/>
    <s v="EdTech"/>
    <n v="2"/>
    <n v="243640.82"/>
    <n v="4692198036.3500004"/>
    <n v="49"/>
    <s v="India"/>
    <n v="2001"/>
    <n v="17845"/>
    <n v="24"/>
    <n v="19257.669440000001"/>
    <n v="4972.2616550000002"/>
    <x v="0"/>
  </r>
  <r>
    <s v="Startup_1216"/>
    <s v="EdTech"/>
    <n v="9"/>
    <n v="26182.85"/>
    <n v="5590173995.3999996"/>
    <n v="16"/>
    <s v="UK"/>
    <n v="2006"/>
    <n v="14798"/>
    <n v="19"/>
    <n v="213504.141"/>
    <n v="1636.4283929999999"/>
    <x v="0"/>
  </r>
  <r>
    <s v="Startup_1217"/>
    <s v="AI"/>
    <n v="4"/>
    <n v="150545.24"/>
    <n v="3064725304.4499998"/>
    <n v="43"/>
    <s v="Australia"/>
    <n v="2020"/>
    <n v="9333"/>
    <n v="5"/>
    <n v="20356.5036"/>
    <n v="3501.0521389999999"/>
    <x v="0"/>
  </r>
  <r>
    <s v="Startup_1218"/>
    <s v="Fintech"/>
    <n v="3"/>
    <n v="345539.32"/>
    <n v="12445424786.809999"/>
    <n v="1"/>
    <s v="Brazil"/>
    <n v="2023"/>
    <n v="16573"/>
    <n v="2"/>
    <n v="36016.391159999999"/>
    <n v="345539.31819999998"/>
    <x v="1"/>
  </r>
  <r>
    <s v="Startup_1219"/>
    <s v="SaaS"/>
    <n v="6"/>
    <n v="8361.07"/>
    <n v="33006793407.169998"/>
    <n v="15"/>
    <s v="India"/>
    <n v="2011"/>
    <n v="782"/>
    <n v="14"/>
    <n v="3947672.5660000001"/>
    <n v="557.4049771"/>
    <x v="1"/>
  </r>
  <r>
    <s v="Startup_122"/>
    <s v="HealthTech"/>
    <n v="7"/>
    <n v="35970.699999999997"/>
    <n v="8936817435.2800007"/>
    <n v="45"/>
    <s v="Australia"/>
    <n v="2007"/>
    <n v="13911"/>
    <n v="18"/>
    <n v="248446.17120000001"/>
    <n v="799.34877930000005"/>
    <x v="0"/>
  </r>
  <r>
    <s v="Startup_1220"/>
    <s v="E-commerce"/>
    <n v="7"/>
    <n v="64235.62"/>
    <n v="15304767287.389999"/>
    <n v="20"/>
    <s v="USA"/>
    <n v="2007"/>
    <n v="19703"/>
    <n v="18"/>
    <n v="238258.80799999999"/>
    <n v="3211.781168"/>
    <x v="0"/>
  </r>
  <r>
    <s v="Startup_1221"/>
    <s v="Fintech"/>
    <n v="1"/>
    <n v="366834.17"/>
    <n v="9191743061.3400002"/>
    <n v="14"/>
    <s v="Germany"/>
    <n v="2019"/>
    <n v="16796"/>
    <n v="6"/>
    <n v="25055.943139999999"/>
    <n v="26202.441060000001"/>
    <x v="1"/>
  </r>
  <r>
    <s v="Startup_1222"/>
    <s v="EdTech"/>
    <n v="8"/>
    <n v="94959.75"/>
    <n v="3757321509.75"/>
    <n v="3"/>
    <s v="Germany"/>
    <n v="2009"/>
    <n v="9674"/>
    <n v="16"/>
    <n v="39566.517099999997"/>
    <n v="31653.249810000001"/>
    <x v="1"/>
  </r>
  <r>
    <s v="Startup_1223"/>
    <s v="E-commerce"/>
    <n v="9"/>
    <n v="245445.46"/>
    <n v="12153659227.030001"/>
    <n v="7"/>
    <s v="Australia"/>
    <n v="2014"/>
    <n v="13999"/>
    <n v="11"/>
    <n v="49515.740579999998"/>
    <n v="35063.637309999998"/>
    <x v="1"/>
  </r>
  <r>
    <s v="Startup_1224"/>
    <s v="E-commerce"/>
    <n v="7"/>
    <n v="170689.95"/>
    <n v="6602119751.4700003"/>
    <n v="24"/>
    <s v="Australia"/>
    <n v="2009"/>
    <n v="3838"/>
    <n v="16"/>
    <n v="38678.017509999998"/>
    <n v="7112.0814520000004"/>
    <x v="0"/>
  </r>
  <r>
    <s v="Startup_1225"/>
    <s v="EdTech"/>
    <n v="2"/>
    <n v="96152.34"/>
    <n v="40654429032.449997"/>
    <n v="42"/>
    <s v="India"/>
    <n v="2013"/>
    <n v="840"/>
    <n v="12"/>
    <n v="422811.67920000001"/>
    <n v="2289.3414590000002"/>
    <x v="1"/>
  </r>
  <r>
    <s v="Startup_1226"/>
    <s v="HealthTech"/>
    <n v="7"/>
    <n v="258153.25"/>
    <n v="11492766707.5"/>
    <n v="1"/>
    <s v="Singapore"/>
    <n v="2005"/>
    <n v="12186"/>
    <n v="20"/>
    <n v="44518.162640000002"/>
    <n v="258153.2542"/>
    <x v="1"/>
  </r>
  <r>
    <s v="Startup_1227"/>
    <s v="EdTech"/>
    <n v="6"/>
    <n v="365189.66"/>
    <n v="176595272.91999999"/>
    <n v="21"/>
    <s v="India"/>
    <n v="2018"/>
    <n v="8581"/>
    <n v="7"/>
    <n v="482.571395"/>
    <n v="17389.983769999999"/>
    <x v="0"/>
  </r>
  <r>
    <s v="Startup_1228"/>
    <s v="HealthTech"/>
    <n v="9"/>
    <n v="355493.23"/>
    <n v="15786246579.32"/>
    <n v="31"/>
    <s v="UK"/>
    <n v="2004"/>
    <n v="11205"/>
    <n v="21"/>
    <n v="44405.602460000002"/>
    <n v="11467.523579999999"/>
    <x v="0"/>
  </r>
  <r>
    <s v="Startup_1229"/>
    <s v="Fintech"/>
    <n v="10"/>
    <n v="102883.16"/>
    <n v="4119454060.1799998"/>
    <n v="50"/>
    <s v="Germany"/>
    <n v="2006"/>
    <n v="1081"/>
    <n v="19"/>
    <n v="40039.118990000003"/>
    <n v="2057.6632460000001"/>
    <x v="0"/>
  </r>
  <r>
    <s v="Startup_123"/>
    <s v="EdTech"/>
    <n v="7"/>
    <n v="1210.99"/>
    <n v="3533314976.3200002"/>
    <n v="35"/>
    <s v="France"/>
    <n v="2001"/>
    <n v="611"/>
    <n v="24"/>
    <n v="2917711.9819999998"/>
    <n v="34.599652910000003"/>
    <x v="1"/>
  </r>
  <r>
    <s v="Startup_1230"/>
    <s v="AI"/>
    <n v="6"/>
    <n v="213651.37"/>
    <n v="3946860452.5999999"/>
    <n v="15"/>
    <s v="Brazil"/>
    <n v="2011"/>
    <n v="16878"/>
    <n v="14"/>
    <n v="18472.367969999999"/>
    <n v="14243.424950000001"/>
    <x v="0"/>
  </r>
  <r>
    <s v="Startup_1231"/>
    <s v="HealthTech"/>
    <n v="4"/>
    <n v="316176.34000000003"/>
    <n v="970435884.15999997"/>
    <n v="29"/>
    <s v="Canada"/>
    <n v="2020"/>
    <n v="9861"/>
    <n v="5"/>
    <n v="3068.2868830000002"/>
    <n v="10902.632310000001"/>
    <x v="0"/>
  </r>
  <r>
    <s v="Startup_1232"/>
    <s v="Fintech"/>
    <n v="6"/>
    <n v="18141.97"/>
    <n v="4570541466.5900002"/>
    <n v="48"/>
    <s v="Germany"/>
    <n v="2020"/>
    <n v="18197"/>
    <n v="5"/>
    <n v="251930.98910000001"/>
    <n v="377.9576156"/>
    <x v="0"/>
  </r>
  <r>
    <s v="Startup_1233"/>
    <s v="AI"/>
    <n v="1"/>
    <n v="403327.1"/>
    <n v="13377000451.950001"/>
    <n v="10"/>
    <s v="Australia"/>
    <n v="2002"/>
    <n v="16621"/>
    <n v="23"/>
    <n v="33165.62919"/>
    <n v="40332.71026"/>
    <x v="1"/>
  </r>
  <r>
    <s v="Startup_1234"/>
    <s v="AI"/>
    <n v="6"/>
    <n v="416407.16"/>
    <n v="6651839856.6000004"/>
    <n v="40"/>
    <s v="Singapore"/>
    <n v="2020"/>
    <n v="2921"/>
    <n v="5"/>
    <n v="15973.36479"/>
    <n v="10410.178970000001"/>
    <x v="0"/>
  </r>
  <r>
    <s v="Startup_1235"/>
    <s v="Biotech"/>
    <n v="2"/>
    <n v="363930.8"/>
    <n v="16201626960.809999"/>
    <n v="23"/>
    <s v="Australia"/>
    <n v="2018"/>
    <n v="15595"/>
    <n v="7"/>
    <n v="44517.427960000001"/>
    <n v="15823.07812"/>
    <x v="0"/>
  </r>
  <r>
    <s v="Startup_1236"/>
    <s v="E-commerce"/>
    <n v="3"/>
    <n v="475503.16"/>
    <n v="8585773821.4099998"/>
    <n v="18"/>
    <s v="India"/>
    <n v="2015"/>
    <n v="18376"/>
    <n v="10"/>
    <n v="18055.186600000001"/>
    <n v="26416.842339999999"/>
    <x v="1"/>
  </r>
  <r>
    <s v="Startup_1237"/>
    <s v="E-commerce"/>
    <n v="6"/>
    <n v="90454.35"/>
    <n v="4188296413.9099998"/>
    <n v="50"/>
    <s v="China"/>
    <n v="2009"/>
    <n v="10026"/>
    <n v="16"/>
    <n v="46301.872130000003"/>
    <n v="1809.087092"/>
    <x v="0"/>
  </r>
  <r>
    <s v="Startup_1238"/>
    <s v="HealthTech"/>
    <n v="8"/>
    <n v="10197.99"/>
    <n v="37616122476.839996"/>
    <n v="12"/>
    <s v="UK"/>
    <n v="2017"/>
    <n v="18299"/>
    <n v="8"/>
    <n v="3688579.3709999998"/>
    <n v="849.83287810000002"/>
    <x v="1"/>
  </r>
  <r>
    <s v="Startup_1239"/>
    <s v="HealthTech"/>
    <n v="3"/>
    <n v="255579.25"/>
    <n v="12000232525.469999"/>
    <n v="16"/>
    <s v="France"/>
    <n v="2006"/>
    <n v="2858"/>
    <n v="19"/>
    <n v="46952.077899999997"/>
    <n v="15973.70325"/>
    <x v="0"/>
  </r>
  <r>
    <s v="Startup_124"/>
    <s v="AI"/>
    <n v="4"/>
    <n v="405832.55"/>
    <n v="10666646232.549999"/>
    <n v="3"/>
    <s v="China"/>
    <n v="2014"/>
    <n v="17242"/>
    <n v="11"/>
    <n v="26282.36809"/>
    <n v="135277.5159"/>
    <x v="1"/>
  </r>
  <r>
    <s v="Startup_1240"/>
    <s v="HealthTech"/>
    <n v="1"/>
    <n v="48569.32"/>
    <n v="9646163610.25"/>
    <n v="40"/>
    <s v="India"/>
    <n v="2023"/>
    <n v="10173"/>
    <n v="2"/>
    <n v="198605.09099999999"/>
    <n v="1214.2331039999999"/>
    <x v="0"/>
  </r>
  <r>
    <s v="Startup_1241"/>
    <s v="AI"/>
    <n v="9"/>
    <n v="101775.78"/>
    <n v="35474482739.779999"/>
    <n v="13"/>
    <s v="Canada"/>
    <n v="2014"/>
    <n v="15309"/>
    <n v="11"/>
    <n v="348554.24810000003"/>
    <n v="7828.9062620000004"/>
    <x v="1"/>
  </r>
  <r>
    <s v="Startup_1242"/>
    <s v="EdTech"/>
    <n v="4"/>
    <n v="281689.69"/>
    <n v="5121926972.6300001"/>
    <n v="7"/>
    <s v="India"/>
    <n v="2015"/>
    <n v="15391"/>
    <n v="10"/>
    <n v="18181.869979999999"/>
    <n v="40241.384010000002"/>
    <x v="1"/>
  </r>
  <r>
    <s v="Startup_1243"/>
    <s v="EdTech"/>
    <n v="2"/>
    <n v="439292.76"/>
    <n v="10439626222.84"/>
    <n v="37"/>
    <s v="Australia"/>
    <n v="2005"/>
    <n v="1142"/>
    <n v="20"/>
    <n v="23763.621439999999"/>
    <n v="11872.777389999999"/>
    <x v="0"/>
  </r>
  <r>
    <s v="Startup_1244"/>
    <s v="SaaS"/>
    <n v="2"/>
    <n v="139191.03"/>
    <n v="40615761000.459999"/>
    <n v="39"/>
    <s v="Germany"/>
    <n v="2021"/>
    <n v="5968"/>
    <n v="4"/>
    <n v="291797.6876"/>
    <n v="3569.0008680000001"/>
    <x v="1"/>
  </r>
  <r>
    <s v="Startup_1245"/>
    <s v="AI"/>
    <n v="3"/>
    <n v="314586.23"/>
    <n v="12412655173.66"/>
    <n v="3"/>
    <s v="Singapore"/>
    <n v="2006"/>
    <n v="16764"/>
    <n v="19"/>
    <n v="39456.08367"/>
    <n v="104862.0765"/>
    <x v="1"/>
  </r>
  <r>
    <s v="Startup_1246"/>
    <s v="Biotech"/>
    <n v="4"/>
    <n v="38038.339999999997"/>
    <n v="13761798609.870001"/>
    <n v="29"/>
    <s v="China"/>
    <n v="2014"/>
    <n v="2294"/>
    <n v="11"/>
    <n v="361786.55430000002"/>
    <n v="1311.6669549999999"/>
    <x v="0"/>
  </r>
  <r>
    <s v="Startup_1247"/>
    <s v="Biotech"/>
    <n v="2"/>
    <n v="4166.18"/>
    <n v="9412379032.2999992"/>
    <n v="38"/>
    <s v="India"/>
    <n v="2022"/>
    <n v="17404"/>
    <n v="3"/>
    <n v="2259236.1719999998"/>
    <n v="109.6362029"/>
    <x v="1"/>
  </r>
  <r>
    <s v="Startup_1248"/>
    <s v="HealthTech"/>
    <n v="5"/>
    <n v="62467.79"/>
    <n v="3088670277.3499999"/>
    <n v="42"/>
    <s v="USA"/>
    <n v="2014"/>
    <n v="18545"/>
    <n v="11"/>
    <n v="49443.202420000001"/>
    <n v="1487.3284410000001"/>
    <x v="0"/>
  </r>
  <r>
    <s v="Startup_1249"/>
    <s v="SaaS"/>
    <n v="6"/>
    <n v="109469.27"/>
    <n v="2994095949.8899999"/>
    <n v="32"/>
    <s v="Brazil"/>
    <n v="2016"/>
    <n v="5572"/>
    <n v="9"/>
    <n v="27350.017670000001"/>
    <n v="3420.9147010000002"/>
    <x v="0"/>
  </r>
  <r>
    <s v="Startup_125"/>
    <s v="Biotech"/>
    <n v="9"/>
    <n v="104945.89"/>
    <n v="37913319782.540001"/>
    <n v="24"/>
    <s v="Brazil"/>
    <n v="2004"/>
    <n v="10065"/>
    <n v="21"/>
    <n v="361264.4093"/>
    <n v="4372.7454029999999"/>
    <x v="1"/>
  </r>
  <r>
    <s v="Startup_1250"/>
    <s v="E-commerce"/>
    <n v="10"/>
    <n v="448615.65"/>
    <n v="1416591229.26"/>
    <n v="28"/>
    <s v="Australia"/>
    <n v="2016"/>
    <n v="14093"/>
    <n v="9"/>
    <n v="3156.6946469999998"/>
    <n v="16021.987419999999"/>
    <x v="0"/>
  </r>
  <r>
    <s v="Startup_1251"/>
    <s v="SaaS"/>
    <n v="3"/>
    <n v="8870.3799999999992"/>
    <n v="42228571054.470001"/>
    <n v="8"/>
    <s v="Australia"/>
    <n v="2015"/>
    <n v="8053"/>
    <n v="10"/>
    <n v="4760628.3530000001"/>
    <n v="1108.7969660000001"/>
    <x v="1"/>
  </r>
  <r>
    <s v="Startup_1252"/>
    <s v="AI"/>
    <n v="1"/>
    <n v="22524.47"/>
    <n v="11259922120.35"/>
    <n v="19"/>
    <s v="China"/>
    <n v="2008"/>
    <n v="4649"/>
    <n v="17"/>
    <n v="499896.23619999998"/>
    <n v="1185.498613"/>
    <x v="0"/>
  </r>
  <r>
    <s v="Startup_1253"/>
    <s v="Biotech"/>
    <n v="4"/>
    <n v="220499.54"/>
    <n v="392532653.10000002"/>
    <n v="2"/>
    <s v="France"/>
    <n v="2003"/>
    <n v="5915"/>
    <n v="22"/>
    <n v="1779.19714"/>
    <n v="110249.77069999999"/>
    <x v="1"/>
  </r>
  <r>
    <s v="Startup_1254"/>
    <s v="E-commerce"/>
    <n v="5"/>
    <n v="197587.57"/>
    <n v="2990311954.6700001"/>
    <n v="15"/>
    <s v="Singapore"/>
    <n v="2001"/>
    <n v="8976"/>
    <n v="24"/>
    <n v="15133.109839999999"/>
    <n v="13172.50453"/>
    <x v="0"/>
  </r>
  <r>
    <s v="Startup_1255"/>
    <s v="Blockchain"/>
    <n v="8"/>
    <n v="172340.42"/>
    <n v="32561827306.029999"/>
    <n v="19"/>
    <s v="Brazil"/>
    <n v="2000"/>
    <n v="1104"/>
    <n v="25"/>
    <n v="188938.00159999999"/>
    <n v="9070.5485389999994"/>
    <x v="1"/>
  </r>
  <r>
    <s v="Startup_1256"/>
    <s v="E-commerce"/>
    <n v="4"/>
    <n v="367160.29"/>
    <n v="15868466059.43"/>
    <n v="50"/>
    <s v="Germany"/>
    <n v="2012"/>
    <n v="753"/>
    <n v="13"/>
    <n v="43218.451059999999"/>
    <n v="7343.2057409999998"/>
    <x v="0"/>
  </r>
  <r>
    <s v="Startup_1257"/>
    <s v="E-commerce"/>
    <n v="8"/>
    <n v="304956.08"/>
    <n v="11875302087.040001"/>
    <n v="33"/>
    <s v="UK"/>
    <n v="2022"/>
    <n v="14713"/>
    <n v="3"/>
    <n v="38940.024530000002"/>
    <n v="9241.0932529999991"/>
    <x v="0"/>
  </r>
  <r>
    <s v="Startup_1258"/>
    <s v="AI"/>
    <n v="6"/>
    <n v="203636.88"/>
    <n v="8647704884.0200005"/>
    <n v="25"/>
    <s v="Australia"/>
    <n v="2014"/>
    <n v="5183"/>
    <n v="11"/>
    <n v="42465.30098"/>
    <n v="8145.4750560000002"/>
    <x v="0"/>
  </r>
  <r>
    <s v="Startup_1259"/>
    <s v="Biotech"/>
    <n v="2"/>
    <n v="52831.01"/>
    <n v="2149907346.1399999"/>
    <n v="17"/>
    <s v="Germany"/>
    <n v="2020"/>
    <n v="159"/>
    <n v="5"/>
    <n v="40693.042260000002"/>
    <n v="3107.7064599999999"/>
    <x v="0"/>
  </r>
  <r>
    <s v="Startup_126"/>
    <s v="E-commerce"/>
    <n v="6"/>
    <n v="424331.18"/>
    <n v="20389236539.75"/>
    <n v="12"/>
    <s v="Canada"/>
    <n v="2014"/>
    <n v="2041"/>
    <n v="11"/>
    <n v="48049.290739999997"/>
    <n v="35360.931620000003"/>
    <x v="1"/>
  </r>
  <r>
    <s v="Startup_1260"/>
    <s v="Blockchain"/>
    <n v="6"/>
    <n v="456501.41"/>
    <n v="9870101476.2600002"/>
    <n v="47"/>
    <s v="Singapore"/>
    <n v="2010"/>
    <n v="16936"/>
    <n v="15"/>
    <n v="21620.185290000001"/>
    <n v="9712.7958660000004"/>
    <x v="0"/>
  </r>
  <r>
    <s v="Startup_1261"/>
    <s v="Fintech"/>
    <n v="6"/>
    <n v="437874.46"/>
    <n v="8946468294.4099998"/>
    <n v="23"/>
    <s v="UK"/>
    <n v="2003"/>
    <n v="11994"/>
    <n v="22"/>
    <n v="20430.582989999999"/>
    <n v="19038.019840000001"/>
    <x v="0"/>
  </r>
  <r>
    <s v="Startup_1262"/>
    <s v="HealthTech"/>
    <n v="8"/>
    <n v="485510.95"/>
    <n v="9281122952.1800003"/>
    <n v="40"/>
    <s v="UK"/>
    <n v="2007"/>
    <n v="1262"/>
    <n v="18"/>
    <n v="19115.196980000001"/>
    <n v="12137.77375"/>
    <x v="0"/>
  </r>
  <r>
    <s v="Startup_1263"/>
    <s v="Fintech"/>
    <n v="5"/>
    <n v="119689.01"/>
    <n v="315422200.81"/>
    <n v="15"/>
    <s v="USA"/>
    <n v="2009"/>
    <n v="11496"/>
    <n v="16"/>
    <n v="2634.3480989999998"/>
    <n v="7979.2672279999997"/>
    <x v="0"/>
  </r>
  <r>
    <s v="Startup_1264"/>
    <s v="SaaS"/>
    <n v="4"/>
    <n v="437778.43"/>
    <n v="11162542339.93"/>
    <n v="31"/>
    <s v="Canada"/>
    <n v="2001"/>
    <n v="1895"/>
    <n v="24"/>
    <n v="25497.15524"/>
    <n v="14121.8848"/>
    <x v="0"/>
  </r>
  <r>
    <s v="Startup_1265"/>
    <s v="Biotech"/>
    <n v="2"/>
    <n v="325095.52"/>
    <n v="10793648448.959999"/>
    <n v="35"/>
    <s v="Australia"/>
    <n v="2004"/>
    <n v="7825"/>
    <n v="21"/>
    <n v="33200.46761"/>
    <n v="9288.4434899999997"/>
    <x v="0"/>
  </r>
  <r>
    <s v="Startup_1266"/>
    <s v="Blockchain"/>
    <n v="7"/>
    <n v="140639.04000000001"/>
    <n v="6195931605.5500002"/>
    <n v="29"/>
    <s v="Canada"/>
    <n v="2010"/>
    <n v="14973"/>
    <n v="15"/>
    <n v="44054.56005"/>
    <n v="4849.6220169999997"/>
    <x v="0"/>
  </r>
  <r>
    <s v="Startup_1267"/>
    <s v="Blockchain"/>
    <n v="3"/>
    <n v="418335.1"/>
    <n v="16288887941.299999"/>
    <n v="34"/>
    <s v="Australia"/>
    <n v="2010"/>
    <n v="16031"/>
    <n v="15"/>
    <n v="38936.416499999999"/>
    <n v="12303.973470000001"/>
    <x v="0"/>
  </r>
  <r>
    <s v="Startup_1268"/>
    <s v="Fintech"/>
    <n v="7"/>
    <n v="23117.85"/>
    <n v="10672282677.530001"/>
    <n v="42"/>
    <s v="UK"/>
    <n v="2009"/>
    <n v="9145"/>
    <n v="16"/>
    <n v="461645.89010000002"/>
    <n v="550.42495450000001"/>
    <x v="0"/>
  </r>
  <r>
    <s v="Startup_1269"/>
    <s v="Biotech"/>
    <n v="5"/>
    <n v="424413.27"/>
    <n v="15059468842.959999"/>
    <n v="10"/>
    <s v="Brazil"/>
    <n v="2016"/>
    <n v="10268"/>
    <n v="9"/>
    <n v="35482.029860000002"/>
    <n v="42441.327310000001"/>
    <x v="1"/>
  </r>
  <r>
    <s v="Startup_127"/>
    <s v="SaaS"/>
    <n v="9"/>
    <n v="472479.24"/>
    <n v="2257704555.9200001"/>
    <n v="36"/>
    <s v="Canada"/>
    <n v="2014"/>
    <n v="14805"/>
    <n v="11"/>
    <n v="4777.420623"/>
    <n v="13124.4234"/>
    <x v="0"/>
  </r>
  <r>
    <s v="Startup_1270"/>
    <s v="AI"/>
    <n v="1"/>
    <n v="168698.72"/>
    <n v="36680571843.190002"/>
    <n v="42"/>
    <s v="UK"/>
    <n v="2009"/>
    <n v="10293"/>
    <n v="16"/>
    <n v="217431.43160000001"/>
    <n v="4016.6360759999998"/>
    <x v="1"/>
  </r>
  <r>
    <s v="Startup_1271"/>
    <s v="SaaS"/>
    <n v="3"/>
    <n v="270752.5"/>
    <n v="75681811.859999999"/>
    <n v="48"/>
    <s v="Canada"/>
    <n v="2000"/>
    <n v="11098"/>
    <n v="25"/>
    <n v="278.52395940000002"/>
    <n v="5640.677162"/>
    <x v="0"/>
  </r>
  <r>
    <s v="Startup_1272"/>
    <s v="HealthTech"/>
    <n v="8"/>
    <n v="483302.27"/>
    <n v="12550137578.58"/>
    <n v="25"/>
    <s v="India"/>
    <n v="2000"/>
    <n v="15522"/>
    <n v="25"/>
    <n v="25966.470939999999"/>
    <n v="19332.090690000001"/>
    <x v="0"/>
  </r>
  <r>
    <s v="Startup_1273"/>
    <s v="E-commerce"/>
    <n v="9"/>
    <n v="141961.09"/>
    <n v="5201442305.2799997"/>
    <n v="25"/>
    <s v="UK"/>
    <n v="2020"/>
    <n v="15021"/>
    <n v="5"/>
    <n v="36638.915809999999"/>
    <n v="5678.4435110000004"/>
    <x v="0"/>
  </r>
  <r>
    <s v="Startup_1274"/>
    <s v="Biotech"/>
    <n v="8"/>
    <n v="138758.10999999999"/>
    <n v="6324381681.0299997"/>
    <n v="33"/>
    <s v="Brazil"/>
    <n v="2015"/>
    <n v="18298"/>
    <n v="10"/>
    <n v="45577.464549999997"/>
    <n v="4204.7912679999999"/>
    <x v="0"/>
  </r>
  <r>
    <s v="Startup_1275"/>
    <s v="AI"/>
    <n v="10"/>
    <n v="461659.16"/>
    <n v="19934252590.459999"/>
    <n v="21"/>
    <s v="Australia"/>
    <n v="2022"/>
    <n v="13941"/>
    <n v="3"/>
    <n v="43178.588960000001"/>
    <n v="21983.769329999999"/>
    <x v="1"/>
  </r>
  <r>
    <s v="Startup_1276"/>
    <s v="E-commerce"/>
    <n v="1"/>
    <n v="14323.57"/>
    <n v="4293071367.4299998"/>
    <n v="40"/>
    <s v="Canada"/>
    <n v="2002"/>
    <n v="646"/>
    <n v="23"/>
    <n v="299719.72230000002"/>
    <n v="358.08930179999999"/>
    <x v="0"/>
  </r>
  <r>
    <s v="Startup_1277"/>
    <s v="SaaS"/>
    <n v="10"/>
    <n v="249589.04"/>
    <n v="8159914257.8900003"/>
    <n v="49"/>
    <s v="France"/>
    <n v="2022"/>
    <n v="7671"/>
    <n v="3"/>
    <n v="32692.399679999999"/>
    <n v="5093.6538890000002"/>
    <x v="0"/>
  </r>
  <r>
    <s v="Startup_1278"/>
    <s v="HealthTech"/>
    <n v="7"/>
    <n v="230974.74"/>
    <n v="10065710934.93"/>
    <n v="20"/>
    <s v="Germany"/>
    <n v="2023"/>
    <n v="2431"/>
    <n v="2"/>
    <n v="43578.27104"/>
    <n v="11548.737160000001"/>
    <x v="0"/>
  </r>
  <r>
    <s v="Startup_1279"/>
    <s v="AI"/>
    <n v="1"/>
    <n v="24674.41"/>
    <n v="6415613966.3800001"/>
    <n v="35"/>
    <s v="Germany"/>
    <n v="2011"/>
    <n v="11008"/>
    <n v="14"/>
    <n v="260009.8793"/>
    <n v="704.98302479999995"/>
    <x v="0"/>
  </r>
  <r>
    <s v="Startup_128"/>
    <s v="Blockchain"/>
    <n v="1"/>
    <n v="9963.65"/>
    <n v="4709629475.2200003"/>
    <n v="35"/>
    <s v="Singapore"/>
    <n v="2010"/>
    <n v="18198"/>
    <n v="15"/>
    <n v="472680.15749999997"/>
    <n v="284.6757058"/>
    <x v="0"/>
  </r>
  <r>
    <s v="Startup_1280"/>
    <s v="EdTech"/>
    <n v="1"/>
    <n v="251690.71"/>
    <n v="11389904972.700001"/>
    <n v="34"/>
    <s v="UK"/>
    <n v="2012"/>
    <n v="11442"/>
    <n v="13"/>
    <n v="45252.577310000001"/>
    <n v="7402.6679219999996"/>
    <x v="0"/>
  </r>
  <r>
    <s v="Startup_1281"/>
    <s v="Biotech"/>
    <n v="7"/>
    <n v="473921.65"/>
    <n v="15061206050.780001"/>
    <n v="22"/>
    <s v="Singapore"/>
    <n v="2013"/>
    <n v="10461"/>
    <n v="12"/>
    <n v="31778.949710000001"/>
    <n v="21541.892960000001"/>
    <x v="1"/>
  </r>
  <r>
    <s v="Startup_1282"/>
    <s v="Blockchain"/>
    <n v="8"/>
    <n v="167094.87"/>
    <n v="42071243101.43"/>
    <n v="27"/>
    <s v="China"/>
    <n v="2004"/>
    <n v="9976"/>
    <n v="21"/>
    <n v="251779.57939999999"/>
    <n v="6188.6988760000004"/>
    <x v="1"/>
  </r>
  <r>
    <s v="Startup_1283"/>
    <s v="SaaS"/>
    <n v="4"/>
    <n v="196113.28"/>
    <n v="8835038462.1599998"/>
    <n v="41"/>
    <s v="India"/>
    <n v="2008"/>
    <n v="5063"/>
    <n v="17"/>
    <n v="45049.689830000003"/>
    <n v="4783.250685"/>
    <x v="0"/>
  </r>
  <r>
    <s v="Startup_1284"/>
    <s v="Biotech"/>
    <n v="10"/>
    <n v="488703.23"/>
    <n v="22762474960.810001"/>
    <n v="21"/>
    <s v="India"/>
    <n v="2019"/>
    <n v="818"/>
    <n v="6"/>
    <n v="46576.296020000002"/>
    <n v="23271.582330000001"/>
    <x v="1"/>
  </r>
  <r>
    <s v="Startup_1285"/>
    <s v="HealthTech"/>
    <n v="9"/>
    <n v="23082.33"/>
    <n v="47146543289.940002"/>
    <n v="24"/>
    <s v="USA"/>
    <n v="2008"/>
    <n v="5856"/>
    <n v="17"/>
    <n v="2042537.236"/>
    <n v="961.76378439999996"/>
    <x v="1"/>
  </r>
  <r>
    <s v="Startup_1286"/>
    <s v="AI"/>
    <n v="1"/>
    <n v="371831.21"/>
    <n v="9740676546.0200005"/>
    <n v="35"/>
    <s v="Brazil"/>
    <n v="2015"/>
    <n v="2888"/>
    <n v="10"/>
    <n v="26195.500749999999"/>
    <n v="10623.74883"/>
    <x v="0"/>
  </r>
  <r>
    <s v="Startup_1287"/>
    <s v="E-commerce"/>
    <n v="5"/>
    <n v="45699.94"/>
    <n v="17616211899.330002"/>
    <n v="49"/>
    <s v="UK"/>
    <n v="2002"/>
    <n v="11136"/>
    <n v="23"/>
    <n v="385474.64279999997"/>
    <n v="932.65173890000005"/>
    <x v="0"/>
  </r>
  <r>
    <s v="Startup_1288"/>
    <s v="E-commerce"/>
    <n v="5"/>
    <n v="246309.63"/>
    <n v="57975253617.300003"/>
    <n v="10"/>
    <s v="UK"/>
    <n v="2008"/>
    <n v="2878"/>
    <n v="17"/>
    <n v="235374.5012"/>
    <n v="24630.96342"/>
    <x v="1"/>
  </r>
  <r>
    <s v="Startup_1289"/>
    <s v="SaaS"/>
    <n v="10"/>
    <n v="43295.97"/>
    <n v="20261767765.23"/>
    <n v="35"/>
    <s v="USA"/>
    <n v="2022"/>
    <n v="14758"/>
    <n v="3"/>
    <n v="467981.78879999998"/>
    <n v="1237.027652"/>
    <x v="0"/>
  </r>
  <r>
    <s v="Startup_129"/>
    <s v="Blockchain"/>
    <n v="6"/>
    <n v="335713.05"/>
    <n v="13831720869.290001"/>
    <n v="14"/>
    <s v="Brazil"/>
    <n v="2011"/>
    <n v="13176"/>
    <n v="14"/>
    <n v="41200.022859999997"/>
    <n v="23979.503260000001"/>
    <x v="1"/>
  </r>
  <r>
    <s v="Startup_1290"/>
    <s v="SaaS"/>
    <n v="4"/>
    <n v="229698.2"/>
    <n v="5221087915.1700001"/>
    <n v="8"/>
    <s v="Brazil"/>
    <n v="2002"/>
    <n v="2507"/>
    <n v="23"/>
    <n v="22729.20854"/>
    <n v="28712.274600000001"/>
    <x v="1"/>
  </r>
  <r>
    <s v="Startup_1291"/>
    <s v="E-commerce"/>
    <n v="1"/>
    <n v="25468.39"/>
    <n v="12042060201.49"/>
    <n v="33"/>
    <s v="USA"/>
    <n v="2016"/>
    <n v="18775"/>
    <n v="9"/>
    <n v="472822.72889999999"/>
    <n v="771.76946269999996"/>
    <x v="0"/>
  </r>
  <r>
    <s v="Startup_1292"/>
    <s v="EdTech"/>
    <n v="2"/>
    <n v="298407.40999999997"/>
    <n v="5710441360.7600002"/>
    <n v="40"/>
    <s v="Germany"/>
    <n v="2005"/>
    <n v="8558"/>
    <n v="20"/>
    <n v="19135.392360000002"/>
    <n v="7460.1853529999998"/>
    <x v="0"/>
  </r>
  <r>
    <s v="Startup_1293"/>
    <s v="E-commerce"/>
    <n v="6"/>
    <n v="229627.12"/>
    <n v="579598419.75999999"/>
    <n v="31"/>
    <s v="UK"/>
    <n v="2004"/>
    <n v="18626"/>
    <n v="21"/>
    <n v="2523.085204"/>
    <n v="7407.3265000000001"/>
    <x v="0"/>
  </r>
  <r>
    <s v="Startup_1294"/>
    <s v="EdTech"/>
    <n v="10"/>
    <n v="485243.17"/>
    <n v="14553917021.41"/>
    <n v="15"/>
    <s v="UK"/>
    <n v="2002"/>
    <n v="1970"/>
    <n v="23"/>
    <n v="29992.038209999999"/>
    <n v="32349.544849999998"/>
    <x v="1"/>
  </r>
  <r>
    <s v="Startup_1295"/>
    <s v="Biotech"/>
    <n v="4"/>
    <n v="54379.5"/>
    <n v="25646300844.060001"/>
    <n v="17"/>
    <s v="Brazil"/>
    <n v="2008"/>
    <n v="728"/>
    <n v="17"/>
    <n v="471616.06790000002"/>
    <n v="3198.7941799999999"/>
    <x v="0"/>
  </r>
  <r>
    <s v="Startup_1296"/>
    <s v="E-commerce"/>
    <n v="7"/>
    <n v="5907.59"/>
    <n v="18570340204.130001"/>
    <n v="15"/>
    <s v="USA"/>
    <n v="2023"/>
    <n v="4926"/>
    <n v="2"/>
    <n v="3143467.7510000002"/>
    <n v="393.83966509999999"/>
    <x v="1"/>
  </r>
  <r>
    <s v="Startup_1297"/>
    <s v="HealthTech"/>
    <n v="4"/>
    <n v="141141.38"/>
    <n v="23201278751.259998"/>
    <n v="32"/>
    <s v="USA"/>
    <n v="2001"/>
    <n v="1208"/>
    <n v="24"/>
    <n v="164382.2507"/>
    <n v="4410.6681049999997"/>
    <x v="0"/>
  </r>
  <r>
    <s v="Startup_1298"/>
    <s v="HealthTech"/>
    <n v="1"/>
    <n v="109621.84"/>
    <n v="2258455536.4899998"/>
    <n v="42"/>
    <s v="Brazil"/>
    <n v="2004"/>
    <n v="11678"/>
    <n v="21"/>
    <n v="20601.241580000002"/>
    <n v="2610.0437019999999"/>
    <x v="0"/>
  </r>
  <r>
    <s v="Startup_1299"/>
    <s v="E-commerce"/>
    <n v="1"/>
    <n v="85988.72"/>
    <n v="357107540.42000002"/>
    <n v="42"/>
    <s v="France"/>
    <n v="2007"/>
    <n v="1501"/>
    <n v="18"/>
    <n v="4151.9577490000001"/>
    <n v="2047.3505869999999"/>
    <x v="0"/>
  </r>
  <r>
    <s v="Startup_13"/>
    <s v="HealthTech"/>
    <n v="5"/>
    <n v="18185.62"/>
    <n v="4835268340.0699997"/>
    <n v="14"/>
    <s v="China"/>
    <n v="2000"/>
    <n v="10573"/>
    <n v="25"/>
    <n v="265883.11200000002"/>
    <n v="1298.973103"/>
    <x v="0"/>
  </r>
  <r>
    <s v="Startup_130"/>
    <s v="Biotech"/>
    <n v="10"/>
    <n v="148597.66"/>
    <n v="5820844542.54"/>
    <n v="40"/>
    <s v="Germany"/>
    <n v="2017"/>
    <n v="11216"/>
    <n v="8"/>
    <n v="39170.844620000003"/>
    <n v="3714.9415600000002"/>
    <x v="0"/>
  </r>
  <r>
    <s v="Startup_1300"/>
    <s v="Blockchain"/>
    <n v="2"/>
    <n v="121694.09"/>
    <n v="4184770366.6300001"/>
    <n v="47"/>
    <s v="USA"/>
    <n v="2010"/>
    <n v="6876"/>
    <n v="15"/>
    <n v="34386.622450000003"/>
    <n v="2589.2359230000002"/>
    <x v="0"/>
  </r>
  <r>
    <s v="Startup_1301"/>
    <s v="Fintech"/>
    <n v="4"/>
    <n v="473475.53"/>
    <n v="9441460337.1000004"/>
    <n v="39"/>
    <s v="UK"/>
    <n v="2002"/>
    <n v="19699"/>
    <n v="23"/>
    <n v="19939.756870000001"/>
    <n v="12140.398090000001"/>
    <x v="0"/>
  </r>
  <r>
    <s v="Startup_1302"/>
    <s v="EdTech"/>
    <n v="7"/>
    <n v="81019.509999999995"/>
    <n v="26748655129.759998"/>
    <n v="1"/>
    <s v="USA"/>
    <n v="2002"/>
    <n v="12431"/>
    <n v="23"/>
    <n v="330149.77710000001"/>
    <n v="81019.512860000003"/>
    <x v="1"/>
  </r>
  <r>
    <s v="Startup_1303"/>
    <s v="Biotech"/>
    <n v="2"/>
    <n v="202713.09"/>
    <n v="6105727847.3000002"/>
    <n v="7"/>
    <s v="Germany"/>
    <n v="2023"/>
    <n v="3116"/>
    <n v="2"/>
    <n v="30119.0471"/>
    <n v="28959.012989999999"/>
    <x v="1"/>
  </r>
  <r>
    <s v="Startup_1304"/>
    <s v="AI"/>
    <n v="4"/>
    <n v="446499.82"/>
    <n v="12753041808.540001"/>
    <n v="25"/>
    <s v="USA"/>
    <n v="2010"/>
    <n v="4771"/>
    <n v="15"/>
    <n v="28561.25491"/>
    <n v="17859.992989999999"/>
    <x v="0"/>
  </r>
  <r>
    <s v="Startup_1305"/>
    <s v="AI"/>
    <n v="6"/>
    <n v="13690.85"/>
    <n v="36647439010.419998"/>
    <n v="40"/>
    <s v="Brazil"/>
    <n v="2020"/>
    <n v="1797"/>
    <n v="5"/>
    <n v="2676782.1140000001"/>
    <n v="342.27127719999999"/>
    <x v="1"/>
  </r>
  <r>
    <s v="Startup_1306"/>
    <s v="SaaS"/>
    <n v="7"/>
    <n v="246075.89"/>
    <n v="5120263509.6300001"/>
    <n v="34"/>
    <s v="Australia"/>
    <n v="2018"/>
    <n v="3763"/>
    <n v="7"/>
    <n v="20806.659830000001"/>
    <n v="7237.5263139999997"/>
    <x v="0"/>
  </r>
  <r>
    <s v="Startup_1307"/>
    <s v="SaaS"/>
    <n v="6"/>
    <n v="293820.69"/>
    <n v="13198408720.959999"/>
    <n v="2"/>
    <s v="France"/>
    <n v="2017"/>
    <n v="2826"/>
    <n v="8"/>
    <n v="44918.943299999999"/>
    <n v="146910.34479999999"/>
    <x v="1"/>
  </r>
  <r>
    <s v="Startup_1308"/>
    <s v="Blockchain"/>
    <n v="1"/>
    <n v="443821.17"/>
    <n v="18832588070.709999"/>
    <n v="2"/>
    <s v="China"/>
    <n v="2023"/>
    <n v="11905"/>
    <n v="2"/>
    <n v="42431.829319999997"/>
    <n v="221910.5864"/>
    <x v="1"/>
  </r>
  <r>
    <s v="Startup_1309"/>
    <s v="SaaS"/>
    <n v="4"/>
    <n v="3907.81"/>
    <n v="9763379129.9200001"/>
    <n v="30"/>
    <s v="Canada"/>
    <n v="2021"/>
    <n v="3585"/>
    <n v="4"/>
    <n v="2498423.199"/>
    <n v="130.2604943"/>
    <x v="1"/>
  </r>
  <r>
    <s v="Startup_131"/>
    <s v="EdTech"/>
    <n v="9"/>
    <n v="108664.08"/>
    <n v="337503274.85000002"/>
    <n v="50"/>
    <s v="Brazil"/>
    <n v="2023"/>
    <n v="17937"/>
    <n v="2"/>
    <n v="3104.9323370000002"/>
    <n v="2173.281567"/>
    <x v="0"/>
  </r>
  <r>
    <s v="Startup_1310"/>
    <s v="E-commerce"/>
    <n v="5"/>
    <n v="492517.72"/>
    <n v="13742886733.290001"/>
    <n v="42"/>
    <s v="Singapore"/>
    <n v="2016"/>
    <n v="950"/>
    <n v="9"/>
    <n v="27902.334559999999"/>
    <n v="11726.61239"/>
    <x v="0"/>
  </r>
  <r>
    <s v="Startup_1311"/>
    <s v="Biotech"/>
    <n v="2"/>
    <n v="206621.35"/>
    <n v="5616561257.3400002"/>
    <n v="7"/>
    <s v="Brazil"/>
    <n v="2014"/>
    <n v="11416"/>
    <n v="11"/>
    <n v="27181.869920000001"/>
    <n v="29517.335589999999"/>
    <x v="1"/>
  </r>
  <r>
    <s v="Startup_1312"/>
    <s v="EdTech"/>
    <n v="10"/>
    <n v="34259.03"/>
    <n v="17077889920.07"/>
    <n v="17"/>
    <s v="UK"/>
    <n v="2007"/>
    <n v="10806"/>
    <n v="18"/>
    <n v="498492.08809999999"/>
    <n v="2015.237089"/>
    <x v="0"/>
  </r>
  <r>
    <s v="Startup_1313"/>
    <s v="Fintech"/>
    <n v="9"/>
    <n v="254849.8"/>
    <n v="12246569492.940001"/>
    <n v="45"/>
    <s v="China"/>
    <n v="2014"/>
    <n v="1698"/>
    <n v="11"/>
    <n v="48053.06669"/>
    <n v="5663.3289850000001"/>
    <x v="0"/>
  </r>
  <r>
    <s v="Startup_1314"/>
    <s v="EdTech"/>
    <n v="5"/>
    <n v="322052.03999999998"/>
    <n v="14411258787.73"/>
    <n v="11"/>
    <s v="China"/>
    <n v="2015"/>
    <n v="10326"/>
    <n v="10"/>
    <n v="44747.230689999997"/>
    <n v="29277.45779"/>
    <x v="1"/>
  </r>
  <r>
    <s v="Startup_1315"/>
    <s v="AI"/>
    <n v="3"/>
    <n v="1155.3399999999999"/>
    <n v="3707542186.4099998"/>
    <n v="10"/>
    <s v="Australia"/>
    <n v="2015"/>
    <n v="115"/>
    <n v="10"/>
    <n v="3209045.9109999998"/>
    <n v="115.5340601"/>
    <x v="1"/>
  </r>
  <r>
    <s v="Startup_1316"/>
    <s v="E-commerce"/>
    <n v="3"/>
    <n v="235570.34"/>
    <n v="9374424427.1800003"/>
    <n v="1"/>
    <s v="India"/>
    <n v="2017"/>
    <n v="7508"/>
    <n v="8"/>
    <n v="39793.587639999998"/>
    <n v="235570.3371"/>
    <x v="1"/>
  </r>
  <r>
    <s v="Startup_1317"/>
    <s v="EdTech"/>
    <n v="9"/>
    <n v="213878.84"/>
    <n v="7465602644.4700003"/>
    <n v="44"/>
    <s v="China"/>
    <n v="2016"/>
    <n v="11562"/>
    <n v="9"/>
    <n v="34904.756269999998"/>
    <n v="4860.8827170000004"/>
    <x v="0"/>
  </r>
  <r>
    <s v="Startup_1318"/>
    <s v="EdTech"/>
    <n v="10"/>
    <n v="163389.92000000001"/>
    <n v="4067659037.1199999"/>
    <n v="11"/>
    <s v="Australia"/>
    <n v="2003"/>
    <n v="14554"/>
    <n v="22"/>
    <n v="24894.41029"/>
    <n v="14853.62888"/>
    <x v="0"/>
  </r>
  <r>
    <s v="Startup_1319"/>
    <s v="Blockchain"/>
    <n v="9"/>
    <n v="43858.69"/>
    <n v="14675724505.26"/>
    <n v="48"/>
    <s v="Brazil"/>
    <n v="2009"/>
    <n v="15561"/>
    <n v="16"/>
    <n v="334612.84419999999"/>
    <n v="913.7226862"/>
    <x v="0"/>
  </r>
  <r>
    <s v="Startup_132"/>
    <s v="Blockchain"/>
    <n v="4"/>
    <n v="67077.84"/>
    <n v="20361885909.959999"/>
    <n v="31"/>
    <s v="Singapore"/>
    <n v="2021"/>
    <n v="7542"/>
    <n v="4"/>
    <n v="303555.06569999998"/>
    <n v="2163.8013649999998"/>
    <x v="0"/>
  </r>
  <r>
    <s v="Startup_1320"/>
    <s v="AI"/>
    <n v="1"/>
    <n v="333964.42"/>
    <n v="11919344438.18"/>
    <n v="9"/>
    <s v="Brazil"/>
    <n v="2016"/>
    <n v="10067"/>
    <n v="9"/>
    <n v="35689.46241"/>
    <n v="37107.157339999998"/>
    <x v="1"/>
  </r>
  <r>
    <s v="Startup_1321"/>
    <s v="Fintech"/>
    <n v="8"/>
    <n v="267286.28000000003"/>
    <n v="5021419012.3699999"/>
    <n v="14"/>
    <s v="Brazil"/>
    <n v="2001"/>
    <n v="10764"/>
    <n v="24"/>
    <n v="18785.669610000001"/>
    <n v="19091.877059999999"/>
    <x v="0"/>
  </r>
  <r>
    <s v="Startup_1322"/>
    <s v="Biotech"/>
    <n v="6"/>
    <n v="11480.9"/>
    <n v="4967393685.7399998"/>
    <n v="43"/>
    <s v="India"/>
    <n v="2013"/>
    <n v="9404"/>
    <n v="12"/>
    <n v="432664.79190000001"/>
    <n v="266.99772789999997"/>
    <x v="0"/>
  </r>
  <r>
    <s v="Startup_1323"/>
    <s v="Fintech"/>
    <n v="4"/>
    <n v="352652.68"/>
    <n v="11743319420.290001"/>
    <n v="33"/>
    <s v="France"/>
    <n v="2014"/>
    <n v="13423"/>
    <n v="11"/>
    <n v="33298.957880000002"/>
    <n v="10686.444879999999"/>
    <x v="0"/>
  </r>
  <r>
    <s v="Startup_1324"/>
    <s v="Fintech"/>
    <n v="1"/>
    <n v="211180.94"/>
    <n v="6495821904.5100002"/>
    <n v="26"/>
    <s v="Germany"/>
    <n v="2007"/>
    <n v="2647"/>
    <n v="18"/>
    <n v="30758.507819999999"/>
    <n v="8122.3440069999997"/>
    <x v="0"/>
  </r>
  <r>
    <s v="Startup_1325"/>
    <s v="E-commerce"/>
    <n v="8"/>
    <n v="462064.84"/>
    <n v="16250847923.200001"/>
    <n v="44"/>
    <s v="France"/>
    <n v="2007"/>
    <n v="12905"/>
    <n v="18"/>
    <n v="35169.059710000001"/>
    <n v="10501.47358"/>
    <x v="0"/>
  </r>
  <r>
    <s v="Startup_1326"/>
    <s v="AI"/>
    <n v="4"/>
    <n v="13473.88"/>
    <n v="652921835.24000001"/>
    <n v="25"/>
    <s v="UK"/>
    <n v="2017"/>
    <n v="13055"/>
    <n v="8"/>
    <n v="48457.320489999998"/>
    <n v="538.95539799999995"/>
    <x v="0"/>
  </r>
  <r>
    <s v="Startup_1327"/>
    <s v="Fintech"/>
    <n v="2"/>
    <n v="210354.64"/>
    <n v="4322484552.0500002"/>
    <n v="26"/>
    <s v="USA"/>
    <n v="2021"/>
    <n v="5714"/>
    <n v="4"/>
    <n v="20547.558529999998"/>
    <n v="8090.5629259999996"/>
    <x v="0"/>
  </r>
  <r>
    <s v="Startup_1328"/>
    <s v="Fintech"/>
    <n v="5"/>
    <n v="473007.97"/>
    <n v="16540848283.889999"/>
    <n v="6"/>
    <s v="China"/>
    <n v="2008"/>
    <n v="6247"/>
    <n v="17"/>
    <n v="34968.491589999998"/>
    <n v="78834.661940000005"/>
    <x v="1"/>
  </r>
  <r>
    <s v="Startup_1329"/>
    <s v="Fintech"/>
    <n v="8"/>
    <n v="82622.399999999994"/>
    <n v="2925730338.5100002"/>
    <n v="3"/>
    <s v="Australia"/>
    <n v="2017"/>
    <n v="15356"/>
    <n v="8"/>
    <n v="35409.859570000001"/>
    <n v="27540.80127"/>
    <x v="1"/>
  </r>
  <r>
    <s v="Startup_133"/>
    <s v="AI"/>
    <n v="9"/>
    <n v="216244.3"/>
    <n v="9684369294.2999992"/>
    <n v="13"/>
    <s v="USA"/>
    <n v="2011"/>
    <n v="12176"/>
    <n v="14"/>
    <n v="44783.391300000003"/>
    <n v="16634.17683"/>
    <x v="0"/>
  </r>
  <r>
    <s v="Startup_1330"/>
    <s v="EdTech"/>
    <n v="10"/>
    <n v="199884.62"/>
    <n v="5017767936.5100002"/>
    <n v="11"/>
    <s v="USA"/>
    <n v="2006"/>
    <n v="1591"/>
    <n v="19"/>
    <n v="25102.321449999999"/>
    <n v="18171.32933"/>
    <x v="0"/>
  </r>
  <r>
    <s v="Startup_1331"/>
    <s v="Blockchain"/>
    <n v="1"/>
    <n v="237620.43"/>
    <n v="4120223929.0700002"/>
    <n v="12"/>
    <s v="Brazil"/>
    <n v="2020"/>
    <n v="4166"/>
    <n v="5"/>
    <n v="17338.51888"/>
    <n v="19801.70248"/>
    <x v="0"/>
  </r>
  <r>
    <s v="Startup_1332"/>
    <s v="Fintech"/>
    <n v="8"/>
    <n v="356176.92"/>
    <n v="1755082164.9200001"/>
    <n v="49"/>
    <s v="India"/>
    <n v="2002"/>
    <n v="8539"/>
    <n v="23"/>
    <n v="4926.5571980000004"/>
    <n v="7268.9168129999998"/>
    <x v="0"/>
  </r>
  <r>
    <s v="Startup_1333"/>
    <s v="Biotech"/>
    <n v="6"/>
    <n v="219265.27"/>
    <n v="8671784796.8500004"/>
    <n v="14"/>
    <s v="Singapore"/>
    <n v="2008"/>
    <n v="11083"/>
    <n v="17"/>
    <n v="39548.285170000003"/>
    <n v="15661.805189999999"/>
    <x v="0"/>
  </r>
  <r>
    <s v="Startup_1334"/>
    <s v="Biotech"/>
    <n v="5"/>
    <n v="233044.54"/>
    <n v="5206998792.2600002"/>
    <n v="39"/>
    <s v="China"/>
    <n v="2005"/>
    <n v="5777"/>
    <n v="20"/>
    <n v="22342.3632"/>
    <n v="5975.5010190000003"/>
    <x v="0"/>
  </r>
  <r>
    <s v="Startup_1335"/>
    <s v="HealthTech"/>
    <n v="3"/>
    <n v="308362.43"/>
    <n v="10152598115.82"/>
    <n v="29"/>
    <s v="Australia"/>
    <n v="2001"/>
    <n v="11304"/>
    <n v="24"/>
    <n v="32923.238129999998"/>
    <n v="10633.18728"/>
    <x v="0"/>
  </r>
  <r>
    <s v="Startup_1336"/>
    <s v="Blockchain"/>
    <n v="5"/>
    <n v="167902.25"/>
    <n v="5629814946.1700001"/>
    <n v="37"/>
    <s v="Canada"/>
    <n v="2007"/>
    <n v="19768"/>
    <n v="18"/>
    <n v="33529.311780000004"/>
    <n v="4537.8987740000002"/>
    <x v="0"/>
  </r>
  <r>
    <s v="Startup_1337"/>
    <s v="HealthTech"/>
    <n v="1"/>
    <n v="432221.53"/>
    <n v="14663402318.309999"/>
    <n v="12"/>
    <s v="USA"/>
    <n v="2019"/>
    <n v="4927"/>
    <n v="6"/>
    <n v="33924.663619999999"/>
    <n v="36018.461040000002"/>
    <x v="1"/>
  </r>
  <r>
    <s v="Startup_1338"/>
    <s v="HealthTech"/>
    <n v="3"/>
    <n v="48227.72"/>
    <n v="15172716417.02"/>
    <n v="28"/>
    <s v="UK"/>
    <n v="2009"/>
    <n v="10924"/>
    <n v="16"/>
    <n v="314604.74790000002"/>
    <n v="1722.4184009999999"/>
    <x v="0"/>
  </r>
  <r>
    <s v="Startup_1339"/>
    <s v="Blockchain"/>
    <n v="4"/>
    <n v="400811.7"/>
    <n v="18190386182.099998"/>
    <n v="41"/>
    <s v="Singapore"/>
    <n v="2016"/>
    <n v="18548"/>
    <n v="9"/>
    <n v="45382.869700000003"/>
    <n v="9775.8952379999992"/>
    <x v="0"/>
  </r>
  <r>
    <s v="Startup_134"/>
    <s v="Blockchain"/>
    <n v="1"/>
    <n v="335391.93"/>
    <n v="141017686.66999999"/>
    <n v="30"/>
    <s v="Germany"/>
    <n v="2008"/>
    <n v="7707"/>
    <n v="17"/>
    <n v="419.45640680000002"/>
    <n v="11179.73107"/>
    <x v="0"/>
  </r>
  <r>
    <s v="Startup_1340"/>
    <s v="AI"/>
    <n v="5"/>
    <n v="409828.92"/>
    <n v="7194917170.1400003"/>
    <n v="35"/>
    <s v="Australia"/>
    <n v="2010"/>
    <n v="2344"/>
    <n v="15"/>
    <n v="17554.903999999999"/>
    <n v="11709.3977"/>
    <x v="0"/>
  </r>
  <r>
    <s v="Startup_1341"/>
    <s v="Fintech"/>
    <n v="3"/>
    <n v="28709.43"/>
    <n v="6489227738.46"/>
    <n v="27"/>
    <s v="Canada"/>
    <n v="2017"/>
    <n v="14871"/>
    <n v="8"/>
    <n v="226030.19089999999"/>
    <n v="1063.3124"/>
    <x v="0"/>
  </r>
  <r>
    <s v="Startup_1342"/>
    <s v="EdTech"/>
    <n v="9"/>
    <n v="9195.36"/>
    <n v="3836078373.3800001"/>
    <n v="11"/>
    <s v="China"/>
    <n v="2014"/>
    <n v="17897"/>
    <n v="11"/>
    <n v="417174.5416"/>
    <n v="835.94161870000005"/>
    <x v="0"/>
  </r>
  <r>
    <s v="Startup_1343"/>
    <s v="AI"/>
    <n v="3"/>
    <n v="228117.62"/>
    <n v="646233296.62"/>
    <n v="50"/>
    <s v="France"/>
    <n v="2019"/>
    <n v="14497"/>
    <n v="6"/>
    <n v="2831.8951830000001"/>
    <n v="4562.3523269999996"/>
    <x v="0"/>
  </r>
  <r>
    <s v="Startup_1344"/>
    <s v="HealthTech"/>
    <n v="2"/>
    <n v="100228.04"/>
    <n v="3394107391.4400001"/>
    <n v="1"/>
    <s v="Singapore"/>
    <n v="2017"/>
    <n v="2423"/>
    <n v="8"/>
    <n v="33862.85168"/>
    <n v="100228.0374"/>
    <x v="1"/>
  </r>
  <r>
    <s v="Startup_1345"/>
    <s v="HealthTech"/>
    <n v="9"/>
    <n v="414536.21"/>
    <n v="1606521024.1199999"/>
    <n v="18"/>
    <s v="USA"/>
    <n v="2018"/>
    <n v="19769"/>
    <n v="7"/>
    <n v="3874.4661289999999"/>
    <n v="23029.789199999999"/>
    <x v="1"/>
  </r>
  <r>
    <s v="Startup_1346"/>
    <s v="HealthTech"/>
    <n v="3"/>
    <n v="403775.93"/>
    <n v="17034826851.65"/>
    <n v="15"/>
    <s v="Germany"/>
    <n v="2022"/>
    <n v="13475"/>
    <n v="3"/>
    <n v="42187.812550000002"/>
    <n v="26918.395059999999"/>
    <x v="1"/>
  </r>
  <r>
    <s v="Startup_1347"/>
    <s v="E-commerce"/>
    <n v="3"/>
    <n v="415798.13"/>
    <n v="6782190588.75"/>
    <n v="39"/>
    <s v="Brazil"/>
    <n v="2015"/>
    <n v="16147"/>
    <n v="10"/>
    <n v="16310.258019999999"/>
    <n v="10661.490519999999"/>
    <x v="0"/>
  </r>
  <r>
    <s v="Startup_1348"/>
    <s v="E-commerce"/>
    <n v="9"/>
    <n v="141913.68"/>
    <n v="58116821.909999996"/>
    <n v="25"/>
    <s v="Germany"/>
    <n v="2014"/>
    <n v="524"/>
    <n v="11"/>
    <n v="408.52233480000001"/>
    <n v="5676.5472339999997"/>
    <x v="0"/>
  </r>
  <r>
    <s v="Startup_1349"/>
    <s v="Biotech"/>
    <n v="2"/>
    <n v="24251.24"/>
    <n v="4138924280.3600001"/>
    <n v="38"/>
    <s v="Australia"/>
    <n v="2003"/>
    <n v="12711"/>
    <n v="22"/>
    <n v="170667.56890000001"/>
    <n v="638.1905041"/>
    <x v="0"/>
  </r>
  <r>
    <s v="Startup_135"/>
    <s v="EdTech"/>
    <n v="4"/>
    <n v="28322.06"/>
    <n v="8112943643.79"/>
    <n v="32"/>
    <s v="Brazil"/>
    <n v="2010"/>
    <n v="11176"/>
    <n v="15"/>
    <n v="286452.13079999998"/>
    <n v="885.06447170000001"/>
    <x v="0"/>
  </r>
  <r>
    <s v="Startup_1350"/>
    <s v="AI"/>
    <n v="8"/>
    <n v="41484.22"/>
    <n v="1686269982.8099999"/>
    <n v="45"/>
    <s v="USA"/>
    <n v="2003"/>
    <n v="596"/>
    <n v="22"/>
    <n v="40647.468330000003"/>
    <n v="921.87154450000003"/>
    <x v="0"/>
  </r>
  <r>
    <s v="Startup_1351"/>
    <s v="AI"/>
    <n v="7"/>
    <n v="309160.39"/>
    <n v="8599842620.6499996"/>
    <n v="15"/>
    <s v="UK"/>
    <n v="2012"/>
    <n v="14024"/>
    <n v="13"/>
    <n v="27815.76772"/>
    <n v="20610.692340000001"/>
    <x v="1"/>
  </r>
  <r>
    <s v="Startup_1352"/>
    <s v="E-commerce"/>
    <n v="1"/>
    <n v="36241.42"/>
    <n v="6213836287.5"/>
    <n v="32"/>
    <s v="India"/>
    <n v="2002"/>
    <n v="8555"/>
    <n v="23"/>
    <n v="171455.75399999999"/>
    <n v="1132.5443849999999"/>
    <x v="0"/>
  </r>
  <r>
    <s v="Startup_1353"/>
    <s v="Blockchain"/>
    <n v="4"/>
    <n v="259531.01"/>
    <n v="10817150809.639999"/>
    <n v="39"/>
    <s v="Germany"/>
    <n v="2019"/>
    <n v="6047"/>
    <n v="6"/>
    <n v="41678.608030000003"/>
    <n v="6654.6413080000002"/>
    <x v="0"/>
  </r>
  <r>
    <s v="Startup_1354"/>
    <s v="HealthTech"/>
    <n v="5"/>
    <n v="134002.29999999999"/>
    <n v="6661879815.7700005"/>
    <n v="32"/>
    <s v="Australia"/>
    <n v="2015"/>
    <n v="2694"/>
    <n v="10"/>
    <n v="49713.668660000003"/>
    <n v="4187.5717940000004"/>
    <x v="0"/>
  </r>
  <r>
    <s v="Startup_1355"/>
    <s v="E-commerce"/>
    <n v="10"/>
    <n v="147470.60999999999"/>
    <n v="3176391629.0999999"/>
    <n v="22"/>
    <s v="Canada"/>
    <n v="2010"/>
    <n v="4561"/>
    <n v="15"/>
    <n v="21538.14977"/>
    <n v="6703.2097009999998"/>
    <x v="0"/>
  </r>
  <r>
    <s v="Startup_1356"/>
    <s v="EdTech"/>
    <n v="3"/>
    <n v="51732.82"/>
    <n v="15891863766.959999"/>
    <n v="16"/>
    <s v="UK"/>
    <n v="2012"/>
    <n v="9984"/>
    <n v="13"/>
    <n v="307190.12650000001"/>
    <n v="3233.3013550000001"/>
    <x v="0"/>
  </r>
  <r>
    <s v="Startup_1357"/>
    <s v="Blockchain"/>
    <n v="4"/>
    <n v="90085.65"/>
    <n v="2096805530.5899999"/>
    <n v="31"/>
    <s v="China"/>
    <n v="2008"/>
    <n v="15397"/>
    <n v="17"/>
    <n v="23274.687890000001"/>
    <n v="2905.9887899999999"/>
    <x v="0"/>
  </r>
  <r>
    <s v="Startup_1358"/>
    <s v="SaaS"/>
    <n v="6"/>
    <n v="46814.76"/>
    <n v="20925689333.639999"/>
    <n v="33"/>
    <s v="Singapore"/>
    <n v="2001"/>
    <n v="12058"/>
    <n v="24"/>
    <n v="446988.15769999998"/>
    <n v="1418.629036"/>
    <x v="0"/>
  </r>
  <r>
    <s v="Startup_1359"/>
    <s v="HealthTech"/>
    <n v="1"/>
    <n v="165153.56"/>
    <n v="40003096369.75"/>
    <n v="32"/>
    <s v="India"/>
    <n v="2018"/>
    <n v="11045"/>
    <n v="7"/>
    <n v="242216.5877"/>
    <n v="5161.0486810000002"/>
    <x v="1"/>
  </r>
  <r>
    <s v="Startup_136"/>
    <s v="EdTech"/>
    <n v="1"/>
    <n v="302136.42"/>
    <n v="895565452.17999995"/>
    <n v="23"/>
    <s v="Singapore"/>
    <n v="2017"/>
    <n v="627"/>
    <n v="8"/>
    <n v="2963.1095700000001"/>
    <n v="13136.36606"/>
    <x v="0"/>
  </r>
  <r>
    <s v="Startup_1360"/>
    <s v="Blockchain"/>
    <n v="6"/>
    <n v="256921.4"/>
    <n v="10924172239.01"/>
    <n v="11"/>
    <s v="Singapore"/>
    <n v="2008"/>
    <n v="16794"/>
    <n v="17"/>
    <n v="42518.511019999998"/>
    <n v="23356.49078"/>
    <x v="1"/>
  </r>
  <r>
    <s v="Startup_1361"/>
    <s v="Blockchain"/>
    <n v="7"/>
    <n v="374311.66"/>
    <n v="6787319572.3100004"/>
    <n v="9"/>
    <s v="Canada"/>
    <n v="2012"/>
    <n v="13347"/>
    <n v="13"/>
    <n v="18131.803039999999"/>
    <n v="41590.184229999999"/>
    <x v="1"/>
  </r>
  <r>
    <s v="Startup_1362"/>
    <s v="SaaS"/>
    <n v="8"/>
    <n v="332386.32"/>
    <n v="6057025405.1899996"/>
    <n v="7"/>
    <s v="UK"/>
    <n v="2013"/>
    <n v="2896"/>
    <n v="12"/>
    <n v="18221.84779"/>
    <n v="47483.760690000003"/>
    <x v="1"/>
  </r>
  <r>
    <s v="Startup_1363"/>
    <s v="EdTech"/>
    <n v="9"/>
    <n v="393632.12"/>
    <n v="18170349967.919998"/>
    <n v="5"/>
    <s v="UK"/>
    <n v="2012"/>
    <n v="3817"/>
    <n v="13"/>
    <n v="46159.740330000001"/>
    <n v="78726.42353"/>
    <x v="1"/>
  </r>
  <r>
    <s v="Startup_1364"/>
    <s v="Fintech"/>
    <n v="6"/>
    <n v="28523.33"/>
    <n v="11720073919.290001"/>
    <n v="28"/>
    <s v="France"/>
    <n v="2020"/>
    <n v="991"/>
    <n v="5"/>
    <n v="410893.33610000001"/>
    <n v="1018.690286"/>
    <x v="0"/>
  </r>
  <r>
    <s v="Startup_1365"/>
    <s v="Fintech"/>
    <n v="10"/>
    <n v="145769.04"/>
    <n v="4967889298.8299999"/>
    <n v="32"/>
    <s v="India"/>
    <n v="2015"/>
    <n v="3281"/>
    <n v="10"/>
    <n v="34079.55128"/>
    <n v="4555.2825510000002"/>
    <x v="0"/>
  </r>
  <r>
    <s v="Startup_1366"/>
    <s v="EdTech"/>
    <n v="9"/>
    <n v="257447.41"/>
    <n v="9149474170.2900009"/>
    <n v="33"/>
    <s v="Brazil"/>
    <n v="2023"/>
    <n v="4197"/>
    <n v="2"/>
    <n v="35538.196479999999"/>
    <n v="7801.4367380000003"/>
    <x v="0"/>
  </r>
  <r>
    <s v="Startup_1367"/>
    <s v="Fintech"/>
    <n v="4"/>
    <n v="352156.8"/>
    <n v="1619139246.4100001"/>
    <n v="21"/>
    <s v="Singapore"/>
    <n v="2002"/>
    <n v="1327"/>
    <n v="23"/>
    <n v="4596.7792460000001"/>
    <n v="16769.371640000001"/>
    <x v="0"/>
  </r>
  <r>
    <s v="Startup_1368"/>
    <s v="E-commerce"/>
    <n v="3"/>
    <n v="181279.35"/>
    <n v="7494926348.0799999"/>
    <n v="30"/>
    <s v="Canada"/>
    <n v="2015"/>
    <n v="2608"/>
    <n v="10"/>
    <n v="41343.623420000004"/>
    <n v="6042.64491"/>
    <x v="0"/>
  </r>
  <r>
    <s v="Startup_1369"/>
    <s v="Fintech"/>
    <n v="6"/>
    <n v="319566.77"/>
    <n v="8654455788.1200008"/>
    <n v="45"/>
    <s v="Brazil"/>
    <n v="2013"/>
    <n v="9771"/>
    <n v="12"/>
    <n v="27080.83884"/>
    <n v="7101.4837969999999"/>
    <x v="0"/>
  </r>
  <r>
    <s v="Startup_137"/>
    <s v="Biotech"/>
    <n v="9"/>
    <n v="194659.89"/>
    <n v="32840189747.740002"/>
    <n v="47"/>
    <s v="China"/>
    <n v="2017"/>
    <n v="10104"/>
    <n v="8"/>
    <n v="168704.48079999999"/>
    <n v="4141.6997140000003"/>
    <x v="1"/>
  </r>
  <r>
    <s v="Startup_1370"/>
    <s v="SaaS"/>
    <n v="3"/>
    <n v="73582.539999999994"/>
    <n v="1365708277.05"/>
    <n v="39"/>
    <s v="Australia"/>
    <n v="2021"/>
    <n v="17334"/>
    <n v="4"/>
    <n v="18559.221959999999"/>
    <n v="1886.731798"/>
    <x v="0"/>
  </r>
  <r>
    <s v="Startup_1371"/>
    <s v="AI"/>
    <n v="3"/>
    <n v="23640.240000000002"/>
    <n v="9049682141.5100002"/>
    <n v="38"/>
    <s v="France"/>
    <n v="2008"/>
    <n v="13988"/>
    <n v="17"/>
    <n v="382807.42129999999"/>
    <n v="622.1115231"/>
    <x v="0"/>
  </r>
  <r>
    <s v="Startup_1372"/>
    <s v="AI"/>
    <n v="6"/>
    <n v="414180.54"/>
    <n v="1853838692.1500001"/>
    <n v="22"/>
    <s v="France"/>
    <n v="2018"/>
    <n v="19439"/>
    <n v="7"/>
    <n v="4474.9193910000004"/>
    <n v="18826.387999999999"/>
    <x v="0"/>
  </r>
  <r>
    <s v="Startup_1373"/>
    <s v="SaaS"/>
    <n v="3"/>
    <n v="13258.39"/>
    <n v="4114002604.3800001"/>
    <n v="48"/>
    <s v="Germany"/>
    <n v="2012"/>
    <n v="11661"/>
    <n v="13"/>
    <n v="310293.18579999998"/>
    <n v="276.21654389999998"/>
    <x v="0"/>
  </r>
  <r>
    <s v="Startup_1374"/>
    <s v="HealthTech"/>
    <n v="7"/>
    <n v="457011.77"/>
    <n v="1281351140.22"/>
    <n v="30"/>
    <s v="France"/>
    <n v="2002"/>
    <n v="8811"/>
    <n v="23"/>
    <n v="2802.7595900000001"/>
    <n v="15233.725759999999"/>
    <x v="0"/>
  </r>
  <r>
    <s v="Startup_1375"/>
    <s v="Blockchain"/>
    <n v="4"/>
    <n v="169686.85"/>
    <n v="35498729339.18"/>
    <n v="35"/>
    <s v="India"/>
    <n v="2016"/>
    <n v="2873"/>
    <n v="9"/>
    <n v="209200.41320000001"/>
    <n v="4848.1957860000002"/>
    <x v="1"/>
  </r>
  <r>
    <s v="Startup_1376"/>
    <s v="Blockchain"/>
    <n v="2"/>
    <n v="333236.38"/>
    <n v="5415208007.4799995"/>
    <n v="15"/>
    <s v="UK"/>
    <n v="2000"/>
    <n v="4572"/>
    <n v="25"/>
    <n v="16249.35053"/>
    <n v="22215.758760000001"/>
    <x v="1"/>
  </r>
  <r>
    <s v="Startup_1377"/>
    <s v="SaaS"/>
    <n v="7"/>
    <n v="10586.24"/>
    <n v="29487149604.02"/>
    <n v="31"/>
    <s v="China"/>
    <n v="2014"/>
    <n v="6936"/>
    <n v="11"/>
    <n v="2785421.4139999999"/>
    <n v="341.4916063"/>
    <x v="1"/>
  </r>
  <r>
    <s v="Startup_1378"/>
    <s v="Blockchain"/>
    <n v="7"/>
    <n v="317393"/>
    <n v="15492758510.360001"/>
    <n v="34"/>
    <s v="UK"/>
    <n v="2016"/>
    <n v="2024"/>
    <n v="9"/>
    <n v="48811.540240000002"/>
    <n v="9335.0881900000004"/>
    <x v="0"/>
  </r>
  <r>
    <s v="Startup_1379"/>
    <s v="SaaS"/>
    <n v="4"/>
    <n v="89228.3"/>
    <n v="34847348140.470001"/>
    <n v="45"/>
    <s v="India"/>
    <n v="2003"/>
    <n v="2834"/>
    <n v="22"/>
    <n v="390540.4253"/>
    <n v="1982.85115"/>
    <x v="1"/>
  </r>
  <r>
    <s v="Startup_138"/>
    <s v="Fintech"/>
    <n v="8"/>
    <n v="148997.28"/>
    <n v="6800634564.46"/>
    <n v="27"/>
    <s v="China"/>
    <n v="2022"/>
    <n v="3529"/>
    <n v="3"/>
    <n v="45641.677199999998"/>
    <n v="5518.4176239999997"/>
    <x v="0"/>
  </r>
  <r>
    <s v="Startup_1380"/>
    <s v="E-commerce"/>
    <n v="9"/>
    <n v="42945.63"/>
    <n v="9538227044.6399994"/>
    <n v="13"/>
    <s v="India"/>
    <n v="2014"/>
    <n v="743"/>
    <n v="11"/>
    <n v="222099.08679999999"/>
    <n v="3303.5096159999998"/>
    <x v="0"/>
  </r>
  <r>
    <s v="Startup_1381"/>
    <s v="EdTech"/>
    <n v="5"/>
    <n v="416711.09"/>
    <n v="13548218851.360001"/>
    <n v="23"/>
    <s v="Germany"/>
    <n v="2015"/>
    <n v="6589"/>
    <n v="10"/>
    <n v="32511.259109999999"/>
    <n v="18117.873370000001"/>
    <x v="0"/>
  </r>
  <r>
    <s v="Startup_1382"/>
    <s v="SaaS"/>
    <n v="7"/>
    <n v="282554.86"/>
    <n v="8345723543.2799997"/>
    <n v="45"/>
    <s v="USA"/>
    <n v="2010"/>
    <n v="13074"/>
    <n v="15"/>
    <n v="29535.648799999999"/>
    <n v="6278.9967969999998"/>
    <x v="0"/>
  </r>
  <r>
    <s v="Startup_1383"/>
    <s v="AI"/>
    <n v="2"/>
    <n v="77247.289999999994"/>
    <n v="2700556371.79"/>
    <n v="25"/>
    <s v="UK"/>
    <n v="2021"/>
    <n v="5947"/>
    <n v="4"/>
    <n v="34958.886899999998"/>
    <n v="3089.8914279999999"/>
    <x v="0"/>
  </r>
  <r>
    <s v="Startup_1384"/>
    <s v="HealthTech"/>
    <n v="6"/>
    <n v="44512.39"/>
    <n v="16190158031.719999"/>
    <n v="28"/>
    <s v="France"/>
    <n v="2022"/>
    <n v="2941"/>
    <n v="3"/>
    <n v="363721.5183"/>
    <n v="1589.7281599999999"/>
    <x v="0"/>
  </r>
  <r>
    <s v="Startup_1385"/>
    <s v="E-commerce"/>
    <n v="8"/>
    <n v="215699.29"/>
    <n v="748384814.67999995"/>
    <n v="24"/>
    <s v="Australia"/>
    <n v="2013"/>
    <n v="7545"/>
    <n v="12"/>
    <n v="3468.574846"/>
    <n v="8987.4702230000003"/>
    <x v="0"/>
  </r>
  <r>
    <s v="Startup_1386"/>
    <s v="Fintech"/>
    <n v="9"/>
    <n v="286776.38"/>
    <n v="430457540.36000001"/>
    <n v="14"/>
    <s v="Canada"/>
    <n v="2009"/>
    <n v="5791"/>
    <n v="16"/>
    <n v="1500.02162"/>
    <n v="20484.026849999998"/>
    <x v="1"/>
  </r>
  <r>
    <s v="Startup_1387"/>
    <s v="AI"/>
    <n v="7"/>
    <n v="2353.85"/>
    <n v="8586580605.7399998"/>
    <n v="11"/>
    <s v="France"/>
    <n v="2022"/>
    <n v="6634"/>
    <n v="3"/>
    <n v="3647893.0359999998"/>
    <n v="213.9859955"/>
    <x v="1"/>
  </r>
  <r>
    <s v="Startup_1388"/>
    <s v="HealthTech"/>
    <n v="5"/>
    <n v="12344.87"/>
    <n v="5678652700.3999996"/>
    <n v="6"/>
    <s v="India"/>
    <n v="2003"/>
    <n v="12818"/>
    <n v="22"/>
    <n v="459999.84029999998"/>
    <n v="2057.479104"/>
    <x v="0"/>
  </r>
  <r>
    <s v="Startup_1389"/>
    <s v="E-commerce"/>
    <n v="5"/>
    <n v="49811.22"/>
    <n v="9011634398.7000008"/>
    <n v="38"/>
    <s v="India"/>
    <n v="2014"/>
    <n v="14594"/>
    <n v="11"/>
    <n v="180914.75260000001"/>
    <n v="1310.821586"/>
    <x v="0"/>
  </r>
  <r>
    <s v="Startup_139"/>
    <s v="SaaS"/>
    <n v="10"/>
    <n v="37355.870000000003"/>
    <n v="12047108054.16"/>
    <n v="26"/>
    <s v="Brazil"/>
    <n v="2016"/>
    <n v="9803"/>
    <n v="9"/>
    <n v="322494.68459999998"/>
    <n v="1436.7643720000001"/>
    <x v="0"/>
  </r>
  <r>
    <s v="Startup_1390"/>
    <s v="Biotech"/>
    <n v="5"/>
    <n v="94530.44"/>
    <n v="3688223858.6900001"/>
    <n v="3"/>
    <s v="Singapore"/>
    <n v="2015"/>
    <n v="9031"/>
    <n v="10"/>
    <n v="39015.256600000001"/>
    <n v="31510.146280000001"/>
    <x v="1"/>
  </r>
  <r>
    <s v="Startup_1391"/>
    <s v="Fintech"/>
    <n v="8"/>
    <n v="398992.42"/>
    <n v="15077677369.530001"/>
    <n v="8"/>
    <s v="India"/>
    <n v="2007"/>
    <n v="9216"/>
    <n v="18"/>
    <n v="37788.383390000003"/>
    <n v="49874.05197"/>
    <x v="1"/>
  </r>
  <r>
    <s v="Startup_1392"/>
    <s v="HealthTech"/>
    <n v="5"/>
    <n v="416606.28"/>
    <n v="11239276080.91"/>
    <n v="49"/>
    <s v="UK"/>
    <n v="2000"/>
    <n v="2687"/>
    <n v="25"/>
    <n v="26977.17239"/>
    <n v="8502.169011"/>
    <x v="0"/>
  </r>
  <r>
    <s v="Startup_1393"/>
    <s v="Biotech"/>
    <n v="8"/>
    <n v="398153.89"/>
    <n v="17886244432.790001"/>
    <n v="42"/>
    <s v="USA"/>
    <n v="2019"/>
    <n v="17332"/>
    <n v="6"/>
    <n v="44921.943290000003"/>
    <n v="9479.8544249999995"/>
    <x v="0"/>
  </r>
  <r>
    <s v="Startup_1394"/>
    <s v="Biotech"/>
    <n v="3"/>
    <n v="35729.480000000003"/>
    <n v="14193054200.370001"/>
    <n v="43"/>
    <s v="Australia"/>
    <n v="2005"/>
    <n v="2564"/>
    <n v="20"/>
    <n v="397235.48719999997"/>
    <n v="830.91820240000004"/>
    <x v="0"/>
  </r>
  <r>
    <s v="Startup_1395"/>
    <s v="SaaS"/>
    <n v="8"/>
    <n v="376964.6"/>
    <n v="17401697103.169998"/>
    <n v="46"/>
    <s v="China"/>
    <n v="2005"/>
    <n v="724"/>
    <n v="20"/>
    <n v="46161.682509999999"/>
    <n v="8194.8825890000007"/>
    <x v="0"/>
  </r>
  <r>
    <s v="Startup_1396"/>
    <s v="EdTech"/>
    <n v="10"/>
    <n v="177335.58"/>
    <n v="7916047553.5200005"/>
    <n v="7"/>
    <s v="Canada"/>
    <n v="2015"/>
    <n v="19134"/>
    <n v="10"/>
    <n v="44637.800309999999"/>
    <n v="25333.654320000001"/>
    <x v="1"/>
  </r>
  <r>
    <s v="Startup_1397"/>
    <s v="Blockchain"/>
    <n v="3"/>
    <n v="3268.93"/>
    <n v="6980435080.4300003"/>
    <n v="31"/>
    <s v="Germany"/>
    <n v="2007"/>
    <n v="10132"/>
    <n v="18"/>
    <n v="2135388.9350000001"/>
    <n v="105.4492772"/>
    <x v="1"/>
  </r>
  <r>
    <s v="Startup_1398"/>
    <s v="HealthTech"/>
    <n v="4"/>
    <n v="36621.120000000003"/>
    <n v="12811629481.129999"/>
    <n v="16"/>
    <s v="Germany"/>
    <n v="2008"/>
    <n v="18809"/>
    <n v="17"/>
    <n v="349841.69219999999"/>
    <n v="2288.8196910000001"/>
    <x v="0"/>
  </r>
  <r>
    <s v="Startup_1399"/>
    <s v="Blockchain"/>
    <n v="5"/>
    <n v="105224.87"/>
    <n v="26154420013.150002"/>
    <n v="23"/>
    <s v="Brazil"/>
    <n v="2019"/>
    <n v="9803"/>
    <n v="6"/>
    <n v="248556.40100000001"/>
    <n v="4574.9943130000001"/>
    <x v="0"/>
  </r>
  <r>
    <s v="Startup_14"/>
    <s v="E-commerce"/>
    <n v="7"/>
    <n v="109596.15"/>
    <n v="3965453491.2800002"/>
    <n v="44"/>
    <s v="Australia"/>
    <n v="2016"/>
    <n v="3195"/>
    <n v="9"/>
    <n v="36181.416649999999"/>
    <n v="2490.8215460000001"/>
    <x v="0"/>
  </r>
  <r>
    <s v="Startup_140"/>
    <s v="Fintech"/>
    <n v="8"/>
    <n v="51811.9"/>
    <n v="1848811352.6700001"/>
    <n v="4"/>
    <s v="Australia"/>
    <n v="2023"/>
    <n v="6011"/>
    <n v="2"/>
    <n v="35682.13968"/>
    <n v="12952.975619999999"/>
    <x v="0"/>
  </r>
  <r>
    <s v="Startup_1400"/>
    <s v="E-commerce"/>
    <n v="10"/>
    <n v="373066.02"/>
    <n v="759162292.82000005"/>
    <n v="35"/>
    <s v="Germany"/>
    <n v="2021"/>
    <n v="10402"/>
    <n v="4"/>
    <n v="2033.9274660000001"/>
    <n v="10659.02917"/>
    <x v="0"/>
  </r>
  <r>
    <s v="Startup_1401"/>
    <s v="SaaS"/>
    <n v="4"/>
    <n v="165231.87"/>
    <n v="26954748965.169998"/>
    <n v="10"/>
    <s v="Canada"/>
    <n v="2022"/>
    <n v="12922"/>
    <n v="3"/>
    <n v="163131.8708"/>
    <n v="16523.18679"/>
    <x v="0"/>
  </r>
  <r>
    <s v="Startup_1402"/>
    <s v="Blockchain"/>
    <n v="1"/>
    <n v="158199.03"/>
    <n v="7256779028.5200005"/>
    <n v="49"/>
    <s v="Singapore"/>
    <n v="2001"/>
    <n v="6483"/>
    <n v="24"/>
    <n v="45870.197590000003"/>
    <n v="3228.551661"/>
    <x v="0"/>
  </r>
  <r>
    <s v="Startup_1403"/>
    <s v="E-commerce"/>
    <n v="7"/>
    <n v="448444.96"/>
    <n v="13900546207.1"/>
    <n v="21"/>
    <s v="Australia"/>
    <n v="2020"/>
    <n v="8027"/>
    <n v="5"/>
    <n v="30996.218250000002"/>
    <n v="21354.52176"/>
    <x v="1"/>
  </r>
  <r>
    <s v="Startup_1404"/>
    <s v="HealthTech"/>
    <n v="4"/>
    <n v="411920.71"/>
    <n v="10815543431.309999"/>
    <n v="8"/>
    <s v="USA"/>
    <n v="2009"/>
    <n v="18818"/>
    <n v="16"/>
    <n v="26255.371800000001"/>
    <n v="51490.089310000003"/>
    <x v="1"/>
  </r>
  <r>
    <s v="Startup_1405"/>
    <s v="Blockchain"/>
    <n v="3"/>
    <n v="371435.07"/>
    <n v="7546421990.9099998"/>
    <n v="11"/>
    <s v="Brazil"/>
    <n v="2018"/>
    <n v="2364"/>
    <n v="7"/>
    <n v="20315.934590000001"/>
    <n v="33766.824410000001"/>
    <x v="1"/>
  </r>
  <r>
    <s v="Startup_1406"/>
    <s v="EdTech"/>
    <n v="10"/>
    <n v="485031.92"/>
    <n v="22472037607.310001"/>
    <n v="49"/>
    <s v="China"/>
    <n v="2020"/>
    <n v="5862"/>
    <n v="5"/>
    <n v="46330.049209999997"/>
    <n v="9898.6105470000002"/>
    <x v="0"/>
  </r>
  <r>
    <s v="Startup_1407"/>
    <s v="E-commerce"/>
    <n v="10"/>
    <n v="97197.2"/>
    <n v="4816276295.7799997"/>
    <n v="47"/>
    <s v="Singapore"/>
    <n v="2011"/>
    <n v="3215"/>
    <n v="14"/>
    <n v="49550.595560000002"/>
    <n v="2068.0255109999998"/>
    <x v="0"/>
  </r>
  <r>
    <s v="Startup_1408"/>
    <s v="AI"/>
    <n v="9"/>
    <n v="41120.269999999997"/>
    <n v="14831103913.559999"/>
    <n v="49"/>
    <s v="Canada"/>
    <n v="2022"/>
    <n v="525"/>
    <n v="3"/>
    <n v="360675.22259999998"/>
    <n v="839.18919819999996"/>
    <x v="0"/>
  </r>
  <r>
    <s v="Startup_1409"/>
    <s v="AI"/>
    <n v="6"/>
    <n v="26195.39"/>
    <n v="5049043254.1599998"/>
    <n v="19"/>
    <s v="Germany"/>
    <n v="2008"/>
    <n v="12224"/>
    <n v="17"/>
    <n v="192744.50599999999"/>
    <n v="1378.7046150000001"/>
    <x v="0"/>
  </r>
  <r>
    <s v="Startup_141"/>
    <s v="SaaS"/>
    <n v="10"/>
    <n v="294768.13"/>
    <n v="10472893197.379999"/>
    <n v="4"/>
    <s v="UK"/>
    <n v="2022"/>
    <n v="11534"/>
    <n v="3"/>
    <n v="35528.258529999999"/>
    <n v="73692.033209999994"/>
    <x v="1"/>
  </r>
  <r>
    <s v="Startup_1410"/>
    <s v="Blockchain"/>
    <n v="2"/>
    <n v="40795.33"/>
    <n v="15185792277.549999"/>
    <n v="11"/>
    <s v="Brazil"/>
    <n v="2017"/>
    <n v="12987"/>
    <n v="8"/>
    <n v="372242.39"/>
    <n v="3708.6664479999999"/>
    <x v="0"/>
  </r>
  <r>
    <s v="Startup_1411"/>
    <s v="HealthTech"/>
    <n v="3"/>
    <n v="46801.4"/>
    <n v="11075116892.49"/>
    <n v="35"/>
    <s v="Germany"/>
    <n v="2023"/>
    <n v="5115"/>
    <n v="2"/>
    <n v="236639.71030000001"/>
    <n v="1337.1829"/>
    <x v="0"/>
  </r>
  <r>
    <s v="Startup_1412"/>
    <s v="Fintech"/>
    <n v="9"/>
    <n v="432924.37"/>
    <n v="9174277204.7399998"/>
    <n v="36"/>
    <s v="Canada"/>
    <n v="2001"/>
    <n v="13945"/>
    <n v="24"/>
    <n v="21190.408520000001"/>
    <n v="12025.67697"/>
    <x v="0"/>
  </r>
  <r>
    <s v="Startup_1413"/>
    <s v="Fintech"/>
    <n v="4"/>
    <n v="49185.05"/>
    <n v="24263667977.959999"/>
    <n v="35"/>
    <s v="China"/>
    <n v="2000"/>
    <n v="2983"/>
    <n v="25"/>
    <n v="493312.84009999997"/>
    <n v="1405.2872640000001"/>
    <x v="0"/>
  </r>
  <r>
    <s v="Startup_1414"/>
    <s v="Blockchain"/>
    <n v="10"/>
    <n v="368862.09"/>
    <n v="9319085384.2199993"/>
    <n v="21"/>
    <s v="France"/>
    <n v="2005"/>
    <n v="4003"/>
    <n v="20"/>
    <n v="25263.41632"/>
    <n v="17564.861389999998"/>
    <x v="0"/>
  </r>
  <r>
    <s v="Startup_1415"/>
    <s v="HealthTech"/>
    <n v="3"/>
    <n v="226296.52"/>
    <n v="48257335043.910004"/>
    <n v="13"/>
    <s v="Singapore"/>
    <n v="2015"/>
    <n v="17255"/>
    <n v="10"/>
    <n v="213247.24069999999"/>
    <n v="17407.424709999999"/>
    <x v="1"/>
  </r>
  <r>
    <s v="Startup_1416"/>
    <s v="Biotech"/>
    <n v="3"/>
    <n v="209670.25"/>
    <n v="7656335672.8699999"/>
    <n v="6"/>
    <s v="UK"/>
    <n v="2007"/>
    <n v="19486"/>
    <n v="18"/>
    <n v="36515.080840000002"/>
    <n v="34945.041089999999"/>
    <x v="1"/>
  </r>
  <r>
    <s v="Startup_1417"/>
    <s v="SaaS"/>
    <n v="10"/>
    <n v="365403.84"/>
    <n v="15526089501.84"/>
    <n v="27"/>
    <s v="Canada"/>
    <n v="2007"/>
    <n v="15118"/>
    <n v="18"/>
    <n v="42489.219969999998"/>
    <n v="13533.47552"/>
    <x v="0"/>
  </r>
  <r>
    <s v="Startup_1418"/>
    <s v="Biotech"/>
    <n v="5"/>
    <n v="313674.05"/>
    <n v="5678056296.8900003"/>
    <n v="25"/>
    <s v="Singapore"/>
    <n v="2018"/>
    <n v="14372"/>
    <n v="7"/>
    <n v="18100.772789999999"/>
    <n v="12546.961810000001"/>
    <x v="0"/>
  </r>
  <r>
    <s v="Startup_1419"/>
    <s v="E-commerce"/>
    <n v="1"/>
    <n v="447274.59"/>
    <n v="16513449432.57"/>
    <n v="50"/>
    <s v="Germany"/>
    <n v="2020"/>
    <n v="777"/>
    <n v="5"/>
    <n v="36919.159659999998"/>
    <n v="8945.4918849999995"/>
    <x v="0"/>
  </r>
  <r>
    <s v="Startup_142"/>
    <s v="HealthTech"/>
    <n v="5"/>
    <n v="19775.34"/>
    <n v="779789301.33000004"/>
    <n v="19"/>
    <s v="India"/>
    <n v="2005"/>
    <n v="18197"/>
    <n v="20"/>
    <n v="39431.401599999997"/>
    <n v="1040.8075719999999"/>
    <x v="0"/>
  </r>
  <r>
    <s v="Startup_1420"/>
    <s v="Fintech"/>
    <n v="5"/>
    <n v="303020.2"/>
    <n v="7112473323.29"/>
    <n v="31"/>
    <s v="UK"/>
    <n v="2021"/>
    <n v="19071"/>
    <n v="4"/>
    <n v="23470.94485"/>
    <n v="9774.8450229999999"/>
    <x v="0"/>
  </r>
  <r>
    <s v="Startup_1421"/>
    <s v="Blockchain"/>
    <n v="6"/>
    <n v="307308.89"/>
    <n v="14695712530.719999"/>
    <n v="48"/>
    <s v="USA"/>
    <n v="2000"/>
    <n v="2997"/>
    <n v="25"/>
    <n v="47819.654900000001"/>
    <n v="6402.2686089999997"/>
    <x v="0"/>
  </r>
  <r>
    <s v="Startup_1422"/>
    <s v="Biotech"/>
    <n v="8"/>
    <n v="341590.15"/>
    <n v="6803928694.6700001"/>
    <n v="21"/>
    <s v="Singapore"/>
    <n v="2009"/>
    <n v="4091"/>
    <n v="16"/>
    <n v="19917.398130000001"/>
    <n v="16266.197840000001"/>
    <x v="0"/>
  </r>
  <r>
    <s v="Startup_1423"/>
    <s v="SaaS"/>
    <n v="2"/>
    <n v="43460.08"/>
    <n v="13099387257.559999"/>
    <n v="42"/>
    <s v="India"/>
    <n v="2021"/>
    <n v="4903"/>
    <n v="4"/>
    <n v="301410.93959999998"/>
    <n v="1034.763829"/>
    <x v="0"/>
  </r>
  <r>
    <s v="Startup_1424"/>
    <s v="HealthTech"/>
    <n v="1"/>
    <n v="140293.35999999999"/>
    <n v="5748355807.6700001"/>
    <n v="26"/>
    <s v="Singapore"/>
    <n v="2019"/>
    <n v="8917"/>
    <n v="6"/>
    <n v="40972.828020000001"/>
    <n v="5395.8982759999999"/>
    <x v="0"/>
  </r>
  <r>
    <s v="Startup_1425"/>
    <s v="HealthTech"/>
    <n v="6"/>
    <n v="419862.29"/>
    <n v="9138209346.0799999"/>
    <n v="23"/>
    <s v="Singapore"/>
    <n v="2014"/>
    <n v="720"/>
    <n v="11"/>
    <n v="21763.777750000001"/>
    <n v="18254.882010000001"/>
    <x v="0"/>
  </r>
  <r>
    <s v="Startup_1426"/>
    <s v="SaaS"/>
    <n v="2"/>
    <n v="457981.23"/>
    <n v="18948354063.330002"/>
    <n v="25"/>
    <s v="Brazil"/>
    <n v="2009"/>
    <n v="14807"/>
    <n v="16"/>
    <n v="41372.647530000002"/>
    <n v="18319.24928"/>
    <x v="0"/>
  </r>
  <r>
    <s v="Startup_1427"/>
    <s v="AI"/>
    <n v="1"/>
    <n v="51365.74"/>
    <n v="1457698197.8900001"/>
    <n v="6"/>
    <s v="Canada"/>
    <n v="2018"/>
    <n v="4574"/>
    <n v="7"/>
    <n v="28377.800910000002"/>
    <n v="8560.9571880000003"/>
    <x v="0"/>
  </r>
  <r>
    <s v="Startup_1428"/>
    <s v="AI"/>
    <n v="6"/>
    <n v="351883.35"/>
    <n v="10726270703.360001"/>
    <n v="23"/>
    <s v="China"/>
    <n v="2007"/>
    <n v="3544"/>
    <n v="18"/>
    <n v="30481.461449999999"/>
    <n v="15299.276159999999"/>
    <x v="0"/>
  </r>
  <r>
    <s v="Startup_1429"/>
    <s v="AI"/>
    <n v="3"/>
    <n v="92814.95"/>
    <n v="3753369211.1300001"/>
    <n v="45"/>
    <s v="Brazil"/>
    <n v="2017"/>
    <n v="2034"/>
    <n v="8"/>
    <n v="40438.275110000002"/>
    <n v="2062.5543969999999"/>
    <x v="0"/>
  </r>
  <r>
    <s v="Startup_143"/>
    <s v="Fintech"/>
    <n v="3"/>
    <n v="477054.48"/>
    <n v="12197472011.33"/>
    <n v="20"/>
    <s v="Singapore"/>
    <n v="2000"/>
    <n v="3412"/>
    <n v="25"/>
    <n v="25567.29982"/>
    <n v="23852.72407"/>
    <x v="1"/>
  </r>
  <r>
    <s v="Startup_1430"/>
    <s v="HealthTech"/>
    <n v="1"/>
    <n v="402681.19"/>
    <n v="16346623477.26"/>
    <n v="5"/>
    <s v="UK"/>
    <n v="2021"/>
    <n v="13046"/>
    <n v="4"/>
    <n v="40593.455329999997"/>
    <n v="80536.237500000003"/>
    <x v="1"/>
  </r>
  <r>
    <s v="Startup_1431"/>
    <s v="EdTech"/>
    <n v="1"/>
    <n v="247581.03"/>
    <n v="6628263970.1899996"/>
    <n v="35"/>
    <s v="USA"/>
    <n v="2008"/>
    <n v="2887"/>
    <n v="17"/>
    <n v="26771.099490000001"/>
    <n v="7073.7437190000001"/>
    <x v="0"/>
  </r>
  <r>
    <s v="Startup_1432"/>
    <s v="E-commerce"/>
    <n v="7"/>
    <n v="303353.37"/>
    <n v="12490112230.610001"/>
    <n v="4"/>
    <s v="Singapore"/>
    <n v="2009"/>
    <n v="12587"/>
    <n v="16"/>
    <n v="41172.474600000001"/>
    <n v="75838.342229999995"/>
    <x v="1"/>
  </r>
  <r>
    <s v="Startup_1433"/>
    <s v="SaaS"/>
    <n v="3"/>
    <n v="490985.87"/>
    <n v="16180758295.67"/>
    <n v="50"/>
    <s v="Canada"/>
    <n v="2023"/>
    <n v="13407"/>
    <n v="2"/>
    <n v="32954.649290000001"/>
    <n v="9819.7174969999996"/>
    <x v="0"/>
  </r>
  <r>
    <s v="Startup_1434"/>
    <s v="Fintech"/>
    <n v="2"/>
    <n v="149260.39000000001"/>
    <n v="4504115816.5500002"/>
    <n v="16"/>
    <s v="UK"/>
    <n v="2003"/>
    <n v="2095"/>
    <n v="22"/>
    <n v="30175.22882"/>
    <n v="9328.7746540000007"/>
    <x v="0"/>
  </r>
  <r>
    <s v="Startup_1435"/>
    <s v="Blockchain"/>
    <n v="1"/>
    <n v="35307.06"/>
    <n v="148705617.72"/>
    <n v="7"/>
    <s v="Canada"/>
    <n v="2010"/>
    <n v="18958"/>
    <n v="15"/>
    <n v="4210.7813900000001"/>
    <n v="5043.8656970000002"/>
    <x v="0"/>
  </r>
  <r>
    <s v="Startup_1436"/>
    <s v="E-commerce"/>
    <n v="3"/>
    <n v="78892.009999999995"/>
    <n v="2044111514"/>
    <n v="39"/>
    <s v="USA"/>
    <n v="2016"/>
    <n v="6379"/>
    <n v="9"/>
    <n v="25909.247029999999"/>
    <n v="2022.8720969999999"/>
    <x v="0"/>
  </r>
  <r>
    <s v="Startup_1437"/>
    <s v="EdTech"/>
    <n v="4"/>
    <n v="1686.84"/>
    <n v="7484046569.75"/>
    <n v="39"/>
    <s v="Singapore"/>
    <n v="2003"/>
    <n v="19739"/>
    <n v="22"/>
    <n v="4436721.4139999999"/>
    <n v="43.252340820000001"/>
    <x v="1"/>
  </r>
  <r>
    <s v="Startup_1438"/>
    <s v="HealthTech"/>
    <n v="1"/>
    <n v="9479.83"/>
    <n v="27011018909.630001"/>
    <n v="27"/>
    <s v="India"/>
    <n v="2018"/>
    <n v="18705"/>
    <n v="7"/>
    <n v="2849313.2489999998"/>
    <n v="351.10486959999997"/>
    <x v="1"/>
  </r>
  <r>
    <s v="Startup_1439"/>
    <s v="AI"/>
    <n v="9"/>
    <n v="46594.61"/>
    <n v="21646984652.200001"/>
    <n v="15"/>
    <s v="China"/>
    <n v="2002"/>
    <n v="5544"/>
    <n v="23"/>
    <n v="464580.30530000001"/>
    <n v="3106.3073220000001"/>
    <x v="0"/>
  </r>
  <r>
    <s v="Startup_144"/>
    <s v="AI"/>
    <n v="1"/>
    <n v="33696.85"/>
    <n v="12010652855.450001"/>
    <n v="47"/>
    <s v="Brazil"/>
    <n v="2022"/>
    <n v="6081"/>
    <n v="3"/>
    <n v="356431.54139999999"/>
    <n v="716.95419400000003"/>
    <x v="0"/>
  </r>
  <r>
    <s v="Startup_1440"/>
    <s v="SaaS"/>
    <n v="9"/>
    <n v="391601.71"/>
    <n v="13604027360.09"/>
    <n v="31"/>
    <s v="France"/>
    <n v="2019"/>
    <n v="11729"/>
    <n v="6"/>
    <n v="34738.448190000003"/>
    <n v="12632.313270000001"/>
    <x v="0"/>
  </r>
  <r>
    <s v="Startup_1441"/>
    <s v="SaaS"/>
    <n v="5"/>
    <n v="396321.48"/>
    <n v="1129250815.8599999"/>
    <n v="21"/>
    <s v="Brazil"/>
    <n v="2007"/>
    <n v="12382"/>
    <n v="18"/>
    <n v="2848.3303329999999"/>
    <n v="18872.45145"/>
    <x v="0"/>
  </r>
  <r>
    <s v="Startup_1442"/>
    <s v="Fintech"/>
    <n v="4"/>
    <n v="152189.1"/>
    <n v="43064765270.919998"/>
    <n v="17"/>
    <s v="USA"/>
    <n v="2008"/>
    <n v="19093"/>
    <n v="17"/>
    <n v="282967.7928"/>
    <n v="8952.2998680000001"/>
    <x v="1"/>
  </r>
  <r>
    <s v="Startup_1443"/>
    <s v="HealthTech"/>
    <n v="5"/>
    <n v="471851.8"/>
    <n v="14813875722.26"/>
    <n v="48"/>
    <s v="UK"/>
    <n v="2011"/>
    <n v="201"/>
    <n v="14"/>
    <n v="31394.187300000001"/>
    <n v="9830.2458900000001"/>
    <x v="0"/>
  </r>
  <r>
    <s v="Startup_1444"/>
    <s v="AI"/>
    <n v="4"/>
    <n v="262936.86"/>
    <n v="7399450284.5799999"/>
    <n v="2"/>
    <s v="France"/>
    <n v="2010"/>
    <n v="14354"/>
    <n v="15"/>
    <n v="28140.547849999999"/>
    <n v="131468.43100000001"/>
    <x v="1"/>
  </r>
  <r>
    <s v="Startup_1445"/>
    <s v="Fintech"/>
    <n v="3"/>
    <n v="123401.11"/>
    <n v="37756859456.459999"/>
    <n v="17"/>
    <s v="Australia"/>
    <n v="2019"/>
    <n v="1388"/>
    <n v="6"/>
    <n v="305967.56530000002"/>
    <n v="7258.8886080000002"/>
    <x v="1"/>
  </r>
  <r>
    <s v="Startup_1446"/>
    <s v="Blockchain"/>
    <n v="5"/>
    <n v="402596.26"/>
    <n v="1491013225.3800001"/>
    <n v="15"/>
    <s v="France"/>
    <n v="2005"/>
    <n v="14622"/>
    <n v="20"/>
    <n v="3702.49496"/>
    <n v="26839.750769999999"/>
    <x v="1"/>
  </r>
  <r>
    <s v="Startup_1447"/>
    <s v="Fintech"/>
    <n v="9"/>
    <n v="362481.48"/>
    <n v="16449043318.440001"/>
    <n v="5"/>
    <s v="China"/>
    <n v="2020"/>
    <n v="5756"/>
    <n v="5"/>
    <n v="45377.989750000001"/>
    <n v="72496.295790000004"/>
    <x v="1"/>
  </r>
  <r>
    <s v="Startup_1448"/>
    <s v="Biotech"/>
    <n v="1"/>
    <n v="255338.62"/>
    <n v="961868979.77999997"/>
    <n v="8"/>
    <s v="Germany"/>
    <n v="2020"/>
    <n v="461"/>
    <n v="5"/>
    <n v="3766.0328519999998"/>
    <n v="31917.327819999999"/>
    <x v="1"/>
  </r>
  <r>
    <s v="Startup_1449"/>
    <s v="Fintech"/>
    <n v="10"/>
    <n v="83699.41"/>
    <n v="22593189013.029999"/>
    <n v="1"/>
    <s v="Singapore"/>
    <n v="2018"/>
    <n v="6376"/>
    <n v="7"/>
    <n v="269931.47749999998"/>
    <n v="83699.409660000005"/>
    <x v="1"/>
  </r>
  <r>
    <s v="Startup_145"/>
    <s v="EdTech"/>
    <n v="10"/>
    <n v="476693.48"/>
    <n v="2268849564.8299999"/>
    <n v="10"/>
    <s v="France"/>
    <n v="2005"/>
    <n v="3706"/>
    <n v="20"/>
    <n v="4758.5564910000003"/>
    <n v="47669.34837"/>
    <x v="1"/>
  </r>
  <r>
    <s v="Startup_1450"/>
    <s v="Blockchain"/>
    <n v="5"/>
    <n v="461210.24"/>
    <n v="15023511161.719999"/>
    <n v="2"/>
    <s v="China"/>
    <n v="2014"/>
    <n v="9076"/>
    <n v="11"/>
    <n v="32573.105660000001"/>
    <n v="230605.12109999999"/>
    <x v="1"/>
  </r>
  <r>
    <s v="Startup_1451"/>
    <s v="Biotech"/>
    <n v="10"/>
    <n v="462777.43"/>
    <n v="21983167928.560001"/>
    <n v="40"/>
    <s v="UK"/>
    <n v="2005"/>
    <n v="15909"/>
    <n v="20"/>
    <n v="47501.67944"/>
    <n v="11569.43576"/>
    <x v="0"/>
  </r>
  <r>
    <s v="Startup_1452"/>
    <s v="Biotech"/>
    <n v="10"/>
    <n v="34893.96"/>
    <n v="8490058191.0699997"/>
    <n v="28"/>
    <s v="Germany"/>
    <n v="2001"/>
    <n v="17577"/>
    <n v="24"/>
    <n v="243309.23329999999"/>
    <n v="1246.2129520000001"/>
    <x v="0"/>
  </r>
  <r>
    <s v="Startup_1453"/>
    <s v="Fintech"/>
    <n v="10"/>
    <n v="9168.65"/>
    <n v="3478994370.7399998"/>
    <n v="36"/>
    <s v="USA"/>
    <n v="2011"/>
    <n v="11801"/>
    <n v="14"/>
    <n v="379443.45209999999"/>
    <n v="254.6847951"/>
    <x v="0"/>
  </r>
  <r>
    <s v="Startup_1454"/>
    <s v="EdTech"/>
    <n v="7"/>
    <n v="424664.84"/>
    <n v="8044478106.7700005"/>
    <n v="41"/>
    <s v="Canada"/>
    <n v="2012"/>
    <n v="7455"/>
    <n v="13"/>
    <n v="18942.122640000001"/>
    <n v="10357.678980000001"/>
    <x v="0"/>
  </r>
  <r>
    <s v="Startup_1455"/>
    <s v="HealthTech"/>
    <n v="7"/>
    <n v="10359.36"/>
    <n v="3763108534.3400002"/>
    <n v="10"/>
    <s v="China"/>
    <n v="2007"/>
    <n v="8043"/>
    <n v="18"/>
    <n v="363256.00640000001"/>
    <n v="1035.9355680000001"/>
    <x v="0"/>
  </r>
  <r>
    <s v="Startup_1456"/>
    <s v="E-commerce"/>
    <n v="6"/>
    <n v="105254.11"/>
    <n v="2633550384.8000002"/>
    <n v="28"/>
    <s v="UK"/>
    <n v="2008"/>
    <n v="1624"/>
    <n v="17"/>
    <n v="25019.879420000001"/>
    <n v="3759.075343"/>
    <x v="0"/>
  </r>
  <r>
    <s v="Startup_1457"/>
    <s v="Blockchain"/>
    <n v="8"/>
    <n v="73273.990000000005"/>
    <n v="2267279954.9899998"/>
    <n v="7"/>
    <s v="France"/>
    <n v="2004"/>
    <n v="8342"/>
    <n v="21"/>
    <n v="30941.49149"/>
    <n v="10467.713519999999"/>
    <x v="0"/>
  </r>
  <r>
    <s v="Startup_1458"/>
    <s v="Fintech"/>
    <n v="4"/>
    <n v="156481.17000000001"/>
    <n v="6253514488.5"/>
    <n v="41"/>
    <s v="China"/>
    <n v="2003"/>
    <n v="1277"/>
    <n v="22"/>
    <n v="39962.366589999998"/>
    <n v="3816.6139800000001"/>
    <x v="0"/>
  </r>
  <r>
    <s v="Startup_1459"/>
    <s v="Blockchain"/>
    <n v="6"/>
    <n v="57191.24"/>
    <n v="18418113500.299999"/>
    <n v="36"/>
    <s v="Singapore"/>
    <n v="2015"/>
    <n v="8251"/>
    <n v="10"/>
    <n v="322043.30119999999"/>
    <n v="1588.645606"/>
    <x v="0"/>
  </r>
  <r>
    <s v="Startup_146"/>
    <s v="Fintech"/>
    <n v="9"/>
    <n v="39083.18"/>
    <n v="15444336263.030001"/>
    <n v="31"/>
    <s v="Germany"/>
    <n v="2018"/>
    <n v="14243"/>
    <n v="7"/>
    <n v="395164.79009999998"/>
    <n v="1260.747787"/>
    <x v="0"/>
  </r>
  <r>
    <s v="Startup_1460"/>
    <s v="HealthTech"/>
    <n v="2"/>
    <n v="19610.84"/>
    <n v="3625456929.21"/>
    <n v="9"/>
    <s v="UK"/>
    <n v="2003"/>
    <n v="10211"/>
    <n v="22"/>
    <n v="184869.07699999999"/>
    <n v="2178.9818780000001"/>
    <x v="0"/>
  </r>
  <r>
    <s v="Startup_1461"/>
    <s v="AI"/>
    <n v="9"/>
    <n v="385598.46"/>
    <n v="13060338929.620001"/>
    <n v="19"/>
    <s v="Germany"/>
    <n v="2022"/>
    <n v="11087"/>
    <n v="3"/>
    <n v="33869.308709999998"/>
    <n v="20294.655869999999"/>
    <x v="1"/>
  </r>
  <r>
    <s v="Startup_1462"/>
    <s v="AI"/>
    <n v="5"/>
    <n v="449725.41"/>
    <n v="17407258137.779999"/>
    <n v="7"/>
    <s v="Australia"/>
    <n v="2019"/>
    <n v="2971"/>
    <n v="6"/>
    <n v="38705.41433"/>
    <n v="64246.487450000001"/>
    <x v="1"/>
  </r>
  <r>
    <s v="Startup_1463"/>
    <s v="E-commerce"/>
    <n v="7"/>
    <n v="176325.55"/>
    <n v="4515190046.6599998"/>
    <n v="42"/>
    <s v="France"/>
    <n v="2021"/>
    <n v="177"/>
    <n v="4"/>
    <n v="25606.123490000002"/>
    <n v="4198.2273009999999"/>
    <x v="0"/>
  </r>
  <r>
    <s v="Startup_1464"/>
    <s v="Fintech"/>
    <n v="5"/>
    <n v="343558.17"/>
    <n v="8586893373.29"/>
    <n v="38"/>
    <s v="Singapore"/>
    <n v="2020"/>
    <n v="4868"/>
    <n v="5"/>
    <n v="24993.001499999998"/>
    <n v="9041.0044269999999"/>
    <x v="0"/>
  </r>
  <r>
    <s v="Startup_1465"/>
    <s v="EdTech"/>
    <n v="2"/>
    <n v="295629.94"/>
    <n v="12320821985.66"/>
    <n v="33"/>
    <s v="USA"/>
    <n v="2014"/>
    <n v="14507"/>
    <n v="11"/>
    <n v="41675.502070000002"/>
    <n v="8958.4831610000001"/>
    <x v="0"/>
  </r>
  <r>
    <s v="Startup_1466"/>
    <s v="EdTech"/>
    <n v="6"/>
    <n v="436034.47"/>
    <n v="7670897140.4700003"/>
    <n v="30"/>
    <s v="Germany"/>
    <n v="2003"/>
    <n v="11761"/>
    <n v="22"/>
    <n v="17591.409909999998"/>
    <n v="14534.48235"/>
    <x v="0"/>
  </r>
  <r>
    <s v="Startup_1467"/>
    <s v="EdTech"/>
    <n v="4"/>
    <n v="492515.02"/>
    <n v="20198348345.27"/>
    <n v="6"/>
    <s v="Brazil"/>
    <n v="2004"/>
    <n v="17312"/>
    <n v="21"/>
    <n v="41009.624329999999"/>
    <n v="82085.836179999998"/>
    <x v="1"/>
  </r>
  <r>
    <s v="Startup_1468"/>
    <s v="Blockchain"/>
    <n v="5"/>
    <n v="333410.08"/>
    <n v="11758960097.030001"/>
    <n v="21"/>
    <s v="Germany"/>
    <n v="2009"/>
    <n v="6674"/>
    <n v="16"/>
    <n v="35267.760060000001"/>
    <n v="15876.67045"/>
    <x v="0"/>
  </r>
  <r>
    <s v="Startup_1469"/>
    <s v="SaaS"/>
    <n v="5"/>
    <n v="217204.28"/>
    <n v="7342585222.9099998"/>
    <n v="8"/>
    <s v="Singapore"/>
    <n v="2012"/>
    <n v="13741"/>
    <n v="13"/>
    <n v="33803.974490000001"/>
    <n v="27150.53529"/>
    <x v="1"/>
  </r>
  <r>
    <s v="Startup_147"/>
    <s v="SaaS"/>
    <n v="9"/>
    <n v="476908.44"/>
    <n v="14035036447.84"/>
    <n v="41"/>
    <s v="China"/>
    <n v="2021"/>
    <n v="19297"/>
    <n v="4"/>
    <n v="29428.205549999999"/>
    <n v="11631.913119999999"/>
    <x v="0"/>
  </r>
  <r>
    <s v="Startup_1470"/>
    <s v="E-commerce"/>
    <n v="10"/>
    <n v="33286.410000000003"/>
    <n v="11083839897.75"/>
    <n v="6"/>
    <s v="UK"/>
    <n v="2010"/>
    <n v="18512"/>
    <n v="15"/>
    <n v="332982.88990000001"/>
    <n v="5547.7358089999998"/>
    <x v="0"/>
  </r>
  <r>
    <s v="Startup_1471"/>
    <s v="HealthTech"/>
    <n v="8"/>
    <n v="175462.87"/>
    <n v="8412069751.7299995"/>
    <n v="8"/>
    <s v="Canada"/>
    <n v="2017"/>
    <n v="16284"/>
    <n v="8"/>
    <n v="47941.164210000003"/>
    <n v="21932.858810000002"/>
    <x v="1"/>
  </r>
  <r>
    <s v="Startup_1472"/>
    <s v="Biotech"/>
    <n v="4"/>
    <n v="2087.91"/>
    <n v="9060246167.8099995"/>
    <n v="48"/>
    <s v="Australia"/>
    <n v="2014"/>
    <n v="3536"/>
    <n v="11"/>
    <n v="4339387.8219999997"/>
    <n v="43.498090689999998"/>
    <x v="1"/>
  </r>
  <r>
    <s v="Startup_1473"/>
    <s v="HealthTech"/>
    <n v="2"/>
    <n v="187524.34"/>
    <n v="3331104544.4899998"/>
    <n v="33"/>
    <s v="Australia"/>
    <n v="2019"/>
    <n v="17345"/>
    <n v="6"/>
    <n v="17762.58524"/>
    <n v="5682.5556669999996"/>
    <x v="0"/>
  </r>
  <r>
    <s v="Startup_1474"/>
    <s v="E-commerce"/>
    <n v="4"/>
    <n v="382553.71"/>
    <n v="10554562640.530001"/>
    <n v="16"/>
    <s v="Australia"/>
    <n v="2018"/>
    <n v="16419"/>
    <n v="7"/>
    <n v="27588.75347"/>
    <n v="23909.607090000001"/>
    <x v="1"/>
  </r>
  <r>
    <s v="Startup_1475"/>
    <s v="Blockchain"/>
    <n v="9"/>
    <n v="262827.84000000003"/>
    <n v="12549506871.09"/>
    <n v="30"/>
    <s v="Singapore"/>
    <n v="2010"/>
    <n v="17691"/>
    <n v="15"/>
    <n v="47747.012799999997"/>
    <n v="8760.9278620000005"/>
    <x v="0"/>
  </r>
  <r>
    <s v="Startup_1476"/>
    <s v="Blockchain"/>
    <n v="8"/>
    <n v="360962.26"/>
    <n v="13249949651.09"/>
    <n v="39"/>
    <s v="UK"/>
    <n v="2018"/>
    <n v="9766"/>
    <n v="7"/>
    <n v="36706.29866"/>
    <n v="9255.4426820000008"/>
    <x v="0"/>
  </r>
  <r>
    <s v="Startup_1477"/>
    <s v="E-commerce"/>
    <n v="9"/>
    <n v="82169.649999999994"/>
    <n v="23567659017.830002"/>
    <n v="31"/>
    <s v="France"/>
    <n v="2010"/>
    <n v="13406"/>
    <n v="15"/>
    <n v="286816.0637"/>
    <n v="2650.6340150000001"/>
    <x v="0"/>
  </r>
  <r>
    <s v="Startup_1478"/>
    <s v="Biotech"/>
    <n v="9"/>
    <n v="206621.15"/>
    <n v="393078800.06"/>
    <n v="34"/>
    <s v="France"/>
    <n v="2011"/>
    <n v="16561"/>
    <n v="14"/>
    <n v="1901.4131520000001"/>
    <n v="6077.0927540000002"/>
    <x v="0"/>
  </r>
  <r>
    <s v="Startup_1479"/>
    <s v="EdTech"/>
    <n v="2"/>
    <n v="121959.99"/>
    <n v="37476557085.209999"/>
    <n v="6"/>
    <s v="Australia"/>
    <n v="2003"/>
    <n v="9957"/>
    <n v="22"/>
    <n v="307284.68079999997"/>
    <n v="20326.664199999999"/>
    <x v="1"/>
  </r>
  <r>
    <s v="Startup_148"/>
    <s v="EdTech"/>
    <n v="10"/>
    <n v="495575.16"/>
    <n v="16105806924.65"/>
    <n v="31"/>
    <s v="Canada"/>
    <n v="2014"/>
    <n v="6854"/>
    <n v="11"/>
    <n v="32498.221409999998"/>
    <n v="15986.29556"/>
    <x v="0"/>
  </r>
  <r>
    <s v="Startup_1480"/>
    <s v="HealthTech"/>
    <n v="6"/>
    <n v="388530.56"/>
    <n v="1847045336.98"/>
    <n v="38"/>
    <s v="France"/>
    <n v="2022"/>
    <n v="6602"/>
    <n v="3"/>
    <n v="4752.9254609999998"/>
    <n v="10224.488509999999"/>
    <x v="0"/>
  </r>
  <r>
    <s v="Startup_1481"/>
    <s v="HealthTech"/>
    <n v="8"/>
    <n v="313955.65999999997"/>
    <n v="5240343657.0200005"/>
    <n v="28"/>
    <s v="Brazil"/>
    <n v="2007"/>
    <n v="6889"/>
    <n v="18"/>
    <n v="16690.349450000002"/>
    <n v="11212.7022"/>
    <x v="0"/>
  </r>
  <r>
    <s v="Startup_1482"/>
    <s v="HealthTech"/>
    <n v="2"/>
    <n v="203530.18"/>
    <n v="7178250910.0299997"/>
    <n v="27"/>
    <s v="Germany"/>
    <n v="2018"/>
    <n v="2391"/>
    <n v="7"/>
    <n v="35267.730539999997"/>
    <n v="7538.1546410000001"/>
    <x v="0"/>
  </r>
  <r>
    <s v="Startup_1483"/>
    <s v="E-commerce"/>
    <n v="10"/>
    <n v="180842.89"/>
    <n v="3338985106.2399998"/>
    <n v="16"/>
    <s v="USA"/>
    <n v="2013"/>
    <n v="1608"/>
    <n v="12"/>
    <n v="18462.457729999998"/>
    <n v="11302.6808"/>
    <x v="0"/>
  </r>
  <r>
    <s v="Startup_1484"/>
    <s v="SaaS"/>
    <n v="6"/>
    <n v="40921.18"/>
    <n v="15636924069.450001"/>
    <n v="34"/>
    <s v="Australia"/>
    <n v="2010"/>
    <n v="14235"/>
    <n v="15"/>
    <n v="382122.0257"/>
    <n v="1203.5640370000001"/>
    <x v="0"/>
  </r>
  <r>
    <s v="Startup_1485"/>
    <s v="E-commerce"/>
    <n v="10"/>
    <n v="212553.32"/>
    <n v="10565057436.99"/>
    <n v="39"/>
    <s v="UK"/>
    <n v="2010"/>
    <n v="16604"/>
    <n v="15"/>
    <n v="49704.446349999998"/>
    <n v="5450.0850220000002"/>
    <x v="0"/>
  </r>
  <r>
    <s v="Startup_1486"/>
    <s v="AI"/>
    <n v="5"/>
    <n v="178128.01"/>
    <n v="8211779478.2700005"/>
    <n v="5"/>
    <s v="USA"/>
    <n v="2007"/>
    <n v="13061"/>
    <n v="18"/>
    <n v="46099.439250000003"/>
    <n v="35625.601889999998"/>
    <x v="1"/>
  </r>
  <r>
    <s v="Startup_1487"/>
    <s v="Blockchain"/>
    <n v="8"/>
    <n v="6029.22"/>
    <n v="14450507967.639999"/>
    <n v="1"/>
    <s v="China"/>
    <n v="2003"/>
    <n v="14169"/>
    <n v="22"/>
    <n v="2396743.2450000001"/>
    <n v="6029.2240179999999"/>
    <x v="1"/>
  </r>
  <r>
    <s v="Startup_1488"/>
    <s v="Biotech"/>
    <n v="1"/>
    <n v="115185.55"/>
    <n v="2630300734.5700002"/>
    <n v="23"/>
    <s v="Australia"/>
    <n v="2006"/>
    <n v="3512"/>
    <n v="19"/>
    <n v="22834.335330000002"/>
    <n v="5008.0675339999998"/>
    <x v="0"/>
  </r>
  <r>
    <s v="Startup_1489"/>
    <s v="HealthTech"/>
    <n v="2"/>
    <n v="472801.14"/>
    <n v="17955699933.240002"/>
    <n v="40"/>
    <s v="China"/>
    <n v="2009"/>
    <n v="1025"/>
    <n v="16"/>
    <n v="37976.277549999999"/>
    <n v="11820.02838"/>
    <x v="0"/>
  </r>
  <r>
    <s v="Startup_149"/>
    <s v="SaaS"/>
    <n v="2"/>
    <n v="91077.22"/>
    <n v="14964925484.85"/>
    <n v="8"/>
    <s v="India"/>
    <n v="2013"/>
    <n v="361"/>
    <n v="12"/>
    <n v="164309.30790000001"/>
    <n v="11384.65206"/>
    <x v="0"/>
  </r>
  <r>
    <s v="Startup_1490"/>
    <s v="Blockchain"/>
    <n v="2"/>
    <n v="81597.22"/>
    <n v="34617552644.849998"/>
    <n v="29"/>
    <s v="India"/>
    <n v="2003"/>
    <n v="3192"/>
    <n v="22"/>
    <n v="424248.16330000001"/>
    <n v="2813.6972679999999"/>
    <x v="1"/>
  </r>
  <r>
    <s v="Startup_1491"/>
    <s v="HealthTech"/>
    <n v="10"/>
    <n v="139158.59"/>
    <n v="35082117999.099998"/>
    <n v="14"/>
    <s v="Germany"/>
    <n v="2016"/>
    <n v="9155"/>
    <n v="9"/>
    <n v="252100.71230000001"/>
    <n v="9939.8990549999999"/>
    <x v="1"/>
  </r>
  <r>
    <s v="Startup_1492"/>
    <s v="HealthTech"/>
    <n v="3"/>
    <n v="351877.24"/>
    <n v="10805491612.67"/>
    <n v="49"/>
    <s v="UK"/>
    <n v="2008"/>
    <n v="15472"/>
    <n v="17"/>
    <n v="30707.128509999999"/>
    <n v="7181.1682330000003"/>
    <x v="0"/>
  </r>
  <r>
    <s v="Startup_1493"/>
    <s v="AI"/>
    <n v="1"/>
    <n v="41799.730000000003"/>
    <n v="8827485949.1200008"/>
    <n v="31"/>
    <s v="UK"/>
    <n v="2003"/>
    <n v="2451"/>
    <n v="22"/>
    <n v="211184.24960000001"/>
    <n v="1348.378316"/>
    <x v="0"/>
  </r>
  <r>
    <s v="Startup_1494"/>
    <s v="HealthTech"/>
    <n v="2"/>
    <n v="329803.08"/>
    <n v="9221987295.5900002"/>
    <n v="34"/>
    <s v="Canada"/>
    <n v="2020"/>
    <n v="6145"/>
    <n v="5"/>
    <n v="27961.10195"/>
    <n v="9700.0905349999994"/>
    <x v="0"/>
  </r>
  <r>
    <s v="Startup_1495"/>
    <s v="SaaS"/>
    <n v="4"/>
    <n v="166709.93"/>
    <n v="36764937762.379997"/>
    <n v="5"/>
    <s v="USA"/>
    <n v="2002"/>
    <n v="13157"/>
    <n v="23"/>
    <n v="220531.3799"/>
    <n v="33341.986129999998"/>
    <x v="1"/>
  </r>
  <r>
    <s v="Startup_1496"/>
    <s v="SaaS"/>
    <n v="5"/>
    <n v="213638.16"/>
    <n v="4955637545.04"/>
    <n v="43"/>
    <s v="Canada"/>
    <n v="2015"/>
    <n v="14002"/>
    <n v="10"/>
    <n v="23195.406770000001"/>
    <n v="4968.3291859999999"/>
    <x v="0"/>
  </r>
  <r>
    <s v="Startup_1497"/>
    <s v="SaaS"/>
    <n v="3"/>
    <n v="24129.119999999999"/>
    <n v="709174801.63"/>
    <n v="7"/>
    <s v="Canada"/>
    <n v="2015"/>
    <n v="19739"/>
    <n v="10"/>
    <n v="29389.829409999998"/>
    <n v="3447.0169089999999"/>
    <x v="0"/>
  </r>
  <r>
    <s v="Startup_1498"/>
    <s v="EdTech"/>
    <n v="2"/>
    <n v="296142.46000000002"/>
    <n v="12371140058.889999"/>
    <n v="43"/>
    <s v="Germany"/>
    <n v="2004"/>
    <n v="8104"/>
    <n v="21"/>
    <n v="41773.287120000001"/>
    <n v="6887.0339009999998"/>
    <x v="0"/>
  </r>
  <r>
    <s v="Startup_1499"/>
    <s v="E-commerce"/>
    <n v="6"/>
    <n v="429505.62"/>
    <n v="12340040507.889999"/>
    <n v="21"/>
    <s v="Canada"/>
    <n v="2021"/>
    <n v="17635"/>
    <n v="4"/>
    <n v="28729.80097"/>
    <n v="20452.64861"/>
    <x v="1"/>
  </r>
  <r>
    <s v="Startup_15"/>
    <s v="Blockchain"/>
    <n v="3"/>
    <n v="419548.15"/>
    <n v="13491122379.379999"/>
    <n v="24"/>
    <s v="India"/>
    <n v="2009"/>
    <n v="9934"/>
    <n v="16"/>
    <n v="32155.314439999998"/>
    <n v="17481.17311"/>
    <x v="0"/>
  </r>
  <r>
    <s v="Startup_150"/>
    <s v="EdTech"/>
    <n v="10"/>
    <n v="117019.53"/>
    <n v="21072193092.610001"/>
    <n v="9"/>
    <s v="Canada"/>
    <n v="2022"/>
    <n v="928"/>
    <n v="3"/>
    <n v="180073.14840000001"/>
    <n v="13002.170550000001"/>
    <x v="0"/>
  </r>
  <r>
    <s v="Startup_1500"/>
    <s v="AI"/>
    <n v="7"/>
    <n v="417931.88"/>
    <n v="9382036663.6299992"/>
    <n v="44"/>
    <s v="Singapore"/>
    <n v="2005"/>
    <n v="4673"/>
    <n v="20"/>
    <n v="22447.722249999999"/>
    <n v="9498.4517890000006"/>
    <x v="0"/>
  </r>
  <r>
    <s v="Startup_1501"/>
    <s v="Fintech"/>
    <n v="4"/>
    <n v="205642.71"/>
    <n v="6941328137.5299997"/>
    <n v="24"/>
    <s v="Singapore"/>
    <n v="2003"/>
    <n v="605"/>
    <n v="22"/>
    <n v="33753.312510000003"/>
    <n v="8568.4460519999993"/>
    <x v="0"/>
  </r>
  <r>
    <s v="Startup_1502"/>
    <s v="Biotech"/>
    <n v="9"/>
    <n v="88495.22"/>
    <n v="3679521352.9699998"/>
    <n v="21"/>
    <s v="Australia"/>
    <n v="2010"/>
    <n v="12663"/>
    <n v="15"/>
    <n v="41577.757819999999"/>
    <n v="4214.0581330000005"/>
    <x v="0"/>
  </r>
  <r>
    <s v="Startup_1503"/>
    <s v="Blockchain"/>
    <n v="7"/>
    <n v="170805.89"/>
    <n v="5822755819.71"/>
    <n v="25"/>
    <s v="Germany"/>
    <n v="2002"/>
    <n v="2827"/>
    <n v="23"/>
    <n v="34088.900079999999"/>
    <n v="6832.2357140000004"/>
    <x v="0"/>
  </r>
  <r>
    <s v="Startup_1504"/>
    <s v="AI"/>
    <n v="9"/>
    <n v="432140.52"/>
    <n v="2096511794.6300001"/>
    <n v="39"/>
    <s v="Brazil"/>
    <n v="2018"/>
    <n v="1697"/>
    <n v="7"/>
    <n v="4850.4585049999996"/>
    <n v="11080.52612"/>
    <x v="0"/>
  </r>
  <r>
    <s v="Startup_1505"/>
    <s v="Blockchain"/>
    <n v="4"/>
    <n v="206309.69"/>
    <n v="33645702127.900002"/>
    <n v="15"/>
    <s v="France"/>
    <n v="2016"/>
    <n v="10011"/>
    <n v="9"/>
    <n v="163082.47589999999"/>
    <n v="13753.979649999999"/>
    <x v="1"/>
  </r>
  <r>
    <s v="Startup_1506"/>
    <s v="EdTech"/>
    <n v="8"/>
    <n v="194898.99"/>
    <n v="870718647.89999998"/>
    <n v="40"/>
    <s v="Canada"/>
    <n v="2004"/>
    <n v="14051"/>
    <n v="21"/>
    <n v="4466.5380889999997"/>
    <n v="4872.4746750000004"/>
    <x v="0"/>
  </r>
  <r>
    <s v="Startup_1507"/>
    <s v="Biotech"/>
    <n v="10"/>
    <n v="112333.93"/>
    <n v="4276812870.4699998"/>
    <n v="21"/>
    <s v="India"/>
    <n v="2010"/>
    <n v="14584"/>
    <n v="15"/>
    <n v="38071.317360000001"/>
    <n v="5349.2345590000004"/>
    <x v="0"/>
  </r>
  <r>
    <s v="Startup_1508"/>
    <s v="Blockchain"/>
    <n v="10"/>
    <n v="250879.8"/>
    <n v="7631431931.0600004"/>
    <n v="3"/>
    <s v="Australia"/>
    <n v="2006"/>
    <n v="5706"/>
    <n v="19"/>
    <n v="30417.677930000002"/>
    <n v="83626.601060000001"/>
    <x v="1"/>
  </r>
  <r>
    <s v="Startup_1509"/>
    <s v="AI"/>
    <n v="6"/>
    <n v="359046.02"/>
    <n v="81054145902.509995"/>
    <n v="43"/>
    <s v="USA"/>
    <n v="2021"/>
    <n v="6523"/>
    <n v="4"/>
    <n v="225747.628"/>
    <n v="8349.9073910000006"/>
    <x v="1"/>
  </r>
  <r>
    <s v="Startup_151"/>
    <s v="Fintech"/>
    <n v="6"/>
    <n v="196703.44"/>
    <n v="5472960035.6700001"/>
    <n v="17"/>
    <s v="Australia"/>
    <n v="2007"/>
    <n v="6559"/>
    <n v="18"/>
    <n v="27822.408520000001"/>
    <n v="11570.79031"/>
    <x v="0"/>
  </r>
  <r>
    <s v="Startup_1510"/>
    <s v="Fintech"/>
    <n v="10"/>
    <n v="396859.55"/>
    <n v="8242771032.1000004"/>
    <n v="12"/>
    <s v="France"/>
    <n v="2023"/>
    <n v="4301"/>
    <n v="2"/>
    <n v="20768.99525"/>
    <n v="33071.629430000001"/>
    <x v="1"/>
  </r>
  <r>
    <s v="Startup_1511"/>
    <s v="SaaS"/>
    <n v="10"/>
    <n v="24944.73"/>
    <n v="7569549041.8000002"/>
    <n v="40"/>
    <s v="Brazil"/>
    <n v="2017"/>
    <n v="16574"/>
    <n v="8"/>
    <n v="303451.8836"/>
    <n v="623.61815049999996"/>
    <x v="0"/>
  </r>
  <r>
    <s v="Startup_1512"/>
    <s v="HealthTech"/>
    <n v="6"/>
    <n v="8887.16"/>
    <n v="19438024454.209999"/>
    <n v="7"/>
    <s v="India"/>
    <n v="2017"/>
    <n v="320"/>
    <n v="8"/>
    <n v="2187201.6850000001"/>
    <n v="1269.5945630000001"/>
    <x v="1"/>
  </r>
  <r>
    <s v="Startup_1513"/>
    <s v="AI"/>
    <n v="1"/>
    <n v="288771.62"/>
    <n v="9466614727.1299992"/>
    <n v="12"/>
    <s v="China"/>
    <n v="2013"/>
    <n v="17698"/>
    <n v="12"/>
    <n v="32781.358820000001"/>
    <n v="24064.301319999999"/>
    <x v="1"/>
  </r>
  <r>
    <s v="Startup_1514"/>
    <s v="Blockchain"/>
    <n v="5"/>
    <n v="491566.33"/>
    <n v="1760546306.8299999"/>
    <n v="24"/>
    <s v="India"/>
    <n v="2013"/>
    <n v="12955"/>
    <n v="12"/>
    <n v="3580.5030499999998"/>
    <n v="20481.930380000002"/>
    <x v="1"/>
  </r>
  <r>
    <s v="Startup_1515"/>
    <s v="Biotech"/>
    <n v="2"/>
    <n v="186461.62"/>
    <n v="6715271895"/>
    <n v="16"/>
    <s v="Australia"/>
    <n v="2015"/>
    <n v="14052"/>
    <n v="10"/>
    <n v="36013.23141"/>
    <n v="11653.851189999999"/>
    <x v="0"/>
  </r>
  <r>
    <s v="Startup_1516"/>
    <s v="AI"/>
    <n v="8"/>
    <n v="309205.09999999998"/>
    <n v="10705875247.370001"/>
    <n v="4"/>
    <s v="China"/>
    <n v="2001"/>
    <n v="2394"/>
    <n v="24"/>
    <n v="34622.863949999999"/>
    <n v="77301.274520000006"/>
    <x v="1"/>
  </r>
  <r>
    <s v="Startup_1517"/>
    <s v="EdTech"/>
    <n v="4"/>
    <n v="233801.06"/>
    <n v="10372721490.75"/>
    <n v="36"/>
    <s v="China"/>
    <n v="2009"/>
    <n v="12874"/>
    <n v="16"/>
    <n v="44364.58769"/>
    <n v="6494.4739280000003"/>
    <x v="0"/>
  </r>
  <r>
    <s v="Startup_1518"/>
    <s v="Blockchain"/>
    <n v="9"/>
    <n v="28859"/>
    <n v="9730540011.8099995"/>
    <n v="39"/>
    <s v="France"/>
    <n v="2015"/>
    <n v="1429"/>
    <n v="10"/>
    <n v="337174.1752"/>
    <n v="739.97448310000004"/>
    <x v="0"/>
  </r>
  <r>
    <s v="Startup_1519"/>
    <s v="Blockchain"/>
    <n v="7"/>
    <n v="304500.40000000002"/>
    <n v="11621139885.139999"/>
    <n v="19"/>
    <s v="Canada"/>
    <n v="2003"/>
    <n v="219"/>
    <n v="22"/>
    <n v="38163.612350000003"/>
    <n v="16026.33706"/>
    <x v="0"/>
  </r>
  <r>
    <s v="Startup_152"/>
    <s v="Biotech"/>
    <n v="2"/>
    <n v="62122.27"/>
    <n v="25489330144.34"/>
    <n v="32"/>
    <s v="UK"/>
    <n v="2007"/>
    <n v="1577"/>
    <n v="18"/>
    <n v="410308.05410000001"/>
    <n v="1941.32096"/>
    <x v="0"/>
  </r>
  <r>
    <s v="Startup_1520"/>
    <s v="HealthTech"/>
    <n v="6"/>
    <n v="335184.55"/>
    <n v="5306007574.54"/>
    <n v="12"/>
    <s v="China"/>
    <n v="2001"/>
    <n v="13467"/>
    <n v="24"/>
    <n v="15829.10772"/>
    <n v="27932.046050000001"/>
    <x v="1"/>
  </r>
  <r>
    <s v="Startup_1521"/>
    <s v="Biotech"/>
    <n v="2"/>
    <n v="276128.46000000002"/>
    <n v="12115851673.92"/>
    <n v="2"/>
    <s v="Brazil"/>
    <n v="2020"/>
    <n v="10335"/>
    <n v="5"/>
    <n v="43876.591370000002"/>
    <n v="138064.22930000001"/>
    <x v="1"/>
  </r>
  <r>
    <s v="Startup_1522"/>
    <s v="HealthTech"/>
    <n v="5"/>
    <n v="90484.36"/>
    <n v="21050954746.150002"/>
    <n v="14"/>
    <s v="Germany"/>
    <n v="2014"/>
    <n v="2316"/>
    <n v="11"/>
    <n v="232646.43059999999"/>
    <n v="6463.168842"/>
    <x v="0"/>
  </r>
  <r>
    <s v="Startup_1523"/>
    <s v="EdTech"/>
    <n v="1"/>
    <n v="210252.47"/>
    <n v="10083369235.35"/>
    <n v="37"/>
    <s v="China"/>
    <n v="2017"/>
    <n v="6414"/>
    <n v="8"/>
    <n v="47957.386480000001"/>
    <n v="5682.4992000000002"/>
    <x v="0"/>
  </r>
  <r>
    <s v="Startup_1524"/>
    <s v="HealthTech"/>
    <n v="1"/>
    <n v="320568.96000000002"/>
    <n v="14548260119.290001"/>
    <n v="29"/>
    <s v="Brazil"/>
    <n v="2009"/>
    <n v="8777"/>
    <n v="16"/>
    <n v="45381.622660000001"/>
    <n v="11054.10205"/>
    <x v="0"/>
  </r>
  <r>
    <s v="Startup_1525"/>
    <s v="AI"/>
    <n v="10"/>
    <n v="306694.09999999998"/>
    <n v="13604740180.280001"/>
    <n v="24"/>
    <s v="Germany"/>
    <n v="2012"/>
    <n v="16714"/>
    <n v="13"/>
    <n v="44358.314539999999"/>
    <n v="12778.920959999999"/>
    <x v="0"/>
  </r>
  <r>
    <s v="Startup_1526"/>
    <s v="EdTech"/>
    <n v="10"/>
    <n v="39516.86"/>
    <n v="9637049397.1599998"/>
    <n v="28"/>
    <s v="USA"/>
    <n v="2018"/>
    <n v="6328"/>
    <n v="7"/>
    <n v="243870.8529"/>
    <n v="1411.31636"/>
    <x v="0"/>
  </r>
  <r>
    <s v="Startup_1527"/>
    <s v="AI"/>
    <n v="1"/>
    <n v="258183.49"/>
    <n v="12384644835.639999"/>
    <n v="2"/>
    <s v="Australia"/>
    <n v="2004"/>
    <n v="9455"/>
    <n v="21"/>
    <n v="47967.384010000002"/>
    <n v="129091.7454"/>
    <x v="1"/>
  </r>
  <r>
    <s v="Startup_1528"/>
    <s v="Fintech"/>
    <n v="6"/>
    <n v="183149.73"/>
    <n v="8263099485.96"/>
    <n v="2"/>
    <s v="China"/>
    <n v="2003"/>
    <n v="10125"/>
    <n v="22"/>
    <n v="45115.635280000002"/>
    <n v="91574.864069999996"/>
    <x v="1"/>
  </r>
  <r>
    <s v="Startup_1529"/>
    <s v="HealthTech"/>
    <n v="10"/>
    <n v="211776.92"/>
    <n v="5152686332.0699997"/>
    <n v="2"/>
    <s v="UK"/>
    <n v="2009"/>
    <n v="2172"/>
    <n v="16"/>
    <n v="24329.726699999999"/>
    <n v="105888.45940000001"/>
    <x v="1"/>
  </r>
  <r>
    <s v="Startup_153"/>
    <s v="Biotech"/>
    <n v="10"/>
    <n v="21361.06"/>
    <n v="6159536137.7399998"/>
    <n v="12"/>
    <s v="India"/>
    <n v="2020"/>
    <n v="6958"/>
    <n v="5"/>
    <n v="288352.51140000002"/>
    <n v="1780.0881830000001"/>
    <x v="0"/>
  </r>
  <r>
    <s v="Startup_1530"/>
    <s v="Blockchain"/>
    <n v="7"/>
    <n v="284844.38"/>
    <n v="8056191813.3199997"/>
    <n v="28"/>
    <s v="Australia"/>
    <n v="2022"/>
    <n v="1463"/>
    <n v="3"/>
    <n v="28281.783009999999"/>
    <n v="10173.0136"/>
    <x v="0"/>
  </r>
  <r>
    <s v="Startup_1531"/>
    <s v="Biotech"/>
    <n v="6"/>
    <n v="184799.69"/>
    <n v="6061483673.4399996"/>
    <n v="35"/>
    <s v="France"/>
    <n v="2015"/>
    <n v="15687"/>
    <n v="10"/>
    <n v="32799.291870000001"/>
    <n v="5279.9910600000003"/>
    <x v="0"/>
  </r>
  <r>
    <s v="Startup_1532"/>
    <s v="AI"/>
    <n v="2"/>
    <n v="166929.98000000001"/>
    <n v="6964781399.4099998"/>
    <n v="13"/>
    <s v="USA"/>
    <n v="2015"/>
    <n v="8482"/>
    <n v="10"/>
    <n v="41721.77046"/>
    <n v="12840.76799"/>
    <x v="0"/>
  </r>
  <r>
    <s v="Startup_1533"/>
    <s v="HealthTech"/>
    <n v="9"/>
    <n v="116063.28"/>
    <n v="5302651043.7200003"/>
    <n v="5"/>
    <s v="Singapore"/>
    <n v="2015"/>
    <n v="19563"/>
    <n v="10"/>
    <n v="45686.585700000003"/>
    <n v="23212.65597"/>
    <x v="1"/>
  </r>
  <r>
    <s v="Startup_1534"/>
    <s v="EdTech"/>
    <n v="3"/>
    <n v="171928.42"/>
    <n v="3446242342.0500002"/>
    <n v="12"/>
    <s v="Canada"/>
    <n v="2019"/>
    <n v="17396"/>
    <n v="6"/>
    <n v="20043.634839999999"/>
    <n v="14327.3681"/>
    <x v="0"/>
  </r>
  <r>
    <s v="Startup_1535"/>
    <s v="Blockchain"/>
    <n v="1"/>
    <n v="401091.7"/>
    <n v="12535765868.33"/>
    <n v="14"/>
    <s v="Canada"/>
    <n v="2006"/>
    <n v="18005"/>
    <n v="19"/>
    <n v="31253.114539999999"/>
    <n v="28649.406999999999"/>
    <x v="1"/>
  </r>
  <r>
    <s v="Startup_1536"/>
    <s v="Blockchain"/>
    <n v="10"/>
    <n v="164812.48000000001"/>
    <n v="3631491550.5599999"/>
    <n v="26"/>
    <s v="Brazil"/>
    <n v="2001"/>
    <n v="6995"/>
    <n v="24"/>
    <n v="22033.081740000001"/>
    <n v="6338.9413539999996"/>
    <x v="0"/>
  </r>
  <r>
    <s v="Startup_1537"/>
    <s v="HealthTech"/>
    <n v="1"/>
    <n v="374860.29"/>
    <n v="10563091605.610001"/>
    <n v="11"/>
    <s v="Canada"/>
    <n v="2011"/>
    <n v="374"/>
    <n v="14"/>
    <n v="28177.742549999999"/>
    <n v="34078.208189999998"/>
    <x v="1"/>
  </r>
  <r>
    <s v="Startup_1538"/>
    <s v="SaaS"/>
    <n v="10"/>
    <n v="452225.05"/>
    <n v="9430314681.3600006"/>
    <n v="46"/>
    <s v="China"/>
    <n v="2003"/>
    <n v="18745"/>
    <n v="22"/>
    <n v="20852.145380000002"/>
    <n v="9830.9793140000002"/>
    <x v="0"/>
  </r>
  <r>
    <s v="Startup_1539"/>
    <s v="E-commerce"/>
    <n v="3"/>
    <n v="270923.64"/>
    <n v="6854556243.4799995"/>
    <n v="16"/>
    <s v="USA"/>
    <n v="2020"/>
    <n v="4238"/>
    <n v="5"/>
    <n v="25299.694950000001"/>
    <n v="16932.727190000001"/>
    <x v="0"/>
  </r>
  <r>
    <s v="Startup_154"/>
    <s v="EdTech"/>
    <n v="3"/>
    <n v="236876.42"/>
    <n v="11722669062.17"/>
    <n v="32"/>
    <s v="France"/>
    <n v="2002"/>
    <n v="11816"/>
    <n v="23"/>
    <n v="49487.544289999998"/>
    <n v="7402.3880369999997"/>
    <x v="0"/>
  </r>
  <r>
    <s v="Startup_1540"/>
    <s v="SaaS"/>
    <n v="4"/>
    <n v="188429.94"/>
    <n v="7558557035.2600002"/>
    <n v="42"/>
    <s v="China"/>
    <n v="2007"/>
    <n v="6557"/>
    <n v="18"/>
    <n v="40112.354800000001"/>
    <n v="4486.4271410000001"/>
    <x v="0"/>
  </r>
  <r>
    <s v="Startup_1541"/>
    <s v="AI"/>
    <n v="5"/>
    <n v="37509.54"/>
    <n v="17996656458.150002"/>
    <n v="47"/>
    <s v="France"/>
    <n v="2012"/>
    <n v="14894"/>
    <n v="13"/>
    <n v="479787.78779999999"/>
    <n v="798.0753072"/>
    <x v="0"/>
  </r>
  <r>
    <s v="Startup_1542"/>
    <s v="HealthTech"/>
    <n v="8"/>
    <n v="306821.59000000003"/>
    <n v="4973250875.2299995"/>
    <n v="28"/>
    <s v="Australia"/>
    <n v="2021"/>
    <n v="6443"/>
    <n v="4"/>
    <n v="16207.933950000001"/>
    <n v="10957.9139"/>
    <x v="0"/>
  </r>
  <r>
    <s v="Startup_1543"/>
    <s v="Biotech"/>
    <n v="5"/>
    <n v="300636.32"/>
    <n v="12510172654.129999"/>
    <n v="14"/>
    <s v="Germany"/>
    <n v="2002"/>
    <n v="14972"/>
    <n v="23"/>
    <n v="41611.313399999999"/>
    <n v="21474.022659999999"/>
    <x v="1"/>
  </r>
  <r>
    <s v="Startup_1544"/>
    <s v="Fintech"/>
    <n v="1"/>
    <n v="24082.45"/>
    <n v="9189764097.0799999"/>
    <n v="31"/>
    <s v="China"/>
    <n v="2002"/>
    <n v="16185"/>
    <n v="23"/>
    <n v="381594.92259999999"/>
    <n v="776.85317259999999"/>
    <x v="0"/>
  </r>
  <r>
    <s v="Startup_1545"/>
    <s v="Fintech"/>
    <n v="9"/>
    <n v="355994.89"/>
    <n v="10706583620.6"/>
    <n v="21"/>
    <s v="Brazil"/>
    <n v="2018"/>
    <n v="17362"/>
    <n v="7"/>
    <n v="30074.104940000001"/>
    <n v="16952.13753"/>
    <x v="0"/>
  </r>
  <r>
    <s v="Startup_1546"/>
    <s v="EdTech"/>
    <n v="8"/>
    <n v="118453.92"/>
    <n v="5751092057.1499996"/>
    <n v="27"/>
    <s v="Brazil"/>
    <n v="2002"/>
    <n v="1994"/>
    <n v="23"/>
    <n v="48550.301050000002"/>
    <n v="4387.1823189999996"/>
    <x v="0"/>
  </r>
  <r>
    <s v="Startup_1547"/>
    <s v="SaaS"/>
    <n v="9"/>
    <n v="431598.86"/>
    <n v="1161179730.3"/>
    <n v="45"/>
    <s v="Germany"/>
    <n v="2023"/>
    <n v="622"/>
    <n v="2"/>
    <n v="2689.4142849999998"/>
    <n v="9591.0857099999994"/>
    <x v="0"/>
  </r>
  <r>
    <s v="Startup_1548"/>
    <s v="Fintech"/>
    <n v="10"/>
    <n v="42845.33"/>
    <n v="7912853783.5900002"/>
    <n v="26"/>
    <s v="USA"/>
    <n v="2017"/>
    <n v="16485"/>
    <n v="8"/>
    <n v="184683.1777"/>
    <n v="1647.89715"/>
    <x v="0"/>
  </r>
  <r>
    <s v="Startup_1549"/>
    <s v="EdTech"/>
    <n v="6"/>
    <n v="165511.84"/>
    <n v="5539442978.8599997"/>
    <n v="23"/>
    <s v="UK"/>
    <n v="2010"/>
    <n v="572"/>
    <n v="15"/>
    <n v="33467.560380000003"/>
    <n v="7196.1669160000001"/>
    <x v="0"/>
  </r>
  <r>
    <s v="Startup_155"/>
    <s v="Blockchain"/>
    <n v="1"/>
    <n v="82112.27"/>
    <n v="39285888275.010002"/>
    <n v="26"/>
    <s v="Germany"/>
    <n v="2019"/>
    <n v="19898"/>
    <n v="6"/>
    <n v="478440.12310000003"/>
    <n v="3158.1643589999999"/>
    <x v="1"/>
  </r>
  <r>
    <s v="Startup_1550"/>
    <s v="SaaS"/>
    <n v="1"/>
    <n v="262654.71999999997"/>
    <n v="11102880420.860001"/>
    <n v="2"/>
    <s v="Canada"/>
    <n v="2010"/>
    <n v="7326"/>
    <n v="15"/>
    <n v="42270.772060000003"/>
    <n v="131327.3596"/>
    <x v="1"/>
  </r>
  <r>
    <s v="Startup_1551"/>
    <s v="HealthTech"/>
    <n v="4"/>
    <n v="428779.66"/>
    <n v="698322288.72000003"/>
    <n v="22"/>
    <s v="UK"/>
    <n v="2016"/>
    <n v="18587"/>
    <n v="9"/>
    <n v="1627.6273570000001"/>
    <n v="19489.984670000002"/>
    <x v="0"/>
  </r>
  <r>
    <s v="Startup_1552"/>
    <s v="EdTech"/>
    <n v="7"/>
    <n v="12711.96"/>
    <n v="4901929721.1199999"/>
    <n v="1"/>
    <s v="UK"/>
    <n v="2022"/>
    <n v="7832"/>
    <n v="3"/>
    <n v="385614.70740000001"/>
    <n v="12711.95552"/>
    <x v="0"/>
  </r>
  <r>
    <s v="Startup_1553"/>
    <s v="Blockchain"/>
    <n v="4"/>
    <n v="25159.54"/>
    <n v="7580864470.3100004"/>
    <n v="40"/>
    <s v="USA"/>
    <n v="2000"/>
    <n v="19125"/>
    <n v="25"/>
    <n v="301310.7549"/>
    <n v="628.98844350000002"/>
    <x v="0"/>
  </r>
  <r>
    <s v="Startup_1554"/>
    <s v="Biotech"/>
    <n v="5"/>
    <n v="423791.67"/>
    <n v="1726916015.4300001"/>
    <n v="26"/>
    <s v="Canada"/>
    <n v="2012"/>
    <n v="4166"/>
    <n v="13"/>
    <n v="4073.9172880000001"/>
    <n v="16299.67974"/>
    <x v="0"/>
  </r>
  <r>
    <s v="Startup_1555"/>
    <s v="Fintech"/>
    <n v="4"/>
    <n v="2715.9"/>
    <n v="7060395207.8599997"/>
    <n v="25"/>
    <s v="China"/>
    <n v="2019"/>
    <n v="14973"/>
    <n v="6"/>
    <n v="2599647.2629999998"/>
    <n v="108.63616140000001"/>
    <x v="1"/>
  </r>
  <r>
    <s v="Startup_1556"/>
    <s v="AI"/>
    <n v="3"/>
    <n v="138274.64000000001"/>
    <n v="323312027.10000002"/>
    <n v="4"/>
    <s v="UK"/>
    <n v="2004"/>
    <n v="15489"/>
    <n v="21"/>
    <n v="2337.1873740000001"/>
    <n v="34568.661039999999"/>
    <x v="1"/>
  </r>
  <r>
    <s v="Startup_1557"/>
    <s v="SaaS"/>
    <n v="7"/>
    <n v="378430.32"/>
    <n v="9911873698.8999996"/>
    <n v="35"/>
    <s v="Singapore"/>
    <n v="2009"/>
    <n v="18434"/>
    <n v="16"/>
    <n v="26191.070739999999"/>
    <n v="10812.29484"/>
    <x v="0"/>
  </r>
  <r>
    <s v="Startup_1558"/>
    <s v="E-commerce"/>
    <n v="7"/>
    <n v="53119.21"/>
    <n v="26209521200.09"/>
    <n v="19"/>
    <s v="France"/>
    <n v="2020"/>
    <n v="1383"/>
    <n v="5"/>
    <n v="493408.5012"/>
    <n v="2795.7477119999999"/>
    <x v="0"/>
  </r>
  <r>
    <s v="Startup_1559"/>
    <s v="AI"/>
    <n v="4"/>
    <n v="211268.53"/>
    <n v="41692568209.099998"/>
    <n v="43"/>
    <s v="UK"/>
    <n v="2017"/>
    <n v="5652"/>
    <n v="8"/>
    <n v="197342.9621"/>
    <n v="4913.2215610000003"/>
    <x v="1"/>
  </r>
  <r>
    <s v="Startup_156"/>
    <s v="Biotech"/>
    <n v="5"/>
    <n v="478010.23"/>
    <n v="19249131120.150002"/>
    <n v="50"/>
    <s v="USA"/>
    <n v="2019"/>
    <n v="3375"/>
    <n v="6"/>
    <n v="40268.287120000001"/>
    <n v="9560.2045620000008"/>
    <x v="0"/>
  </r>
  <r>
    <s v="Startup_1560"/>
    <s v="EdTech"/>
    <n v="4"/>
    <n v="374413.52"/>
    <n v="13328235989.84"/>
    <n v="18"/>
    <s v="Brazil"/>
    <n v="2000"/>
    <n v="5734"/>
    <n v="25"/>
    <n v="35596.635540000003"/>
    <n v="20800.751059999999"/>
    <x v="1"/>
  </r>
  <r>
    <s v="Startup_1561"/>
    <s v="EdTech"/>
    <n v="8"/>
    <n v="43281.96"/>
    <n v="14049593997.969999"/>
    <n v="27"/>
    <s v="Australia"/>
    <n v="2023"/>
    <n v="669"/>
    <n v="2"/>
    <n v="324605.25799999997"/>
    <n v="1603.035433"/>
    <x v="0"/>
  </r>
  <r>
    <s v="Startup_1562"/>
    <s v="AI"/>
    <n v="9"/>
    <n v="258323.23"/>
    <n v="11799895347.65"/>
    <n v="31"/>
    <s v="India"/>
    <n v="2006"/>
    <n v="12731"/>
    <n v="19"/>
    <n v="45677.801529999997"/>
    <n v="8333.0072739999996"/>
    <x v="0"/>
  </r>
  <r>
    <s v="Startup_1563"/>
    <s v="AI"/>
    <n v="9"/>
    <n v="143390.46"/>
    <n v="7163722226.0500002"/>
    <n v="13"/>
    <s v="UK"/>
    <n v="2013"/>
    <n v="4403"/>
    <n v="12"/>
    <n v="49958.545910000001"/>
    <n v="11030.035320000001"/>
    <x v="0"/>
  </r>
  <r>
    <s v="Startup_1564"/>
    <s v="E-commerce"/>
    <n v="8"/>
    <n v="303902.81"/>
    <n v="12645400920.049999"/>
    <n v="44"/>
    <s v="China"/>
    <n v="2018"/>
    <n v="15271"/>
    <n v="7"/>
    <n v="41609.015890000002"/>
    <n v="6906.8821369999996"/>
    <x v="0"/>
  </r>
  <r>
    <s v="Startup_1565"/>
    <s v="AI"/>
    <n v="1"/>
    <n v="437.95"/>
    <n v="18903809299.459999"/>
    <n v="47"/>
    <s v="Germany"/>
    <n v="2002"/>
    <n v="16362"/>
    <n v="23"/>
    <n v="43164018.039999999"/>
    <n v="9.3181477869999991"/>
    <x v="1"/>
  </r>
  <r>
    <s v="Startup_1566"/>
    <s v="Blockchain"/>
    <n v="3"/>
    <n v="30183.16"/>
    <n v="4898867937.6899996"/>
    <n v="43"/>
    <s v="India"/>
    <n v="2006"/>
    <n v="1226"/>
    <n v="19"/>
    <n v="162303.6525"/>
    <n v="701.93404580000004"/>
    <x v="0"/>
  </r>
  <r>
    <s v="Startup_1567"/>
    <s v="HealthTech"/>
    <n v="10"/>
    <n v="479437.27"/>
    <n v="16823922988.34"/>
    <n v="27"/>
    <s v="China"/>
    <n v="2009"/>
    <n v="5514"/>
    <n v="16"/>
    <n v="35089.978660000001"/>
    <n v="17756.9359"/>
    <x v="0"/>
  </r>
  <r>
    <s v="Startup_1568"/>
    <s v="Fintech"/>
    <n v="10"/>
    <n v="10648.68"/>
    <n v="39977539"/>
    <n v="38"/>
    <s v="Germany"/>
    <n v="2005"/>
    <n v="7599"/>
    <n v="20"/>
    <n v="3753.2261680000001"/>
    <n v="280.22832210000001"/>
    <x v="0"/>
  </r>
  <r>
    <s v="Startup_1569"/>
    <s v="EdTech"/>
    <n v="8"/>
    <n v="9395.11"/>
    <n v="4531492626"/>
    <n v="44"/>
    <s v="Brazil"/>
    <n v="2003"/>
    <n v="7775"/>
    <n v="22"/>
    <n v="482323.65130000003"/>
    <n v="213.52520240000001"/>
    <x v="0"/>
  </r>
  <r>
    <s v="Startup_157"/>
    <s v="AI"/>
    <n v="4"/>
    <n v="280417.02"/>
    <n v="6711381134.8800001"/>
    <n v="1"/>
    <s v="India"/>
    <n v="2008"/>
    <n v="4931"/>
    <n v="17"/>
    <n v="23932.572919999999"/>
    <n v="280417.01740000001"/>
    <x v="1"/>
  </r>
  <r>
    <s v="Startup_1570"/>
    <s v="AI"/>
    <n v="5"/>
    <n v="167364.46"/>
    <n v="7968559716.7399998"/>
    <n v="11"/>
    <s v="Germany"/>
    <n v="2003"/>
    <n v="2346"/>
    <n v="22"/>
    <n v="47611.017670000001"/>
    <n v="15214.951080000001"/>
    <x v="0"/>
  </r>
  <r>
    <s v="Startup_1571"/>
    <s v="E-commerce"/>
    <n v="2"/>
    <n v="463894.33"/>
    <n v="19824593163.310001"/>
    <n v="41"/>
    <s v="Singapore"/>
    <n v="2010"/>
    <n v="3493"/>
    <n v="15"/>
    <n v="42734.148800000003"/>
    <n v="11314.49582"/>
    <x v="0"/>
  </r>
  <r>
    <s v="Startup_1572"/>
    <s v="E-commerce"/>
    <n v="6"/>
    <n v="433778.67"/>
    <n v="20837353386.049999"/>
    <n v="9"/>
    <s v="USA"/>
    <n v="2009"/>
    <n v="12116"/>
    <n v="16"/>
    <n v="48035.83281"/>
    <n v="48197.629849999998"/>
    <x v="1"/>
  </r>
  <r>
    <s v="Startup_1573"/>
    <s v="Biotech"/>
    <n v="7"/>
    <n v="370140.43"/>
    <n v="15898939374.42"/>
    <n v="23"/>
    <s v="China"/>
    <n v="2017"/>
    <n v="15939"/>
    <n v="8"/>
    <n v="42952.80328"/>
    <n v="16093.062330000001"/>
    <x v="0"/>
  </r>
  <r>
    <s v="Startup_1574"/>
    <s v="Fintech"/>
    <n v="10"/>
    <n v="347309.4"/>
    <n v="13506570413.809999"/>
    <n v="7"/>
    <s v="Australia"/>
    <n v="2009"/>
    <n v="9489"/>
    <n v="16"/>
    <n v="38888.159249999997"/>
    <n v="49615.628019999996"/>
    <x v="1"/>
  </r>
  <r>
    <s v="Startup_1575"/>
    <s v="Biotech"/>
    <n v="2"/>
    <n v="13681.06"/>
    <n v="32093113527.310001"/>
    <n v="37"/>
    <s v="Germany"/>
    <n v="2018"/>
    <n v="616"/>
    <n v="7"/>
    <n v="2345805.3769999999"/>
    <n v="369.75832919999999"/>
    <x v="1"/>
  </r>
  <r>
    <s v="Startup_1576"/>
    <s v="EdTech"/>
    <n v="6"/>
    <n v="98351.64"/>
    <n v="4224002541.71"/>
    <n v="25"/>
    <s v="Germany"/>
    <n v="2023"/>
    <n v="8814"/>
    <n v="2"/>
    <n v="42946.960489999998"/>
    <n v="3934.0657799999999"/>
    <x v="0"/>
  </r>
  <r>
    <s v="Startup_1577"/>
    <s v="HealthTech"/>
    <n v="8"/>
    <n v="306426.27"/>
    <n v="9879742167.1499996"/>
    <n v="41"/>
    <s v="USA"/>
    <n v="2001"/>
    <n v="6515"/>
    <n v="24"/>
    <n v="32240.824629999999"/>
    <n v="7473.8115449999996"/>
    <x v="0"/>
  </r>
  <r>
    <s v="Startup_1578"/>
    <s v="SaaS"/>
    <n v="10"/>
    <n v="408234.67"/>
    <n v="9790114824.1100006"/>
    <n v="40"/>
    <s v="UK"/>
    <n v="2015"/>
    <n v="11696"/>
    <n v="10"/>
    <n v="23980.586159999999"/>
    <n v="10205.86666"/>
    <x v="0"/>
  </r>
  <r>
    <s v="Startup_1579"/>
    <s v="HealthTech"/>
    <n v="9"/>
    <n v="256578.79"/>
    <n v="12086103094.9"/>
    <n v="15"/>
    <s v="France"/>
    <n v="2005"/>
    <n v="3961"/>
    <n v="20"/>
    <n v="47103.840470000003"/>
    <n v="17105.252840000001"/>
    <x v="0"/>
  </r>
  <r>
    <s v="Startup_158"/>
    <s v="EdTech"/>
    <n v="9"/>
    <n v="121075.65"/>
    <n v="5972236369.3699999"/>
    <n v="25"/>
    <s v="Singapore"/>
    <n v="2011"/>
    <n v="14316"/>
    <n v="14"/>
    <n v="49325.484790000002"/>
    <n v="4843.0261309999996"/>
    <x v="0"/>
  </r>
  <r>
    <s v="Startup_1580"/>
    <s v="SaaS"/>
    <n v="8"/>
    <n v="117649.73"/>
    <n v="4426369517.6099997"/>
    <n v="1"/>
    <s v="Australia"/>
    <n v="2021"/>
    <n v="1136"/>
    <n v="4"/>
    <n v="37622.285349999998"/>
    <n v="117649.7341"/>
    <x v="1"/>
  </r>
  <r>
    <s v="Startup_1581"/>
    <s v="Fintech"/>
    <n v="7"/>
    <n v="389214"/>
    <n v="11585056100.59"/>
    <n v="33"/>
    <s v="UK"/>
    <n v="2006"/>
    <n v="15151"/>
    <n v="19"/>
    <n v="29764.260429999998"/>
    <n v="11794.363660000001"/>
    <x v="0"/>
  </r>
  <r>
    <s v="Startup_1582"/>
    <s v="EdTech"/>
    <n v="1"/>
    <n v="269046.07"/>
    <n v="9423258061.5799999"/>
    <n v="10"/>
    <s v="China"/>
    <n v="2011"/>
    <n v="15691"/>
    <n v="14"/>
    <n v="35023.700409999998"/>
    <n v="26904.607179999999"/>
    <x v="1"/>
  </r>
  <r>
    <s v="Startup_1583"/>
    <s v="HealthTech"/>
    <n v="1"/>
    <n v="95663.55"/>
    <n v="3231156233.0999999"/>
    <n v="38"/>
    <s v="Singapore"/>
    <n v="2002"/>
    <n v="4399"/>
    <n v="23"/>
    <n v="33775.253649999999"/>
    <n v="2517.4617669999998"/>
    <x v="0"/>
  </r>
  <r>
    <s v="Startup_1584"/>
    <s v="E-commerce"/>
    <n v="3"/>
    <n v="180608.34"/>
    <n v="4633704411.5"/>
    <n v="32"/>
    <s v="France"/>
    <n v="2011"/>
    <n v="14176"/>
    <n v="14"/>
    <n v="25655.09319"/>
    <n v="5644.0106370000003"/>
    <x v="0"/>
  </r>
  <r>
    <s v="Startup_1585"/>
    <s v="E-commerce"/>
    <n v="7"/>
    <n v="187646.19"/>
    <n v="4963014675.71"/>
    <n v="11"/>
    <s v="Singapore"/>
    <n v="2015"/>
    <n v="14836"/>
    <n v="10"/>
    <n v="26447.790550000002"/>
    <n v="17058.744200000001"/>
    <x v="0"/>
  </r>
  <r>
    <s v="Startup_1586"/>
    <s v="E-commerce"/>
    <n v="4"/>
    <n v="176340.85"/>
    <n v="7655243697.3599997"/>
    <n v="38"/>
    <s v="Brazil"/>
    <n v="2022"/>
    <n v="11014"/>
    <n v="3"/>
    <n v="43410.628909999999"/>
    <n v="4640.5487780000003"/>
    <x v="0"/>
  </r>
  <r>
    <s v="Startup_1587"/>
    <s v="Fintech"/>
    <n v="5"/>
    <n v="310907.03000000003"/>
    <n v="13985263459.559999"/>
    <n v="34"/>
    <s v="Germany"/>
    <n v="2004"/>
    <n v="6747"/>
    <n v="21"/>
    <n v="44981.139819999997"/>
    <n v="9144.3243889999994"/>
    <x v="0"/>
  </r>
  <r>
    <s v="Startup_1588"/>
    <s v="Fintech"/>
    <n v="4"/>
    <n v="339998.76"/>
    <n v="10281290495.85"/>
    <n v="19"/>
    <s v="France"/>
    <n v="2015"/>
    <n v="6673"/>
    <n v="10"/>
    <n v="30238.199540000001"/>
    <n v="17894.671839999999"/>
    <x v="0"/>
  </r>
  <r>
    <s v="Startup_1589"/>
    <s v="Blockchain"/>
    <n v="2"/>
    <n v="8938.08"/>
    <n v="4000504610.6900001"/>
    <n v="8"/>
    <s v="China"/>
    <n v="2016"/>
    <n v="7949"/>
    <n v="9"/>
    <n v="447578.71779999998"/>
    <n v="1117.2603590000001"/>
    <x v="0"/>
  </r>
  <r>
    <s v="Startup_159"/>
    <s v="AI"/>
    <n v="4"/>
    <n v="338053.77"/>
    <n v="1345965106.9200001"/>
    <n v="36"/>
    <s v="Brazil"/>
    <n v="2011"/>
    <n v="3461"/>
    <n v="14"/>
    <n v="3980.5119060000002"/>
    <n v="9390.3824769999992"/>
    <x v="0"/>
  </r>
  <r>
    <s v="Startup_1590"/>
    <s v="Biotech"/>
    <n v="10"/>
    <n v="19315.060000000001"/>
    <n v="8559690795.1099997"/>
    <n v="2"/>
    <s v="India"/>
    <n v="2001"/>
    <n v="1291"/>
    <n v="24"/>
    <n v="443160.47470000002"/>
    <n v="9657.5303640000002"/>
    <x v="0"/>
  </r>
  <r>
    <s v="Startup_1591"/>
    <s v="AI"/>
    <n v="2"/>
    <n v="387522.74"/>
    <n v="188565397.56"/>
    <n v="19"/>
    <s v="Singapore"/>
    <n v="2005"/>
    <n v="11364"/>
    <n v="20"/>
    <n v="485.5918226"/>
    <n v="20395.933809999999"/>
    <x v="1"/>
  </r>
  <r>
    <s v="Startup_1592"/>
    <s v="AI"/>
    <n v="2"/>
    <n v="245904.3"/>
    <n v="39993665391.330002"/>
    <n v="48"/>
    <s v="UK"/>
    <n v="2017"/>
    <n v="19785"/>
    <n v="8"/>
    <n v="162638.1446"/>
    <n v="5123.0062989999997"/>
    <x v="1"/>
  </r>
  <r>
    <s v="Startup_1593"/>
    <s v="AI"/>
    <n v="1"/>
    <n v="17270.900000000001"/>
    <n v="2771657404.0700002"/>
    <n v="50"/>
    <s v="USA"/>
    <n v="2016"/>
    <n v="8221"/>
    <n v="9"/>
    <n v="160480.34280000001"/>
    <n v="345.41802259999997"/>
    <x v="0"/>
  </r>
  <r>
    <s v="Startup_1594"/>
    <s v="Fintech"/>
    <n v="2"/>
    <n v="13510.38"/>
    <n v="5483792399.6499996"/>
    <n v="45"/>
    <s v="Canada"/>
    <n v="2015"/>
    <n v="9444"/>
    <n v="10"/>
    <n v="405893.85739999998"/>
    <n v="300.230592"/>
    <x v="0"/>
  </r>
  <r>
    <s v="Startup_1595"/>
    <s v="EdTech"/>
    <n v="6"/>
    <n v="114274.64"/>
    <n v="3294844147.1599998"/>
    <n v="30"/>
    <s v="India"/>
    <n v="2016"/>
    <n v="18485"/>
    <n v="9"/>
    <n v="28831.680639999999"/>
    <n v="3809.1546050000002"/>
    <x v="0"/>
  </r>
  <r>
    <s v="Startup_1596"/>
    <s v="HealthTech"/>
    <n v="8"/>
    <n v="118673.82"/>
    <n v="17883133730.759998"/>
    <n v="47"/>
    <s v="China"/>
    <n v="2012"/>
    <n v="1207"/>
    <n v="13"/>
    <n v="150690.47779999999"/>
    <n v="2524.9749529999999"/>
    <x v="0"/>
  </r>
  <r>
    <s v="Startup_1597"/>
    <s v="Fintech"/>
    <n v="8"/>
    <n v="200552.63"/>
    <n v="5087268050.8699999"/>
    <n v="10"/>
    <s v="Australia"/>
    <n v="2015"/>
    <n v="1112"/>
    <n v="10"/>
    <n v="25365.248950000001"/>
    <n v="20055.263439999999"/>
    <x v="1"/>
  </r>
  <r>
    <s v="Startup_1598"/>
    <s v="Fintech"/>
    <n v="6"/>
    <n v="290169.77"/>
    <n v="6003507458.0500002"/>
    <n v="16"/>
    <s v="Brazil"/>
    <n v="2000"/>
    <n v="7533"/>
    <n v="25"/>
    <n v="20688.638080000001"/>
    <n v="18135.610430000001"/>
    <x v="0"/>
  </r>
  <r>
    <s v="Startup_1599"/>
    <s v="Fintech"/>
    <n v="1"/>
    <n v="217700.92"/>
    <n v="42639917484.839996"/>
    <n v="39"/>
    <s v="UK"/>
    <n v="2016"/>
    <n v="19777"/>
    <n v="9"/>
    <n v="195863.663"/>
    <n v="5582.0748910000002"/>
    <x v="1"/>
  </r>
  <r>
    <s v="Startup_16"/>
    <s v="EdTech"/>
    <n v="6"/>
    <n v="309836.67"/>
    <n v="7743384208.7700005"/>
    <n v="32"/>
    <s v="UK"/>
    <n v="2008"/>
    <n v="14201"/>
    <n v="17"/>
    <n v="24990.826300000001"/>
    <n v="9682.3959030000005"/>
    <x v="0"/>
  </r>
  <r>
    <s v="Startup_160"/>
    <s v="AI"/>
    <n v="8"/>
    <n v="46619.85"/>
    <n v="2209809626.1700001"/>
    <n v="43"/>
    <s v="China"/>
    <n v="2012"/>
    <n v="5138"/>
    <n v="13"/>
    <n v="47399.612509999999"/>
    <n v="1084.1826470000001"/>
    <x v="0"/>
  </r>
  <r>
    <s v="Startup_1600"/>
    <s v="SaaS"/>
    <n v="5"/>
    <n v="238625.94"/>
    <n v="5327297896.3500004"/>
    <n v="6"/>
    <s v="Canada"/>
    <n v="2007"/>
    <n v="6839"/>
    <n v="18"/>
    <n v="22323.890439999999"/>
    <n v="39770.989479999997"/>
    <x v="1"/>
  </r>
  <r>
    <s v="Startup_1601"/>
    <s v="Blockchain"/>
    <n v="6"/>
    <n v="94874.559999999998"/>
    <n v="1473297941.3900001"/>
    <n v="27"/>
    <s v="Brazil"/>
    <n v="2022"/>
    <n v="19793"/>
    <n v="3"/>
    <n v="15527.904479999999"/>
    <n v="3513.8724999999999"/>
    <x v="0"/>
  </r>
  <r>
    <s v="Startup_1602"/>
    <s v="AI"/>
    <n v="4"/>
    <n v="144119.70000000001"/>
    <n v="23905216980.400002"/>
    <n v="40"/>
    <s v="Australia"/>
    <n v="2005"/>
    <n v="8009"/>
    <n v="20"/>
    <n v="165869.57149999999"/>
    <n v="3602.9924970000002"/>
    <x v="0"/>
  </r>
  <r>
    <s v="Startup_1603"/>
    <s v="HealthTech"/>
    <n v="10"/>
    <n v="131779.5"/>
    <n v="6220056523.1000004"/>
    <n v="19"/>
    <s v="Brazil"/>
    <n v="2002"/>
    <n v="9934"/>
    <n v="23"/>
    <n v="47199.487450000001"/>
    <n v="6935.7630319999998"/>
    <x v="0"/>
  </r>
  <r>
    <s v="Startup_1604"/>
    <s v="SaaS"/>
    <n v="4"/>
    <n v="479394.56"/>
    <n v="21571513377.860001"/>
    <n v="45"/>
    <s v="Australia"/>
    <n v="2023"/>
    <n v="411"/>
    <n v="2"/>
    <n v="44996.409729999999"/>
    <n v="10653.21241"/>
    <x v="0"/>
  </r>
  <r>
    <s v="Startup_1605"/>
    <s v="E-commerce"/>
    <n v="7"/>
    <n v="83424.27"/>
    <n v="2718767916.1100001"/>
    <n v="43"/>
    <s v="USA"/>
    <n v="2009"/>
    <n v="13682"/>
    <n v="16"/>
    <n v="32588.653109999999"/>
    <n v="1940.099228"/>
    <x v="0"/>
  </r>
  <r>
    <s v="Startup_1606"/>
    <s v="EdTech"/>
    <n v="1"/>
    <n v="125953.25"/>
    <n v="32381880464.189999"/>
    <n v="26"/>
    <s v="China"/>
    <n v="2015"/>
    <n v="1104"/>
    <n v="10"/>
    <n v="257093.43789999999"/>
    <n v="4844.3558359999997"/>
    <x v="1"/>
  </r>
  <r>
    <s v="Startup_1607"/>
    <s v="HealthTech"/>
    <n v="5"/>
    <n v="311687.09000000003"/>
    <n v="7904309736.9300003"/>
    <n v="38"/>
    <s v="UK"/>
    <n v="2009"/>
    <n v="9361"/>
    <n v="16"/>
    <n v="25358.759590000001"/>
    <n v="8202.2919110000003"/>
    <x v="0"/>
  </r>
  <r>
    <s v="Startup_1608"/>
    <s v="HealthTech"/>
    <n v="8"/>
    <n v="316950.15000000002"/>
    <n v="5264966458.5100002"/>
    <n v="21"/>
    <s v="USA"/>
    <n v="2001"/>
    <n v="13659"/>
    <n v="24"/>
    <n v="16610.33915"/>
    <n v="15092.86435"/>
    <x v="0"/>
  </r>
  <r>
    <s v="Startup_1609"/>
    <s v="AI"/>
    <n v="1"/>
    <n v="206530.09"/>
    <n v="5193009383.4499998"/>
    <n v="10"/>
    <s v="Australia"/>
    <n v="2022"/>
    <n v="14631"/>
    <n v="3"/>
    <n v="25143.081529999999"/>
    <n v="20653.008849999998"/>
    <x v="1"/>
  </r>
  <r>
    <s v="Startup_161"/>
    <s v="AI"/>
    <n v="1"/>
    <n v="40842.53"/>
    <n v="13719069989.82"/>
    <n v="6"/>
    <s v="Brazil"/>
    <n v="2020"/>
    <n v="10406"/>
    <n v="5"/>
    <n v="335900.60550000001"/>
    <n v="6807.0876349999999"/>
    <x v="0"/>
  </r>
  <r>
    <s v="Startup_1610"/>
    <s v="EdTech"/>
    <n v="5"/>
    <n v="447029.38"/>
    <n v="10329224686.27"/>
    <n v="19"/>
    <s v="Australia"/>
    <n v="2014"/>
    <n v="11871"/>
    <n v="11"/>
    <n v="23105.366389999999"/>
    <n v="23527.862209999999"/>
    <x v="1"/>
  </r>
  <r>
    <s v="Startup_1611"/>
    <s v="Fintech"/>
    <n v="7"/>
    <n v="98988.91"/>
    <n v="37019354886.739998"/>
    <n v="36"/>
    <s v="Singapore"/>
    <n v="2001"/>
    <n v="5691"/>
    <n v="24"/>
    <n v="373973.78700000001"/>
    <n v="2749.6918219999998"/>
    <x v="1"/>
  </r>
  <r>
    <s v="Startup_1612"/>
    <s v="E-commerce"/>
    <n v="7"/>
    <n v="320778.59000000003"/>
    <n v="16033952578.700001"/>
    <n v="15"/>
    <s v="Australia"/>
    <n v="2014"/>
    <n v="11892"/>
    <n v="11"/>
    <n v="49983.484329999999"/>
    <n v="21385.239570000002"/>
    <x v="1"/>
  </r>
  <r>
    <s v="Startup_1613"/>
    <s v="Blockchain"/>
    <n v="2"/>
    <n v="385379.86"/>
    <n v="16546681198.690001"/>
    <n v="16"/>
    <s v="India"/>
    <n v="2002"/>
    <n v="11394"/>
    <n v="23"/>
    <n v="42935.030189999998"/>
    <n v="24086.241099999999"/>
    <x v="1"/>
  </r>
  <r>
    <s v="Startup_1614"/>
    <s v="EdTech"/>
    <n v="7"/>
    <n v="394192.88"/>
    <n v="6994377204.3999996"/>
    <n v="32"/>
    <s v="Germany"/>
    <n v="2011"/>
    <n v="14367"/>
    <n v="14"/>
    <n v="17742.540150000001"/>
    <n v="12318.52752"/>
    <x v="0"/>
  </r>
  <r>
    <s v="Startup_1615"/>
    <s v="HealthTech"/>
    <n v="8"/>
    <n v="214619.02"/>
    <n v="7503373988.5"/>
    <n v="16"/>
    <s v="Singapore"/>
    <n v="2015"/>
    <n v="1423"/>
    <n v="10"/>
    <n v="34960.36507"/>
    <n v="13413.688889999999"/>
    <x v="0"/>
  </r>
  <r>
    <s v="Startup_1616"/>
    <s v="Blockchain"/>
    <n v="5"/>
    <n v="323839.65000000002"/>
    <n v="1376506839.4000001"/>
    <n v="30"/>
    <s v="Singapore"/>
    <n v="2013"/>
    <n v="13435"/>
    <n v="12"/>
    <n v="4249.5815009999997"/>
    <n v="10794.65511"/>
    <x v="0"/>
  </r>
  <r>
    <s v="Startup_1617"/>
    <s v="HealthTech"/>
    <n v="2"/>
    <n v="170048.88"/>
    <n v="56542006349.139999"/>
    <n v="10"/>
    <s v="France"/>
    <n v="2013"/>
    <n v="12737"/>
    <n v="12"/>
    <n v="332503.43920000002"/>
    <n v="17004.88766"/>
    <x v="1"/>
  </r>
  <r>
    <s v="Startup_1618"/>
    <s v="AI"/>
    <n v="7"/>
    <n v="302104.87"/>
    <n v="4821327859.8299999"/>
    <n v="36"/>
    <s v="UK"/>
    <n v="2002"/>
    <n v="1668"/>
    <n v="23"/>
    <n v="15958.11997"/>
    <n v="8391.8019359999998"/>
    <x v="0"/>
  </r>
  <r>
    <s v="Startup_1619"/>
    <s v="Biotech"/>
    <n v="1"/>
    <n v="330551.83"/>
    <n v="1446195480.9200001"/>
    <n v="26"/>
    <s v="UK"/>
    <n v="2002"/>
    <n v="7182"/>
    <n v="23"/>
    <n v="4374.094521"/>
    <n v="12713.53175"/>
    <x v="0"/>
  </r>
  <r>
    <s v="Startup_162"/>
    <s v="EdTech"/>
    <n v="1"/>
    <n v="195342.73"/>
    <n v="8347575180.9300003"/>
    <n v="44"/>
    <s v="UK"/>
    <n v="2019"/>
    <n v="5366"/>
    <n v="6"/>
    <n v="42731.971210000003"/>
    <n v="4439.6074589999998"/>
    <x v="0"/>
  </r>
  <r>
    <s v="Startup_1620"/>
    <s v="E-commerce"/>
    <n v="9"/>
    <n v="499283.28"/>
    <n v="22502116330.619999"/>
    <n v="15"/>
    <s v="Germany"/>
    <n v="2019"/>
    <n v="13898"/>
    <n v="6"/>
    <n v="45067.836329999998"/>
    <n v="33285.55186"/>
    <x v="1"/>
  </r>
  <r>
    <s v="Startup_1621"/>
    <s v="EdTech"/>
    <n v="8"/>
    <n v="353264.75"/>
    <n v="16577509360.91"/>
    <n v="23"/>
    <s v="Singapore"/>
    <n v="2019"/>
    <n v="5058"/>
    <n v="6"/>
    <n v="46925.588280000004"/>
    <n v="15359.33685"/>
    <x v="0"/>
  </r>
  <r>
    <s v="Startup_1622"/>
    <s v="Blockchain"/>
    <n v="1"/>
    <n v="232405.66"/>
    <n v="6429846862.4700003"/>
    <n v="13"/>
    <s v="France"/>
    <n v="2023"/>
    <n v="1803"/>
    <n v="2"/>
    <n v="27665.48113"/>
    <n v="17877.358619999999"/>
    <x v="0"/>
  </r>
  <r>
    <s v="Startup_1623"/>
    <s v="HealthTech"/>
    <n v="7"/>
    <n v="3168.2"/>
    <n v="4777394492.6199999"/>
    <n v="14"/>
    <s v="Australia"/>
    <n v="2006"/>
    <n v="16676"/>
    <n v="19"/>
    <n v="1507918.2279999999"/>
    <n v="226.3002271"/>
    <x v="1"/>
  </r>
  <r>
    <s v="Startup_1624"/>
    <s v="AI"/>
    <n v="9"/>
    <n v="363291.57"/>
    <n v="7005519987.1300001"/>
    <n v="5"/>
    <s v="France"/>
    <n v="2012"/>
    <n v="1125"/>
    <n v="13"/>
    <n v="19282.464169999999"/>
    <n v="72658.314129999999"/>
    <x v="1"/>
  </r>
  <r>
    <s v="Startup_1625"/>
    <s v="Biotech"/>
    <n v="5"/>
    <n v="141747.54999999999"/>
    <n v="40203383926.349998"/>
    <n v="2"/>
    <s v="China"/>
    <n v="2009"/>
    <n v="14709"/>
    <n v="16"/>
    <n v="283625.66409999999"/>
    <n v="70873.773549999998"/>
    <x v="1"/>
  </r>
  <r>
    <s v="Startup_1626"/>
    <s v="Fintech"/>
    <n v="8"/>
    <n v="451453.53"/>
    <n v="11035852041.68"/>
    <n v="28"/>
    <s v="Brazil"/>
    <n v="2018"/>
    <n v="6484"/>
    <n v="7"/>
    <n v="24444.156289999999"/>
    <n v="16123.340270000001"/>
    <x v="0"/>
  </r>
  <r>
    <s v="Startup_1627"/>
    <s v="Blockchain"/>
    <n v="2"/>
    <n v="184751.35999999999"/>
    <n v="37673336158.599998"/>
    <n v="7"/>
    <s v="France"/>
    <n v="2010"/>
    <n v="7351"/>
    <n v="15"/>
    <n v="203912.71590000001"/>
    <n v="26393.051299999999"/>
    <x v="1"/>
  </r>
  <r>
    <s v="Startup_1628"/>
    <s v="AI"/>
    <n v="5"/>
    <n v="78830.38"/>
    <n v="2937869183.1399999"/>
    <n v="25"/>
    <s v="China"/>
    <n v="2020"/>
    <n v="6659"/>
    <n v="5"/>
    <n v="37267.234210000002"/>
    <n v="3153.2153269999999"/>
    <x v="0"/>
  </r>
  <r>
    <s v="Startup_1629"/>
    <s v="HealthTech"/>
    <n v="6"/>
    <n v="15926.41"/>
    <n v="6190015715.3900003"/>
    <n v="2"/>
    <s v="Singapore"/>
    <n v="2018"/>
    <n v="13937"/>
    <n v="7"/>
    <n v="388662.48879999999"/>
    <n v="7963.2071109999997"/>
    <x v="0"/>
  </r>
  <r>
    <s v="Startup_163"/>
    <s v="AI"/>
    <n v="6"/>
    <n v="210832.2"/>
    <n v="7771127335.71"/>
    <n v="3"/>
    <s v="Australia"/>
    <n v="2020"/>
    <n v="19866"/>
    <n v="5"/>
    <n v="36858.300360000001"/>
    <n v="70277.399560000005"/>
    <x v="1"/>
  </r>
  <r>
    <s v="Startup_1630"/>
    <s v="EdTech"/>
    <n v="3"/>
    <n v="282386.84999999998"/>
    <n v="5786836677.2700005"/>
    <n v="32"/>
    <s v="USA"/>
    <n v="2015"/>
    <n v="18548"/>
    <n v="10"/>
    <n v="20491.585889999998"/>
    <n v="8824.5889079999997"/>
    <x v="0"/>
  </r>
  <r>
    <s v="Startup_1631"/>
    <s v="SaaS"/>
    <n v="9"/>
    <n v="119583.73"/>
    <n v="5038811785.9399996"/>
    <n v="27"/>
    <s v="Canada"/>
    <n v="2007"/>
    <n v="18426"/>
    <n v="18"/>
    <n v="42135.264510000001"/>
    <n v="4429.0271309999998"/>
    <x v="0"/>
  </r>
  <r>
    <s v="Startup_1632"/>
    <s v="SaaS"/>
    <n v="9"/>
    <n v="289773.56"/>
    <n v="11621452612.07"/>
    <n v="28"/>
    <s v="Singapore"/>
    <n v="2012"/>
    <n v="15353"/>
    <n v="13"/>
    <n v="40104.29004"/>
    <n v="10349.05566"/>
    <x v="0"/>
  </r>
  <r>
    <s v="Startup_1633"/>
    <s v="Biotech"/>
    <n v="5"/>
    <n v="318390.94"/>
    <n v="11320229536.040001"/>
    <n v="32"/>
    <s v="USA"/>
    <n v="2012"/>
    <n v="19539"/>
    <n v="13"/>
    <n v="35553.496939999997"/>
    <n v="9949.7167289999998"/>
    <x v="0"/>
  </r>
  <r>
    <s v="Startup_1634"/>
    <s v="HealthTech"/>
    <n v="2"/>
    <n v="424144.7"/>
    <n v="1569369645.7"/>
    <n v="1"/>
    <s v="China"/>
    <n v="2016"/>
    <n v="12684"/>
    <n v="9"/>
    <n v="3699.0807329999998"/>
    <n v="424144.70360000001"/>
    <x v="1"/>
  </r>
  <r>
    <s v="Startup_1635"/>
    <s v="AI"/>
    <n v="6"/>
    <n v="105018.16"/>
    <n v="4446152862.5"/>
    <n v="11"/>
    <s v="USA"/>
    <n v="2001"/>
    <n v="15512"/>
    <n v="24"/>
    <n v="42335.989650000003"/>
    <n v="9547.105689"/>
    <x v="0"/>
  </r>
  <r>
    <s v="Startup_1636"/>
    <s v="HealthTech"/>
    <n v="3"/>
    <n v="198424.22"/>
    <n v="5619499784.8999996"/>
    <n v="7"/>
    <s v="Canada"/>
    <n v="2015"/>
    <n v="9675"/>
    <n v="10"/>
    <n v="28319.633860000002"/>
    <n v="28346.317650000001"/>
    <x v="1"/>
  </r>
  <r>
    <s v="Startup_1637"/>
    <s v="SaaS"/>
    <n v="5"/>
    <n v="405199.38"/>
    <n v="16098942856.6"/>
    <n v="14"/>
    <s v="China"/>
    <n v="2023"/>
    <n v="16193"/>
    <n v="2"/>
    <n v="39729.91691"/>
    <n v="28942.81278"/>
    <x v="1"/>
  </r>
  <r>
    <s v="Startup_1638"/>
    <s v="EdTech"/>
    <n v="6"/>
    <n v="50000.9"/>
    <n v="23335667101.77"/>
    <n v="20"/>
    <s v="France"/>
    <n v="2008"/>
    <n v="15521"/>
    <n v="17"/>
    <n v="466703.96750000003"/>
    <n v="2500.04486"/>
    <x v="0"/>
  </r>
  <r>
    <s v="Startup_1639"/>
    <s v="AI"/>
    <n v="10"/>
    <n v="118957.43"/>
    <n v="458334508.18000001"/>
    <n v="8"/>
    <s v="Germany"/>
    <n v="2021"/>
    <n v="15455"/>
    <n v="4"/>
    <n v="3851.9288099999999"/>
    <n v="14869.67872"/>
    <x v="0"/>
  </r>
  <r>
    <s v="Startup_164"/>
    <s v="E-commerce"/>
    <n v="8"/>
    <n v="257993.8"/>
    <n v="1268910968.6199999"/>
    <n v="28"/>
    <s v="Germany"/>
    <n v="2018"/>
    <n v="12432"/>
    <n v="7"/>
    <n v="4917.3777300000002"/>
    <n v="9214.0643450000007"/>
    <x v="0"/>
  </r>
  <r>
    <s v="Startup_1640"/>
    <s v="EdTech"/>
    <n v="7"/>
    <n v="287509.02"/>
    <n v="5960828153.7399998"/>
    <n v="23"/>
    <s v="Canada"/>
    <n v="2016"/>
    <n v="6157"/>
    <n v="9"/>
    <n v="20731.66461"/>
    <n v="12500.392320000001"/>
    <x v="0"/>
  </r>
  <r>
    <s v="Startup_1641"/>
    <s v="SaaS"/>
    <n v="7"/>
    <n v="394307.96"/>
    <n v="1752737843.9200001"/>
    <n v="27"/>
    <s v="France"/>
    <n v="2023"/>
    <n v="5531"/>
    <n v="2"/>
    <n v="4444.0988239999997"/>
    <n v="14603.99848"/>
    <x v="0"/>
  </r>
  <r>
    <s v="Startup_1642"/>
    <s v="SaaS"/>
    <n v="5"/>
    <n v="430853.54"/>
    <n v="20136990027.09"/>
    <n v="45"/>
    <s v="India"/>
    <n v="2010"/>
    <n v="18423"/>
    <n v="15"/>
    <n v="46736.436419999998"/>
    <n v="9574.5231559999993"/>
    <x v="0"/>
  </r>
  <r>
    <s v="Startup_1643"/>
    <s v="EdTech"/>
    <n v="3"/>
    <n v="10675.61"/>
    <n v="4793933361.3000002"/>
    <n v="11"/>
    <s v="UK"/>
    <n v="2006"/>
    <n v="547"/>
    <n v="19"/>
    <n v="449053.93609999999"/>
    <n v="970.50959399999999"/>
    <x v="0"/>
  </r>
  <r>
    <s v="Startup_1644"/>
    <s v="Fintech"/>
    <n v="1"/>
    <n v="453942.96"/>
    <n v="9919561132.0200005"/>
    <n v="7"/>
    <s v="France"/>
    <n v="2004"/>
    <n v="16204"/>
    <n v="21"/>
    <n v="21850.999240000001"/>
    <n v="64848.993719999999"/>
    <x v="1"/>
  </r>
  <r>
    <s v="Startup_1645"/>
    <s v="AI"/>
    <n v="5"/>
    <n v="293162.27"/>
    <n v="5674496665.54"/>
    <n v="5"/>
    <s v="China"/>
    <n v="2001"/>
    <n v="16922"/>
    <n v="24"/>
    <n v="19355.162690000001"/>
    <n v="58632.454760000001"/>
    <x v="1"/>
  </r>
  <r>
    <s v="Startup_1646"/>
    <s v="Fintech"/>
    <n v="3"/>
    <n v="449778.93"/>
    <n v="18875356084.700001"/>
    <n v="29"/>
    <s v="Brazil"/>
    <n v="2005"/>
    <n v="9232"/>
    <n v="20"/>
    <n v="41964.85183"/>
    <n v="15509.618399999999"/>
    <x v="0"/>
  </r>
  <r>
    <s v="Startup_1647"/>
    <s v="Biotech"/>
    <n v="8"/>
    <n v="268110.36"/>
    <n v="12631141607.84"/>
    <n v="49"/>
    <s v="Singapore"/>
    <n v="2014"/>
    <n v="11674"/>
    <n v="11"/>
    <n v="47110.725680000003"/>
    <n v="5471.6399460000002"/>
    <x v="0"/>
  </r>
  <r>
    <s v="Startup_1648"/>
    <s v="SaaS"/>
    <n v="8"/>
    <n v="86719.09"/>
    <n v="35427442252.449997"/>
    <n v="47"/>
    <s v="India"/>
    <n v="2002"/>
    <n v="12659"/>
    <n v="23"/>
    <n v="408530.07089999999"/>
    <n v="1845.086998"/>
    <x v="1"/>
  </r>
  <r>
    <s v="Startup_1649"/>
    <s v="Blockchain"/>
    <n v="1"/>
    <n v="193423.26"/>
    <n v="6343960623.5500002"/>
    <n v="50"/>
    <s v="Brazil"/>
    <n v="2009"/>
    <n v="4155"/>
    <n v="16"/>
    <n v="32797.33367"/>
    <n v="3868.4652019999999"/>
    <x v="0"/>
  </r>
  <r>
    <s v="Startup_165"/>
    <s v="HealthTech"/>
    <n v="3"/>
    <n v="179279.73"/>
    <n v="8885946522.6399994"/>
    <n v="30"/>
    <s v="France"/>
    <n v="2018"/>
    <n v="10638"/>
    <n v="7"/>
    <n v="49563.702770000004"/>
    <n v="5975.9909960000005"/>
    <x v="0"/>
  </r>
  <r>
    <s v="Startup_1650"/>
    <s v="EdTech"/>
    <n v="1"/>
    <n v="4746.54"/>
    <n v="16714106606.83"/>
    <n v="23"/>
    <s v="UK"/>
    <n v="2009"/>
    <n v="15006"/>
    <n v="16"/>
    <n v="3521324.2769999998"/>
    <n v="206.3712467"/>
    <x v="1"/>
  </r>
  <r>
    <s v="Startup_1651"/>
    <s v="E-commerce"/>
    <n v="2"/>
    <n v="120848.97"/>
    <n v="4744237100.46"/>
    <n v="21"/>
    <s v="India"/>
    <n v="2008"/>
    <n v="15043"/>
    <n v="17"/>
    <n v="39256.572950000002"/>
    <n v="5754.7126689999996"/>
    <x v="0"/>
  </r>
  <r>
    <s v="Startup_1652"/>
    <s v="E-commerce"/>
    <n v="3"/>
    <n v="290624.3"/>
    <n v="4981677506.3900003"/>
    <n v="13"/>
    <s v="Australia"/>
    <n v="2000"/>
    <n v="7647"/>
    <n v="25"/>
    <n v="17140.29709"/>
    <n v="22355.715560000001"/>
    <x v="1"/>
  </r>
  <r>
    <s v="Startup_1653"/>
    <s v="SaaS"/>
    <n v="10"/>
    <n v="401969.44"/>
    <n v="12377332555.82"/>
    <n v="34"/>
    <s v="India"/>
    <n v="2011"/>
    <n v="1699"/>
    <n v="14"/>
    <n v="30790.725450000002"/>
    <n v="11822.630510000001"/>
    <x v="0"/>
  </r>
  <r>
    <s v="Startup_1654"/>
    <s v="Fintech"/>
    <n v="5"/>
    <n v="31755.3"/>
    <n v="6791844438.46"/>
    <n v="38"/>
    <s v="Australia"/>
    <n v="2001"/>
    <n v="16481"/>
    <n v="24"/>
    <n v="213879.6697"/>
    <n v="835.66574109999999"/>
    <x v="0"/>
  </r>
  <r>
    <s v="Startup_1655"/>
    <s v="HealthTech"/>
    <n v="5"/>
    <n v="3000.09"/>
    <n v="850509723.71000004"/>
    <n v="26"/>
    <s v="Germany"/>
    <n v="2014"/>
    <n v="8923"/>
    <n v="11"/>
    <n v="283494.20750000002"/>
    <n v="115.3878852"/>
    <x v="0"/>
  </r>
  <r>
    <s v="Startup_1656"/>
    <s v="E-commerce"/>
    <n v="2"/>
    <n v="46453.3"/>
    <n v="7165968143.4399996"/>
    <n v="1"/>
    <s v="France"/>
    <n v="2019"/>
    <n v="3403"/>
    <n v="6"/>
    <n v="154260.7709"/>
    <n v="46453.298849999999"/>
    <x v="1"/>
  </r>
  <r>
    <s v="Startup_1657"/>
    <s v="Fintech"/>
    <n v="1"/>
    <n v="132921.34"/>
    <n v="4365743133.1599998"/>
    <n v="10"/>
    <s v="Brazil"/>
    <n v="2016"/>
    <n v="16229"/>
    <n v="9"/>
    <n v="32843.562539999999"/>
    <n v="13292.133599999999"/>
    <x v="0"/>
  </r>
  <r>
    <s v="Startup_1658"/>
    <s v="Fintech"/>
    <n v="6"/>
    <n v="136942.64000000001"/>
    <n v="4409664889.1300001"/>
    <n v="14"/>
    <s v="France"/>
    <n v="2011"/>
    <n v="9718"/>
    <n v="14"/>
    <n v="32199.817299999999"/>
    <n v="9781.6170500000007"/>
    <x v="0"/>
  </r>
  <r>
    <s v="Startup_1659"/>
    <s v="AI"/>
    <n v="9"/>
    <n v="258506.63"/>
    <n v="11615347211.959999"/>
    <n v="11"/>
    <s v="Brazil"/>
    <n v="2007"/>
    <n v="19737"/>
    <n v="18"/>
    <n v="44931.492830000003"/>
    <n v="23500.60255"/>
    <x v="1"/>
  </r>
  <r>
    <s v="Startup_166"/>
    <s v="Fintech"/>
    <n v="7"/>
    <n v="222517.68"/>
    <n v="7460309814.8199997"/>
    <n v="11"/>
    <s v="Singapore"/>
    <n v="2017"/>
    <n v="16114"/>
    <n v="8"/>
    <n v="33525.818180000002"/>
    <n v="20228.88004"/>
    <x v="1"/>
  </r>
  <r>
    <s v="Startup_1660"/>
    <s v="AI"/>
    <n v="8"/>
    <n v="72067.360000000001"/>
    <n v="19206446060.220001"/>
    <n v="10"/>
    <s v="France"/>
    <n v="2020"/>
    <n v="13676"/>
    <n v="5"/>
    <n v="266505.87660000002"/>
    <n v="7206.7356390000004"/>
    <x v="0"/>
  </r>
  <r>
    <s v="Startup_1661"/>
    <s v="Fintech"/>
    <n v="2"/>
    <n v="111085.85"/>
    <n v="2619827952.0599999"/>
    <n v="28"/>
    <s v="Canada"/>
    <n v="2015"/>
    <n v="1673"/>
    <n v="10"/>
    <n v="23582.813529999999"/>
    <n v="3967.3517550000001"/>
    <x v="0"/>
  </r>
  <r>
    <s v="Startup_1662"/>
    <s v="AI"/>
    <n v="1"/>
    <n v="63352.99"/>
    <n v="288800798.82999998"/>
    <n v="18"/>
    <s v="Singapore"/>
    <n v="2015"/>
    <n v="19166"/>
    <n v="10"/>
    <n v="4557.5975769999995"/>
    <n v="3519.6107029999998"/>
    <x v="0"/>
  </r>
  <r>
    <s v="Startup_1663"/>
    <s v="Biotech"/>
    <n v="8"/>
    <n v="96157.34"/>
    <n v="3512808012.8299999"/>
    <n v="23"/>
    <s v="Canada"/>
    <n v="2001"/>
    <n v="1922"/>
    <n v="24"/>
    <n v="36530.87689"/>
    <n v="4180.7538009999998"/>
    <x v="0"/>
  </r>
  <r>
    <s v="Startup_1664"/>
    <s v="AI"/>
    <n v="7"/>
    <n v="110640.4"/>
    <n v="2920605885.3400002"/>
    <n v="46"/>
    <s v="USA"/>
    <n v="2013"/>
    <n v="19591"/>
    <n v="12"/>
    <n v="26396.282620000002"/>
    <n v="2405.2260679999999"/>
    <x v="0"/>
  </r>
  <r>
    <s v="Startup_1665"/>
    <s v="SaaS"/>
    <n v="3"/>
    <n v="19210.89"/>
    <n v="4544963442.5500002"/>
    <n v="5"/>
    <s v="Brazil"/>
    <n v="2000"/>
    <n v="8645"/>
    <n v="25"/>
    <n v="236581.67559999999"/>
    <n v="3842.1777350000002"/>
    <x v="0"/>
  </r>
  <r>
    <s v="Startup_1666"/>
    <s v="Biotech"/>
    <n v="8"/>
    <n v="489879.62"/>
    <n v="11320632232.34"/>
    <n v="6"/>
    <s v="France"/>
    <n v="2006"/>
    <n v="13413"/>
    <n v="19"/>
    <n v="23108.008249999999"/>
    <n v="81646.603700000007"/>
    <x v="1"/>
  </r>
  <r>
    <s v="Startup_1667"/>
    <s v="SaaS"/>
    <n v="9"/>
    <n v="302826.14"/>
    <n v="11229996702.35"/>
    <n v="5"/>
    <s v="Canada"/>
    <n v="2001"/>
    <n v="16493"/>
    <n v="24"/>
    <n v="37082.973839999999"/>
    <n v="60565.22827"/>
    <x v="1"/>
  </r>
  <r>
    <s v="Startup_1668"/>
    <s v="EdTech"/>
    <n v="3"/>
    <n v="115960.25"/>
    <n v="4296148947.6999998"/>
    <n v="34"/>
    <s v="USA"/>
    <n v="2019"/>
    <n v="8309"/>
    <n v="6"/>
    <n v="37047.461029999999"/>
    <n v="3410.595703"/>
    <x v="0"/>
  </r>
  <r>
    <s v="Startup_1669"/>
    <s v="EdTech"/>
    <n v="5"/>
    <n v="46190.239999999998"/>
    <n v="10771051201.09"/>
    <n v="35"/>
    <s v="Brazil"/>
    <n v="2004"/>
    <n v="15812"/>
    <n v="21"/>
    <n v="233187.89499999999"/>
    <n v="1319.721164"/>
    <x v="0"/>
  </r>
  <r>
    <s v="Startup_167"/>
    <s v="AI"/>
    <n v="4"/>
    <n v="394213.61"/>
    <n v="13331722858.07"/>
    <n v="18"/>
    <s v="Canada"/>
    <n v="2011"/>
    <n v="1948"/>
    <n v="14"/>
    <n v="33817.524810000003"/>
    <n v="21900.756290000001"/>
    <x v="1"/>
  </r>
  <r>
    <s v="Startup_1670"/>
    <s v="Blockchain"/>
    <n v="9"/>
    <n v="279745.94"/>
    <n v="8083055922.6400003"/>
    <n v="13"/>
    <s v="UK"/>
    <n v="2016"/>
    <n v="10387"/>
    <n v="9"/>
    <n v="28893.274730000001"/>
    <n v="21518.918129999998"/>
    <x v="1"/>
  </r>
  <r>
    <s v="Startup_1671"/>
    <s v="HealthTech"/>
    <n v="7"/>
    <n v="7879.07"/>
    <n v="27859692136.48"/>
    <n v="42"/>
    <s v="France"/>
    <n v="2021"/>
    <n v="13495"/>
    <n v="4"/>
    <n v="3535910.1609999998"/>
    <n v="187.5969087"/>
    <x v="1"/>
  </r>
  <r>
    <s v="Startup_1672"/>
    <s v="EdTech"/>
    <n v="7"/>
    <n v="104183.45"/>
    <n v="21271218622.080002"/>
    <n v="4"/>
    <s v="Australia"/>
    <n v="2004"/>
    <n v="11918"/>
    <n v="21"/>
    <n v="204169.80900000001"/>
    <n v="26045.861700000001"/>
    <x v="1"/>
  </r>
  <r>
    <s v="Startup_1673"/>
    <s v="EdTech"/>
    <n v="1"/>
    <n v="499033.72"/>
    <n v="913850732.86000001"/>
    <n v="36"/>
    <s v="USA"/>
    <n v="2023"/>
    <n v="4024"/>
    <n v="2"/>
    <n v="1830.2404529999999"/>
    <n v="13862.04774"/>
    <x v="0"/>
  </r>
  <r>
    <s v="Startup_1674"/>
    <s v="Blockchain"/>
    <n v="9"/>
    <n v="440714.38"/>
    <n v="13452385335.49"/>
    <n v="14"/>
    <s v="Singapore"/>
    <n v="2010"/>
    <n v="1145"/>
    <n v="15"/>
    <n v="30523.044809999999"/>
    <n v="31479.59823"/>
    <x v="1"/>
  </r>
  <r>
    <s v="Startup_1675"/>
    <s v="EdTech"/>
    <n v="4"/>
    <n v="256163.95"/>
    <n v="9146952356.3299999"/>
    <n v="44"/>
    <s v="Brazil"/>
    <n v="2010"/>
    <n v="828"/>
    <n v="15"/>
    <n v="35706.415200000003"/>
    <n v="5821.9078499999996"/>
    <x v="0"/>
  </r>
  <r>
    <s v="Startup_1676"/>
    <s v="HealthTech"/>
    <n v="8"/>
    <n v="54470.62"/>
    <n v="9534840120.2800007"/>
    <n v="47"/>
    <s v="Singapore"/>
    <n v="2013"/>
    <n v="4539"/>
    <n v="12"/>
    <n v="175044.56830000001"/>
    <n v="1158.9492990000001"/>
    <x v="0"/>
  </r>
  <r>
    <s v="Startup_1677"/>
    <s v="HealthTech"/>
    <n v="9"/>
    <n v="135705.57"/>
    <n v="676341812.05999994"/>
    <n v="28"/>
    <s v="Canada"/>
    <n v="2020"/>
    <n v="9178"/>
    <n v="5"/>
    <n v="4982.891353"/>
    <n v="4846.6274649999996"/>
    <x v="0"/>
  </r>
  <r>
    <s v="Startup_1678"/>
    <s v="Blockchain"/>
    <n v="3"/>
    <n v="431601.24"/>
    <n v="6876262319.04"/>
    <n v="6"/>
    <s v="Singapore"/>
    <n v="2004"/>
    <n v="7558"/>
    <n v="21"/>
    <n v="15930.980030000001"/>
    <n v="71933.539839999998"/>
    <x v="1"/>
  </r>
  <r>
    <s v="Startup_1679"/>
    <s v="HealthTech"/>
    <n v="1"/>
    <n v="21681.98"/>
    <n v="4109470596"/>
    <n v="49"/>
    <s v="USA"/>
    <n v="2002"/>
    <n v="13407"/>
    <n v="23"/>
    <n v="189532.9485"/>
    <n v="442.48931399999998"/>
    <x v="0"/>
  </r>
  <r>
    <s v="Startup_168"/>
    <s v="SaaS"/>
    <n v="5"/>
    <n v="205099.49"/>
    <n v="33230182020.459999"/>
    <n v="50"/>
    <s v="Australia"/>
    <n v="2015"/>
    <n v="5852"/>
    <n v="10"/>
    <n v="162018.81839999999"/>
    <n v="4101.9897879999999"/>
    <x v="1"/>
  </r>
  <r>
    <s v="Startup_1680"/>
    <s v="HealthTech"/>
    <n v="10"/>
    <n v="102486.18"/>
    <n v="4207204039.25"/>
    <n v="13"/>
    <s v="Germany"/>
    <n v="2014"/>
    <n v="4181"/>
    <n v="11"/>
    <n v="41050.428050000002"/>
    <n v="7883.5522979999996"/>
    <x v="0"/>
  </r>
  <r>
    <s v="Startup_1681"/>
    <s v="EdTech"/>
    <n v="1"/>
    <n v="438603.6"/>
    <n v="8146909293.3000002"/>
    <n v="32"/>
    <s v="India"/>
    <n v="2003"/>
    <n v="18574"/>
    <n v="22"/>
    <n v="18573.652320000001"/>
    <n v="13706.362359999999"/>
    <x v="0"/>
  </r>
  <r>
    <s v="Startup_1682"/>
    <s v="E-commerce"/>
    <n v="7"/>
    <n v="410480.15"/>
    <n v="19502464538.040001"/>
    <n v="15"/>
    <s v="China"/>
    <n v="2005"/>
    <n v="2018"/>
    <n v="20"/>
    <n v="47510.346660000003"/>
    <n v="27365.343099999998"/>
    <x v="1"/>
  </r>
  <r>
    <s v="Startup_1683"/>
    <s v="HealthTech"/>
    <n v="2"/>
    <n v="48876.06"/>
    <n v="11350079171.709999"/>
    <n v="43"/>
    <s v="India"/>
    <n v="2021"/>
    <n v="12772"/>
    <n v="4"/>
    <n v="232220.6403"/>
    <n v="1136.652593"/>
    <x v="0"/>
  </r>
  <r>
    <s v="Startup_1684"/>
    <s v="HealthTech"/>
    <n v="5"/>
    <n v="228285.13"/>
    <n v="5120223355.1899996"/>
    <n v="4"/>
    <s v="UK"/>
    <n v="2017"/>
    <n v="19997"/>
    <n v="8"/>
    <n v="22428.07043"/>
    <n v="57071.28357"/>
    <x v="1"/>
  </r>
  <r>
    <s v="Startup_1685"/>
    <s v="AI"/>
    <n v="3"/>
    <n v="310308.58"/>
    <n v="13673485576.26"/>
    <n v="13"/>
    <s v="Brazil"/>
    <n v="2003"/>
    <n v="2544"/>
    <n v="22"/>
    <n v="44063.156369999997"/>
    <n v="23869.89039"/>
    <x v="1"/>
  </r>
  <r>
    <s v="Startup_1686"/>
    <s v="EdTech"/>
    <n v="7"/>
    <n v="441284.49"/>
    <n v="8941966579.2399998"/>
    <n v="44"/>
    <s v="France"/>
    <n v="2020"/>
    <n v="16932"/>
    <n v="5"/>
    <n v="20262.49611"/>
    <n v="10029.19299"/>
    <x v="0"/>
  </r>
  <r>
    <s v="Startup_1687"/>
    <s v="SaaS"/>
    <n v="6"/>
    <n v="356772"/>
    <n v="14285616420.389999"/>
    <n v="43"/>
    <s v="Australia"/>
    <n v="2016"/>
    <n v="6399"/>
    <n v="9"/>
    <n v="40040.3053"/>
    <n v="8297.0231660000009"/>
    <x v="0"/>
  </r>
  <r>
    <s v="Startup_1688"/>
    <s v="AI"/>
    <n v="5"/>
    <n v="37242.42"/>
    <n v="9339294977.7800007"/>
    <n v="13"/>
    <s v="Brazil"/>
    <n v="2010"/>
    <n v="6711"/>
    <n v="15"/>
    <n v="250769.37899999999"/>
    <n v="2864.801293"/>
    <x v="0"/>
  </r>
  <r>
    <s v="Startup_1689"/>
    <s v="SaaS"/>
    <n v="4"/>
    <n v="272474.40000000002"/>
    <n v="13318946376.450001"/>
    <n v="12"/>
    <s v="Brazil"/>
    <n v="2007"/>
    <n v="2569"/>
    <n v="18"/>
    <n v="48880.459179999998"/>
    <n v="22706.200199999999"/>
    <x v="1"/>
  </r>
  <r>
    <s v="Startup_169"/>
    <s v="EdTech"/>
    <n v="1"/>
    <n v="14971.89"/>
    <n v="34639574039.900002"/>
    <n v="4"/>
    <s v="India"/>
    <n v="2013"/>
    <n v="8416"/>
    <n v="12"/>
    <n v="2313639.7710000002"/>
    <n v="3742.9723840000001"/>
    <x v="1"/>
  </r>
  <r>
    <s v="Startup_1690"/>
    <s v="Fintech"/>
    <n v="9"/>
    <n v="47526.34"/>
    <n v="22930720101.490002"/>
    <n v="24"/>
    <s v="Brazil"/>
    <n v="2000"/>
    <n v="19477"/>
    <n v="25"/>
    <n v="482483.45059999998"/>
    <n v="1980.2641719999999"/>
    <x v="0"/>
  </r>
  <r>
    <s v="Startup_1691"/>
    <s v="AI"/>
    <n v="8"/>
    <n v="364531.26"/>
    <n v="11989689629.74"/>
    <n v="1"/>
    <s v="Australia"/>
    <n v="2018"/>
    <n v="17974"/>
    <n v="7"/>
    <n v="32889.70336"/>
    <n v="364531.26270000002"/>
    <x v="1"/>
  </r>
  <r>
    <s v="Startup_1692"/>
    <s v="AI"/>
    <n v="5"/>
    <n v="38295.67"/>
    <n v="16342683779.049999"/>
    <n v="31"/>
    <s v="Brazil"/>
    <n v="2007"/>
    <n v="7124"/>
    <n v="18"/>
    <n v="426749.18979999999"/>
    <n v="1235.3441439999999"/>
    <x v="0"/>
  </r>
  <r>
    <s v="Startup_1693"/>
    <s v="HealthTech"/>
    <n v="2"/>
    <n v="269687.38"/>
    <n v="7232126204.0600004"/>
    <n v="34"/>
    <s v="USA"/>
    <n v="2013"/>
    <n v="1604"/>
    <n v="12"/>
    <n v="26815.70263"/>
    <n v="7931.9816899999996"/>
    <x v="0"/>
  </r>
  <r>
    <s v="Startup_1694"/>
    <s v="Biotech"/>
    <n v="8"/>
    <n v="455143.82"/>
    <n v="16731555320.67"/>
    <n v="5"/>
    <s v="Australia"/>
    <n v="2021"/>
    <n v="10531"/>
    <n v="4"/>
    <n v="36760.028969999999"/>
    <n v="91028.764909999998"/>
    <x v="1"/>
  </r>
  <r>
    <s v="Startup_1695"/>
    <s v="SaaS"/>
    <n v="8"/>
    <n v="222405.49"/>
    <n v="98773155.540000007"/>
    <n v="17"/>
    <s v="China"/>
    <n v="2023"/>
    <n v="19584"/>
    <n v="2"/>
    <n v="443.11292939999998"/>
    <n v="13082.67613"/>
    <x v="0"/>
  </r>
  <r>
    <s v="Startup_1696"/>
    <s v="Biotech"/>
    <n v="5"/>
    <n v="69650.73"/>
    <n v="10788612097.389999"/>
    <n v="50"/>
    <s v="Singapore"/>
    <n v="2018"/>
    <n v="12841"/>
    <n v="7"/>
    <n v="154894.89840000001"/>
    <n v="1393.014561"/>
    <x v="0"/>
  </r>
  <r>
    <s v="Startup_1697"/>
    <s v="Fintech"/>
    <n v="6"/>
    <n v="62102.43"/>
    <n v="26290754706.490002"/>
    <n v="35"/>
    <s v="UK"/>
    <n v="2010"/>
    <n v="1250"/>
    <n v="15"/>
    <n v="423344.02189999999"/>
    <n v="1774.355151"/>
    <x v="0"/>
  </r>
  <r>
    <s v="Startup_1698"/>
    <s v="Biotech"/>
    <n v="7"/>
    <n v="278916.84000000003"/>
    <n v="13238774359.059999"/>
    <n v="18"/>
    <s v="China"/>
    <n v="2011"/>
    <n v="4428"/>
    <n v="14"/>
    <n v="47463.951800000003"/>
    <n v="15495.379989999999"/>
    <x v="0"/>
  </r>
  <r>
    <s v="Startup_1699"/>
    <s v="EdTech"/>
    <n v="1"/>
    <n v="241285.09"/>
    <n v="6279824526.7600002"/>
    <n v="48"/>
    <s v="India"/>
    <n v="2021"/>
    <n v="13545"/>
    <n v="4"/>
    <n v="26025.575110000002"/>
    <n v="5026.7727150000001"/>
    <x v="0"/>
  </r>
  <r>
    <s v="Startup_17"/>
    <s v="SaaS"/>
    <n v="2"/>
    <n v="254521.03"/>
    <n v="11381431784.360001"/>
    <n v="46"/>
    <s v="Australia"/>
    <n v="2010"/>
    <n v="1645"/>
    <n v="15"/>
    <n v="44716.05816"/>
    <n v="5533.0659100000003"/>
    <x v="0"/>
  </r>
  <r>
    <s v="Startup_170"/>
    <s v="EdTech"/>
    <n v="7"/>
    <n v="279528.63"/>
    <n v="9372294266.0599995"/>
    <n v="11"/>
    <s v="Brazil"/>
    <n v="2005"/>
    <n v="2614"/>
    <n v="20"/>
    <n v="33527.924619999998"/>
    <n v="25411.693370000001"/>
    <x v="1"/>
  </r>
  <r>
    <s v="Startup_1700"/>
    <s v="EdTech"/>
    <n v="4"/>
    <n v="142188.4"/>
    <n v="2501578988.3299999"/>
    <n v="11"/>
    <s v="UK"/>
    <n v="2008"/>
    <n v="19372"/>
    <n v="17"/>
    <n v="17592.411120000001"/>
    <n v="12926.21823"/>
    <x v="0"/>
  </r>
  <r>
    <s v="Startup_1701"/>
    <s v="SaaS"/>
    <n v="8"/>
    <n v="482744.51"/>
    <n v="15083519161.18"/>
    <n v="19"/>
    <s v="Canada"/>
    <n v="2008"/>
    <n v="13339"/>
    <n v="17"/>
    <n v="31244.345689999998"/>
    <n v="25407.605899999999"/>
    <x v="1"/>
  </r>
  <r>
    <s v="Startup_1702"/>
    <s v="Biotech"/>
    <n v="10"/>
    <n v="14765.47"/>
    <n v="2693237673.9099998"/>
    <n v="26"/>
    <s v="China"/>
    <n v="2012"/>
    <n v="5118"/>
    <n v="13"/>
    <n v="182400.125"/>
    <n v="567.90255200000001"/>
    <x v="0"/>
  </r>
  <r>
    <s v="Startup_1703"/>
    <s v="Blockchain"/>
    <n v="3"/>
    <n v="289317.94"/>
    <n v="7275285341.8599997"/>
    <n v="43"/>
    <s v="UK"/>
    <n v="2008"/>
    <n v="17636"/>
    <n v="17"/>
    <n v="25145.332969999999"/>
    <n v="6728.3242680000003"/>
    <x v="0"/>
  </r>
  <r>
    <s v="Startup_1704"/>
    <s v="E-commerce"/>
    <n v="7"/>
    <n v="221040.5"/>
    <n v="9423167808.6800003"/>
    <n v="30"/>
    <s v="Canada"/>
    <n v="2013"/>
    <n v="18294"/>
    <n v="12"/>
    <n v="42629.95549"/>
    <n v="7368.0167380000003"/>
    <x v="0"/>
  </r>
  <r>
    <s v="Startup_1705"/>
    <s v="Fintech"/>
    <n v="5"/>
    <n v="387005.1"/>
    <n v="9870946751.8099995"/>
    <n v="49"/>
    <s v="China"/>
    <n v="2021"/>
    <n v="6358"/>
    <n v="4"/>
    <n v="25504.986489999999"/>
    <n v="7898.063185"/>
    <x v="0"/>
  </r>
  <r>
    <s v="Startup_1706"/>
    <s v="AI"/>
    <n v="2"/>
    <n v="474063.22"/>
    <n v="13748864200.91"/>
    <n v="13"/>
    <s v="China"/>
    <n v="2011"/>
    <n v="13935"/>
    <n v="14"/>
    <n v="29001.174289999999"/>
    <n v="36466.401729999998"/>
    <x v="1"/>
  </r>
  <r>
    <s v="Startup_1707"/>
    <s v="HealthTech"/>
    <n v="3"/>
    <n v="432207.92"/>
    <n v="19752954335.869999"/>
    <n v="39"/>
    <s v="India"/>
    <n v="2013"/>
    <n v="18696"/>
    <n v="12"/>
    <n v="45701.434500000003"/>
    <n v="11082.25446"/>
    <x v="0"/>
  </r>
  <r>
    <s v="Startup_1708"/>
    <s v="SaaS"/>
    <n v="7"/>
    <n v="147183.10999999999"/>
    <n v="638406274.36000001"/>
    <n v="10"/>
    <s v="Germany"/>
    <n v="2004"/>
    <n v="959"/>
    <n v="21"/>
    <n v="4336.4967479999996"/>
    <n v="14718.311309999999"/>
    <x v="0"/>
  </r>
  <r>
    <s v="Startup_1709"/>
    <s v="E-commerce"/>
    <n v="8"/>
    <n v="418425.16"/>
    <n v="8295553386.6899996"/>
    <n v="2"/>
    <s v="Singapore"/>
    <n v="2000"/>
    <n v="11092"/>
    <n v="25"/>
    <n v="19824.656220000001"/>
    <n v="209212.5803"/>
    <x v="1"/>
  </r>
  <r>
    <s v="Startup_171"/>
    <s v="E-commerce"/>
    <n v="6"/>
    <n v="406984.44"/>
    <n v="1040731950.65"/>
    <n v="24"/>
    <s v="China"/>
    <n v="2015"/>
    <n v="2938"/>
    <n v="10"/>
    <n v="2556.178735"/>
    <n v="16957.68492"/>
    <x v="0"/>
  </r>
  <r>
    <s v="Startup_1710"/>
    <s v="SaaS"/>
    <n v="9"/>
    <n v="15208.48"/>
    <n v="5984428631.79"/>
    <n v="7"/>
    <s v="France"/>
    <n v="2004"/>
    <n v="11102"/>
    <n v="21"/>
    <n v="393491.86550000001"/>
    <n v="2172.640093"/>
    <x v="0"/>
  </r>
  <r>
    <s v="Startup_1711"/>
    <s v="HealthTech"/>
    <n v="4"/>
    <n v="60240.17"/>
    <n v="19862535203.369999"/>
    <n v="35"/>
    <s v="France"/>
    <n v="2010"/>
    <n v="18606"/>
    <n v="15"/>
    <n v="329721.44400000002"/>
    <n v="1721.1476379999999"/>
    <x v="0"/>
  </r>
  <r>
    <s v="Startup_1712"/>
    <s v="E-commerce"/>
    <n v="2"/>
    <n v="163781.78"/>
    <n v="3790754948.9000001"/>
    <n v="33"/>
    <s v="Australia"/>
    <n v="2023"/>
    <n v="15147"/>
    <n v="2"/>
    <n v="23144.15725"/>
    <n v="4963.0841060000002"/>
    <x v="0"/>
  </r>
  <r>
    <s v="Startup_1713"/>
    <s v="E-commerce"/>
    <n v="9"/>
    <n v="127024.67"/>
    <n v="562371931.19000006"/>
    <n v="15"/>
    <s v="UK"/>
    <n v="2010"/>
    <n v="15074"/>
    <n v="15"/>
    <n v="4426.2653039999996"/>
    <n v="8468.3115880000005"/>
    <x v="0"/>
  </r>
  <r>
    <s v="Startup_1714"/>
    <s v="EdTech"/>
    <n v="10"/>
    <n v="473731.9"/>
    <n v="2252064970.46"/>
    <n v="24"/>
    <s v="Canada"/>
    <n v="2000"/>
    <n v="9703"/>
    <n v="25"/>
    <n v="4752.8807589999997"/>
    <n v="19738.82922"/>
    <x v="0"/>
  </r>
  <r>
    <s v="Startup_1715"/>
    <s v="Blockchain"/>
    <n v="4"/>
    <n v="381074.38"/>
    <n v="12282488415.549999"/>
    <n v="8"/>
    <s v="Brazil"/>
    <n v="2010"/>
    <n v="16997"/>
    <n v="15"/>
    <n v="32230.210289999999"/>
    <n v="47634.297250000003"/>
    <x v="1"/>
  </r>
  <r>
    <s v="Startup_1716"/>
    <s v="E-commerce"/>
    <n v="5"/>
    <n v="152726.66"/>
    <n v="6352773033.8299999"/>
    <n v="38"/>
    <s v="France"/>
    <n v="2017"/>
    <n v="12651"/>
    <n v="8"/>
    <n v="41594.70577"/>
    <n v="4019.1225180000001"/>
    <x v="0"/>
  </r>
  <r>
    <s v="Startup_1717"/>
    <s v="SaaS"/>
    <n v="1"/>
    <n v="253798.65"/>
    <n v="8658356335.3600006"/>
    <n v="25"/>
    <s v="France"/>
    <n v="2005"/>
    <n v="12582"/>
    <n v="20"/>
    <n v="34114.060870000001"/>
    <n v="10151.94593"/>
    <x v="0"/>
  </r>
  <r>
    <s v="Startup_1718"/>
    <s v="Biotech"/>
    <n v="5"/>
    <n v="59716.89"/>
    <n v="17774498163.75"/>
    <n v="29"/>
    <s v="Canada"/>
    <n v="2011"/>
    <n v="1204"/>
    <n v="14"/>
    <n v="297645.09789999999"/>
    <n v="2059.2029739999998"/>
    <x v="0"/>
  </r>
  <r>
    <s v="Startup_1719"/>
    <s v="AI"/>
    <n v="5"/>
    <n v="144923.76999999999"/>
    <n v="581548407.67999995"/>
    <n v="42"/>
    <s v="UK"/>
    <n v="2017"/>
    <n v="11636"/>
    <n v="8"/>
    <n v="4011.7881769999999"/>
    <n v="3450.5660520000001"/>
    <x v="0"/>
  </r>
  <r>
    <s v="Startup_172"/>
    <s v="SaaS"/>
    <n v="9"/>
    <n v="7405.68"/>
    <n v="23189372674.080002"/>
    <n v="41"/>
    <s v="Canada"/>
    <n v="2009"/>
    <n v="2057"/>
    <n v="16"/>
    <n v="3131293.398"/>
    <n v="180.62640669999999"/>
    <x v="1"/>
  </r>
  <r>
    <s v="Startup_1720"/>
    <s v="Blockchain"/>
    <n v="8"/>
    <n v="276977.37"/>
    <n v="12240964611.25"/>
    <n v="14"/>
    <s v="France"/>
    <n v="2002"/>
    <n v="1122"/>
    <n v="23"/>
    <n v="44193.818019999999"/>
    <n v="19784.098099999999"/>
    <x v="0"/>
  </r>
  <r>
    <s v="Startup_1721"/>
    <s v="SaaS"/>
    <n v="4"/>
    <n v="164885.70000000001"/>
    <n v="5142082580.8999996"/>
    <n v="48"/>
    <s v="USA"/>
    <n v="2020"/>
    <n v="6299"/>
    <n v="5"/>
    <n v="31184.7405"/>
    <n v="3435.1187020000002"/>
    <x v="0"/>
  </r>
  <r>
    <s v="Startup_1722"/>
    <s v="Fintech"/>
    <n v="8"/>
    <n v="186130.88"/>
    <n v="9062062075.1399994"/>
    <n v="39"/>
    <s v="USA"/>
    <n v="2022"/>
    <n v="6834"/>
    <n v="3"/>
    <n v="48685.506079999999"/>
    <n v="4772.5865899999999"/>
    <x v="0"/>
  </r>
  <r>
    <s v="Startup_1723"/>
    <s v="SaaS"/>
    <n v="9"/>
    <n v="77299.210000000006"/>
    <n v="29803428004.540001"/>
    <n v="42"/>
    <s v="Singapore"/>
    <n v="2003"/>
    <n v="12698"/>
    <n v="22"/>
    <n v="385558.30709999998"/>
    <n v="1840.457267"/>
    <x v="0"/>
  </r>
  <r>
    <s v="Startup_1724"/>
    <s v="Biotech"/>
    <n v="1"/>
    <n v="232798.89"/>
    <n v="8237590025.3800001"/>
    <n v="43"/>
    <s v="UK"/>
    <n v="2014"/>
    <n v="14162"/>
    <n v="11"/>
    <n v="35384.005149999997"/>
    <n v="5413.9277419999999"/>
    <x v="0"/>
  </r>
  <r>
    <s v="Startup_1725"/>
    <s v="Biotech"/>
    <n v="5"/>
    <n v="425361.69"/>
    <n v="1910722003.8699999"/>
    <n v="38"/>
    <s v="USA"/>
    <n v="2000"/>
    <n v="12295"/>
    <n v="25"/>
    <n v="4490.993633"/>
    <n v="11193.72869"/>
    <x v="0"/>
  </r>
  <r>
    <s v="Startup_1726"/>
    <s v="E-commerce"/>
    <n v="5"/>
    <n v="371254.62"/>
    <n v="108128219.84999999"/>
    <n v="30"/>
    <s v="India"/>
    <n v="2013"/>
    <n v="16581"/>
    <n v="12"/>
    <n v="290.25084179999999"/>
    <n v="12375.153910000001"/>
    <x v="0"/>
  </r>
  <r>
    <s v="Startup_1727"/>
    <s v="EdTech"/>
    <n v="3"/>
    <n v="16245.64"/>
    <n v="7385841878.0900002"/>
    <n v="40"/>
    <s v="USA"/>
    <n v="2008"/>
    <n v="1891"/>
    <n v="17"/>
    <n v="454634.3443"/>
    <n v="406.14098589999998"/>
    <x v="0"/>
  </r>
  <r>
    <s v="Startup_1728"/>
    <s v="HealthTech"/>
    <n v="5"/>
    <n v="71162.17"/>
    <n v="28644753616.130001"/>
    <n v="2"/>
    <s v="UK"/>
    <n v="2018"/>
    <n v="18777"/>
    <n v="7"/>
    <n v="402526.82410000003"/>
    <n v="35581.085209999997"/>
    <x v="1"/>
  </r>
  <r>
    <s v="Startup_1729"/>
    <s v="EdTech"/>
    <n v="10"/>
    <n v="492344.39"/>
    <n v="950154879.88"/>
    <n v="7"/>
    <s v="France"/>
    <n v="2015"/>
    <n v="10017"/>
    <n v="10"/>
    <n v="1928.858252"/>
    <n v="70334.912559999997"/>
    <x v="1"/>
  </r>
  <r>
    <s v="Startup_173"/>
    <s v="AI"/>
    <n v="8"/>
    <n v="416063.58"/>
    <n v="7671882583.8500004"/>
    <n v="17"/>
    <s v="Canada"/>
    <n v="2021"/>
    <n v="11718"/>
    <n v="4"/>
    <n v="18438.20739"/>
    <n v="24474.32806"/>
    <x v="1"/>
  </r>
  <r>
    <s v="Startup_1730"/>
    <s v="E-commerce"/>
    <n v="6"/>
    <n v="377114.7"/>
    <n v="18461461345.639999"/>
    <n v="17"/>
    <s v="Australia"/>
    <n v="2017"/>
    <n v="7577"/>
    <n v="8"/>
    <n v="48953.499969999997"/>
    <n v="22183.217379999998"/>
    <x v="1"/>
  </r>
  <r>
    <s v="Startup_1731"/>
    <s v="Blockchain"/>
    <n v="7"/>
    <n v="377009.91"/>
    <n v="7802390718.8800001"/>
    <n v="44"/>
    <s v="France"/>
    <n v="2002"/>
    <n v="18707"/>
    <n v="23"/>
    <n v="20694.452430000001"/>
    <n v="8568.4071110000004"/>
    <x v="0"/>
  </r>
  <r>
    <s v="Startup_1732"/>
    <s v="Fintech"/>
    <n v="9"/>
    <n v="359169.23"/>
    <n v="15387387557.15"/>
    <n v="5"/>
    <s v="Canada"/>
    <n v="2012"/>
    <n v="5048"/>
    <n v="13"/>
    <n v="42840.608930000002"/>
    <n v="71833.845379999999"/>
    <x v="1"/>
  </r>
  <r>
    <s v="Startup_1733"/>
    <s v="AI"/>
    <n v="2"/>
    <n v="91941.75"/>
    <n v="41760944070.529999"/>
    <n v="23"/>
    <s v="India"/>
    <n v="2010"/>
    <n v="16188"/>
    <n v="15"/>
    <n v="454209.87780000002"/>
    <n v="3997.4674960000002"/>
    <x v="1"/>
  </r>
  <r>
    <s v="Startup_1734"/>
    <s v="Fintech"/>
    <n v="2"/>
    <n v="223741.57"/>
    <n v="7969532626.6800003"/>
    <n v="23"/>
    <s v="Singapore"/>
    <n v="2011"/>
    <n v="9342"/>
    <n v="14"/>
    <n v="35618.364289999998"/>
    <n v="9727.8945170000006"/>
    <x v="0"/>
  </r>
  <r>
    <s v="Startup_1735"/>
    <s v="E-commerce"/>
    <n v="1"/>
    <n v="400817.71"/>
    <n v="8959020892.3199997"/>
    <n v="1"/>
    <s v="Germany"/>
    <n v="2023"/>
    <n v="1748"/>
    <n v="2"/>
    <n v="22350.85874"/>
    <n v="400817.71250000002"/>
    <x v="1"/>
  </r>
  <r>
    <s v="Startup_1736"/>
    <s v="Biotech"/>
    <n v="8"/>
    <n v="183587.65"/>
    <n v="4506025897.3699999"/>
    <n v="30"/>
    <s v="Brazil"/>
    <n v="2014"/>
    <n v="13164"/>
    <n v="11"/>
    <n v="24543.275679999999"/>
    <n v="6119.5883389999999"/>
    <x v="0"/>
  </r>
  <r>
    <s v="Startup_1737"/>
    <s v="AI"/>
    <n v="9"/>
    <n v="459850.58"/>
    <n v="8956127860.5300007"/>
    <n v="23"/>
    <s v="China"/>
    <n v="2020"/>
    <n v="18803"/>
    <n v="5"/>
    <n v="19475.16964"/>
    <n v="19993.503379999998"/>
    <x v="0"/>
  </r>
  <r>
    <s v="Startup_1738"/>
    <s v="EdTech"/>
    <n v="10"/>
    <n v="173462.98"/>
    <n v="84148770078.720001"/>
    <n v="47"/>
    <s v="India"/>
    <n v="2009"/>
    <n v="7156"/>
    <n v="16"/>
    <n v="485109.82770000002"/>
    <n v="3690.7017139999998"/>
    <x v="1"/>
  </r>
  <r>
    <s v="Startup_1739"/>
    <s v="HealthTech"/>
    <n v="8"/>
    <n v="10431.14"/>
    <n v="32210325061.610001"/>
    <n v="29"/>
    <s v="China"/>
    <n v="2004"/>
    <n v="4529"/>
    <n v="21"/>
    <n v="3087898.6159999999"/>
    <n v="359.69461519999999"/>
    <x v="1"/>
  </r>
  <r>
    <s v="Startup_174"/>
    <s v="E-commerce"/>
    <n v="7"/>
    <n v="124628.15"/>
    <n v="35295173028.010002"/>
    <n v="44"/>
    <s v="USA"/>
    <n v="2022"/>
    <n v="1465"/>
    <n v="3"/>
    <n v="283202.864"/>
    <n v="2832.4579050000002"/>
    <x v="1"/>
  </r>
  <r>
    <s v="Startup_1740"/>
    <s v="Blockchain"/>
    <n v="9"/>
    <n v="494407.29"/>
    <n v="1776587142.2"/>
    <n v="45"/>
    <s v="Germany"/>
    <n v="2011"/>
    <n v="18858"/>
    <n v="14"/>
    <n v="3592.367604"/>
    <n v="10986.82869"/>
    <x v="0"/>
  </r>
  <r>
    <s v="Startup_1741"/>
    <s v="AI"/>
    <n v="10"/>
    <n v="338880.54"/>
    <n v="5827812844.9200001"/>
    <n v="2"/>
    <s v="France"/>
    <n v="2007"/>
    <n v="7451"/>
    <n v="18"/>
    <n v="17196.24826"/>
    <n v="169440.272"/>
    <x v="1"/>
  </r>
  <r>
    <s v="Startup_1742"/>
    <s v="EdTech"/>
    <n v="8"/>
    <n v="175875.76"/>
    <n v="4640815983.75"/>
    <n v="15"/>
    <s v="Australia"/>
    <n v="2000"/>
    <n v="1398"/>
    <n v="25"/>
    <n v="26385.89918"/>
    <n v="11725.05076"/>
    <x v="0"/>
  </r>
  <r>
    <s v="Startup_1743"/>
    <s v="Biotech"/>
    <n v="10"/>
    <n v="36613.019999999997"/>
    <n v="14167005594.610001"/>
    <n v="30"/>
    <s v="China"/>
    <n v="2012"/>
    <n v="5418"/>
    <n v="13"/>
    <n v="386937.98320000002"/>
    <n v="1220.434074"/>
    <x v="0"/>
  </r>
  <r>
    <s v="Startup_1744"/>
    <s v="Fintech"/>
    <n v="2"/>
    <n v="123848.4"/>
    <n v="3050470589.5900002"/>
    <n v="12"/>
    <s v="Australia"/>
    <n v="2018"/>
    <n v="17942"/>
    <n v="7"/>
    <n v="24629.682369999999"/>
    <n v="10320.69996"/>
    <x v="0"/>
  </r>
  <r>
    <s v="Startup_1745"/>
    <s v="AI"/>
    <n v="5"/>
    <n v="91420.3"/>
    <n v="14304830324.110001"/>
    <n v="35"/>
    <s v="Canada"/>
    <n v="2021"/>
    <n v="1268"/>
    <n v="4"/>
    <n v="156472.22949999999"/>
    <n v="2612.0087060000001"/>
    <x v="0"/>
  </r>
  <r>
    <s v="Startup_1746"/>
    <s v="Blockchain"/>
    <n v="2"/>
    <n v="200021.97"/>
    <n v="30402595785.950001"/>
    <n v="39"/>
    <s v="Germany"/>
    <n v="2002"/>
    <n v="15133"/>
    <n v="23"/>
    <n v="151995.2789"/>
    <n v="5128.7685709999996"/>
    <x v="1"/>
  </r>
  <r>
    <s v="Startup_1747"/>
    <s v="E-commerce"/>
    <n v="2"/>
    <n v="474253.58"/>
    <n v="10345298771.879999"/>
    <n v="38"/>
    <s v="France"/>
    <n v="2015"/>
    <n v="603"/>
    <n v="10"/>
    <n v="21812.855039999999"/>
    <n v="12480.35728"/>
    <x v="0"/>
  </r>
  <r>
    <s v="Startup_1748"/>
    <s v="Blockchain"/>
    <n v="10"/>
    <n v="361859.01"/>
    <n v="13893436943.780001"/>
    <n v="13"/>
    <s v="Canada"/>
    <n v="2018"/>
    <n v="16264"/>
    <n v="7"/>
    <n v="38393.613469999997"/>
    <n v="27835.308710000001"/>
    <x v="1"/>
  </r>
  <r>
    <s v="Startup_1749"/>
    <s v="E-commerce"/>
    <n v="3"/>
    <n v="191220.89"/>
    <n v="4971005569.9300003"/>
    <n v="20"/>
    <s v="Canada"/>
    <n v="2019"/>
    <n v="18328"/>
    <n v="6"/>
    <n v="25995.142230000001"/>
    <n v="9561.0447239999994"/>
    <x v="0"/>
  </r>
  <r>
    <s v="Startup_175"/>
    <s v="Fintech"/>
    <n v="10"/>
    <n v="216350.12"/>
    <n v="5677567960.2799997"/>
    <n v="23"/>
    <s v="India"/>
    <n v="2018"/>
    <n v="14439"/>
    <n v="7"/>
    <n v="26241.500199999999"/>
    <n v="9406.5267800000001"/>
    <x v="0"/>
  </r>
  <r>
    <s v="Startup_1750"/>
    <s v="Biotech"/>
    <n v="7"/>
    <n v="347303.93"/>
    <n v="11692432822.1"/>
    <n v="7"/>
    <s v="USA"/>
    <n v="2001"/>
    <n v="8063"/>
    <n v="24"/>
    <n v="33665.283940000001"/>
    <n v="49614.847569999998"/>
    <x v="1"/>
  </r>
  <r>
    <s v="Startup_1751"/>
    <s v="Biotech"/>
    <n v="8"/>
    <n v="245318.46"/>
    <n v="6466752912.75"/>
    <n v="40"/>
    <s v="Singapore"/>
    <n v="2014"/>
    <n v="15019"/>
    <n v="11"/>
    <n v="26359.64486"/>
    <n v="6132.9616059999998"/>
    <x v="0"/>
  </r>
  <r>
    <s v="Startup_1752"/>
    <s v="Fintech"/>
    <n v="9"/>
    <n v="343787.24"/>
    <n v="6429188726.6700001"/>
    <n v="1"/>
    <s v="Canada"/>
    <n v="2020"/>
    <n v="5315"/>
    <n v="5"/>
    <n v="18700.068439999999"/>
    <n v="343787.24129999999"/>
    <x v="1"/>
  </r>
  <r>
    <s v="Startup_1753"/>
    <s v="Blockchain"/>
    <n v="8"/>
    <n v="396314.24"/>
    <n v="14721961552.540001"/>
    <n v="41"/>
    <s v="UK"/>
    <n v="2017"/>
    <n v="8663"/>
    <n v="8"/>
    <n v="37146.19313"/>
    <n v="9666.2009350000008"/>
    <x v="0"/>
  </r>
  <r>
    <s v="Startup_1754"/>
    <s v="HealthTech"/>
    <n v="6"/>
    <n v="326352.96999999997"/>
    <n v="514371667.76999998"/>
    <n v="2"/>
    <s v="USA"/>
    <n v="2000"/>
    <n v="7419"/>
    <n v="25"/>
    <n v="1575.1206970000001"/>
    <n v="163176.4841"/>
    <x v="1"/>
  </r>
  <r>
    <s v="Startup_1755"/>
    <s v="SaaS"/>
    <n v="8"/>
    <n v="327341.65999999997"/>
    <n v="6843311527.2299995"/>
    <n v="37"/>
    <s v="France"/>
    <n v="2007"/>
    <n v="1767"/>
    <n v="18"/>
    <n v="20904.715530000001"/>
    <n v="8847.0717650000006"/>
    <x v="0"/>
  </r>
  <r>
    <s v="Startup_1756"/>
    <s v="Blockchain"/>
    <n v="2"/>
    <n v="304929.14"/>
    <n v="1222297884.9200001"/>
    <n v="5"/>
    <s v="Canada"/>
    <n v="2001"/>
    <n v="13648"/>
    <n v="24"/>
    <n v="4007.4652649999998"/>
    <n v="60985.828950000003"/>
    <x v="1"/>
  </r>
  <r>
    <s v="Startup_1757"/>
    <s v="Fintech"/>
    <n v="7"/>
    <n v="363763.65"/>
    <n v="9800104867.3899994"/>
    <n v="38"/>
    <s v="Brazil"/>
    <n v="2006"/>
    <n v="11605"/>
    <n v="19"/>
    <n v="26939.858230000002"/>
    <n v="9572.7275759999993"/>
    <x v="0"/>
  </r>
  <r>
    <s v="Startup_1758"/>
    <s v="Fintech"/>
    <n v="9"/>
    <n v="110554.9"/>
    <n v="4931946434.1899996"/>
    <n v="48"/>
    <s v="USA"/>
    <n v="2009"/>
    <n v="13215"/>
    <n v="16"/>
    <n v="44609.837209999998"/>
    <n v="2303.2269839999999"/>
    <x v="0"/>
  </r>
  <r>
    <s v="Startup_1759"/>
    <s v="Biotech"/>
    <n v="5"/>
    <n v="439671.96"/>
    <n v="9571503146.7800007"/>
    <n v="19"/>
    <s v="Brazil"/>
    <n v="2011"/>
    <n v="6965"/>
    <n v="14"/>
    <n v="21768.646290000001"/>
    <n v="23140.629700000001"/>
    <x v="1"/>
  </r>
  <r>
    <s v="Startup_176"/>
    <s v="E-commerce"/>
    <n v="10"/>
    <n v="302359.32"/>
    <n v="9708896500.8299999"/>
    <n v="2"/>
    <s v="Germany"/>
    <n v="2011"/>
    <n v="17466"/>
    <n v="14"/>
    <n v="32109.45926"/>
    <n v="151179.658"/>
    <x v="1"/>
  </r>
  <r>
    <s v="Startup_1760"/>
    <s v="Biotech"/>
    <n v="9"/>
    <n v="373343.17"/>
    <n v="14539408016.969999"/>
    <n v="3"/>
    <s v="India"/>
    <n v="2014"/>
    <n v="5155"/>
    <n v="11"/>
    <n v="38942.816729999999"/>
    <n v="124447.7236"/>
    <x v="1"/>
  </r>
  <r>
    <s v="Startup_1761"/>
    <s v="Biotech"/>
    <n v="4"/>
    <n v="99238.8"/>
    <n v="39542092204.709999"/>
    <n v="36"/>
    <s v="Germany"/>
    <n v="2003"/>
    <n v="5356"/>
    <n v="22"/>
    <n v="398452.94300000003"/>
    <n v="2756.6334069999998"/>
    <x v="1"/>
  </r>
  <r>
    <s v="Startup_1762"/>
    <s v="EdTech"/>
    <n v="10"/>
    <n v="4856"/>
    <n v="1117049161.5999999"/>
    <n v="34"/>
    <s v="Singapore"/>
    <n v="2004"/>
    <n v="4148"/>
    <n v="21"/>
    <n v="230033.67490000001"/>
    <n v="142.8236292"/>
    <x v="0"/>
  </r>
  <r>
    <s v="Startup_1763"/>
    <s v="Blockchain"/>
    <n v="2"/>
    <n v="216963.67"/>
    <n v="4854309502.1199999"/>
    <n v="10"/>
    <s v="Singapore"/>
    <n v="2011"/>
    <n v="4606"/>
    <n v="14"/>
    <n v="22372.835220000001"/>
    <n v="21696.367450000002"/>
    <x v="1"/>
  </r>
  <r>
    <s v="Startup_1764"/>
    <s v="EdTech"/>
    <n v="7"/>
    <n v="434521.63"/>
    <n v="13518291194.76"/>
    <n v="12"/>
    <s v="Australia"/>
    <n v="2007"/>
    <n v="10676"/>
    <n v="18"/>
    <n v="31109.74408"/>
    <n v="36210.135739999998"/>
    <x v="1"/>
  </r>
  <r>
    <s v="Startup_1765"/>
    <s v="E-commerce"/>
    <n v="3"/>
    <n v="448599.8"/>
    <n v="786024884.20000005"/>
    <n v="25"/>
    <s v="Singapore"/>
    <n v="2016"/>
    <n v="6011"/>
    <n v="9"/>
    <n v="1751.173953"/>
    <n v="17943.991979999999"/>
    <x v="0"/>
  </r>
  <r>
    <s v="Startup_1766"/>
    <s v="SaaS"/>
    <n v="4"/>
    <n v="457625.42"/>
    <n v="20984539652.200001"/>
    <n v="8"/>
    <s v="France"/>
    <n v="2012"/>
    <n v="5496"/>
    <n v="13"/>
    <n v="45854.27519"/>
    <n v="57203.177730000003"/>
    <x v="1"/>
  </r>
  <r>
    <s v="Startup_1767"/>
    <s v="EdTech"/>
    <n v="10"/>
    <n v="109252.57"/>
    <n v="4411536158.5200005"/>
    <n v="23"/>
    <s v="India"/>
    <n v="2022"/>
    <n v="1219"/>
    <n v="3"/>
    <n v="40378.24379"/>
    <n v="4750.1117389999999"/>
    <x v="0"/>
  </r>
  <r>
    <s v="Startup_1768"/>
    <s v="AI"/>
    <n v="4"/>
    <n v="455624.55"/>
    <n v="19467234092.529999"/>
    <n v="25"/>
    <s v="UK"/>
    <n v="2006"/>
    <n v="9078"/>
    <n v="19"/>
    <n v="42725.482369999998"/>
    <n v="18224.981800000001"/>
    <x v="0"/>
  </r>
  <r>
    <s v="Startup_1769"/>
    <s v="AI"/>
    <n v="7"/>
    <n v="169890.37"/>
    <n v="5291583103.1300001"/>
    <n v="25"/>
    <s v="Germany"/>
    <n v="2018"/>
    <n v="15893"/>
    <n v="7"/>
    <n v="31146.044890000001"/>
    <n v="6795.6149580000001"/>
    <x v="0"/>
  </r>
  <r>
    <s v="Startup_177"/>
    <s v="AI"/>
    <n v="6"/>
    <n v="402250.7"/>
    <n v="17218730897.77"/>
    <n v="10"/>
    <s v="Canada"/>
    <n v="2018"/>
    <n v="7468"/>
    <n v="7"/>
    <n v="42804.968540000002"/>
    <n v="40225.070200000002"/>
    <x v="1"/>
  </r>
  <r>
    <s v="Startup_1770"/>
    <s v="Biotech"/>
    <n v="1"/>
    <n v="139992.85"/>
    <n v="5494860219.3999996"/>
    <n v="4"/>
    <s v="Canada"/>
    <n v="2019"/>
    <n v="3514"/>
    <n v="6"/>
    <n v="39250.005799999999"/>
    <n v="34998.21284"/>
    <x v="1"/>
  </r>
  <r>
    <s v="Startup_1771"/>
    <s v="Biotech"/>
    <n v="6"/>
    <n v="223196.95"/>
    <n v="4564750257"/>
    <n v="48"/>
    <s v="Brazil"/>
    <n v="2021"/>
    <n v="18539"/>
    <n v="4"/>
    <n v="20450.66923"/>
    <n v="4649.936522"/>
    <x v="0"/>
  </r>
  <r>
    <s v="Startup_1772"/>
    <s v="HealthTech"/>
    <n v="2"/>
    <n v="126964.19"/>
    <n v="2379651621.0799999"/>
    <n v="8"/>
    <s v="China"/>
    <n v="2002"/>
    <n v="14623"/>
    <n v="23"/>
    <n v="18741.699570000001"/>
    <n v="15870.523429999999"/>
    <x v="0"/>
  </r>
  <r>
    <s v="Startup_1773"/>
    <s v="SaaS"/>
    <n v="8"/>
    <n v="331659.39"/>
    <n v="7984742268.8000002"/>
    <n v="36"/>
    <s v="Germany"/>
    <n v="2010"/>
    <n v="18821"/>
    <n v="15"/>
    <n v="24074.12818"/>
    <n v="9212.7607669999998"/>
    <x v="0"/>
  </r>
  <r>
    <s v="Startup_1774"/>
    <s v="HealthTech"/>
    <n v="1"/>
    <n v="424443.78"/>
    <n v="944213998.90999997"/>
    <n v="40"/>
    <s v="India"/>
    <n v="2010"/>
    <n v="7424"/>
    <n v="15"/>
    <n v="2223.591461"/>
    <n v="10611.09439"/>
    <x v="0"/>
  </r>
  <r>
    <s v="Startup_1775"/>
    <s v="AI"/>
    <n v="4"/>
    <n v="441633.38"/>
    <n v="1339379617.52"/>
    <n v="44"/>
    <s v="Germany"/>
    <n v="2013"/>
    <n v="7576"/>
    <n v="12"/>
    <n v="3031.786184"/>
    <n v="10037.122310000001"/>
    <x v="0"/>
  </r>
  <r>
    <s v="Startup_1776"/>
    <s v="HealthTech"/>
    <n v="1"/>
    <n v="277745.40000000002"/>
    <n v="1048401783.6900001"/>
    <n v="26"/>
    <s v="India"/>
    <n v="2011"/>
    <n v="15121"/>
    <n v="14"/>
    <n v="3773.6863490000001"/>
    <n v="10682.515530000001"/>
    <x v="0"/>
  </r>
  <r>
    <s v="Startup_1777"/>
    <s v="SaaS"/>
    <n v="1"/>
    <n v="144267.13"/>
    <n v="2645529538.4400001"/>
    <n v="49"/>
    <s v="India"/>
    <n v="2006"/>
    <n v="1135"/>
    <n v="19"/>
    <n v="18336.71472"/>
    <n v="2944.2272149999999"/>
    <x v="0"/>
  </r>
  <r>
    <s v="Startup_1778"/>
    <s v="Blockchain"/>
    <n v="1"/>
    <n v="23931.51"/>
    <n v="6320331909.0699997"/>
    <n v="47"/>
    <s v="Singapore"/>
    <n v="2014"/>
    <n v="4918"/>
    <n v="11"/>
    <n v="264099.89299999998"/>
    <n v="509.1809629"/>
    <x v="0"/>
  </r>
  <r>
    <s v="Startup_1779"/>
    <s v="EdTech"/>
    <n v="1"/>
    <n v="61158.83"/>
    <n v="1418336490.3800001"/>
    <n v="47"/>
    <s v="UK"/>
    <n v="2021"/>
    <n v="12589"/>
    <n v="4"/>
    <n v="23190.0327"/>
    <n v="1301.251761"/>
    <x v="0"/>
  </r>
  <r>
    <s v="Startup_178"/>
    <s v="Blockchain"/>
    <n v="8"/>
    <n v="263973"/>
    <n v="8690078938.9799995"/>
    <n v="50"/>
    <s v="Germany"/>
    <n v="2023"/>
    <n v="19091"/>
    <n v="2"/>
    <n v="32919.332320000001"/>
    <n v="5279.4600339999997"/>
    <x v="0"/>
  </r>
  <r>
    <s v="Startup_1780"/>
    <s v="Blockchain"/>
    <n v="9"/>
    <n v="293244.78000000003"/>
    <n v="77081032743.320007"/>
    <n v="15"/>
    <s v="Brazil"/>
    <n v="2006"/>
    <n v="498"/>
    <n v="19"/>
    <n v="262854.60029999999"/>
    <n v="19549.652010000002"/>
    <x v="1"/>
  </r>
  <r>
    <s v="Startup_1781"/>
    <s v="EdTech"/>
    <n v="8"/>
    <n v="74382.97"/>
    <n v="1743075033.77"/>
    <n v="17"/>
    <s v="India"/>
    <n v="2009"/>
    <n v="9725"/>
    <n v="16"/>
    <n v="23432.79277"/>
    <n v="4375.4686460000003"/>
    <x v="0"/>
  </r>
  <r>
    <s v="Startup_1782"/>
    <s v="Blockchain"/>
    <n v="4"/>
    <n v="173450.84"/>
    <n v="5433998360.21"/>
    <n v="30"/>
    <s v="Germany"/>
    <n v="2012"/>
    <n v="12644"/>
    <n v="13"/>
    <n v="31327.75128"/>
    <n v="5781.6948089999996"/>
    <x v="0"/>
  </r>
  <r>
    <s v="Startup_1783"/>
    <s v="Blockchain"/>
    <n v="10"/>
    <n v="198133.45"/>
    <n v="5024367472.3000002"/>
    <n v="12"/>
    <s v="USA"/>
    <n v="2019"/>
    <n v="11971"/>
    <n v="6"/>
    <n v="25357.50144"/>
    <n v="16511.121149999999"/>
    <x v="0"/>
  </r>
  <r>
    <s v="Startup_1784"/>
    <s v="SaaS"/>
    <n v="3"/>
    <n v="283626.73"/>
    <n v="10748297826.32"/>
    <n v="9"/>
    <s v="Australia"/>
    <n v="2007"/>
    <n v="17822"/>
    <n v="18"/>
    <n v="37894.927020000003"/>
    <n v="31514.081010000002"/>
    <x v="1"/>
  </r>
  <r>
    <s v="Startup_1785"/>
    <s v="EdTech"/>
    <n v="4"/>
    <n v="29514.86"/>
    <n v="137560464.16"/>
    <n v="35"/>
    <s v="Germany"/>
    <n v="2010"/>
    <n v="18396"/>
    <n v="15"/>
    <n v="4659.7191810000004"/>
    <n v="843.28165309999997"/>
    <x v="0"/>
  </r>
  <r>
    <s v="Startup_1786"/>
    <s v="EdTech"/>
    <n v="7"/>
    <n v="250155.32"/>
    <n v="4728130928.1300001"/>
    <n v="15"/>
    <s v="Brazil"/>
    <n v="2000"/>
    <n v="3832"/>
    <n v="25"/>
    <n v="18899.780760000001"/>
    <n v="16677.021570000001"/>
    <x v="0"/>
  </r>
  <r>
    <s v="Startup_1787"/>
    <s v="Blockchain"/>
    <n v="1"/>
    <n v="99098.65"/>
    <n v="32876388677.540001"/>
    <n v="40"/>
    <s v="Brazil"/>
    <n v="2000"/>
    <n v="16322"/>
    <n v="25"/>
    <n v="331753.15139999997"/>
    <n v="2477.466261"/>
    <x v="1"/>
  </r>
  <r>
    <s v="Startup_1788"/>
    <s v="Biotech"/>
    <n v="6"/>
    <n v="37245.83"/>
    <n v="6952317865.4300003"/>
    <n v="4"/>
    <s v="China"/>
    <n v="2003"/>
    <n v="2069"/>
    <n v="22"/>
    <n v="186659.32620000001"/>
    <n v="9311.4562779999997"/>
    <x v="0"/>
  </r>
  <r>
    <s v="Startup_1789"/>
    <s v="HealthTech"/>
    <n v="9"/>
    <n v="53834.7"/>
    <n v="17375239091.18"/>
    <n v="43"/>
    <s v="Germany"/>
    <n v="2016"/>
    <n v="1252"/>
    <n v="9"/>
    <n v="322750.64620000002"/>
    <n v="1251.9698430000001"/>
    <x v="0"/>
  </r>
  <r>
    <s v="Startup_179"/>
    <s v="EdTech"/>
    <n v="8"/>
    <n v="298068.57"/>
    <n v="6492509510.2299995"/>
    <n v="49"/>
    <s v="Brazil"/>
    <n v="2015"/>
    <n v="19016"/>
    <n v="10"/>
    <n v="21780.93232"/>
    <n v="6083.0321260000001"/>
    <x v="0"/>
  </r>
  <r>
    <s v="Startup_1790"/>
    <s v="Biotech"/>
    <n v="4"/>
    <n v="293581.40000000002"/>
    <n v="484791954.41000003"/>
    <n v="19"/>
    <s v="USA"/>
    <n v="2010"/>
    <n v="228"/>
    <n v="15"/>
    <n v="1650.303353"/>
    <n v="15451.652770000001"/>
    <x v="0"/>
  </r>
  <r>
    <s v="Startup_1791"/>
    <s v="AI"/>
    <n v="2"/>
    <n v="493370.52"/>
    <n v="2331464517.02"/>
    <n v="7"/>
    <s v="UK"/>
    <n v="2023"/>
    <n v="1064"/>
    <n v="2"/>
    <n v="4724.5853719999996"/>
    <n v="70481.50301"/>
    <x v="1"/>
  </r>
  <r>
    <s v="Startup_1792"/>
    <s v="Blockchain"/>
    <n v="4"/>
    <n v="368486.77"/>
    <n v="12503397883.620001"/>
    <n v="43"/>
    <s v="Canada"/>
    <n v="2016"/>
    <n v="1027"/>
    <n v="9"/>
    <n v="33930.741240000003"/>
    <n v="8569.4598719999995"/>
    <x v="0"/>
  </r>
  <r>
    <s v="Startup_1793"/>
    <s v="Fintech"/>
    <n v="5"/>
    <n v="312055.92"/>
    <n v="12048655852.709999"/>
    <n v="31"/>
    <s v="India"/>
    <n v="2014"/>
    <n v="14278"/>
    <n v="11"/>
    <n v="38609.567069999997"/>
    <n v="10066.31985"/>
    <x v="0"/>
  </r>
  <r>
    <s v="Startup_1794"/>
    <s v="AI"/>
    <n v="6"/>
    <n v="168228.06"/>
    <n v="3869349512.46"/>
    <n v="10"/>
    <s v="Singapore"/>
    <n v="2010"/>
    <n v="1319"/>
    <n v="15"/>
    <n v="22999.618920000001"/>
    <n v="16822.806059999999"/>
    <x v="0"/>
  </r>
  <r>
    <s v="Startup_1795"/>
    <s v="SaaS"/>
    <n v="9"/>
    <n v="70945.119999999995"/>
    <n v="20673229530.720001"/>
    <n v="2"/>
    <s v="Singapore"/>
    <n v="2007"/>
    <n v="1721"/>
    <n v="18"/>
    <n v="291396.4938"/>
    <n v="35472.55891"/>
    <x v="1"/>
  </r>
  <r>
    <s v="Startup_1796"/>
    <s v="SaaS"/>
    <n v="2"/>
    <n v="105001.08"/>
    <n v="29742990987.639999"/>
    <n v="1"/>
    <s v="UK"/>
    <n v="2000"/>
    <n v="3653"/>
    <n v="25"/>
    <n v="283262.65590000001"/>
    <n v="105001.0842"/>
    <x v="1"/>
  </r>
  <r>
    <s v="Startup_1797"/>
    <s v="Blockchain"/>
    <n v="4"/>
    <n v="197335.29"/>
    <n v="8894446726.7399998"/>
    <n v="22"/>
    <s v="UK"/>
    <n v="2020"/>
    <n v="3422"/>
    <n v="5"/>
    <n v="45071.762069999997"/>
    <n v="8969.7860629999996"/>
    <x v="0"/>
  </r>
  <r>
    <s v="Startup_1798"/>
    <s v="EdTech"/>
    <n v="7"/>
    <n v="230040.41"/>
    <n v="36449412398.360001"/>
    <n v="2"/>
    <s v="Australia"/>
    <n v="2014"/>
    <n v="11641"/>
    <n v="11"/>
    <n v="158446.86799999999"/>
    <n v="115020.2046"/>
    <x v="1"/>
  </r>
  <r>
    <s v="Startup_1799"/>
    <s v="EdTech"/>
    <n v="6"/>
    <n v="58386.76"/>
    <n v="21305836423.209999"/>
    <n v="35"/>
    <s v="Australia"/>
    <n v="2007"/>
    <n v="947"/>
    <n v="18"/>
    <n v="364907.66899999999"/>
    <n v="1668.193264"/>
    <x v="0"/>
  </r>
  <r>
    <s v="Startup_18"/>
    <s v="Biotech"/>
    <n v="4"/>
    <n v="269591.40999999997"/>
    <n v="1149205084.03"/>
    <n v="29"/>
    <s v="Brazil"/>
    <n v="2013"/>
    <n v="2517"/>
    <n v="12"/>
    <n v="4261.7660020000003"/>
    <n v="9296.2554120000004"/>
    <x v="0"/>
  </r>
  <r>
    <s v="Startup_180"/>
    <s v="Biotech"/>
    <n v="5"/>
    <n v="458507.53"/>
    <n v="19523891245.310001"/>
    <n v="36"/>
    <s v="Germany"/>
    <n v="2002"/>
    <n v="12984"/>
    <n v="23"/>
    <n v="42580.396820000002"/>
    <n v="12736.320379999999"/>
    <x v="0"/>
  </r>
  <r>
    <s v="Startup_1800"/>
    <s v="Fintech"/>
    <n v="2"/>
    <n v="11747.64"/>
    <n v="3740531912.3499999"/>
    <n v="23"/>
    <s v="Singapore"/>
    <n v="2006"/>
    <n v="1419"/>
    <n v="19"/>
    <n v="318406.0367"/>
    <n v="510.7670483"/>
    <x v="0"/>
  </r>
  <r>
    <s v="Startup_1801"/>
    <s v="Blockchain"/>
    <n v="7"/>
    <n v="223200.37"/>
    <n v="9116656602.1599998"/>
    <n v="16"/>
    <s v="Canada"/>
    <n v="2014"/>
    <n v="8079"/>
    <n v="11"/>
    <n v="40844.167659999999"/>
    <n v="13950.023230000001"/>
    <x v="0"/>
  </r>
  <r>
    <s v="Startup_1802"/>
    <s v="SaaS"/>
    <n v="3"/>
    <n v="17001.88"/>
    <n v="5725780237.0100002"/>
    <n v="44"/>
    <s v="India"/>
    <n v="2020"/>
    <n v="17506"/>
    <n v="5"/>
    <n v="336772.31339999998"/>
    <n v="386.40641599999998"/>
    <x v="0"/>
  </r>
  <r>
    <s v="Startup_1803"/>
    <s v="HealthTech"/>
    <n v="2"/>
    <n v="343741.85"/>
    <n v="5246037842.6499996"/>
    <n v="20"/>
    <s v="Germany"/>
    <n v="2021"/>
    <n v="8486"/>
    <n v="4"/>
    <n v="15260.563029999999"/>
    <n v="17187.092280000001"/>
    <x v="0"/>
  </r>
  <r>
    <s v="Startup_1804"/>
    <s v="AI"/>
    <n v="5"/>
    <n v="246984.22"/>
    <n v="1151006341.4300001"/>
    <n v="5"/>
    <s v="France"/>
    <n v="2019"/>
    <n v="725"/>
    <n v="6"/>
    <n v="4659.2423490000001"/>
    <n v="49396.844850000001"/>
    <x v="1"/>
  </r>
  <r>
    <s v="Startup_1805"/>
    <s v="Biotech"/>
    <n v="4"/>
    <n v="434239.93"/>
    <n v="7893166243.2799997"/>
    <n v="16"/>
    <s v="UK"/>
    <n v="2020"/>
    <n v="13524"/>
    <n v="5"/>
    <n v="18175.970229999999"/>
    <n v="27139.995490000001"/>
    <x v="1"/>
  </r>
  <r>
    <s v="Startup_1806"/>
    <s v="HealthTech"/>
    <n v="6"/>
    <n v="38063.199999999997"/>
    <n v="7726245415.4899998"/>
    <n v="4"/>
    <s v="Germany"/>
    <n v="2010"/>
    <n v="18086"/>
    <n v="15"/>
    <n v="202983.66620000001"/>
    <n v="9515.7993439999991"/>
    <x v="0"/>
  </r>
  <r>
    <s v="Startup_1807"/>
    <s v="Fintech"/>
    <n v="7"/>
    <n v="497630.15"/>
    <n v="2399022965.3499999"/>
    <n v="3"/>
    <s v="Singapore"/>
    <n v="2023"/>
    <n v="16913"/>
    <n v="2"/>
    <n v="4819.8954880000001"/>
    <n v="165876.7181"/>
    <x v="1"/>
  </r>
  <r>
    <s v="Startup_1808"/>
    <s v="AI"/>
    <n v="2"/>
    <n v="418041.72"/>
    <n v="2044178841.4100001"/>
    <n v="32"/>
    <s v="France"/>
    <n v="2009"/>
    <n v="9507"/>
    <n v="16"/>
    <n v="4888.8920040000003"/>
    <n v="13063.803599999999"/>
    <x v="0"/>
  </r>
  <r>
    <s v="Startup_1809"/>
    <s v="AI"/>
    <n v="9"/>
    <n v="209208.57"/>
    <n v="10430414038.940001"/>
    <n v="15"/>
    <s v="Singapore"/>
    <n v="2003"/>
    <n v="598"/>
    <n v="22"/>
    <n v="49855.532460000002"/>
    <n v="13947.238240000001"/>
    <x v="0"/>
  </r>
  <r>
    <s v="Startup_181"/>
    <s v="Fintech"/>
    <n v="9"/>
    <n v="347223.07"/>
    <n v="14970962379.879999"/>
    <n v="20"/>
    <s v="Singapore"/>
    <n v="2022"/>
    <n v="13539"/>
    <n v="3"/>
    <n v="43115.266900000002"/>
    <n v="17361.153289999998"/>
    <x v="0"/>
  </r>
  <r>
    <s v="Startup_1810"/>
    <s v="EdTech"/>
    <n v="9"/>
    <n v="20892.77"/>
    <n v="5216264192.6000004"/>
    <n v="20"/>
    <s v="Canada"/>
    <n v="2002"/>
    <n v="12557"/>
    <n v="23"/>
    <n v="249667.3596"/>
    <n v="1044.638616"/>
    <x v="0"/>
  </r>
  <r>
    <s v="Startup_1811"/>
    <s v="SaaS"/>
    <n v="7"/>
    <n v="121551.27"/>
    <n v="3838343820.3499999"/>
    <n v="38"/>
    <s v="Canada"/>
    <n v="2010"/>
    <n v="6342"/>
    <n v="15"/>
    <n v="31576.982120000001"/>
    <n v="3198.7176220000001"/>
    <x v="0"/>
  </r>
  <r>
    <s v="Startup_1812"/>
    <s v="Fintech"/>
    <n v="8"/>
    <n v="262631.44"/>
    <n v="13126401530.52"/>
    <n v="36"/>
    <s v="Canada"/>
    <n v="2006"/>
    <n v="8943"/>
    <n v="19"/>
    <n v="49979.312910000001"/>
    <n v="7295.3177660000001"/>
    <x v="0"/>
  </r>
  <r>
    <s v="Startup_1813"/>
    <s v="Fintech"/>
    <n v="1"/>
    <n v="348348.59"/>
    <n v="8887319583.2900009"/>
    <n v="33"/>
    <s v="Canada"/>
    <n v="2008"/>
    <n v="1056"/>
    <n v="17"/>
    <n v="25511.718649999999"/>
    <n v="10556.017900000001"/>
    <x v="0"/>
  </r>
  <r>
    <s v="Startup_1814"/>
    <s v="SaaS"/>
    <n v="6"/>
    <n v="420833.81"/>
    <n v="20002727059.48"/>
    <n v="13"/>
    <s v="UK"/>
    <n v="2012"/>
    <n v="4593"/>
    <n v="13"/>
    <n v="47530.178619999999"/>
    <n v="32371.83165"/>
    <x v="1"/>
  </r>
  <r>
    <s v="Startup_1815"/>
    <s v="Blockchain"/>
    <n v="10"/>
    <n v="404689.05"/>
    <n v="171634182.74000001"/>
    <n v="43"/>
    <s v="Germany"/>
    <n v="2001"/>
    <n v="3307"/>
    <n v="24"/>
    <n v="423.11373370000001"/>
    <n v="9411.3731879999996"/>
    <x v="0"/>
  </r>
  <r>
    <s v="Startup_1816"/>
    <s v="AI"/>
    <n v="2"/>
    <n v="194485.68"/>
    <n v="7680708013.0299997"/>
    <n v="8"/>
    <s v="UK"/>
    <n v="2013"/>
    <n v="6697"/>
    <n v="12"/>
    <n v="39491.409879999999"/>
    <n v="24310.709439999999"/>
    <x v="1"/>
  </r>
  <r>
    <s v="Startup_1817"/>
    <s v="E-commerce"/>
    <n v="7"/>
    <n v="444569.96"/>
    <n v="9964615516.1700001"/>
    <n v="22"/>
    <s v="USA"/>
    <n v="2021"/>
    <n v="6251"/>
    <n v="4"/>
    <n v="22413.05487"/>
    <n v="20207.72553"/>
    <x v="1"/>
  </r>
  <r>
    <s v="Startup_1818"/>
    <s v="Biotech"/>
    <n v="2"/>
    <n v="133924.45000000001"/>
    <n v="2740174960.8400002"/>
    <n v="43"/>
    <s v="Australia"/>
    <n v="2002"/>
    <n v="1325"/>
    <n v="23"/>
    <n v="20459.602760000002"/>
    <n v="3114.522082"/>
    <x v="0"/>
  </r>
  <r>
    <s v="Startup_1819"/>
    <s v="Biotech"/>
    <n v="10"/>
    <n v="151609.44"/>
    <n v="7270817686.4700003"/>
    <n v="48"/>
    <s v="Australia"/>
    <n v="2005"/>
    <n v="2246"/>
    <n v="20"/>
    <n v="47956.554080000002"/>
    <n v="3158.5299"/>
    <x v="0"/>
  </r>
  <r>
    <s v="Startup_182"/>
    <s v="SaaS"/>
    <n v="5"/>
    <n v="26769.73"/>
    <n v="10097355729.530001"/>
    <n v="30"/>
    <s v="Singapore"/>
    <n v="2019"/>
    <n v="7906"/>
    <n v="6"/>
    <n v="377192.03019999998"/>
    <n v="892.32434679999994"/>
    <x v="0"/>
  </r>
  <r>
    <s v="Startup_1820"/>
    <s v="Biotech"/>
    <n v="7"/>
    <n v="456850.37"/>
    <n v="1548019361.3199999"/>
    <n v="31"/>
    <s v="Germany"/>
    <n v="2023"/>
    <n v="11798"/>
    <n v="2"/>
    <n v="3387.4603769999999"/>
    <n v="14737.108560000001"/>
    <x v="0"/>
  </r>
  <r>
    <s v="Startup_1821"/>
    <s v="Fintech"/>
    <n v="7"/>
    <n v="452523.24"/>
    <n v="8293579185.8699999"/>
    <n v="48"/>
    <s v="USA"/>
    <n v="2005"/>
    <n v="17254"/>
    <n v="20"/>
    <n v="18326.410629999998"/>
    <n v="9427.5674419999996"/>
    <x v="0"/>
  </r>
  <r>
    <s v="Startup_1822"/>
    <s v="SaaS"/>
    <n v="5"/>
    <n v="159133.93"/>
    <n v="2947680639.5999999"/>
    <n v="13"/>
    <s v="Germany"/>
    <n v="2015"/>
    <n v="18821"/>
    <n v="10"/>
    <n v="18522.269469999999"/>
    <n v="12241.07143"/>
    <x v="0"/>
  </r>
  <r>
    <s v="Startup_1823"/>
    <s v="E-commerce"/>
    <n v="3"/>
    <n v="181708.34"/>
    <n v="4421325451.5299997"/>
    <n v="31"/>
    <s v="India"/>
    <n v="2012"/>
    <n v="2634"/>
    <n v="13"/>
    <n v="24330.989959999999"/>
    <n v="5861.5592839999999"/>
    <x v="0"/>
  </r>
  <r>
    <s v="Startup_1824"/>
    <s v="EdTech"/>
    <n v="4"/>
    <n v="112730.6"/>
    <n v="53610160121.589996"/>
    <n v="23"/>
    <s v="UK"/>
    <n v="2017"/>
    <n v="9403"/>
    <n v="8"/>
    <n v="475558.98369999998"/>
    <n v="4901.3302359999998"/>
    <x v="1"/>
  </r>
  <r>
    <s v="Startup_1825"/>
    <s v="EdTech"/>
    <n v="1"/>
    <n v="7392.69"/>
    <n v="1792179627.6700001"/>
    <n v="21"/>
    <s v="UK"/>
    <n v="2021"/>
    <n v="10883"/>
    <n v="4"/>
    <n v="242425.05059999999"/>
    <n v="352.03265829999998"/>
    <x v="0"/>
  </r>
  <r>
    <s v="Startup_1826"/>
    <s v="Blockchain"/>
    <n v="6"/>
    <n v="405912.76"/>
    <n v="73453311759.660004"/>
    <n v="38"/>
    <s v="Brazil"/>
    <n v="2021"/>
    <n v="15403"/>
    <n v="4"/>
    <n v="180957.36869999999"/>
    <n v="10681.914860000001"/>
    <x v="1"/>
  </r>
  <r>
    <s v="Startup_1827"/>
    <s v="Fintech"/>
    <n v="6"/>
    <n v="39845.54"/>
    <n v="8050945582.1499996"/>
    <n v="24"/>
    <s v="Australia"/>
    <n v="2009"/>
    <n v="16526"/>
    <n v="16"/>
    <n v="202052.86199999999"/>
    <n v="1660.230904"/>
    <x v="0"/>
  </r>
  <r>
    <s v="Startup_1828"/>
    <s v="EdTech"/>
    <n v="3"/>
    <n v="52741.07"/>
    <n v="9921728239.5300007"/>
    <n v="16"/>
    <s v="India"/>
    <n v="2012"/>
    <n v="10587"/>
    <n v="13"/>
    <n v="188120.48050000001"/>
    <n v="3296.3168970000002"/>
    <x v="0"/>
  </r>
  <r>
    <s v="Startup_1829"/>
    <s v="Biotech"/>
    <n v="9"/>
    <n v="235819.65"/>
    <n v="52071008489.580002"/>
    <n v="9"/>
    <s v="India"/>
    <n v="2017"/>
    <n v="15697"/>
    <n v="8"/>
    <n v="220807.60519999999"/>
    <n v="26202.183580000001"/>
    <x v="1"/>
  </r>
  <r>
    <s v="Startup_183"/>
    <s v="Blockchain"/>
    <n v="2"/>
    <n v="85976.01"/>
    <n v="3760108625.52"/>
    <n v="19"/>
    <s v="USA"/>
    <n v="2006"/>
    <n v="6953"/>
    <n v="19"/>
    <n v="43733.392780000002"/>
    <n v="4525.0532000000003"/>
    <x v="0"/>
  </r>
  <r>
    <s v="Startup_1830"/>
    <s v="E-commerce"/>
    <n v="4"/>
    <n v="336739.59"/>
    <n v="9741927841.0699997"/>
    <n v="3"/>
    <s v="UK"/>
    <n v="2022"/>
    <n v="5262"/>
    <n v="3"/>
    <n v="28929.152959999999"/>
    <n v="112246.52989999999"/>
    <x v="1"/>
  </r>
  <r>
    <s v="Startup_1831"/>
    <s v="AI"/>
    <n v="8"/>
    <n v="318947.01"/>
    <n v="8163776981.5200005"/>
    <n v="31"/>
    <s v="USA"/>
    <n v="2015"/>
    <n v="1342"/>
    <n v="10"/>
    <n v="25595.029460000002"/>
    <n v="10288.61312"/>
    <x v="0"/>
  </r>
  <r>
    <s v="Startup_1832"/>
    <s v="SaaS"/>
    <n v="1"/>
    <n v="116004.31"/>
    <n v="3791851925"/>
    <n v="35"/>
    <s v="Germany"/>
    <n v="2012"/>
    <n v="2558"/>
    <n v="13"/>
    <n v="32686.16315"/>
    <n v="3314.4089600000002"/>
    <x v="0"/>
  </r>
  <r>
    <s v="Startup_1833"/>
    <s v="EdTech"/>
    <n v="7"/>
    <n v="156678.96"/>
    <n v="4260128244.1399999"/>
    <n v="21"/>
    <s v="Germany"/>
    <n v="2020"/>
    <n v="3154"/>
    <n v="5"/>
    <n v="27189.17498"/>
    <n v="7460.9026919999997"/>
    <x v="0"/>
  </r>
  <r>
    <s v="Startup_1834"/>
    <s v="Fintech"/>
    <n v="7"/>
    <n v="494295.39"/>
    <n v="13138349812.219999"/>
    <n v="39"/>
    <s v="Germany"/>
    <n v="2010"/>
    <n v="3273"/>
    <n v="15"/>
    <n v="26578.955969999999"/>
    <n v="12674.240879999999"/>
    <x v="0"/>
  </r>
  <r>
    <s v="Startup_1835"/>
    <s v="Blockchain"/>
    <n v="5"/>
    <n v="317292.06"/>
    <n v="12728488877.940001"/>
    <n v="46"/>
    <s v="USA"/>
    <n v="2015"/>
    <n v="13058"/>
    <n v="10"/>
    <n v="40115.001550000001"/>
    <n v="6897.6535359999998"/>
    <x v="0"/>
  </r>
  <r>
    <s v="Startup_1836"/>
    <s v="SaaS"/>
    <n v="4"/>
    <n v="285550.15000000002"/>
    <n v="862145227.5"/>
    <n v="7"/>
    <s v="UK"/>
    <n v="2018"/>
    <n v="18188"/>
    <n v="7"/>
    <n v="3018.2428089999999"/>
    <n v="40792.878120000001"/>
    <x v="1"/>
  </r>
  <r>
    <s v="Startup_1837"/>
    <s v="Fintech"/>
    <n v="1"/>
    <n v="163374.85999999999"/>
    <n v="4437117019.8900003"/>
    <n v="47"/>
    <s v="India"/>
    <n v="2012"/>
    <n v="14008"/>
    <n v="13"/>
    <n v="27158.118269999999"/>
    <n v="3476.0607530000002"/>
    <x v="0"/>
  </r>
  <r>
    <s v="Startup_1838"/>
    <s v="Fintech"/>
    <n v="8"/>
    <n v="17969.87"/>
    <n v="7670279603.4200001"/>
    <n v="33"/>
    <s v="Brazil"/>
    <n v="2001"/>
    <n v="14276"/>
    <n v="24"/>
    <n v="426840.20110000001"/>
    <n v="544.54142349999995"/>
    <x v="0"/>
  </r>
  <r>
    <s v="Startup_1839"/>
    <s v="AI"/>
    <n v="5"/>
    <n v="136402.42000000001"/>
    <n v="2984157973.9000001"/>
    <n v="23"/>
    <s v="China"/>
    <n v="2005"/>
    <n v="3137"/>
    <n v="20"/>
    <n v="21876.602900000002"/>
    <n v="5930.5399889999999"/>
    <x v="0"/>
  </r>
  <r>
    <s v="Startup_184"/>
    <s v="Fintech"/>
    <n v="2"/>
    <n v="471862.56"/>
    <n v="15939288190.450001"/>
    <n v="43"/>
    <s v="France"/>
    <n v="2021"/>
    <n v="3679"/>
    <n v="4"/>
    <n v="33778.514479999998"/>
    <n v="10973.547920000001"/>
    <x v="0"/>
  </r>
  <r>
    <s v="Startup_1840"/>
    <s v="Fintech"/>
    <n v="6"/>
    <n v="1466.45"/>
    <n v="30614297258.57"/>
    <n v="2"/>
    <s v="Germany"/>
    <n v="2000"/>
    <n v="15165"/>
    <n v="25"/>
    <n v="20876403.300000001"/>
    <n v="733.22725549999996"/>
    <x v="1"/>
  </r>
  <r>
    <s v="Startup_1841"/>
    <s v="Biotech"/>
    <n v="8"/>
    <n v="245545.62"/>
    <n v="6292300551.75"/>
    <n v="40"/>
    <s v="France"/>
    <n v="2010"/>
    <n v="6357"/>
    <n v="15"/>
    <n v="25624.79016"/>
    <n v="6138.6405180000002"/>
    <x v="0"/>
  </r>
  <r>
    <s v="Startup_1842"/>
    <s v="AI"/>
    <n v="3"/>
    <n v="340100.35"/>
    <n v="5968174256.4300003"/>
    <n v="43"/>
    <s v="Brazil"/>
    <n v="2008"/>
    <n v="5464"/>
    <n v="17"/>
    <n v="17547.274549999998"/>
    <n v="7909.3103840000003"/>
    <x v="0"/>
  </r>
  <r>
    <s v="Startup_1843"/>
    <s v="E-commerce"/>
    <n v="5"/>
    <n v="257224.57"/>
    <n v="6450903077.5799999"/>
    <n v="40"/>
    <s v="Germany"/>
    <n v="2021"/>
    <n v="5573"/>
    <n v="4"/>
    <n v="25077.876"/>
    <n v="6430.6142339999997"/>
    <x v="0"/>
  </r>
  <r>
    <s v="Startup_1844"/>
    <s v="AI"/>
    <n v="9"/>
    <n v="456859.53"/>
    <n v="949913359.82000005"/>
    <n v="47"/>
    <s v="UK"/>
    <n v="2014"/>
    <n v="565"/>
    <n v="11"/>
    <n v="2078.2241509999999"/>
    <n v="9720.4154469999994"/>
    <x v="0"/>
  </r>
  <r>
    <s v="Startup_1845"/>
    <s v="E-commerce"/>
    <n v="5"/>
    <n v="2550.65"/>
    <n v="12168159037.76"/>
    <n v="34"/>
    <s v="Singapore"/>
    <n v="2001"/>
    <n v="18615"/>
    <n v="24"/>
    <n v="4770619.0410000002"/>
    <n v="75.018976030000005"/>
    <x v="1"/>
  </r>
  <r>
    <s v="Startup_1846"/>
    <s v="HealthTech"/>
    <n v="9"/>
    <n v="255025.18"/>
    <n v="8523669385.5500002"/>
    <n v="41"/>
    <s v="UK"/>
    <n v="2005"/>
    <n v="3158"/>
    <n v="20"/>
    <n v="33421.85454"/>
    <n v="6220.1262619999998"/>
    <x v="0"/>
  </r>
  <r>
    <s v="Startup_1847"/>
    <s v="E-commerce"/>
    <n v="9"/>
    <n v="140743.9"/>
    <n v="3279863474.0900002"/>
    <n v="35"/>
    <s v="India"/>
    <n v="2011"/>
    <n v="16694"/>
    <n v="14"/>
    <n v="23302.769209999999"/>
    <n v="4021.254422"/>
    <x v="0"/>
  </r>
  <r>
    <s v="Startup_1848"/>
    <s v="SaaS"/>
    <n v="4"/>
    <n v="19636.79"/>
    <n v="65400083748.080002"/>
    <n v="49"/>
    <s v="Australia"/>
    <n v="2005"/>
    <n v="6985"/>
    <n v="20"/>
    <n v="3330486.1209999998"/>
    <n v="400.7508626"/>
    <x v="1"/>
  </r>
  <r>
    <s v="Startup_1849"/>
    <s v="EdTech"/>
    <n v="6"/>
    <n v="52438.28"/>
    <n v="2563628166.54"/>
    <n v="2"/>
    <s v="UK"/>
    <n v="2006"/>
    <n v="6779"/>
    <n v="19"/>
    <n v="48887.49136"/>
    <n v="26219.137630000001"/>
    <x v="1"/>
  </r>
  <r>
    <s v="Startup_185"/>
    <s v="E-commerce"/>
    <n v="10"/>
    <n v="215965.18"/>
    <n v="9752567479.6100006"/>
    <n v="4"/>
    <s v="Germany"/>
    <n v="2013"/>
    <n v="11932"/>
    <n v="12"/>
    <n v="45157.054429999997"/>
    <n v="53991.295689999999"/>
    <x v="1"/>
  </r>
  <r>
    <s v="Startup_1850"/>
    <s v="E-commerce"/>
    <n v="2"/>
    <n v="156272.97"/>
    <n v="2686342404.27"/>
    <n v="16"/>
    <s v="UK"/>
    <n v="2005"/>
    <n v="3921"/>
    <n v="20"/>
    <n v="17189.064829999999"/>
    <n v="9767.0603319999991"/>
    <x v="0"/>
  </r>
  <r>
    <s v="Startup_1851"/>
    <s v="Blockchain"/>
    <n v="5"/>
    <n v="148763.57"/>
    <n v="27076843911.509998"/>
    <n v="29"/>
    <s v="Canada"/>
    <n v="2012"/>
    <n v="10238"/>
    <n v="13"/>
    <n v="182011.60079999999"/>
    <n v="5129.7782049999996"/>
    <x v="0"/>
  </r>
  <r>
    <s v="Startup_1852"/>
    <s v="AI"/>
    <n v="10"/>
    <n v="419963.1"/>
    <n v="2046967229.49"/>
    <n v="37"/>
    <s v="China"/>
    <n v="2016"/>
    <n v="3466"/>
    <n v="9"/>
    <n v="4873.1597099999999"/>
    <n v="11350.3541"/>
    <x v="0"/>
  </r>
  <r>
    <s v="Startup_1853"/>
    <s v="Biotech"/>
    <n v="4"/>
    <n v="379183.22"/>
    <n v="15206331018.120001"/>
    <n v="30"/>
    <s v="Singapore"/>
    <n v="2006"/>
    <n v="2451"/>
    <n v="19"/>
    <n v="40101.857980000001"/>
    <n v="12639.44083"/>
    <x v="0"/>
  </r>
  <r>
    <s v="Startup_1854"/>
    <s v="EdTech"/>
    <n v="2"/>
    <n v="214544.56"/>
    <n v="4565702995.5200005"/>
    <n v="12"/>
    <s v="Australia"/>
    <n v="2015"/>
    <n v="2682"/>
    <n v="10"/>
    <n v="21279.907640000001"/>
    <n v="17878.713449999999"/>
    <x v="0"/>
  </r>
  <r>
    <s v="Startup_1855"/>
    <s v="AI"/>
    <n v="4"/>
    <n v="212226.2"/>
    <n v="615695597.24000001"/>
    <n v="16"/>
    <s v="Canada"/>
    <n v="2001"/>
    <n v="11338"/>
    <n v="24"/>
    <n v="2900.1290909999998"/>
    <n v="13264.13738"/>
    <x v="0"/>
  </r>
  <r>
    <s v="Startup_1856"/>
    <s v="Fintech"/>
    <n v="8"/>
    <n v="172750.56"/>
    <n v="4855907986.5100002"/>
    <n v="24"/>
    <s v="Singapore"/>
    <n v="2016"/>
    <n v="12904"/>
    <n v="9"/>
    <n v="28108.36132"/>
    <n v="7197.940114"/>
    <x v="0"/>
  </r>
  <r>
    <s v="Startup_1857"/>
    <s v="Blockchain"/>
    <n v="1"/>
    <n v="164487.76999999999"/>
    <n v="24894918.539999999"/>
    <n v="49"/>
    <s v="Canada"/>
    <n v="2016"/>
    <n v="11045"/>
    <n v="9"/>
    <n v="150.34814660000001"/>
    <n v="3356.8931859999998"/>
    <x v="0"/>
  </r>
  <r>
    <s v="Startup_1858"/>
    <s v="HealthTech"/>
    <n v="5"/>
    <n v="152641.29"/>
    <n v="7130360635"/>
    <n v="17"/>
    <s v="Germany"/>
    <n v="2014"/>
    <n v="6203"/>
    <n v="11"/>
    <n v="46712.183599999997"/>
    <n v="8978.8994490000005"/>
    <x v="0"/>
  </r>
  <r>
    <s v="Startup_1859"/>
    <s v="SaaS"/>
    <n v="4"/>
    <n v="151475.82"/>
    <n v="6094787346.8599997"/>
    <n v="49"/>
    <s v="France"/>
    <n v="2015"/>
    <n v="12347"/>
    <n v="10"/>
    <n v="40235.04221"/>
    <n v="3091.343194"/>
    <x v="0"/>
  </r>
  <r>
    <s v="Startup_186"/>
    <s v="E-commerce"/>
    <n v="9"/>
    <n v="341919.53"/>
    <n v="9807518461.7800007"/>
    <n v="31"/>
    <s v="Australia"/>
    <n v="2000"/>
    <n v="14631"/>
    <n v="25"/>
    <n v="28682.70376"/>
    <n v="11029.66221"/>
    <x v="0"/>
  </r>
  <r>
    <s v="Startup_1860"/>
    <s v="SaaS"/>
    <n v="3"/>
    <n v="256659.25"/>
    <n v="7270694107.3400002"/>
    <n v="15"/>
    <s v="Singapore"/>
    <n v="2016"/>
    <n v="18246"/>
    <n v="9"/>
    <n v="28327.198710000001"/>
    <n v="17110.61637"/>
    <x v="0"/>
  </r>
  <r>
    <s v="Startup_1861"/>
    <s v="Biotech"/>
    <n v="4"/>
    <n v="353637.3"/>
    <n v="13695880674.870001"/>
    <n v="26"/>
    <s v="Canada"/>
    <n v="2015"/>
    <n v="1463"/>
    <n v="10"/>
    <n v="38727.608699999997"/>
    <n v="13601.43468"/>
    <x v="0"/>
  </r>
  <r>
    <s v="Startup_1862"/>
    <s v="SaaS"/>
    <n v="7"/>
    <n v="391215.84"/>
    <n v="14891878274.889999"/>
    <n v="46"/>
    <s v="Brazil"/>
    <n v="2003"/>
    <n v="8564"/>
    <n v="22"/>
    <n v="38064.631829999998"/>
    <n v="8504.6922570000006"/>
    <x v="0"/>
  </r>
  <r>
    <s v="Startup_1863"/>
    <s v="Blockchain"/>
    <n v="2"/>
    <n v="441289.72"/>
    <n v="1830839279.0799999"/>
    <n v="2"/>
    <s v="Singapore"/>
    <n v="2016"/>
    <n v="18829"/>
    <n v="9"/>
    <n v="4147.8374110000004"/>
    <n v="220644.85750000001"/>
    <x v="1"/>
  </r>
  <r>
    <s v="Startup_1864"/>
    <s v="Blockchain"/>
    <n v="6"/>
    <n v="292791.8"/>
    <n v="9005345705.6299992"/>
    <n v="17"/>
    <s v="France"/>
    <n v="2008"/>
    <n v="7857"/>
    <n v="17"/>
    <n v="30755.823960000002"/>
    <n v="17223.046780000001"/>
    <x v="0"/>
  </r>
  <r>
    <s v="Startup_1865"/>
    <s v="AI"/>
    <n v="8"/>
    <n v="36159.18"/>
    <n v="14657239130.290001"/>
    <n v="40"/>
    <s v="USA"/>
    <n v="2019"/>
    <n v="15705"/>
    <n v="6"/>
    <n v="405352.20360000001"/>
    <n v="903.97948010000005"/>
    <x v="0"/>
  </r>
  <r>
    <s v="Startup_1866"/>
    <s v="Blockchain"/>
    <n v="5"/>
    <n v="422676.28"/>
    <n v="8683310068.1800003"/>
    <n v="41"/>
    <s v="France"/>
    <n v="2017"/>
    <n v="844"/>
    <n v="8"/>
    <n v="20542.641599999999"/>
    <n v="10309.17763"/>
    <x v="0"/>
  </r>
  <r>
    <s v="Startup_1867"/>
    <s v="EdTech"/>
    <n v="2"/>
    <n v="29928.68"/>
    <n v="14051654741.219999"/>
    <n v="21"/>
    <s v="UK"/>
    <n v="2019"/>
    <n v="10133"/>
    <n v="6"/>
    <n v="469503.66399999999"/>
    <n v="1425.1752269999999"/>
    <x v="0"/>
  </r>
  <r>
    <s v="Startup_1868"/>
    <s v="SaaS"/>
    <n v="10"/>
    <n v="185165.17"/>
    <n v="8376191209.6499996"/>
    <n v="2"/>
    <s v="China"/>
    <n v="2000"/>
    <n v="16894"/>
    <n v="25"/>
    <n v="45235.32172"/>
    <n v="92582.585099999997"/>
    <x v="1"/>
  </r>
  <r>
    <s v="Startup_1869"/>
    <s v="EdTech"/>
    <n v="9"/>
    <n v="428305.57"/>
    <n v="71432139335.649994"/>
    <n v="40"/>
    <s v="India"/>
    <n v="2001"/>
    <n v="7995"/>
    <n v="24"/>
    <n v="166777.45129999999"/>
    <n v="10707.6392"/>
    <x v="1"/>
  </r>
  <r>
    <s v="Startup_187"/>
    <s v="Fintech"/>
    <n v="1"/>
    <n v="46928.51"/>
    <n v="9430583718.75"/>
    <n v="38"/>
    <s v="Australia"/>
    <n v="2019"/>
    <n v="16314"/>
    <n v="6"/>
    <n v="200955.38560000001"/>
    <n v="1234.960785"/>
    <x v="0"/>
  </r>
  <r>
    <s v="Startup_1870"/>
    <s v="Biotech"/>
    <n v="2"/>
    <n v="419733.56"/>
    <n v="17433956826.52"/>
    <n v="48"/>
    <s v="Germany"/>
    <n v="2010"/>
    <n v="11087"/>
    <n v="15"/>
    <n v="41534.770100000002"/>
    <n v="8744.4492559999999"/>
    <x v="0"/>
  </r>
  <r>
    <s v="Startup_1871"/>
    <s v="E-commerce"/>
    <n v="4"/>
    <n v="179542.42"/>
    <n v="3943550704.2199998"/>
    <n v="3"/>
    <s v="China"/>
    <n v="2005"/>
    <n v="19167"/>
    <n v="20"/>
    <n v="21963.450959999998"/>
    <n v="59847.473709999998"/>
    <x v="1"/>
  </r>
  <r>
    <s v="Startup_1872"/>
    <s v="SaaS"/>
    <n v="2"/>
    <n v="93622.73"/>
    <n v="3965655899.2199998"/>
    <n v="9"/>
    <s v="India"/>
    <n v="2020"/>
    <n v="9323"/>
    <n v="5"/>
    <n v="42356.833910000001"/>
    <n v="10402.525170000001"/>
    <x v="0"/>
  </r>
  <r>
    <s v="Startup_1873"/>
    <s v="Fintech"/>
    <n v="4"/>
    <n v="24072.82"/>
    <n v="10938401178.43"/>
    <n v="48"/>
    <s v="UK"/>
    <n v="2013"/>
    <n v="13602"/>
    <n v="12"/>
    <n v="454386.9399"/>
    <n v="501.51717919999999"/>
    <x v="0"/>
  </r>
  <r>
    <s v="Startup_1874"/>
    <s v="E-commerce"/>
    <n v="7"/>
    <n v="423919.56"/>
    <n v="12805848096.83"/>
    <n v="8"/>
    <s v="Australia"/>
    <n v="2001"/>
    <n v="2435"/>
    <n v="24"/>
    <n v="30207.202720000001"/>
    <n v="52989.945370000001"/>
    <x v="1"/>
  </r>
  <r>
    <s v="Startup_1875"/>
    <s v="EdTech"/>
    <n v="3"/>
    <n v="470108.13"/>
    <n v="1587671769.76"/>
    <n v="29"/>
    <s v="Brazil"/>
    <n v="2004"/>
    <n v="7437"/>
    <n v="21"/>
    <n v="3376.2480759999999"/>
    <n v="16210.62509"/>
    <x v="0"/>
  </r>
  <r>
    <s v="Startup_1876"/>
    <s v="Blockchain"/>
    <n v="1"/>
    <n v="619.9"/>
    <n v="26105845111.549999"/>
    <n v="10"/>
    <s v="India"/>
    <n v="2000"/>
    <n v="6707"/>
    <n v="25"/>
    <n v="42112837.5"/>
    <n v="61.990229200000002"/>
    <x v="1"/>
  </r>
  <r>
    <s v="Startup_1877"/>
    <s v="HealthTech"/>
    <n v="4"/>
    <n v="45211.59"/>
    <n v="12799270725.620001"/>
    <n v="32"/>
    <s v="India"/>
    <n v="2002"/>
    <n v="14836"/>
    <n v="23"/>
    <n v="283096.12880000001"/>
    <n v="1412.862122"/>
    <x v="0"/>
  </r>
  <r>
    <s v="Startup_1878"/>
    <s v="E-commerce"/>
    <n v="4"/>
    <n v="22915.18"/>
    <n v="40605246808.860001"/>
    <n v="50"/>
    <s v="India"/>
    <n v="2014"/>
    <n v="11201"/>
    <n v="11"/>
    <n v="1771979.236"/>
    <n v="458.30360830000001"/>
    <x v="1"/>
  </r>
  <r>
    <s v="Startup_1879"/>
    <s v="SaaS"/>
    <n v="7"/>
    <n v="305595.65999999997"/>
    <n v="10050227413.01"/>
    <n v="20"/>
    <s v="Canada"/>
    <n v="2014"/>
    <n v="3303"/>
    <n v="11"/>
    <n v="32886.33726"/>
    <n v="15279.782810000001"/>
    <x v="0"/>
  </r>
  <r>
    <s v="Startup_188"/>
    <s v="AI"/>
    <n v="3"/>
    <n v="93376.55"/>
    <n v="3396760378.71"/>
    <n v="35"/>
    <s v="Germany"/>
    <n v="2012"/>
    <n v="3802"/>
    <n v="13"/>
    <n v="36376.01773"/>
    <n v="2667.9014000000002"/>
    <x v="0"/>
  </r>
  <r>
    <s v="Startup_1880"/>
    <s v="Blockchain"/>
    <n v="6"/>
    <n v="87741.21"/>
    <n v="42550512524.139999"/>
    <n v="50"/>
    <s v="China"/>
    <n v="2010"/>
    <n v="16994"/>
    <n v="15"/>
    <n v="484953.72090000001"/>
    <n v="1754.8241390000001"/>
    <x v="1"/>
  </r>
  <r>
    <s v="Startup_1881"/>
    <s v="Blockchain"/>
    <n v="2"/>
    <n v="287497.78000000003"/>
    <n v="900966915.88"/>
    <n v="22"/>
    <s v="France"/>
    <n v="2001"/>
    <n v="10589"/>
    <n v="24"/>
    <n v="3132.8221410000001"/>
    <n v="13068.08102"/>
    <x v="0"/>
  </r>
  <r>
    <s v="Startup_1882"/>
    <s v="EdTech"/>
    <n v="9"/>
    <n v="481692.33"/>
    <n v="9095223692.8600006"/>
    <n v="38"/>
    <s v="USA"/>
    <n v="2011"/>
    <n v="9753"/>
    <n v="14"/>
    <n v="18880.811409999998"/>
    <n v="12676.113890000001"/>
    <x v="0"/>
  </r>
  <r>
    <s v="Startup_1883"/>
    <s v="EdTech"/>
    <n v="3"/>
    <n v="42077.14"/>
    <n v="20643512054.900002"/>
    <n v="50"/>
    <s v="Canada"/>
    <n v="2005"/>
    <n v="15798"/>
    <n v="20"/>
    <n v="490610.15990000003"/>
    <n v="841.5427019"/>
    <x v="0"/>
  </r>
  <r>
    <s v="Startup_1884"/>
    <s v="Blockchain"/>
    <n v="2"/>
    <n v="112433.5"/>
    <n v="36103152059.440002"/>
    <n v="40"/>
    <s v="Singapore"/>
    <n v="2023"/>
    <n v="788"/>
    <n v="2"/>
    <n v="321105.70880000002"/>
    <n v="2810.837571"/>
    <x v="1"/>
  </r>
  <r>
    <s v="Startup_1885"/>
    <s v="Fintech"/>
    <n v="10"/>
    <n v="335356.7"/>
    <n v="15224451186.969999"/>
    <n v="21"/>
    <s v="Canada"/>
    <n v="2013"/>
    <n v="11209"/>
    <n v="12"/>
    <n v="45396.784760000002"/>
    <n v="15969.36657"/>
    <x v="0"/>
  </r>
  <r>
    <s v="Startup_1886"/>
    <s v="Blockchain"/>
    <n v="6"/>
    <n v="142912.79999999999"/>
    <n v="22235013077.16"/>
    <n v="28"/>
    <s v="France"/>
    <n v="2016"/>
    <n v="18809"/>
    <n v="9"/>
    <n v="155583.47380000001"/>
    <n v="5104.0286379999998"/>
    <x v="0"/>
  </r>
  <r>
    <s v="Startup_1887"/>
    <s v="Blockchain"/>
    <n v="1"/>
    <n v="402499.27"/>
    <n v="9120331784.6399994"/>
    <n v="19"/>
    <s v="Brazil"/>
    <n v="2017"/>
    <n v="8828"/>
    <n v="8"/>
    <n v="22658.250380000001"/>
    <n v="21184.17222"/>
    <x v="1"/>
  </r>
  <r>
    <s v="Startup_1888"/>
    <s v="EdTech"/>
    <n v="7"/>
    <n v="371359.07"/>
    <n v="10125899288.700001"/>
    <n v="14"/>
    <s v="Singapore"/>
    <n v="2004"/>
    <n v="17216"/>
    <n v="21"/>
    <n v="27266.138800000001"/>
    <n v="26525.647809999999"/>
    <x v="1"/>
  </r>
  <r>
    <s v="Startup_1889"/>
    <s v="SaaS"/>
    <n v="4"/>
    <n v="242442.61"/>
    <n v="8331405067.3500004"/>
    <n v="11"/>
    <s v="Germany"/>
    <n v="2010"/>
    <n v="15768"/>
    <n v="15"/>
    <n v="34363.442629999998"/>
    <n v="22040.23702"/>
    <x v="1"/>
  </r>
  <r>
    <s v="Startup_189"/>
    <s v="SaaS"/>
    <n v="8"/>
    <n v="73163.69"/>
    <n v="1108299044.8499999"/>
    <n v="15"/>
    <s v="Canada"/>
    <n v="2013"/>
    <n v="3955"/>
    <n v="12"/>
    <n v="15147.21185"/>
    <n v="4877.5791980000004"/>
    <x v="0"/>
  </r>
  <r>
    <s v="Startup_1890"/>
    <s v="AI"/>
    <n v="8"/>
    <n v="71073.89"/>
    <n v="309982441.06999999"/>
    <n v="15"/>
    <s v="Brazil"/>
    <n v="2002"/>
    <n v="9418"/>
    <n v="23"/>
    <n v="4360.4106650000003"/>
    <n v="4738.2596270000004"/>
    <x v="0"/>
  </r>
  <r>
    <s v="Startup_1891"/>
    <s v="Fintech"/>
    <n v="4"/>
    <n v="490997.69"/>
    <n v="2006239278.77"/>
    <n v="30"/>
    <s v="USA"/>
    <n v="2019"/>
    <n v="3435"/>
    <n v="6"/>
    <n v="4085.0462630000002"/>
    <n v="16366.589690000001"/>
    <x v="0"/>
  </r>
  <r>
    <s v="Startup_1892"/>
    <s v="AI"/>
    <n v="9"/>
    <n v="373326.73"/>
    <n v="18099080914.82"/>
    <n v="24"/>
    <s v="UK"/>
    <n v="2014"/>
    <n v="7227"/>
    <n v="11"/>
    <n v="48479.537949999998"/>
    <n v="15555.2806"/>
    <x v="0"/>
  </r>
  <r>
    <s v="Startup_1893"/>
    <s v="E-commerce"/>
    <n v="1"/>
    <n v="440475.86"/>
    <n v="1538843393.1400001"/>
    <n v="20"/>
    <s v="India"/>
    <n v="2004"/>
    <n v="14672"/>
    <n v="21"/>
    <n v="3492.593038"/>
    <n v="22023.79293"/>
    <x v="1"/>
  </r>
  <r>
    <s v="Startup_1894"/>
    <s v="SaaS"/>
    <n v="6"/>
    <n v="119491.86"/>
    <n v="25775348127.990002"/>
    <n v="48"/>
    <s v="India"/>
    <n v="2023"/>
    <n v="15956"/>
    <n v="2"/>
    <n v="215706.98329999999"/>
    <n v="2489.4137489999998"/>
    <x v="0"/>
  </r>
  <r>
    <s v="Startup_1895"/>
    <s v="AI"/>
    <n v="6"/>
    <n v="172146.77"/>
    <n v="4930949453.4099998"/>
    <n v="36"/>
    <s v="China"/>
    <n v="2009"/>
    <n v="12893"/>
    <n v="16"/>
    <n v="28642.869180000002"/>
    <n v="4781.8546200000001"/>
    <x v="0"/>
  </r>
  <r>
    <s v="Startup_1896"/>
    <s v="Biotech"/>
    <n v="4"/>
    <n v="483574.16"/>
    <n v="21988678839.529999"/>
    <n v="26"/>
    <s v="USA"/>
    <n v="2008"/>
    <n v="1449"/>
    <n v="17"/>
    <n v="45470.162170000003"/>
    <n v="18599.005980000002"/>
    <x v="0"/>
  </r>
  <r>
    <s v="Startup_1897"/>
    <s v="AI"/>
    <n v="2"/>
    <n v="212786.63"/>
    <n v="9946272286.7800007"/>
    <n v="13"/>
    <s v="China"/>
    <n v="2007"/>
    <n v="6187"/>
    <n v="18"/>
    <n v="46741.939189999997"/>
    <n v="16368.201940000001"/>
    <x v="0"/>
  </r>
  <r>
    <s v="Startup_1898"/>
    <s v="EdTech"/>
    <n v="6"/>
    <n v="89427.74"/>
    <n v="4434052945.8699999"/>
    <n v="50"/>
    <s v="Singapore"/>
    <n v="2021"/>
    <n v="12053"/>
    <n v="4"/>
    <n v="49581.522969999998"/>
    <n v="1788.554789"/>
    <x v="0"/>
  </r>
  <r>
    <s v="Startup_1899"/>
    <s v="E-commerce"/>
    <n v="1"/>
    <n v="107403.74"/>
    <n v="20552527632.07"/>
    <n v="22"/>
    <s v="Australia"/>
    <n v="2008"/>
    <n v="11849"/>
    <n v="17"/>
    <n v="191356.6531"/>
    <n v="4881.9881850000002"/>
    <x v="0"/>
  </r>
  <r>
    <s v="Startup_19"/>
    <s v="E-commerce"/>
    <n v="9"/>
    <n v="343476.56"/>
    <n v="102003040.17"/>
    <n v="28"/>
    <s v="Singapore"/>
    <n v="2021"/>
    <n v="9338"/>
    <n v="4"/>
    <n v="295.97235000000001"/>
    <n v="12267.01988"/>
    <x v="0"/>
  </r>
  <r>
    <s v="Startup_190"/>
    <s v="HealthTech"/>
    <n v="1"/>
    <n v="44393.98"/>
    <n v="6973798145.79"/>
    <n v="33"/>
    <s v="USA"/>
    <n v="2023"/>
    <n v="10251"/>
    <n v="2"/>
    <n v="157087.83799999999"/>
    <n v="1345.2720079999999"/>
    <x v="0"/>
  </r>
  <r>
    <s v="Startup_1900"/>
    <s v="Fintech"/>
    <n v="1"/>
    <n v="81048.479999999996"/>
    <n v="29589428066.310001"/>
    <n v="41"/>
    <s v="Singapore"/>
    <n v="2022"/>
    <n v="3301"/>
    <n v="3"/>
    <n v="365082.05180000002"/>
    <n v="1976.7923049999999"/>
    <x v="0"/>
  </r>
  <r>
    <s v="Startup_1901"/>
    <s v="Blockchain"/>
    <n v="6"/>
    <n v="147315.20000000001"/>
    <n v="5909329742.6899996"/>
    <n v="14"/>
    <s v="Singapore"/>
    <n v="2018"/>
    <n v="12759"/>
    <n v="7"/>
    <n v="40112.50922"/>
    <n v="10522.51448"/>
    <x v="0"/>
  </r>
  <r>
    <s v="Startup_1902"/>
    <s v="E-commerce"/>
    <n v="7"/>
    <n v="204882.08"/>
    <n v="9179533927.9500008"/>
    <n v="20"/>
    <s v="Singapore"/>
    <n v="2012"/>
    <n v="4498"/>
    <n v="13"/>
    <n v="44802.987179999996"/>
    <n v="10244.10382"/>
    <x v="0"/>
  </r>
  <r>
    <s v="Startup_1903"/>
    <s v="SaaS"/>
    <n v="2"/>
    <n v="334894.77"/>
    <n v="5248902038.3299999"/>
    <n v="2"/>
    <s v="India"/>
    <n v="2022"/>
    <n v="6833"/>
    <n v="3"/>
    <n v="15672.287689999999"/>
    <n v="167447.38380000001"/>
    <x v="1"/>
  </r>
  <r>
    <s v="Startup_1904"/>
    <s v="AI"/>
    <n v="3"/>
    <n v="17567.560000000001"/>
    <n v="6169158165.96"/>
    <n v="38"/>
    <s v="Canada"/>
    <n v="2021"/>
    <n v="6107"/>
    <n v="4"/>
    <n v="351166.63829999999"/>
    <n v="462.30418129999998"/>
    <x v="0"/>
  </r>
  <r>
    <s v="Startup_1905"/>
    <s v="SaaS"/>
    <n v="6"/>
    <n v="29983.78"/>
    <n v="9697361877.0599995"/>
    <n v="9"/>
    <s v="Canada"/>
    <n v="2004"/>
    <n v="13139"/>
    <n v="21"/>
    <n v="323419.29879999999"/>
    <n v="3331.5306949999999"/>
    <x v="0"/>
  </r>
  <r>
    <s v="Startup_1906"/>
    <s v="Fintech"/>
    <n v="3"/>
    <n v="223879.23"/>
    <n v="35044834363.639999"/>
    <n v="12"/>
    <s v="France"/>
    <n v="2022"/>
    <n v="19139"/>
    <n v="3"/>
    <n v="156533.5508"/>
    <n v="18656.602320000002"/>
    <x v="1"/>
  </r>
  <r>
    <s v="Startup_1907"/>
    <s v="E-commerce"/>
    <n v="1"/>
    <n v="472484.16"/>
    <n v="8602385007.8299999"/>
    <n v="42"/>
    <s v="Germany"/>
    <n v="2012"/>
    <n v="16601"/>
    <n v="13"/>
    <n v="18205.716260000001"/>
    <n v="11249.622820000001"/>
    <x v="0"/>
  </r>
  <r>
    <s v="Startup_1908"/>
    <s v="E-commerce"/>
    <n v="10"/>
    <n v="202746.67"/>
    <n v="7110259638.5299997"/>
    <n v="42"/>
    <s v="Canada"/>
    <n v="2009"/>
    <n v="6527"/>
    <n v="16"/>
    <n v="35068.673510000001"/>
    <n v="4827.3017460000001"/>
    <x v="0"/>
  </r>
  <r>
    <s v="Startup_1909"/>
    <s v="Fintech"/>
    <n v="2"/>
    <n v="357755.37"/>
    <n v="5979444930.0299997"/>
    <n v="18"/>
    <s v="France"/>
    <n v="2016"/>
    <n v="2469"/>
    <n v="9"/>
    <n v="16712.780920000001"/>
    <n v="19875.298510000001"/>
    <x v="0"/>
  </r>
  <r>
    <s v="Startup_191"/>
    <s v="EdTech"/>
    <n v="5"/>
    <n v="353789.79"/>
    <n v="10415760749.110001"/>
    <n v="24"/>
    <s v="UK"/>
    <n v="2002"/>
    <n v="8776"/>
    <n v="23"/>
    <n v="29439.535540000001"/>
    <n v="14741.24106"/>
    <x v="0"/>
  </r>
  <r>
    <s v="Startup_1910"/>
    <s v="Blockchain"/>
    <n v="4"/>
    <n v="430555.92"/>
    <n v="1161461828.28"/>
    <n v="28"/>
    <s v="Singapore"/>
    <n v="2004"/>
    <n v="9919"/>
    <n v="21"/>
    <n v="2696.5864940000001"/>
    <n v="15376.99706"/>
    <x v="0"/>
  </r>
  <r>
    <s v="Startup_1911"/>
    <s v="EdTech"/>
    <n v="3"/>
    <n v="10726.1"/>
    <n v="4545776425.1000004"/>
    <n v="1"/>
    <s v="Singapore"/>
    <n v="2009"/>
    <n v="4642"/>
    <n v="16"/>
    <n v="423804.33990000002"/>
    <n v="10726.095209999999"/>
    <x v="0"/>
  </r>
  <r>
    <s v="Startup_1912"/>
    <s v="SaaS"/>
    <n v="8"/>
    <n v="111029.52"/>
    <n v="4704804010.6999998"/>
    <n v="13"/>
    <s v="Singapore"/>
    <n v="2007"/>
    <n v="924"/>
    <n v="18"/>
    <n v="42373.352149999999"/>
    <n v="8540.7323649999998"/>
    <x v="0"/>
  </r>
  <r>
    <s v="Startup_1913"/>
    <s v="AI"/>
    <n v="7"/>
    <n v="93306.49"/>
    <n v="4251376710.02"/>
    <n v="45"/>
    <s v="Brazil"/>
    <n v="2006"/>
    <n v="1199"/>
    <n v="19"/>
    <n v="45562.571470000003"/>
    <n v="2073.4774499999999"/>
    <x v="0"/>
  </r>
  <r>
    <s v="Startup_1914"/>
    <s v="E-commerce"/>
    <n v="4"/>
    <n v="268718.56"/>
    <n v="10406598239.26"/>
    <n v="43"/>
    <s v="Germany"/>
    <n v="2017"/>
    <n v="15141"/>
    <n v="8"/>
    <n v="38725.756650000003"/>
    <n v="6249.2688129999997"/>
    <x v="0"/>
  </r>
  <r>
    <s v="Startup_1915"/>
    <s v="E-commerce"/>
    <n v="4"/>
    <n v="460422.36"/>
    <n v="2291136783.0900002"/>
    <n v="45"/>
    <s v="Brazil"/>
    <n v="2017"/>
    <n v="9735"/>
    <n v="8"/>
    <n v="4975.1631180000004"/>
    <n v="10231.60807"/>
    <x v="0"/>
  </r>
  <r>
    <s v="Startup_1916"/>
    <s v="Biotech"/>
    <n v="4"/>
    <n v="217415.08"/>
    <n v="3294194895.27"/>
    <n v="26"/>
    <s v="USA"/>
    <n v="2007"/>
    <n v="19804"/>
    <n v="18"/>
    <n v="15150.639569999999"/>
    <n v="8362.118375"/>
    <x v="0"/>
  </r>
  <r>
    <s v="Startup_1917"/>
    <s v="AI"/>
    <n v="1"/>
    <n v="193033.89"/>
    <n v="4507609873.0500002"/>
    <n v="30"/>
    <s v="Canada"/>
    <n v="2004"/>
    <n v="494"/>
    <n v="21"/>
    <n v="23350.391299999999"/>
    <n v="6434.4629619999996"/>
    <x v="0"/>
  </r>
  <r>
    <s v="Startup_1918"/>
    <s v="SaaS"/>
    <n v="2"/>
    <n v="395739.88"/>
    <n v="10387453596.59"/>
    <n v="26"/>
    <s v="Singapore"/>
    <n v="2002"/>
    <n v="13896"/>
    <n v="23"/>
    <n v="26247.185079999999"/>
    <n v="15220.764590000001"/>
    <x v="0"/>
  </r>
  <r>
    <s v="Startup_1919"/>
    <s v="E-commerce"/>
    <n v="5"/>
    <n v="5613.79"/>
    <n v="1161082332.75"/>
    <n v="13"/>
    <s v="China"/>
    <n v="2004"/>
    <n v="1935"/>
    <n v="21"/>
    <n v="206825.8414"/>
    <n v="431.82995490000002"/>
    <x v="0"/>
  </r>
  <r>
    <s v="Startup_192"/>
    <s v="HealthTech"/>
    <n v="6"/>
    <n v="245411.20000000001"/>
    <n v="4119459442.3800001"/>
    <n v="31"/>
    <s v="UK"/>
    <n v="2017"/>
    <n v="9285"/>
    <n v="8"/>
    <n v="16784.947080000002"/>
    <n v="7916.4903720000002"/>
    <x v="0"/>
  </r>
  <r>
    <s v="Startup_1920"/>
    <s v="EdTech"/>
    <n v="10"/>
    <n v="317644.43"/>
    <n v="6998199195.6499996"/>
    <n v="21"/>
    <s v="Australia"/>
    <n v="2002"/>
    <n v="140"/>
    <n v="23"/>
    <n v="22030.550370000001"/>
    <n v="15125.9251"/>
    <x v="0"/>
  </r>
  <r>
    <s v="Startup_1921"/>
    <s v="AI"/>
    <n v="7"/>
    <n v="433325.61"/>
    <n v="13968734717.16"/>
    <n v="30"/>
    <s v="China"/>
    <n v="2015"/>
    <n v="1629"/>
    <n v="10"/>
    <n v="32235.11592"/>
    <n v="14444.18713"/>
    <x v="0"/>
  </r>
  <r>
    <s v="Startup_1922"/>
    <s v="Fintech"/>
    <n v="2"/>
    <n v="28955.23"/>
    <n v="11337656987.34"/>
    <n v="8"/>
    <s v="Canada"/>
    <n v="2006"/>
    <n v="2577"/>
    <n v="19"/>
    <n v="391557.12310000003"/>
    <n v="3619.4042209999998"/>
    <x v="0"/>
  </r>
  <r>
    <s v="Startup_1923"/>
    <s v="SaaS"/>
    <n v="4"/>
    <n v="169915.97"/>
    <n v="6382739945.7700005"/>
    <n v="47"/>
    <s v="India"/>
    <n v="2003"/>
    <n v="16852"/>
    <n v="22"/>
    <n v="37563.096579999998"/>
    <n v="3615.2334259999998"/>
    <x v="0"/>
  </r>
  <r>
    <s v="Startup_1924"/>
    <s v="Biotech"/>
    <n v="6"/>
    <n v="221487.34"/>
    <n v="8934050981.4300003"/>
    <n v="40"/>
    <s v="India"/>
    <n v="2021"/>
    <n v="2863"/>
    <n v="4"/>
    <n v="40335.621500000001"/>
    <n v="5537.1834879999997"/>
    <x v="0"/>
  </r>
  <r>
    <s v="Startup_1925"/>
    <s v="EdTech"/>
    <n v="10"/>
    <n v="92715.66"/>
    <n v="17414551780.200001"/>
    <n v="8"/>
    <s v="France"/>
    <n v="2016"/>
    <n v="19983"/>
    <n v="9"/>
    <n v="187826.50930000001"/>
    <n v="11589.457689999999"/>
    <x v="0"/>
  </r>
  <r>
    <s v="Startup_1926"/>
    <s v="Biotech"/>
    <n v="7"/>
    <n v="122776.48"/>
    <n v="20435273476.810001"/>
    <n v="49"/>
    <s v="Brazil"/>
    <n v="2018"/>
    <n v="923"/>
    <n v="7"/>
    <n v="166441.9039"/>
    <n v="2505.6424019999999"/>
    <x v="0"/>
  </r>
  <r>
    <s v="Startup_1927"/>
    <s v="AI"/>
    <n v="5"/>
    <n v="323279.43"/>
    <n v="8380092901.4099998"/>
    <n v="17"/>
    <s v="India"/>
    <n v="2012"/>
    <n v="8638"/>
    <n v="13"/>
    <n v="25921.134740000001"/>
    <n v="19016.436959999999"/>
    <x v="0"/>
  </r>
  <r>
    <s v="Startup_1928"/>
    <s v="Biotech"/>
    <n v="9"/>
    <n v="353172.98"/>
    <n v="7700695297.0900002"/>
    <n v="35"/>
    <s v="Australia"/>
    <n v="2017"/>
    <n v="18577"/>
    <n v="8"/>
    <n v="21803.316299999999"/>
    <n v="10090.65648"/>
    <x v="0"/>
  </r>
  <r>
    <s v="Startup_1929"/>
    <s v="Biotech"/>
    <n v="10"/>
    <n v="294427.37"/>
    <n v="12322691953.940001"/>
    <n v="4"/>
    <s v="India"/>
    <n v="2022"/>
    <n v="717"/>
    <n v="3"/>
    <n v="41852.079469999997"/>
    <n v="73606.841539999994"/>
    <x v="1"/>
  </r>
  <r>
    <s v="Startup_193"/>
    <s v="Biotech"/>
    <n v="3"/>
    <n v="302849.90000000002"/>
    <n v="82497176408.139999"/>
    <n v="23"/>
    <s v="Brazil"/>
    <n v="2001"/>
    <n v="16684"/>
    <n v="24"/>
    <n v="272401.84940000001"/>
    <n v="13167.387070000001"/>
    <x v="1"/>
  </r>
  <r>
    <s v="Startup_1930"/>
    <s v="Fintech"/>
    <n v="6"/>
    <n v="46644.62"/>
    <n v="10191827213.24"/>
    <n v="47"/>
    <s v="USA"/>
    <n v="2007"/>
    <n v="966"/>
    <n v="18"/>
    <n v="218498.52309999999"/>
    <n v="992.43872209999995"/>
    <x v="0"/>
  </r>
  <r>
    <s v="Startup_1931"/>
    <s v="Biotech"/>
    <n v="6"/>
    <n v="42621.33"/>
    <n v="10636045408.26"/>
    <n v="34"/>
    <s v="Canada"/>
    <n v="2002"/>
    <n v="2008"/>
    <n v="23"/>
    <n v="249546.47080000001"/>
    <n v="1253.5685659999999"/>
    <x v="0"/>
  </r>
  <r>
    <s v="Startup_1932"/>
    <s v="Biotech"/>
    <n v="2"/>
    <n v="47913.11"/>
    <n v="14182797470.139999"/>
    <n v="47"/>
    <s v="Canada"/>
    <n v="2019"/>
    <n v="2174"/>
    <n v="6"/>
    <n v="296009.78980000003"/>
    <n v="1019.427868"/>
    <x v="0"/>
  </r>
  <r>
    <s v="Startup_1933"/>
    <s v="HealthTech"/>
    <n v="9"/>
    <n v="170962.92"/>
    <n v="32649809923.259998"/>
    <n v="48"/>
    <s v="USA"/>
    <n v="2016"/>
    <n v="14582"/>
    <n v="9"/>
    <n v="190974.9713"/>
    <n v="3561.7275249999998"/>
    <x v="1"/>
  </r>
  <r>
    <s v="Startup_1934"/>
    <s v="Fintech"/>
    <n v="3"/>
    <n v="140900.24"/>
    <n v="4869774191.5900002"/>
    <n v="33"/>
    <s v="Australia"/>
    <n v="2002"/>
    <n v="7005"/>
    <n v="23"/>
    <n v="34560.858619999999"/>
    <n v="4269.7042570000003"/>
    <x v="0"/>
  </r>
  <r>
    <s v="Startup_1935"/>
    <s v="Biotech"/>
    <n v="10"/>
    <n v="155618.31"/>
    <n v="27343191588.970001"/>
    <n v="24"/>
    <s v="China"/>
    <n v="2005"/>
    <n v="2827"/>
    <n v="20"/>
    <n v="175705.7708"/>
    <n v="6484.0964560000002"/>
    <x v="0"/>
  </r>
  <r>
    <s v="Startup_1936"/>
    <s v="HealthTech"/>
    <n v="4"/>
    <n v="412414.42"/>
    <n v="15277724831.530001"/>
    <n v="48"/>
    <s v="UK"/>
    <n v="2011"/>
    <n v="357"/>
    <n v="14"/>
    <n v="37043.594299999997"/>
    <n v="8591.9670609999994"/>
    <x v="0"/>
  </r>
  <r>
    <s v="Startup_1937"/>
    <s v="Biotech"/>
    <n v="10"/>
    <n v="192753.86"/>
    <n v="781487287.33000004"/>
    <n v="26"/>
    <s v="Canada"/>
    <n v="2012"/>
    <n v="11756"/>
    <n v="13"/>
    <n v="4053.32764"/>
    <n v="7413.6098579999998"/>
    <x v="0"/>
  </r>
  <r>
    <s v="Startup_1938"/>
    <s v="E-commerce"/>
    <n v="9"/>
    <n v="241186.39"/>
    <n v="10555231142.870001"/>
    <n v="9"/>
    <s v="India"/>
    <n v="2023"/>
    <n v="3127"/>
    <n v="2"/>
    <n v="43762.792379999999"/>
    <n v="26798.48789"/>
    <x v="1"/>
  </r>
  <r>
    <s v="Startup_1939"/>
    <s v="AI"/>
    <n v="1"/>
    <n v="441641.63"/>
    <n v="819984761.83000004"/>
    <n v="42"/>
    <s v="Canada"/>
    <n v="2006"/>
    <n v="7165"/>
    <n v="19"/>
    <n v="1855.674524"/>
    <n v="10515.276889999999"/>
    <x v="0"/>
  </r>
  <r>
    <s v="Startup_194"/>
    <s v="AI"/>
    <n v="6"/>
    <n v="151200.99"/>
    <n v="52831777.359999999"/>
    <n v="8"/>
    <s v="China"/>
    <n v="2003"/>
    <n v="1429"/>
    <n v="22"/>
    <n v="348.41422940000001"/>
    <n v="18900.123729999999"/>
    <x v="0"/>
  </r>
  <r>
    <s v="Startup_1940"/>
    <s v="Blockchain"/>
    <n v="2"/>
    <n v="477951.13"/>
    <n v="14351765759.889999"/>
    <n v="5"/>
    <s v="France"/>
    <n v="2009"/>
    <n v="14968"/>
    <n v="16"/>
    <n v="30026.684659999999"/>
    <n v="95590.225649999993"/>
    <x v="1"/>
  </r>
  <r>
    <s v="Startup_1941"/>
    <s v="E-commerce"/>
    <n v="10"/>
    <n v="117753.28"/>
    <n v="36802367834.949997"/>
    <n v="20"/>
    <s v="Germany"/>
    <n v="2002"/>
    <n v="3233"/>
    <n v="23"/>
    <n v="312536.94170000002"/>
    <n v="5887.6640120000002"/>
    <x v="1"/>
  </r>
  <r>
    <s v="Startup_1942"/>
    <s v="SaaS"/>
    <n v="4"/>
    <n v="218899.7"/>
    <n v="7332803255.4799995"/>
    <n v="29"/>
    <s v="Brazil"/>
    <n v="2000"/>
    <n v="4631"/>
    <n v="25"/>
    <n v="33497.461470000002"/>
    <n v="7548.2656079999997"/>
    <x v="0"/>
  </r>
  <r>
    <s v="Startup_1943"/>
    <s v="SaaS"/>
    <n v="10"/>
    <n v="388396.14"/>
    <n v="8173549366.9399996"/>
    <n v="35"/>
    <s v="USA"/>
    <n v="2011"/>
    <n v="692"/>
    <n v="14"/>
    <n v="21043.36319"/>
    <n v="11097.03248"/>
    <x v="0"/>
  </r>
  <r>
    <s v="Startup_1944"/>
    <s v="E-commerce"/>
    <n v="5"/>
    <n v="269076.53999999998"/>
    <n v="11263183998.799999"/>
    <n v="50"/>
    <s v="Canada"/>
    <n v="2014"/>
    <n v="903"/>
    <n v="11"/>
    <n v="41857.66188"/>
    <n v="5381.5308429999995"/>
    <x v="0"/>
  </r>
  <r>
    <s v="Startup_1945"/>
    <s v="E-commerce"/>
    <n v="1"/>
    <n v="24114.2"/>
    <n v="6477523314.2600002"/>
    <n v="33"/>
    <s v="France"/>
    <n v="2023"/>
    <n v="3816"/>
    <n v="2"/>
    <n v="268617.6398"/>
    <n v="730.73330060000001"/>
    <x v="0"/>
  </r>
  <r>
    <s v="Startup_1946"/>
    <s v="Biotech"/>
    <n v="10"/>
    <n v="232307.14"/>
    <n v="7202708417.0299997"/>
    <n v="28"/>
    <s v="France"/>
    <n v="2017"/>
    <n v="19898"/>
    <n v="8"/>
    <n v="31004.11001"/>
    <n v="8296.6835539999993"/>
    <x v="0"/>
  </r>
  <r>
    <s v="Startup_1947"/>
    <s v="Fintech"/>
    <n v="10"/>
    <n v="385337.84"/>
    <n v="7466761503.2700005"/>
    <n v="42"/>
    <s v="France"/>
    <n v="2001"/>
    <n v="3055"/>
    <n v="24"/>
    <n v="19376.18201"/>
    <n v="9174.7105279999996"/>
    <x v="0"/>
  </r>
  <r>
    <s v="Startup_1948"/>
    <s v="Fintech"/>
    <n v="6"/>
    <n v="242807.72"/>
    <n v="11463235393.559999"/>
    <n v="33"/>
    <s v="UK"/>
    <n v="2022"/>
    <n v="19759"/>
    <n v="3"/>
    <n v="47210.164850000001"/>
    <n v="7357.8097600000001"/>
    <x v="0"/>
  </r>
  <r>
    <s v="Startup_1949"/>
    <s v="Blockchain"/>
    <n v="7"/>
    <n v="134266.85"/>
    <n v="29248952625.700001"/>
    <n v="24"/>
    <s v="USA"/>
    <n v="2020"/>
    <n v="7779"/>
    <n v="5"/>
    <n v="217840.95879999999"/>
    <n v="5594.4518950000001"/>
    <x v="0"/>
  </r>
  <r>
    <s v="Startup_195"/>
    <s v="Blockchain"/>
    <n v="6"/>
    <n v="432241.38"/>
    <n v="20690412801.23"/>
    <n v="12"/>
    <s v="Brazil"/>
    <n v="2019"/>
    <n v="1214"/>
    <n v="6"/>
    <n v="47866.72853"/>
    <n v="36020.114589999997"/>
    <x v="1"/>
  </r>
  <r>
    <s v="Startup_1950"/>
    <s v="HealthTech"/>
    <n v="9"/>
    <n v="54364.11"/>
    <n v="26244386623.009998"/>
    <n v="8"/>
    <s v="China"/>
    <n v="2001"/>
    <n v="672"/>
    <n v="24"/>
    <n v="482751.09039999999"/>
    <n v="6795.5134589999998"/>
    <x v="0"/>
  </r>
  <r>
    <s v="Startup_1951"/>
    <s v="Biotech"/>
    <n v="1"/>
    <n v="339166.21"/>
    <n v="11315229224.01"/>
    <n v="14"/>
    <s v="Australia"/>
    <n v="2003"/>
    <n v="12541"/>
    <n v="22"/>
    <n v="33360.90062"/>
    <n v="24226.157500000001"/>
    <x v="1"/>
  </r>
  <r>
    <s v="Startup_1952"/>
    <s v="Blockchain"/>
    <n v="3"/>
    <n v="302718.83"/>
    <n v="1410348980.9100001"/>
    <n v="46"/>
    <s v="USA"/>
    <n v="2003"/>
    <n v="19094"/>
    <n v="22"/>
    <n v="4657.940431"/>
    <n v="6580.8440579999997"/>
    <x v="0"/>
  </r>
  <r>
    <s v="Startup_1953"/>
    <s v="E-commerce"/>
    <n v="1"/>
    <n v="497534.97"/>
    <n v="20745631212.900002"/>
    <n v="8"/>
    <s v="Brazil"/>
    <n v="2014"/>
    <n v="2808"/>
    <n v="11"/>
    <n v="41695.830090000003"/>
    <n v="62191.871570000003"/>
    <x v="1"/>
  </r>
  <r>
    <s v="Startup_1954"/>
    <s v="SaaS"/>
    <n v="1"/>
    <n v="9199.83"/>
    <n v="1732013687.6900001"/>
    <n v="17"/>
    <s v="Brazil"/>
    <n v="2013"/>
    <n v="16091"/>
    <n v="12"/>
    <n v="188264.7542"/>
    <n v="541.16670610000006"/>
    <x v="0"/>
  </r>
  <r>
    <s v="Startup_1955"/>
    <s v="AI"/>
    <n v="4"/>
    <n v="199190.24"/>
    <n v="4810793104.0200005"/>
    <n v="42"/>
    <s v="Singapore"/>
    <n v="2018"/>
    <n v="14784"/>
    <n v="7"/>
    <n v="24150.75101"/>
    <n v="4742.6247860000003"/>
    <x v="0"/>
  </r>
  <r>
    <s v="Startup_1956"/>
    <s v="E-commerce"/>
    <n v="1"/>
    <n v="187641.45"/>
    <n v="6342439506.1000004"/>
    <n v="44"/>
    <s v="USA"/>
    <n v="2021"/>
    <n v="5868"/>
    <n v="4"/>
    <n v="33799.84491"/>
    <n v="4264.5783799999999"/>
    <x v="0"/>
  </r>
  <r>
    <s v="Startup_1957"/>
    <s v="E-commerce"/>
    <n v="3"/>
    <n v="381662.28"/>
    <n v="109228608.61"/>
    <n v="9"/>
    <s v="Canada"/>
    <n v="2013"/>
    <n v="15116"/>
    <n v="12"/>
    <n v="285.1917866"/>
    <n v="42406.919540000003"/>
    <x v="1"/>
  </r>
  <r>
    <s v="Startup_1958"/>
    <s v="Blockchain"/>
    <n v="1"/>
    <n v="31163.13"/>
    <n v="582509552.64999998"/>
    <n v="31"/>
    <s v="Australia"/>
    <n v="2012"/>
    <n v="1819"/>
    <n v="13"/>
    <n v="18691.265719999999"/>
    <n v="1005.262338"/>
    <x v="0"/>
  </r>
  <r>
    <s v="Startup_1959"/>
    <s v="E-commerce"/>
    <n v="5"/>
    <n v="115654.05"/>
    <n v="3767578172.5500002"/>
    <n v="44"/>
    <s v="Canada"/>
    <n v="2012"/>
    <n v="4943"/>
    <n v="13"/>
    <n v="32575.275699999998"/>
    <n v="2628.5011049999998"/>
    <x v="0"/>
  </r>
  <r>
    <s v="Startup_196"/>
    <s v="Biotech"/>
    <n v="8"/>
    <n v="1685.65"/>
    <n v="7271955763.8100004"/>
    <n v="5"/>
    <s v="UK"/>
    <n v="2013"/>
    <n v="1719"/>
    <n v="12"/>
    <n v="4314023.2659999998"/>
    <n v="337.13096239999999"/>
    <x v="1"/>
  </r>
  <r>
    <s v="Startup_1960"/>
    <s v="Blockchain"/>
    <n v="3"/>
    <n v="305036"/>
    <n v="14547017663.08"/>
    <n v="44"/>
    <s v="Australia"/>
    <n v="2009"/>
    <n v="1468"/>
    <n v="16"/>
    <n v="47688.51051"/>
    <n v="6932.6364290000001"/>
    <x v="0"/>
  </r>
  <r>
    <s v="Startup_1961"/>
    <s v="Fintech"/>
    <n v="5"/>
    <n v="22108.25"/>
    <n v="892140309.40999997"/>
    <n v="26"/>
    <s v="India"/>
    <n v="2007"/>
    <n v="1120"/>
    <n v="18"/>
    <n v="40352.271070000003"/>
    <n v="850.31740709999997"/>
    <x v="0"/>
  </r>
  <r>
    <s v="Startup_1962"/>
    <s v="Biotech"/>
    <n v="10"/>
    <n v="366299.23"/>
    <n v="18044170204.650002"/>
    <n v="14"/>
    <s v="USA"/>
    <n v="2003"/>
    <n v="15062"/>
    <n v="22"/>
    <n v="49259.737090000002"/>
    <n v="26164.230920000002"/>
    <x v="1"/>
  </r>
  <r>
    <s v="Startup_1963"/>
    <s v="SaaS"/>
    <n v="2"/>
    <n v="200247.78"/>
    <n v="8074274694.5500002"/>
    <n v="32"/>
    <s v="Germany"/>
    <n v="2009"/>
    <n v="12537"/>
    <n v="16"/>
    <n v="40320.41994"/>
    <n v="6257.7430210000002"/>
    <x v="0"/>
  </r>
  <r>
    <s v="Startup_1964"/>
    <s v="E-commerce"/>
    <n v="3"/>
    <n v="219219.71"/>
    <n v="1019003936.5"/>
    <n v="38"/>
    <s v="USA"/>
    <n v="2003"/>
    <n v="16346"/>
    <n v="22"/>
    <n v="4647.3226940000004"/>
    <n v="5768.939644"/>
    <x v="0"/>
  </r>
  <r>
    <s v="Startup_1965"/>
    <s v="Blockchain"/>
    <n v="9"/>
    <n v="443004.41"/>
    <n v="7693298529.0699997"/>
    <n v="39"/>
    <s v="Australia"/>
    <n v="2000"/>
    <n v="4547"/>
    <n v="25"/>
    <n v="17365.189310000002"/>
    <n v="11359.08755"/>
    <x v="0"/>
  </r>
  <r>
    <s v="Startup_1966"/>
    <s v="AI"/>
    <n v="2"/>
    <n v="444340.64"/>
    <n v="21389148164.860001"/>
    <n v="29"/>
    <s v="Australia"/>
    <n v="2015"/>
    <n v="14494"/>
    <n v="10"/>
    <n v="48135.825770000003"/>
    <n v="15322.091179999999"/>
    <x v="0"/>
  </r>
  <r>
    <s v="Startup_1967"/>
    <s v="HealthTech"/>
    <n v="1"/>
    <n v="117255.93"/>
    <n v="28630376560.950001"/>
    <n v="50"/>
    <s v="UK"/>
    <n v="2001"/>
    <n v="14423"/>
    <n v="24"/>
    <n v="244168.97039999999"/>
    <n v="2345.1185679999999"/>
    <x v="0"/>
  </r>
  <r>
    <s v="Startup_1968"/>
    <s v="HealthTech"/>
    <n v="2"/>
    <n v="255105.1"/>
    <n v="10969989554.959999"/>
    <n v="18"/>
    <s v="France"/>
    <n v="2008"/>
    <n v="5952"/>
    <n v="17"/>
    <n v="43000.842969999998"/>
    <n v="14172.50569"/>
    <x v="0"/>
  </r>
  <r>
    <s v="Startup_1969"/>
    <s v="Biotech"/>
    <n v="3"/>
    <n v="68695.3"/>
    <n v="12523926614.799999"/>
    <n v="25"/>
    <s v="India"/>
    <n v="2019"/>
    <n v="7966"/>
    <n v="6"/>
    <n v="182310.25049999999"/>
    <n v="2747.8121249999999"/>
    <x v="0"/>
  </r>
  <r>
    <s v="Startup_197"/>
    <s v="E-commerce"/>
    <n v="9"/>
    <n v="41795.050000000003"/>
    <n v="8856665634.2099991"/>
    <n v="29"/>
    <s v="Germany"/>
    <n v="2000"/>
    <n v="757"/>
    <n v="25"/>
    <n v="211906.04019999999"/>
    <n v="1441.208668"/>
    <x v="0"/>
  </r>
  <r>
    <s v="Startup_1970"/>
    <s v="EdTech"/>
    <n v="10"/>
    <n v="28118.29"/>
    <n v="9760538170.3700008"/>
    <n v="42"/>
    <s v="France"/>
    <n v="2002"/>
    <n v="17785"/>
    <n v="23"/>
    <n v="347123.18359999999"/>
    <n v="669.48307539999996"/>
    <x v="0"/>
  </r>
  <r>
    <s v="Startup_1971"/>
    <s v="HealthTech"/>
    <n v="2"/>
    <n v="228473.25"/>
    <n v="4770494918.9200001"/>
    <n v="32"/>
    <s v="India"/>
    <n v="2021"/>
    <n v="19967"/>
    <n v="4"/>
    <n v="20878.884259999999"/>
    <n v="7139.7889180000002"/>
    <x v="0"/>
  </r>
  <r>
    <s v="Startup_1972"/>
    <s v="AI"/>
    <n v="10"/>
    <n v="435757.89"/>
    <n v="10209261825.700001"/>
    <n v="1"/>
    <s v="Australia"/>
    <n v="2022"/>
    <n v="6997"/>
    <n v="3"/>
    <n v="23427.748039999999"/>
    <n v="435757.89069999999"/>
    <x v="1"/>
  </r>
  <r>
    <s v="Startup_1973"/>
    <s v="E-commerce"/>
    <n v="3"/>
    <n v="132681.97"/>
    <n v="438234461.5"/>
    <n v="3"/>
    <s v="Singapore"/>
    <n v="2017"/>
    <n v="1572"/>
    <n v="8"/>
    <n v="3301.8937470000001"/>
    <n v="44227.324589999997"/>
    <x v="1"/>
  </r>
  <r>
    <s v="Startup_1974"/>
    <s v="SaaS"/>
    <n v="6"/>
    <n v="376832.86"/>
    <n v="1179650910.3099999"/>
    <n v="14"/>
    <s v="Germany"/>
    <n v="2014"/>
    <n v="4672"/>
    <n v="11"/>
    <n v="3129.4353970000002"/>
    <n v="26916.632559999998"/>
    <x v="1"/>
  </r>
  <r>
    <s v="Startup_1975"/>
    <s v="SaaS"/>
    <n v="9"/>
    <n v="20190.72"/>
    <n v="75350762.519999996"/>
    <n v="7"/>
    <s v="Singapore"/>
    <n v="2013"/>
    <n v="1868"/>
    <n v="12"/>
    <n v="3730.9500899999998"/>
    <n v="2884.3886929999999"/>
    <x v="0"/>
  </r>
  <r>
    <s v="Startup_1976"/>
    <s v="HealthTech"/>
    <n v="10"/>
    <n v="456.27"/>
    <n v="7296378149.8800001"/>
    <n v="17"/>
    <s v="Australia"/>
    <n v="2010"/>
    <n v="2585"/>
    <n v="15"/>
    <n v="15991267.57"/>
    <n v="26.83956641"/>
    <x v="1"/>
  </r>
  <r>
    <s v="Startup_1977"/>
    <s v="E-commerce"/>
    <n v="9"/>
    <n v="331094.51"/>
    <n v="6255173220.3500004"/>
    <n v="25"/>
    <s v="Australia"/>
    <n v="2016"/>
    <n v="2229"/>
    <n v="9"/>
    <n v="18891.410080000001"/>
    <n v="13243.78032"/>
    <x v="0"/>
  </r>
  <r>
    <s v="Startup_1978"/>
    <s v="AI"/>
    <n v="1"/>
    <n v="225250.85"/>
    <n v="6021058919.29"/>
    <n v="19"/>
    <s v="Singapore"/>
    <n v="2006"/>
    <n v="13341"/>
    <n v="19"/>
    <n v="26729.460889999998"/>
    <n v="11855.30766"/>
    <x v="0"/>
  </r>
  <r>
    <s v="Startup_1979"/>
    <s v="Biotech"/>
    <n v="7"/>
    <n v="489855.46"/>
    <n v="24142322935.509998"/>
    <n v="13"/>
    <s v="Brazil"/>
    <n v="2015"/>
    <n v="13895"/>
    <n v="10"/>
    <n v="49283.584880000002"/>
    <n v="37681.189129999999"/>
    <x v="1"/>
  </r>
  <r>
    <s v="Startup_198"/>
    <s v="AI"/>
    <n v="9"/>
    <n v="222832.11"/>
    <n v="8017264022.3500004"/>
    <n v="1"/>
    <s v="Australia"/>
    <n v="2002"/>
    <n v="7459"/>
    <n v="23"/>
    <n v="35977.944810000001"/>
    <n v="222832.1054"/>
    <x v="1"/>
  </r>
  <r>
    <s v="Startup_1980"/>
    <s v="HealthTech"/>
    <n v="7"/>
    <n v="160977.79999999999"/>
    <n v="2866077642.8099999"/>
    <n v="10"/>
    <s v="France"/>
    <n v="2004"/>
    <n v="13341"/>
    <n v="21"/>
    <n v="17803.17958"/>
    <n v="16097.7799"/>
    <x v="0"/>
  </r>
  <r>
    <s v="Startup_1981"/>
    <s v="Fintech"/>
    <n v="4"/>
    <n v="334899.59000000003"/>
    <n v="11404530442.200001"/>
    <n v="16"/>
    <s v="USA"/>
    <n v="2017"/>
    <n v="4345"/>
    <n v="8"/>
    <n v="34052.581440000002"/>
    <n v="20931.224340000001"/>
    <x v="1"/>
  </r>
  <r>
    <s v="Startup_1982"/>
    <s v="E-commerce"/>
    <n v="6"/>
    <n v="246080.01"/>
    <n v="826472865.15999997"/>
    <n v="6"/>
    <s v="Canada"/>
    <n v="2015"/>
    <n v="14974"/>
    <n v="10"/>
    <n v="3357.553394"/>
    <n v="41013.335610000002"/>
    <x v="1"/>
  </r>
  <r>
    <s v="Startup_1983"/>
    <s v="Fintech"/>
    <n v="6"/>
    <n v="209402.23999999999"/>
    <n v="5925201912.2200003"/>
    <n v="30"/>
    <s v="Canada"/>
    <n v="2002"/>
    <n v="14491"/>
    <n v="23"/>
    <n v="28294.791000000001"/>
    <n v="6980.0745429999997"/>
    <x v="0"/>
  </r>
  <r>
    <s v="Startup_1984"/>
    <s v="E-commerce"/>
    <n v="7"/>
    <n v="322459.2"/>
    <n v="13766605600.629999"/>
    <n v="33"/>
    <s v="China"/>
    <n v="2020"/>
    <n v="11853"/>
    <n v="5"/>
    <n v="42691.550810000001"/>
    <n v="9771.4907820000008"/>
    <x v="0"/>
  </r>
  <r>
    <s v="Startup_1985"/>
    <s v="HealthTech"/>
    <n v="6"/>
    <n v="357381.12"/>
    <n v="10554905069.360001"/>
    <n v="24"/>
    <s v="France"/>
    <n v="2008"/>
    <n v="19633"/>
    <n v="17"/>
    <n v="29533.031009999999"/>
    <n v="14890.87998"/>
    <x v="0"/>
  </r>
  <r>
    <s v="Startup_1986"/>
    <s v="E-commerce"/>
    <n v="9"/>
    <n v="377083.33"/>
    <n v="6610488258.4399996"/>
    <n v="41"/>
    <s v="India"/>
    <n v="2004"/>
    <n v="1188"/>
    <n v="21"/>
    <n v="17529.576720000001"/>
    <n v="9197.154407"/>
    <x v="0"/>
  </r>
  <r>
    <s v="Startup_1987"/>
    <s v="E-commerce"/>
    <n v="10"/>
    <n v="372436.7"/>
    <n v="8469791846.1499996"/>
    <n v="41"/>
    <s v="Canada"/>
    <n v="2000"/>
    <n v="2303"/>
    <n v="25"/>
    <n v="22740.560979999998"/>
    <n v="9083.8218689999994"/>
    <x v="0"/>
  </r>
  <r>
    <s v="Startup_1988"/>
    <s v="Biotech"/>
    <n v="2"/>
    <n v="97092.5"/>
    <n v="4425327773.4700003"/>
    <n v="46"/>
    <s v="UK"/>
    <n v="2005"/>
    <n v="10682"/>
    <n v="20"/>
    <n v="45577.471010000001"/>
    <n v="2110.7065590000002"/>
    <x v="0"/>
  </r>
  <r>
    <s v="Startup_1989"/>
    <s v="HealthTech"/>
    <n v="6"/>
    <n v="474225.55"/>
    <n v="14077198570.77"/>
    <n v="49"/>
    <s v="USA"/>
    <n v="2019"/>
    <n v="7362"/>
    <n v="6"/>
    <n v="29683.605800000001"/>
    <n v="9678.0724879999998"/>
    <x v="0"/>
  </r>
  <r>
    <s v="Startup_199"/>
    <s v="Fintech"/>
    <n v="5"/>
    <n v="6337.92"/>
    <n v="296646338.61000001"/>
    <n v="34"/>
    <s v="India"/>
    <n v="2015"/>
    <n v="9134"/>
    <n v="10"/>
    <n v="46803.985970000002"/>
    <n v="186.4094633"/>
    <x v="0"/>
  </r>
  <r>
    <s v="Startup_1990"/>
    <s v="AI"/>
    <n v="4"/>
    <n v="118141.16"/>
    <n v="5857978307.2700005"/>
    <n v="44"/>
    <s v="China"/>
    <n v="2013"/>
    <n v="2447"/>
    <n v="12"/>
    <n v="49583.568120000004"/>
    <n v="2685.026323"/>
    <x v="0"/>
  </r>
  <r>
    <s v="Startup_1991"/>
    <s v="HealthTech"/>
    <n v="5"/>
    <n v="466695.35"/>
    <n v="10358645578.690001"/>
    <n v="48"/>
    <s v="France"/>
    <n v="2011"/>
    <n v="12875"/>
    <n v="14"/>
    <n v="22194.73358"/>
    <n v="9722.8197240000009"/>
    <x v="0"/>
  </r>
  <r>
    <s v="Startup_1992"/>
    <s v="E-commerce"/>
    <n v="7"/>
    <n v="198611.02"/>
    <n v="948423600.38"/>
    <n v="22"/>
    <s v="Brazil"/>
    <n v="2001"/>
    <n v="15006"/>
    <n v="24"/>
    <n v="4774.2818209999996"/>
    <n v="9027.7737039999993"/>
    <x v="0"/>
  </r>
  <r>
    <s v="Startup_1993"/>
    <s v="SaaS"/>
    <n v="7"/>
    <n v="16576.21"/>
    <n v="8006045879.3299999"/>
    <n v="42"/>
    <s v="USA"/>
    <n v="2013"/>
    <n v="826"/>
    <n v="12"/>
    <n v="482983.12959999999"/>
    <n v="394.67164300000002"/>
    <x v="0"/>
  </r>
  <r>
    <s v="Startup_1994"/>
    <s v="SaaS"/>
    <n v="7"/>
    <n v="71611.600000000006"/>
    <n v="24056492151.57"/>
    <n v="4"/>
    <s v="China"/>
    <n v="2020"/>
    <n v="2457"/>
    <n v="5"/>
    <n v="335929.09600000002"/>
    <n v="17902.90036"/>
    <x v="0"/>
  </r>
  <r>
    <s v="Startup_1995"/>
    <s v="EdTech"/>
    <n v="2"/>
    <n v="14102.69"/>
    <n v="6521830765.3000002"/>
    <n v="10"/>
    <s v="India"/>
    <n v="2010"/>
    <n v="1717"/>
    <n v="15"/>
    <n v="462451.9277"/>
    <n v="1410.2691050000001"/>
    <x v="0"/>
  </r>
  <r>
    <s v="Startup_1996"/>
    <s v="SaaS"/>
    <n v="1"/>
    <n v="200659.09"/>
    <n v="6239436585.6700001"/>
    <n v="33"/>
    <s v="Germany"/>
    <n v="2004"/>
    <n v="10076"/>
    <n v="21"/>
    <n v="31093.712009999999"/>
    <n v="6080.5784549999998"/>
    <x v="0"/>
  </r>
  <r>
    <s v="Startup_1997"/>
    <s v="Fintech"/>
    <n v="9"/>
    <n v="17511.72"/>
    <n v="30106052281.450001"/>
    <n v="49"/>
    <s v="Germany"/>
    <n v="2022"/>
    <n v="1365"/>
    <n v="3"/>
    <n v="1719193.956"/>
    <n v="357.38194090000002"/>
    <x v="1"/>
  </r>
  <r>
    <s v="Startup_1998"/>
    <s v="HealthTech"/>
    <n v="5"/>
    <n v="124361.41"/>
    <n v="2677349335.3299999"/>
    <n v="8"/>
    <s v="Singapore"/>
    <n v="2004"/>
    <n v="1133"/>
    <n v="21"/>
    <n v="21527.778689999999"/>
    <n v="15545.17661"/>
    <x v="0"/>
  </r>
  <r>
    <s v="Startup_1999"/>
    <s v="EdTech"/>
    <n v="4"/>
    <n v="303295.13"/>
    <n v="14845737554.110001"/>
    <n v="27"/>
    <s v="China"/>
    <n v="2008"/>
    <n v="9792"/>
    <n v="17"/>
    <n v="48947.156690000003"/>
    <n v="11233.152969999999"/>
    <x v="0"/>
  </r>
  <r>
    <s v="Startup_2"/>
    <s v="SaaS"/>
    <n v="2"/>
    <n v="278149.82"/>
    <n v="836321410.38999999"/>
    <n v="36"/>
    <s v="UK"/>
    <n v="2006"/>
    <n v="10552"/>
    <n v="19"/>
    <n v="3005.7299859999998"/>
    <n v="7726.3839440000002"/>
    <x v="0"/>
  </r>
  <r>
    <s v="Startup_20"/>
    <s v="SaaS"/>
    <n v="1"/>
    <n v="56742.9"/>
    <n v="28053475168.290001"/>
    <n v="50"/>
    <s v="UK"/>
    <n v="2016"/>
    <n v="11576"/>
    <n v="9"/>
    <n v="494395.19290000002"/>
    <n v="1134.858058"/>
    <x v="0"/>
  </r>
  <r>
    <s v="Startup_200"/>
    <s v="SaaS"/>
    <n v="6"/>
    <n v="147545.53"/>
    <n v="3684352503.9000001"/>
    <n v="4"/>
    <s v="Germany"/>
    <n v="2013"/>
    <n v="14469"/>
    <n v="12"/>
    <n v="24969.953839999998"/>
    <n v="36886.381350000003"/>
    <x v="1"/>
  </r>
  <r>
    <s v="Startup_2000"/>
    <s v="HealthTech"/>
    <n v="10"/>
    <n v="335610"/>
    <n v="14057626981.059999"/>
    <n v="31"/>
    <s v="India"/>
    <n v="2022"/>
    <n v="13459"/>
    <n v="3"/>
    <n v="41885.794529999999"/>
    <n v="10826.128930000001"/>
    <x v="0"/>
  </r>
  <r>
    <s v="Startup_2001"/>
    <s v="Blockchain"/>
    <n v="1"/>
    <n v="24608.77"/>
    <n v="12140196208.41"/>
    <n v="36"/>
    <s v="Canada"/>
    <n v="2017"/>
    <n v="3264"/>
    <n v="8"/>
    <n v="493327.01929999999"/>
    <n v="683.57696959999998"/>
    <x v="0"/>
  </r>
  <r>
    <s v="Startup_2002"/>
    <s v="Blockchain"/>
    <n v="10"/>
    <n v="383157.04"/>
    <n v="8672773420.3799992"/>
    <n v="49"/>
    <s v="Canada"/>
    <n v="2022"/>
    <n v="1016"/>
    <n v="3"/>
    <n v="22634.035810000001"/>
    <n v="7819.5315179999998"/>
    <x v="0"/>
  </r>
  <r>
    <s v="Startup_2003"/>
    <s v="EdTech"/>
    <n v="4"/>
    <n v="9775.57"/>
    <n v="1742226507.71"/>
    <n v="24"/>
    <s v="France"/>
    <n v="2021"/>
    <n v="6677"/>
    <n v="4"/>
    <n v="178221.459"/>
    <n v="407.31550650000003"/>
    <x v="0"/>
  </r>
  <r>
    <s v="Startup_2004"/>
    <s v="Biotech"/>
    <n v="9"/>
    <n v="221962.02"/>
    <n v="1027135416.78"/>
    <n v="50"/>
    <s v="Canada"/>
    <n v="2019"/>
    <n v="12194"/>
    <n v="6"/>
    <n v="4626.5277210000004"/>
    <n v="4439.2404699999997"/>
    <x v="0"/>
  </r>
  <r>
    <s v="Startup_2005"/>
    <s v="E-commerce"/>
    <n v="1"/>
    <n v="241717.22"/>
    <n v="8006811508.1599998"/>
    <n v="21"/>
    <s v="Germany"/>
    <n v="2018"/>
    <n v="10101"/>
    <n v="7"/>
    <n v="33123.704129999998"/>
    <n v="11510.34397"/>
    <x v="0"/>
  </r>
  <r>
    <s v="Startup_2006"/>
    <s v="SaaS"/>
    <n v="1"/>
    <n v="12648.05"/>
    <n v="2490296922.2399998"/>
    <n v="14"/>
    <s v="France"/>
    <n v="2007"/>
    <n v="8796"/>
    <n v="18"/>
    <n v="196890.73209999999"/>
    <n v="903.43230589999996"/>
    <x v="0"/>
  </r>
  <r>
    <s v="Startup_2007"/>
    <s v="SaaS"/>
    <n v="3"/>
    <n v="102052.38"/>
    <n v="4000470206.5900002"/>
    <n v="12"/>
    <s v="France"/>
    <n v="2022"/>
    <n v="2823"/>
    <n v="3"/>
    <n v="39199.164859999997"/>
    <n v="8504.3651840000002"/>
    <x v="0"/>
  </r>
  <r>
    <s v="Startup_2008"/>
    <s v="Biotech"/>
    <n v="2"/>
    <n v="235913.39"/>
    <n v="8130765541.3199997"/>
    <n v="46"/>
    <s v="Australia"/>
    <n v="2017"/>
    <n v="594"/>
    <n v="8"/>
    <n v="34464.044699999999"/>
    <n v="5128.5519629999999"/>
    <x v="0"/>
  </r>
  <r>
    <s v="Startup_2009"/>
    <s v="Fintech"/>
    <n v="8"/>
    <n v="232466.12"/>
    <n v="1128482168.76"/>
    <n v="20"/>
    <s v="Brazil"/>
    <n v="2010"/>
    <n v="4313"/>
    <n v="15"/>
    <n v="4853.3940709999997"/>
    <n v="11623.306140000001"/>
    <x v="0"/>
  </r>
  <r>
    <s v="Startup_201"/>
    <s v="EdTech"/>
    <n v="3"/>
    <n v="54273.13"/>
    <n v="19690407214.529999"/>
    <n v="1"/>
    <s v="Australia"/>
    <n v="2019"/>
    <n v="2445"/>
    <n v="6"/>
    <n v="362801.14480000001"/>
    <n v="54273.127919999999"/>
    <x v="1"/>
  </r>
  <r>
    <s v="Startup_2010"/>
    <s v="HealthTech"/>
    <n v="9"/>
    <n v="251891.52"/>
    <n v="1189871185.9000001"/>
    <n v="50"/>
    <s v="Australia"/>
    <n v="2002"/>
    <n v="11313"/>
    <n v="23"/>
    <n v="4722.7445680000001"/>
    <n v="5037.8303429999996"/>
    <x v="0"/>
  </r>
  <r>
    <s v="Startup_2011"/>
    <s v="SaaS"/>
    <n v="8"/>
    <n v="90981.49"/>
    <n v="4547660155.6800003"/>
    <n v="17"/>
    <s v="China"/>
    <n v="2017"/>
    <n v="19735"/>
    <n v="8"/>
    <n v="49983.453840000002"/>
    <n v="5351.8524340000004"/>
    <x v="0"/>
  </r>
  <r>
    <s v="Startup_2012"/>
    <s v="Blockchain"/>
    <n v="6"/>
    <n v="36060.71"/>
    <n v="16051556464.299999"/>
    <n v="24"/>
    <s v="Australia"/>
    <n v="2014"/>
    <n v="4696"/>
    <n v="11"/>
    <n v="445124.95360000001"/>
    <n v="1502.5294469999999"/>
    <x v="0"/>
  </r>
  <r>
    <s v="Startup_2013"/>
    <s v="Fintech"/>
    <n v="1"/>
    <n v="68410.53"/>
    <n v="14514974945.459999"/>
    <n v="7"/>
    <s v="Australia"/>
    <n v="2008"/>
    <n v="14051"/>
    <n v="17"/>
    <n v="212173.56349999999"/>
    <n v="9772.9332639999993"/>
    <x v="0"/>
  </r>
  <r>
    <s v="Startup_2014"/>
    <s v="Fintech"/>
    <n v="6"/>
    <n v="275968.84000000003"/>
    <n v="6943822743.9499998"/>
    <n v="33"/>
    <s v="Australia"/>
    <n v="2011"/>
    <n v="4057"/>
    <n v="14"/>
    <n v="25160.61895"/>
    <n v="8362.6920609999997"/>
    <x v="0"/>
  </r>
  <r>
    <s v="Startup_2015"/>
    <s v="Fintech"/>
    <n v="2"/>
    <n v="335742.58"/>
    <n v="531502570.43000001"/>
    <n v="9"/>
    <s v="Australia"/>
    <n v="2009"/>
    <n v="4715"/>
    <n v="16"/>
    <n v="1582.0657169999999"/>
    <n v="37304.731269999997"/>
    <x v="1"/>
  </r>
  <r>
    <s v="Startup_2016"/>
    <s v="SaaS"/>
    <n v="4"/>
    <n v="38899.64"/>
    <n v="8241788682.6499996"/>
    <n v="30"/>
    <s v="Canada"/>
    <n v="2011"/>
    <n v="7657"/>
    <n v="14"/>
    <n v="211872.12460000001"/>
    <n v="1296.6547310000001"/>
    <x v="0"/>
  </r>
  <r>
    <s v="Startup_2017"/>
    <s v="Fintech"/>
    <n v="10"/>
    <n v="235430.33"/>
    <n v="6175479919.1899996"/>
    <n v="5"/>
    <s v="USA"/>
    <n v="2018"/>
    <n v="3083"/>
    <n v="7"/>
    <n v="26229.604589999999"/>
    <n v="47086.066189999998"/>
    <x v="1"/>
  </r>
  <r>
    <s v="Startup_2018"/>
    <s v="AI"/>
    <n v="6"/>
    <n v="450053.76"/>
    <n v="8414751227.6999998"/>
    <n v="24"/>
    <s v="UK"/>
    <n v="2002"/>
    <n v="18277"/>
    <n v="23"/>
    <n v="18696.21355"/>
    <n v="18752.23993"/>
    <x v="0"/>
  </r>
  <r>
    <s v="Startup_2019"/>
    <s v="AI"/>
    <n v="6"/>
    <n v="456716.13"/>
    <n v="16833630379.15"/>
    <n v="41"/>
    <s v="France"/>
    <n v="2019"/>
    <n v="15592"/>
    <n v="6"/>
    <n v="36856.972370000003"/>
    <n v="11139.417719999999"/>
    <x v="0"/>
  </r>
  <r>
    <s v="Startup_202"/>
    <s v="HealthTech"/>
    <n v="10"/>
    <n v="433002.85"/>
    <n v="7931295284.5699997"/>
    <n v="1"/>
    <s v="Canada"/>
    <n v="2013"/>
    <n v="406"/>
    <n v="12"/>
    <n v="18315.958429999999"/>
    <n v="433002.85450000002"/>
    <x v="1"/>
  </r>
  <r>
    <s v="Startup_2020"/>
    <s v="HealthTech"/>
    <n v="10"/>
    <n v="239801.14"/>
    <n v="10784498827.540001"/>
    <n v="34"/>
    <s v="Canada"/>
    <n v="2000"/>
    <n v="7426"/>
    <n v="25"/>
    <n v="44971.674939999997"/>
    <n v="7052.974776"/>
    <x v="0"/>
  </r>
  <r>
    <s v="Startup_2021"/>
    <s v="Biotech"/>
    <n v="8"/>
    <n v="220377.53"/>
    <n v="3937612749.6700001"/>
    <n v="1"/>
    <s v="Canada"/>
    <n v="2023"/>
    <n v="8968"/>
    <n v="2"/>
    <n v="17866.57821"/>
    <n v="220377.52979999999"/>
    <x v="1"/>
  </r>
  <r>
    <s v="Startup_2022"/>
    <s v="Blockchain"/>
    <n v="7"/>
    <n v="234197.85"/>
    <n v="10018124807.82"/>
    <n v="24"/>
    <s v="Singapore"/>
    <n v="2009"/>
    <n v="18956"/>
    <n v="16"/>
    <n v="42775.331059999997"/>
    <n v="9758.2437919999993"/>
    <x v="0"/>
  </r>
  <r>
    <s v="Startup_2023"/>
    <s v="AI"/>
    <n v="8"/>
    <n v="15233.3"/>
    <n v="51581976941.830002"/>
    <n v="27"/>
    <s v="China"/>
    <n v="2013"/>
    <n v="2805"/>
    <n v="12"/>
    <n v="3386131.8319999999"/>
    <n v="564.19629280000004"/>
    <x v="1"/>
  </r>
  <r>
    <s v="Startup_2024"/>
    <s v="EdTech"/>
    <n v="1"/>
    <n v="285858.09000000003"/>
    <n v="4501360744.0500002"/>
    <n v="20"/>
    <s v="France"/>
    <n v="2018"/>
    <n v="5237"/>
    <n v="7"/>
    <n v="15745.837020000001"/>
    <n v="14292.904469999999"/>
    <x v="0"/>
  </r>
  <r>
    <s v="Startup_2025"/>
    <s v="Biotech"/>
    <n v="4"/>
    <n v="307731.8"/>
    <n v="12552927138.92"/>
    <n v="29"/>
    <s v="UK"/>
    <n v="2011"/>
    <n v="11495"/>
    <n v="14"/>
    <n v="40790.77807"/>
    <n v="10611.44125"/>
    <x v="0"/>
  </r>
  <r>
    <s v="Startup_2026"/>
    <s v="HealthTech"/>
    <n v="5"/>
    <n v="42904.9"/>
    <n v="9481293927.6499996"/>
    <n v="33"/>
    <s v="UK"/>
    <n v="2016"/>
    <n v="14893"/>
    <n v="9"/>
    <n v="220982.91880000001"/>
    <n v="1300.1486199999999"/>
    <x v="0"/>
  </r>
  <r>
    <s v="Startup_2027"/>
    <s v="AI"/>
    <n v="6"/>
    <n v="164571.73000000001"/>
    <n v="7234959708.4099998"/>
    <n v="32"/>
    <s v="Germany"/>
    <n v="2010"/>
    <n v="18779"/>
    <n v="15"/>
    <n v="43961.34895"/>
    <n v="5142.8664820000004"/>
    <x v="0"/>
  </r>
  <r>
    <s v="Startup_2028"/>
    <s v="EdTech"/>
    <n v="8"/>
    <n v="27769.41"/>
    <n v="6299457368.3800001"/>
    <n v="8"/>
    <s v="Canada"/>
    <n v="2006"/>
    <n v="7018"/>
    <n v="19"/>
    <n v="226847.82269999999"/>
    <n v="3471.1759219999999"/>
    <x v="0"/>
  </r>
  <r>
    <s v="Startup_2029"/>
    <s v="Fintech"/>
    <n v="8"/>
    <n v="184170.49"/>
    <n v="7811186300.3599997"/>
    <n v="20"/>
    <s v="India"/>
    <n v="2005"/>
    <n v="10861"/>
    <n v="20"/>
    <n v="42411.799760000002"/>
    <n v="9208.5247199999994"/>
    <x v="0"/>
  </r>
  <r>
    <s v="Startup_203"/>
    <s v="SaaS"/>
    <n v="6"/>
    <n v="68527.039999999994"/>
    <n v="2402454292.4299998"/>
    <n v="50"/>
    <s v="Australia"/>
    <n v="2006"/>
    <n v="4731"/>
    <n v="19"/>
    <n v="35057.487820000002"/>
    <n v="1370.5407399999999"/>
    <x v="0"/>
  </r>
  <r>
    <s v="Startup_2030"/>
    <s v="HealthTech"/>
    <n v="2"/>
    <n v="181120.51"/>
    <n v="3801807637.8699999"/>
    <n v="18"/>
    <s v="Australia"/>
    <n v="2021"/>
    <n v="13308"/>
    <n v="4"/>
    <n v="20989.487059999999"/>
    <n v="10062.250330000001"/>
    <x v="0"/>
  </r>
  <r>
    <s v="Startup_2031"/>
    <s v="SaaS"/>
    <n v="9"/>
    <n v="380901.2"/>
    <n v="14253393794.91"/>
    <n v="37"/>
    <s v="Brazil"/>
    <n v="2008"/>
    <n v="8572"/>
    <n v="17"/>
    <n v="37419.18563"/>
    <n v="10294.62716"/>
    <x v="0"/>
  </r>
  <r>
    <s v="Startup_2032"/>
    <s v="HealthTech"/>
    <n v="6"/>
    <n v="293299.01"/>
    <n v="5603062850.8000002"/>
    <n v="35"/>
    <s v="Singapore"/>
    <n v="2001"/>
    <n v="3885"/>
    <n v="24"/>
    <n v="19102.586009999999"/>
    <n v="8379.9716929999995"/>
    <x v="0"/>
  </r>
  <r>
    <s v="Startup_2033"/>
    <s v="Fintech"/>
    <n v="6"/>
    <n v="446394.53"/>
    <n v="6986719068.3400002"/>
    <n v="9"/>
    <s v="USA"/>
    <n v="2022"/>
    <n v="17801"/>
    <n v="3"/>
    <n v="15650.44435"/>
    <n v="49599.391669999997"/>
    <x v="1"/>
  </r>
  <r>
    <s v="Startup_2034"/>
    <s v="Fintech"/>
    <n v="3"/>
    <n v="325769.08"/>
    <n v="14397786619.75"/>
    <n v="4"/>
    <s v="Singapore"/>
    <n v="2009"/>
    <n v="1301"/>
    <n v="16"/>
    <n v="44195.296159999998"/>
    <n v="81442.269320000007"/>
    <x v="1"/>
  </r>
  <r>
    <s v="Startup_2035"/>
    <s v="E-commerce"/>
    <n v="10"/>
    <n v="140258.44"/>
    <n v="6767982331.2600002"/>
    <n v="18"/>
    <s v="Germany"/>
    <n v="2000"/>
    <n v="1357"/>
    <n v="25"/>
    <n v="48252.6541"/>
    <n v="7792.1356519999999"/>
    <x v="0"/>
  </r>
  <r>
    <s v="Startup_2036"/>
    <s v="Blockchain"/>
    <n v="1"/>
    <n v="108214.55"/>
    <n v="41417061962.889999"/>
    <n v="14"/>
    <s v="Brazil"/>
    <n v="2001"/>
    <n v="8675"/>
    <n v="24"/>
    <n v="382729.98729999998"/>
    <n v="7729.6107899999997"/>
    <x v="1"/>
  </r>
  <r>
    <s v="Startup_2037"/>
    <s v="Biotech"/>
    <n v="5"/>
    <n v="488214.86"/>
    <n v="8873234977.0799999"/>
    <n v="1"/>
    <s v="India"/>
    <n v="2003"/>
    <n v="15495"/>
    <n v="22"/>
    <n v="18173.856349999998"/>
    <n v="488214.86170000001"/>
    <x v="1"/>
  </r>
  <r>
    <s v="Startup_2038"/>
    <s v="HealthTech"/>
    <n v="9"/>
    <n v="204049.72"/>
    <n v="5154613358.5299997"/>
    <n v="26"/>
    <s v="China"/>
    <n v="2014"/>
    <n v="604"/>
    <n v="11"/>
    <n v="25260.555520000002"/>
    <n v="7848.0661959999998"/>
    <x v="0"/>
  </r>
  <r>
    <s v="Startup_2039"/>
    <s v="Biotech"/>
    <n v="1"/>
    <n v="251448.35"/>
    <n v="4419920766.5100002"/>
    <n v="23"/>
    <s v="France"/>
    <n v="2010"/>
    <n v="5204"/>
    <n v="15"/>
    <n v="17576.84762"/>
    <n v="10932.53692"/>
    <x v="0"/>
  </r>
  <r>
    <s v="Startup_204"/>
    <s v="HealthTech"/>
    <n v="6"/>
    <n v="125842.57"/>
    <n v="52980859297.480003"/>
    <n v="8"/>
    <s v="Australia"/>
    <n v="2013"/>
    <n v="3721"/>
    <n v="12"/>
    <n v="421008.04519999999"/>
    <n v="15730.320970000001"/>
    <x v="1"/>
  </r>
  <r>
    <s v="Startup_2040"/>
    <s v="E-commerce"/>
    <n v="2"/>
    <n v="405450.79"/>
    <n v="15569842988.700001"/>
    <n v="3"/>
    <s v="Singapore"/>
    <n v="2009"/>
    <n v="2404"/>
    <n v="16"/>
    <n v="38400.313450000001"/>
    <n v="135150.26430000001"/>
    <x v="1"/>
  </r>
  <r>
    <s v="Startup_2041"/>
    <s v="E-commerce"/>
    <n v="5"/>
    <n v="250964.79"/>
    <n v="4758795063.79"/>
    <n v="36"/>
    <s v="China"/>
    <n v="2019"/>
    <n v="6457"/>
    <n v="6"/>
    <n v="18961.002970000001"/>
    <n v="6971.2441239999998"/>
    <x v="0"/>
  </r>
  <r>
    <s v="Startup_2042"/>
    <s v="E-commerce"/>
    <n v="5"/>
    <n v="60569.38"/>
    <n v="18263145150.970001"/>
    <n v="35"/>
    <s v="Germany"/>
    <n v="2018"/>
    <n v="11967"/>
    <n v="7"/>
    <n v="301523.37910000002"/>
    <n v="1730.553758"/>
    <x v="0"/>
  </r>
  <r>
    <s v="Startup_2043"/>
    <s v="E-commerce"/>
    <n v="5"/>
    <n v="368229.3"/>
    <n v="13476316404.26"/>
    <n v="10"/>
    <s v="France"/>
    <n v="2023"/>
    <n v="7059"/>
    <n v="2"/>
    <n v="36596.62083"/>
    <n v="36822.93028"/>
    <x v="1"/>
  </r>
  <r>
    <s v="Startup_2044"/>
    <s v="AI"/>
    <n v="10"/>
    <n v="15505.89"/>
    <n v="39451159663.300003"/>
    <n v="12"/>
    <s v="Australia"/>
    <n v="2011"/>
    <n v="3545"/>
    <n v="14"/>
    <n v="2544267.5759999999"/>
    <n v="1292.15786"/>
    <x v="1"/>
  </r>
  <r>
    <s v="Startup_2045"/>
    <s v="EdTech"/>
    <n v="8"/>
    <n v="77821.279999999999"/>
    <n v="33591300265.59"/>
    <n v="35"/>
    <s v="Australia"/>
    <n v="2002"/>
    <n v="2311"/>
    <n v="23"/>
    <n v="431645.72149999999"/>
    <n v="2223.4651349999999"/>
    <x v="1"/>
  </r>
  <r>
    <s v="Startup_2046"/>
    <s v="EdTech"/>
    <n v="1"/>
    <n v="197335.87"/>
    <n v="31800544789.139999"/>
    <n v="46"/>
    <s v="Canada"/>
    <n v="2003"/>
    <n v="17198"/>
    <n v="22"/>
    <n v="161148.3412"/>
    <n v="4289.9101280000004"/>
    <x v="1"/>
  </r>
  <r>
    <s v="Startup_2047"/>
    <s v="E-commerce"/>
    <n v="6"/>
    <n v="391756.06"/>
    <n v="14990354175.67"/>
    <n v="23"/>
    <s v="Canada"/>
    <n v="2023"/>
    <n v="1597"/>
    <n v="2"/>
    <n v="38263.510860000002"/>
    <n v="17032.872360000001"/>
    <x v="0"/>
  </r>
  <r>
    <s v="Startup_2048"/>
    <s v="E-commerce"/>
    <n v="10"/>
    <n v="163994.4"/>
    <n v="7110770906.8299999"/>
    <n v="23"/>
    <s v="Australia"/>
    <n v="2022"/>
    <n v="18003"/>
    <n v="3"/>
    <n v="43358.840060000002"/>
    <n v="7130.1912560000001"/>
    <x v="0"/>
  </r>
  <r>
    <s v="Startup_2049"/>
    <s v="Blockchain"/>
    <n v="3"/>
    <n v="215796.58"/>
    <n v="9600082206.6299992"/>
    <n v="39"/>
    <s v="Singapore"/>
    <n v="2012"/>
    <n v="1299"/>
    <n v="13"/>
    <n v="44485.72"/>
    <n v="5533.2457420000001"/>
    <x v="0"/>
  </r>
  <r>
    <s v="Startup_205"/>
    <s v="SaaS"/>
    <n v="1"/>
    <n v="15504.19"/>
    <n v="625332705.74000001"/>
    <n v="2"/>
    <s v="India"/>
    <n v="2004"/>
    <n v="9886"/>
    <n v="21"/>
    <n v="40332.14372"/>
    <n v="7752.0947800000004"/>
    <x v="0"/>
  </r>
  <r>
    <s v="Startup_2050"/>
    <s v="HealthTech"/>
    <n v="10"/>
    <n v="10947.4"/>
    <n v="19623517901.619999"/>
    <n v="45"/>
    <s v="UK"/>
    <n v="2010"/>
    <n v="16567"/>
    <n v="15"/>
    <n v="1792526.409"/>
    <n v="243.2755971"/>
    <x v="1"/>
  </r>
  <r>
    <s v="Startup_2051"/>
    <s v="HealthTech"/>
    <n v="9"/>
    <n v="491108.92"/>
    <n v="10598052851.530001"/>
    <n v="44"/>
    <s v="Canada"/>
    <n v="2010"/>
    <n v="4057"/>
    <n v="15"/>
    <n v="21578.841990000001"/>
    <n v="11161.56632"/>
    <x v="0"/>
  </r>
  <r>
    <s v="Startup_2052"/>
    <s v="EdTech"/>
    <n v="3"/>
    <n v="276203.28000000003"/>
    <n v="9280499850.6399994"/>
    <n v="6"/>
    <s v="China"/>
    <n v="2008"/>
    <n v="6595"/>
    <n v="17"/>
    <n v="33599.252410000001"/>
    <n v="46033.879639999999"/>
    <x v="1"/>
  </r>
  <r>
    <s v="Startup_2053"/>
    <s v="Blockchain"/>
    <n v="3"/>
    <n v="250096.24"/>
    <n v="1026258920.09"/>
    <n v="29"/>
    <s v="Germany"/>
    <n v="2023"/>
    <n v="15213"/>
    <n v="2"/>
    <n v="4102.4560860000001"/>
    <n v="8624.0081250000003"/>
    <x v="0"/>
  </r>
  <r>
    <s v="Startup_2054"/>
    <s v="SaaS"/>
    <n v="2"/>
    <n v="145181.62"/>
    <n v="3668015431.96"/>
    <n v="5"/>
    <s v="Germany"/>
    <n v="2022"/>
    <n v="4107"/>
    <n v="3"/>
    <n v="25264.012200000001"/>
    <n v="29036.324250000001"/>
    <x v="1"/>
  </r>
  <r>
    <s v="Startup_2055"/>
    <s v="Biotech"/>
    <n v="6"/>
    <n v="95364.9"/>
    <n v="1771438416.9100001"/>
    <n v="42"/>
    <s v="India"/>
    <n v="2012"/>
    <n v="9641"/>
    <n v="13"/>
    <n v="18574.371070000001"/>
    <n v="2270.5928730000001"/>
    <x v="0"/>
  </r>
  <r>
    <s v="Startup_2056"/>
    <s v="SaaS"/>
    <n v="6"/>
    <n v="360871.15"/>
    <n v="13588757605.26"/>
    <n v="6"/>
    <s v="Brazil"/>
    <n v="2019"/>
    <n v="10406"/>
    <n v="6"/>
    <n v="37654.427649999998"/>
    <n v="60145.192210000001"/>
    <x v="1"/>
  </r>
  <r>
    <s v="Startup_2057"/>
    <s v="Blockchain"/>
    <n v="10"/>
    <n v="164918.37"/>
    <n v="6909174058.6400003"/>
    <n v="40"/>
    <s v="Singapore"/>
    <n v="2004"/>
    <n v="1008"/>
    <n v="21"/>
    <n v="41893.50952"/>
    <n v="4122.9591529999998"/>
    <x v="0"/>
  </r>
  <r>
    <s v="Startup_2058"/>
    <s v="SaaS"/>
    <n v="6"/>
    <n v="68464.63"/>
    <n v="16299888168.719999"/>
    <n v="3"/>
    <s v="India"/>
    <n v="2019"/>
    <n v="4576"/>
    <n v="6"/>
    <n v="238076.50020000001"/>
    <n v="22821.54362"/>
    <x v="1"/>
  </r>
  <r>
    <s v="Startup_2059"/>
    <s v="Blockchain"/>
    <n v="5"/>
    <n v="128338.45"/>
    <n v="5865203858.6400003"/>
    <n v="17"/>
    <s v="Australia"/>
    <n v="2001"/>
    <n v="6969"/>
    <n v="24"/>
    <n v="45700.064109999999"/>
    <n v="7549.3207519999996"/>
    <x v="0"/>
  </r>
  <r>
    <s v="Startup_206"/>
    <s v="Fintech"/>
    <n v="4"/>
    <n v="474668.35"/>
    <n v="7761659263.0900002"/>
    <n v="24"/>
    <s v="USA"/>
    <n v="2016"/>
    <n v="13002"/>
    <n v="9"/>
    <n v="16350.75224"/>
    <n v="19777.84794"/>
    <x v="0"/>
  </r>
  <r>
    <s v="Startup_2060"/>
    <s v="E-commerce"/>
    <n v="9"/>
    <n v="423294.73"/>
    <n v="8032428386.3299999"/>
    <n v="6"/>
    <s v="Brazil"/>
    <n v="2000"/>
    <n v="7952"/>
    <n v="25"/>
    <n v="18974.970689999998"/>
    <n v="70549.121650000001"/>
    <x v="1"/>
  </r>
  <r>
    <s v="Startup_2061"/>
    <s v="Biotech"/>
    <n v="5"/>
    <n v="274419.12"/>
    <n v="4626207279.29"/>
    <n v="43"/>
    <s v="India"/>
    <n v="2006"/>
    <n v="4094"/>
    <n v="19"/>
    <n v="16857.181189999999"/>
    <n v="6381.8400439999996"/>
    <x v="0"/>
  </r>
  <r>
    <s v="Startup_2062"/>
    <s v="E-commerce"/>
    <n v="5"/>
    <n v="232796.69"/>
    <n v="755199254.58000004"/>
    <n v="23"/>
    <s v="India"/>
    <n v="2016"/>
    <n v="3238"/>
    <n v="9"/>
    <n v="3243.0292300000001"/>
    <n v="10121.59505"/>
    <x v="0"/>
  </r>
  <r>
    <s v="Startup_2063"/>
    <s v="EdTech"/>
    <n v="9"/>
    <n v="146375.13"/>
    <n v="22995757298.57"/>
    <n v="9"/>
    <s v="USA"/>
    <n v="2021"/>
    <n v="18187"/>
    <n v="4"/>
    <n v="157100.52979999999"/>
    <n v="16263.90365"/>
    <x v="0"/>
  </r>
  <r>
    <s v="Startup_2064"/>
    <s v="Fintech"/>
    <n v="8"/>
    <n v="158169.14000000001"/>
    <n v="7761538351.1400003"/>
    <n v="6"/>
    <s v="India"/>
    <n v="2014"/>
    <n v="601"/>
    <n v="11"/>
    <n v="49070.128349999999"/>
    <n v="26361.523949999999"/>
    <x v="1"/>
  </r>
  <r>
    <s v="Startup_2065"/>
    <s v="E-commerce"/>
    <n v="8"/>
    <n v="194629.9"/>
    <n v="741223559.21000004"/>
    <n v="8"/>
    <s v="USA"/>
    <n v="2012"/>
    <n v="18805"/>
    <n v="13"/>
    <n v="3807.3745600000002"/>
    <n v="24328.73748"/>
    <x v="1"/>
  </r>
  <r>
    <s v="Startup_2066"/>
    <s v="AI"/>
    <n v="3"/>
    <n v="20216.63"/>
    <n v="7557207390.7299995"/>
    <n v="17"/>
    <s v="Brazil"/>
    <n v="2008"/>
    <n v="5897"/>
    <n v="17"/>
    <n v="373810.36719999998"/>
    <n v="1189.2137319999999"/>
    <x v="0"/>
  </r>
  <r>
    <s v="Startup_2067"/>
    <s v="AI"/>
    <n v="6"/>
    <n v="435106.37"/>
    <n v="1794546315.1400001"/>
    <n v="25"/>
    <s v="Brazil"/>
    <n v="2009"/>
    <n v="16696"/>
    <n v="16"/>
    <n v="4123.3852829999996"/>
    <n v="17404.254860000001"/>
    <x v="0"/>
  </r>
  <r>
    <s v="Startup_2068"/>
    <s v="E-commerce"/>
    <n v="4"/>
    <n v="36320.879999999997"/>
    <n v="965170945.63999999"/>
    <n v="36"/>
    <s v="China"/>
    <n v="2005"/>
    <n v="9652"/>
    <n v="20"/>
    <n v="26572.443329999998"/>
    <n v="1008.913437"/>
    <x v="0"/>
  </r>
  <r>
    <s v="Startup_2069"/>
    <s v="Biotech"/>
    <n v="7"/>
    <n v="285622.40000000002"/>
    <n v="12524455213.26"/>
    <n v="11"/>
    <s v="France"/>
    <n v="2023"/>
    <n v="9862"/>
    <n v="2"/>
    <n v="43848.694580000003"/>
    <n v="25965.673159999998"/>
    <x v="1"/>
  </r>
  <r>
    <s v="Startup_207"/>
    <s v="Fintech"/>
    <n v="6"/>
    <n v="362490.86"/>
    <n v="1276891122.1400001"/>
    <n v="16"/>
    <s v="France"/>
    <n v="2015"/>
    <n v="5341"/>
    <n v="10"/>
    <n v="3521.547067"/>
    <n v="22655.67886"/>
    <x v="1"/>
  </r>
  <r>
    <s v="Startup_2070"/>
    <s v="Biotech"/>
    <n v="3"/>
    <n v="240.97"/>
    <n v="8055012796.8299999"/>
    <n v="44"/>
    <s v="Australia"/>
    <n v="2006"/>
    <n v="15627"/>
    <n v="19"/>
    <n v="33428012.920000002"/>
    <n v="5.4764986359999996"/>
    <x v="1"/>
  </r>
  <r>
    <s v="Startup_2071"/>
    <s v="AI"/>
    <n v="1"/>
    <n v="464333.9"/>
    <n v="1683939373.3699999"/>
    <n v="43"/>
    <s v="UK"/>
    <n v="2015"/>
    <n v="1002"/>
    <n v="10"/>
    <n v="3625.5699500000001"/>
    <n v="10798.462820000001"/>
    <x v="0"/>
  </r>
  <r>
    <s v="Startup_2072"/>
    <s v="Biotech"/>
    <n v="8"/>
    <n v="228323.51"/>
    <n v="7631901585.5100002"/>
    <n v="33"/>
    <s v="India"/>
    <n v="2004"/>
    <n v="1706"/>
    <n v="21"/>
    <n v="33424.824330000003"/>
    <n v="6918.8942880000004"/>
    <x v="0"/>
  </r>
  <r>
    <s v="Startup_2073"/>
    <s v="HealthTech"/>
    <n v="6"/>
    <n v="13499.99"/>
    <n v="43245084255.220001"/>
    <n v="18"/>
    <s v="USA"/>
    <n v="2010"/>
    <n v="2199"/>
    <n v="15"/>
    <n v="3203340.7059999998"/>
    <n v="749.99950100000001"/>
    <x v="1"/>
  </r>
  <r>
    <s v="Startup_2074"/>
    <s v="Blockchain"/>
    <n v="10"/>
    <n v="115553.5"/>
    <n v="3888883252.8699999"/>
    <n v="39"/>
    <s v="Germany"/>
    <n v="2002"/>
    <n v="2002"/>
    <n v="23"/>
    <n v="33653.396390000002"/>
    <n v="2962.910226"/>
    <x v="0"/>
  </r>
  <r>
    <s v="Startup_2075"/>
    <s v="EdTech"/>
    <n v="9"/>
    <n v="470308.63"/>
    <n v="2303625690.6900001"/>
    <n v="15"/>
    <s v="Canada"/>
    <n v="2020"/>
    <n v="840"/>
    <n v="5"/>
    <n v="4897.1149130000003"/>
    <n v="31353.908350000002"/>
    <x v="1"/>
  </r>
  <r>
    <s v="Startup_2076"/>
    <s v="AI"/>
    <n v="8"/>
    <n v="172154.93"/>
    <n v="3393828335.54"/>
    <n v="22"/>
    <s v="Australia"/>
    <n v="2005"/>
    <n v="5502"/>
    <n v="20"/>
    <n v="19712.802589999999"/>
    <n v="7825.2241629999999"/>
    <x v="0"/>
  </r>
  <r>
    <s v="Startup_2077"/>
    <s v="AI"/>
    <n v="6"/>
    <n v="10377.44"/>
    <n v="17169135581.75"/>
    <n v="34"/>
    <s v="Brazil"/>
    <n v="2010"/>
    <n v="9835"/>
    <n v="15"/>
    <n v="1654466.7039999999"/>
    <n v="305.21875679999999"/>
    <x v="1"/>
  </r>
  <r>
    <s v="Startup_2078"/>
    <s v="EdTech"/>
    <n v="9"/>
    <n v="469718.1"/>
    <n v="2278211212.9499998"/>
    <n v="16"/>
    <s v="India"/>
    <n v="2011"/>
    <n v="514"/>
    <n v="14"/>
    <n v="4849.1669540000003"/>
    <n v="29357.38134"/>
    <x v="1"/>
  </r>
  <r>
    <s v="Startup_2079"/>
    <s v="SaaS"/>
    <n v="6"/>
    <n v="46163.93"/>
    <n v="19305502874.189999"/>
    <n v="34"/>
    <s v="Brazil"/>
    <n v="2007"/>
    <n v="14587"/>
    <n v="18"/>
    <n v="418193.49369999999"/>
    <n v="1357.762755"/>
    <x v="0"/>
  </r>
  <r>
    <s v="Startup_208"/>
    <s v="Biotech"/>
    <n v="4"/>
    <n v="334805.59000000003"/>
    <n v="11313994823.99"/>
    <n v="39"/>
    <s v="USA"/>
    <n v="2004"/>
    <n v="1608"/>
    <n v="21"/>
    <n v="33791.729599999999"/>
    <n v="8584.7587579999999"/>
    <x v="0"/>
  </r>
  <r>
    <s v="Startup_2080"/>
    <s v="Biotech"/>
    <n v="1"/>
    <n v="29807.29"/>
    <n v="6898406736.8900003"/>
    <n v="13"/>
    <s v="USA"/>
    <n v="2006"/>
    <n v="729"/>
    <n v="19"/>
    <n v="231432.5141"/>
    <n v="2292.8687490000002"/>
    <x v="0"/>
  </r>
  <r>
    <s v="Startup_2081"/>
    <s v="Biotech"/>
    <n v="1"/>
    <n v="59496.4"/>
    <n v="2756364682.7800002"/>
    <n v="15"/>
    <s v="UK"/>
    <n v="2006"/>
    <n v="1282"/>
    <n v="19"/>
    <n v="46327.259749999997"/>
    <n v="3966.4266809999999"/>
    <x v="0"/>
  </r>
  <r>
    <s v="Startup_2082"/>
    <s v="Blockchain"/>
    <n v="2"/>
    <n v="389108.35"/>
    <n v="11850183202.059999"/>
    <n v="39"/>
    <s v="Brazil"/>
    <n v="2009"/>
    <n v="6981"/>
    <n v="16"/>
    <n v="30453.713319999999"/>
    <n v="9977.1371400000007"/>
    <x v="0"/>
  </r>
  <r>
    <s v="Startup_2083"/>
    <s v="EdTech"/>
    <n v="3"/>
    <n v="476744.5"/>
    <n v="13510471394.24"/>
    <n v="6"/>
    <s v="India"/>
    <n v="2016"/>
    <n v="7746"/>
    <n v="9"/>
    <n v="28338.01915"/>
    <n v="79457.415970000002"/>
    <x v="1"/>
  </r>
  <r>
    <s v="Startup_2084"/>
    <s v="SaaS"/>
    <n v="4"/>
    <n v="451991.57"/>
    <n v="17219396646.16"/>
    <n v="38"/>
    <s v="Canada"/>
    <n v="2021"/>
    <n v="19071"/>
    <n v="4"/>
    <n v="38095.720650000003"/>
    <n v="11894.51505"/>
    <x v="0"/>
  </r>
  <r>
    <s v="Startup_2085"/>
    <s v="AI"/>
    <n v="7"/>
    <n v="96224.16"/>
    <n v="33957765430.490002"/>
    <n v="15"/>
    <s v="France"/>
    <n v="2009"/>
    <n v="15058"/>
    <n v="16"/>
    <n v="352901.68239999999"/>
    <n v="6414.9442360000003"/>
    <x v="1"/>
  </r>
  <r>
    <s v="Startup_2086"/>
    <s v="HealthTech"/>
    <n v="9"/>
    <n v="189679.39"/>
    <n v="4809016770.96"/>
    <n v="27"/>
    <s v="Germany"/>
    <n v="2021"/>
    <n v="10504"/>
    <n v="4"/>
    <n v="25352.396239999998"/>
    <n v="7025.1626470000001"/>
    <x v="0"/>
  </r>
  <r>
    <s v="Startup_2087"/>
    <s v="Biotech"/>
    <n v="7"/>
    <n v="18542.55"/>
    <n v="30643682525.639999"/>
    <n v="33"/>
    <s v="France"/>
    <n v="2015"/>
    <n v="3532"/>
    <n v="10"/>
    <n v="1652613.118"/>
    <n v="561.89550250000002"/>
    <x v="1"/>
  </r>
  <r>
    <s v="Startup_2088"/>
    <s v="EdTech"/>
    <n v="3"/>
    <n v="59170.94"/>
    <n v="2370947129.2199998"/>
    <n v="5"/>
    <s v="Canada"/>
    <n v="2007"/>
    <n v="1397"/>
    <n v="18"/>
    <n v="40068.449379999998"/>
    <n v="11834.18872"/>
    <x v="0"/>
  </r>
  <r>
    <s v="Startup_2089"/>
    <s v="Blockchain"/>
    <n v="2"/>
    <n v="24353.02"/>
    <n v="901513438.40999997"/>
    <n v="41"/>
    <s v="UK"/>
    <n v="2023"/>
    <n v="18671"/>
    <n v="2"/>
    <n v="37017.551850000003"/>
    <n v="593.97603489999995"/>
    <x v="0"/>
  </r>
  <r>
    <s v="Startup_209"/>
    <s v="SaaS"/>
    <n v="10"/>
    <n v="205976.73"/>
    <n v="9029865493.3700008"/>
    <n v="11"/>
    <s v="Singapore"/>
    <n v="2021"/>
    <n v="1107"/>
    <n v="4"/>
    <n v="43838.251490000002"/>
    <n v="18725.156910000002"/>
    <x v="0"/>
  </r>
  <r>
    <s v="Startup_2090"/>
    <s v="Biotech"/>
    <n v="3"/>
    <n v="80411.12"/>
    <n v="21257173020.509998"/>
    <n v="35"/>
    <s v="Brazil"/>
    <n v="2015"/>
    <n v="744"/>
    <n v="10"/>
    <n v="264355.13380000001"/>
    <n v="2297.4605959999999"/>
    <x v="0"/>
  </r>
  <r>
    <s v="Startup_2091"/>
    <s v="SaaS"/>
    <n v="4"/>
    <n v="383309.43"/>
    <n v="8788495764.6700001"/>
    <n v="18"/>
    <s v="Canada"/>
    <n v="2000"/>
    <n v="14997"/>
    <n v="25"/>
    <n v="22926.94023"/>
    <n v="21294.96848"/>
    <x v="1"/>
  </r>
  <r>
    <s v="Startup_2092"/>
    <s v="Biotech"/>
    <n v="9"/>
    <n v="110831.42"/>
    <n v="4289207342.5500002"/>
    <n v="1"/>
    <s v="China"/>
    <n v="2001"/>
    <n v="1036"/>
    <n v="24"/>
    <n v="38699.283759999998"/>
    <n v="110831.4184"/>
    <x v="1"/>
  </r>
  <r>
    <s v="Startup_2093"/>
    <s v="HealthTech"/>
    <n v="5"/>
    <n v="374835.88"/>
    <n v="13786891036.43"/>
    <n v="20"/>
    <s v="India"/>
    <n v="2022"/>
    <n v="2113"/>
    <n v="3"/>
    <n v="36780.139660000001"/>
    <n v="18741.794249999999"/>
    <x v="0"/>
  </r>
  <r>
    <s v="Startup_2094"/>
    <s v="HealthTech"/>
    <n v="5"/>
    <n v="43462.71"/>
    <n v="7637947874.6099997"/>
    <n v="26"/>
    <s v="Singapore"/>
    <n v="2017"/>
    <n v="14152"/>
    <n v="8"/>
    <n v="175734.6514"/>
    <n v="1671.6427409999999"/>
    <x v="0"/>
  </r>
  <r>
    <s v="Startup_2095"/>
    <s v="Fintech"/>
    <n v="9"/>
    <n v="236878.88"/>
    <n v="884407205.38999999"/>
    <n v="3"/>
    <s v="Canada"/>
    <n v="2009"/>
    <n v="1559"/>
    <n v="16"/>
    <n v="3732.5840250000001"/>
    <n v="78959.626959999994"/>
    <x v="1"/>
  </r>
  <r>
    <s v="Startup_2096"/>
    <s v="AI"/>
    <n v="6"/>
    <n v="36256.33"/>
    <n v="17686511685.509998"/>
    <n v="37"/>
    <s v="Singapore"/>
    <n v="2003"/>
    <n v="6542"/>
    <n v="22"/>
    <n v="487817.52840000001"/>
    <n v="979.9009294"/>
    <x v="0"/>
  </r>
  <r>
    <s v="Startup_2097"/>
    <s v="Biotech"/>
    <n v="2"/>
    <n v="184718.48"/>
    <n v="4706044288.5500002"/>
    <n v="38"/>
    <s v="Canada"/>
    <n v="2016"/>
    <n v="12086"/>
    <n v="9"/>
    <n v="25475.846160000001"/>
    <n v="4861.0126220000002"/>
    <x v="0"/>
  </r>
  <r>
    <s v="Startup_2098"/>
    <s v="Biotech"/>
    <n v="3"/>
    <n v="180005.3"/>
    <n v="7142211171.8299999"/>
    <n v="36"/>
    <s v="USA"/>
    <n v="2015"/>
    <n v="8199"/>
    <n v="10"/>
    <n v="39676.782090000001"/>
    <n v="5000.1472949999998"/>
    <x v="0"/>
  </r>
  <r>
    <s v="Startup_2099"/>
    <s v="E-commerce"/>
    <n v="8"/>
    <n v="24742.76"/>
    <n v="10253180893.219999"/>
    <n v="25"/>
    <s v="Germany"/>
    <n v="2014"/>
    <n v="19465"/>
    <n v="11"/>
    <n v="414390.1925"/>
    <n v="989.71031040000003"/>
    <x v="0"/>
  </r>
  <r>
    <s v="Startup_21"/>
    <s v="Blockchain"/>
    <n v="7"/>
    <n v="342705.86"/>
    <n v="12358527827.870001"/>
    <n v="35"/>
    <s v="Brazil"/>
    <n v="2001"/>
    <n v="4626"/>
    <n v="24"/>
    <n v="36060.618300000002"/>
    <n v="9791.5959320000002"/>
    <x v="0"/>
  </r>
  <r>
    <s v="Startup_210"/>
    <s v="EdTech"/>
    <n v="9"/>
    <n v="99885.54"/>
    <n v="42081708081.529999"/>
    <n v="8"/>
    <s v="Brazil"/>
    <n v="2011"/>
    <n v="15106"/>
    <n v="14"/>
    <n v="421298.29499999998"/>
    <n v="12485.692650000001"/>
    <x v="1"/>
  </r>
  <r>
    <s v="Startup_2100"/>
    <s v="Biotech"/>
    <n v="9"/>
    <n v="244135.31"/>
    <n v="10659866143.57"/>
    <n v="34"/>
    <s v="Brazil"/>
    <n v="2000"/>
    <n v="3395"/>
    <n v="25"/>
    <n v="43662.762289999999"/>
    <n v="7180.4502949999996"/>
    <x v="0"/>
  </r>
  <r>
    <s v="Startup_2101"/>
    <s v="Fintech"/>
    <n v="6"/>
    <n v="310980.55"/>
    <n v="6944493216.2200003"/>
    <n v="27"/>
    <s v="China"/>
    <n v="2005"/>
    <n v="17874"/>
    <n v="20"/>
    <n v="22329.957040000001"/>
    <n v="11517.79801"/>
    <x v="0"/>
  </r>
  <r>
    <s v="Startup_2102"/>
    <s v="EdTech"/>
    <n v="7"/>
    <n v="470356.65"/>
    <n v="9640431379.4200001"/>
    <n v="38"/>
    <s v="Singapore"/>
    <n v="2011"/>
    <n v="1836"/>
    <n v="14"/>
    <n v="20495.00333"/>
    <n v="12377.80647"/>
    <x v="0"/>
  </r>
  <r>
    <s v="Startup_2103"/>
    <s v="HealthTech"/>
    <n v="8"/>
    <n v="412679.94"/>
    <n v="1508267881.0899999"/>
    <n v="31"/>
    <s v="China"/>
    <n v="2018"/>
    <n v="15417"/>
    <n v="7"/>
    <n v="3653.812684"/>
    <n v="13312.256149999999"/>
    <x v="0"/>
  </r>
  <r>
    <s v="Startup_2104"/>
    <s v="SaaS"/>
    <n v="2"/>
    <n v="66394.8"/>
    <n v="2386348700.8000002"/>
    <n v="25"/>
    <s v="India"/>
    <n v="2000"/>
    <n v="14886"/>
    <n v="25"/>
    <n v="35940.800130000003"/>
    <n v="2655.7920770000001"/>
    <x v="0"/>
  </r>
  <r>
    <s v="Startup_2105"/>
    <s v="E-commerce"/>
    <n v="2"/>
    <n v="372553.18"/>
    <n v="10461261706.450001"/>
    <n v="20"/>
    <s v="Australia"/>
    <n v="2000"/>
    <n v="16687"/>
    <n v="25"/>
    <n v="28078.915369999999"/>
    <n v="18627.658889999999"/>
    <x v="0"/>
  </r>
  <r>
    <s v="Startup_2106"/>
    <s v="AI"/>
    <n v="7"/>
    <n v="468087.19"/>
    <n v="2059765387.4100001"/>
    <n v="27"/>
    <s v="Singapore"/>
    <n v="2001"/>
    <n v="5315"/>
    <n v="24"/>
    <n v="4399.3883290000003"/>
    <n v="17336.562419999998"/>
    <x v="0"/>
  </r>
  <r>
    <s v="Startup_2107"/>
    <s v="AI"/>
    <n v="7"/>
    <n v="402694.28"/>
    <n v="1903665475.5899999"/>
    <n v="21"/>
    <s v="India"/>
    <n v="2017"/>
    <n v="13118"/>
    <n v="8"/>
    <n v="4726.3219200000003"/>
    <n v="19175.917880000001"/>
    <x v="0"/>
  </r>
  <r>
    <s v="Startup_2108"/>
    <s v="E-commerce"/>
    <n v="3"/>
    <n v="193439.69"/>
    <n v="7584349812.2799997"/>
    <n v="26"/>
    <s v="India"/>
    <n v="2007"/>
    <n v="8172"/>
    <n v="18"/>
    <n v="39206.825539999998"/>
    <n v="7439.9882680000001"/>
    <x v="0"/>
  </r>
  <r>
    <s v="Startup_2109"/>
    <s v="Fintech"/>
    <n v="3"/>
    <n v="229179.62"/>
    <n v="914319892.42999995"/>
    <n v="35"/>
    <s v="UK"/>
    <n v="2015"/>
    <n v="8694"/>
    <n v="10"/>
    <n v="3988.534095"/>
    <n v="6547.9890329999998"/>
    <x v="0"/>
  </r>
  <r>
    <s v="Startup_211"/>
    <s v="EdTech"/>
    <n v="6"/>
    <n v="464571.14"/>
    <n v="1417934871.4200001"/>
    <n v="24"/>
    <s v="India"/>
    <n v="2021"/>
    <n v="17787"/>
    <n v="4"/>
    <n v="3051.1372580000002"/>
    <n v="19357.130639999999"/>
    <x v="0"/>
  </r>
  <r>
    <s v="Startup_2110"/>
    <s v="E-commerce"/>
    <n v="3"/>
    <n v="385449.37"/>
    <n v="11811439785.280001"/>
    <n v="35"/>
    <s v="UK"/>
    <n v="2018"/>
    <n v="2724"/>
    <n v="7"/>
    <n v="30642.297569999999"/>
    <n v="11012.839180000001"/>
    <x v="0"/>
  </r>
  <r>
    <s v="Startup_2111"/>
    <s v="EdTech"/>
    <n v="9"/>
    <n v="223621.01"/>
    <n v="6827274382.0500002"/>
    <n v="49"/>
    <s v="Canada"/>
    <n v="2020"/>
    <n v="253"/>
    <n v="5"/>
    <n v="30529.559079999999"/>
    <n v="4563.694031"/>
    <x v="0"/>
  </r>
  <r>
    <s v="Startup_2112"/>
    <s v="E-commerce"/>
    <n v="10"/>
    <n v="42452.46"/>
    <n v="1526709466.73"/>
    <n v="48"/>
    <s v="USA"/>
    <n v="2015"/>
    <n v="18442"/>
    <n v="10"/>
    <n v="35961.802510000001"/>
    <n v="884.42626829999995"/>
    <x v="0"/>
  </r>
  <r>
    <s v="Startup_2113"/>
    <s v="E-commerce"/>
    <n v="10"/>
    <n v="172945.97"/>
    <n v="8585019369.3199997"/>
    <n v="36"/>
    <s v="Singapore"/>
    <n v="2012"/>
    <n v="1182"/>
    <n v="13"/>
    <n v="49638.892939999998"/>
    <n v="4804.0546850000001"/>
    <x v="0"/>
  </r>
  <r>
    <s v="Startup_2114"/>
    <s v="EdTech"/>
    <n v="3"/>
    <n v="27289.77"/>
    <n v="1266600125.4300001"/>
    <n v="29"/>
    <s v="UK"/>
    <n v="2015"/>
    <n v="16606"/>
    <n v="10"/>
    <n v="46412.003230000002"/>
    <n v="941.02650879999999"/>
    <x v="0"/>
  </r>
  <r>
    <s v="Startup_2115"/>
    <s v="EdTech"/>
    <n v="8"/>
    <n v="192488.42"/>
    <n v="38281151361.459999"/>
    <n v="31"/>
    <s v="UK"/>
    <n v="2000"/>
    <n v="10128"/>
    <n v="25"/>
    <n v="198874.0863"/>
    <n v="6209.3039060000001"/>
    <x v="1"/>
  </r>
  <r>
    <s v="Startup_2116"/>
    <s v="EdTech"/>
    <n v="8"/>
    <n v="18479.05"/>
    <n v="8047586700"/>
    <n v="40"/>
    <s v="Canada"/>
    <n v="2005"/>
    <n v="18297"/>
    <n v="20"/>
    <n v="435496.92709999997"/>
    <n v="461.97617709999997"/>
    <x v="0"/>
  </r>
  <r>
    <s v="Startup_2117"/>
    <s v="Blockchain"/>
    <n v="2"/>
    <n v="330120.01"/>
    <n v="7797298005.2299995"/>
    <n v="17"/>
    <s v="Australia"/>
    <n v="2004"/>
    <n v="4937"/>
    <n v="21"/>
    <n v="23618.586370000001"/>
    <n v="19418.823909999999"/>
    <x v="0"/>
  </r>
  <r>
    <s v="Startup_2118"/>
    <s v="Fintech"/>
    <n v="10"/>
    <n v="440078.82"/>
    <n v="894360216.05999994"/>
    <n v="44"/>
    <s v="Singapore"/>
    <n v="2015"/>
    <n v="9867"/>
    <n v="10"/>
    <n v="2031.272821"/>
    <n v="10001.79126"/>
    <x v="0"/>
  </r>
  <r>
    <s v="Startup_2119"/>
    <s v="AI"/>
    <n v="8"/>
    <n v="287908.12"/>
    <n v="10642842095.34"/>
    <n v="2"/>
    <s v="Germany"/>
    <n v="2011"/>
    <n v="15203"/>
    <n v="14"/>
    <n v="36965.106379999997"/>
    <n v="143954.05869999999"/>
    <x v="1"/>
  </r>
  <r>
    <s v="Startup_212"/>
    <s v="AI"/>
    <n v="6"/>
    <n v="372894.93"/>
    <n v="15948353330.9"/>
    <n v="21"/>
    <s v="Singapore"/>
    <n v="2023"/>
    <n v="11177"/>
    <n v="2"/>
    <n v="42768.02648"/>
    <n v="17756.90164"/>
    <x v="0"/>
  </r>
  <r>
    <s v="Startup_2120"/>
    <s v="HealthTech"/>
    <n v="9"/>
    <n v="31283.68"/>
    <n v="7145173273.6700001"/>
    <n v="16"/>
    <s v="USA"/>
    <n v="2012"/>
    <n v="10399"/>
    <n v="13"/>
    <n v="228398.36470000001"/>
    <n v="1955.230174"/>
    <x v="0"/>
  </r>
  <r>
    <s v="Startup_2121"/>
    <s v="SaaS"/>
    <n v="1"/>
    <n v="189053.71"/>
    <n v="8579577106.1499996"/>
    <n v="3"/>
    <s v="China"/>
    <n v="2007"/>
    <n v="17492"/>
    <n v="18"/>
    <n v="45380.690199999997"/>
    <n v="63017.904860000002"/>
    <x v="1"/>
  </r>
  <r>
    <s v="Startup_2122"/>
    <s v="Fintech"/>
    <n v="8"/>
    <n v="252248.88"/>
    <n v="7780301485.1800003"/>
    <n v="9"/>
    <s v="Singapore"/>
    <n v="2001"/>
    <n v="15493"/>
    <n v="24"/>
    <n v="30842.750889999999"/>
    <n v="28027.652849999999"/>
    <x v="1"/>
  </r>
  <r>
    <s v="Startup_2123"/>
    <s v="AI"/>
    <n v="1"/>
    <n v="140028.4"/>
    <n v="625371212.36000001"/>
    <n v="38"/>
    <s v="UK"/>
    <n v="2011"/>
    <n v="8752"/>
    <n v="14"/>
    <n v="4465.031422"/>
    <n v="3684.9577650000001"/>
    <x v="0"/>
  </r>
  <r>
    <s v="Startup_2124"/>
    <s v="EdTech"/>
    <n v="8"/>
    <n v="386159.76"/>
    <n v="68798167215.229996"/>
    <n v="18"/>
    <s v="China"/>
    <n v="2008"/>
    <n v="17451"/>
    <n v="17"/>
    <n v="178158.8553"/>
    <n v="21453.320080000001"/>
    <x v="1"/>
  </r>
  <r>
    <s v="Startup_2125"/>
    <s v="HealthTech"/>
    <n v="3"/>
    <n v="346392.12"/>
    <n v="1210372438.72"/>
    <n v="40"/>
    <s v="Brazil"/>
    <n v="2022"/>
    <n v="17894"/>
    <n v="3"/>
    <n v="3493.226298"/>
    <n v="8659.8028840000006"/>
    <x v="0"/>
  </r>
  <r>
    <s v="Startup_2126"/>
    <s v="Blockchain"/>
    <n v="10"/>
    <n v="206952.94"/>
    <n v="5770066955.9799995"/>
    <n v="46"/>
    <s v="Germany"/>
    <n v="2018"/>
    <n v="739"/>
    <n v="7"/>
    <n v="27880.058199999999"/>
    <n v="4498.9769500000002"/>
    <x v="0"/>
  </r>
  <r>
    <s v="Startup_2127"/>
    <s v="EdTech"/>
    <n v="2"/>
    <n v="333707"/>
    <n v="7836544310.46"/>
    <n v="16"/>
    <s v="China"/>
    <n v="2003"/>
    <n v="16422"/>
    <n v="22"/>
    <n v="23482.30834"/>
    <n v="20856.687330000001"/>
    <x v="1"/>
  </r>
  <r>
    <s v="Startup_2128"/>
    <s v="HealthTech"/>
    <n v="3"/>
    <n v="279987.76"/>
    <n v="5901936178.4099998"/>
    <n v="42"/>
    <s v="USA"/>
    <n v="2002"/>
    <n v="16039"/>
    <n v="23"/>
    <n v="21078.264859999999"/>
    <n v="6666.3752690000001"/>
    <x v="0"/>
  </r>
  <r>
    <s v="Startup_2129"/>
    <s v="E-commerce"/>
    <n v="4"/>
    <n v="307254.28999999998"/>
    <n v="7285131189.1400003"/>
    <n v="39"/>
    <s v="Canada"/>
    <n v="2015"/>
    <n v="7337"/>
    <n v="10"/>
    <n v="23709.42959"/>
    <n v="7878.315106"/>
    <x v="0"/>
  </r>
  <r>
    <s v="Startup_213"/>
    <s v="AI"/>
    <n v="5"/>
    <n v="278769.01"/>
    <n v="10481365711.540001"/>
    <n v="45"/>
    <s v="China"/>
    <n v="2009"/>
    <n v="1048"/>
    <n v="16"/>
    <n v="37597.748249999997"/>
    <n v="6194.8668209999996"/>
    <x v="0"/>
  </r>
  <r>
    <s v="Startup_2130"/>
    <s v="EdTech"/>
    <n v="4"/>
    <n v="428412.47"/>
    <n v="1436989705.4400001"/>
    <n v="13"/>
    <s v="Brazil"/>
    <n v="2014"/>
    <n v="19752"/>
    <n v="11"/>
    <n v="3353.2200469999998"/>
    <n v="32954.805619999999"/>
    <x v="1"/>
  </r>
  <r>
    <s v="Startup_2131"/>
    <s v="HealthTech"/>
    <n v="8"/>
    <n v="223708.07"/>
    <n v="34765518658.559998"/>
    <n v="33"/>
    <s v="UK"/>
    <n v="2010"/>
    <n v="10334"/>
    <n v="15"/>
    <n v="155404.7415"/>
    <n v="6779.0324549999996"/>
    <x v="1"/>
  </r>
  <r>
    <s v="Startup_2132"/>
    <s v="HealthTech"/>
    <n v="4"/>
    <n v="36399.86"/>
    <n v="1543736327.97"/>
    <n v="29"/>
    <s v="India"/>
    <n v="2019"/>
    <n v="14326"/>
    <n v="6"/>
    <n v="42409.501279999997"/>
    <n v="1255.1676010000001"/>
    <x v="0"/>
  </r>
  <r>
    <s v="Startup_2133"/>
    <s v="Biotech"/>
    <n v="10"/>
    <n v="173047.43"/>
    <n v="6987326061.5600004"/>
    <n v="46"/>
    <s v="Australia"/>
    <n v="2023"/>
    <n v="5069"/>
    <n v="2"/>
    <n v="40377.098129999998"/>
    <n v="3761.9006260000001"/>
    <x v="0"/>
  </r>
  <r>
    <s v="Startup_2134"/>
    <s v="Biotech"/>
    <n v="1"/>
    <n v="212014.77"/>
    <n v="8249188912.0200005"/>
    <n v="47"/>
    <s v="Australia"/>
    <n v="2016"/>
    <n v="1482"/>
    <n v="9"/>
    <n v="38907.557919999999"/>
    <n v="4510.9525279999998"/>
    <x v="0"/>
  </r>
  <r>
    <s v="Startup_2135"/>
    <s v="Fintech"/>
    <n v="9"/>
    <n v="169589.66"/>
    <n v="3820728119.0999999"/>
    <n v="10"/>
    <s v="China"/>
    <n v="2019"/>
    <n v="1246"/>
    <n v="6"/>
    <n v="22528.25158"/>
    <n v="16958.96601"/>
    <x v="0"/>
  </r>
  <r>
    <s v="Startup_2136"/>
    <s v="Blockchain"/>
    <n v="1"/>
    <n v="424104.56"/>
    <n v="64299142577.470001"/>
    <n v="32"/>
    <s v="Brazil"/>
    <n v="2006"/>
    <n v="4221"/>
    <n v="19"/>
    <n v="151610.53339999999"/>
    <n v="13253.26748"/>
    <x v="1"/>
  </r>
  <r>
    <s v="Startup_2137"/>
    <s v="AI"/>
    <n v="4"/>
    <n v="50721.08"/>
    <n v="21271921573.150002"/>
    <n v="18"/>
    <s v="Singapore"/>
    <n v="2019"/>
    <n v="4297"/>
    <n v="6"/>
    <n v="419389.17080000002"/>
    <n v="2817.8376680000001"/>
    <x v="0"/>
  </r>
  <r>
    <s v="Startup_2138"/>
    <s v="E-commerce"/>
    <n v="9"/>
    <n v="193457.28"/>
    <n v="29553113199.59"/>
    <n v="40"/>
    <s v="USA"/>
    <n v="2019"/>
    <n v="17093"/>
    <n v="6"/>
    <n v="152761.99400000001"/>
    <n v="4836.4319820000001"/>
    <x v="0"/>
  </r>
  <r>
    <s v="Startup_2139"/>
    <s v="AI"/>
    <n v="1"/>
    <n v="38326.51"/>
    <n v="17577613604.400002"/>
    <n v="36"/>
    <s v="China"/>
    <n v="2001"/>
    <n v="11338"/>
    <n v="24"/>
    <n v="458627.0233"/>
    <n v="1064.6254039999999"/>
    <x v="0"/>
  </r>
  <r>
    <s v="Startup_214"/>
    <s v="EdTech"/>
    <n v="9"/>
    <n v="26793.94"/>
    <n v="11494147053.68"/>
    <n v="10"/>
    <s v="China"/>
    <n v="2010"/>
    <n v="1659"/>
    <n v="15"/>
    <n v="428982.07020000002"/>
    <n v="2679.394096"/>
    <x v="0"/>
  </r>
  <r>
    <s v="Startup_2140"/>
    <s v="Biotech"/>
    <n v="9"/>
    <n v="39140.589999999997"/>
    <n v="9320556148.9699993"/>
    <n v="16"/>
    <s v="Brazil"/>
    <n v="2022"/>
    <n v="12282"/>
    <n v="3"/>
    <n v="238129.19320000001"/>
    <n v="2446.2868469999999"/>
    <x v="0"/>
  </r>
  <r>
    <s v="Startup_2141"/>
    <s v="EdTech"/>
    <n v="10"/>
    <n v="271640.59000000003"/>
    <n v="1021503496.33"/>
    <n v="12"/>
    <s v="USA"/>
    <n v="2016"/>
    <n v="14717"/>
    <n v="9"/>
    <n v="3759.496478"/>
    <n v="22636.71615"/>
    <x v="1"/>
  </r>
  <r>
    <s v="Startup_2142"/>
    <s v="HealthTech"/>
    <n v="8"/>
    <n v="38952.47"/>
    <n v="1764637078.52"/>
    <n v="39"/>
    <s v="USA"/>
    <n v="2018"/>
    <n v="17954"/>
    <n v="7"/>
    <n v="45301.314209999997"/>
    <n v="998.78130659999999"/>
    <x v="0"/>
  </r>
  <r>
    <s v="Startup_2143"/>
    <s v="EdTech"/>
    <n v="7"/>
    <n v="108159.54"/>
    <n v="28537575538.32"/>
    <n v="43"/>
    <s v="Germany"/>
    <n v="2007"/>
    <n v="18717"/>
    <n v="18"/>
    <n v="263846.06030000001"/>
    <n v="2515.3380390000002"/>
    <x v="0"/>
  </r>
  <r>
    <s v="Startup_2144"/>
    <s v="EdTech"/>
    <n v="9"/>
    <n v="189475.09"/>
    <n v="752139910.26999998"/>
    <n v="47"/>
    <s v="China"/>
    <n v="2001"/>
    <n v="5187"/>
    <n v="24"/>
    <n v="3968.5977480000001"/>
    <n v="4031.3849989999999"/>
    <x v="0"/>
  </r>
  <r>
    <s v="Startup_2145"/>
    <s v="HealthTech"/>
    <n v="5"/>
    <n v="323320.8"/>
    <n v="7986200769.9099998"/>
    <n v="21"/>
    <s v="Australia"/>
    <n v="2003"/>
    <n v="15348"/>
    <n v="22"/>
    <n v="24699.547320000001"/>
    <n v="15396.22867"/>
    <x v="0"/>
  </r>
  <r>
    <s v="Startup_2146"/>
    <s v="SaaS"/>
    <n v="8"/>
    <n v="437016.51"/>
    <n v="10953995624.93"/>
    <n v="15"/>
    <s v="India"/>
    <n v="2006"/>
    <n v="6448"/>
    <n v="19"/>
    <n v="25064.404549999999"/>
    <n v="29134.434020000001"/>
    <x v="1"/>
  </r>
  <r>
    <s v="Startup_2147"/>
    <s v="Blockchain"/>
    <n v="6"/>
    <n v="83044.33"/>
    <n v="30985333837.790001"/>
    <n v="36"/>
    <s v="UK"/>
    <n v="2004"/>
    <n v="7821"/>
    <n v="21"/>
    <n v="373117.00160000002"/>
    <n v="2306.7868979999998"/>
    <x v="1"/>
  </r>
  <r>
    <s v="Startup_2148"/>
    <s v="HealthTech"/>
    <n v="6"/>
    <n v="465756.02"/>
    <n v="7344950157.9799995"/>
    <n v="47"/>
    <s v="Singapore"/>
    <n v="2013"/>
    <n v="11036"/>
    <n v="12"/>
    <n v="15768.95228"/>
    <n v="9909.7024849999998"/>
    <x v="0"/>
  </r>
  <r>
    <s v="Startup_2149"/>
    <s v="AI"/>
    <n v="6"/>
    <n v="490849.3"/>
    <n v="1979864600.76"/>
    <n v="14"/>
    <s v="Singapore"/>
    <n v="2007"/>
    <n v="2177"/>
    <n v="18"/>
    <n v="4032.5488319999999"/>
    <n v="35060.663930000002"/>
    <x v="1"/>
  </r>
  <r>
    <s v="Startup_215"/>
    <s v="EdTech"/>
    <n v="7"/>
    <n v="43928.49"/>
    <n v="1562829428.6500001"/>
    <n v="27"/>
    <s v="India"/>
    <n v="2019"/>
    <n v="10686"/>
    <n v="6"/>
    <n v="35575.673940000001"/>
    <n v="1626.980969"/>
    <x v="0"/>
  </r>
  <r>
    <s v="Startup_2150"/>
    <s v="AI"/>
    <n v="8"/>
    <n v="31639.87"/>
    <n v="8256572481.7799997"/>
    <n v="43"/>
    <s v="Singapore"/>
    <n v="2018"/>
    <n v="15058"/>
    <n v="7"/>
    <n v="260953.65410000001"/>
    <n v="735.81103280000002"/>
    <x v="0"/>
  </r>
  <r>
    <s v="Startup_2151"/>
    <s v="SaaS"/>
    <n v="3"/>
    <n v="330236.09000000003"/>
    <n v="6028162989.3999996"/>
    <n v="4"/>
    <s v="Singapore"/>
    <n v="2009"/>
    <n v="11441"/>
    <n v="16"/>
    <n v="18253.101050000001"/>
    <n v="82559.022949999999"/>
    <x v="1"/>
  </r>
  <r>
    <s v="Startup_2152"/>
    <s v="SaaS"/>
    <n v="3"/>
    <n v="377698.06"/>
    <n v="11764211042.34"/>
    <n v="14"/>
    <s v="Canada"/>
    <n v="2012"/>
    <n v="3053"/>
    <n v="13"/>
    <n v="31146.130959999999"/>
    <n v="26978.433089999999"/>
    <x v="1"/>
  </r>
  <r>
    <s v="Startup_2153"/>
    <s v="AI"/>
    <n v="9"/>
    <n v="92410.04"/>
    <n v="4295230026.1599998"/>
    <n v="14"/>
    <s v="Canada"/>
    <n v="2018"/>
    <n v="15842"/>
    <n v="7"/>
    <n v="46479.123330000002"/>
    <n v="6600.7170960000003"/>
    <x v="0"/>
  </r>
  <r>
    <s v="Startup_2154"/>
    <s v="E-commerce"/>
    <n v="3"/>
    <n v="147267.93"/>
    <n v="3074612995.5999999"/>
    <n v="20"/>
    <s v="Australia"/>
    <n v="2021"/>
    <n v="7103"/>
    <n v="4"/>
    <n v="20876.682209999999"/>
    <n v="7363.3963890000005"/>
    <x v="0"/>
  </r>
  <r>
    <s v="Startup_2155"/>
    <s v="Blockchain"/>
    <n v="8"/>
    <n v="84096.65"/>
    <n v="40621989799.709999"/>
    <n v="6"/>
    <s v="Germany"/>
    <n v="2000"/>
    <n v="7949"/>
    <n v="25"/>
    <n v="483038.31040000002"/>
    <n v="14016.10902"/>
    <x v="1"/>
  </r>
  <r>
    <s v="Startup_2156"/>
    <s v="Fintech"/>
    <n v="4"/>
    <n v="119331.61"/>
    <n v="4688805608.54"/>
    <n v="50"/>
    <s v="Canada"/>
    <n v="2011"/>
    <n v="16569"/>
    <n v="14"/>
    <n v="39291.234360000002"/>
    <n v="2386.6322110000001"/>
    <x v="0"/>
  </r>
  <r>
    <s v="Startup_2157"/>
    <s v="Fintech"/>
    <n v="6"/>
    <n v="463395.69"/>
    <n v="9506763056.8799992"/>
    <n v="24"/>
    <s v="France"/>
    <n v="2004"/>
    <n v="1899"/>
    <n v="21"/>
    <n v="20514.432690000001"/>
    <n v="19308.153689999999"/>
    <x v="0"/>
  </r>
  <r>
    <s v="Startup_2158"/>
    <s v="SaaS"/>
    <n v="2"/>
    <n v="450897.39"/>
    <n v="8877827605.1700001"/>
    <n v="4"/>
    <s v="Canada"/>
    <n v="2010"/>
    <n v="1681"/>
    <n v="15"/>
    <n v="19688.241450000001"/>
    <n v="112724.3478"/>
    <x v="1"/>
  </r>
  <r>
    <s v="Startup_2159"/>
    <s v="HealthTech"/>
    <n v="9"/>
    <n v="2698.47"/>
    <n v="7174125487.6800003"/>
    <n v="40"/>
    <s v="USA"/>
    <n v="2000"/>
    <n v="8313"/>
    <n v="25"/>
    <n v="2658591.094"/>
    <n v="67.461698100000007"/>
    <x v="1"/>
  </r>
  <r>
    <s v="Startup_216"/>
    <s v="Biotech"/>
    <n v="9"/>
    <n v="257721.62"/>
    <n v="122536443.28"/>
    <n v="28"/>
    <s v="China"/>
    <n v="2016"/>
    <n v="1407"/>
    <n v="9"/>
    <n v="474.46047609999999"/>
    <n v="9204.3435069999996"/>
    <x v="0"/>
  </r>
  <r>
    <s v="Startup_2160"/>
    <s v="E-commerce"/>
    <n v="5"/>
    <n v="470284.56"/>
    <n v="16563317147.950001"/>
    <n v="19"/>
    <s v="Brazil"/>
    <n v="2007"/>
    <n v="13278"/>
    <n v="18"/>
    <n v="35218.77665"/>
    <n v="24751.818920000002"/>
    <x v="1"/>
  </r>
  <r>
    <s v="Startup_2161"/>
    <s v="Fintech"/>
    <n v="7"/>
    <n v="28858.81"/>
    <n v="10496994364.950001"/>
    <n v="16"/>
    <s v="Singapore"/>
    <n v="2011"/>
    <n v="17426"/>
    <n v="14"/>
    <n v="363735.24329999997"/>
    <n v="1803.675493"/>
    <x v="0"/>
  </r>
  <r>
    <s v="Startup_2162"/>
    <s v="SaaS"/>
    <n v="9"/>
    <n v="259326.43"/>
    <n v="6620013291.5699997"/>
    <n v="24"/>
    <s v="USA"/>
    <n v="2013"/>
    <n v="72"/>
    <n v="12"/>
    <n v="25526.72306"/>
    <n v="10805.26793"/>
    <x v="0"/>
  </r>
  <r>
    <s v="Startup_2163"/>
    <s v="AI"/>
    <n v="6"/>
    <n v="162394.32"/>
    <n v="27533108344.889999"/>
    <n v="15"/>
    <s v="USA"/>
    <n v="2006"/>
    <n v="18596"/>
    <n v="19"/>
    <n v="169543.7709"/>
    <n v="10826.28822"/>
    <x v="0"/>
  </r>
  <r>
    <s v="Startup_2164"/>
    <s v="SaaS"/>
    <n v="9"/>
    <n v="219317.22"/>
    <n v="4270355684.5500002"/>
    <n v="17"/>
    <s v="USA"/>
    <n v="2022"/>
    <n v="8762"/>
    <n v="3"/>
    <n v="19470.137610000002"/>
    <n v="12901.01268"/>
    <x v="0"/>
  </r>
  <r>
    <s v="Startup_2165"/>
    <s v="EdTech"/>
    <n v="6"/>
    <n v="3644.34"/>
    <n v="1357199818.8499999"/>
    <n v="20"/>
    <s v="Singapore"/>
    <n v="2017"/>
    <n v="8436"/>
    <n v="8"/>
    <n v="372411.69699999999"/>
    <n v="182.21717870000001"/>
    <x v="0"/>
  </r>
  <r>
    <s v="Startup_2166"/>
    <s v="HealthTech"/>
    <n v="3"/>
    <n v="87412.99"/>
    <n v="3197811171.9000001"/>
    <n v="44"/>
    <s v="India"/>
    <n v="2008"/>
    <n v="9707"/>
    <n v="17"/>
    <n v="36581.79247"/>
    <n v="1986.658801"/>
    <x v="0"/>
  </r>
  <r>
    <s v="Startup_2167"/>
    <s v="Blockchain"/>
    <n v="3"/>
    <n v="76759.360000000001"/>
    <n v="2517671449.6599998"/>
    <n v="32"/>
    <s v="China"/>
    <n v="2011"/>
    <n v="15919"/>
    <n v="14"/>
    <n v="32798.536599999999"/>
    <n v="2398.7300110000001"/>
    <x v="0"/>
  </r>
  <r>
    <s v="Startup_2168"/>
    <s v="EdTech"/>
    <n v="2"/>
    <n v="459790.46"/>
    <n v="8367029914.5299997"/>
    <n v="35"/>
    <s v="Germany"/>
    <n v="2022"/>
    <n v="7136"/>
    <n v="3"/>
    <n v="18196.48473"/>
    <n v="13136.870349999999"/>
    <x v="0"/>
  </r>
  <r>
    <s v="Startup_2169"/>
    <s v="HealthTech"/>
    <n v="1"/>
    <n v="340879.95"/>
    <n v="1053211708.26"/>
    <n v="33"/>
    <s v="India"/>
    <n v="2000"/>
    <n v="15827"/>
    <n v="25"/>
    <n v="3088.6851350000002"/>
    <n v="10329.695390000001"/>
    <x v="0"/>
  </r>
  <r>
    <s v="Startup_217"/>
    <s v="Biotech"/>
    <n v="4"/>
    <n v="444507.75"/>
    <n v="22111913741.369999"/>
    <n v="43"/>
    <s v="China"/>
    <n v="2018"/>
    <n v="14144"/>
    <n v="7"/>
    <n v="49743.720289999997"/>
    <n v="10337.38956"/>
    <x v="0"/>
  </r>
  <r>
    <s v="Startup_2170"/>
    <s v="HealthTech"/>
    <n v="4"/>
    <n v="360448.63"/>
    <n v="12101266905.65"/>
    <n v="26"/>
    <s v="China"/>
    <n v="2001"/>
    <n v="1401"/>
    <n v="24"/>
    <n v="33571.792110000002"/>
    <n v="13863.40883"/>
    <x v="0"/>
  </r>
  <r>
    <s v="Startup_2171"/>
    <s v="AI"/>
    <n v="6"/>
    <n v="346413.74"/>
    <n v="6885115064.1400003"/>
    <n v="17"/>
    <s v="USA"/>
    <n v="2004"/>
    <n v="18652"/>
    <n v="21"/>
    <n v="19874.409960000001"/>
    <n v="20377.278719999998"/>
    <x v="1"/>
  </r>
  <r>
    <s v="Startup_2172"/>
    <s v="Blockchain"/>
    <n v="4"/>
    <n v="59642.080000000002"/>
    <n v="1216392556.0799999"/>
    <n v="4"/>
    <s v="Brazil"/>
    <n v="2021"/>
    <n v="1504"/>
    <n v="4"/>
    <n v="20393.871920000001"/>
    <n v="14910.51967"/>
    <x v="0"/>
  </r>
  <r>
    <s v="Startup_2173"/>
    <s v="HealthTech"/>
    <n v="5"/>
    <n v="329245.18"/>
    <n v="16110883869.18"/>
    <n v="4"/>
    <s v="USA"/>
    <n v="2000"/>
    <n v="3098"/>
    <n v="25"/>
    <n v="48931.785499999998"/>
    <n v="82311.295509999996"/>
    <x v="1"/>
  </r>
  <r>
    <s v="Startup_2174"/>
    <s v="HealthTech"/>
    <n v="7"/>
    <n v="274314.28999999998"/>
    <n v="6973047375.21"/>
    <n v="25"/>
    <s v="Australia"/>
    <n v="2014"/>
    <n v="1681"/>
    <n v="11"/>
    <n v="25418.919860000002"/>
    <n v="10972.57177"/>
    <x v="0"/>
  </r>
  <r>
    <s v="Startup_2175"/>
    <s v="AI"/>
    <n v="7"/>
    <n v="368304.41"/>
    <n v="1008945959.4400001"/>
    <n v="10"/>
    <s v="Brazil"/>
    <n v="2013"/>
    <n v="5837"/>
    <n v="12"/>
    <n v="2738.4349390000002"/>
    <n v="36830.440649999997"/>
    <x v="1"/>
  </r>
  <r>
    <s v="Startup_2176"/>
    <s v="SaaS"/>
    <n v="5"/>
    <n v="86849.91"/>
    <n v="4315062976.0799999"/>
    <n v="8"/>
    <s v="India"/>
    <n v="2023"/>
    <n v="9448"/>
    <n v="2"/>
    <n v="49683.136469999998"/>
    <n v="10856.239240000001"/>
    <x v="0"/>
  </r>
  <r>
    <s v="Startup_2177"/>
    <s v="AI"/>
    <n v="2"/>
    <n v="213288.23"/>
    <n v="9716108800.5300007"/>
    <n v="18"/>
    <s v="France"/>
    <n v="2002"/>
    <n v="1291"/>
    <n v="23"/>
    <n v="45552.891530000001"/>
    <n v="11849.346"/>
    <x v="0"/>
  </r>
  <r>
    <s v="Startup_2178"/>
    <s v="AI"/>
    <n v="7"/>
    <n v="416421.17"/>
    <n v="1389999610.52"/>
    <n v="12"/>
    <s v="India"/>
    <n v="2008"/>
    <n v="4704"/>
    <n v="17"/>
    <n v="3336.9657689999999"/>
    <n v="34701.764150000003"/>
    <x v="1"/>
  </r>
  <r>
    <s v="Startup_2179"/>
    <s v="Fintech"/>
    <n v="10"/>
    <n v="431924.59"/>
    <n v="13385589635.27"/>
    <n v="12"/>
    <s v="France"/>
    <n v="2007"/>
    <n v="10621"/>
    <n v="18"/>
    <n v="30989.57101"/>
    <n v="35993.71572"/>
    <x v="1"/>
  </r>
  <r>
    <s v="Startup_218"/>
    <s v="Blockchain"/>
    <n v="4"/>
    <n v="469590.17"/>
    <n v="2078820631.73"/>
    <n v="42"/>
    <s v="UK"/>
    <n v="2017"/>
    <n v="9056"/>
    <n v="8"/>
    <n v="4425.882791"/>
    <n v="11180.718279999999"/>
    <x v="0"/>
  </r>
  <r>
    <s v="Startup_2180"/>
    <s v="Blockchain"/>
    <n v="8"/>
    <n v="396542.81"/>
    <n v="1474376191.96"/>
    <n v="45"/>
    <s v="Brazil"/>
    <n v="2011"/>
    <n v="19265"/>
    <n v="14"/>
    <n v="3717.0757619999999"/>
    <n v="8812.0623340000002"/>
    <x v="0"/>
  </r>
  <r>
    <s v="Startup_2181"/>
    <s v="Fintech"/>
    <n v="8"/>
    <n v="65996.7"/>
    <n v="19056614.73"/>
    <n v="24"/>
    <s v="USA"/>
    <n v="2002"/>
    <n v="923"/>
    <n v="23"/>
    <n v="287.7510269"/>
    <n v="2749.8624770000001"/>
    <x v="0"/>
  </r>
  <r>
    <s v="Startup_2182"/>
    <s v="Blockchain"/>
    <n v="5"/>
    <n v="107665.76"/>
    <n v="5102436349.1199999"/>
    <n v="7"/>
    <s v="USA"/>
    <n v="2008"/>
    <n v="11173"/>
    <n v="17"/>
    <n v="47390.448179999999"/>
    <n v="15380.823050000001"/>
    <x v="0"/>
  </r>
  <r>
    <s v="Startup_2183"/>
    <s v="Blockchain"/>
    <n v="3"/>
    <n v="427045.84"/>
    <n v="6653401652.1000004"/>
    <n v="11"/>
    <s v="France"/>
    <n v="2000"/>
    <n v="4567"/>
    <n v="25"/>
    <n v="15579.06423"/>
    <n v="38822.349289999998"/>
    <x v="1"/>
  </r>
  <r>
    <s v="Startup_2184"/>
    <s v="AI"/>
    <n v="3"/>
    <n v="448657.45"/>
    <n v="82288875463.529999"/>
    <n v="45"/>
    <s v="China"/>
    <n v="2022"/>
    <n v="4068"/>
    <n v="3"/>
    <n v="183410.36360000001"/>
    <n v="9970.1656480000001"/>
    <x v="1"/>
  </r>
  <r>
    <s v="Startup_2185"/>
    <s v="HealthTech"/>
    <n v="1"/>
    <n v="32277.26"/>
    <n v="5469836860.8699999"/>
    <n v="9"/>
    <s v="USA"/>
    <n v="2005"/>
    <n v="18654"/>
    <n v="20"/>
    <n v="169463.0851"/>
    <n v="3586.362568"/>
    <x v="0"/>
  </r>
  <r>
    <s v="Startup_2186"/>
    <s v="SaaS"/>
    <n v="9"/>
    <n v="143558.12"/>
    <n v="4826200391.2200003"/>
    <n v="35"/>
    <s v="India"/>
    <n v="2002"/>
    <n v="12141"/>
    <n v="23"/>
    <n v="33617.443330000002"/>
    <n v="4101.6604600000001"/>
    <x v="0"/>
  </r>
  <r>
    <s v="Startup_2187"/>
    <s v="AI"/>
    <n v="6"/>
    <n v="43928.81"/>
    <n v="7255710671.79"/>
    <n v="40"/>
    <s v="China"/>
    <n v="2004"/>
    <n v="4682"/>
    <n v="21"/>
    <n v="165168.76199999999"/>
    <n v="1098.220186"/>
    <x v="0"/>
  </r>
  <r>
    <s v="Startup_2188"/>
    <s v="HealthTech"/>
    <n v="6"/>
    <n v="438630.38"/>
    <n v="14515064356.959999"/>
    <n v="36"/>
    <s v="China"/>
    <n v="2000"/>
    <n v="16326"/>
    <n v="25"/>
    <n v="33090.79"/>
    <n v="12184.177170000001"/>
    <x v="0"/>
  </r>
  <r>
    <s v="Startup_2189"/>
    <s v="Blockchain"/>
    <n v="7"/>
    <n v="274907.01"/>
    <n v="6278104297.1300001"/>
    <n v="43"/>
    <s v="India"/>
    <n v="2021"/>
    <n v="17085"/>
    <n v="4"/>
    <n v="22836.1921"/>
    <n v="6393.1863800000001"/>
    <x v="0"/>
  </r>
  <r>
    <s v="Startup_219"/>
    <s v="SaaS"/>
    <n v="5"/>
    <n v="350648.88"/>
    <n v="1685806323.6600001"/>
    <n v="29"/>
    <s v="UK"/>
    <n v="2021"/>
    <n v="18835"/>
    <n v="4"/>
    <n v="4806.6763170000004"/>
    <n v="12091.340749999999"/>
    <x v="0"/>
  </r>
  <r>
    <s v="Startup_2190"/>
    <s v="HealthTech"/>
    <n v="2"/>
    <n v="471842.19"/>
    <n v="11665674654.799999"/>
    <n v="36"/>
    <s v="China"/>
    <n v="2004"/>
    <n v="4223"/>
    <n v="21"/>
    <n v="24722.678830000001"/>
    <n v="13106.72738"/>
    <x v="0"/>
  </r>
  <r>
    <s v="Startup_2191"/>
    <s v="Blockchain"/>
    <n v="9"/>
    <n v="197418.58"/>
    <n v="40680877528.309998"/>
    <n v="19"/>
    <s v="Brazil"/>
    <n v="2019"/>
    <n v="17968"/>
    <n v="6"/>
    <n v="206063.07459999999"/>
    <n v="10390.451709999999"/>
    <x v="1"/>
  </r>
  <r>
    <s v="Startup_2192"/>
    <s v="HealthTech"/>
    <n v="2"/>
    <n v="337092.34"/>
    <n v="1410581094.24"/>
    <n v="49"/>
    <s v="Canada"/>
    <n v="2014"/>
    <n v="10073"/>
    <n v="11"/>
    <n v="4183.5540419999998"/>
    <n v="6879.4354139999996"/>
    <x v="0"/>
  </r>
  <r>
    <s v="Startup_2193"/>
    <s v="SaaS"/>
    <n v="2"/>
    <n v="125441.68"/>
    <n v="4452183066.21"/>
    <n v="16"/>
    <s v="Australia"/>
    <n v="2009"/>
    <n v="14509"/>
    <n v="16"/>
    <n v="35491.055820000001"/>
    <n v="7840.1049249999996"/>
    <x v="0"/>
  </r>
  <r>
    <s v="Startup_2194"/>
    <s v="AI"/>
    <n v="9"/>
    <n v="278835.71999999997"/>
    <n v="12870970725.360001"/>
    <n v="37"/>
    <s v="Australia"/>
    <n v="2018"/>
    <n v="1864"/>
    <n v="7"/>
    <n v="46158.691129999999"/>
    <n v="7536.1005480000003"/>
    <x v="0"/>
  </r>
  <r>
    <s v="Startup_2195"/>
    <s v="SaaS"/>
    <n v="1"/>
    <n v="488801.36"/>
    <n v="21076766877.939999"/>
    <n v="50"/>
    <s v="USA"/>
    <n v="2022"/>
    <n v="2789"/>
    <n v="3"/>
    <n v="43118.288809999998"/>
    <n v="9776.0271369999991"/>
    <x v="0"/>
  </r>
  <r>
    <s v="Startup_2196"/>
    <s v="AI"/>
    <n v="1"/>
    <n v="34203.97"/>
    <n v="15186656052.120001"/>
    <n v="26"/>
    <s v="India"/>
    <n v="2018"/>
    <n v="13115"/>
    <n v="7"/>
    <n v="444001.78539999999"/>
    <n v="1315.537143"/>
    <x v="0"/>
  </r>
  <r>
    <s v="Startup_2197"/>
    <s v="E-commerce"/>
    <n v="5"/>
    <n v="28277.55"/>
    <n v="8894522282.7800007"/>
    <n v="46"/>
    <s v="Australia"/>
    <n v="2005"/>
    <n v="14109"/>
    <n v="20"/>
    <n v="314542.59759999998"/>
    <n v="614.72934620000001"/>
    <x v="0"/>
  </r>
  <r>
    <s v="Startup_2198"/>
    <s v="AI"/>
    <n v="1"/>
    <n v="86125.15"/>
    <n v="19794655305.349998"/>
    <n v="7"/>
    <s v="Canada"/>
    <n v="2011"/>
    <n v="1405"/>
    <n v="14"/>
    <n v="229834.94579999999"/>
    <n v="12303.592860000001"/>
    <x v="0"/>
  </r>
  <r>
    <s v="Startup_2199"/>
    <s v="E-commerce"/>
    <n v="9"/>
    <n v="294133.24"/>
    <n v="7171629632.1999998"/>
    <n v="41"/>
    <s v="India"/>
    <n v="2010"/>
    <n v="12075"/>
    <n v="15"/>
    <n v="24381.248019999999"/>
    <n v="7173.9814880000004"/>
    <x v="0"/>
  </r>
  <r>
    <s v="Startup_22"/>
    <s v="SaaS"/>
    <n v="4"/>
    <n v="346538.78"/>
    <n v="5927235280.1899996"/>
    <n v="45"/>
    <s v="Singapore"/>
    <n v="2021"/>
    <n v="10746"/>
    <n v="4"/>
    <n v="17103.103599999999"/>
    <n v="7700.8618880000004"/>
    <x v="0"/>
  </r>
  <r>
    <s v="Startup_220"/>
    <s v="AI"/>
    <n v="2"/>
    <n v="324331.83"/>
    <n v="8884770582"/>
    <n v="34"/>
    <s v="UK"/>
    <n v="2012"/>
    <n v="6543"/>
    <n v="13"/>
    <n v="27393.075089999998"/>
    <n v="9539.1715540000005"/>
    <x v="0"/>
  </r>
  <r>
    <s v="Startup_2200"/>
    <s v="E-commerce"/>
    <n v="7"/>
    <n v="233817.27"/>
    <n v="9553196815.8899994"/>
    <n v="48"/>
    <s v="USA"/>
    <n v="2021"/>
    <n v="7055"/>
    <n v="4"/>
    <n v="40856.532859999999"/>
    <n v="4871.1931370000002"/>
    <x v="0"/>
  </r>
  <r>
    <s v="Startup_2201"/>
    <s v="Fintech"/>
    <n v="3"/>
    <n v="55752.99"/>
    <n v="19105779103.41"/>
    <n v="23"/>
    <s v="USA"/>
    <n v="2014"/>
    <n v="12108"/>
    <n v="11"/>
    <n v="342685.19799999997"/>
    <n v="2424.0429079999999"/>
    <x v="0"/>
  </r>
  <r>
    <s v="Startup_2202"/>
    <s v="Fintech"/>
    <n v="9"/>
    <n v="3303.82"/>
    <n v="1488165706.1099999"/>
    <n v="19"/>
    <s v="France"/>
    <n v="2020"/>
    <n v="10506"/>
    <n v="5"/>
    <n v="450437.24729999999"/>
    <n v="173.8851248"/>
    <x v="0"/>
  </r>
  <r>
    <s v="Startup_2203"/>
    <s v="HealthTech"/>
    <n v="3"/>
    <n v="328867.46999999997"/>
    <n v="14639713536"/>
    <n v="33"/>
    <s v="Brazil"/>
    <n v="2022"/>
    <n v="13462"/>
    <n v="3"/>
    <n v="44514.542220000003"/>
    <n v="9965.6807669999998"/>
    <x v="0"/>
  </r>
  <r>
    <s v="Startup_2204"/>
    <s v="Fintech"/>
    <n v="4"/>
    <n v="50359.49"/>
    <n v="24169486343.560001"/>
    <n v="38"/>
    <s v="China"/>
    <n v="2004"/>
    <n v="6566"/>
    <n v="21"/>
    <n v="479938.07750000001"/>
    <n v="1325.249691"/>
    <x v="0"/>
  </r>
  <r>
    <s v="Startup_2205"/>
    <s v="AI"/>
    <n v="9"/>
    <n v="273798.87"/>
    <n v="10132733356.389999"/>
    <n v="30"/>
    <s v="USA"/>
    <n v="2019"/>
    <n v="2401"/>
    <n v="6"/>
    <n v="37006.944519999997"/>
    <n v="9126.6289689999994"/>
    <x v="0"/>
  </r>
  <r>
    <s v="Startup_2206"/>
    <s v="EdTech"/>
    <n v="10"/>
    <n v="317338.88"/>
    <n v="8241170880.3900003"/>
    <n v="43"/>
    <s v="France"/>
    <n v="2018"/>
    <n v="798"/>
    <n v="7"/>
    <n v="25968.622630000002"/>
    <n v="7379.9738809999999"/>
    <x v="0"/>
  </r>
  <r>
    <s v="Startup_2207"/>
    <s v="EdTech"/>
    <n v="7"/>
    <n v="245351.19"/>
    <n v="6597968258.8800001"/>
    <n v="47"/>
    <s v="Germany"/>
    <n v="2023"/>
    <n v="12724"/>
    <n v="2"/>
    <n v="26890.935000000001"/>
    <n v="5220.2380890000004"/>
    <x v="0"/>
  </r>
  <r>
    <s v="Startup_2208"/>
    <s v="SaaS"/>
    <n v="6"/>
    <n v="42205.72"/>
    <n v="14765769053.440001"/>
    <n v="45"/>
    <s v="China"/>
    <n v="2014"/>
    <n v="808"/>
    <n v="11"/>
    <n v="349851.3112"/>
    <n v="937.90491210000005"/>
    <x v="0"/>
  </r>
  <r>
    <s v="Startup_2209"/>
    <s v="Biotech"/>
    <n v="2"/>
    <n v="248785.94"/>
    <n v="5148775571.1499996"/>
    <n v="36"/>
    <s v="Australia"/>
    <n v="2010"/>
    <n v="8023"/>
    <n v="15"/>
    <n v="20694.605060000002"/>
    <n v="6910.7205739999999"/>
    <x v="0"/>
  </r>
  <r>
    <s v="Startup_221"/>
    <s v="Fintech"/>
    <n v="10"/>
    <n v="239070.28"/>
    <n v="9276016886.4200001"/>
    <n v="42"/>
    <s v="China"/>
    <n v="2010"/>
    <n v="10442"/>
    <n v="15"/>
    <n v="38799.376179999999"/>
    <n v="5692.1495779999996"/>
    <x v="0"/>
  </r>
  <r>
    <s v="Startup_2210"/>
    <s v="Blockchain"/>
    <n v="2"/>
    <n v="477922.05"/>
    <n v="20785158254.049999"/>
    <n v="33"/>
    <s v="Singapore"/>
    <n v="2007"/>
    <n v="15882"/>
    <n v="18"/>
    <n v="43489.687030000001"/>
    <n v="14482.48633"/>
    <x v="0"/>
  </r>
  <r>
    <s v="Startup_2211"/>
    <s v="E-commerce"/>
    <n v="4"/>
    <n v="23797.61"/>
    <n v="6480281796.3599997"/>
    <n v="16"/>
    <s v="China"/>
    <n v="2019"/>
    <n v="16218"/>
    <n v="6"/>
    <n v="272307.11859999999"/>
    <n v="1487.3504849999999"/>
    <x v="0"/>
  </r>
  <r>
    <s v="Startup_2212"/>
    <s v="Biotech"/>
    <n v="9"/>
    <n v="213475.88"/>
    <n v="10096466719.219999"/>
    <n v="36"/>
    <s v="India"/>
    <n v="2014"/>
    <n v="14203"/>
    <n v="11"/>
    <n v="47294.585379999997"/>
    <n v="5929.8855620000004"/>
    <x v="0"/>
  </r>
  <r>
    <s v="Startup_2213"/>
    <s v="SaaS"/>
    <n v="6"/>
    <n v="5127.59"/>
    <n v="16614050147.18"/>
    <n v="38"/>
    <s v="USA"/>
    <n v="2014"/>
    <n v="6766"/>
    <n v="11"/>
    <n v="3240127.9479999999"/>
    <n v="134.93655749999999"/>
    <x v="1"/>
  </r>
  <r>
    <s v="Startup_2214"/>
    <s v="Fintech"/>
    <n v="9"/>
    <n v="272030.2"/>
    <n v="13207484788.82"/>
    <n v="11"/>
    <s v="Canada"/>
    <n v="2012"/>
    <n v="9313"/>
    <n v="13"/>
    <n v="48550.539380000002"/>
    <n v="24730.01785"/>
    <x v="1"/>
  </r>
  <r>
    <s v="Startup_2215"/>
    <s v="HealthTech"/>
    <n v="3"/>
    <n v="33576.85"/>
    <n v="13652046046.129999"/>
    <n v="45"/>
    <s v="China"/>
    <n v="2022"/>
    <n v="5389"/>
    <n v="3"/>
    <n v="406590.0673"/>
    <n v="746.15215499999999"/>
    <x v="0"/>
  </r>
  <r>
    <s v="Startup_2216"/>
    <s v="SaaS"/>
    <n v="6"/>
    <n v="93674.3"/>
    <n v="19198293079.110001"/>
    <n v="26"/>
    <s v="China"/>
    <n v="2020"/>
    <n v="13592"/>
    <n v="5"/>
    <n v="204946.2702"/>
    <n v="3602.8578809999999"/>
    <x v="0"/>
  </r>
  <r>
    <s v="Startup_2217"/>
    <s v="AI"/>
    <n v="5"/>
    <n v="188322.49"/>
    <n v="6778081714.9300003"/>
    <n v="36"/>
    <s v="Canada"/>
    <n v="2013"/>
    <n v="15897"/>
    <n v="12"/>
    <n v="35990.886700000003"/>
    <n v="5231.1802710000002"/>
    <x v="0"/>
  </r>
  <r>
    <s v="Startup_2218"/>
    <s v="EdTech"/>
    <n v="5"/>
    <n v="386877.57"/>
    <n v="8505635244.8800001"/>
    <n v="48"/>
    <s v="China"/>
    <n v="2008"/>
    <n v="12964"/>
    <n v="17"/>
    <n v="21984.3406"/>
    <n v="8059.9494690000001"/>
    <x v="0"/>
  </r>
  <r>
    <s v="Startup_2219"/>
    <s v="SaaS"/>
    <n v="6"/>
    <n v="381712.17"/>
    <n v="9954111616.6900005"/>
    <n v="21"/>
    <s v="UK"/>
    <n v="2002"/>
    <n v="2021"/>
    <n v="23"/>
    <n v="26076.532660000001"/>
    <n v="18176.770069999999"/>
    <x v="0"/>
  </r>
  <r>
    <s v="Startup_222"/>
    <s v="Biotech"/>
    <n v="7"/>
    <n v="337763.03"/>
    <n v="9382352167.4400005"/>
    <n v="4"/>
    <s v="China"/>
    <n v="2018"/>
    <n v="15371"/>
    <n v="7"/>
    <n v="27776.913059999999"/>
    <n v="84440.758270000006"/>
    <x v="1"/>
  </r>
  <r>
    <s v="Startup_2220"/>
    <s v="SaaS"/>
    <n v="8"/>
    <n v="286879.45"/>
    <n v="1129949340.72"/>
    <n v="45"/>
    <s v="USA"/>
    <n v="2002"/>
    <n v="9665"/>
    <n v="23"/>
    <n v="3937.7601610000002"/>
    <n v="6375.0988440000001"/>
    <x v="0"/>
  </r>
  <r>
    <s v="Startup_2221"/>
    <s v="SaaS"/>
    <n v="8"/>
    <n v="19386.150000000001"/>
    <n v="5757936382.9899998"/>
    <n v="46"/>
    <s v="Australia"/>
    <n v="2005"/>
    <n v="14453"/>
    <n v="20"/>
    <n v="297011.9485"/>
    <n v="421.43795649999998"/>
    <x v="0"/>
  </r>
  <r>
    <s v="Startup_2222"/>
    <s v="Biotech"/>
    <n v="6"/>
    <n v="333782.67"/>
    <n v="9732527485.7900009"/>
    <n v="16"/>
    <s v="Germany"/>
    <n v="2002"/>
    <n v="13316"/>
    <n v="23"/>
    <n v="29157.27722"/>
    <n v="20861.416580000001"/>
    <x v="1"/>
  </r>
  <r>
    <s v="Startup_2223"/>
    <s v="Biotech"/>
    <n v="4"/>
    <n v="33155.879999999997"/>
    <n v="15576121164.110001"/>
    <n v="30"/>
    <s v="Australia"/>
    <n v="2019"/>
    <n v="7617"/>
    <n v="6"/>
    <n v="469783.62660000002"/>
    <n v="1105.1958910000001"/>
    <x v="0"/>
  </r>
  <r>
    <s v="Startup_2224"/>
    <s v="SaaS"/>
    <n v="8"/>
    <n v="327858.14"/>
    <n v="7891118740.6999998"/>
    <n v="18"/>
    <s v="USA"/>
    <n v="2008"/>
    <n v="7123"/>
    <n v="17"/>
    <n v="24067.69859"/>
    <n v="18214.341090000002"/>
    <x v="0"/>
  </r>
  <r>
    <s v="Startup_2225"/>
    <s v="E-commerce"/>
    <n v="6"/>
    <n v="469578.6"/>
    <n v="13845827307.889999"/>
    <n v="13"/>
    <s v="China"/>
    <n v="2009"/>
    <n v="4646"/>
    <n v="16"/>
    <n v="29484.643639999998"/>
    <n v="36121.430890000003"/>
    <x v="1"/>
  </r>
  <r>
    <s v="Startup_2226"/>
    <s v="Blockchain"/>
    <n v="8"/>
    <n v="387022.52"/>
    <n v="11648429594.959999"/>
    <n v="15"/>
    <s v="Australia"/>
    <n v="2014"/>
    <n v="3687"/>
    <n v="11"/>
    <n v="30096.549660000001"/>
    <n v="25801.501509999998"/>
    <x v="1"/>
  </r>
  <r>
    <s v="Startup_2227"/>
    <s v="Fintech"/>
    <n v="2"/>
    <n v="344010.56"/>
    <n v="921448911.02999997"/>
    <n v="17"/>
    <s v="Brazil"/>
    <n v="2020"/>
    <n v="3422"/>
    <n v="5"/>
    <n v="2677.5483260000001"/>
    <n v="20235.91532"/>
    <x v="1"/>
  </r>
  <r>
    <s v="Startup_2228"/>
    <s v="E-commerce"/>
    <n v="5"/>
    <n v="60256.11"/>
    <n v="1814722039.3800001"/>
    <n v="8"/>
    <s v="UK"/>
    <n v="2023"/>
    <n v="7921"/>
    <n v="2"/>
    <n v="30115.8141"/>
    <n v="7532.0136510000002"/>
    <x v="0"/>
  </r>
  <r>
    <s v="Startup_2229"/>
    <s v="AI"/>
    <n v="5"/>
    <n v="396031.07"/>
    <n v="13438705093.969999"/>
    <n v="24"/>
    <s v="UK"/>
    <n v="2007"/>
    <n v="7911"/>
    <n v="18"/>
    <n v="33932.461819999997"/>
    <n v="16501.294460000001"/>
    <x v="0"/>
  </r>
  <r>
    <s v="Startup_223"/>
    <s v="HealthTech"/>
    <n v="8"/>
    <n v="345821.87"/>
    <n v="784281603.38999999"/>
    <n v="9"/>
    <s v="Brazil"/>
    <n v="2014"/>
    <n v="13881"/>
    <n v="11"/>
    <n v="2266.8773930000002"/>
    <n v="38424.652329999997"/>
    <x v="1"/>
  </r>
  <r>
    <s v="Startup_2230"/>
    <s v="AI"/>
    <n v="4"/>
    <n v="44765.81"/>
    <n v="14942271911.68"/>
    <n v="8"/>
    <s v="Canada"/>
    <n v="2001"/>
    <n v="12151"/>
    <n v="24"/>
    <n v="333786.5992"/>
    <n v="5595.7261250000001"/>
    <x v="0"/>
  </r>
  <r>
    <s v="Startup_2231"/>
    <s v="Fintech"/>
    <n v="4"/>
    <n v="482487.46"/>
    <n v="21039442493.310001"/>
    <n v="16"/>
    <s v="France"/>
    <n v="2013"/>
    <n v="4277"/>
    <n v="12"/>
    <n v="43605.195200000002"/>
    <n v="30155.46644"/>
    <x v="1"/>
  </r>
  <r>
    <s v="Startup_2232"/>
    <s v="Blockchain"/>
    <n v="7"/>
    <n v="3662.37"/>
    <n v="1427423532.1400001"/>
    <n v="2"/>
    <s v="Germany"/>
    <n v="2010"/>
    <n v="15753"/>
    <n v="15"/>
    <n v="389752.6961"/>
    <n v="1831.186653"/>
    <x v="0"/>
  </r>
  <r>
    <s v="Startup_2233"/>
    <s v="EdTech"/>
    <n v="10"/>
    <n v="182584.71"/>
    <n v="2804466477.8600001"/>
    <n v="43"/>
    <s v="UK"/>
    <n v="2002"/>
    <n v="2374"/>
    <n v="23"/>
    <n v="15358.81021"/>
    <n v="4246.1560250000002"/>
    <x v="0"/>
  </r>
  <r>
    <s v="Startup_2234"/>
    <s v="HealthTech"/>
    <n v="1"/>
    <n v="395193.75"/>
    <n v="17070754948.459999"/>
    <n v="31"/>
    <s v="UK"/>
    <n v="2018"/>
    <n v="4479"/>
    <n v="7"/>
    <n v="43194.913240000002"/>
    <n v="12748.18549"/>
    <x v="0"/>
  </r>
  <r>
    <s v="Startup_2235"/>
    <s v="E-commerce"/>
    <n v="9"/>
    <n v="78741.34"/>
    <n v="13680086033.82"/>
    <n v="21"/>
    <s v="Germany"/>
    <n v="2018"/>
    <n v="7781"/>
    <n v="7"/>
    <n v="173733.47510000001"/>
    <n v="3749.5878010000001"/>
    <x v="0"/>
  </r>
  <r>
    <s v="Startup_2236"/>
    <s v="Blockchain"/>
    <n v="9"/>
    <n v="316558.17"/>
    <n v="7385548249"/>
    <n v="40"/>
    <s v="India"/>
    <n v="2003"/>
    <n v="9489"/>
    <n v="22"/>
    <n v="23329.777610000001"/>
    <n v="7913.9542330000004"/>
    <x v="0"/>
  </r>
  <r>
    <s v="Startup_2237"/>
    <s v="SaaS"/>
    <n v="10"/>
    <n v="468125.78"/>
    <n v="230306827.16"/>
    <n v="2"/>
    <s v="Singapore"/>
    <n v="2012"/>
    <n v="5352"/>
    <n v="13"/>
    <n v="490.97637839999999"/>
    <n v="234062.89129999999"/>
    <x v="1"/>
  </r>
  <r>
    <s v="Startup_2238"/>
    <s v="Fintech"/>
    <n v="1"/>
    <n v="342942.86"/>
    <n v="5239081161.6199999"/>
    <n v="41"/>
    <s v="China"/>
    <n v="2006"/>
    <n v="18087"/>
    <n v="19"/>
    <n v="15275.833860000001"/>
    <n v="8364.4601079999993"/>
    <x v="0"/>
  </r>
  <r>
    <s v="Startup_2239"/>
    <s v="E-commerce"/>
    <n v="1"/>
    <n v="113219.87"/>
    <n v="19695810811.57"/>
    <n v="5"/>
    <s v="Germany"/>
    <n v="2002"/>
    <n v="14708"/>
    <n v="23"/>
    <n v="173959.73319999999"/>
    <n v="22643.97309"/>
    <x v="1"/>
  </r>
  <r>
    <s v="Startup_224"/>
    <s v="Fintech"/>
    <n v="7"/>
    <n v="373175.31"/>
    <n v="1642053578.78"/>
    <n v="50"/>
    <s v="France"/>
    <n v="2018"/>
    <n v="16096"/>
    <n v="7"/>
    <n v="4399.2203209999998"/>
    <n v="7463.5061850000002"/>
    <x v="0"/>
  </r>
  <r>
    <s v="Startup_2240"/>
    <s v="HealthTech"/>
    <n v="7"/>
    <n v="452814.71"/>
    <n v="1968302080.21"/>
    <n v="30"/>
    <s v="Brazil"/>
    <n v="2000"/>
    <n v="1547"/>
    <n v="25"/>
    <n v="4345.8156349999999"/>
    <n v="15093.82381"/>
    <x v="0"/>
  </r>
  <r>
    <s v="Startup_2241"/>
    <s v="EdTech"/>
    <n v="7"/>
    <n v="243054.71"/>
    <n v="73215126005.830002"/>
    <n v="32"/>
    <s v="China"/>
    <n v="2015"/>
    <n v="147"/>
    <n v="10"/>
    <n v="301227.99329999997"/>
    <n v="7595.4597290000002"/>
    <x v="1"/>
  </r>
  <r>
    <s v="Startup_2242"/>
    <s v="Fintech"/>
    <n v="4"/>
    <n v="107919.8"/>
    <n v="3514954751.6500001"/>
    <n v="21"/>
    <s v="UK"/>
    <n v="2002"/>
    <n v="5589"/>
    <n v="23"/>
    <n v="32569.064699999999"/>
    <n v="5139.0379240000002"/>
    <x v="0"/>
  </r>
  <r>
    <s v="Startup_2243"/>
    <s v="HealthTech"/>
    <n v="6"/>
    <n v="9296.5"/>
    <n v="3083691081.2399998"/>
    <n v="19"/>
    <s v="USA"/>
    <n v="2017"/>
    <n v="9991"/>
    <n v="8"/>
    <n v="331703.5097"/>
    <n v="489.28949060000002"/>
    <x v="0"/>
  </r>
  <r>
    <s v="Startup_2244"/>
    <s v="HealthTech"/>
    <n v="7"/>
    <n v="150740.49"/>
    <n v="27663944092.32"/>
    <n v="21"/>
    <s v="China"/>
    <n v="2002"/>
    <n v="3306"/>
    <n v="23"/>
    <n v="183519.3259"/>
    <n v="7178.1186360000002"/>
    <x v="0"/>
  </r>
  <r>
    <s v="Startup_2245"/>
    <s v="Biotech"/>
    <n v="1"/>
    <n v="31683.919999999998"/>
    <n v="1039589715.37"/>
    <n v="21"/>
    <s v="UK"/>
    <n v="2012"/>
    <n v="1681"/>
    <n v="13"/>
    <n v="32810.270349999999"/>
    <n v="1508.758169"/>
    <x v="0"/>
  </r>
  <r>
    <s v="Startup_2246"/>
    <s v="AI"/>
    <n v="7"/>
    <n v="154960.60999999999"/>
    <n v="2347055848.0300002"/>
    <n v="44"/>
    <s v="India"/>
    <n v="2016"/>
    <n v="16369"/>
    <n v="9"/>
    <n v="15145.145339999999"/>
    <n v="3521.8319350000002"/>
    <x v="0"/>
  </r>
  <r>
    <s v="Startup_2247"/>
    <s v="AI"/>
    <n v="5"/>
    <n v="125083.48"/>
    <n v="6176921420.8699999"/>
    <n v="43"/>
    <s v="Germany"/>
    <n v="2020"/>
    <n v="16264"/>
    <n v="5"/>
    <n v="49381.389869999999"/>
    <n v="2908.918255"/>
    <x v="0"/>
  </r>
  <r>
    <s v="Startup_2248"/>
    <s v="Blockchain"/>
    <n v="7"/>
    <n v="405603.6"/>
    <n v="10379397690.99"/>
    <n v="16"/>
    <s v="UK"/>
    <n v="2014"/>
    <n v="10362"/>
    <n v="11"/>
    <n v="25589.00402"/>
    <n v="25350.224839999999"/>
    <x v="1"/>
  </r>
  <r>
    <s v="Startup_2249"/>
    <s v="Blockchain"/>
    <n v="10"/>
    <n v="345440.23"/>
    <n v="13847160639.42"/>
    <n v="22"/>
    <s v="China"/>
    <n v="2006"/>
    <n v="7171"/>
    <n v="19"/>
    <n v="40084.547129999999"/>
    <n v="15701.828659999999"/>
    <x v="0"/>
  </r>
  <r>
    <s v="Startup_225"/>
    <s v="Biotech"/>
    <n v="7"/>
    <n v="363294.89"/>
    <n v="13901643179.469999"/>
    <n v="6"/>
    <s v="India"/>
    <n v="2010"/>
    <n v="2601"/>
    <n v="15"/>
    <n v="38264.452530000002"/>
    <n v="60549.147510000003"/>
    <x v="1"/>
  </r>
  <r>
    <s v="Startup_2250"/>
    <s v="EdTech"/>
    <n v="3"/>
    <n v="92784.39"/>
    <n v="21660953921.709999"/>
    <n v="34"/>
    <s v="Brazil"/>
    <n v="2010"/>
    <n v="9494"/>
    <n v="15"/>
    <n v="233453.73329999999"/>
    <n v="2728.9525079999999"/>
    <x v="0"/>
  </r>
  <r>
    <s v="Startup_2251"/>
    <s v="EdTech"/>
    <n v="5"/>
    <n v="460755.5"/>
    <n v="1612218626.1800001"/>
    <n v="4"/>
    <s v="Brazil"/>
    <n v="2003"/>
    <n v="18149"/>
    <n v="22"/>
    <n v="3498.0762749999999"/>
    <n v="115188.8741"/>
    <x v="1"/>
  </r>
  <r>
    <s v="Startup_2252"/>
    <s v="EdTech"/>
    <n v="2"/>
    <n v="44806.07"/>
    <n v="1660318249.8900001"/>
    <n v="49"/>
    <s v="USA"/>
    <n v="2002"/>
    <n v="14998"/>
    <n v="23"/>
    <n v="37054.653270000003"/>
    <n v="914.40962230000002"/>
    <x v="0"/>
  </r>
  <r>
    <s v="Startup_2253"/>
    <s v="EdTech"/>
    <n v="7"/>
    <n v="308721.46999999997"/>
    <n v="12059947614.07"/>
    <n v="3"/>
    <s v="USA"/>
    <n v="2021"/>
    <n v="7612"/>
    <n v="4"/>
    <n v="39063.168559999998"/>
    <n v="102907.15730000001"/>
    <x v="1"/>
  </r>
  <r>
    <s v="Startup_2254"/>
    <s v="Biotech"/>
    <n v="5"/>
    <n v="439016.73"/>
    <n v="10013878295.870001"/>
    <n v="21"/>
    <s v="Canada"/>
    <n v="2015"/>
    <n v="2387"/>
    <n v="10"/>
    <n v="22808.787270000001"/>
    <n v="20905.558730000001"/>
    <x v="1"/>
  </r>
  <r>
    <s v="Startup_2255"/>
    <s v="Biotech"/>
    <n v="2"/>
    <n v="202879.93"/>
    <n v="75724853544.229996"/>
    <n v="34"/>
    <s v="France"/>
    <n v="2011"/>
    <n v="14299"/>
    <n v="14"/>
    <n v="373248.60920000001"/>
    <n v="5967.0566829999998"/>
    <x v="1"/>
  </r>
  <r>
    <s v="Startup_2256"/>
    <s v="AI"/>
    <n v="2"/>
    <n v="138517.22"/>
    <n v="5160099003.8000002"/>
    <n v="36"/>
    <s v="Germany"/>
    <n v="2005"/>
    <n v="1866"/>
    <n v="20"/>
    <n v="37251.402090000003"/>
    <n v="3847.7004280000001"/>
    <x v="0"/>
  </r>
  <r>
    <s v="Startup_2257"/>
    <s v="HealthTech"/>
    <n v="10"/>
    <n v="60998.38"/>
    <n v="24069685124.790001"/>
    <n v="35"/>
    <s v="India"/>
    <n v="2021"/>
    <n v="6677"/>
    <n v="4"/>
    <n v="394594.46750000003"/>
    <n v="1742.810919"/>
    <x v="0"/>
  </r>
  <r>
    <s v="Startup_2258"/>
    <s v="E-commerce"/>
    <n v="1"/>
    <n v="46500.62"/>
    <n v="1567097282.1500001"/>
    <n v="30"/>
    <s v="Brazil"/>
    <n v="2023"/>
    <n v="7199"/>
    <n v="2"/>
    <n v="33699.563999999998"/>
    <n v="1550.0208270000001"/>
    <x v="0"/>
  </r>
  <r>
    <s v="Startup_2259"/>
    <s v="Blockchain"/>
    <n v="1"/>
    <n v="422016.74"/>
    <n v="15081707011.58"/>
    <n v="30"/>
    <s v="Australia"/>
    <n v="2015"/>
    <n v="4272"/>
    <n v="10"/>
    <n v="35736.224280000002"/>
    <n v="14067.22478"/>
    <x v="0"/>
  </r>
  <r>
    <s v="Startup_226"/>
    <s v="AI"/>
    <n v="9"/>
    <n v="126636.58"/>
    <n v="6118534838.5799999"/>
    <n v="35"/>
    <s v="USA"/>
    <n v="2015"/>
    <n v="4296"/>
    <n v="10"/>
    <n v="48314.697939999998"/>
    <n v="3618.1880540000002"/>
    <x v="0"/>
  </r>
  <r>
    <s v="Startup_2260"/>
    <s v="Fintech"/>
    <n v="10"/>
    <n v="85327.06"/>
    <n v="18964935860.700001"/>
    <n v="17"/>
    <s v="France"/>
    <n v="2016"/>
    <n v="2205"/>
    <n v="9"/>
    <n v="222260.6807"/>
    <n v="5019.2388490000003"/>
    <x v="0"/>
  </r>
  <r>
    <s v="Startup_2261"/>
    <s v="Fintech"/>
    <n v="8"/>
    <n v="281650.45"/>
    <n v="1138977881.5799999"/>
    <n v="35"/>
    <s v="Brazil"/>
    <n v="2005"/>
    <n v="2905"/>
    <n v="20"/>
    <n v="4042.94121"/>
    <n v="8047.155855"/>
    <x v="0"/>
  </r>
  <r>
    <s v="Startup_2262"/>
    <s v="SaaS"/>
    <n v="5"/>
    <n v="11278.91"/>
    <n v="40447001035.360001"/>
    <n v="28"/>
    <s v="Singapore"/>
    <n v="2008"/>
    <n v="17483"/>
    <n v="17"/>
    <n v="3586072.3859999999"/>
    <n v="402.81823489999999"/>
    <x v="1"/>
  </r>
  <r>
    <s v="Startup_2263"/>
    <s v="E-commerce"/>
    <n v="5"/>
    <n v="328079.67"/>
    <n v="6077146042.9899998"/>
    <n v="12"/>
    <s v="Singapore"/>
    <n v="2011"/>
    <n v="19226"/>
    <n v="14"/>
    <n v="18522.385119999999"/>
    <n v="27339.97234"/>
    <x v="1"/>
  </r>
  <r>
    <s v="Startup_2264"/>
    <s v="Fintech"/>
    <n v="10"/>
    <n v="221723.97"/>
    <n v="5397351832.1099997"/>
    <n v="42"/>
    <s v="UK"/>
    <n v="2009"/>
    <n v="1970"/>
    <n v="16"/>
    <n v="24341.662680000001"/>
    <n v="5279.1421639999999"/>
    <x v="0"/>
  </r>
  <r>
    <s v="Startup_2265"/>
    <s v="Blockchain"/>
    <n v="1"/>
    <n v="128640.68"/>
    <n v="5237942538.9700003"/>
    <n v="10"/>
    <s v="Australia"/>
    <n v="2001"/>
    <n v="2152"/>
    <n v="24"/>
    <n v="40716.620889999998"/>
    <n v="12864.06825"/>
    <x v="0"/>
  </r>
  <r>
    <s v="Startup_2266"/>
    <s v="AI"/>
    <n v="10"/>
    <n v="309297.44"/>
    <n v="834401221.12"/>
    <n v="10"/>
    <s v="China"/>
    <n v="2023"/>
    <n v="7965"/>
    <n v="2"/>
    <n v="2696.730814"/>
    <n v="30929.7435"/>
    <x v="1"/>
  </r>
  <r>
    <s v="Startup_2267"/>
    <s v="Blockchain"/>
    <n v="3"/>
    <n v="142400.43"/>
    <n v="34799091457.050003"/>
    <n v="7"/>
    <s v="China"/>
    <n v="2001"/>
    <n v="773"/>
    <n v="24"/>
    <n v="244373.899"/>
    <n v="20342.919020000001"/>
    <x v="1"/>
  </r>
  <r>
    <s v="Startup_2268"/>
    <s v="EdTech"/>
    <n v="9"/>
    <n v="440343.05"/>
    <n v="10334572979.030001"/>
    <n v="20"/>
    <s v="India"/>
    <n v="2013"/>
    <n v="17333"/>
    <n v="12"/>
    <n v="23468.36778"/>
    <n v="22017.152480000001"/>
    <x v="1"/>
  </r>
  <r>
    <s v="Startup_2269"/>
    <s v="HealthTech"/>
    <n v="8"/>
    <n v="238105.21"/>
    <n v="4319305293.6700001"/>
    <n v="38"/>
    <s v="Brazil"/>
    <n v="2008"/>
    <n v="7839"/>
    <n v="17"/>
    <n v="18139.32231"/>
    <n v="6265.9266360000001"/>
    <x v="0"/>
  </r>
  <r>
    <s v="Startup_227"/>
    <s v="Fintech"/>
    <n v="2"/>
    <n v="382389.92"/>
    <n v="1820104789.8499999"/>
    <n v="50"/>
    <s v="Germany"/>
    <n v="2005"/>
    <n v="1039"/>
    <n v="20"/>
    <n v="4758.8137539999998"/>
    <n v="7647.7983539999996"/>
    <x v="0"/>
  </r>
  <r>
    <s v="Startup_2270"/>
    <s v="E-commerce"/>
    <n v="8"/>
    <n v="424161.7"/>
    <n v="20820221573.040001"/>
    <n v="20"/>
    <s v="Brazil"/>
    <n v="2002"/>
    <n v="6283"/>
    <n v="23"/>
    <n v="49084.576050000003"/>
    <n v="21208.085200000001"/>
    <x v="1"/>
  </r>
  <r>
    <s v="Startup_2271"/>
    <s v="AI"/>
    <n v="10"/>
    <n v="465730.75"/>
    <n v="14048705657"/>
    <n v="20"/>
    <s v="Germany"/>
    <n v="2014"/>
    <n v="16023"/>
    <n v="11"/>
    <n v="30163.866300000002"/>
    <n v="23286.537250000001"/>
    <x v="1"/>
  </r>
  <r>
    <s v="Startup_2272"/>
    <s v="AI"/>
    <n v="6"/>
    <n v="340228.97"/>
    <n v="15251490170.52"/>
    <n v="38"/>
    <s v="Brazil"/>
    <n v="2017"/>
    <n v="15808"/>
    <n v="8"/>
    <n v="44826.135289999998"/>
    <n v="8953.3940079999993"/>
    <x v="0"/>
  </r>
  <r>
    <s v="Startup_2273"/>
    <s v="AI"/>
    <n v="9"/>
    <n v="346107.06"/>
    <n v="10042886306.309999"/>
    <n v="8"/>
    <s v="India"/>
    <n v="2013"/>
    <n v="6548"/>
    <n v="12"/>
    <n v="29015.70492"/>
    <n v="43263.381970000002"/>
    <x v="1"/>
  </r>
  <r>
    <s v="Startup_2274"/>
    <s v="SaaS"/>
    <n v="8"/>
    <n v="356795.55"/>
    <n v="6562059954.96"/>
    <n v="21"/>
    <s v="Australia"/>
    <n v="2011"/>
    <n v="2857"/>
    <n v="14"/>
    <n v="18390.65322"/>
    <n v="16990.26411"/>
    <x v="0"/>
  </r>
  <r>
    <s v="Startup_2275"/>
    <s v="AI"/>
    <n v="4"/>
    <n v="316037.38"/>
    <n v="1241453718.3"/>
    <n v="35"/>
    <s v="France"/>
    <n v="2002"/>
    <n v="1192"/>
    <n v="23"/>
    <n v="3927.1863910000002"/>
    <n v="9029.6393059999991"/>
    <x v="0"/>
  </r>
  <r>
    <s v="Startup_2276"/>
    <s v="E-commerce"/>
    <n v="1"/>
    <n v="318312.15000000002"/>
    <n v="6817538640.7399998"/>
    <n v="13"/>
    <s v="France"/>
    <n v="2018"/>
    <n v="1379"/>
    <n v="7"/>
    <n v="21416.77666"/>
    <n v="24485.550370000001"/>
    <x v="1"/>
  </r>
  <r>
    <s v="Startup_2277"/>
    <s v="Biotech"/>
    <n v="7"/>
    <n v="457999.92"/>
    <n v="11424408288.719999"/>
    <n v="19"/>
    <s v="India"/>
    <n v="2004"/>
    <n v="3675"/>
    <n v="21"/>
    <n v="24943.127280000001"/>
    <n v="24105.25893"/>
    <x v="1"/>
  </r>
  <r>
    <s v="Startup_2278"/>
    <s v="Blockchain"/>
    <n v="7"/>
    <n v="310806.40999999997"/>
    <n v="8384819710.6599998"/>
    <n v="43"/>
    <s v="Singapore"/>
    <n v="2013"/>
    <n v="10971"/>
    <n v="12"/>
    <n v="26976.627830000001"/>
    <n v="7228.0560930000001"/>
    <x v="0"/>
  </r>
  <r>
    <s v="Startup_2279"/>
    <s v="EdTech"/>
    <n v="7"/>
    <n v="3506.38"/>
    <n v="12827397796.440001"/>
    <n v="30"/>
    <s v="UK"/>
    <n v="2008"/>
    <n v="11503"/>
    <n v="17"/>
    <n v="3658300.8560000001"/>
    <n v="116.8793455"/>
    <x v="1"/>
  </r>
  <r>
    <s v="Startup_228"/>
    <s v="EdTech"/>
    <n v="8"/>
    <n v="36324.04"/>
    <n v="12193676702.41"/>
    <n v="25"/>
    <s v="India"/>
    <n v="2011"/>
    <n v="10215"/>
    <n v="14"/>
    <n v="335690.64689999999"/>
    <n v="1452.961587"/>
    <x v="0"/>
  </r>
  <r>
    <s v="Startup_2280"/>
    <s v="AI"/>
    <n v="5"/>
    <n v="76704.78"/>
    <n v="13606943715.58"/>
    <n v="30"/>
    <s v="UK"/>
    <n v="2018"/>
    <n v="4506"/>
    <n v="7"/>
    <n v="177392.6801"/>
    <n v="2556.8260959999998"/>
    <x v="0"/>
  </r>
  <r>
    <s v="Startup_2281"/>
    <s v="EdTech"/>
    <n v="2"/>
    <n v="463530.94"/>
    <n v="9405775817.5"/>
    <n v="20"/>
    <s v="UK"/>
    <n v="2014"/>
    <n v="18161"/>
    <n v="11"/>
    <n v="20290.581600000001"/>
    <n v="23176.54682"/>
    <x v="1"/>
  </r>
  <r>
    <s v="Startup_2282"/>
    <s v="SaaS"/>
    <n v="5"/>
    <n v="423769.33"/>
    <n v="6779362080.3199997"/>
    <n v="3"/>
    <s v="Brazil"/>
    <n v="2018"/>
    <n v="4527"/>
    <n v="7"/>
    <n v="15996.76469"/>
    <n v="141256.44450000001"/>
    <x v="1"/>
  </r>
  <r>
    <s v="Startup_2283"/>
    <s v="Blockchain"/>
    <n v="8"/>
    <n v="96198.81"/>
    <n v="16070870100.889999"/>
    <n v="2"/>
    <s v="Singapore"/>
    <n v="2019"/>
    <n v="3708"/>
    <n v="6"/>
    <n v="167057.9314"/>
    <n v="48099.404110000003"/>
    <x v="1"/>
  </r>
  <r>
    <s v="Startup_2284"/>
    <s v="Blockchain"/>
    <n v="6"/>
    <n v="419146.27"/>
    <n v="9326939558.3299999"/>
    <n v="2"/>
    <s v="Germany"/>
    <n v="2009"/>
    <n v="14691"/>
    <n v="16"/>
    <n v="22251.23099"/>
    <n v="209573.13370000001"/>
    <x v="1"/>
  </r>
  <r>
    <s v="Startup_2285"/>
    <s v="E-commerce"/>
    <n v="6"/>
    <n v="19087.099999999999"/>
    <n v="6187606779"/>
    <n v="31"/>
    <s v="Canada"/>
    <n v="2017"/>
    <n v="18832"/>
    <n v="8"/>
    <n v="324176.49420000002"/>
    <n v="615.71275690000004"/>
    <x v="0"/>
  </r>
  <r>
    <s v="Startup_2286"/>
    <s v="E-commerce"/>
    <n v="3"/>
    <n v="198460.91"/>
    <n v="4276396294.6100001"/>
    <n v="31"/>
    <s v="China"/>
    <n v="2020"/>
    <n v="16381"/>
    <n v="5"/>
    <n v="21546.802009999999"/>
    <n v="6401.9646869999997"/>
    <x v="0"/>
  </r>
  <r>
    <s v="Startup_2287"/>
    <s v="AI"/>
    <n v="5"/>
    <n v="175541.68"/>
    <n v="4190684580.9000001"/>
    <n v="32"/>
    <s v="Canada"/>
    <n v="2008"/>
    <n v="10899"/>
    <n v="17"/>
    <n v="23871.875090000001"/>
    <n v="5485.6774750000004"/>
    <x v="0"/>
  </r>
  <r>
    <s v="Startup_2288"/>
    <s v="HealthTech"/>
    <n v="9"/>
    <n v="33650.730000000003"/>
    <n v="12987837156.549999"/>
    <n v="45"/>
    <s v="Canada"/>
    <n v="2002"/>
    <n v="1644"/>
    <n v="23"/>
    <n v="385959.01260000002"/>
    <n v="747.79405659999998"/>
    <x v="0"/>
  </r>
  <r>
    <s v="Startup_2289"/>
    <s v="HealthTech"/>
    <n v="2"/>
    <n v="218491.36"/>
    <n v="5120334470.6800003"/>
    <n v="9"/>
    <s v="India"/>
    <n v="2014"/>
    <n v="16041"/>
    <n v="11"/>
    <n v="23433.951420000001"/>
    <n v="24276.818080000001"/>
    <x v="1"/>
  </r>
  <r>
    <s v="Startup_229"/>
    <s v="EdTech"/>
    <n v="8"/>
    <n v="38602.74"/>
    <n v="19301257163.25"/>
    <n v="26"/>
    <s v="China"/>
    <n v="2016"/>
    <n v="10583"/>
    <n v="9"/>
    <n v="499996.0649"/>
    <n v="1484.7208049999999"/>
    <x v="0"/>
  </r>
  <r>
    <s v="Startup_2290"/>
    <s v="Fintech"/>
    <n v="8"/>
    <n v="166742.48000000001"/>
    <n v="33132247024.330002"/>
    <n v="37"/>
    <s v="Canada"/>
    <n v="2020"/>
    <n v="15239"/>
    <n v="5"/>
    <n v="198702.0925"/>
    <n v="4506.553594"/>
    <x v="1"/>
  </r>
  <r>
    <s v="Startup_2291"/>
    <s v="Fintech"/>
    <n v="3"/>
    <n v="254791.9"/>
    <n v="6994562365.5"/>
    <n v="48"/>
    <s v="Australia"/>
    <n v="2000"/>
    <n v="827"/>
    <n v="25"/>
    <n v="27451.059140000001"/>
    <n v="5308.1646270000001"/>
    <x v="0"/>
  </r>
  <r>
    <s v="Startup_2292"/>
    <s v="AI"/>
    <n v="8"/>
    <n v="12095.41"/>
    <n v="31331663718.259998"/>
    <n v="18"/>
    <s v="USA"/>
    <n v="2006"/>
    <n v="2767"/>
    <n v="19"/>
    <n v="2590375.142"/>
    <n v="671.96726990000002"/>
    <x v="1"/>
  </r>
  <r>
    <s v="Startup_2293"/>
    <s v="Fintech"/>
    <n v="9"/>
    <n v="438941.45"/>
    <n v="15535355.289999999"/>
    <n v="39"/>
    <s v="Singapore"/>
    <n v="2007"/>
    <n v="15598"/>
    <n v="18"/>
    <n v="34.392773390000002"/>
    <n v="11254.90898"/>
    <x v="0"/>
  </r>
  <r>
    <s v="Startup_2294"/>
    <s v="Biotech"/>
    <n v="10"/>
    <n v="390758.15"/>
    <n v="15455264808.610001"/>
    <n v="7"/>
    <s v="France"/>
    <n v="2007"/>
    <n v="15023"/>
    <n v="18"/>
    <n v="39550.995900000002"/>
    <n v="55822.593079999999"/>
    <x v="1"/>
  </r>
  <r>
    <s v="Startup_2295"/>
    <s v="Blockchain"/>
    <n v="5"/>
    <n v="50385.3"/>
    <n v="1277480871.05"/>
    <n v="2"/>
    <s v="UK"/>
    <n v="2002"/>
    <n v="2681"/>
    <n v="23"/>
    <n v="25353.236250000002"/>
    <n v="25192.651409999999"/>
    <x v="1"/>
  </r>
  <r>
    <s v="Startup_2296"/>
    <s v="E-commerce"/>
    <n v="4"/>
    <n v="31379.3"/>
    <n v="11500138690.01"/>
    <n v="19"/>
    <s v="Singapore"/>
    <n v="2022"/>
    <n v="16666"/>
    <n v="3"/>
    <n v="366487.00199999998"/>
    <n v="1651.5423539999999"/>
    <x v="0"/>
  </r>
  <r>
    <s v="Startup_2297"/>
    <s v="Biotech"/>
    <n v="2"/>
    <n v="117559.02"/>
    <n v="2532342618.4000001"/>
    <n v="16"/>
    <s v="USA"/>
    <n v="2019"/>
    <n v="3641"/>
    <n v="6"/>
    <n v="21540.032289999999"/>
    <n v="7347.4386690000001"/>
    <x v="0"/>
  </r>
  <r>
    <s v="Startup_2298"/>
    <s v="Fintech"/>
    <n v="4"/>
    <n v="175964.46"/>
    <n v="3041349585.5500002"/>
    <n v="9"/>
    <s v="Singapore"/>
    <n v="2014"/>
    <n v="12657"/>
    <n v="11"/>
    <n v="17282.88535"/>
    <n v="19551.606879999999"/>
    <x v="0"/>
  </r>
  <r>
    <s v="Startup_2299"/>
    <s v="E-commerce"/>
    <n v="4"/>
    <n v="477165.99"/>
    <n v="22034524566.740002"/>
    <n v="35"/>
    <s v="Brazil"/>
    <n v="2018"/>
    <n v="12367"/>
    <n v="7"/>
    <n v="46176.902170000001"/>
    <n v="13633.3141"/>
    <x v="0"/>
  </r>
  <r>
    <s v="Startup_23"/>
    <s v="EdTech"/>
    <n v="9"/>
    <n v="456675.43"/>
    <n v="7545805565.3199997"/>
    <n v="7"/>
    <s v="Singapore"/>
    <n v="2014"/>
    <n v="6976"/>
    <n v="11"/>
    <n v="16522.344799999999"/>
    <n v="65239.346920000004"/>
    <x v="1"/>
  </r>
  <r>
    <s v="Startup_230"/>
    <s v="AI"/>
    <n v="4"/>
    <n v="16951.21"/>
    <n v="5083482836.0299997"/>
    <n v="1"/>
    <s v="USA"/>
    <n v="2004"/>
    <n v="10082"/>
    <n v="21"/>
    <n v="299888.16210000002"/>
    <n v="16951.205580000002"/>
    <x v="0"/>
  </r>
  <r>
    <s v="Startup_2300"/>
    <s v="E-commerce"/>
    <n v="3"/>
    <n v="412693.94"/>
    <n v="15052320450.530001"/>
    <n v="2"/>
    <s v="Singapore"/>
    <n v="2001"/>
    <n v="18307"/>
    <n v="24"/>
    <n v="36472.325409999998"/>
    <n v="206346.9711"/>
    <x v="1"/>
  </r>
  <r>
    <s v="Startup_2301"/>
    <s v="Fintech"/>
    <n v="8"/>
    <n v="425355.01"/>
    <n v="13080925209.41"/>
    <n v="37"/>
    <s v="Brazil"/>
    <n v="2006"/>
    <n v="16615"/>
    <n v="19"/>
    <n v="30751.95897"/>
    <n v="11496.081389999999"/>
    <x v="0"/>
  </r>
  <r>
    <s v="Startup_2302"/>
    <s v="EdTech"/>
    <n v="3"/>
    <n v="441299.68"/>
    <n v="11052209849.030001"/>
    <n v="30"/>
    <s v="USA"/>
    <n v="2013"/>
    <n v="19062"/>
    <n v="12"/>
    <n v="25043.68144"/>
    <n v="14709.98926"/>
    <x v="0"/>
  </r>
  <r>
    <s v="Startup_2303"/>
    <s v="EdTech"/>
    <n v="5"/>
    <n v="100867.88"/>
    <n v="4194130071.4699998"/>
    <n v="27"/>
    <s v="China"/>
    <n v="2003"/>
    <n v="2433"/>
    <n v="22"/>
    <n v="41579.430630000003"/>
    <n v="3735.8475720000001"/>
    <x v="0"/>
  </r>
  <r>
    <s v="Startup_2304"/>
    <s v="AI"/>
    <n v="7"/>
    <n v="49105.09"/>
    <n v="13648622640.57"/>
    <n v="41"/>
    <s v="UK"/>
    <n v="2020"/>
    <n v="18743"/>
    <n v="5"/>
    <n v="277946.2255"/>
    <n v="1197.6850440000001"/>
    <x v="0"/>
  </r>
  <r>
    <s v="Startup_2305"/>
    <s v="Blockchain"/>
    <n v="2"/>
    <n v="34620.550000000003"/>
    <n v="13746122576.02"/>
    <n v="26"/>
    <s v="France"/>
    <n v="2014"/>
    <n v="10488"/>
    <n v="11"/>
    <n v="397049.93"/>
    <n v="1331.559712"/>
    <x v="0"/>
  </r>
  <r>
    <s v="Startup_2306"/>
    <s v="SaaS"/>
    <n v="5"/>
    <n v="239136.3"/>
    <n v="5950393038.7399998"/>
    <n v="8"/>
    <s v="Singapore"/>
    <n v="2005"/>
    <n v="10724"/>
    <n v="20"/>
    <n v="24881.851780000001"/>
    <n v="29892.03715"/>
    <x v="1"/>
  </r>
  <r>
    <s v="Startup_2307"/>
    <s v="HealthTech"/>
    <n v="5"/>
    <n v="48818.9"/>
    <n v="7376826139.8299999"/>
    <n v="37"/>
    <s v="Singapore"/>
    <n v="2012"/>
    <n v="11396"/>
    <n v="13"/>
    <n v="151104.95970000001"/>
    <n v="1319.429623"/>
    <x v="0"/>
  </r>
  <r>
    <s v="Startup_2308"/>
    <s v="HealthTech"/>
    <n v="3"/>
    <n v="128579.73"/>
    <n v="5000830436.2600002"/>
    <n v="29"/>
    <s v="India"/>
    <n v="2001"/>
    <n v="13147"/>
    <n v="24"/>
    <n v="38891.835440000003"/>
    <n v="4433.7839320000003"/>
    <x v="0"/>
  </r>
  <r>
    <s v="Startup_2309"/>
    <s v="Blockchain"/>
    <n v="6"/>
    <n v="194719.92"/>
    <n v="70486513328.389999"/>
    <n v="10"/>
    <s v="China"/>
    <n v="2002"/>
    <n v="1978"/>
    <n v="23"/>
    <n v="361988.22200000001"/>
    <n v="19471.992269999999"/>
    <x v="1"/>
  </r>
  <r>
    <s v="Startup_231"/>
    <s v="AI"/>
    <n v="9"/>
    <n v="65280.5"/>
    <n v="13951882760.309999"/>
    <n v="22"/>
    <s v="Canada"/>
    <n v="2005"/>
    <n v="2526"/>
    <n v="20"/>
    <n v="213721.0563"/>
    <n v="2967.2954679999998"/>
    <x v="0"/>
  </r>
  <r>
    <s v="Startup_2310"/>
    <s v="AI"/>
    <n v="6"/>
    <n v="352982.72"/>
    <n v="6142404213.79"/>
    <n v="31"/>
    <s v="Canada"/>
    <n v="2009"/>
    <n v="10329"/>
    <n v="16"/>
    <n v="17400.430260000001"/>
    <n v="11386.539409999999"/>
    <x v="0"/>
  </r>
  <r>
    <s v="Startup_2311"/>
    <s v="Blockchain"/>
    <n v="10"/>
    <n v="282258.82"/>
    <n v="7884353561.2399998"/>
    <n v="29"/>
    <s v="India"/>
    <n v="2003"/>
    <n v="19151"/>
    <n v="22"/>
    <n v="27932.063160000002"/>
    <n v="9733.0629000000008"/>
    <x v="0"/>
  </r>
  <r>
    <s v="Startup_2312"/>
    <s v="Fintech"/>
    <n v="1"/>
    <n v="12401"/>
    <n v="38607891852.800003"/>
    <n v="24"/>
    <s v="Brazil"/>
    <n v="2022"/>
    <n v="3026"/>
    <n v="3"/>
    <n v="3113287.1"/>
    <n v="516.70841540000004"/>
    <x v="1"/>
  </r>
  <r>
    <s v="Startup_2313"/>
    <s v="Biotech"/>
    <n v="10"/>
    <n v="353261.14"/>
    <n v="6892953375.3800001"/>
    <n v="38"/>
    <s v="Germany"/>
    <n v="2015"/>
    <n v="2267"/>
    <n v="10"/>
    <n v="19511.345560000002"/>
    <n v="9296.3457049999997"/>
    <x v="0"/>
  </r>
  <r>
    <s v="Startup_2314"/>
    <s v="HealthTech"/>
    <n v="2"/>
    <n v="222099.20000000001"/>
    <n v="6077102383.7399998"/>
    <n v="22"/>
    <s v="UK"/>
    <n v="2013"/>
    <n v="14399"/>
    <n v="12"/>
    <n v="27361.108230000002"/>
    <n v="10095.418240000001"/>
    <x v="0"/>
  </r>
  <r>
    <s v="Startup_2315"/>
    <s v="AI"/>
    <n v="7"/>
    <n v="30436.14"/>
    <n v="1200730379.28"/>
    <n v="13"/>
    <s v="Brazil"/>
    <n v="2017"/>
    <n v="15857"/>
    <n v="8"/>
    <n v="39449.806100000002"/>
    <n v="2341.2417759999998"/>
    <x v="0"/>
  </r>
  <r>
    <s v="Startup_2316"/>
    <s v="Fintech"/>
    <n v="3"/>
    <n v="499125.2"/>
    <n v="2106246957.1300001"/>
    <n v="26"/>
    <s v="Australia"/>
    <n v="2004"/>
    <n v="9119"/>
    <n v="21"/>
    <n v="4218.8769890000003"/>
    <n v="19197.123179999999"/>
    <x v="0"/>
  </r>
  <r>
    <s v="Startup_2317"/>
    <s v="E-commerce"/>
    <n v="5"/>
    <n v="27871.32"/>
    <n v="10714751903.120001"/>
    <n v="33"/>
    <s v="Australia"/>
    <n v="2009"/>
    <n v="4755"/>
    <n v="16"/>
    <n v="384435.50209999998"/>
    <n v="844.58538629999998"/>
    <x v="0"/>
  </r>
  <r>
    <s v="Startup_2318"/>
    <s v="E-commerce"/>
    <n v="10"/>
    <n v="19367.32"/>
    <n v="36566268766.82"/>
    <n v="10"/>
    <s v="Australia"/>
    <n v="2017"/>
    <n v="10995"/>
    <n v="8"/>
    <n v="1888039.118"/>
    <n v="1936.731556"/>
    <x v="1"/>
  </r>
  <r>
    <s v="Startup_2319"/>
    <s v="E-commerce"/>
    <n v="2"/>
    <n v="295556.24"/>
    <n v="9272069596.1499996"/>
    <n v="45"/>
    <s v="Canada"/>
    <n v="2013"/>
    <n v="1247"/>
    <n v="12"/>
    <n v="31370.591479999999"/>
    <n v="6567.9164270000001"/>
    <x v="0"/>
  </r>
  <r>
    <s v="Startup_232"/>
    <s v="Blockchain"/>
    <n v="8"/>
    <n v="85437.72"/>
    <n v="27282896509.790001"/>
    <n v="31"/>
    <s v="Australia"/>
    <n v="2007"/>
    <n v="2943"/>
    <n v="18"/>
    <n v="319329.82500000001"/>
    <n v="2756.0553730000001"/>
    <x v="0"/>
  </r>
  <r>
    <s v="Startup_2320"/>
    <s v="Biotech"/>
    <n v="4"/>
    <n v="397112.28"/>
    <n v="927378877.87"/>
    <n v="48"/>
    <s v="Brazil"/>
    <n v="2017"/>
    <n v="5498"/>
    <n v="8"/>
    <n v="2334.3064469999999"/>
    <n v="8273.1725920000008"/>
    <x v="0"/>
  </r>
  <r>
    <s v="Startup_2321"/>
    <s v="Fintech"/>
    <n v="8"/>
    <n v="257740.77"/>
    <n v="6893512527"/>
    <n v="50"/>
    <s v="UK"/>
    <n v="2018"/>
    <n v="4207"/>
    <n v="7"/>
    <n v="26744.913939999999"/>
    <n v="5154.8154549999999"/>
    <x v="0"/>
  </r>
  <r>
    <s v="Startup_2322"/>
    <s v="EdTech"/>
    <n v="4"/>
    <n v="148913.67000000001"/>
    <n v="40506532556.129997"/>
    <n v="19"/>
    <s v="Canada"/>
    <n v="2019"/>
    <n v="7983"/>
    <n v="6"/>
    <n v="272012.51760000002"/>
    <n v="7837.5618420000001"/>
    <x v="1"/>
  </r>
  <r>
    <s v="Startup_2323"/>
    <s v="Blockchain"/>
    <n v="5"/>
    <n v="144553.98000000001"/>
    <n v="28688782003.73"/>
    <n v="10"/>
    <s v="Canada"/>
    <n v="2014"/>
    <n v="1862"/>
    <n v="11"/>
    <n v="198463.13889999999"/>
    <n v="14455.39842"/>
    <x v="0"/>
  </r>
  <r>
    <s v="Startup_2324"/>
    <s v="HealthTech"/>
    <n v="3"/>
    <n v="248753.2"/>
    <n v="11647493462.879999"/>
    <n v="17"/>
    <s v="UK"/>
    <n v="2013"/>
    <n v="1069"/>
    <n v="12"/>
    <n v="46822.491419999998"/>
    <n v="14632.54135"/>
    <x v="0"/>
  </r>
  <r>
    <s v="Startup_2325"/>
    <s v="EdTech"/>
    <n v="4"/>
    <n v="496721.29"/>
    <n v="1879755162.3599999"/>
    <n v="42"/>
    <s v="USA"/>
    <n v="2005"/>
    <n v="13523"/>
    <n v="20"/>
    <n v="3783.3257250000001"/>
    <n v="11826.69742"/>
    <x v="0"/>
  </r>
  <r>
    <s v="Startup_2326"/>
    <s v="EdTech"/>
    <n v="10"/>
    <n v="440571.7"/>
    <n v="1719080305.5899999"/>
    <n v="43"/>
    <s v="France"/>
    <n v="2012"/>
    <n v="11353"/>
    <n v="13"/>
    <n v="3900.9308540000002"/>
    <n v="10245.85346"/>
    <x v="0"/>
  </r>
  <r>
    <s v="Startup_2327"/>
    <s v="SaaS"/>
    <n v="8"/>
    <n v="47300.32"/>
    <n v="1304466727.95"/>
    <n v="15"/>
    <s v="France"/>
    <n v="2012"/>
    <n v="5355"/>
    <n v="13"/>
    <n v="27577.393169999999"/>
    <n v="3153.3544400000001"/>
    <x v="0"/>
  </r>
  <r>
    <s v="Startup_2328"/>
    <s v="Fintech"/>
    <n v="10"/>
    <n v="183736.86"/>
    <n v="3433681900.1799998"/>
    <n v="29"/>
    <s v="Canada"/>
    <n v="2013"/>
    <n v="3463"/>
    <n v="12"/>
    <n v="18687.04033"/>
    <n v="6335.7538860000004"/>
    <x v="0"/>
  </r>
  <r>
    <s v="Startup_2329"/>
    <s v="SaaS"/>
    <n v="2"/>
    <n v="489916.19"/>
    <n v="12478981819.75"/>
    <n v="3"/>
    <s v="Germany"/>
    <n v="2023"/>
    <n v="13022"/>
    <n v="2"/>
    <n v="25470.66647"/>
    <n v="163305.397"/>
    <x v="1"/>
  </r>
  <r>
    <s v="Startup_233"/>
    <s v="HealthTech"/>
    <n v="9"/>
    <n v="107524.79"/>
    <n v="4790224564.96"/>
    <n v="11"/>
    <s v="Germany"/>
    <n v="2015"/>
    <n v="13056"/>
    <n v="10"/>
    <n v="44548.955869999998"/>
    <n v="9774.9807359999995"/>
    <x v="0"/>
  </r>
  <r>
    <s v="Startup_2330"/>
    <s v="E-commerce"/>
    <n v="1"/>
    <n v="87285.49"/>
    <n v="3420694093.6199999"/>
    <n v="44"/>
    <s v="China"/>
    <n v="2016"/>
    <n v="6942"/>
    <n v="9"/>
    <n v="39188.720350000003"/>
    <n v="1983.7612240000001"/>
    <x v="0"/>
  </r>
  <r>
    <s v="Startup_2331"/>
    <s v="EdTech"/>
    <n v="2"/>
    <n v="342394.96"/>
    <n v="5793258215.7799997"/>
    <n v="32"/>
    <s v="Canada"/>
    <n v="2010"/>
    <n v="14764"/>
    <n v="15"/>
    <n v="16918.81163"/>
    <n v="10699.842479999999"/>
    <x v="0"/>
  </r>
  <r>
    <s v="Startup_2332"/>
    <s v="HealthTech"/>
    <n v="3"/>
    <n v="225435.05"/>
    <n v="7206959226.54"/>
    <n v="39"/>
    <s v="Canada"/>
    <n v="2000"/>
    <n v="12104"/>
    <n v="25"/>
    <n v="31968.115849999998"/>
    <n v="5780.3858950000003"/>
    <x v="0"/>
  </r>
  <r>
    <s v="Startup_2333"/>
    <s v="Blockchain"/>
    <n v="3"/>
    <n v="93810.13"/>
    <n v="2066300087.7"/>
    <n v="5"/>
    <s v="China"/>
    <n v="2000"/>
    <n v="19559"/>
    <n v="25"/>
    <n v="22025.406749999998"/>
    <n v="18762.02606"/>
    <x v="0"/>
  </r>
  <r>
    <s v="Startup_2334"/>
    <s v="EdTech"/>
    <n v="1"/>
    <n v="179459.27"/>
    <n v="4459870357.29"/>
    <n v="31"/>
    <s v="China"/>
    <n v="2014"/>
    <n v="12941"/>
    <n v="11"/>
    <n v="24850.71344"/>
    <n v="5789.0087160000003"/>
    <x v="0"/>
  </r>
  <r>
    <s v="Startup_2335"/>
    <s v="Blockchain"/>
    <n v="8"/>
    <n v="91831.31"/>
    <n v="18377972158.650002"/>
    <n v="18"/>
    <s v="Germany"/>
    <n v="2016"/>
    <n v="9388"/>
    <n v="9"/>
    <n v="200126.51689999999"/>
    <n v="5101.7394759999997"/>
    <x v="0"/>
  </r>
  <r>
    <s v="Startup_2336"/>
    <s v="AI"/>
    <n v="8"/>
    <n v="71768.850000000006"/>
    <n v="18636720348.990002"/>
    <n v="21"/>
    <s v="Brazil"/>
    <n v="2006"/>
    <n v="6775"/>
    <n v="19"/>
    <n v="259676.0111"/>
    <n v="3417.564265"/>
    <x v="0"/>
  </r>
  <r>
    <s v="Startup_2337"/>
    <s v="HealthTech"/>
    <n v="5"/>
    <n v="20534.88"/>
    <n v="990469096.60000002"/>
    <n v="15"/>
    <s v="Germany"/>
    <n v="2022"/>
    <n v="1346"/>
    <n v="3"/>
    <n v="48232.498350000002"/>
    <n v="1368.9919950000001"/>
    <x v="0"/>
  </r>
  <r>
    <s v="Startup_2338"/>
    <s v="SaaS"/>
    <n v="6"/>
    <n v="221583.51"/>
    <n v="5211918891.8400002"/>
    <n v="28"/>
    <s v="China"/>
    <n v="2022"/>
    <n v="16145"/>
    <n v="3"/>
    <n v="23520.239590000001"/>
    <n v="7913.6968829999996"/>
    <x v="0"/>
  </r>
  <r>
    <s v="Startup_2339"/>
    <s v="Blockchain"/>
    <n v="9"/>
    <n v="68659.149999999994"/>
    <n v="15168757585.65"/>
    <n v="43"/>
    <s v="Canada"/>
    <n v="2017"/>
    <n v="14237"/>
    <n v="8"/>
    <n v="220927.4075"/>
    <n v="1596.7245150000001"/>
    <x v="0"/>
  </r>
  <r>
    <s v="Startup_234"/>
    <s v="Blockchain"/>
    <n v="8"/>
    <n v="40084.11"/>
    <n v="66211076.07"/>
    <n v="15"/>
    <s v="Brazil"/>
    <n v="2010"/>
    <n v="19801"/>
    <n v="15"/>
    <n v="1650.803566"/>
    <n v="2672.2740100000001"/>
    <x v="0"/>
  </r>
  <r>
    <s v="Startup_2340"/>
    <s v="Blockchain"/>
    <n v="7"/>
    <n v="309809.09000000003"/>
    <n v="15328890640.76"/>
    <n v="30"/>
    <s v="Australia"/>
    <n v="2013"/>
    <n v="18821"/>
    <n v="12"/>
    <n v="49477.504860000001"/>
    <n v="10326.969719999999"/>
    <x v="0"/>
  </r>
  <r>
    <s v="Startup_2341"/>
    <s v="EdTech"/>
    <n v="7"/>
    <n v="330770.34000000003"/>
    <n v="6489752717.1499996"/>
    <n v="44"/>
    <s v="Germany"/>
    <n v="2002"/>
    <n v="8718"/>
    <n v="23"/>
    <n v="19619.116959999999"/>
    <n v="7517.5076799999997"/>
    <x v="0"/>
  </r>
  <r>
    <s v="Startup_2342"/>
    <s v="HealthTech"/>
    <n v="10"/>
    <n v="491908.79"/>
    <n v="22309750401.27"/>
    <n v="38"/>
    <s v="Canada"/>
    <n v="2018"/>
    <n v="9889"/>
    <n v="7"/>
    <n v="45352.429179999999"/>
    <n v="12944.96812"/>
    <x v="0"/>
  </r>
  <r>
    <s v="Startup_2343"/>
    <s v="EdTech"/>
    <n v="9"/>
    <n v="22669.24"/>
    <n v="9993329216.3099995"/>
    <n v="11"/>
    <s v="Brazil"/>
    <n v="2016"/>
    <n v="4759"/>
    <n v="9"/>
    <n v="440831.13660000003"/>
    <n v="2060.8399410000002"/>
    <x v="0"/>
  </r>
  <r>
    <s v="Startup_2344"/>
    <s v="Fintech"/>
    <n v="3"/>
    <n v="222237.01"/>
    <n v="7303245693.1899996"/>
    <n v="21"/>
    <s v="China"/>
    <n v="2016"/>
    <n v="16821"/>
    <n v="9"/>
    <n v="32861.419300000001"/>
    <n v="10582.714599999999"/>
    <x v="0"/>
  </r>
  <r>
    <s v="Startup_2345"/>
    <s v="Blockchain"/>
    <n v="2"/>
    <n v="321368.37"/>
    <n v="4900467433.0799999"/>
    <n v="29"/>
    <s v="Canada"/>
    <n v="2019"/>
    <n v="660"/>
    <n v="6"/>
    <n v="15247.75469"/>
    <n v="11081.66792"/>
    <x v="0"/>
  </r>
  <r>
    <s v="Startup_2346"/>
    <s v="SaaS"/>
    <n v="4"/>
    <n v="327212.37"/>
    <n v="12297204707.030001"/>
    <n v="19"/>
    <s v="USA"/>
    <n v="2018"/>
    <n v="3577"/>
    <n v="7"/>
    <n v="37580.723709999998"/>
    <n v="17221.703440000001"/>
    <x v="0"/>
  </r>
  <r>
    <s v="Startup_2347"/>
    <s v="E-commerce"/>
    <n v="4"/>
    <n v="340821.43"/>
    <n v="6455248159.9899998"/>
    <n v="4"/>
    <s v="France"/>
    <n v="2021"/>
    <n v="17993"/>
    <n v="4"/>
    <n v="18939.26497"/>
    <n v="85205.357090000005"/>
    <x v="1"/>
  </r>
  <r>
    <s v="Startup_2348"/>
    <s v="EdTech"/>
    <n v="1"/>
    <n v="48895.26"/>
    <n v="1647677631.53"/>
    <n v="36"/>
    <s v="USA"/>
    <n v="2005"/>
    <n v="14193"/>
    <n v="20"/>
    <n v="33697.10686"/>
    <n v="1358.201613"/>
    <x v="0"/>
  </r>
  <r>
    <s v="Startup_2349"/>
    <s v="HealthTech"/>
    <n v="1"/>
    <n v="388185.75"/>
    <n v="10776618829.24"/>
    <n v="13"/>
    <s v="France"/>
    <n v="2004"/>
    <n v="4395"/>
    <n v="21"/>
    <n v="27760.500120000001"/>
    <n v="29860.44254"/>
    <x v="1"/>
  </r>
  <r>
    <s v="Startup_235"/>
    <s v="E-commerce"/>
    <n v="5"/>
    <n v="37938.15"/>
    <n v="7473793346.46"/>
    <n v="39"/>
    <s v="Canada"/>
    <n v="2019"/>
    <n v="12277"/>
    <n v="6"/>
    <n v="196998.41329999999"/>
    <n v="972.77308389999996"/>
    <x v="0"/>
  </r>
  <r>
    <s v="Startup_2350"/>
    <s v="SaaS"/>
    <n v="3"/>
    <n v="350605.59"/>
    <n v="15457968435.65"/>
    <n v="20"/>
    <s v="India"/>
    <n v="2006"/>
    <n v="16165"/>
    <n v="19"/>
    <n v="44088.337699999996"/>
    <n v="17530.279699999999"/>
    <x v="0"/>
  </r>
  <r>
    <s v="Startup_2351"/>
    <s v="Biotech"/>
    <n v="5"/>
    <n v="90110.03"/>
    <n v="41059208846.080002"/>
    <n v="37"/>
    <s v="India"/>
    <n v="2022"/>
    <n v="111"/>
    <n v="3"/>
    <n v="455655.3492"/>
    <n v="2435.4063080000001"/>
    <x v="1"/>
  </r>
  <r>
    <s v="Startup_2352"/>
    <s v="EdTech"/>
    <n v="7"/>
    <n v="65530.77"/>
    <n v="19681918307.200001"/>
    <n v="43"/>
    <s v="Canada"/>
    <n v="2015"/>
    <n v="15556"/>
    <n v="10"/>
    <n v="300345.23109999998"/>
    <n v="1523.97128"/>
    <x v="0"/>
  </r>
  <r>
    <s v="Startup_2353"/>
    <s v="SaaS"/>
    <n v="10"/>
    <n v="256802.39"/>
    <n v="5113585145.3199997"/>
    <n v="21"/>
    <s v="Australia"/>
    <n v="2012"/>
    <n v="3324"/>
    <n v="13"/>
    <n v="19911.529549999999"/>
    <n v="12228.685160000001"/>
    <x v="0"/>
  </r>
  <r>
    <s v="Startup_2354"/>
    <s v="E-commerce"/>
    <n v="4"/>
    <n v="11242.77"/>
    <n v="5338621169.04"/>
    <n v="31"/>
    <s v="Canada"/>
    <n v="2012"/>
    <n v="12662"/>
    <n v="13"/>
    <n v="474848.38829999999"/>
    <n v="362.66991250000001"/>
    <x v="0"/>
  </r>
  <r>
    <s v="Startup_2355"/>
    <s v="HealthTech"/>
    <n v="1"/>
    <n v="229551.34"/>
    <n v="5419272690.5200005"/>
    <n v="4"/>
    <s v="China"/>
    <n v="2007"/>
    <n v="17513"/>
    <n v="18"/>
    <n v="23607.10715"/>
    <n v="57387.835619999998"/>
    <x v="1"/>
  </r>
  <r>
    <s v="Startup_2356"/>
    <s v="EdTech"/>
    <n v="2"/>
    <n v="390857.03"/>
    <n v="1952366395.28"/>
    <n v="20"/>
    <s v="Germany"/>
    <n v="2016"/>
    <n v="614"/>
    <n v="9"/>
    <n v="4994.0908719999998"/>
    <n v="19542.851630000001"/>
    <x v="0"/>
  </r>
  <r>
    <s v="Startup_2357"/>
    <s v="EdTech"/>
    <n v="7"/>
    <n v="473789.2"/>
    <n v="1627153251.5"/>
    <n v="2"/>
    <s v="Australia"/>
    <n v="2019"/>
    <n v="2549"/>
    <n v="6"/>
    <n v="3433.3401330000002"/>
    <n v="236894.59820000001"/>
    <x v="1"/>
  </r>
  <r>
    <s v="Startup_2358"/>
    <s v="SaaS"/>
    <n v="4"/>
    <n v="470501.1"/>
    <n v="15161479902.969999"/>
    <n v="18"/>
    <s v="Brazil"/>
    <n v="2023"/>
    <n v="14472"/>
    <n v="2"/>
    <n v="32223.111830000002"/>
    <n v="26138.949720000001"/>
    <x v="1"/>
  </r>
  <r>
    <s v="Startup_2359"/>
    <s v="Biotech"/>
    <n v="10"/>
    <n v="292798.84999999998"/>
    <n v="8793549691.8400002"/>
    <n v="45"/>
    <s v="Canada"/>
    <n v="2020"/>
    <n v="2966"/>
    <n v="5"/>
    <n v="30031.732800000002"/>
    <n v="6506.6411589999998"/>
    <x v="0"/>
  </r>
  <r>
    <s v="Startup_236"/>
    <s v="Fintech"/>
    <n v="4"/>
    <n v="419787.6"/>
    <n v="12825152328.549999"/>
    <n v="8"/>
    <s v="Canada"/>
    <n v="2000"/>
    <n v="7655"/>
    <n v="25"/>
    <n v="30550.526959999999"/>
    <n v="52473.450599999996"/>
    <x v="1"/>
  </r>
  <r>
    <s v="Startup_2360"/>
    <s v="SaaS"/>
    <n v="9"/>
    <n v="409094.46"/>
    <n v="1997872983.9100001"/>
    <n v="15"/>
    <s v="Singapore"/>
    <n v="2021"/>
    <n v="8291"/>
    <n v="4"/>
    <n v="4882.6471069999998"/>
    <n v="27272.964110000001"/>
    <x v="1"/>
  </r>
  <r>
    <s v="Startup_2361"/>
    <s v="SaaS"/>
    <n v="1"/>
    <n v="83817.63"/>
    <n v="24135216611.689999"/>
    <n v="3"/>
    <s v="USA"/>
    <n v="2010"/>
    <n v="10819"/>
    <n v="15"/>
    <n v="287948.14970000001"/>
    <n v="27939.21153"/>
    <x v="1"/>
  </r>
  <r>
    <s v="Startup_2362"/>
    <s v="E-commerce"/>
    <n v="9"/>
    <n v="120898.83"/>
    <n v="4114543261.2600002"/>
    <n v="31"/>
    <s v="Brazil"/>
    <n v="2009"/>
    <n v="1397"/>
    <n v="16"/>
    <n v="34031.945240000001"/>
    <n v="3899.962258"/>
    <x v="0"/>
  </r>
  <r>
    <s v="Startup_2363"/>
    <s v="E-commerce"/>
    <n v="4"/>
    <n v="105406.15"/>
    <n v="4814794606.6999998"/>
    <n v="48"/>
    <s v="France"/>
    <n v="2011"/>
    <n v="10488"/>
    <n v="14"/>
    <n v="45677.499210000002"/>
    <n v="2195.9613979999999"/>
    <x v="0"/>
  </r>
  <r>
    <s v="Startup_2364"/>
    <s v="Blockchain"/>
    <n v="7"/>
    <n v="429521.23"/>
    <n v="14743418634.790001"/>
    <n v="28"/>
    <s v="USA"/>
    <n v="2014"/>
    <n v="19058"/>
    <n v="11"/>
    <n v="34324.238579999997"/>
    <n v="15340.04387"/>
    <x v="0"/>
  </r>
  <r>
    <s v="Startup_2365"/>
    <s v="E-commerce"/>
    <n v="9"/>
    <n v="188529"/>
    <n v="8154347230.4300003"/>
    <n v="29"/>
    <s v="Singapore"/>
    <n v="2016"/>
    <n v="404"/>
    <n v="9"/>
    <n v="43251.481959999997"/>
    <n v="6501.0000460000001"/>
    <x v="0"/>
  </r>
  <r>
    <s v="Startup_2366"/>
    <s v="SaaS"/>
    <n v="6"/>
    <n v="423367.41"/>
    <n v="17972354743.740002"/>
    <n v="50"/>
    <s v="Singapore"/>
    <n v="2020"/>
    <n v="4546"/>
    <n v="5"/>
    <n v="42449.964030000003"/>
    <n v="8467.3482239999994"/>
    <x v="0"/>
  </r>
  <r>
    <s v="Startup_2367"/>
    <s v="HealthTech"/>
    <n v="8"/>
    <n v="28476.71"/>
    <n v="1158166845.96"/>
    <n v="33"/>
    <s v="China"/>
    <n v="2011"/>
    <n v="3281"/>
    <n v="14"/>
    <n v="40669.66603"/>
    <n v="862.93066859999999"/>
    <x v="0"/>
  </r>
  <r>
    <s v="Startup_2368"/>
    <s v="Biotech"/>
    <n v="8"/>
    <n v="45585.53"/>
    <n v="8173571998.2299995"/>
    <n v="36"/>
    <s v="Germany"/>
    <n v="2014"/>
    <n v="18842"/>
    <n v="11"/>
    <n v="179300.91649999999"/>
    <n v="1266.264584"/>
    <x v="0"/>
  </r>
  <r>
    <s v="Startup_2369"/>
    <s v="Biotech"/>
    <n v="9"/>
    <n v="48279.87"/>
    <n v="1734791848.77"/>
    <n v="40"/>
    <s v="Germany"/>
    <n v="2017"/>
    <n v="7739"/>
    <n v="8"/>
    <n v="35930.988830000002"/>
    <n v="1206.996819"/>
    <x v="0"/>
  </r>
  <r>
    <s v="Startup_237"/>
    <s v="Biotech"/>
    <n v="9"/>
    <n v="25279.5"/>
    <n v="42045609087.620003"/>
    <n v="19"/>
    <s v="France"/>
    <n v="2010"/>
    <n v="11946"/>
    <n v="15"/>
    <n v="1663228.6710000001"/>
    <n v="1330.49983"/>
    <x v="1"/>
  </r>
  <r>
    <s v="Startup_2370"/>
    <s v="Biotech"/>
    <n v="4"/>
    <n v="126818.45"/>
    <n v="4161049946.1500001"/>
    <n v="22"/>
    <s v="France"/>
    <n v="2011"/>
    <n v="19755"/>
    <n v="14"/>
    <n v="32810.076710000001"/>
    <n v="5764.4750759999997"/>
    <x v="0"/>
  </r>
  <r>
    <s v="Startup_2371"/>
    <s v="Blockchain"/>
    <n v="5"/>
    <n v="82012.44"/>
    <n v="35088430220.660004"/>
    <n v="44"/>
    <s v="France"/>
    <n v="2005"/>
    <n v="7587"/>
    <n v="20"/>
    <n v="427841.77419999999"/>
    <n v="1863.9191109999999"/>
    <x v="1"/>
  </r>
  <r>
    <s v="Startup_2372"/>
    <s v="Biotech"/>
    <n v="6"/>
    <n v="49054.26"/>
    <n v="1141363512.04"/>
    <n v="20"/>
    <s v="China"/>
    <n v="2015"/>
    <n v="12674"/>
    <n v="10"/>
    <n v="23266.36664"/>
    <n v="2452.7131279999999"/>
    <x v="0"/>
  </r>
  <r>
    <s v="Startup_2373"/>
    <s v="Biotech"/>
    <n v="6"/>
    <n v="376634"/>
    <n v="1728799557.6400001"/>
    <n v="19"/>
    <s v="Singapore"/>
    <n v="2009"/>
    <n v="14263"/>
    <n v="16"/>
    <n v="4589.1314380000003"/>
    <n v="19822.84203"/>
    <x v="0"/>
  </r>
  <r>
    <s v="Startup_2374"/>
    <s v="Blockchain"/>
    <n v="1"/>
    <n v="127180.38"/>
    <n v="2674824574.4000001"/>
    <n v="29"/>
    <s v="USA"/>
    <n v="2021"/>
    <n v="14688"/>
    <n v="4"/>
    <n v="21030.738410000002"/>
    <n v="4385.530495"/>
    <x v="0"/>
  </r>
  <r>
    <s v="Startup_2375"/>
    <s v="AI"/>
    <n v="3"/>
    <n v="491463.36"/>
    <n v="2428924772.0900002"/>
    <n v="20"/>
    <s v="USA"/>
    <n v="2007"/>
    <n v="3196"/>
    <n v="18"/>
    <n v="4941.2296550000001"/>
    <n v="24573.167799999999"/>
    <x v="1"/>
  </r>
  <r>
    <s v="Startup_2376"/>
    <s v="SaaS"/>
    <n v="6"/>
    <n v="90623.1"/>
    <n v="32632479973.59"/>
    <n v="35"/>
    <s v="Australia"/>
    <n v="2004"/>
    <n v="5064"/>
    <n v="21"/>
    <n v="360089.07189999998"/>
    <n v="2589.231538"/>
    <x v="1"/>
  </r>
  <r>
    <s v="Startup_2377"/>
    <s v="SaaS"/>
    <n v="3"/>
    <n v="3575.51"/>
    <n v="10752960827.42"/>
    <n v="14"/>
    <s v="USA"/>
    <n v="2010"/>
    <n v="6971"/>
    <n v="15"/>
    <n v="3007394.5780000002"/>
    <n v="255.39328320000001"/>
    <x v="1"/>
  </r>
  <r>
    <s v="Startup_2378"/>
    <s v="SaaS"/>
    <n v="6"/>
    <n v="208442.72"/>
    <n v="36088903256.050003"/>
    <n v="46"/>
    <s v="Germany"/>
    <n v="2019"/>
    <n v="17324"/>
    <n v="6"/>
    <n v="173134.82680000001"/>
    <n v="4531.3635510000004"/>
    <x v="1"/>
  </r>
  <r>
    <s v="Startup_2379"/>
    <s v="SaaS"/>
    <n v="2"/>
    <n v="182569.5"/>
    <n v="2989870380.73"/>
    <n v="1"/>
    <s v="India"/>
    <n v="2013"/>
    <n v="11079"/>
    <n v="12"/>
    <n v="16375.61508"/>
    <n v="182569.49720000001"/>
    <x v="1"/>
  </r>
  <r>
    <s v="Startup_238"/>
    <s v="E-commerce"/>
    <n v="2"/>
    <n v="109324.83"/>
    <n v="22797793094.099998"/>
    <n v="35"/>
    <s v="Australia"/>
    <n v="2003"/>
    <n v="14086"/>
    <n v="22"/>
    <n v="208531.62640000001"/>
    <n v="3123.5664569999999"/>
    <x v="0"/>
  </r>
  <r>
    <s v="Startup_2380"/>
    <s v="Biotech"/>
    <n v="10"/>
    <n v="419272.49"/>
    <n v="1084293254.1500001"/>
    <n v="3"/>
    <s v="India"/>
    <n v="2011"/>
    <n v="11205"/>
    <n v="14"/>
    <n v="2585.130197"/>
    <n v="139757.4976"/>
    <x v="1"/>
  </r>
  <r>
    <s v="Startup_2381"/>
    <s v="E-commerce"/>
    <n v="4"/>
    <n v="183749.89"/>
    <n v="69490028702.679993"/>
    <n v="36"/>
    <s v="France"/>
    <n v="2022"/>
    <n v="1373"/>
    <n v="3"/>
    <n v="378176.24430000002"/>
    <n v="5104.1637339999997"/>
    <x v="1"/>
  </r>
  <r>
    <s v="Startup_2382"/>
    <s v="Fintech"/>
    <n v="7"/>
    <n v="299340.32"/>
    <n v="10084147575.629999"/>
    <n v="7"/>
    <s v="Australia"/>
    <n v="2005"/>
    <n v="3162"/>
    <n v="20"/>
    <n v="33686.902410000002"/>
    <n v="42762.903230000004"/>
    <x v="1"/>
  </r>
  <r>
    <s v="Startup_2383"/>
    <s v="HealthTech"/>
    <n v="3"/>
    <n v="126047.22"/>
    <n v="42490815252.599998"/>
    <n v="42"/>
    <s v="China"/>
    <n v="2023"/>
    <n v="5367"/>
    <n v="2"/>
    <n v="337101.35700000002"/>
    <n v="3001.124307"/>
    <x v="1"/>
  </r>
  <r>
    <s v="Startup_2384"/>
    <s v="E-commerce"/>
    <n v="10"/>
    <n v="166087.18"/>
    <n v="27702347739.630001"/>
    <n v="36"/>
    <s v="Canada"/>
    <n v="2018"/>
    <n v="9558"/>
    <n v="7"/>
    <n v="166793.01259999999"/>
    <n v="4613.5328689999997"/>
    <x v="0"/>
  </r>
  <r>
    <s v="Startup_2385"/>
    <s v="Blockchain"/>
    <n v="1"/>
    <n v="16394.689999999999"/>
    <n v="6236853500.29"/>
    <n v="1"/>
    <s v="USA"/>
    <n v="2015"/>
    <n v="8642"/>
    <n v="10"/>
    <n v="380418.06670000002"/>
    <n v="16394.692190000002"/>
    <x v="0"/>
  </r>
  <r>
    <s v="Startup_2386"/>
    <s v="AI"/>
    <n v="9"/>
    <n v="261232.09"/>
    <n v="4728946855.1999998"/>
    <n v="23"/>
    <s v="France"/>
    <n v="2010"/>
    <n v="11065"/>
    <n v="15"/>
    <n v="18101.47323"/>
    <n v="11357.916810000001"/>
    <x v="0"/>
  </r>
  <r>
    <s v="Startup_2387"/>
    <s v="AI"/>
    <n v="1"/>
    <n v="26920.98"/>
    <n v="7933282798.8100004"/>
    <n v="46"/>
    <s v="Singapore"/>
    <n v="2006"/>
    <n v="8651"/>
    <n v="19"/>
    <n v="294686.6911"/>
    <n v="585.23879609999994"/>
    <x v="0"/>
  </r>
  <r>
    <s v="Startup_2388"/>
    <s v="Biotech"/>
    <n v="5"/>
    <n v="6729.46"/>
    <n v="1611061300.6300001"/>
    <n v="41"/>
    <s v="France"/>
    <n v="2014"/>
    <n v="3115"/>
    <n v="11"/>
    <n v="239403.1066"/>
    <n v="164.13326660000001"/>
    <x v="0"/>
  </r>
  <r>
    <s v="Startup_2389"/>
    <s v="Fintech"/>
    <n v="8"/>
    <n v="33759.26"/>
    <n v="13918356518.379999"/>
    <n v="29"/>
    <s v="Canada"/>
    <n v="2019"/>
    <n v="16011"/>
    <n v="6"/>
    <n v="412281.58960000001"/>
    <n v="1164.112529"/>
    <x v="0"/>
  </r>
  <r>
    <s v="Startup_239"/>
    <s v="HealthTech"/>
    <n v="7"/>
    <n v="402373.61"/>
    <n v="14714029689.870001"/>
    <n v="36"/>
    <s v="USA"/>
    <n v="2016"/>
    <n v="1634"/>
    <n v="9"/>
    <n v="36567.077969999998"/>
    <n v="11177.044830000001"/>
    <x v="0"/>
  </r>
  <r>
    <s v="Startup_2390"/>
    <s v="Fintech"/>
    <n v="8"/>
    <n v="272615.28999999998"/>
    <n v="7900731522.6099997"/>
    <n v="39"/>
    <s v="Singapore"/>
    <n v="2018"/>
    <n v="1038"/>
    <n v="7"/>
    <n v="28980.248350000002"/>
    <n v="6990.1357280000002"/>
    <x v="0"/>
  </r>
  <r>
    <s v="Startup_2391"/>
    <s v="HealthTech"/>
    <n v="1"/>
    <n v="45135.66"/>
    <n v="19723356753.259998"/>
    <n v="42"/>
    <s v="France"/>
    <n v="2008"/>
    <n v="12342"/>
    <n v="17"/>
    <n v="436978.49359999999"/>
    <n v="1074.658512"/>
    <x v="0"/>
  </r>
  <r>
    <s v="Startup_2392"/>
    <s v="E-commerce"/>
    <n v="10"/>
    <n v="340699.73"/>
    <n v="15227102137.379999"/>
    <n v="1"/>
    <s v="Germany"/>
    <n v="2023"/>
    <n v="14999"/>
    <n v="2"/>
    <n v="44692.61376"/>
    <n v="340699.72989999998"/>
    <x v="1"/>
  </r>
  <r>
    <s v="Startup_2393"/>
    <s v="HealthTech"/>
    <n v="2"/>
    <n v="392954.49"/>
    <n v="12899980789.51"/>
    <n v="24"/>
    <s v="Canada"/>
    <n v="2020"/>
    <n v="7858"/>
    <n v="5"/>
    <n v="32827.18015"/>
    <n v="16373.10375"/>
    <x v="0"/>
  </r>
  <r>
    <s v="Startup_2394"/>
    <s v="Biotech"/>
    <n v="1"/>
    <n v="308588.71000000002"/>
    <n v="1380143317.72"/>
    <n v="40"/>
    <s v="UK"/>
    <n v="2019"/>
    <n v="11512"/>
    <n v="6"/>
    <n v="4471.4361769999996"/>
    <n v="7714.717791"/>
    <x v="0"/>
  </r>
  <r>
    <s v="Startup_2395"/>
    <s v="Fintech"/>
    <n v="9"/>
    <n v="392582.95"/>
    <n v="1929131305.9200001"/>
    <n v="42"/>
    <s v="Canada"/>
    <n v="2014"/>
    <n v="9878"/>
    <n v="11"/>
    <n v="4912.9456929999997"/>
    <n v="9347.2131410000002"/>
    <x v="0"/>
  </r>
  <r>
    <s v="Startup_2396"/>
    <s v="Fintech"/>
    <n v="4"/>
    <n v="429675.68"/>
    <n v="11655122553.48"/>
    <n v="23"/>
    <s v="Australia"/>
    <n v="2007"/>
    <n v="7585"/>
    <n v="18"/>
    <n v="27124.39474"/>
    <n v="18681.551500000001"/>
    <x v="0"/>
  </r>
  <r>
    <s v="Startup_2397"/>
    <s v="E-commerce"/>
    <n v="8"/>
    <n v="236850.73"/>
    <n v="10127395449.57"/>
    <n v="38"/>
    <s v="France"/>
    <n v="2017"/>
    <n v="13755"/>
    <n v="8"/>
    <n v="42757.557889999996"/>
    <n v="6232.9138240000002"/>
    <x v="0"/>
  </r>
  <r>
    <s v="Startup_2398"/>
    <s v="EdTech"/>
    <n v="7"/>
    <n v="29305.49"/>
    <n v="4970278878.3000002"/>
    <n v="11"/>
    <s v="UK"/>
    <n v="2019"/>
    <n v="15993"/>
    <n v="6"/>
    <n v="169601.30179999999"/>
    <n v="2664.1356249999999"/>
    <x v="0"/>
  </r>
  <r>
    <s v="Startup_2399"/>
    <s v="Fintech"/>
    <n v="8"/>
    <n v="33019.79"/>
    <n v="9789433771.8799992"/>
    <n v="27"/>
    <s v="Brazil"/>
    <n v="2013"/>
    <n v="13402"/>
    <n v="12"/>
    <n v="296470.73979999998"/>
    <n v="1222.9550830000001"/>
    <x v="0"/>
  </r>
  <r>
    <s v="Startup_24"/>
    <s v="AI"/>
    <n v="4"/>
    <n v="302172.95"/>
    <n v="5211428908.0200005"/>
    <n v="2"/>
    <s v="USA"/>
    <n v="2014"/>
    <n v="11499"/>
    <n v="11"/>
    <n v="17245.51024"/>
    <n v="151086.47589999999"/>
    <x v="1"/>
  </r>
  <r>
    <s v="Startup_240"/>
    <s v="SaaS"/>
    <n v="7"/>
    <n v="125374.32"/>
    <n v="40411240982.339996"/>
    <n v="45"/>
    <s v="UK"/>
    <n v="2018"/>
    <n v="6338"/>
    <n v="7"/>
    <n v="322323.71370000002"/>
    <n v="2786.0959440000001"/>
    <x v="1"/>
  </r>
  <r>
    <s v="Startup_2400"/>
    <s v="AI"/>
    <n v="4"/>
    <n v="289443.36"/>
    <n v="7221133887.1700001"/>
    <n v="23"/>
    <s v="UK"/>
    <n v="2012"/>
    <n v="17721"/>
    <n v="13"/>
    <n v="24947.348399999999"/>
    <n v="12584.49409"/>
    <x v="0"/>
  </r>
  <r>
    <s v="Startup_2401"/>
    <s v="E-commerce"/>
    <n v="7"/>
    <n v="5581.44"/>
    <n v="2001315845.74"/>
    <n v="20"/>
    <s v="UK"/>
    <n v="2023"/>
    <n v="1075"/>
    <n v="2"/>
    <n v="358565.44660000002"/>
    <n v="279.07182410000001"/>
    <x v="0"/>
  </r>
  <r>
    <s v="Startup_2402"/>
    <s v="AI"/>
    <n v="7"/>
    <n v="31762.62"/>
    <n v="9274407984.4599991"/>
    <n v="21"/>
    <s v="Australia"/>
    <n v="2009"/>
    <n v="10891"/>
    <n v="16"/>
    <n v="291990.25429999997"/>
    <n v="1512.505834"/>
    <x v="0"/>
  </r>
  <r>
    <s v="Startup_2403"/>
    <s v="Biotech"/>
    <n v="1"/>
    <n v="296318.71000000002"/>
    <n v="11531919756.110001"/>
    <n v="8"/>
    <s v="Brazil"/>
    <n v="2008"/>
    <n v="4628"/>
    <n v="17"/>
    <n v="38916.285309999999"/>
    <n v="37039.838680000001"/>
    <x v="1"/>
  </r>
  <r>
    <s v="Startup_2404"/>
    <s v="AI"/>
    <n v="2"/>
    <n v="290157.02"/>
    <n v="524237469.51999998"/>
    <n v="42"/>
    <s v="France"/>
    <n v="2006"/>
    <n v="15283"/>
    <n v="19"/>
    <n v="1805.7371330000001"/>
    <n v="6908.5005709999996"/>
    <x v="0"/>
  </r>
  <r>
    <s v="Startup_2405"/>
    <s v="HealthTech"/>
    <n v="7"/>
    <n v="65019.79"/>
    <n v="2869756871.1599998"/>
    <n v="22"/>
    <s v="Canada"/>
    <n v="2010"/>
    <n v="14096"/>
    <n v="15"/>
    <n v="44135.669399999999"/>
    <n v="2955.444892"/>
    <x v="0"/>
  </r>
  <r>
    <s v="Startup_2406"/>
    <s v="SaaS"/>
    <n v="2"/>
    <n v="139233.82"/>
    <n v="5451911728.1599998"/>
    <n v="40"/>
    <s v="Brazil"/>
    <n v="2013"/>
    <n v="6258"/>
    <n v="12"/>
    <n v="39155.517789999998"/>
    <n v="3480.8456139999998"/>
    <x v="0"/>
  </r>
  <r>
    <s v="Startup_2407"/>
    <s v="EdTech"/>
    <n v="8"/>
    <n v="460926.14"/>
    <n v="1865708278.3900001"/>
    <n v="36"/>
    <s v="Australia"/>
    <n v="2019"/>
    <n v="3621"/>
    <n v="6"/>
    <n v="4046.738061"/>
    <n v="12803.50388"/>
    <x v="0"/>
  </r>
  <r>
    <s v="Startup_2408"/>
    <s v="EdTech"/>
    <n v="1"/>
    <n v="271209.45"/>
    <n v="10493141988.110001"/>
    <n v="38"/>
    <s v="France"/>
    <n v="2002"/>
    <n v="9803"/>
    <n v="23"/>
    <n v="38689.177969999997"/>
    <n v="7137.0908589999999"/>
    <x v="0"/>
  </r>
  <r>
    <s v="Startup_2409"/>
    <s v="HealthTech"/>
    <n v="6"/>
    <n v="353118.28"/>
    <n v="820495339.51999998"/>
    <n v="10"/>
    <s v="UK"/>
    <n v="2001"/>
    <n v="5251"/>
    <n v="24"/>
    <n v="2322.5708399999999"/>
    <n v="35311.828049999996"/>
    <x v="1"/>
  </r>
  <r>
    <s v="Startup_241"/>
    <s v="EdTech"/>
    <n v="10"/>
    <n v="101752.37"/>
    <n v="3688922130.4899998"/>
    <n v="33"/>
    <s v="India"/>
    <n v="2022"/>
    <n v="15864"/>
    <n v="3"/>
    <n v="36252.920109999999"/>
    <n v="3083.4050160000002"/>
    <x v="0"/>
  </r>
  <r>
    <s v="Startup_2410"/>
    <s v="Biotech"/>
    <n v="3"/>
    <n v="19776.41"/>
    <n v="8066629155.5100002"/>
    <n v="5"/>
    <s v="Singapore"/>
    <n v="2007"/>
    <n v="5501"/>
    <n v="18"/>
    <n v="407890.52110000001"/>
    <n v="3955.2816069999999"/>
    <x v="0"/>
  </r>
  <r>
    <s v="Startup_2411"/>
    <s v="AI"/>
    <n v="8"/>
    <n v="71448.44"/>
    <n v="3559427579.1799998"/>
    <n v="24"/>
    <s v="Brazil"/>
    <n v="2018"/>
    <n v="11047"/>
    <n v="7"/>
    <n v="49817.127800000002"/>
    <n v="2977.0183870000001"/>
    <x v="0"/>
  </r>
  <r>
    <s v="Startup_2412"/>
    <s v="Biotech"/>
    <n v="9"/>
    <n v="320454.21000000002"/>
    <n v="13255651099.889999"/>
    <n v="34"/>
    <s v="China"/>
    <n v="2018"/>
    <n v="10345"/>
    <n v="7"/>
    <n v="41364.195500000002"/>
    <n v="9425.1238630000007"/>
    <x v="0"/>
  </r>
  <r>
    <s v="Startup_2413"/>
    <s v="AI"/>
    <n v="4"/>
    <n v="377819.58"/>
    <n v="9274357125.8199997"/>
    <n v="20"/>
    <s v="India"/>
    <n v="2001"/>
    <n v="5555"/>
    <n v="24"/>
    <n v="24546.052469999999"/>
    <n v="18890.979149999999"/>
    <x v="0"/>
  </r>
  <r>
    <s v="Startup_2414"/>
    <s v="SaaS"/>
    <n v="3"/>
    <n v="318099.75"/>
    <n v="9688764678.4599991"/>
    <n v="23"/>
    <s v="Australia"/>
    <n v="2023"/>
    <n v="12528"/>
    <n v="2"/>
    <n v="30457.25906"/>
    <n v="13830.42404"/>
    <x v="0"/>
  </r>
  <r>
    <s v="Startup_2415"/>
    <s v="Blockchain"/>
    <n v="9"/>
    <n v="236707.63"/>
    <n v="6987748933.3500004"/>
    <n v="25"/>
    <s v="Germany"/>
    <n v="2005"/>
    <n v="2253"/>
    <n v="20"/>
    <n v="29519.589899999999"/>
    <n v="9468.305284"/>
    <x v="0"/>
  </r>
  <r>
    <s v="Startup_2416"/>
    <s v="SaaS"/>
    <n v="5"/>
    <n v="6165.54"/>
    <n v="19633720137.23"/>
    <n v="49"/>
    <s v="Canada"/>
    <n v="2011"/>
    <n v="9846"/>
    <n v="14"/>
    <n v="3184429.33"/>
    <n v="125.82726719999999"/>
    <x v="1"/>
  </r>
  <r>
    <s v="Startup_2417"/>
    <s v="SaaS"/>
    <n v="4"/>
    <n v="44313.19"/>
    <n v="2149255702.3000002"/>
    <n v="39"/>
    <s v="UK"/>
    <n v="2017"/>
    <n v="19773"/>
    <n v="8"/>
    <n v="48500.486470000003"/>
    <n v="1136.2357030000001"/>
    <x v="0"/>
  </r>
  <r>
    <s v="Startup_2418"/>
    <s v="Blockchain"/>
    <n v="2"/>
    <n v="191887.97"/>
    <n v="7598766655.9399996"/>
    <n v="6"/>
    <s v="Australia"/>
    <n v="2016"/>
    <n v="5654"/>
    <n v="9"/>
    <n v="39599.015180000002"/>
    <n v="31981.328880000001"/>
    <x v="1"/>
  </r>
  <r>
    <s v="Startup_2419"/>
    <s v="Biotech"/>
    <n v="8"/>
    <n v="423054.86"/>
    <n v="14411157547.309999"/>
    <n v="7"/>
    <s v="Germany"/>
    <n v="2021"/>
    <n v="7832"/>
    <n v="4"/>
    <n v="34063.512770000001"/>
    <n v="60436.408009999999"/>
    <x v="1"/>
  </r>
  <r>
    <s v="Startup_242"/>
    <s v="E-commerce"/>
    <n v="5"/>
    <n v="134231.09"/>
    <n v="34465622810.690002"/>
    <n v="24"/>
    <s v="Brazil"/>
    <n v="2021"/>
    <n v="5758"/>
    <n v="4"/>
    <n v="256762.33050000001"/>
    <n v="5592.9622589999999"/>
    <x v="1"/>
  </r>
  <r>
    <s v="Startup_2420"/>
    <s v="AI"/>
    <n v="3"/>
    <n v="294.91000000000003"/>
    <n v="8933271762.5699997"/>
    <n v="3"/>
    <s v="France"/>
    <n v="2008"/>
    <n v="718"/>
    <n v="17"/>
    <n v="30291321.25"/>
    <n v="98.303970669999998"/>
    <x v="1"/>
  </r>
  <r>
    <s v="Startup_2421"/>
    <s v="AI"/>
    <n v="4"/>
    <n v="43381.95"/>
    <n v="20702185870.93"/>
    <n v="16"/>
    <s v="USA"/>
    <n v="2012"/>
    <n v="11647"/>
    <n v="13"/>
    <n v="477206.39880000002"/>
    <n v="2711.3716599999998"/>
    <x v="0"/>
  </r>
  <r>
    <s v="Startup_2422"/>
    <s v="EdTech"/>
    <n v="4"/>
    <n v="256289.93"/>
    <n v="11990291697.379999"/>
    <n v="2"/>
    <s v="France"/>
    <n v="2016"/>
    <n v="16272"/>
    <n v="9"/>
    <n v="46783.092420000001"/>
    <n v="128144.9642"/>
    <x v="1"/>
  </r>
  <r>
    <s v="Startup_2423"/>
    <s v="Fintech"/>
    <n v="8"/>
    <n v="29513.9"/>
    <n v="13903988728.92"/>
    <n v="21"/>
    <s v="India"/>
    <n v="2018"/>
    <n v="10218"/>
    <n v="7"/>
    <n v="471098.74160000001"/>
    <n v="1405.423614"/>
    <x v="0"/>
  </r>
  <r>
    <s v="Startup_2424"/>
    <s v="EdTech"/>
    <n v="7"/>
    <n v="126873.92"/>
    <n v="4879221144.54"/>
    <n v="34"/>
    <s v="UK"/>
    <n v="2009"/>
    <n v="15823"/>
    <n v="16"/>
    <n v="38456.241479999997"/>
    <n v="3731.5860090000001"/>
    <x v="0"/>
  </r>
  <r>
    <s v="Startup_2425"/>
    <s v="Blockchain"/>
    <n v="1"/>
    <n v="233028.79"/>
    <n v="10749130425.040001"/>
    <n v="37"/>
    <s v="Canada"/>
    <n v="2021"/>
    <n v="8603"/>
    <n v="4"/>
    <n v="46126.907249999997"/>
    <n v="6298.0754139999999"/>
    <x v="0"/>
  </r>
  <r>
    <s v="Startup_2426"/>
    <s v="HealthTech"/>
    <n v="2"/>
    <n v="314615.08"/>
    <n v="5736815599.6099997"/>
    <n v="25"/>
    <s v="Brazil"/>
    <n v="2003"/>
    <n v="4435"/>
    <n v="22"/>
    <n v="18233.39489"/>
    <n v="12584.60319"/>
    <x v="0"/>
  </r>
  <r>
    <s v="Startup_2427"/>
    <s v="E-commerce"/>
    <n v="2"/>
    <n v="43541.31"/>
    <n v="13251735861.76"/>
    <n v="14"/>
    <s v="China"/>
    <n v="2017"/>
    <n v="10238"/>
    <n v="8"/>
    <n v="304347.60720000003"/>
    <n v="3110.093292"/>
    <x v="0"/>
  </r>
  <r>
    <s v="Startup_2428"/>
    <s v="Biotech"/>
    <n v="5"/>
    <n v="301074.49"/>
    <n v="887306987.03999996"/>
    <n v="11"/>
    <s v="Canada"/>
    <n v="2004"/>
    <n v="824"/>
    <n v="21"/>
    <n v="2946.1344309999999"/>
    <n v="27370.407910000002"/>
    <x v="1"/>
  </r>
  <r>
    <s v="Startup_2429"/>
    <s v="Blockchain"/>
    <n v="1"/>
    <n v="63244.57"/>
    <n v="13057025498.549999"/>
    <n v="18"/>
    <s v="Brazil"/>
    <n v="2002"/>
    <n v="15204"/>
    <n v="23"/>
    <n v="206451.92559999999"/>
    <n v="3513.5869510000002"/>
    <x v="0"/>
  </r>
  <r>
    <s v="Startup_243"/>
    <s v="Fintech"/>
    <n v="3"/>
    <n v="271714.26"/>
    <n v="11642202397.1"/>
    <n v="15"/>
    <s v="Canada"/>
    <n v="2023"/>
    <n v="15611"/>
    <n v="2"/>
    <n v="42846.226569999999"/>
    <n v="18114.283899999999"/>
    <x v="0"/>
  </r>
  <r>
    <s v="Startup_2430"/>
    <s v="EdTech"/>
    <n v="2"/>
    <n v="18756.66"/>
    <n v="33998454846.580002"/>
    <n v="50"/>
    <s v="France"/>
    <n v="2008"/>
    <n v="15272"/>
    <n v="17"/>
    <n v="1812606.297"/>
    <n v="375.13315649999998"/>
    <x v="1"/>
  </r>
  <r>
    <s v="Startup_2431"/>
    <s v="EdTech"/>
    <n v="8"/>
    <n v="267220.8"/>
    <n v="6317993694.0900002"/>
    <n v="22"/>
    <s v="India"/>
    <n v="2009"/>
    <n v="18945"/>
    <n v="16"/>
    <n v="23642.345710000001"/>
    <n v="12146.399880000001"/>
    <x v="0"/>
  </r>
  <r>
    <s v="Startup_2432"/>
    <s v="Fintech"/>
    <n v="1"/>
    <n v="300277.94"/>
    <n v="10960889309.209999"/>
    <n v="47"/>
    <s v="China"/>
    <n v="2015"/>
    <n v="6819"/>
    <n v="10"/>
    <n v="36501.478990000003"/>
    <n v="6388.8924059999999"/>
    <x v="0"/>
  </r>
  <r>
    <s v="Startup_2433"/>
    <s v="SaaS"/>
    <n v="1"/>
    <n v="48473.07"/>
    <n v="22004104985.799999"/>
    <n v="9"/>
    <s v="Australia"/>
    <n v="2008"/>
    <n v="9358"/>
    <n v="17"/>
    <n v="453943.93819999998"/>
    <n v="5385.8967210000001"/>
    <x v="0"/>
  </r>
  <r>
    <s v="Startup_2434"/>
    <s v="AI"/>
    <n v="3"/>
    <n v="52391.21"/>
    <n v="16963980309.700001"/>
    <n v="8"/>
    <s v="UK"/>
    <n v="2013"/>
    <n v="15781"/>
    <n v="12"/>
    <n v="323793.36959999998"/>
    <n v="6548.9018260000003"/>
    <x v="0"/>
  </r>
  <r>
    <s v="Startup_2435"/>
    <s v="Fintech"/>
    <n v="7"/>
    <n v="44438.02"/>
    <n v="2219613360.6300001"/>
    <n v="24"/>
    <s v="USA"/>
    <n v="2020"/>
    <n v="1756"/>
    <n v="5"/>
    <n v="49947.521690000001"/>
    <n v="1851.5841290000001"/>
    <x v="0"/>
  </r>
  <r>
    <s v="Startup_2436"/>
    <s v="Fintech"/>
    <n v="6"/>
    <n v="74998.080000000002"/>
    <n v="2139025463.8399999"/>
    <n v="5"/>
    <s v="Australia"/>
    <n v="2017"/>
    <n v="15648"/>
    <n v="8"/>
    <n v="28520.069159999999"/>
    <n v="14999.616260000001"/>
    <x v="0"/>
  </r>
  <r>
    <s v="Startup_2437"/>
    <s v="HealthTech"/>
    <n v="6"/>
    <n v="255516.39"/>
    <n v="6567375284.4499998"/>
    <n v="37"/>
    <s v="India"/>
    <n v="2009"/>
    <n v="4072"/>
    <n v="16"/>
    <n v="25701.364119999998"/>
    <n v="6905.8483690000003"/>
    <x v="0"/>
  </r>
  <r>
    <s v="Startup_2438"/>
    <s v="EdTech"/>
    <n v="6"/>
    <n v="485534.36"/>
    <n v="23860481812.57"/>
    <n v="44"/>
    <s v="Singapore"/>
    <n v="2017"/>
    <n v="16021"/>
    <n v="8"/>
    <n v="49141.725149999998"/>
    <n v="11034.87191"/>
    <x v="0"/>
  </r>
  <r>
    <s v="Startup_2439"/>
    <s v="AI"/>
    <n v="3"/>
    <n v="327121.3"/>
    <n v="1453183996.22"/>
    <n v="49"/>
    <s v="France"/>
    <n v="2021"/>
    <n v="4818"/>
    <n v="4"/>
    <n v="4441.3399019999997"/>
    <n v="6675.9448629999997"/>
    <x v="0"/>
  </r>
  <r>
    <s v="Startup_244"/>
    <s v="Fintech"/>
    <n v="7"/>
    <n v="204342.15"/>
    <n v="5265703195.46"/>
    <n v="28"/>
    <s v="Brazil"/>
    <n v="2018"/>
    <n v="3362"/>
    <n v="7"/>
    <n v="25768.050599999999"/>
    <n v="7297.9339190000001"/>
    <x v="0"/>
  </r>
  <r>
    <s v="Startup_2440"/>
    <s v="EdTech"/>
    <n v="4"/>
    <n v="121183.36"/>
    <n v="28748081976.889999"/>
    <n v="32"/>
    <s v="Australia"/>
    <n v="2007"/>
    <n v="7826"/>
    <n v="18"/>
    <n v="237226.97320000001"/>
    <n v="3786.9798820000001"/>
    <x v="0"/>
  </r>
  <r>
    <s v="Startup_2441"/>
    <s v="AI"/>
    <n v="2"/>
    <n v="28179.52"/>
    <n v="12887878647.93"/>
    <n v="42"/>
    <s v="Singapore"/>
    <n v="2013"/>
    <n v="14331"/>
    <n v="12"/>
    <n v="457348.18290000001"/>
    <n v="670.94085870000004"/>
    <x v="0"/>
  </r>
  <r>
    <s v="Startup_2442"/>
    <s v="HealthTech"/>
    <n v="2"/>
    <n v="466953.03"/>
    <n v="212591422.88"/>
    <n v="33"/>
    <s v="China"/>
    <n v="2000"/>
    <n v="1349"/>
    <n v="25"/>
    <n v="454.27367889999999"/>
    <n v="14150.09175"/>
    <x v="0"/>
  </r>
  <r>
    <s v="Startup_2443"/>
    <s v="Biotech"/>
    <n v="6"/>
    <n v="426109.2"/>
    <n v="16229410220.4"/>
    <n v="32"/>
    <s v="Germany"/>
    <n v="2005"/>
    <n v="2608"/>
    <n v="20"/>
    <n v="38086.443429999999"/>
    <n v="13315.91264"/>
    <x v="0"/>
  </r>
  <r>
    <s v="Startup_2444"/>
    <s v="E-commerce"/>
    <n v="3"/>
    <n v="28749.03"/>
    <n v="1413516201.04"/>
    <n v="21"/>
    <s v="Singapore"/>
    <n v="2014"/>
    <n v="18431"/>
    <n v="11"/>
    <n v="49166.438199999997"/>
    <n v="1369.0014719999999"/>
    <x v="0"/>
  </r>
  <r>
    <s v="Startup_2445"/>
    <s v="Biotech"/>
    <n v="1"/>
    <n v="54036.83"/>
    <n v="23397601528.060001"/>
    <n v="44"/>
    <s v="Canada"/>
    <n v="2006"/>
    <n v="2319"/>
    <n v="19"/>
    <n v="432992.62900000002"/>
    <n v="1228.1096889999999"/>
    <x v="0"/>
  </r>
  <r>
    <s v="Startup_2446"/>
    <s v="Fintech"/>
    <n v="10"/>
    <n v="326456.03000000003"/>
    <n v="6018548364.6599998"/>
    <n v="27"/>
    <s v="China"/>
    <n v="2001"/>
    <n v="3489"/>
    <n v="24"/>
    <n v="18435.015299999999"/>
    <n v="12090.96408"/>
    <x v="0"/>
  </r>
  <r>
    <s v="Startup_2447"/>
    <s v="SaaS"/>
    <n v="6"/>
    <n v="92986.12"/>
    <n v="379380135.31"/>
    <n v="7"/>
    <s v="UK"/>
    <n v="2016"/>
    <n v="11732"/>
    <n v="9"/>
    <n v="4078.9650740000002"/>
    <n v="13283.731900000001"/>
    <x v="0"/>
  </r>
  <r>
    <s v="Startup_2448"/>
    <s v="Biotech"/>
    <n v="6"/>
    <n v="187184.81"/>
    <n v="8670711970.1499996"/>
    <n v="25"/>
    <s v="USA"/>
    <n v="2004"/>
    <n v="18757"/>
    <n v="21"/>
    <n v="46320.663919999999"/>
    <n v="7487.3924950000001"/>
    <x v="0"/>
  </r>
  <r>
    <s v="Startup_2449"/>
    <s v="Biotech"/>
    <n v="2"/>
    <n v="101438.59"/>
    <n v="3905261748.25"/>
    <n v="28"/>
    <s v="Singapore"/>
    <n v="2022"/>
    <n v="3032"/>
    <n v="3"/>
    <n v="38497.778660000004"/>
    <n v="3622.8067150000002"/>
    <x v="0"/>
  </r>
  <r>
    <s v="Startup_245"/>
    <s v="EdTech"/>
    <n v="10"/>
    <n v="489818.35"/>
    <n v="22870233548.119999"/>
    <n v="4"/>
    <s v="Canada"/>
    <n v="2014"/>
    <n v="8674"/>
    <n v="11"/>
    <n v="46690.2552"/>
    <n v="122454.5873"/>
    <x v="1"/>
  </r>
  <r>
    <s v="Startup_2450"/>
    <s v="HealthTech"/>
    <n v="8"/>
    <n v="159723.04"/>
    <n v="38111286480.870003"/>
    <n v="28"/>
    <s v="Australia"/>
    <n v="2014"/>
    <n v="2869"/>
    <n v="11"/>
    <n v="238607.576"/>
    <n v="5704.3941880000002"/>
    <x v="1"/>
  </r>
  <r>
    <s v="Startup_2451"/>
    <s v="HealthTech"/>
    <n v="6"/>
    <n v="37219.93"/>
    <n v="15149609248.290001"/>
    <n v="25"/>
    <s v="China"/>
    <n v="2019"/>
    <n v="17442"/>
    <n v="6"/>
    <n v="407028.47440000001"/>
    <n v="1488.7972689999999"/>
    <x v="0"/>
  </r>
  <r>
    <s v="Startup_2452"/>
    <s v="HealthTech"/>
    <n v="4"/>
    <n v="150622.54999999999"/>
    <n v="3941068731.7399998"/>
    <n v="3"/>
    <s v="Brazil"/>
    <n v="2017"/>
    <n v="348"/>
    <n v="8"/>
    <n v="26164.1967"/>
    <n v="50207.51773"/>
    <x v="1"/>
  </r>
  <r>
    <s v="Startup_2453"/>
    <s v="AI"/>
    <n v="7"/>
    <n v="16655.169999999998"/>
    <n v="6442739247.2600002"/>
    <n v="13"/>
    <s v="Canada"/>
    <n v="2016"/>
    <n v="16991"/>
    <n v="9"/>
    <n v="386830.23639999999"/>
    <n v="1281.1667729999999"/>
    <x v="0"/>
  </r>
  <r>
    <s v="Startup_2454"/>
    <s v="Biotech"/>
    <n v="10"/>
    <n v="313729.56"/>
    <n v="5763151422.9099998"/>
    <n v="44"/>
    <s v="Australia"/>
    <n v="2007"/>
    <n v="485"/>
    <n v="18"/>
    <n v="18368.806860000001"/>
    <n v="7130.2172700000001"/>
    <x v="0"/>
  </r>
  <r>
    <s v="Startup_2455"/>
    <s v="SaaS"/>
    <n v="1"/>
    <n v="341219.44"/>
    <n v="8320733264.8000002"/>
    <n v="24"/>
    <s v="USA"/>
    <n v="2009"/>
    <n v="3731"/>
    <n v="16"/>
    <n v="24384.28487"/>
    <n v="14217.47669"/>
    <x v="0"/>
  </r>
  <r>
    <s v="Startup_2456"/>
    <s v="Blockchain"/>
    <n v="4"/>
    <n v="6467.21"/>
    <n v="1382789447.7"/>
    <n v="32"/>
    <s v="Brazil"/>
    <n v="2016"/>
    <n v="16504"/>
    <n v="9"/>
    <n v="213814.4516"/>
    <n v="202.10031559999999"/>
    <x v="0"/>
  </r>
  <r>
    <s v="Startup_2457"/>
    <s v="AI"/>
    <n v="9"/>
    <n v="484645.44"/>
    <n v="20219048706.34"/>
    <n v="15"/>
    <s v="UK"/>
    <n v="2012"/>
    <n v="4401"/>
    <n v="13"/>
    <n v="41718.259209999997"/>
    <n v="32309.695960000001"/>
    <x v="1"/>
  </r>
  <r>
    <s v="Startup_2458"/>
    <s v="Blockchain"/>
    <n v="2"/>
    <n v="174805.09"/>
    <n v="4510308718.7600002"/>
    <n v="46"/>
    <s v="France"/>
    <n v="2009"/>
    <n v="15681"/>
    <n v="16"/>
    <n v="25800.92974"/>
    <n v="3800.1107099999999"/>
    <x v="0"/>
  </r>
  <r>
    <s v="Startup_2459"/>
    <s v="Fintech"/>
    <n v="7"/>
    <n v="154235.69"/>
    <n v="4601703110.8900003"/>
    <n v="9"/>
    <s v="Australia"/>
    <n v="2023"/>
    <n v="16267"/>
    <n v="2"/>
    <n v="29834.527480000001"/>
    <n v="17137.29868"/>
    <x v="0"/>
  </r>
  <r>
    <s v="Startup_246"/>
    <s v="Blockchain"/>
    <n v="1"/>
    <n v="224061.01"/>
    <n v="5028323038.9899998"/>
    <n v="24"/>
    <s v="Australia"/>
    <n v="2019"/>
    <n v="11488"/>
    <n v="6"/>
    <n v="22440.757850000002"/>
    <n v="9335.875618"/>
    <x v="0"/>
  </r>
  <r>
    <s v="Startup_2460"/>
    <s v="Blockchain"/>
    <n v="7"/>
    <n v="408215.98"/>
    <n v="1065813830.14"/>
    <n v="39"/>
    <s v="USA"/>
    <n v="2010"/>
    <n v="3467"/>
    <n v="15"/>
    <n v="2609.9066760000001"/>
    <n v="10467.076440000001"/>
    <x v="0"/>
  </r>
  <r>
    <s v="Startup_2461"/>
    <s v="HealthTech"/>
    <n v="8"/>
    <n v="100355.41"/>
    <n v="20218823570.259998"/>
    <n v="18"/>
    <s v="India"/>
    <n v="2021"/>
    <n v="11262"/>
    <n v="4"/>
    <n v="201471.1869"/>
    <n v="5575.300459"/>
    <x v="0"/>
  </r>
  <r>
    <s v="Startup_2462"/>
    <s v="Blockchain"/>
    <n v="5"/>
    <n v="388529.33"/>
    <n v="12523046323.23"/>
    <n v="24"/>
    <s v="China"/>
    <n v="2009"/>
    <n v="8333"/>
    <n v="16"/>
    <n v="32230.920279999998"/>
    <n v="16188.722"/>
    <x v="0"/>
  </r>
  <r>
    <s v="Startup_2463"/>
    <s v="Fintech"/>
    <n v="9"/>
    <n v="53517.48"/>
    <n v="11353744064.940001"/>
    <n v="42"/>
    <s v="USA"/>
    <n v="2019"/>
    <n v="3171"/>
    <n v="6"/>
    <n v="212149.20050000001"/>
    <n v="1274.2257090000001"/>
    <x v="0"/>
  </r>
  <r>
    <s v="Startup_2464"/>
    <s v="HealthTech"/>
    <n v="3"/>
    <n v="4608.2299999999996"/>
    <n v="1286443520.98"/>
    <n v="45"/>
    <s v="India"/>
    <n v="2023"/>
    <n v="107"/>
    <n v="2"/>
    <n v="279161.07980000001"/>
    <n v="102.40514690000001"/>
    <x v="0"/>
  </r>
  <r>
    <s v="Startup_2465"/>
    <s v="EdTech"/>
    <n v="10"/>
    <n v="395821.35"/>
    <n v="1822729950.6199999"/>
    <n v="13"/>
    <s v="Singapore"/>
    <n v="2020"/>
    <n v="16984"/>
    <n v="5"/>
    <n v="4603.9309030000004"/>
    <n v="30447.795890000001"/>
    <x v="1"/>
  </r>
  <r>
    <s v="Startup_2466"/>
    <s v="SaaS"/>
    <n v="6"/>
    <n v="416077.66"/>
    <n v="2057084824.6300001"/>
    <n v="9"/>
    <s v="Australia"/>
    <n v="2019"/>
    <n v="3728"/>
    <n v="6"/>
    <n v="4942.9924979999996"/>
    <n v="46230.851000000002"/>
    <x v="1"/>
  </r>
  <r>
    <s v="Startup_2467"/>
    <s v="EdTech"/>
    <n v="3"/>
    <n v="119879.65"/>
    <n v="5062080301.3900003"/>
    <n v="31"/>
    <s v="Singapore"/>
    <n v="2018"/>
    <n v="13118"/>
    <n v="7"/>
    <n v="42225.352099999996"/>
    <n v="3867.0854770000001"/>
    <x v="0"/>
  </r>
  <r>
    <s v="Startup_2468"/>
    <s v="EdTech"/>
    <n v="6"/>
    <n v="172178.59"/>
    <n v="8237637347.75"/>
    <n v="9"/>
    <s v="USA"/>
    <n v="2008"/>
    <n v="514"/>
    <n v="17"/>
    <n v="47842.56381"/>
    <n v="19130.954419999998"/>
    <x v="0"/>
  </r>
  <r>
    <s v="Startup_2469"/>
    <s v="Fintech"/>
    <n v="3"/>
    <n v="254792.76"/>
    <n v="8294024102.5600004"/>
    <n v="35"/>
    <s v="Germany"/>
    <n v="2016"/>
    <n v="8493"/>
    <n v="9"/>
    <n v="32551.039959999998"/>
    <n v="7279.7931410000001"/>
    <x v="0"/>
  </r>
  <r>
    <s v="Startup_247"/>
    <s v="Biotech"/>
    <n v="4"/>
    <n v="227101.85"/>
    <n v="4837009968.8699999"/>
    <n v="48"/>
    <s v="India"/>
    <n v="2016"/>
    <n v="10547"/>
    <n v="9"/>
    <n v="21297.857899999999"/>
    <n v="4731.2884809999996"/>
    <x v="0"/>
  </r>
  <r>
    <s v="Startup_2470"/>
    <s v="HealthTech"/>
    <n v="3"/>
    <n v="154471.24"/>
    <n v="768748086.33000004"/>
    <n v="28"/>
    <s v="USA"/>
    <n v="2014"/>
    <n v="15133"/>
    <n v="11"/>
    <n v="4975.6420189999999"/>
    <n v="5516.8301629999996"/>
    <x v="0"/>
  </r>
  <r>
    <s v="Startup_2471"/>
    <s v="Biotech"/>
    <n v="7"/>
    <n v="153377.19"/>
    <n v="23866282452.950001"/>
    <n v="26"/>
    <s v="Brazil"/>
    <n v="2001"/>
    <n v="1725"/>
    <n v="24"/>
    <n v="155604.15979999999"/>
    <n v="5899.1227639999997"/>
    <x v="0"/>
  </r>
  <r>
    <s v="Startup_2472"/>
    <s v="HealthTech"/>
    <n v="1"/>
    <n v="338262.23"/>
    <n v="136003779.53999999"/>
    <n v="29"/>
    <s v="Australia"/>
    <n v="2017"/>
    <n v="4456"/>
    <n v="8"/>
    <n v="401.06611720000001"/>
    <n v="11664.214669999999"/>
    <x v="0"/>
  </r>
  <r>
    <s v="Startup_2473"/>
    <s v="SaaS"/>
    <n v="5"/>
    <n v="295754.13"/>
    <n v="9172976050.2000008"/>
    <n v="23"/>
    <s v="Singapore"/>
    <n v="2012"/>
    <n v="3395"/>
    <n v="13"/>
    <n v="31014.547009999998"/>
    <n v="12858.875110000001"/>
    <x v="0"/>
  </r>
  <r>
    <s v="Startup_2474"/>
    <s v="E-commerce"/>
    <n v="5"/>
    <n v="199782.98"/>
    <n v="6205911544.29"/>
    <n v="35"/>
    <s v="Singapore"/>
    <n v="2013"/>
    <n v="11384"/>
    <n v="12"/>
    <n v="31062.264220000001"/>
    <n v="5708.0851890000004"/>
    <x v="0"/>
  </r>
  <r>
    <s v="Startup_2475"/>
    <s v="Biotech"/>
    <n v="8"/>
    <n v="479387.99"/>
    <n v="15325836029.75"/>
    <n v="49"/>
    <s v="Singapore"/>
    <n v="2023"/>
    <n v="5722"/>
    <n v="2"/>
    <n v="31968.5867"/>
    <n v="9783.4284449999996"/>
    <x v="0"/>
  </r>
  <r>
    <s v="Startup_2476"/>
    <s v="Biotech"/>
    <n v="8"/>
    <n v="193398.57"/>
    <n v="8423068740.6899996"/>
    <n v="15"/>
    <s v="France"/>
    <n v="2020"/>
    <n v="11933"/>
    <n v="5"/>
    <n v="43551.900679999999"/>
    <n v="12893.23805"/>
    <x v="0"/>
  </r>
  <r>
    <s v="Startup_2477"/>
    <s v="EdTech"/>
    <n v="1"/>
    <n v="416503.54"/>
    <n v="9666464619.8199997"/>
    <n v="42"/>
    <s v="USA"/>
    <n v="2013"/>
    <n v="14293"/>
    <n v="12"/>
    <n v="23207.60151"/>
    <n v="9916.7508849999995"/>
    <x v="0"/>
  </r>
  <r>
    <s v="Startup_2478"/>
    <s v="HealthTech"/>
    <n v="10"/>
    <n v="341150.67"/>
    <n v="10040159277.790001"/>
    <n v="17"/>
    <s v="USA"/>
    <n v="2004"/>
    <n v="14436"/>
    <n v="21"/>
    <n v="29429.27879"/>
    <n v="20067.686369999999"/>
    <x v="1"/>
  </r>
  <r>
    <s v="Startup_2479"/>
    <s v="Blockchain"/>
    <n v="1"/>
    <n v="12704.7"/>
    <n v="6340165285.1300001"/>
    <n v="28"/>
    <s v="Germany"/>
    <n v="2022"/>
    <n v="1739"/>
    <n v="3"/>
    <n v="499039.90490000002"/>
    <n v="453.73930730000001"/>
    <x v="0"/>
  </r>
  <r>
    <s v="Startup_248"/>
    <s v="EdTech"/>
    <n v="8"/>
    <n v="424768.56"/>
    <n v="7909848190.5100002"/>
    <n v="25"/>
    <s v="Brazil"/>
    <n v="2000"/>
    <n v="15365"/>
    <n v="25"/>
    <n v="18620.54811"/>
    <n v="16990.742429999998"/>
    <x v="0"/>
  </r>
  <r>
    <s v="Startup_2480"/>
    <s v="AI"/>
    <n v="2"/>
    <n v="66383.55"/>
    <n v="1484716395.71"/>
    <n v="3"/>
    <s v="China"/>
    <n v="2017"/>
    <n v="10391"/>
    <n v="8"/>
    <n v="22364.72927"/>
    <n v="22127.848330000001"/>
    <x v="1"/>
  </r>
  <r>
    <s v="Startup_2481"/>
    <s v="AI"/>
    <n v="9"/>
    <n v="391775.13"/>
    <n v="16927394352.360001"/>
    <n v="34"/>
    <s v="Singapore"/>
    <n v="2001"/>
    <n v="9311"/>
    <n v="24"/>
    <n v="43205.914149999997"/>
    <n v="11522.7979"/>
    <x v="0"/>
  </r>
  <r>
    <s v="Startup_2482"/>
    <s v="Fintech"/>
    <n v="7"/>
    <n v="481671.74"/>
    <n v="1780582131.8699999"/>
    <n v="18"/>
    <s v="UK"/>
    <n v="2004"/>
    <n v="11532"/>
    <n v="21"/>
    <n v="3695.6713639999998"/>
    <n v="26759.541160000001"/>
    <x v="1"/>
  </r>
  <r>
    <s v="Startup_2483"/>
    <s v="Fintech"/>
    <n v="2"/>
    <n v="9138.3799999999992"/>
    <n v="2186336153.6100001"/>
    <n v="23"/>
    <s v="Brazil"/>
    <n v="2006"/>
    <n v="4827"/>
    <n v="19"/>
    <n v="239246.72519999999"/>
    <n v="397.32078360000003"/>
    <x v="0"/>
  </r>
  <r>
    <s v="Startup_2484"/>
    <s v="SaaS"/>
    <n v="7"/>
    <n v="404105.98"/>
    <n v="760733681.57000005"/>
    <n v="23"/>
    <s v="Germany"/>
    <n v="2017"/>
    <n v="1447"/>
    <n v="8"/>
    <n v="1881.5103469999999"/>
    <n v="17569.825059999999"/>
    <x v="0"/>
  </r>
  <r>
    <s v="Startup_2485"/>
    <s v="HealthTech"/>
    <n v="7"/>
    <n v="423861.93"/>
    <n v="11695744675.559999"/>
    <n v="50"/>
    <s v="Germany"/>
    <n v="2016"/>
    <n v="1841"/>
    <n v="9"/>
    <n v="27592.28887"/>
    <n v="8477.2386000000006"/>
    <x v="0"/>
  </r>
  <r>
    <s v="Startup_2486"/>
    <s v="Blockchain"/>
    <n v="3"/>
    <n v="157586.75"/>
    <n v="4342825249.4700003"/>
    <n v="9"/>
    <s v="USA"/>
    <n v="2020"/>
    <n v="1060"/>
    <n v="5"/>
    <n v="27557.314539999999"/>
    <n v="17509.638989999999"/>
    <x v="0"/>
  </r>
  <r>
    <s v="Startup_2487"/>
    <s v="Blockchain"/>
    <n v="5"/>
    <n v="154330.68"/>
    <n v="5129477302.96"/>
    <n v="29"/>
    <s v="China"/>
    <n v="2004"/>
    <n v="12184"/>
    <n v="21"/>
    <n v="33235.924879999999"/>
    <n v="5321.7476749999996"/>
    <x v="0"/>
  </r>
  <r>
    <s v="Startup_2488"/>
    <s v="EdTech"/>
    <n v="8"/>
    <n v="291823.31"/>
    <n v="8014367903.4899998"/>
    <n v="36"/>
    <s v="India"/>
    <n v="2019"/>
    <n v="10225"/>
    <n v="6"/>
    <n v="27462.08309"/>
    <n v="8106.2031489999999"/>
    <x v="0"/>
  </r>
  <r>
    <s v="Startup_2489"/>
    <s v="SaaS"/>
    <n v="3"/>
    <n v="268535.81"/>
    <n v="12859910042.709999"/>
    <n v="39"/>
    <s v="UK"/>
    <n v="2023"/>
    <n v="10071"/>
    <n v="2"/>
    <n v="47887.995510000001"/>
    <n v="6885.5335059999998"/>
    <x v="0"/>
  </r>
  <r>
    <s v="Startup_249"/>
    <s v="Fintech"/>
    <n v="6"/>
    <n v="213378.18"/>
    <n v="7258306476.79"/>
    <n v="6"/>
    <s v="Singapore"/>
    <n v="2001"/>
    <n v="6938"/>
    <n v="24"/>
    <n v="34015.160629999998"/>
    <n v="35563.030149999999"/>
    <x v="1"/>
  </r>
  <r>
    <s v="Startup_2490"/>
    <s v="Blockchain"/>
    <n v="6"/>
    <n v="25924.33"/>
    <n v="77290493.890000001"/>
    <n v="35"/>
    <s v="UK"/>
    <n v="2010"/>
    <n v="7932"/>
    <n v="15"/>
    <n v="2980.3877189999998"/>
    <n v="740.69528479999997"/>
    <x v="0"/>
  </r>
  <r>
    <s v="Startup_2491"/>
    <s v="Biotech"/>
    <n v="9"/>
    <n v="62248.87"/>
    <n v="20226332509.209999"/>
    <n v="37"/>
    <s v="India"/>
    <n v="2008"/>
    <n v="1103"/>
    <n v="17"/>
    <n v="324925.89520000003"/>
    <n v="1682.4019290000001"/>
    <x v="0"/>
  </r>
  <r>
    <s v="Startup_2492"/>
    <s v="Fintech"/>
    <n v="4"/>
    <n v="263671.73"/>
    <n v="10951546629.18"/>
    <n v="49"/>
    <s v="Singapore"/>
    <n v="2006"/>
    <n v="1307"/>
    <n v="19"/>
    <n v="41533.777370000003"/>
    <n v="5381.0557259999996"/>
    <x v="0"/>
  </r>
  <r>
    <s v="Startup_2493"/>
    <s v="E-commerce"/>
    <n v="4"/>
    <n v="73932.679999999993"/>
    <n v="28525222750.880001"/>
    <n v="45"/>
    <s v="USA"/>
    <n v="2010"/>
    <n v="5998"/>
    <n v="15"/>
    <n v="385825.96130000002"/>
    <n v="1642.9485299999999"/>
    <x v="0"/>
  </r>
  <r>
    <s v="Startup_2494"/>
    <s v="EdTech"/>
    <n v="4"/>
    <n v="485926.91"/>
    <n v="13303085743.610001"/>
    <n v="31"/>
    <s v="USA"/>
    <n v="2010"/>
    <n v="291"/>
    <n v="15"/>
    <n v="27375.721610000001"/>
    <n v="15675.06162"/>
    <x v="0"/>
  </r>
  <r>
    <s v="Startup_2495"/>
    <s v="HealthTech"/>
    <n v="9"/>
    <n v="19004.3"/>
    <n v="42335487513.339996"/>
    <n v="2"/>
    <s v="India"/>
    <n v="2015"/>
    <n v="9853"/>
    <n v="10"/>
    <n v="2227678.9700000002"/>
    <n v="9502.1475460000001"/>
    <x v="1"/>
  </r>
  <r>
    <s v="Startup_2496"/>
    <s v="E-commerce"/>
    <n v="5"/>
    <n v="6392.59"/>
    <n v="1949590088.0599999"/>
    <n v="20"/>
    <s v="France"/>
    <n v="2009"/>
    <n v="10435"/>
    <n v="16"/>
    <n v="304975.32199999999"/>
    <n v="319.62974630000002"/>
    <x v="0"/>
  </r>
  <r>
    <s v="Startup_2497"/>
    <s v="Fintech"/>
    <n v="6"/>
    <n v="394679.94"/>
    <n v="18330720287.349998"/>
    <n v="28"/>
    <s v="France"/>
    <n v="2002"/>
    <n v="14338"/>
    <n v="23"/>
    <n v="46443.519930000002"/>
    <n v="14095.712100000001"/>
    <x v="0"/>
  </r>
  <r>
    <s v="Startup_2498"/>
    <s v="Fintech"/>
    <n v="8"/>
    <n v="485352.38"/>
    <n v="21507454498.549999"/>
    <n v="38"/>
    <s v="Singapore"/>
    <n v="2017"/>
    <n v="19027"/>
    <n v="8"/>
    <n v="44312.071210000002"/>
    <n v="12772.43101"/>
    <x v="0"/>
  </r>
  <r>
    <s v="Startup_2499"/>
    <s v="Fintech"/>
    <n v="5"/>
    <n v="425250.6"/>
    <n v="942647317.97000003"/>
    <n v="27"/>
    <s v="Germany"/>
    <n v="2010"/>
    <n v="137"/>
    <n v="15"/>
    <n v="2215.686651"/>
    <n v="15750.02205"/>
    <x v="0"/>
  </r>
  <r>
    <s v="Startup_25"/>
    <s v="E-commerce"/>
    <n v="8"/>
    <n v="28820.51"/>
    <n v="14150802314.530001"/>
    <n v="22"/>
    <s v="Germany"/>
    <n v="2021"/>
    <n v="17628"/>
    <n v="4"/>
    <n v="490996.6005"/>
    <n v="1310.0232800000001"/>
    <x v="0"/>
  </r>
  <r>
    <s v="Startup_250"/>
    <s v="HealthTech"/>
    <n v="1"/>
    <n v="152011.85"/>
    <n v="6084662753.8100004"/>
    <n v="44"/>
    <s v="UK"/>
    <n v="2005"/>
    <n v="15325"/>
    <n v="20"/>
    <n v="40026.555229999998"/>
    <n v="3454.8147909999998"/>
    <x v="0"/>
  </r>
  <r>
    <s v="Startup_2500"/>
    <s v="HealthTech"/>
    <n v="7"/>
    <n v="9535.24"/>
    <n v="19515999782.369999"/>
    <n v="48"/>
    <s v="China"/>
    <n v="2001"/>
    <n v="16359"/>
    <n v="24"/>
    <n v="2046722.7150000001"/>
    <n v="198.65081240000001"/>
    <x v="1"/>
  </r>
  <r>
    <s v="Startup_2501"/>
    <s v="Fintech"/>
    <n v="7"/>
    <n v="440308.04"/>
    <n v="17882734290.91"/>
    <n v="10"/>
    <s v="Germany"/>
    <n v="2021"/>
    <n v="4578"/>
    <n v="4"/>
    <n v="40613.144289999997"/>
    <n v="44030.804060000002"/>
    <x v="1"/>
  </r>
  <r>
    <s v="Startup_2502"/>
    <s v="Fintech"/>
    <n v="10"/>
    <n v="300458.34999999998"/>
    <n v="4897536668.2200003"/>
    <n v="7"/>
    <s v="France"/>
    <n v="2019"/>
    <n v="18833"/>
    <n v="6"/>
    <n v="16299.218059999999"/>
    <n v="42922.62184"/>
    <x v="1"/>
  </r>
  <r>
    <s v="Startup_2503"/>
    <s v="EdTech"/>
    <n v="4"/>
    <n v="8156.45"/>
    <n v="21931516000.209999"/>
    <n v="21"/>
    <s v="India"/>
    <n v="2000"/>
    <n v="1645"/>
    <n v="25"/>
    <n v="2688853.568"/>
    <n v="388.4025254"/>
    <x v="1"/>
  </r>
  <r>
    <s v="Startup_2504"/>
    <s v="SaaS"/>
    <n v="5"/>
    <n v="283034.09999999998"/>
    <n v="5576432661.1000004"/>
    <n v="12"/>
    <s v="UK"/>
    <n v="2013"/>
    <n v="1275"/>
    <n v="12"/>
    <n v="19701.335050000002"/>
    <n v="23586.17496"/>
    <x v="1"/>
  </r>
  <r>
    <s v="Startup_2505"/>
    <s v="Fintech"/>
    <n v="8"/>
    <n v="11308.77"/>
    <n v="18766499905.68"/>
    <n v="48"/>
    <s v="Brazil"/>
    <n v="2004"/>
    <n v="16816"/>
    <n v="21"/>
    <n v="1659462.9310000001"/>
    <n v="235.59942509999999"/>
    <x v="1"/>
  </r>
  <r>
    <s v="Startup_2506"/>
    <s v="Biotech"/>
    <n v="5"/>
    <n v="113184.4"/>
    <n v="457716383.81"/>
    <n v="2"/>
    <s v="India"/>
    <n v="2005"/>
    <n v="17223"/>
    <n v="20"/>
    <n v="4042.9881580000001"/>
    <n v="56592.201300000001"/>
    <x v="1"/>
  </r>
  <r>
    <s v="Startup_2507"/>
    <s v="Biotech"/>
    <n v="2"/>
    <n v="445610.73"/>
    <n v="14267322945.610001"/>
    <n v="21"/>
    <s v="Brazil"/>
    <n v="2012"/>
    <n v="2466"/>
    <n v="13"/>
    <n v="32016.458470000001"/>
    <n v="21219.558430000001"/>
    <x v="1"/>
  </r>
  <r>
    <s v="Startup_2508"/>
    <s v="Blockchain"/>
    <n v="7"/>
    <n v="363274.02"/>
    <n v="14992967729.57"/>
    <n v="25"/>
    <s v="Australia"/>
    <n v="2005"/>
    <n v="1156"/>
    <n v="20"/>
    <n v="41270.786679999997"/>
    <n v="14530.96067"/>
    <x v="0"/>
  </r>
  <r>
    <s v="Startup_2509"/>
    <s v="AI"/>
    <n v="6"/>
    <n v="411261.68"/>
    <n v="19504799531.619999"/>
    <n v="41"/>
    <s v="China"/>
    <n v="2013"/>
    <n v="7106"/>
    <n v="12"/>
    <n v="47425.737070000003"/>
    <n v="10030.77267"/>
    <x v="0"/>
  </r>
  <r>
    <s v="Startup_251"/>
    <s v="Blockchain"/>
    <n v="6"/>
    <n v="300075.78000000003"/>
    <n v="590464739.42999995"/>
    <n v="21"/>
    <s v="USA"/>
    <n v="2017"/>
    <n v="8831"/>
    <n v="8"/>
    <n v="1966.718721"/>
    <n v="14289.32309"/>
    <x v="0"/>
  </r>
  <r>
    <s v="Startup_2510"/>
    <s v="Blockchain"/>
    <n v="3"/>
    <n v="7251.11"/>
    <n v="27268375976.150002"/>
    <n v="29"/>
    <s v="France"/>
    <n v="2014"/>
    <n v="1176"/>
    <n v="11"/>
    <n v="3760577.0720000002"/>
    <n v="250.0383741"/>
    <x v="1"/>
  </r>
  <r>
    <s v="Startup_2511"/>
    <s v="EdTech"/>
    <n v="4"/>
    <n v="246202.98"/>
    <n v="12058675508.68"/>
    <n v="15"/>
    <s v="India"/>
    <n v="2005"/>
    <n v="13769"/>
    <n v="20"/>
    <n v="48977.593240000002"/>
    <n v="16413.531859999999"/>
    <x v="0"/>
  </r>
  <r>
    <s v="Startup_2512"/>
    <s v="Blockchain"/>
    <n v="2"/>
    <n v="42741.77"/>
    <n v="7506287568.9899998"/>
    <n v="17"/>
    <s v="Brazil"/>
    <n v="2007"/>
    <n v="11729"/>
    <n v="18"/>
    <n v="175618.49"/>
    <n v="2514.2216709999998"/>
    <x v="0"/>
  </r>
  <r>
    <s v="Startup_2513"/>
    <s v="Blockchain"/>
    <n v="2"/>
    <n v="114021.58"/>
    <n v="31562587285.43"/>
    <n v="14"/>
    <s v="Germany"/>
    <n v="2011"/>
    <n v="15192"/>
    <n v="14"/>
    <n v="276811.41159999999"/>
    <n v="8144.3982489999999"/>
    <x v="1"/>
  </r>
  <r>
    <s v="Startup_2514"/>
    <s v="Fintech"/>
    <n v="2"/>
    <n v="133451.26999999999"/>
    <n v="4191730390.98"/>
    <n v="16"/>
    <s v="Australia"/>
    <n v="2014"/>
    <n v="2422"/>
    <n v="11"/>
    <n v="31409.194820000001"/>
    <n v="8340.7043790000007"/>
    <x v="0"/>
  </r>
  <r>
    <s v="Startup_2515"/>
    <s v="Biotech"/>
    <n v="2"/>
    <n v="464234.63"/>
    <n v="13226976305.280001"/>
    <n v="33"/>
    <s v="Australia"/>
    <n v="2007"/>
    <n v="13505"/>
    <n v="18"/>
    <n v="28491.006939999999"/>
    <n v="14067.71607"/>
    <x v="0"/>
  </r>
  <r>
    <s v="Startup_2516"/>
    <s v="SaaS"/>
    <n v="7"/>
    <n v="40275.82"/>
    <n v="17450698517.720001"/>
    <n v="47"/>
    <s v="Germany"/>
    <n v="2002"/>
    <n v="15983"/>
    <n v="23"/>
    <n v="433278.80239999999"/>
    <n v="856.9323005"/>
    <x v="0"/>
  </r>
  <r>
    <s v="Startup_2517"/>
    <s v="Blockchain"/>
    <n v="1"/>
    <n v="277939.59000000003"/>
    <n v="7681887953.1300001"/>
    <n v="22"/>
    <s v="Canada"/>
    <n v="2018"/>
    <n v="1877"/>
    <n v="7"/>
    <n v="27637.69685"/>
    <n v="12633.61753"/>
    <x v="0"/>
  </r>
  <r>
    <s v="Startup_2518"/>
    <s v="HealthTech"/>
    <n v="7"/>
    <n v="280333.03999999998"/>
    <n v="5343491509.25"/>
    <n v="3"/>
    <s v="USA"/>
    <n v="2011"/>
    <n v="4065"/>
    <n v="14"/>
    <n v="19060.226569999999"/>
    <n v="93444.345230000006"/>
    <x v="1"/>
  </r>
  <r>
    <s v="Startup_2519"/>
    <s v="HealthTech"/>
    <n v="10"/>
    <n v="211184.32"/>
    <n v="33645641859.349998"/>
    <n v="41"/>
    <s v="India"/>
    <n v="2001"/>
    <n v="5345"/>
    <n v="24"/>
    <n v="159317.84570000001"/>
    <n v="5150.8370359999999"/>
    <x v="1"/>
  </r>
  <r>
    <s v="Startup_252"/>
    <s v="AI"/>
    <n v="4"/>
    <n v="434628.95"/>
    <n v="700148372.23000002"/>
    <n v="28"/>
    <s v="India"/>
    <n v="2021"/>
    <n v="1496"/>
    <n v="4"/>
    <n v="1609.9105890000001"/>
    <n v="15522.462369999999"/>
    <x v="0"/>
  </r>
  <r>
    <s v="Startup_2520"/>
    <s v="E-commerce"/>
    <n v="3"/>
    <n v="3174.94"/>
    <n v="15012651592.9"/>
    <n v="46"/>
    <s v="China"/>
    <n v="2005"/>
    <n v="13277"/>
    <n v="20"/>
    <n v="4728487.9079999998"/>
    <n v="69.020356719999995"/>
    <x v="1"/>
  </r>
  <r>
    <s v="Startup_2521"/>
    <s v="HealthTech"/>
    <n v="1"/>
    <n v="49089.86"/>
    <n v="23648484768.419998"/>
    <n v="22"/>
    <s v="India"/>
    <n v="2012"/>
    <n v="11049"/>
    <n v="13"/>
    <n v="481737.72649999999"/>
    <n v="2231.3570960000002"/>
    <x v="0"/>
  </r>
  <r>
    <s v="Startup_2522"/>
    <s v="EdTech"/>
    <n v="8"/>
    <n v="273995.98"/>
    <n v="5194771916.4300003"/>
    <n v="7"/>
    <s v="China"/>
    <n v="2013"/>
    <n v="5669"/>
    <n v="12"/>
    <n v="18958.29955"/>
    <n v="39142.283280000003"/>
    <x v="1"/>
  </r>
  <r>
    <s v="Startup_2523"/>
    <s v="Biotech"/>
    <n v="3"/>
    <n v="203581.89"/>
    <n v="3863351479.8000002"/>
    <n v="12"/>
    <s v="Singapore"/>
    <n v="2023"/>
    <n v="13558"/>
    <n v="2"/>
    <n v="18975.891680000001"/>
    <n v="16965.157520000001"/>
    <x v="0"/>
  </r>
  <r>
    <s v="Startup_2524"/>
    <s v="HealthTech"/>
    <n v="8"/>
    <n v="354163.61"/>
    <n v="6612261309.9099998"/>
    <n v="20"/>
    <s v="Canada"/>
    <n v="2019"/>
    <n v="1390"/>
    <n v="6"/>
    <n v="18669.075519999999"/>
    <n v="17708.180400000001"/>
    <x v="0"/>
  </r>
  <r>
    <s v="Startup_2525"/>
    <s v="HealthTech"/>
    <n v="10"/>
    <n v="190680.28"/>
    <n v="37497642705.699997"/>
    <n v="8"/>
    <s v="Singapore"/>
    <n v="2019"/>
    <n v="2868"/>
    <n v="6"/>
    <n v="196650.92129999999"/>
    <n v="23835.03455"/>
    <x v="1"/>
  </r>
  <r>
    <s v="Startup_2526"/>
    <s v="Blockchain"/>
    <n v="7"/>
    <n v="72502.67"/>
    <n v="34015637472.91"/>
    <n v="34"/>
    <s v="Australia"/>
    <n v="2006"/>
    <n v="12498"/>
    <n v="19"/>
    <n v="469162.93680000002"/>
    <n v="2132.4314319999999"/>
    <x v="1"/>
  </r>
  <r>
    <s v="Startup_2527"/>
    <s v="Fintech"/>
    <n v="7"/>
    <n v="388203.45"/>
    <n v="1447927922.5599999"/>
    <n v="12"/>
    <s v="Brazil"/>
    <n v="2019"/>
    <n v="18812"/>
    <n v="6"/>
    <n v="3728.8172679999998"/>
    <n v="32350.2873"/>
    <x v="1"/>
  </r>
  <r>
    <s v="Startup_2528"/>
    <s v="SaaS"/>
    <n v="1"/>
    <n v="433765.93"/>
    <n v="10944578108.08"/>
    <n v="2"/>
    <s v="India"/>
    <n v="2014"/>
    <n v="11078"/>
    <n v="11"/>
    <n v="25230.530040000001"/>
    <n v="216882.96530000001"/>
    <x v="1"/>
  </r>
  <r>
    <s v="Startup_2529"/>
    <s v="Biotech"/>
    <n v="2"/>
    <n v="10198.82"/>
    <n v="3536368256.8099999"/>
    <n v="30"/>
    <s v="USA"/>
    <n v="2010"/>
    <n v="17663"/>
    <n v="15"/>
    <n v="346741.8346"/>
    <n v="339.96071480000001"/>
    <x v="0"/>
  </r>
  <r>
    <s v="Startup_253"/>
    <s v="HealthTech"/>
    <n v="3"/>
    <n v="172353.81"/>
    <n v="3114308797.6399999"/>
    <n v="11"/>
    <s v="Australia"/>
    <n v="2020"/>
    <n v="8332"/>
    <n v="5"/>
    <n v="18068.277719999998"/>
    <n v="15668.52787"/>
    <x v="0"/>
  </r>
  <r>
    <s v="Startup_2530"/>
    <s v="Fintech"/>
    <n v="10"/>
    <n v="275735.24"/>
    <n v="9148272049.7299995"/>
    <n v="3"/>
    <s v="China"/>
    <n v="2007"/>
    <n v="7205"/>
    <n v="18"/>
    <n v="33176.740279999998"/>
    <n v="91911.745370000004"/>
    <x v="1"/>
  </r>
  <r>
    <s v="Startup_2531"/>
    <s v="Fintech"/>
    <n v="2"/>
    <n v="24760.71"/>
    <n v="11761541148.629999"/>
    <n v="41"/>
    <s v="Canada"/>
    <n v="2012"/>
    <n v="1011"/>
    <n v="13"/>
    <n v="475007.31890000001"/>
    <n v="603.91964910000002"/>
    <x v="0"/>
  </r>
  <r>
    <s v="Startup_2532"/>
    <s v="Fintech"/>
    <n v="10"/>
    <n v="145742.59"/>
    <n v="6504364025.4499998"/>
    <n v="25"/>
    <s v="Canada"/>
    <n v="2016"/>
    <n v="2198"/>
    <n v="9"/>
    <n v="44628.122239999997"/>
    <n v="5829.7037440000004"/>
    <x v="0"/>
  </r>
  <r>
    <s v="Startup_2533"/>
    <s v="E-commerce"/>
    <n v="8"/>
    <n v="72476.34"/>
    <n v="1602638757.26"/>
    <n v="21"/>
    <s v="Canada"/>
    <n v="2021"/>
    <n v="18616"/>
    <n v="4"/>
    <n v="22111.578089999999"/>
    <n v="3451.2543489999998"/>
    <x v="0"/>
  </r>
  <r>
    <s v="Startup_2534"/>
    <s v="Biotech"/>
    <n v="3"/>
    <n v="191140.24"/>
    <n v="62236516957.629997"/>
    <n v="40"/>
    <s v="Germany"/>
    <n v="2015"/>
    <n v="615"/>
    <n v="10"/>
    <n v="325605.56219999999"/>
    <n v="4778.5060400000002"/>
    <x v="1"/>
  </r>
  <r>
    <s v="Startup_2535"/>
    <s v="EdTech"/>
    <n v="6"/>
    <n v="24927.27"/>
    <n v="10618586665.01"/>
    <n v="43"/>
    <s v="India"/>
    <n v="2012"/>
    <n v="9904"/>
    <n v="13"/>
    <n v="425981.74729999999"/>
    <n v="579.70393750000005"/>
    <x v="0"/>
  </r>
  <r>
    <s v="Startup_2536"/>
    <s v="AI"/>
    <n v="1"/>
    <n v="111104.03"/>
    <n v="22420237801.900002"/>
    <n v="42"/>
    <s v="Brazil"/>
    <n v="2020"/>
    <n v="730"/>
    <n v="5"/>
    <n v="201793.99419999999"/>
    <n v="2645.334132"/>
    <x v="0"/>
  </r>
  <r>
    <s v="Startup_2537"/>
    <s v="E-commerce"/>
    <n v="2"/>
    <n v="450673.93"/>
    <n v="14327286452.799999"/>
    <n v="26"/>
    <s v="China"/>
    <n v="2017"/>
    <n v="216"/>
    <n v="8"/>
    <n v="31789.803629999999"/>
    <n v="17333.61275"/>
    <x v="0"/>
  </r>
  <r>
    <s v="Startup_2538"/>
    <s v="AI"/>
    <n v="3"/>
    <n v="80809.52"/>
    <n v="16311349042.530001"/>
    <n v="37"/>
    <s v="Brazil"/>
    <n v="2002"/>
    <n v="1850"/>
    <n v="23"/>
    <n v="201848.36110000001"/>
    <n v="2184.0409549999999"/>
    <x v="0"/>
  </r>
  <r>
    <s v="Startup_2539"/>
    <s v="SaaS"/>
    <n v="9"/>
    <n v="306205.37"/>
    <n v="5234402507.6899996"/>
    <n v="27"/>
    <s v="India"/>
    <n v="2007"/>
    <n v="1902"/>
    <n v="18"/>
    <n v="17093.417829999999"/>
    <n v="11340.93957"/>
    <x v="0"/>
  </r>
  <r>
    <s v="Startup_254"/>
    <s v="Fintech"/>
    <n v="1"/>
    <n v="118254.48"/>
    <n v="4393227757.7399998"/>
    <n v="2"/>
    <s v="UK"/>
    <n v="2006"/>
    <n v="1096"/>
    <n v="19"/>
    <n v="37149.624190000002"/>
    <n v="59127.240169999997"/>
    <x v="1"/>
  </r>
  <r>
    <s v="Startup_2540"/>
    <s v="Fintech"/>
    <n v="6"/>
    <n v="460073.31"/>
    <n v="15402135693.790001"/>
    <n v="5"/>
    <s v="Canada"/>
    <n v="2002"/>
    <n v="1388"/>
    <n v="23"/>
    <n v="33476.568010000003"/>
    <n v="92014.663"/>
    <x v="1"/>
  </r>
  <r>
    <s v="Startup_2541"/>
    <s v="HealthTech"/>
    <n v="4"/>
    <n v="143515.79"/>
    <n v="691941627.53999996"/>
    <n v="48"/>
    <s v="India"/>
    <n v="2004"/>
    <n v="19443"/>
    <n v="21"/>
    <n v="4820.3623299999999"/>
    <n v="2989.9123079999999"/>
    <x v="0"/>
  </r>
  <r>
    <s v="Startup_2542"/>
    <s v="Blockchain"/>
    <n v="5"/>
    <n v="220128.31"/>
    <n v="36223666884.760002"/>
    <n v="40"/>
    <s v="Australia"/>
    <n v="2016"/>
    <n v="11081"/>
    <n v="9"/>
    <n v="164556.05480000001"/>
    <n v="5503.2078300000003"/>
    <x v="1"/>
  </r>
  <r>
    <s v="Startup_2543"/>
    <s v="SaaS"/>
    <n v="1"/>
    <n v="39585.74"/>
    <n v="16491421417.860001"/>
    <n v="6"/>
    <s v="Australia"/>
    <n v="2012"/>
    <n v="12006"/>
    <n v="13"/>
    <n v="416599.03810000001"/>
    <n v="6597.6235839999999"/>
    <x v="0"/>
  </r>
  <r>
    <s v="Startup_2544"/>
    <s v="HealthTech"/>
    <n v="6"/>
    <n v="82776.41"/>
    <n v="3284741239.7800002"/>
    <n v="24"/>
    <s v="France"/>
    <n v="2014"/>
    <n v="16672"/>
    <n v="11"/>
    <n v="39681.091710000001"/>
    <n v="3449.0172379999999"/>
    <x v="0"/>
  </r>
  <r>
    <s v="Startup_2545"/>
    <s v="SaaS"/>
    <n v="10"/>
    <n v="327729.03999999998"/>
    <n v="9667050870.3899994"/>
    <n v="22"/>
    <s v="Australia"/>
    <n v="2009"/>
    <n v="3281"/>
    <n v="16"/>
    <n v="29496.083600000002"/>
    <n v="14896.774509999999"/>
    <x v="0"/>
  </r>
  <r>
    <s v="Startup_2546"/>
    <s v="Blockchain"/>
    <n v="9"/>
    <n v="337441.14"/>
    <n v="15231322450.35"/>
    <n v="48"/>
    <s v="Canada"/>
    <n v="2010"/>
    <n v="1051"/>
    <n v="15"/>
    <n v="45136.716699999997"/>
    <n v="7030.02369"/>
    <x v="0"/>
  </r>
  <r>
    <s v="Startup_2547"/>
    <s v="AI"/>
    <n v="2"/>
    <n v="154966.41"/>
    <n v="33888198444.099998"/>
    <n v="37"/>
    <s v="China"/>
    <n v="2003"/>
    <n v="4484"/>
    <n v="22"/>
    <n v="218679.92939999999"/>
    <n v="4188.2813370000003"/>
    <x v="1"/>
  </r>
  <r>
    <s v="Startup_2548"/>
    <s v="SaaS"/>
    <n v="9"/>
    <n v="350923.56"/>
    <n v="15298374028.43"/>
    <n v="29"/>
    <s v="Germany"/>
    <n v="2018"/>
    <n v="2285"/>
    <n v="7"/>
    <n v="43593.604780000001"/>
    <n v="12100.81251"/>
    <x v="0"/>
  </r>
  <r>
    <s v="Startup_2549"/>
    <s v="AI"/>
    <n v="7"/>
    <n v="443500.33"/>
    <n v="16415424815.549999"/>
    <n v="14"/>
    <s v="Australia"/>
    <n v="2019"/>
    <n v="8093"/>
    <n v="6"/>
    <n v="37012.331810000003"/>
    <n v="31678.59489"/>
    <x v="1"/>
  </r>
  <r>
    <s v="Startup_255"/>
    <s v="AI"/>
    <n v="1"/>
    <n v="206322.64"/>
    <n v="7644608141.1300001"/>
    <n v="14"/>
    <s v="USA"/>
    <n v="2015"/>
    <n v="15625"/>
    <n v="10"/>
    <n v="37050.717969999998"/>
    <n v="14737.331179999999"/>
    <x v="0"/>
  </r>
  <r>
    <s v="Startup_2550"/>
    <s v="HealthTech"/>
    <n v="6"/>
    <n v="61723.1"/>
    <n v="2387413495.1199999"/>
    <n v="4"/>
    <s v="France"/>
    <n v="2013"/>
    <n v="16109"/>
    <n v="12"/>
    <n v="38678.418250000002"/>
    <n v="15430.77432"/>
    <x v="0"/>
  </r>
  <r>
    <s v="Startup_2551"/>
    <s v="AI"/>
    <n v="1"/>
    <n v="169131.82"/>
    <n v="8062384471.6599998"/>
    <n v="11"/>
    <s v="France"/>
    <n v="2009"/>
    <n v="393"/>
    <n v="16"/>
    <n v="47668.234839999997"/>
    <n v="15375.62005"/>
    <x v="0"/>
  </r>
  <r>
    <s v="Startup_2552"/>
    <s v="Blockchain"/>
    <n v="8"/>
    <n v="333429.31"/>
    <n v="12558077892.700001"/>
    <n v="27"/>
    <s v="Singapore"/>
    <n v="2023"/>
    <n v="3998"/>
    <n v="2"/>
    <n v="37662.388870000002"/>
    <n v="12349.233829999999"/>
    <x v="0"/>
  </r>
  <r>
    <s v="Startup_2553"/>
    <s v="Blockchain"/>
    <n v="6"/>
    <n v="497548.29"/>
    <n v="23938023364.330002"/>
    <n v="32"/>
    <s v="USA"/>
    <n v="2003"/>
    <n v="18461"/>
    <n v="22"/>
    <n v="48110.959510000001"/>
    <n v="15548.384179999999"/>
    <x v="0"/>
  </r>
  <r>
    <s v="Startup_2554"/>
    <s v="HealthTech"/>
    <n v="9"/>
    <n v="45082.81"/>
    <n v="12213679221.860001"/>
    <n v="11"/>
    <s v="Singapore"/>
    <n v="2019"/>
    <n v="18111"/>
    <n v="6"/>
    <n v="270915.55070000002"/>
    <n v="4098.4372190000004"/>
    <x v="0"/>
  </r>
  <r>
    <s v="Startup_2555"/>
    <s v="SaaS"/>
    <n v="1"/>
    <n v="42173.53"/>
    <n v="18871934934.689999"/>
    <n v="1"/>
    <s v="China"/>
    <n v="2008"/>
    <n v="7643"/>
    <n v="17"/>
    <n v="447481.88099999999"/>
    <n v="42173.534979999997"/>
    <x v="1"/>
  </r>
  <r>
    <s v="Startup_2556"/>
    <s v="EdTech"/>
    <n v="7"/>
    <n v="14749.76"/>
    <n v="7016902068.6700001"/>
    <n v="26"/>
    <s v="Brazil"/>
    <n v="2005"/>
    <n v="7043"/>
    <n v="20"/>
    <n v="475728.76010000001"/>
    <n v="567.29864599999996"/>
    <x v="0"/>
  </r>
  <r>
    <s v="Startup_2557"/>
    <s v="HealthTech"/>
    <n v="7"/>
    <n v="46941.86"/>
    <n v="13831413317.940001"/>
    <n v="1"/>
    <s v="India"/>
    <n v="2013"/>
    <n v="59"/>
    <n v="12"/>
    <n v="294648.89230000001"/>
    <n v="46941.8577"/>
    <x v="1"/>
  </r>
  <r>
    <s v="Startup_2558"/>
    <s v="AI"/>
    <n v="2"/>
    <n v="344209.34"/>
    <n v="10877263785.74"/>
    <n v="50"/>
    <s v="Australia"/>
    <n v="2008"/>
    <n v="5079"/>
    <n v="17"/>
    <n v="31599.72236"/>
    <n v="6884.1867990000001"/>
    <x v="0"/>
  </r>
  <r>
    <s v="Startup_2559"/>
    <s v="EdTech"/>
    <n v="6"/>
    <n v="45737.41"/>
    <n v="1434323772.1900001"/>
    <n v="50"/>
    <s v="UK"/>
    <n v="2004"/>
    <n v="10021"/>
    <n v="21"/>
    <n v="31358.971959999999"/>
    <n v="914.74812169999996"/>
    <x v="0"/>
  </r>
  <r>
    <s v="Startup_256"/>
    <s v="Fintech"/>
    <n v="2"/>
    <n v="459752.16"/>
    <n v="1439049997.97"/>
    <n v="39"/>
    <s v="Canada"/>
    <n v="2015"/>
    <n v="19268"/>
    <n v="10"/>
    <n v="3129.056008"/>
    <n v="11788.516820000001"/>
    <x v="0"/>
  </r>
  <r>
    <s v="Startup_2560"/>
    <s v="HealthTech"/>
    <n v="9"/>
    <n v="325861.75"/>
    <n v="9711473016.3400002"/>
    <n v="47"/>
    <s v="Singapore"/>
    <n v="2006"/>
    <n v="236"/>
    <n v="19"/>
    <n v="29801.433489999999"/>
    <n v="6933.228642"/>
    <x v="0"/>
  </r>
  <r>
    <s v="Startup_2561"/>
    <s v="EdTech"/>
    <n v="2"/>
    <n v="375359"/>
    <n v="8490867545.21"/>
    <n v="38"/>
    <s v="Australia"/>
    <n v="2002"/>
    <n v="4869"/>
    <n v="23"/>
    <n v="22619.657910000002"/>
    <n v="9877.8684379999995"/>
    <x v="0"/>
  </r>
  <r>
    <s v="Startup_2562"/>
    <s v="Fintech"/>
    <n v="10"/>
    <n v="7920.3"/>
    <n v="2018213957.71"/>
    <n v="35"/>
    <s v="UK"/>
    <n v="2000"/>
    <n v="13583"/>
    <n v="25"/>
    <n v="254814.29740000001"/>
    <n v="226.29432589999999"/>
    <x v="0"/>
  </r>
  <r>
    <s v="Startup_2563"/>
    <s v="Blockchain"/>
    <n v="5"/>
    <n v="66509.570000000007"/>
    <n v="315670356.55000001"/>
    <n v="19"/>
    <s v="China"/>
    <n v="2002"/>
    <n v="14308"/>
    <n v="23"/>
    <n v="4745.2393199999997"/>
    <n v="3500.503909"/>
    <x v="0"/>
  </r>
  <r>
    <s v="Startup_2564"/>
    <s v="HealthTech"/>
    <n v="1"/>
    <n v="343617.9"/>
    <n v="13279717130.370001"/>
    <n v="8"/>
    <s v="Singapore"/>
    <n v="2009"/>
    <n v="18127"/>
    <n v="16"/>
    <n v="38645.756540000002"/>
    <n v="42952.236879999997"/>
    <x v="1"/>
  </r>
  <r>
    <s v="Startup_2565"/>
    <s v="EdTech"/>
    <n v="6"/>
    <n v="306300.09000000003"/>
    <n v="8372608833.8500004"/>
    <n v="43"/>
    <s v="France"/>
    <n v="2006"/>
    <n v="7421"/>
    <n v="19"/>
    <n v="27333.66042"/>
    <n v="7123.2578100000001"/>
    <x v="0"/>
  </r>
  <r>
    <s v="Startup_2566"/>
    <s v="E-commerce"/>
    <n v="9"/>
    <n v="292942.67"/>
    <n v="6728395211.6300001"/>
    <n v="26"/>
    <s v="UK"/>
    <n v="2017"/>
    <n v="3253"/>
    <n v="8"/>
    <n v="22967.300579999999"/>
    <n v="11267.02562"/>
    <x v="0"/>
  </r>
  <r>
    <s v="Startup_2567"/>
    <s v="Biotech"/>
    <n v="5"/>
    <n v="1411.19"/>
    <n v="6223744900.7299995"/>
    <n v="24"/>
    <s v="USA"/>
    <n v="2017"/>
    <n v="18932"/>
    <n v="8"/>
    <n v="4410278.6390000004"/>
    <n v="58.799605790000001"/>
    <x v="1"/>
  </r>
  <r>
    <s v="Startup_2568"/>
    <s v="Fintech"/>
    <n v="9"/>
    <n v="137957.56"/>
    <n v="32056562667.709999"/>
    <n v="8"/>
    <s v="Australia"/>
    <n v="2006"/>
    <n v="236"/>
    <n v="19"/>
    <n v="232364.38709999999"/>
    <n v="17244.695449999999"/>
    <x v="1"/>
  </r>
  <r>
    <s v="Startup_2569"/>
    <s v="Blockchain"/>
    <n v="1"/>
    <n v="181942.9"/>
    <n v="6852853922.9300003"/>
    <n v="33"/>
    <s v="Singapore"/>
    <n v="2002"/>
    <n v="2071"/>
    <n v="23"/>
    <n v="37663.860959999998"/>
    <n v="5513.4211249999998"/>
    <x v="0"/>
  </r>
  <r>
    <s v="Startup_257"/>
    <s v="AI"/>
    <n v="10"/>
    <n v="137464.47"/>
    <n v="6097130881.9200001"/>
    <n v="38"/>
    <s v="Germany"/>
    <n v="2000"/>
    <n v="1404"/>
    <n v="25"/>
    <n v="44353.231780000002"/>
    <n v="3617.4860039999999"/>
    <x v="0"/>
  </r>
  <r>
    <s v="Startup_2570"/>
    <s v="E-commerce"/>
    <n v="9"/>
    <n v="246875.41"/>
    <n v="1222738272.9300001"/>
    <n v="42"/>
    <s v="China"/>
    <n v="2014"/>
    <n v="13046"/>
    <n v="11"/>
    <n v="4951.8556090000002"/>
    <n v="5877.9860189999999"/>
    <x v="0"/>
  </r>
  <r>
    <s v="Startup_2571"/>
    <s v="Biotech"/>
    <n v="2"/>
    <n v="341322.09"/>
    <n v="10341932619.35"/>
    <n v="10"/>
    <s v="China"/>
    <n v="2021"/>
    <n v="18931"/>
    <n v="4"/>
    <n v="30298.629209999999"/>
    <n v="34132.208509999997"/>
    <x v="1"/>
  </r>
  <r>
    <s v="Startup_2572"/>
    <s v="E-commerce"/>
    <n v="8"/>
    <n v="220892.88"/>
    <n v="8559129011.8400002"/>
    <n v="26"/>
    <s v="Australia"/>
    <n v="2019"/>
    <n v="1021"/>
    <n v="6"/>
    <n v="38746.87154"/>
    <n v="8495.8800740000006"/>
    <x v="0"/>
  </r>
  <r>
    <s v="Startup_2573"/>
    <s v="Fintech"/>
    <n v="10"/>
    <n v="256724.91"/>
    <n v="4455259330.9200001"/>
    <n v="8"/>
    <s v="UK"/>
    <n v="2003"/>
    <n v="18394"/>
    <n v="22"/>
    <n v="17353.215049999999"/>
    <n v="32090.614000000001"/>
    <x v="1"/>
  </r>
  <r>
    <s v="Startup_2574"/>
    <s v="E-commerce"/>
    <n v="10"/>
    <n v="44886.23"/>
    <n v="13740034654.49"/>
    <n v="14"/>
    <s v="Brazil"/>
    <n v="2009"/>
    <n v="8259"/>
    <n v="16"/>
    <n v="306106.97840000002"/>
    <n v="3206.159643"/>
    <x v="0"/>
  </r>
  <r>
    <s v="Startup_2575"/>
    <s v="SaaS"/>
    <n v="3"/>
    <n v="15664.12"/>
    <n v="33817573682.720001"/>
    <n v="36"/>
    <s v="China"/>
    <n v="2007"/>
    <n v="19648"/>
    <n v="18"/>
    <n v="2158919.0440000002"/>
    <n v="435.11432910000002"/>
    <x v="1"/>
  </r>
  <r>
    <s v="Startup_2576"/>
    <s v="Blockchain"/>
    <n v="9"/>
    <n v="21731.96"/>
    <n v="624364883.07000005"/>
    <n v="16"/>
    <s v="China"/>
    <n v="2021"/>
    <n v="7306"/>
    <n v="4"/>
    <n v="28729.260249999999"/>
    <n v="1358.2475360000001"/>
    <x v="0"/>
  </r>
  <r>
    <s v="Startup_2577"/>
    <s v="Fintech"/>
    <n v="6"/>
    <n v="398524.71"/>
    <n v="17234974622.709999"/>
    <n v="2"/>
    <s v="China"/>
    <n v="2003"/>
    <n v="5892"/>
    <n v="22"/>
    <n v="43245.940759999998"/>
    <n v="199262.3561"/>
    <x v="1"/>
  </r>
  <r>
    <s v="Startup_2578"/>
    <s v="HealthTech"/>
    <n v="5"/>
    <n v="351534.27"/>
    <n v="17295800300.25"/>
    <n v="48"/>
    <s v="France"/>
    <n v="2012"/>
    <n v="18271"/>
    <n v="13"/>
    <n v="49199.894339999999"/>
    <n v="7323.6305510000002"/>
    <x v="0"/>
  </r>
  <r>
    <s v="Startup_2579"/>
    <s v="AI"/>
    <n v="6"/>
    <n v="293613.99"/>
    <n v="880849519.91999996"/>
    <n v="26"/>
    <s v="India"/>
    <n v="2021"/>
    <n v="6913"/>
    <n v="4"/>
    <n v="2999.0257510000001"/>
    <n v="11292.84563"/>
    <x v="0"/>
  </r>
  <r>
    <s v="Startup_258"/>
    <s v="EdTech"/>
    <n v="4"/>
    <n v="17501.23"/>
    <n v="4508754227.4300003"/>
    <n v="27"/>
    <s v="Germany"/>
    <n v="2001"/>
    <n v="16753"/>
    <n v="24"/>
    <n v="257623.98629999999"/>
    <n v="648.19371650000005"/>
    <x v="0"/>
  </r>
  <r>
    <s v="Startup_2580"/>
    <s v="Fintech"/>
    <n v="7"/>
    <n v="107076.52"/>
    <n v="4379259251.54"/>
    <n v="11"/>
    <s v="UK"/>
    <n v="2019"/>
    <n v="18228"/>
    <n v="6"/>
    <n v="40897.410329999999"/>
    <n v="9734.2286459999996"/>
    <x v="0"/>
  </r>
  <r>
    <s v="Startup_2581"/>
    <s v="HealthTech"/>
    <n v="2"/>
    <n v="426084.09"/>
    <n v="16650479597.83"/>
    <n v="24"/>
    <s v="India"/>
    <n v="2013"/>
    <n v="1981"/>
    <n v="12"/>
    <n v="39076.91906"/>
    <n v="17753.503769999999"/>
    <x v="0"/>
  </r>
  <r>
    <s v="Startup_2582"/>
    <s v="SaaS"/>
    <n v="7"/>
    <n v="264420.40000000002"/>
    <n v="7675033211.5200005"/>
    <n v="32"/>
    <s v="UK"/>
    <n v="2004"/>
    <n v="452"/>
    <n v="21"/>
    <n v="29024.873650000001"/>
    <n v="8263.1375989999997"/>
    <x v="0"/>
  </r>
  <r>
    <s v="Startup_2583"/>
    <s v="AI"/>
    <n v="8"/>
    <n v="471206.49"/>
    <n v="9648661793.7299995"/>
    <n v="8"/>
    <s v="Germany"/>
    <n v="2017"/>
    <n v="19769"/>
    <n v="8"/>
    <n v="20475.504410000001"/>
    <n v="58900.811379999999"/>
    <x v="1"/>
  </r>
  <r>
    <s v="Startup_2584"/>
    <s v="AI"/>
    <n v="1"/>
    <n v="14745.21"/>
    <n v="550344183.48000002"/>
    <n v="34"/>
    <s v="Germany"/>
    <n v="2016"/>
    <n v="15898"/>
    <n v="9"/>
    <n v="37322.582009999998"/>
    <n v="433.68274860000002"/>
    <x v="0"/>
  </r>
  <r>
    <s v="Startup_2585"/>
    <s v="AI"/>
    <n v="4"/>
    <n v="36471.599999999999"/>
    <n v="1150578335.6099999"/>
    <n v="36"/>
    <s v="Australia"/>
    <n v="2005"/>
    <n v="14655"/>
    <n v="20"/>
    <n v="31546.237819999998"/>
    <n v="1013.100085"/>
    <x v="0"/>
  </r>
  <r>
    <s v="Startup_2586"/>
    <s v="EdTech"/>
    <n v="6"/>
    <n v="245599.27"/>
    <n v="8446427144.1199999"/>
    <n v="42"/>
    <s v="China"/>
    <n v="2004"/>
    <n v="13629"/>
    <n v="21"/>
    <n v="34390.092219999999"/>
    <n v="5847.6016669999999"/>
    <x v="0"/>
  </r>
  <r>
    <s v="Startup_2587"/>
    <s v="AI"/>
    <n v="10"/>
    <n v="43042.27"/>
    <n v="16111190441.290001"/>
    <n v="46"/>
    <s v="Germany"/>
    <n v="2003"/>
    <n v="4885"/>
    <n v="22"/>
    <n v="374309.87650000001"/>
    <n v="935.70155839999995"/>
    <x v="0"/>
  </r>
  <r>
    <s v="Startup_2588"/>
    <s v="SaaS"/>
    <n v="2"/>
    <n v="224525.39"/>
    <n v="686168394.04999995"/>
    <n v="31"/>
    <s v="India"/>
    <n v="2005"/>
    <n v="1308"/>
    <n v="20"/>
    <n v="3055.0837350000002"/>
    <n v="7242.7545319999999"/>
    <x v="0"/>
  </r>
  <r>
    <s v="Startup_2589"/>
    <s v="EdTech"/>
    <n v="5"/>
    <n v="333869.19"/>
    <n v="13176455458.459999"/>
    <n v="11"/>
    <s v="France"/>
    <n v="2003"/>
    <n v="8326"/>
    <n v="22"/>
    <n v="39464.92267"/>
    <n v="30351.744139999999"/>
    <x v="1"/>
  </r>
  <r>
    <s v="Startup_259"/>
    <s v="Biotech"/>
    <n v="2"/>
    <n v="23322.67"/>
    <n v="1109336848.23"/>
    <n v="38"/>
    <s v="USA"/>
    <n v="2015"/>
    <n v="866"/>
    <n v="10"/>
    <n v="47563.749989999997"/>
    <n v="613.7544077"/>
    <x v="0"/>
  </r>
  <r>
    <s v="Startup_2590"/>
    <s v="Blockchain"/>
    <n v="7"/>
    <n v="373752.7"/>
    <n v="9619806085.9200001"/>
    <n v="22"/>
    <s v="France"/>
    <n v="2006"/>
    <n v="10266"/>
    <n v="19"/>
    <n v="25737.42541"/>
    <n v="16988.759259999999"/>
    <x v="0"/>
  </r>
  <r>
    <s v="Startup_2591"/>
    <s v="SaaS"/>
    <n v="10"/>
    <n v="82525.929999999993"/>
    <n v="3113224774.1500001"/>
    <n v="6"/>
    <s v="Canada"/>
    <n v="2002"/>
    <n v="2197"/>
    <n v="23"/>
    <n v="37723.199500000002"/>
    <n v="13754.32223"/>
    <x v="0"/>
  </r>
  <r>
    <s v="Startup_2592"/>
    <s v="AI"/>
    <n v="9"/>
    <n v="359141.61"/>
    <n v="8811983419.5599995"/>
    <n v="29"/>
    <s v="India"/>
    <n v="2002"/>
    <n v="2837"/>
    <n v="23"/>
    <n v="24535.236430000001"/>
    <n v="12384.1934"/>
    <x v="0"/>
  </r>
  <r>
    <s v="Startup_2593"/>
    <s v="EdTech"/>
    <n v="7"/>
    <n v="260433.03"/>
    <n v="8219036021.0100002"/>
    <n v="50"/>
    <s v="Brazil"/>
    <n v="2015"/>
    <n v="10409"/>
    <n v="10"/>
    <n v="31558.114979999998"/>
    <n v="5208.6606519999996"/>
    <x v="0"/>
  </r>
  <r>
    <s v="Startup_2594"/>
    <s v="Blockchain"/>
    <n v="5"/>
    <n v="268565.53999999998"/>
    <n v="11654215356.59"/>
    <n v="34"/>
    <s v="Germany"/>
    <n v="2022"/>
    <n v="1109"/>
    <n v="3"/>
    <n v="43393.306120000001"/>
    <n v="7898.9865390000004"/>
    <x v="0"/>
  </r>
  <r>
    <s v="Startup_2595"/>
    <s v="HealthTech"/>
    <n v="7"/>
    <n v="27064.32"/>
    <n v="9212814617.0900002"/>
    <n v="2"/>
    <s v="UK"/>
    <n v="2017"/>
    <n v="19567"/>
    <n v="8"/>
    <n v="340403.48229999997"/>
    <n v="13532.15821"/>
    <x v="0"/>
  </r>
  <r>
    <s v="Startup_2596"/>
    <s v="AI"/>
    <n v="2"/>
    <n v="83411.839999999997"/>
    <n v="41453123807.830002"/>
    <n v="16"/>
    <s v="USA"/>
    <n v="2002"/>
    <n v="3321"/>
    <n v="23"/>
    <n v="496968.28769999999"/>
    <n v="5213.2401390000005"/>
    <x v="1"/>
  </r>
  <r>
    <s v="Startup_2597"/>
    <s v="SaaS"/>
    <n v="3"/>
    <n v="71704.81"/>
    <n v="35187217073.110001"/>
    <n v="9"/>
    <s v="Germany"/>
    <n v="2011"/>
    <n v="17114"/>
    <n v="14"/>
    <n v="490722.2732"/>
    <n v="7967.2006590000001"/>
    <x v="1"/>
  </r>
  <r>
    <s v="Startup_2598"/>
    <s v="Fintech"/>
    <n v="1"/>
    <n v="27586.58"/>
    <n v="5713479635.6700001"/>
    <n v="13"/>
    <s v="Australia"/>
    <n v="2007"/>
    <n v="19262"/>
    <n v="18"/>
    <n v="207109.8653"/>
    <n v="2122.0443110000001"/>
    <x v="0"/>
  </r>
  <r>
    <s v="Startup_2599"/>
    <s v="EdTech"/>
    <n v="6"/>
    <n v="280952.11"/>
    <n v="866136928.86000001"/>
    <n v="49"/>
    <s v="Australia"/>
    <n v="2023"/>
    <n v="16036"/>
    <n v="2"/>
    <n v="3081.8632590000002"/>
    <n v="5733.7164739999998"/>
    <x v="0"/>
  </r>
  <r>
    <s v="Startup_26"/>
    <s v="E-commerce"/>
    <n v="10"/>
    <n v="333450.83"/>
    <n v="5015410780.9099998"/>
    <n v="1"/>
    <s v="Brazil"/>
    <n v="2017"/>
    <n v="15484"/>
    <n v="8"/>
    <n v="15039.930340000001"/>
    <n v="333450.83500000002"/>
    <x v="1"/>
  </r>
  <r>
    <s v="Startup_260"/>
    <s v="Biotech"/>
    <n v="3"/>
    <n v="52867.9"/>
    <n v="26365799811.110001"/>
    <n v="48"/>
    <s v="Brazil"/>
    <n v="2003"/>
    <n v="19188"/>
    <n v="22"/>
    <n v="498709.89990000002"/>
    <n v="1101.4146599999999"/>
    <x v="0"/>
  </r>
  <r>
    <s v="Startup_2600"/>
    <s v="SaaS"/>
    <n v="8"/>
    <n v="24169.23"/>
    <n v="6959269041.8400002"/>
    <n v="31"/>
    <s v="Singapore"/>
    <n v="2013"/>
    <n v="11306"/>
    <n v="12"/>
    <n v="287938.2513"/>
    <n v="779.65247420000003"/>
    <x v="0"/>
  </r>
  <r>
    <s v="Startup_2601"/>
    <s v="EdTech"/>
    <n v="8"/>
    <n v="345643"/>
    <n v="9735924640.5"/>
    <n v="13"/>
    <s v="UK"/>
    <n v="2016"/>
    <n v="9524"/>
    <n v="9"/>
    <n v="28166.57359"/>
    <n v="26587.92308"/>
    <x v="1"/>
  </r>
  <r>
    <s v="Startup_2602"/>
    <s v="EdTech"/>
    <n v="10"/>
    <n v="42159.56"/>
    <n v="13157040846.32"/>
    <n v="2"/>
    <s v="Singapore"/>
    <n v="2019"/>
    <n v="18956"/>
    <n v="6"/>
    <n v="312076.26640000002"/>
    <n v="21079.78097"/>
    <x v="1"/>
  </r>
  <r>
    <s v="Startup_2603"/>
    <s v="Biotech"/>
    <n v="5"/>
    <n v="42782.81"/>
    <n v="7552400504.9099998"/>
    <n v="44"/>
    <s v="USA"/>
    <n v="2000"/>
    <n v="5052"/>
    <n v="25"/>
    <n v="176527.83549999999"/>
    <n v="972.3367035"/>
    <x v="0"/>
  </r>
  <r>
    <s v="Startup_2604"/>
    <s v="HealthTech"/>
    <n v="10"/>
    <n v="43114.09"/>
    <n v="6819962445.7600002"/>
    <n v="47"/>
    <s v="Brazil"/>
    <n v="2016"/>
    <n v="12877"/>
    <n v="9"/>
    <n v="158183.07560000001"/>
    <n v="917.32106060000001"/>
    <x v="0"/>
  </r>
  <r>
    <s v="Startup_2605"/>
    <s v="HealthTech"/>
    <n v="9"/>
    <n v="10055.9"/>
    <n v="18865716476.169998"/>
    <n v="11"/>
    <s v="Brazil"/>
    <n v="2023"/>
    <n v="1663"/>
    <n v="2"/>
    <n v="1876083.892"/>
    <n v="914.17245660000003"/>
    <x v="1"/>
  </r>
  <r>
    <s v="Startup_2606"/>
    <s v="HealthTech"/>
    <n v="10"/>
    <n v="250141.12"/>
    <n v="6513945800.3699999"/>
    <n v="21"/>
    <s v="Brazil"/>
    <n v="2007"/>
    <n v="14662"/>
    <n v="18"/>
    <n v="26040.083699999999"/>
    <n v="11911.481830000001"/>
    <x v="0"/>
  </r>
  <r>
    <s v="Startup_2607"/>
    <s v="AI"/>
    <n v="9"/>
    <n v="127084.68"/>
    <n v="5181796356.3800001"/>
    <n v="30"/>
    <s v="Germany"/>
    <n v="2001"/>
    <n v="9174"/>
    <n v="24"/>
    <n v="40773.3583"/>
    <n v="4236.1560650000001"/>
    <x v="0"/>
  </r>
  <r>
    <s v="Startup_2608"/>
    <s v="HealthTech"/>
    <n v="7"/>
    <n v="611.85"/>
    <n v="1196476662.3299999"/>
    <n v="15"/>
    <s v="France"/>
    <n v="2021"/>
    <n v="9695"/>
    <n v="4"/>
    <n v="1955513.638"/>
    <n v="40.789830600000002"/>
    <x v="1"/>
  </r>
  <r>
    <s v="Startup_2609"/>
    <s v="Blockchain"/>
    <n v="4"/>
    <n v="198690.57"/>
    <n v="3941621418.0500002"/>
    <n v="47"/>
    <s v="UK"/>
    <n v="2011"/>
    <n v="14284"/>
    <n v="14"/>
    <n v="19836.989269999998"/>
    <n v="4227.4589610000003"/>
    <x v="0"/>
  </r>
  <r>
    <s v="Startup_261"/>
    <s v="E-commerce"/>
    <n v="2"/>
    <n v="354335.4"/>
    <n v="14166396321.98"/>
    <n v="8"/>
    <s v="Singapore"/>
    <n v="2001"/>
    <n v="3304"/>
    <n v="24"/>
    <n v="39979.18939"/>
    <n v="44291.924760000002"/>
    <x v="1"/>
  </r>
  <r>
    <s v="Startup_2610"/>
    <s v="Biotech"/>
    <n v="1"/>
    <n v="355809.58"/>
    <n v="15900235975.459999"/>
    <n v="18"/>
    <s v="Germany"/>
    <n v="2003"/>
    <n v="4305"/>
    <n v="22"/>
    <n v="44686.487430000001"/>
    <n v="19767.198690000001"/>
    <x v="0"/>
  </r>
  <r>
    <s v="Startup_2611"/>
    <s v="AI"/>
    <n v="4"/>
    <n v="79476.789999999994"/>
    <n v="21501612526.360001"/>
    <n v="27"/>
    <s v="Germany"/>
    <n v="2008"/>
    <n v="1295"/>
    <n v="17"/>
    <n v="270538.5232"/>
    <n v="2943.5847669999998"/>
    <x v="0"/>
  </r>
  <r>
    <s v="Startup_2612"/>
    <s v="Blockchain"/>
    <n v="8"/>
    <n v="217871.35999999999"/>
    <n v="67859597236.889999"/>
    <n v="45"/>
    <s v="India"/>
    <n v="2014"/>
    <n v="12327"/>
    <n v="11"/>
    <n v="311465.34419999999"/>
    <n v="4841.5858660000004"/>
    <x v="1"/>
  </r>
  <r>
    <s v="Startup_2613"/>
    <s v="Blockchain"/>
    <n v="8"/>
    <n v="37810.160000000003"/>
    <n v="8930544067.25"/>
    <n v="37"/>
    <s v="Australia"/>
    <n v="2009"/>
    <n v="13056"/>
    <n v="16"/>
    <n v="236193.2844"/>
    <n v="1021.89626"/>
    <x v="0"/>
  </r>
  <r>
    <s v="Startup_2614"/>
    <s v="HealthTech"/>
    <n v="9"/>
    <n v="86567.2"/>
    <n v="38859108119.940002"/>
    <n v="17"/>
    <s v="Canada"/>
    <n v="2011"/>
    <n v="14466"/>
    <n v="14"/>
    <n v="448888.53080000001"/>
    <n v="5092.1880160000001"/>
    <x v="1"/>
  </r>
  <r>
    <s v="Startup_2615"/>
    <s v="SaaS"/>
    <n v="1"/>
    <n v="269094.21999999997"/>
    <n v="42710956657.669998"/>
    <n v="5"/>
    <s v="France"/>
    <n v="2015"/>
    <n v="9702"/>
    <n v="10"/>
    <n v="158720.19829999999"/>
    <n v="53818.843509999999"/>
    <x v="1"/>
  </r>
  <r>
    <s v="Startup_2616"/>
    <s v="E-commerce"/>
    <n v="6"/>
    <n v="344819.87"/>
    <n v="7670553548.96"/>
    <n v="2"/>
    <s v="India"/>
    <n v="2002"/>
    <n v="212"/>
    <n v="23"/>
    <n v="22244.10284"/>
    <n v="172409.9368"/>
    <x v="1"/>
  </r>
  <r>
    <s v="Startup_2617"/>
    <s v="Biotech"/>
    <n v="6"/>
    <n v="121676.78"/>
    <n v="5153759451.8000002"/>
    <n v="33"/>
    <s v="Singapore"/>
    <n v="2015"/>
    <n v="3732"/>
    <n v="10"/>
    <n v="42355.146180000003"/>
    <n v="3687.175131"/>
    <x v="0"/>
  </r>
  <r>
    <s v="Startup_2618"/>
    <s v="Biotech"/>
    <n v="2"/>
    <n v="317564.46999999997"/>
    <n v="930562481.13999999"/>
    <n v="28"/>
    <s v="Singapore"/>
    <n v="2020"/>
    <n v="14994"/>
    <n v="5"/>
    <n v="2929.3103940000001"/>
    <n v="11341.588379999999"/>
    <x v="0"/>
  </r>
  <r>
    <s v="Startup_2619"/>
    <s v="EdTech"/>
    <n v="7"/>
    <n v="469951.35"/>
    <n v="15992202773.58"/>
    <n v="30"/>
    <s v="UK"/>
    <n v="2020"/>
    <n v="2795"/>
    <n v="5"/>
    <n v="34028.485780000003"/>
    <n v="15665.04499"/>
    <x v="0"/>
  </r>
  <r>
    <s v="Startup_262"/>
    <s v="EdTech"/>
    <n v="5"/>
    <n v="356492.83"/>
    <n v="16855295900.780001"/>
    <n v="19"/>
    <s v="Germany"/>
    <n v="2011"/>
    <n v="12982"/>
    <n v="14"/>
    <n v="47279.883820000003"/>
    <n v="18762.780330000001"/>
    <x v="0"/>
  </r>
  <r>
    <s v="Startup_2620"/>
    <s v="Biotech"/>
    <n v="9"/>
    <n v="409950.58"/>
    <n v="7386328511.8000002"/>
    <n v="35"/>
    <s v="UK"/>
    <n v="2023"/>
    <n v="14335"/>
    <n v="2"/>
    <n v="18016.607309999999"/>
    <n v="11712.87363"/>
    <x v="0"/>
  </r>
  <r>
    <s v="Startup_2621"/>
    <s v="AI"/>
    <n v="8"/>
    <n v="61300.11"/>
    <n v="23939012898.880001"/>
    <n v="21"/>
    <s v="Germany"/>
    <n v="2006"/>
    <n v="10127"/>
    <n v="19"/>
    <n v="390520.5221"/>
    <n v="2919.0529350000002"/>
    <x v="0"/>
  </r>
  <r>
    <s v="Startup_2622"/>
    <s v="E-commerce"/>
    <n v="8"/>
    <n v="25616.82"/>
    <n v="1024552683.79"/>
    <n v="3"/>
    <s v="China"/>
    <n v="2010"/>
    <n v="1862"/>
    <n v="15"/>
    <n v="39994.312940000003"/>
    <n v="8538.9395949999998"/>
    <x v="0"/>
  </r>
  <r>
    <s v="Startup_2623"/>
    <s v="Biotech"/>
    <n v="8"/>
    <n v="322992.93"/>
    <n v="11731028647.4"/>
    <n v="50"/>
    <s v="Australia"/>
    <n v="2014"/>
    <n v="5094"/>
    <n v="11"/>
    <n v="36318.76943"/>
    <n v="6459.8585460000004"/>
    <x v="0"/>
  </r>
  <r>
    <s v="Startup_2624"/>
    <s v="E-commerce"/>
    <n v="4"/>
    <n v="206586.92"/>
    <n v="9718889679.0499992"/>
    <n v="38"/>
    <s v="UK"/>
    <n v="2018"/>
    <n v="16524"/>
    <n v="7"/>
    <n v="47044.038549999997"/>
    <n v="5436.4979300000005"/>
    <x v="0"/>
  </r>
  <r>
    <s v="Startup_2625"/>
    <s v="Fintech"/>
    <n v="2"/>
    <n v="92431.32"/>
    <n v="1663324154.46"/>
    <n v="38"/>
    <s v="China"/>
    <n v="2010"/>
    <n v="19849"/>
    <n v="15"/>
    <n v="17994.243589999998"/>
    <n v="2432.4032099999999"/>
    <x v="0"/>
  </r>
  <r>
    <s v="Startup_2626"/>
    <s v="EdTech"/>
    <n v="5"/>
    <n v="142927.87"/>
    <n v="34033726380.759998"/>
    <n v="7"/>
    <s v="Singapore"/>
    <n v="2018"/>
    <n v="4996"/>
    <n v="7"/>
    <n v="238117.1942"/>
    <n v="20418.267189999999"/>
    <x v="1"/>
  </r>
  <r>
    <s v="Startup_2627"/>
    <s v="HealthTech"/>
    <n v="6"/>
    <n v="325516.78000000003"/>
    <n v="9454291142.8299999"/>
    <n v="20"/>
    <s v="Germany"/>
    <n v="2016"/>
    <n v="1761"/>
    <n v="9"/>
    <n v="29042.94368"/>
    <n v="16275.8392"/>
    <x v="0"/>
  </r>
  <r>
    <s v="Startup_2628"/>
    <s v="EdTech"/>
    <n v="7"/>
    <n v="35690.54"/>
    <n v="15567335385.09"/>
    <n v="18"/>
    <s v="France"/>
    <n v="2010"/>
    <n v="2782"/>
    <n v="15"/>
    <n v="436174.43440000003"/>
    <n v="1982.807599"/>
    <x v="0"/>
  </r>
  <r>
    <s v="Startup_2629"/>
    <s v="HealthTech"/>
    <n v="6"/>
    <n v="13622.64"/>
    <n v="6322219847.2299995"/>
    <n v="18"/>
    <s v="India"/>
    <n v="2018"/>
    <n v="3993"/>
    <n v="7"/>
    <n v="464095.40639999998"/>
    <n v="756.8135221"/>
    <x v="0"/>
  </r>
  <r>
    <s v="Startup_263"/>
    <s v="Biotech"/>
    <n v="4"/>
    <n v="122799.96"/>
    <n v="3925379084.6900001"/>
    <n v="7"/>
    <s v="China"/>
    <n v="2003"/>
    <n v="5628"/>
    <n v="22"/>
    <n v="31964.638360000001"/>
    <n v="17542.851309999998"/>
    <x v="0"/>
  </r>
  <r>
    <s v="Startup_2630"/>
    <s v="EdTech"/>
    <n v="1"/>
    <n v="437590.9"/>
    <n v="12915548708.74"/>
    <n v="13"/>
    <s v="Singapore"/>
    <n v="2016"/>
    <n v="7719"/>
    <n v="9"/>
    <n v="29514.12197"/>
    <n v="33660.838259999997"/>
    <x v="1"/>
  </r>
  <r>
    <s v="Startup_2631"/>
    <s v="Blockchain"/>
    <n v="1"/>
    <n v="82480.38"/>
    <n v="338461807.97000003"/>
    <n v="4"/>
    <s v="Singapore"/>
    <n v="2013"/>
    <n v="1504"/>
    <n v="12"/>
    <n v="4102.5434759999998"/>
    <n v="20620.093949999999"/>
    <x v="1"/>
  </r>
  <r>
    <s v="Startup_2632"/>
    <s v="Blockchain"/>
    <n v="1"/>
    <n v="35442.49"/>
    <n v="1601850319"/>
    <n v="18"/>
    <s v="France"/>
    <n v="2018"/>
    <n v="18483"/>
    <n v="7"/>
    <n v="45194.7664"/>
    <n v="1969.0270009999999"/>
    <x v="0"/>
  </r>
  <r>
    <s v="Startup_2633"/>
    <s v="Blockchain"/>
    <n v="8"/>
    <n v="311425.18"/>
    <n v="14703520195.98"/>
    <n v="21"/>
    <s v="Brazil"/>
    <n v="2001"/>
    <n v="14653"/>
    <n v="24"/>
    <n v="47212.651839999999"/>
    <n v="14829.77065"/>
    <x v="0"/>
  </r>
  <r>
    <s v="Startup_2634"/>
    <s v="Fintech"/>
    <n v="9"/>
    <n v="350455.14"/>
    <n v="157840340.06999999"/>
    <n v="17"/>
    <s v="Germany"/>
    <n v="2018"/>
    <n v="10262"/>
    <n v="7"/>
    <n v="449.38671890000001"/>
    <n v="20615.008160000001"/>
    <x v="1"/>
  </r>
  <r>
    <s v="Startup_2635"/>
    <s v="Blockchain"/>
    <n v="8"/>
    <n v="326773.39"/>
    <n v="5821189175.1099997"/>
    <n v="34"/>
    <s v="China"/>
    <n v="2021"/>
    <n v="10877"/>
    <n v="4"/>
    <n v="17813.1469"/>
    <n v="9610.9820639999998"/>
    <x v="0"/>
  </r>
  <r>
    <s v="Startup_2636"/>
    <s v="SaaS"/>
    <n v="4"/>
    <n v="469906.99"/>
    <n v="16703488558.809999"/>
    <n v="40"/>
    <s v="India"/>
    <n v="2018"/>
    <n v="5559"/>
    <n v="7"/>
    <n v="35545.37184"/>
    <n v="11747.674720000001"/>
    <x v="0"/>
  </r>
  <r>
    <s v="Startup_2637"/>
    <s v="Fintech"/>
    <n v="2"/>
    <n v="9573.3700000000008"/>
    <n v="36046310836.57"/>
    <n v="4"/>
    <s v="USA"/>
    <n v="2004"/>
    <n v="12824"/>
    <n v="21"/>
    <n v="3765266.2659999998"/>
    <n v="2393.3434400000001"/>
    <x v="1"/>
  </r>
  <r>
    <s v="Startup_2638"/>
    <s v="Fintech"/>
    <n v="6"/>
    <n v="7890.9"/>
    <n v="14857176312.059999"/>
    <n v="35"/>
    <s v="Singapore"/>
    <n v="2016"/>
    <n v="11349"/>
    <n v="9"/>
    <n v="1882822.121"/>
    <n v="225.45439719999999"/>
    <x v="1"/>
  </r>
  <r>
    <s v="Startup_2639"/>
    <s v="Fintech"/>
    <n v="5"/>
    <n v="21656.57"/>
    <n v="53497502919.720001"/>
    <n v="17"/>
    <s v="Germany"/>
    <n v="2011"/>
    <n v="5647"/>
    <n v="14"/>
    <n v="2470265.1949999998"/>
    <n v="1273.9161240000001"/>
    <x v="1"/>
  </r>
  <r>
    <s v="Startup_264"/>
    <s v="SaaS"/>
    <n v="5"/>
    <n v="238304.02"/>
    <n v="554103477.13"/>
    <n v="14"/>
    <s v="China"/>
    <n v="2010"/>
    <n v="15896"/>
    <n v="15"/>
    <n v="2324.1956500000001"/>
    <n v="17021.715919999999"/>
    <x v="0"/>
  </r>
  <r>
    <s v="Startup_2640"/>
    <s v="AI"/>
    <n v="6"/>
    <n v="404864.76"/>
    <n v="16949550255.25"/>
    <n v="45"/>
    <s v="Singapore"/>
    <n v="2018"/>
    <n v="1579"/>
    <n v="7"/>
    <n v="41863.721109999999"/>
    <n v="8996.9946610000006"/>
    <x v="0"/>
  </r>
  <r>
    <s v="Startup_2641"/>
    <s v="Blockchain"/>
    <n v="10"/>
    <n v="7791.46"/>
    <n v="15367078225.34"/>
    <n v="50"/>
    <s v="UK"/>
    <n v="2005"/>
    <n v="19415"/>
    <n v="20"/>
    <n v="1972297.8030000001"/>
    <n v="155.82910870000001"/>
    <x v="1"/>
  </r>
  <r>
    <s v="Startup_2642"/>
    <s v="Blockchain"/>
    <n v="1"/>
    <n v="430853.32"/>
    <n v="16512695367.09"/>
    <n v="49"/>
    <s v="China"/>
    <n v="2013"/>
    <n v="5018"/>
    <n v="12"/>
    <n v="38324.561829999999"/>
    <n v="8792.924798"/>
    <x v="0"/>
  </r>
  <r>
    <s v="Startup_2643"/>
    <s v="SaaS"/>
    <n v="10"/>
    <n v="435523.89"/>
    <n v="11748696740.110001"/>
    <n v="16"/>
    <s v="France"/>
    <n v="2008"/>
    <n v="322"/>
    <n v="17"/>
    <n v="26975.009730000002"/>
    <n v="27220.24323"/>
    <x v="1"/>
  </r>
  <r>
    <s v="Startup_2644"/>
    <s v="EdTech"/>
    <n v="4"/>
    <n v="28519.79"/>
    <n v="12471807689.049999"/>
    <n v="37"/>
    <s v="UK"/>
    <n v="2000"/>
    <n v="4371"/>
    <n v="25"/>
    <n v="437302.67959999997"/>
    <n v="770.80504740000003"/>
    <x v="0"/>
  </r>
  <r>
    <s v="Startup_2645"/>
    <s v="E-commerce"/>
    <n v="4"/>
    <n v="358771.87"/>
    <n v="5511853006.7600002"/>
    <n v="19"/>
    <s v="Australia"/>
    <n v="2007"/>
    <n v="9332"/>
    <n v="18"/>
    <n v="15362.11369"/>
    <n v="18882.729930000001"/>
    <x v="0"/>
  </r>
  <r>
    <s v="Startup_2646"/>
    <s v="Biotech"/>
    <n v="4"/>
    <n v="121061.07"/>
    <n v="20058177656.27"/>
    <n v="26"/>
    <s v="Australia"/>
    <n v="2012"/>
    <n v="8546"/>
    <n v="13"/>
    <n v="165685.44219999999"/>
    <n v="4656.1949240000004"/>
    <x v="0"/>
  </r>
  <r>
    <s v="Startup_2647"/>
    <s v="Biotech"/>
    <n v="5"/>
    <n v="52694.11"/>
    <n v="8445485930.6700001"/>
    <n v="39"/>
    <s v="China"/>
    <n v="2013"/>
    <n v="13109"/>
    <n v="12"/>
    <n v="160272.80379999999"/>
    <n v="1351.1311029999999"/>
    <x v="0"/>
  </r>
  <r>
    <s v="Startup_2648"/>
    <s v="E-commerce"/>
    <n v="6"/>
    <n v="293667.96999999997"/>
    <n v="5296374529.1199999"/>
    <n v="5"/>
    <s v="Brazil"/>
    <n v="2001"/>
    <n v="12944"/>
    <n v="24"/>
    <n v="18034.247319999999"/>
    <n v="58733.594680000002"/>
    <x v="1"/>
  </r>
  <r>
    <s v="Startup_2649"/>
    <s v="Biotech"/>
    <n v="4"/>
    <n v="202577.93"/>
    <n v="6592028720.2600002"/>
    <n v="42"/>
    <s v="Brazil"/>
    <n v="2020"/>
    <n v="5024"/>
    <n v="5"/>
    <n v="32539.705040000001"/>
    <n v="4823.284087"/>
    <x v="0"/>
  </r>
  <r>
    <s v="Startup_265"/>
    <s v="E-commerce"/>
    <n v="9"/>
    <n v="420138.29"/>
    <n v="6890778313.5900002"/>
    <n v="36"/>
    <s v="UK"/>
    <n v="2003"/>
    <n v="18368"/>
    <n v="22"/>
    <n v="16400.214739999999"/>
    <n v="11670.50805"/>
    <x v="0"/>
  </r>
  <r>
    <s v="Startup_2650"/>
    <s v="SaaS"/>
    <n v="1"/>
    <n v="383261.4"/>
    <n v="16106627065.82"/>
    <n v="24"/>
    <s v="Brazil"/>
    <n v="2016"/>
    <n v="787"/>
    <n v="9"/>
    <n v="42024.173889999998"/>
    <n v="15969.22508"/>
    <x v="0"/>
  </r>
  <r>
    <s v="Startup_2651"/>
    <s v="E-commerce"/>
    <n v="7"/>
    <n v="449333.49"/>
    <n v="2052319572.1600001"/>
    <n v="48"/>
    <s v="Germany"/>
    <n v="2021"/>
    <n v="9526"/>
    <n v="4"/>
    <n v="4566.475238"/>
    <n v="9361.1142980000004"/>
    <x v="0"/>
  </r>
  <r>
    <s v="Startup_2652"/>
    <s v="HealthTech"/>
    <n v="2"/>
    <n v="118210.43"/>
    <n v="2290350561.73"/>
    <n v="19"/>
    <s v="Germany"/>
    <n v="2007"/>
    <n v="3048"/>
    <n v="18"/>
    <n v="19374.198410000001"/>
    <n v="6221.6016520000003"/>
    <x v="0"/>
  </r>
  <r>
    <s v="Startup_2653"/>
    <s v="EdTech"/>
    <n v="9"/>
    <n v="331308.05"/>
    <n v="877707758.69000006"/>
    <n v="40"/>
    <s v="Singapore"/>
    <n v="2023"/>
    <n v="18179"/>
    <n v="2"/>
    <n v="2648.2195320000001"/>
    <n v="8282.7012649999997"/>
    <x v="0"/>
  </r>
  <r>
    <s v="Startup_2654"/>
    <s v="Biotech"/>
    <n v="7"/>
    <n v="203892.37"/>
    <n v="5108030293.6000004"/>
    <n v="23"/>
    <s v="China"/>
    <n v="2016"/>
    <n v="17439"/>
    <n v="9"/>
    <n v="25051.581470000001"/>
    <n v="8864.8857950000001"/>
    <x v="0"/>
  </r>
  <r>
    <s v="Startup_2655"/>
    <s v="E-commerce"/>
    <n v="5"/>
    <n v="443133.78"/>
    <n v="11888552374.629999"/>
    <n v="6"/>
    <s v="Australia"/>
    <n v="2012"/>
    <n v="19608"/>
    <n v="13"/>
    <n v="26827.359680000001"/>
    <n v="73855.629610000004"/>
    <x v="1"/>
  </r>
  <r>
    <s v="Startup_2656"/>
    <s v="SaaS"/>
    <n v="2"/>
    <n v="27140.33"/>
    <n v="9735412722.0300007"/>
    <n v="35"/>
    <s v="Canada"/>
    <n v="2008"/>
    <n v="251"/>
    <n v="17"/>
    <n v="358705.4535"/>
    <n v="775.43809569999996"/>
    <x v="0"/>
  </r>
  <r>
    <s v="Startup_2657"/>
    <s v="AI"/>
    <n v="8"/>
    <n v="249056.17"/>
    <n v="7521078524.8999996"/>
    <n v="48"/>
    <s v="Brazil"/>
    <n v="2015"/>
    <n v="639"/>
    <n v="10"/>
    <n v="30197.321830000001"/>
    <n v="5188.6703120000002"/>
    <x v="0"/>
  </r>
  <r>
    <s v="Startup_2658"/>
    <s v="Blockchain"/>
    <n v="5"/>
    <n v="77674.87"/>
    <n v="22922122862.040001"/>
    <n v="21"/>
    <s v="USA"/>
    <n v="2015"/>
    <n v="15292"/>
    <n v="10"/>
    <n v="295102.4595"/>
    <n v="3698.8033340000002"/>
    <x v="0"/>
  </r>
  <r>
    <s v="Startup_2659"/>
    <s v="HealthTech"/>
    <n v="9"/>
    <n v="161532.65"/>
    <n v="4540302860.3999996"/>
    <n v="34"/>
    <s v="Australia"/>
    <n v="2019"/>
    <n v="18334"/>
    <n v="6"/>
    <n v="28106.64875"/>
    <n v="4750.960161"/>
    <x v="0"/>
  </r>
  <r>
    <s v="Startup_266"/>
    <s v="E-commerce"/>
    <n v="9"/>
    <n v="207807.42"/>
    <n v="36600021702.099998"/>
    <n v="23"/>
    <s v="Germany"/>
    <n v="2022"/>
    <n v="7097"/>
    <n v="3"/>
    <n v="176123.7139"/>
    <n v="9035.1050450000002"/>
    <x v="1"/>
  </r>
  <r>
    <s v="Startup_2660"/>
    <s v="SaaS"/>
    <n v="1"/>
    <n v="358512.65"/>
    <n v="10945043993.27"/>
    <n v="9"/>
    <s v="Brazil"/>
    <n v="2023"/>
    <n v="10163"/>
    <n v="2"/>
    <n v="30528.031139999999"/>
    <n v="39834.739390000002"/>
    <x v="1"/>
  </r>
  <r>
    <s v="Startup_2661"/>
    <s v="Blockchain"/>
    <n v="7"/>
    <n v="485155.2"/>
    <n v="1407167955.4400001"/>
    <n v="42"/>
    <s v="Australia"/>
    <n v="2014"/>
    <n v="6986"/>
    <n v="11"/>
    <n v="2899.4490879999998"/>
    <n v="11551.314270000001"/>
    <x v="0"/>
  </r>
  <r>
    <s v="Startup_2662"/>
    <s v="EdTech"/>
    <n v="8"/>
    <n v="381481"/>
    <n v="17567694597.889999"/>
    <n v="3"/>
    <s v="Australia"/>
    <n v="2007"/>
    <n v="17247"/>
    <n v="18"/>
    <n v="46050.295839999999"/>
    <n v="127160.3349"/>
    <x v="1"/>
  </r>
  <r>
    <s v="Startup_2663"/>
    <s v="SaaS"/>
    <n v="5"/>
    <n v="451379.92"/>
    <n v="7954901051.4799995"/>
    <n v="27"/>
    <s v="USA"/>
    <n v="2003"/>
    <n v="13744"/>
    <n v="22"/>
    <n v="17622.5157"/>
    <n v="16717.774700000002"/>
    <x v="0"/>
  </r>
  <r>
    <s v="Startup_2664"/>
    <s v="Fintech"/>
    <n v="2"/>
    <n v="489772.69"/>
    <n v="15233558168.549999"/>
    <n v="49"/>
    <s v="Singapore"/>
    <n v="2006"/>
    <n v="13148"/>
    <n v="19"/>
    <n v="31102.322970000001"/>
    <n v="9995.3610270000008"/>
    <x v="0"/>
  </r>
  <r>
    <s v="Startup_2665"/>
    <s v="Biotech"/>
    <n v="1"/>
    <n v="23786.45"/>
    <n v="10766234559.66"/>
    <n v="30"/>
    <s v="France"/>
    <n v="2000"/>
    <n v="16903"/>
    <n v="25"/>
    <n v="452619.53860000003"/>
    <n v="792.88157450000006"/>
    <x v="0"/>
  </r>
  <r>
    <s v="Startup_2666"/>
    <s v="EdTech"/>
    <n v="9"/>
    <n v="216735.33"/>
    <n v="8340251500.1599998"/>
    <n v="10"/>
    <s v="India"/>
    <n v="2010"/>
    <n v="4797"/>
    <n v="15"/>
    <n v="38480.273269999998"/>
    <n v="21673.533100000001"/>
    <x v="1"/>
  </r>
  <r>
    <s v="Startup_2667"/>
    <s v="Blockchain"/>
    <n v="6"/>
    <n v="440094.99"/>
    <n v="2134042725.71"/>
    <n v="45"/>
    <s v="China"/>
    <n v="2022"/>
    <n v="5255"/>
    <n v="3"/>
    <n v="4848.0502310000002"/>
    <n v="9779.8887250000007"/>
    <x v="0"/>
  </r>
  <r>
    <s v="Startup_2668"/>
    <s v="Blockchain"/>
    <n v="6"/>
    <n v="432771.87"/>
    <n v="10460231513.35"/>
    <n v="42"/>
    <s v="Germany"/>
    <n v="2007"/>
    <n v="18541"/>
    <n v="18"/>
    <n v="24169.313150000002"/>
    <n v="10304.09204"/>
    <x v="0"/>
  </r>
  <r>
    <s v="Startup_2669"/>
    <s v="E-commerce"/>
    <n v="4"/>
    <n v="8765.6299999999992"/>
    <n v="36942774.869999997"/>
    <n v="27"/>
    <s v="Singapore"/>
    <n v="2020"/>
    <n v="8856"/>
    <n v="5"/>
    <n v="4213.5010789999997"/>
    <n v="324.65311919999999"/>
    <x v="0"/>
  </r>
  <r>
    <s v="Startup_267"/>
    <s v="E-commerce"/>
    <n v="9"/>
    <n v="235070.15"/>
    <n v="10258454822.639999"/>
    <n v="29"/>
    <s v="Canada"/>
    <n v="2004"/>
    <n v="8076"/>
    <n v="21"/>
    <n v="43638.971810000003"/>
    <n v="8105.8673230000004"/>
    <x v="0"/>
  </r>
  <r>
    <s v="Startup_2670"/>
    <s v="HealthTech"/>
    <n v="9"/>
    <n v="282476.63"/>
    <n v="11005619128.959999"/>
    <n v="49"/>
    <s v="UK"/>
    <n v="2013"/>
    <n v="1035"/>
    <n v="12"/>
    <n v="38960.16721"/>
    <n v="5764.8291399999998"/>
    <x v="0"/>
  </r>
  <r>
    <s v="Startup_2671"/>
    <s v="EdTech"/>
    <n v="2"/>
    <n v="448005.09"/>
    <n v="20310927330.66"/>
    <n v="29"/>
    <s v="Singapore"/>
    <n v="2020"/>
    <n v="2224"/>
    <n v="5"/>
    <n v="45335.37631"/>
    <n v="15448.451370000001"/>
    <x v="0"/>
  </r>
  <r>
    <s v="Startup_2672"/>
    <s v="EdTech"/>
    <n v="8"/>
    <n v="105007.37"/>
    <n v="3740813295.0999999"/>
    <n v="24"/>
    <s v="Brazil"/>
    <n v="2022"/>
    <n v="18319"/>
    <n v="3"/>
    <n v="35623.294110000003"/>
    <n v="4375.3069230000001"/>
    <x v="0"/>
  </r>
  <r>
    <s v="Startup_2673"/>
    <s v="EdTech"/>
    <n v="1"/>
    <n v="242923.08"/>
    <n v="6371034874.7799997"/>
    <n v="10"/>
    <s v="Australia"/>
    <n v="2015"/>
    <n v="14105"/>
    <n v="10"/>
    <n v="26225.55285"/>
    <n v="24292.307540000002"/>
    <x v="1"/>
  </r>
  <r>
    <s v="Startup_2674"/>
    <s v="Biotech"/>
    <n v="8"/>
    <n v="60342.77"/>
    <n v="2674345523.9299998"/>
    <n v="1"/>
    <s v="UK"/>
    <n v="2014"/>
    <n v="10899"/>
    <n v="11"/>
    <n v="44318.234199999999"/>
    <n v="60342.773800000003"/>
    <x v="1"/>
  </r>
  <r>
    <s v="Startup_2675"/>
    <s v="Fintech"/>
    <n v="2"/>
    <n v="295659.96999999997"/>
    <n v="12435619.380000001"/>
    <n v="42"/>
    <s v="USA"/>
    <n v="2020"/>
    <n v="9766"/>
    <n v="5"/>
    <n v="41.060544380000003"/>
    <n v="7039.5231450000001"/>
    <x v="0"/>
  </r>
  <r>
    <s v="Startup_2676"/>
    <s v="EdTech"/>
    <n v="4"/>
    <n v="257017.98"/>
    <n v="9374909963.6599998"/>
    <n v="29"/>
    <s v="India"/>
    <n v="2005"/>
    <n v="8547"/>
    <n v="20"/>
    <n v="36474.697410000001"/>
    <n v="8862.6888670000008"/>
    <x v="0"/>
  </r>
  <r>
    <s v="Startup_2677"/>
    <s v="HealthTech"/>
    <n v="10"/>
    <n v="350345.36"/>
    <n v="6032481308.4099998"/>
    <n v="25"/>
    <s v="UK"/>
    <n v="2021"/>
    <n v="9078"/>
    <n v="4"/>
    <n v="17217.670610000001"/>
    <n v="14013.8143"/>
    <x v="0"/>
  </r>
  <r>
    <s v="Startup_2678"/>
    <s v="HealthTech"/>
    <n v="5"/>
    <n v="409456.91"/>
    <n v="13140070139.91"/>
    <n v="32"/>
    <s v="India"/>
    <n v="2022"/>
    <n v="8719"/>
    <n v="3"/>
    <n v="32090.460029999998"/>
    <n v="12795.52851"/>
    <x v="0"/>
  </r>
  <r>
    <s v="Startup_2679"/>
    <s v="E-commerce"/>
    <n v="2"/>
    <n v="219181.44"/>
    <n v="7512436443.7200003"/>
    <n v="40"/>
    <s v="Canada"/>
    <n v="2004"/>
    <n v="1711"/>
    <n v="21"/>
    <n v="34273.966209999999"/>
    <n v="5479.5359950000002"/>
    <x v="0"/>
  </r>
  <r>
    <s v="Startup_268"/>
    <s v="AI"/>
    <n v="2"/>
    <n v="273096.53999999998"/>
    <n v="11642934284.16"/>
    <n v="47"/>
    <s v="Australia"/>
    <n v="2017"/>
    <n v="818"/>
    <n v="8"/>
    <n v="42632.034849999996"/>
    <n v="5810.5646699999998"/>
    <x v="0"/>
  </r>
  <r>
    <s v="Startup_2680"/>
    <s v="Blockchain"/>
    <n v="3"/>
    <n v="460368.02"/>
    <n v="15455677993.040001"/>
    <n v="5"/>
    <s v="Australia"/>
    <n v="2014"/>
    <n v="8803"/>
    <n v="11"/>
    <n v="33571.440269999999"/>
    <n v="92073.604829999997"/>
    <x v="1"/>
  </r>
  <r>
    <s v="Startup_2681"/>
    <s v="HealthTech"/>
    <n v="10"/>
    <n v="56477.24"/>
    <n v="213002637.93000001"/>
    <n v="35"/>
    <s v="Canada"/>
    <n v="2001"/>
    <n v="12875"/>
    <n v="24"/>
    <n v="3770.4776969999998"/>
    <n v="1613.635329"/>
    <x v="0"/>
  </r>
  <r>
    <s v="Startup_2682"/>
    <s v="Biotech"/>
    <n v="7"/>
    <n v="15634.87"/>
    <n v="37096511313.620003"/>
    <n v="39"/>
    <s v="Australia"/>
    <n v="2016"/>
    <n v="1048"/>
    <n v="9"/>
    <n v="2372677.6970000002"/>
    <n v="400.89397639999999"/>
    <x v="1"/>
  </r>
  <r>
    <s v="Startup_2683"/>
    <s v="E-commerce"/>
    <n v="1"/>
    <n v="89801.27"/>
    <n v="20457454148.98"/>
    <n v="19"/>
    <s v="Brazil"/>
    <n v="2014"/>
    <n v="1320"/>
    <n v="11"/>
    <n v="227807.0624"/>
    <n v="4726.3828240000003"/>
    <x v="0"/>
  </r>
  <r>
    <s v="Startup_2684"/>
    <s v="AI"/>
    <n v="1"/>
    <n v="2162.94"/>
    <n v="7701420167.25"/>
    <n v="31"/>
    <s v="Canada"/>
    <n v="2002"/>
    <n v="10619"/>
    <n v="23"/>
    <n v="3560632.7560000001"/>
    <n v="69.772103970000003"/>
    <x v="1"/>
  </r>
  <r>
    <s v="Startup_2685"/>
    <s v="AI"/>
    <n v="2"/>
    <n v="409714.86"/>
    <n v="1186520288.1700001"/>
    <n v="30"/>
    <s v="UK"/>
    <n v="2012"/>
    <n v="12422"/>
    <n v="13"/>
    <n v="2894.9659750000001"/>
    <n v="13657.16193"/>
    <x v="0"/>
  </r>
  <r>
    <s v="Startup_2686"/>
    <s v="Fintech"/>
    <n v="2"/>
    <n v="137113.20000000001"/>
    <n v="611559112.17999995"/>
    <n v="21"/>
    <s v="Australia"/>
    <n v="2012"/>
    <n v="6064"/>
    <n v="13"/>
    <n v="4459.2496890000002"/>
    <n v="6529.2000479999997"/>
    <x v="0"/>
  </r>
  <r>
    <s v="Startup_2687"/>
    <s v="EdTech"/>
    <n v="10"/>
    <n v="328703.90000000002"/>
    <n v="13388898861.77"/>
    <n v="7"/>
    <s v="Brazil"/>
    <n v="2013"/>
    <n v="7705"/>
    <n v="12"/>
    <n v="40731.4"/>
    <n v="46957.700440000001"/>
    <x v="1"/>
  </r>
  <r>
    <s v="Startup_2688"/>
    <s v="E-commerce"/>
    <n v="10"/>
    <n v="4224.1099999999997"/>
    <n v="1284724449.6800001"/>
    <n v="15"/>
    <s v="USA"/>
    <n v="2009"/>
    <n v="1164"/>
    <n v="16"/>
    <n v="304139.84970000002"/>
    <n v="281.6073432"/>
    <x v="0"/>
  </r>
  <r>
    <s v="Startup_2689"/>
    <s v="E-commerce"/>
    <n v="9"/>
    <n v="323575.21000000002"/>
    <n v="8680452707.8299999"/>
    <n v="36"/>
    <s v="Singapore"/>
    <n v="2005"/>
    <n v="12801"/>
    <n v="20"/>
    <n v="26825.692739999999"/>
    <n v="8988.2002470000007"/>
    <x v="0"/>
  </r>
  <r>
    <s v="Startup_269"/>
    <s v="AI"/>
    <n v="2"/>
    <n v="86664.97"/>
    <n v="19968729509.900002"/>
    <n v="29"/>
    <s v="Singapore"/>
    <n v="2009"/>
    <n v="10204"/>
    <n v="16"/>
    <n v="230411.93609999999"/>
    <n v="2988.4471389999999"/>
    <x v="0"/>
  </r>
  <r>
    <s v="Startup_2690"/>
    <s v="AI"/>
    <n v="9"/>
    <n v="2390.0700000000002"/>
    <n v="3845367884.73"/>
    <n v="50"/>
    <s v="UK"/>
    <n v="2023"/>
    <n v="15015"/>
    <n v="2"/>
    <n v="1608895.655"/>
    <n v="47.801303740000002"/>
    <x v="1"/>
  </r>
  <r>
    <s v="Startup_2691"/>
    <s v="AI"/>
    <n v="2"/>
    <n v="19492.43"/>
    <n v="6502779858.3400002"/>
    <n v="37"/>
    <s v="Brazil"/>
    <n v="2013"/>
    <n v="5645"/>
    <n v="12"/>
    <n v="333604.37790000002"/>
    <n v="526.82246339999995"/>
    <x v="0"/>
  </r>
  <r>
    <s v="Startup_2692"/>
    <s v="SaaS"/>
    <n v="10"/>
    <n v="108271.35"/>
    <n v="30562911240.919998"/>
    <n v="12"/>
    <s v="UK"/>
    <n v="2013"/>
    <n v="3813"/>
    <n v="12"/>
    <n v="282279.68060000002"/>
    <n v="9022.6127579999993"/>
    <x v="1"/>
  </r>
  <r>
    <s v="Startup_2693"/>
    <s v="SaaS"/>
    <n v="4"/>
    <n v="461457.48"/>
    <n v="72654771511.320007"/>
    <n v="4"/>
    <s v="Brazil"/>
    <n v="2023"/>
    <n v="14669"/>
    <n v="2"/>
    <n v="157445.29610000001"/>
    <n v="115364.3708"/>
    <x v="1"/>
  </r>
  <r>
    <s v="Startup_2694"/>
    <s v="HealthTech"/>
    <n v="3"/>
    <n v="295674.64"/>
    <n v="12162726867.15"/>
    <n v="33"/>
    <s v="Germany"/>
    <n v="2010"/>
    <n v="543"/>
    <n v="15"/>
    <n v="41134.508999999998"/>
    <n v="8959.837614"/>
    <x v="0"/>
  </r>
  <r>
    <s v="Startup_2695"/>
    <s v="HealthTech"/>
    <n v="1"/>
    <n v="250270.87"/>
    <n v="4333159814.1000004"/>
    <n v="22"/>
    <s v="Canada"/>
    <n v="2009"/>
    <n v="2336"/>
    <n v="16"/>
    <n v="17312.879919999999"/>
    <n v="11375.948700000001"/>
    <x v="0"/>
  </r>
  <r>
    <s v="Startup_2696"/>
    <s v="E-commerce"/>
    <n v="3"/>
    <n v="470924.73"/>
    <n v="1708600456.79"/>
    <n v="6"/>
    <s v="Singapore"/>
    <n v="2010"/>
    <n v="9277"/>
    <n v="15"/>
    <n v="3627.181615"/>
    <n v="78487.455430000002"/>
    <x v="1"/>
  </r>
  <r>
    <s v="Startup_2697"/>
    <s v="Fintech"/>
    <n v="4"/>
    <n v="408447.46"/>
    <n v="7700359763.5100002"/>
    <n v="50"/>
    <s v="China"/>
    <n v="2015"/>
    <n v="5394"/>
    <n v="10"/>
    <n v="18851.754819999998"/>
    <n v="8168.9491399999997"/>
    <x v="0"/>
  </r>
  <r>
    <s v="Startup_2698"/>
    <s v="Fintech"/>
    <n v="8"/>
    <n v="34781.67"/>
    <n v="1576166289.5799999"/>
    <n v="27"/>
    <s v="Singapore"/>
    <n v="2007"/>
    <n v="8724"/>
    <n v="18"/>
    <n v="45315.007270000002"/>
    <n v="1288.2099009999999"/>
    <x v="0"/>
  </r>
  <r>
    <s v="Startup_2699"/>
    <s v="SaaS"/>
    <n v="3"/>
    <n v="375888.16"/>
    <n v="15934219934.110001"/>
    <n v="1"/>
    <s v="UK"/>
    <n v="2022"/>
    <n v="5914"/>
    <n v="3"/>
    <n v="42389.853759999998"/>
    <n v="375888.158"/>
    <x v="1"/>
  </r>
  <r>
    <s v="Startup_27"/>
    <s v="Biotech"/>
    <n v="2"/>
    <n v="416649.92"/>
    <n v="16357699018.24"/>
    <n v="22"/>
    <s v="Germany"/>
    <n v="2002"/>
    <n v="8281"/>
    <n v="23"/>
    <n v="39259.055939999998"/>
    <n v="18938.632559999998"/>
    <x v="0"/>
  </r>
  <r>
    <s v="Startup_270"/>
    <s v="Biotech"/>
    <n v="8"/>
    <n v="280733.69"/>
    <n v="13664307167.48"/>
    <n v="48"/>
    <s v="Singapore"/>
    <n v="2009"/>
    <n v="11539"/>
    <n v="16"/>
    <n v="48672.556170000003"/>
    <n v="5848.6186010000001"/>
    <x v="0"/>
  </r>
  <r>
    <s v="Startup_2700"/>
    <s v="HealthTech"/>
    <n v="4"/>
    <n v="351882.83"/>
    <n v="5647415017.96"/>
    <n v="2"/>
    <s v="France"/>
    <n v="2000"/>
    <n v="12067"/>
    <n v="25"/>
    <n v="16048.135029999999"/>
    <n v="175941.41390000001"/>
    <x v="1"/>
  </r>
  <r>
    <s v="Startup_2701"/>
    <s v="HealthTech"/>
    <n v="3"/>
    <n v="2348.8000000000002"/>
    <n v="9525476107.2999992"/>
    <n v="42"/>
    <s v="USA"/>
    <n v="2012"/>
    <n v="2007"/>
    <n v="13"/>
    <n v="4055458.6669999999"/>
    <n v="55.923882570000004"/>
    <x v="1"/>
  </r>
  <r>
    <s v="Startup_2702"/>
    <s v="Blockchain"/>
    <n v="2"/>
    <n v="240173.55"/>
    <n v="1176806846.1199999"/>
    <n v="15"/>
    <s v="Canada"/>
    <n v="2010"/>
    <n v="2325"/>
    <n v="15"/>
    <n v="4898.8187319999997"/>
    <n v="16011.569820000001"/>
    <x v="0"/>
  </r>
  <r>
    <s v="Startup_2703"/>
    <s v="AI"/>
    <n v="2"/>
    <n v="6434.98"/>
    <n v="17854934705.709999"/>
    <n v="2"/>
    <s v="India"/>
    <n v="2007"/>
    <n v="19872"/>
    <n v="18"/>
    <n v="2774665.2880000002"/>
    <n v="3217.4922769999998"/>
    <x v="1"/>
  </r>
  <r>
    <s v="Startup_2704"/>
    <s v="Blockchain"/>
    <n v="4"/>
    <n v="27591.46"/>
    <n v="7933598521.6899996"/>
    <n v="32"/>
    <s v="USA"/>
    <n v="2009"/>
    <n v="17607"/>
    <n v="16"/>
    <n v="287537.17570000002"/>
    <n v="862.23317380000003"/>
    <x v="0"/>
  </r>
  <r>
    <s v="Startup_2705"/>
    <s v="Biotech"/>
    <n v="10"/>
    <n v="65448.49"/>
    <n v="114179729.58"/>
    <n v="7"/>
    <s v="Canada"/>
    <n v="2002"/>
    <n v="3821"/>
    <n v="23"/>
    <n v="1743.573889"/>
    <n v="9349.7845209999996"/>
    <x v="0"/>
  </r>
  <r>
    <s v="Startup_2706"/>
    <s v="EdTech"/>
    <n v="4"/>
    <n v="265977.53999999998"/>
    <n v="12546710318.43"/>
    <n v="41"/>
    <s v="UK"/>
    <n v="2002"/>
    <n v="2812"/>
    <n v="23"/>
    <n v="47171.067730000002"/>
    <n v="6487.2569629999998"/>
    <x v="0"/>
  </r>
  <r>
    <s v="Startup_2707"/>
    <s v="Biotech"/>
    <n v="9"/>
    <n v="232300.9"/>
    <n v="5348451776.1000004"/>
    <n v="8"/>
    <s v="Singapore"/>
    <n v="2013"/>
    <n v="9145"/>
    <n v="12"/>
    <n v="23022.80976"/>
    <n v="29037.61276"/>
    <x v="1"/>
  </r>
  <r>
    <s v="Startup_2708"/>
    <s v="Blockchain"/>
    <n v="10"/>
    <n v="62679.98"/>
    <n v="20091694153.84"/>
    <n v="30"/>
    <s v="Brazil"/>
    <n v="2005"/>
    <n v="15123"/>
    <n v="20"/>
    <n v="320543.03700000001"/>
    <n v="2089.3327009999998"/>
    <x v="0"/>
  </r>
  <r>
    <s v="Startup_2709"/>
    <s v="EdTech"/>
    <n v="8"/>
    <n v="35015.21"/>
    <n v="15529740024.969999"/>
    <n v="18"/>
    <s v="Australia"/>
    <n v="2006"/>
    <n v="9151"/>
    <n v="19"/>
    <n v="443513.09759999998"/>
    <n v="1945.2895390000001"/>
    <x v="0"/>
  </r>
  <r>
    <s v="Startup_271"/>
    <s v="E-commerce"/>
    <n v="8"/>
    <n v="271867.03000000003"/>
    <n v="4198200861.9899998"/>
    <n v="16"/>
    <s v="France"/>
    <n v="2008"/>
    <n v="9148"/>
    <n v="17"/>
    <n v="15441.1109"/>
    <n v="16991.68952"/>
    <x v="0"/>
  </r>
  <r>
    <s v="Startup_2710"/>
    <s v="SaaS"/>
    <n v="3"/>
    <n v="47860.04"/>
    <n v="20000846813.150002"/>
    <n v="50"/>
    <s v="India"/>
    <n v="2002"/>
    <n v="2291"/>
    <n v="23"/>
    <n v="417901.87969999999"/>
    <n v="957.20071740000003"/>
    <x v="0"/>
  </r>
  <r>
    <s v="Startup_2711"/>
    <s v="Blockchain"/>
    <n v="4"/>
    <n v="57871.54"/>
    <n v="10016040504.190001"/>
    <n v="22"/>
    <s v="France"/>
    <n v="2018"/>
    <n v="8686"/>
    <n v="7"/>
    <n v="173072.69279999999"/>
    <n v="2630.5243799999998"/>
    <x v="0"/>
  </r>
  <r>
    <s v="Startup_2712"/>
    <s v="HealthTech"/>
    <n v="3"/>
    <n v="276905.99"/>
    <n v="4297929245.4799995"/>
    <n v="12"/>
    <s v="Canada"/>
    <n v="2006"/>
    <n v="6258"/>
    <n v="19"/>
    <n v="15520.2577"/>
    <n v="23075.499250000001"/>
    <x v="1"/>
  </r>
  <r>
    <s v="Startup_2713"/>
    <s v="SaaS"/>
    <n v="2"/>
    <n v="162099.94"/>
    <n v="2827085665.2600002"/>
    <n v="41"/>
    <s v="India"/>
    <n v="2013"/>
    <n v="8276"/>
    <n v="12"/>
    <n v="17439.386600000002"/>
    <n v="3953.6571349999999"/>
    <x v="0"/>
  </r>
  <r>
    <s v="Startup_2714"/>
    <s v="Blockchain"/>
    <n v="2"/>
    <n v="31937.9"/>
    <n v="145988400.97999999"/>
    <n v="40"/>
    <s v="China"/>
    <n v="2022"/>
    <n v="17106"/>
    <n v="3"/>
    <n v="4570.008777"/>
    <n v="798.44738930000005"/>
    <x v="0"/>
  </r>
  <r>
    <s v="Startup_2715"/>
    <s v="AI"/>
    <n v="2"/>
    <n v="169572.99"/>
    <n v="69108486509.009995"/>
    <n v="14"/>
    <s v="France"/>
    <n v="2001"/>
    <n v="16079"/>
    <n v="24"/>
    <n v="407543.1813"/>
    <n v="12112.35663"/>
    <x v="1"/>
  </r>
  <r>
    <s v="Startup_2716"/>
    <s v="Fintech"/>
    <n v="7"/>
    <n v="13117.84"/>
    <n v="617202865.85000002"/>
    <n v="41"/>
    <s v="USA"/>
    <n v="2015"/>
    <n v="7595"/>
    <n v="10"/>
    <n v="47049.657630000002"/>
    <n v="319.94724819999999"/>
    <x v="0"/>
  </r>
  <r>
    <s v="Startup_2717"/>
    <s v="Blockchain"/>
    <n v="9"/>
    <n v="148191.34"/>
    <n v="6919388479.9200001"/>
    <n v="4"/>
    <s v="France"/>
    <n v="2021"/>
    <n v="6557"/>
    <n v="4"/>
    <n v="46691.258240000003"/>
    <n v="37047.835879999999"/>
    <x v="1"/>
  </r>
  <r>
    <s v="Startup_2718"/>
    <s v="Blockchain"/>
    <n v="1"/>
    <n v="12754.26"/>
    <n v="3023151377.8499999"/>
    <n v="18"/>
    <s v="France"/>
    <n v="2008"/>
    <n v="3254"/>
    <n v="17"/>
    <n v="237029.6636"/>
    <n v="708.57015620000004"/>
    <x v="0"/>
  </r>
  <r>
    <s v="Startup_2719"/>
    <s v="Blockchain"/>
    <n v="5"/>
    <n v="86061.58"/>
    <n v="1941754889.1800001"/>
    <n v="2"/>
    <s v="France"/>
    <n v="2003"/>
    <n v="16397"/>
    <n v="22"/>
    <n v="22561.388900000002"/>
    <n v="43030.791140000001"/>
    <x v="1"/>
  </r>
  <r>
    <s v="Startup_272"/>
    <s v="Biotech"/>
    <n v="4"/>
    <n v="303636.68"/>
    <n v="1025912839.23"/>
    <n v="14"/>
    <s v="Singapore"/>
    <n v="2013"/>
    <n v="8875"/>
    <n v="12"/>
    <n v="3377.7512860000002"/>
    <n v="21688.334630000001"/>
    <x v="1"/>
  </r>
  <r>
    <s v="Startup_2720"/>
    <s v="AI"/>
    <n v="1"/>
    <n v="45610.61"/>
    <n v="7371070863.9099998"/>
    <n v="41"/>
    <s v="Germany"/>
    <n v="2007"/>
    <n v="4926"/>
    <n v="18"/>
    <n v="161607.7035"/>
    <n v="1112.4537989999999"/>
    <x v="0"/>
  </r>
  <r>
    <s v="Startup_2721"/>
    <s v="EdTech"/>
    <n v="4"/>
    <n v="153286.31"/>
    <n v="2971811650.9200001"/>
    <n v="12"/>
    <s v="Singapore"/>
    <n v="2012"/>
    <n v="1971"/>
    <n v="13"/>
    <n v="19386.325860000001"/>
    <n v="12773.859200000001"/>
    <x v="0"/>
  </r>
  <r>
    <s v="Startup_2722"/>
    <s v="HealthTech"/>
    <n v="10"/>
    <n v="280179.65000000002"/>
    <n v="13657715801.08"/>
    <n v="13"/>
    <s v="Brazil"/>
    <n v="2016"/>
    <n v="1286"/>
    <n v="9"/>
    <n v="48745.280939999997"/>
    <n v="21552.280559999999"/>
    <x v="1"/>
  </r>
  <r>
    <s v="Startup_2723"/>
    <s v="Blockchain"/>
    <n v="10"/>
    <n v="339117.03"/>
    <n v="11168062892.139999"/>
    <n v="23"/>
    <s v="USA"/>
    <n v="2017"/>
    <n v="17368"/>
    <n v="8"/>
    <n v="32931.769269999997"/>
    <n v="14744.21868"/>
    <x v="0"/>
  </r>
  <r>
    <s v="Startup_2724"/>
    <s v="AI"/>
    <n v="8"/>
    <n v="327543.98"/>
    <n v="13748919233.65"/>
    <n v="31"/>
    <s v="India"/>
    <n v="2008"/>
    <n v="12061"/>
    <n v="17"/>
    <n v="41974.796459999998"/>
    <n v="10565.93468"/>
    <x v="0"/>
  </r>
  <r>
    <s v="Startup_2725"/>
    <s v="EdTech"/>
    <n v="2"/>
    <n v="296004.09999999998"/>
    <n v="931221730.61000001"/>
    <n v="20"/>
    <s v="Australia"/>
    <n v="2003"/>
    <n v="19665"/>
    <n v="22"/>
    <n v="3144.9757760000002"/>
    <n v="14800.205040000001"/>
    <x v="0"/>
  </r>
  <r>
    <s v="Startup_2726"/>
    <s v="E-commerce"/>
    <n v="2"/>
    <n v="455909.66"/>
    <n v="1287701705.79"/>
    <n v="12"/>
    <s v="Canada"/>
    <n v="2016"/>
    <n v="13584"/>
    <n v="9"/>
    <n v="2823.466797"/>
    <n v="37992.47193"/>
    <x v="1"/>
  </r>
  <r>
    <s v="Startup_2727"/>
    <s v="E-commerce"/>
    <n v="6"/>
    <n v="452529.01"/>
    <n v="12809761715.879999"/>
    <n v="3"/>
    <s v="India"/>
    <n v="2021"/>
    <n v="1763"/>
    <n v="4"/>
    <n v="28306.051090000001"/>
    <n v="150843.00229999999"/>
    <x v="1"/>
  </r>
  <r>
    <s v="Startup_2728"/>
    <s v="SaaS"/>
    <n v="10"/>
    <n v="258396.31"/>
    <n v="64302071022.5"/>
    <n v="38"/>
    <s v="Singapore"/>
    <n v="2003"/>
    <n v="11138"/>
    <n v="22"/>
    <n v="248849.5736"/>
    <n v="6799.9030080000002"/>
    <x v="1"/>
  </r>
  <r>
    <s v="Startup_2729"/>
    <s v="AI"/>
    <n v="10"/>
    <n v="395991.67"/>
    <n v="11843278098.940001"/>
    <n v="15"/>
    <s v="Canada"/>
    <n v="2022"/>
    <n v="10399"/>
    <n v="3"/>
    <n v="29906.896980000001"/>
    <n v="26399.444729999999"/>
    <x v="1"/>
  </r>
  <r>
    <s v="Startup_273"/>
    <s v="Fintech"/>
    <n v="2"/>
    <n v="373388.54"/>
    <n v="14349424226.24"/>
    <n v="24"/>
    <s v="Brazil"/>
    <n v="2023"/>
    <n v="4781"/>
    <n v="2"/>
    <n v="38429.274989999998"/>
    <n v="15557.85579"/>
    <x v="0"/>
  </r>
  <r>
    <s v="Startup_2730"/>
    <s v="Blockchain"/>
    <n v="8"/>
    <n v="308694.8"/>
    <n v="6322887947.9700003"/>
    <n v="11"/>
    <s v="UK"/>
    <n v="2021"/>
    <n v="9978"/>
    <n v="4"/>
    <n v="20481.651099999999"/>
    <n v="28063.163919999999"/>
    <x v="1"/>
  </r>
  <r>
    <s v="Startup_2731"/>
    <s v="EdTech"/>
    <n v="9"/>
    <n v="324785.37"/>
    <n v="10708824152.27"/>
    <n v="49"/>
    <s v="Australia"/>
    <n v="2022"/>
    <n v="11606"/>
    <n v="3"/>
    <n v="32971.003019999996"/>
    <n v="6628.2728269999998"/>
    <x v="0"/>
  </r>
  <r>
    <s v="Startup_2732"/>
    <s v="HealthTech"/>
    <n v="2"/>
    <n v="30203.83"/>
    <n v="1471953176.3299999"/>
    <n v="11"/>
    <s v="Canada"/>
    <n v="2018"/>
    <n v="16102"/>
    <n v="7"/>
    <n v="48732.998829999997"/>
    <n v="2745.8022799999999"/>
    <x v="0"/>
  </r>
  <r>
    <s v="Startup_2733"/>
    <s v="Biotech"/>
    <n v="1"/>
    <n v="175604.75"/>
    <n v="8099017432.6300001"/>
    <n v="29"/>
    <s v="Canada"/>
    <n v="2007"/>
    <n v="2175"/>
    <n v="18"/>
    <n v="46119.719640000003"/>
    <n v="6055.3361999999997"/>
    <x v="0"/>
  </r>
  <r>
    <s v="Startup_2734"/>
    <s v="Blockchain"/>
    <n v="2"/>
    <n v="359163.08"/>
    <n v="882397465.49000001"/>
    <n v="11"/>
    <s v="India"/>
    <n v="2007"/>
    <n v="2511"/>
    <n v="18"/>
    <n v="2455.815619"/>
    <n v="32651.189119999999"/>
    <x v="1"/>
  </r>
  <r>
    <s v="Startup_2735"/>
    <s v="SaaS"/>
    <n v="10"/>
    <n v="385208.11"/>
    <n v="13304005612.799999"/>
    <n v="8"/>
    <s v="Canada"/>
    <n v="2003"/>
    <n v="1336"/>
    <n v="22"/>
    <n v="34536.189689999999"/>
    <n v="48151.013919999998"/>
    <x v="1"/>
  </r>
  <r>
    <s v="Startup_2736"/>
    <s v="AI"/>
    <n v="8"/>
    <n v="357491.45"/>
    <n v="14854242865.469999"/>
    <n v="15"/>
    <s v="China"/>
    <n v="2016"/>
    <n v="16163"/>
    <n v="9"/>
    <n v="41550.323539999998"/>
    <n v="23832.763269999999"/>
    <x v="1"/>
  </r>
  <r>
    <s v="Startup_2737"/>
    <s v="E-commerce"/>
    <n v="4"/>
    <n v="161664.45000000001"/>
    <n v="7200546183.1000004"/>
    <n v="30"/>
    <s v="France"/>
    <n v="2005"/>
    <n v="19705"/>
    <n v="20"/>
    <n v="44539.07026"/>
    <n v="5388.8151660000003"/>
    <x v="0"/>
  </r>
  <r>
    <s v="Startup_2738"/>
    <s v="SaaS"/>
    <n v="1"/>
    <n v="21600.560000000001"/>
    <n v="6813283783.8699999"/>
    <n v="33"/>
    <s v="Singapore"/>
    <n v="2020"/>
    <n v="1871"/>
    <n v="5"/>
    <n v="315420.63299999997"/>
    <n v="654.56241220000004"/>
    <x v="0"/>
  </r>
  <r>
    <s v="Startup_2739"/>
    <s v="Blockchain"/>
    <n v="4"/>
    <n v="131953.91"/>
    <n v="4395300412.2700005"/>
    <n v="22"/>
    <s v="Canada"/>
    <n v="2009"/>
    <n v="5812"/>
    <n v="16"/>
    <n v="33308.36073"/>
    <n v="5997.905033"/>
    <x v="0"/>
  </r>
  <r>
    <s v="Startup_274"/>
    <s v="SaaS"/>
    <n v="10"/>
    <n v="137412.19"/>
    <n v="6101680789"/>
    <n v="17"/>
    <s v="Singapore"/>
    <n v="2021"/>
    <n v="19149"/>
    <n v="4"/>
    <n v="44403.217709999997"/>
    <n v="8083.0699850000001"/>
    <x v="0"/>
  </r>
  <r>
    <s v="Startup_2740"/>
    <s v="HealthTech"/>
    <n v="8"/>
    <n v="365025.17"/>
    <n v="9738036975.6499996"/>
    <n v="25"/>
    <s v="USA"/>
    <n v="2013"/>
    <n v="2024"/>
    <n v="12"/>
    <n v="26676.713810000001"/>
    <n v="14601.006740000001"/>
    <x v="0"/>
  </r>
  <r>
    <s v="Startup_2741"/>
    <s v="Biotech"/>
    <n v="8"/>
    <n v="249635.12"/>
    <n v="1057481687.3099999"/>
    <n v="32"/>
    <s v="India"/>
    <n v="2005"/>
    <n v="18768"/>
    <n v="20"/>
    <n v="4235.1093600000004"/>
    <n v="7801.09764"/>
    <x v="0"/>
  </r>
  <r>
    <s v="Startup_2742"/>
    <s v="Biotech"/>
    <n v="7"/>
    <n v="211510.3"/>
    <n v="6155651110.4700003"/>
    <n v="10"/>
    <s v="China"/>
    <n v="2013"/>
    <n v="95"/>
    <n v="12"/>
    <n v="29102.316449999998"/>
    <n v="21151.029719999999"/>
    <x v="1"/>
  </r>
  <r>
    <s v="Startup_2743"/>
    <s v="E-commerce"/>
    <n v="6"/>
    <n v="399032.3"/>
    <n v="15716017825.82"/>
    <n v="21"/>
    <s v="Australia"/>
    <n v="2005"/>
    <n v="5026"/>
    <n v="20"/>
    <n v="39384.327420000001"/>
    <n v="19001.538140000001"/>
    <x v="0"/>
  </r>
  <r>
    <s v="Startup_2744"/>
    <s v="Biotech"/>
    <n v="9"/>
    <n v="245731.37"/>
    <n v="1151449759.3099999"/>
    <n v="37"/>
    <s v="India"/>
    <n v="2013"/>
    <n v="817"/>
    <n v="12"/>
    <n v="4684.8069580000001"/>
    <n v="6641.388355"/>
    <x v="0"/>
  </r>
  <r>
    <s v="Startup_2745"/>
    <s v="SaaS"/>
    <n v="7"/>
    <n v="88994.1"/>
    <n v="43287666627.559998"/>
    <n v="34"/>
    <s v="Brazil"/>
    <n v="2002"/>
    <n v="12796"/>
    <n v="23"/>
    <n v="486409.51559999998"/>
    <n v="2617.473563"/>
    <x v="1"/>
  </r>
  <r>
    <s v="Startup_2746"/>
    <s v="EdTech"/>
    <n v="4"/>
    <n v="367508.08"/>
    <n v="14446372000.16"/>
    <n v="7"/>
    <s v="USA"/>
    <n v="2020"/>
    <n v="2227"/>
    <n v="5"/>
    <n v="39307.992010000002"/>
    <n v="52501.153639999997"/>
    <x v="1"/>
  </r>
  <r>
    <s v="Startup_2747"/>
    <s v="SaaS"/>
    <n v="4"/>
    <n v="205738.31"/>
    <n v="4581112171.6099997"/>
    <n v="16"/>
    <s v="USA"/>
    <n v="2002"/>
    <n v="10537"/>
    <n v="23"/>
    <n v="22265.694769999998"/>
    <n v="12858.64443"/>
    <x v="0"/>
  </r>
  <r>
    <s v="Startup_2748"/>
    <s v="HealthTech"/>
    <n v="4"/>
    <n v="114165.74"/>
    <n v="40860676761.330002"/>
    <n v="5"/>
    <s v="India"/>
    <n v="2017"/>
    <n v="5002"/>
    <n v="8"/>
    <n v="357905.6311"/>
    <n v="22833.14876"/>
    <x v="1"/>
  </r>
  <r>
    <s v="Startup_2749"/>
    <s v="SaaS"/>
    <n v="4"/>
    <n v="294870.27"/>
    <n v="5799476525.8699999"/>
    <n v="42"/>
    <s v="Germany"/>
    <n v="2018"/>
    <n v="6846"/>
    <n v="7"/>
    <n v="19666.89186"/>
    <n v="7020.7206450000003"/>
    <x v="0"/>
  </r>
  <r>
    <s v="Startup_275"/>
    <s v="E-commerce"/>
    <n v="1"/>
    <n v="191017.73"/>
    <n v="9043004199.5200005"/>
    <n v="47"/>
    <s v="USA"/>
    <n v="2000"/>
    <n v="11464"/>
    <n v="25"/>
    <n v="47340.176460000002"/>
    <n v="4064.2070819999999"/>
    <x v="0"/>
  </r>
  <r>
    <s v="Startup_2750"/>
    <s v="Fintech"/>
    <n v="6"/>
    <n v="367765.47"/>
    <n v="17207131536.23"/>
    <n v="9"/>
    <s v="India"/>
    <n v="2001"/>
    <n v="1842"/>
    <n v="24"/>
    <n v="46787.328439999997"/>
    <n v="40862.829850000002"/>
    <x v="1"/>
  </r>
  <r>
    <s v="Startup_2751"/>
    <s v="AI"/>
    <n v="10"/>
    <n v="81680.34"/>
    <n v="179003890.56"/>
    <n v="8"/>
    <s v="Brazil"/>
    <n v="2002"/>
    <n v="6986"/>
    <n v="23"/>
    <n v="2190.5173530000002"/>
    <n v="10210.042960000001"/>
    <x v="0"/>
  </r>
  <r>
    <s v="Startup_2752"/>
    <s v="EdTech"/>
    <n v="3"/>
    <n v="451251.63"/>
    <n v="19946360.960000001"/>
    <n v="34"/>
    <s v="China"/>
    <n v="2011"/>
    <n v="12079"/>
    <n v="14"/>
    <n v="43.202302420000002"/>
    <n v="13272.10673"/>
    <x v="0"/>
  </r>
  <r>
    <s v="Startup_2753"/>
    <s v="HealthTech"/>
    <n v="10"/>
    <n v="470023.65"/>
    <n v="7218720657.4899998"/>
    <n v="2"/>
    <s v="India"/>
    <n v="2014"/>
    <n v="1094"/>
    <n v="11"/>
    <n v="15357.207270000001"/>
    <n v="235011.82560000001"/>
    <x v="1"/>
  </r>
  <r>
    <s v="Startup_2754"/>
    <s v="Biotech"/>
    <n v="5"/>
    <n v="471213.7"/>
    <n v="16011736789.26"/>
    <n v="48"/>
    <s v="China"/>
    <n v="2009"/>
    <n v="16193"/>
    <n v="16"/>
    <n v="33978.777439999998"/>
    <n v="9816.9521669999995"/>
    <x v="0"/>
  </r>
  <r>
    <s v="Startup_2755"/>
    <s v="HealthTech"/>
    <n v="4"/>
    <n v="86384.44"/>
    <n v="4251150519.8400002"/>
    <n v="5"/>
    <s v="Germany"/>
    <n v="2021"/>
    <n v="15283"/>
    <n v="4"/>
    <n v="49210.993929999997"/>
    <n v="17276.887930000001"/>
    <x v="0"/>
  </r>
  <r>
    <s v="Startup_2756"/>
    <s v="EdTech"/>
    <n v="7"/>
    <n v="463833.71"/>
    <n v="1748475742.9300001"/>
    <n v="25"/>
    <s v="UK"/>
    <n v="2016"/>
    <n v="12735"/>
    <n v="9"/>
    <n v="3768.617675"/>
    <n v="18553.348310000001"/>
    <x v="0"/>
  </r>
  <r>
    <s v="Startup_2757"/>
    <s v="Biotech"/>
    <n v="3"/>
    <n v="205501.69"/>
    <n v="62135373505.860001"/>
    <n v="4"/>
    <s v="Canada"/>
    <n v="2018"/>
    <n v="16034"/>
    <n v="7"/>
    <n v="302358.42680000002"/>
    <n v="51375.422749999998"/>
    <x v="1"/>
  </r>
  <r>
    <s v="Startup_2758"/>
    <s v="Biotech"/>
    <n v="7"/>
    <n v="442179.53"/>
    <n v="15718256742.83"/>
    <n v="17"/>
    <s v="China"/>
    <n v="2000"/>
    <n v="435"/>
    <n v="25"/>
    <n v="35546.228210000001"/>
    <n v="26010.560720000001"/>
    <x v="1"/>
  </r>
  <r>
    <s v="Startup_2759"/>
    <s v="EdTech"/>
    <n v="2"/>
    <n v="82968.03"/>
    <n v="32147685088"/>
    <n v="8"/>
    <s v="UK"/>
    <n v="2008"/>
    <n v="5499"/>
    <n v="17"/>
    <n v="387469.76490000001"/>
    <n v="10371.00344"/>
    <x v="1"/>
  </r>
  <r>
    <s v="Startup_276"/>
    <s v="Blockchain"/>
    <n v="1"/>
    <n v="185134.83"/>
    <n v="7285139646.5500002"/>
    <n v="48"/>
    <s v="Brazil"/>
    <n v="2001"/>
    <n v="2882"/>
    <n v="24"/>
    <n v="39349.454100000003"/>
    <n v="3856.975633"/>
    <x v="0"/>
  </r>
  <r>
    <s v="Startup_2760"/>
    <s v="Biotech"/>
    <n v="7"/>
    <n v="287307.84000000003"/>
    <n v="7475203370.8000002"/>
    <n v="38"/>
    <s v="Singapore"/>
    <n v="2015"/>
    <n v="4071"/>
    <n v="10"/>
    <n v="26017.097160000001"/>
    <n v="7560.7327079999995"/>
    <x v="0"/>
  </r>
  <r>
    <s v="Startup_2761"/>
    <s v="E-commerce"/>
    <n v="5"/>
    <n v="3616.54"/>
    <n v="14638005029.24"/>
    <n v="17"/>
    <s v="China"/>
    <n v="2010"/>
    <n v="12276"/>
    <n v="15"/>
    <n v="4047516.4569999999"/>
    <n v="212.73759250000001"/>
    <x v="1"/>
  </r>
  <r>
    <s v="Startup_2762"/>
    <s v="EdTech"/>
    <n v="7"/>
    <n v="177895.31"/>
    <n v="26973709762.16"/>
    <n v="33"/>
    <s v="France"/>
    <n v="2021"/>
    <n v="11286"/>
    <n v="4"/>
    <n v="151625.8768"/>
    <n v="5390.7668709999998"/>
    <x v="0"/>
  </r>
  <r>
    <s v="Startup_2763"/>
    <s v="AI"/>
    <n v="1"/>
    <n v="31152.6"/>
    <n v="8996033446.4200001"/>
    <n v="18"/>
    <s v="India"/>
    <n v="2016"/>
    <n v="13287"/>
    <n v="9"/>
    <n v="288772.07339999999"/>
    <n v="1730.70027"/>
    <x v="0"/>
  </r>
  <r>
    <s v="Startup_2764"/>
    <s v="Fintech"/>
    <n v="4"/>
    <n v="246839.34"/>
    <n v="6773136434.8500004"/>
    <n v="19"/>
    <s v="France"/>
    <n v="2002"/>
    <n v="3795"/>
    <n v="23"/>
    <n v="27438.45247"/>
    <n v="12991.544400000001"/>
    <x v="0"/>
  </r>
  <r>
    <s v="Startup_2765"/>
    <s v="Biotech"/>
    <n v="8"/>
    <n v="118233.73"/>
    <n v="5728707383.4099998"/>
    <n v="34"/>
    <s v="USA"/>
    <n v="2011"/>
    <n v="10218"/>
    <n v="14"/>
    <n v="48451.39402"/>
    <n v="3477.4627139999998"/>
    <x v="0"/>
  </r>
  <r>
    <s v="Startup_2766"/>
    <s v="SaaS"/>
    <n v="8"/>
    <n v="26004.6"/>
    <n v="10170413973.92"/>
    <n v="20"/>
    <s v="Australia"/>
    <n v="2009"/>
    <n v="17325"/>
    <n v="16"/>
    <n v="391099.56890000001"/>
    <n v="1300.2300150000001"/>
    <x v="0"/>
  </r>
  <r>
    <s v="Startup_2767"/>
    <s v="AI"/>
    <n v="4"/>
    <n v="340257.57"/>
    <n v="8638419345.5200005"/>
    <n v="10"/>
    <s v="Canada"/>
    <n v="2020"/>
    <n v="19152"/>
    <n v="5"/>
    <n v="25386.88321"/>
    <n v="34025.756600000001"/>
    <x v="1"/>
  </r>
  <r>
    <s v="Startup_2768"/>
    <s v="EdTech"/>
    <n v="6"/>
    <n v="158095.35999999999"/>
    <n v="7823209140.46"/>
    <n v="23"/>
    <s v="Brazil"/>
    <n v="2011"/>
    <n v="14196"/>
    <n v="14"/>
    <n v="49483.117539999999"/>
    <n v="6873.7110970000003"/>
    <x v="0"/>
  </r>
  <r>
    <s v="Startup_2769"/>
    <s v="AI"/>
    <n v="6"/>
    <n v="121080.28"/>
    <n v="54034793141.410004"/>
    <n v="32"/>
    <s v="Australia"/>
    <n v="2016"/>
    <n v="6492"/>
    <n v="9"/>
    <n v="446271.43160000001"/>
    <n v="3783.758902"/>
    <x v="1"/>
  </r>
  <r>
    <s v="Startup_277"/>
    <s v="HealthTech"/>
    <n v="8"/>
    <n v="55751.33"/>
    <n v="9000177971.5699997"/>
    <n v="49"/>
    <s v="Singapore"/>
    <n v="2022"/>
    <n v="6487"/>
    <n v="3"/>
    <n v="161433.31140000001"/>
    <n v="1137.7822960000001"/>
    <x v="0"/>
  </r>
  <r>
    <s v="Startup_2770"/>
    <s v="HealthTech"/>
    <n v="3"/>
    <n v="289953.48"/>
    <n v="9721708045.6100006"/>
    <n v="14"/>
    <s v="France"/>
    <n v="2016"/>
    <n v="256"/>
    <n v="9"/>
    <n v="33527.509980000003"/>
    <n v="20710.962640000002"/>
    <x v="1"/>
  </r>
  <r>
    <s v="Startup_2771"/>
    <s v="Blockchain"/>
    <n v="10"/>
    <n v="134658.62"/>
    <n v="5510928179.96"/>
    <n v="41"/>
    <s v="USA"/>
    <n v="2000"/>
    <n v="13174"/>
    <n v="25"/>
    <n v="40924.179199999999"/>
    <n v="3284.356601"/>
    <x v="0"/>
  </r>
  <r>
    <s v="Startup_2772"/>
    <s v="AI"/>
    <n v="5"/>
    <n v="377969.16"/>
    <n v="1720193983.2"/>
    <n v="8"/>
    <s v="Singapore"/>
    <n v="2010"/>
    <n v="15286"/>
    <n v="15"/>
    <n v="4550.149007"/>
    <n v="47246.14544"/>
    <x v="1"/>
  </r>
  <r>
    <s v="Startup_2773"/>
    <s v="AI"/>
    <n v="9"/>
    <n v="79684.789999999994"/>
    <n v="18946012563.84"/>
    <n v="33"/>
    <s v="UK"/>
    <n v="2002"/>
    <n v="575"/>
    <n v="23"/>
    <n v="237760.9834"/>
    <n v="2414.6904589999999"/>
    <x v="0"/>
  </r>
  <r>
    <s v="Startup_2774"/>
    <s v="EdTech"/>
    <n v="6"/>
    <n v="148083.17000000001"/>
    <n v="6831441630.1899996"/>
    <n v="12"/>
    <s v="Singapore"/>
    <n v="2001"/>
    <n v="1938"/>
    <n v="24"/>
    <n v="46131.465230000002"/>
    <n v="12340.26406"/>
    <x v="0"/>
  </r>
  <r>
    <s v="Startup_2775"/>
    <s v="Biotech"/>
    <n v="3"/>
    <n v="493758.44"/>
    <n v="21001693611.34"/>
    <n v="34"/>
    <s v="Singapore"/>
    <n v="2001"/>
    <n v="1634"/>
    <n v="24"/>
    <n v="42533.348539999999"/>
    <n v="14522.30708"/>
    <x v="0"/>
  </r>
  <r>
    <s v="Startup_2776"/>
    <s v="SaaS"/>
    <n v="9"/>
    <n v="90213.68"/>
    <n v="18505293339.939999"/>
    <n v="24"/>
    <s v="Singapore"/>
    <n v="2012"/>
    <n v="8888"/>
    <n v="13"/>
    <n v="205126.3523"/>
    <n v="3758.9033370000002"/>
    <x v="0"/>
  </r>
  <r>
    <s v="Startup_2777"/>
    <s v="Fintech"/>
    <n v="10"/>
    <n v="112410.87"/>
    <n v="2160397152.3499999"/>
    <n v="14"/>
    <s v="India"/>
    <n v="2022"/>
    <n v="2594"/>
    <n v="3"/>
    <n v="19217.757099999999"/>
    <n v="8029.3476579999997"/>
    <x v="0"/>
  </r>
  <r>
    <s v="Startup_2778"/>
    <s v="SaaS"/>
    <n v="10"/>
    <n v="342374.41"/>
    <n v="15880568433.870001"/>
    <n v="46"/>
    <s v="Singapore"/>
    <n v="2020"/>
    <n v="16924"/>
    <n v="5"/>
    <n v="46382.630790000003"/>
    <n v="7442.9220539999997"/>
    <x v="0"/>
  </r>
  <r>
    <s v="Startup_2779"/>
    <s v="E-commerce"/>
    <n v="4"/>
    <n v="496647.77"/>
    <n v="12594082857.43"/>
    <n v="16"/>
    <s v="Germany"/>
    <n v="2000"/>
    <n v="8007"/>
    <n v="25"/>
    <n v="25357.17844"/>
    <n v="31040.485830000001"/>
    <x v="1"/>
  </r>
  <r>
    <s v="Startup_278"/>
    <s v="EdTech"/>
    <n v="2"/>
    <n v="37282.14"/>
    <n v="6084761595.1099997"/>
    <n v="18"/>
    <s v="UK"/>
    <n v="2020"/>
    <n v="1509"/>
    <n v="5"/>
    <n v="163207.48480000001"/>
    <n v="2071.2300049999999"/>
    <x v="0"/>
  </r>
  <r>
    <s v="Startup_2780"/>
    <s v="AI"/>
    <n v="8"/>
    <n v="330170.14"/>
    <n v="15165291260.129999"/>
    <n v="16"/>
    <s v="Brazil"/>
    <n v="2010"/>
    <n v="1863"/>
    <n v="15"/>
    <n v="45930.74682"/>
    <n v="20635.633730000001"/>
    <x v="1"/>
  </r>
  <r>
    <s v="Startup_2781"/>
    <s v="Biotech"/>
    <n v="4"/>
    <n v="303369.32"/>
    <n v="107219860.05"/>
    <n v="50"/>
    <s v="Germany"/>
    <n v="2008"/>
    <n v="1470"/>
    <n v="17"/>
    <n v="352.43014149999999"/>
    <n v="6067.3863060000003"/>
    <x v="0"/>
  </r>
  <r>
    <s v="Startup_2782"/>
    <s v="Biotech"/>
    <n v="2"/>
    <n v="477665.52"/>
    <n v="22067882575.009998"/>
    <n v="12"/>
    <s v="China"/>
    <n v="2021"/>
    <n v="1449"/>
    <n v="4"/>
    <n v="46198.446049999999"/>
    <n v="39805.460279999999"/>
    <x v="1"/>
  </r>
  <r>
    <s v="Startup_2783"/>
    <s v="AI"/>
    <n v="3"/>
    <n v="16834.990000000002"/>
    <n v="6891183135.8900003"/>
    <n v="50"/>
    <s v="Singapore"/>
    <n v="2007"/>
    <n v="14244"/>
    <n v="18"/>
    <n v="409335.8162"/>
    <n v="336.69989420000002"/>
    <x v="0"/>
  </r>
  <r>
    <s v="Startup_2784"/>
    <s v="SaaS"/>
    <n v="7"/>
    <n v="226699.01"/>
    <n v="9585378297.0499992"/>
    <n v="3"/>
    <s v="India"/>
    <n v="2015"/>
    <n v="811"/>
    <n v="10"/>
    <n v="42281.401239999999"/>
    <n v="75566.335049999994"/>
    <x v="1"/>
  </r>
  <r>
    <s v="Startup_2785"/>
    <s v="Blockchain"/>
    <n v="4"/>
    <n v="95040.639999999999"/>
    <n v="15434151349.360001"/>
    <n v="42"/>
    <s v="China"/>
    <n v="2010"/>
    <n v="1381"/>
    <n v="15"/>
    <n v="162394.2844"/>
    <n v="2262.8723209999998"/>
    <x v="0"/>
  </r>
  <r>
    <s v="Startup_2786"/>
    <s v="Fintech"/>
    <n v="9"/>
    <n v="498935.01"/>
    <n v="19759997234.450001"/>
    <n v="15"/>
    <s v="Singapore"/>
    <n v="2000"/>
    <n v="16746"/>
    <n v="25"/>
    <n v="39603.35108"/>
    <n v="33262.333890000002"/>
    <x v="1"/>
  </r>
  <r>
    <s v="Startup_2787"/>
    <s v="EdTech"/>
    <n v="6"/>
    <n v="308554.28000000003"/>
    <n v="128008765.77"/>
    <n v="42"/>
    <s v="Germany"/>
    <n v="2002"/>
    <n v="1217"/>
    <n v="23"/>
    <n v="413.86628469999999"/>
    <n v="7346.5303620000004"/>
    <x v="0"/>
  </r>
  <r>
    <s v="Startup_2788"/>
    <s v="Blockchain"/>
    <n v="5"/>
    <n v="31113.46"/>
    <n v="5512172601.4899998"/>
    <n v="42"/>
    <s v="Brazil"/>
    <n v="2007"/>
    <n v="14968"/>
    <n v="18"/>
    <n v="177162.6103"/>
    <n v="740.79662619999999"/>
    <x v="0"/>
  </r>
  <r>
    <s v="Startup_2789"/>
    <s v="EdTech"/>
    <n v="3"/>
    <n v="31632.91"/>
    <n v="6032242938.6000004"/>
    <n v="19"/>
    <s v="Singapore"/>
    <n v="2013"/>
    <n v="18832"/>
    <n v="12"/>
    <n v="190694.16140000001"/>
    <n v="1664.8900169999999"/>
    <x v="0"/>
  </r>
  <r>
    <s v="Startup_279"/>
    <s v="AI"/>
    <n v="7"/>
    <n v="342600.4"/>
    <n v="10176253842.540001"/>
    <n v="36"/>
    <s v="Germany"/>
    <n v="2015"/>
    <n v="8419"/>
    <n v="10"/>
    <n v="29701.982820000001"/>
    <n v="9516.677823"/>
    <x v="0"/>
  </r>
  <r>
    <s v="Startup_2790"/>
    <s v="SaaS"/>
    <n v="7"/>
    <n v="171274.03"/>
    <n v="8184844783.8800001"/>
    <n v="18"/>
    <s v="Brazil"/>
    <n v="2014"/>
    <n v="19469"/>
    <n v="11"/>
    <n v="47787.00894"/>
    <n v="9515.2237810000006"/>
    <x v="0"/>
  </r>
  <r>
    <s v="Startup_2791"/>
    <s v="Blockchain"/>
    <n v="1"/>
    <n v="450840.56"/>
    <n v="1139250856.74"/>
    <n v="13"/>
    <s v="Singapore"/>
    <n v="2016"/>
    <n v="4433"/>
    <n v="9"/>
    <n v="2525.948449"/>
    <n v="34680.043160000001"/>
    <x v="1"/>
  </r>
  <r>
    <s v="Startup_2792"/>
    <s v="SaaS"/>
    <n v="6"/>
    <n v="40228.550000000003"/>
    <n v="8255146056.3299999"/>
    <n v="5"/>
    <s v="USA"/>
    <n v="2016"/>
    <n v="16235"/>
    <n v="9"/>
    <n v="205205.15960000001"/>
    <n v="8045.7098079999996"/>
    <x v="0"/>
  </r>
  <r>
    <s v="Startup_2793"/>
    <s v="E-commerce"/>
    <n v="6"/>
    <n v="323265.39"/>
    <n v="16160605545.73"/>
    <n v="6"/>
    <s v="India"/>
    <n v="2005"/>
    <n v="18737"/>
    <n v="20"/>
    <n v="49990.759870000002"/>
    <n v="53877.564319999998"/>
    <x v="1"/>
  </r>
  <r>
    <s v="Startup_2794"/>
    <s v="SaaS"/>
    <n v="8"/>
    <n v="72020.639999999999"/>
    <n v="32919986312.23"/>
    <n v="48"/>
    <s v="Singapore"/>
    <n v="2020"/>
    <n v="3257"/>
    <n v="5"/>
    <n v="457089.99959999998"/>
    <n v="1500.429999"/>
    <x v="1"/>
  </r>
  <r>
    <s v="Startup_2795"/>
    <s v="AI"/>
    <n v="8"/>
    <n v="311022.02"/>
    <n v="8138877150.4099998"/>
    <n v="28"/>
    <s v="Canada"/>
    <n v="2003"/>
    <n v="17325"/>
    <n v="22"/>
    <n v="26167.170109999999"/>
    <n v="11107.929319999999"/>
    <x v="0"/>
  </r>
  <r>
    <s v="Startup_2796"/>
    <s v="AI"/>
    <n v="10"/>
    <n v="304576.52"/>
    <n v="1488734255.52"/>
    <n v="2"/>
    <s v="USA"/>
    <n v="2007"/>
    <n v="3702"/>
    <n v="18"/>
    <n v="4886.8824999999997"/>
    <n v="152288.26139999999"/>
    <x v="1"/>
  </r>
  <r>
    <s v="Startup_2797"/>
    <s v="Biotech"/>
    <n v="1"/>
    <n v="100839.88"/>
    <n v="3914420633.8499999"/>
    <n v="6"/>
    <s v="Australia"/>
    <n v="2005"/>
    <n v="6299"/>
    <n v="20"/>
    <n v="38817.178379999998"/>
    <n v="16806.64746"/>
    <x v="0"/>
  </r>
  <r>
    <s v="Startup_2798"/>
    <s v="AI"/>
    <n v="8"/>
    <n v="443073.19"/>
    <n v="8405915510.3199997"/>
    <n v="22"/>
    <s v="France"/>
    <n v="2021"/>
    <n v="10408"/>
    <n v="4"/>
    <n v="18970.844260000002"/>
    <n v="20139.690350000001"/>
    <x v="1"/>
  </r>
  <r>
    <s v="Startup_2799"/>
    <s v="AI"/>
    <n v="7"/>
    <n v="419219.78"/>
    <n v="1399771796.8499999"/>
    <n v="50"/>
    <s v="Singapore"/>
    <n v="2004"/>
    <n v="17989"/>
    <n v="21"/>
    <n v="3337.992718"/>
    <n v="8384.3956259999995"/>
    <x v="0"/>
  </r>
  <r>
    <s v="Startup_28"/>
    <s v="EdTech"/>
    <n v="5"/>
    <n v="44001.16"/>
    <n v="15654658403.469999"/>
    <n v="9"/>
    <s v="China"/>
    <n v="2013"/>
    <n v="14655"/>
    <n v="12"/>
    <n v="355777.2991"/>
    <n v="4889.0179470000003"/>
    <x v="0"/>
  </r>
  <r>
    <s v="Startup_280"/>
    <s v="E-commerce"/>
    <n v="9"/>
    <n v="419939.99"/>
    <n v="10507816026.809999"/>
    <n v="5"/>
    <s v="Canada"/>
    <n v="2015"/>
    <n v="8277"/>
    <n v="10"/>
    <n v="25021.18476"/>
    <n v="83987.998080000005"/>
    <x v="1"/>
  </r>
  <r>
    <s v="Startup_2800"/>
    <s v="Biotech"/>
    <n v="9"/>
    <n v="197105.81"/>
    <n v="3909051308.0100002"/>
    <n v="11"/>
    <s v="Australia"/>
    <n v="2015"/>
    <n v="4697"/>
    <n v="10"/>
    <n v="19831.247630000002"/>
    <n v="17918.710340000001"/>
    <x v="0"/>
  </r>
  <r>
    <s v="Startup_2801"/>
    <s v="E-commerce"/>
    <n v="9"/>
    <n v="219572.7"/>
    <n v="876830748.57000005"/>
    <n v="14"/>
    <s v="France"/>
    <n v="2012"/>
    <n v="7331"/>
    <n v="13"/>
    <n v="3992.3505599999999"/>
    <n v="15683.763999999999"/>
    <x v="0"/>
  </r>
  <r>
    <s v="Startup_2802"/>
    <s v="SaaS"/>
    <n v="9"/>
    <n v="39076.9"/>
    <n v="6664789304.4799995"/>
    <n v="26"/>
    <s v="China"/>
    <n v="2013"/>
    <n v="9079"/>
    <n v="12"/>
    <n v="170554.7262"/>
    <n v="1502.957748"/>
    <x v="0"/>
  </r>
  <r>
    <s v="Startup_2803"/>
    <s v="AI"/>
    <n v="7"/>
    <n v="269507.06"/>
    <n v="10719632305.9"/>
    <n v="49"/>
    <s v="China"/>
    <n v="2018"/>
    <n v="10539"/>
    <n v="7"/>
    <n v="39773.959219999997"/>
    <n v="5500.1440739999998"/>
    <x v="0"/>
  </r>
  <r>
    <s v="Startup_2804"/>
    <s v="Biotech"/>
    <n v="7"/>
    <n v="291194.31"/>
    <n v="6945017370.9700003"/>
    <n v="34"/>
    <s v="France"/>
    <n v="2010"/>
    <n v="12557"/>
    <n v="15"/>
    <n v="23849.113219999999"/>
    <n v="8564.5386620000008"/>
    <x v="0"/>
  </r>
  <r>
    <s v="Startup_2805"/>
    <s v="HealthTech"/>
    <n v="7"/>
    <n v="230598.51"/>
    <n v="8584224086.5100002"/>
    <n v="41"/>
    <s v="Germany"/>
    <n v="2003"/>
    <n v="19245"/>
    <n v="22"/>
    <n v="37224.844239999999"/>
    <n v="5624.3538179999996"/>
    <x v="0"/>
  </r>
  <r>
    <s v="Startup_2806"/>
    <s v="AI"/>
    <n v="2"/>
    <n v="263637.83"/>
    <n v="8786211590.8700008"/>
    <n v="3"/>
    <s v="Singapore"/>
    <n v="2012"/>
    <n v="10158"/>
    <n v="13"/>
    <n v="33325.824670000002"/>
    <n v="87879.275210000007"/>
    <x v="1"/>
  </r>
  <r>
    <s v="Startup_2807"/>
    <s v="E-commerce"/>
    <n v="9"/>
    <n v="196310.83"/>
    <n v="956077824.5"/>
    <n v="20"/>
    <s v="UK"/>
    <n v="2012"/>
    <n v="15441"/>
    <n v="13"/>
    <n v="4869.2245460000004"/>
    <n v="9815.5415159999993"/>
    <x v="0"/>
  </r>
  <r>
    <s v="Startup_2808"/>
    <s v="HealthTech"/>
    <n v="1"/>
    <n v="184873.19"/>
    <n v="6450724996.1599998"/>
    <n v="41"/>
    <s v="India"/>
    <n v="2002"/>
    <n v="1721"/>
    <n v="23"/>
    <n v="34891.700799999999"/>
    <n v="4509.1022590000002"/>
    <x v="0"/>
  </r>
  <r>
    <s v="Startup_2809"/>
    <s v="E-commerce"/>
    <n v="10"/>
    <n v="7342.04"/>
    <n v="16170644602.370001"/>
    <n v="20"/>
    <s v="India"/>
    <n v="2021"/>
    <n v="3512"/>
    <n v="4"/>
    <n v="2202472.6430000002"/>
    <n v="367.10188679999999"/>
    <x v="1"/>
  </r>
  <r>
    <s v="Startup_281"/>
    <s v="Biotech"/>
    <n v="9"/>
    <n v="44292.01"/>
    <n v="12868229775.43"/>
    <n v="33"/>
    <s v="India"/>
    <n v="2006"/>
    <n v="506"/>
    <n v="19"/>
    <n v="290530.60060000001"/>
    <n v="1342.1822480000001"/>
    <x v="0"/>
  </r>
  <r>
    <s v="Startup_2810"/>
    <s v="HealthTech"/>
    <n v="2"/>
    <n v="124430.53"/>
    <n v="5382462197.3500004"/>
    <n v="21"/>
    <s v="China"/>
    <n v="2007"/>
    <n v="1331"/>
    <n v="18"/>
    <n v="43255.763630000001"/>
    <n v="5925.263524"/>
    <x v="0"/>
  </r>
  <r>
    <s v="Startup_2811"/>
    <s v="Biotech"/>
    <n v="4"/>
    <n v="54672.51"/>
    <n v="25923343397.549999"/>
    <n v="1"/>
    <s v="Australia"/>
    <n v="2021"/>
    <n v="18296"/>
    <n v="4"/>
    <n v="474155.78869999998"/>
    <n v="54672.513420000003"/>
    <x v="1"/>
  </r>
  <r>
    <s v="Startup_2812"/>
    <s v="Blockchain"/>
    <n v="1"/>
    <n v="245014.56"/>
    <n v="10830344163.93"/>
    <n v="24"/>
    <s v="Canada"/>
    <n v="2013"/>
    <n v="13009"/>
    <n v="12"/>
    <n v="44201.860200000003"/>
    <n v="10208.939829999999"/>
    <x v="0"/>
  </r>
  <r>
    <s v="Startup_2813"/>
    <s v="HealthTech"/>
    <n v="1"/>
    <n v="203038.41"/>
    <n v="5308223917.6400003"/>
    <n v="16"/>
    <s v="Australia"/>
    <n v="2007"/>
    <n v="616"/>
    <n v="18"/>
    <n v="26142.93996"/>
    <n v="12689.90043"/>
    <x v="0"/>
  </r>
  <r>
    <s v="Startup_2814"/>
    <s v="Blockchain"/>
    <n v="1"/>
    <n v="7433.4"/>
    <n v="2701930297.0799999"/>
    <n v="37"/>
    <s v="Germany"/>
    <n v="2018"/>
    <n v="3541"/>
    <n v="7"/>
    <n v="363484.01549999998"/>
    <n v="200.9027609"/>
    <x v="0"/>
  </r>
  <r>
    <s v="Startup_2815"/>
    <s v="Biotech"/>
    <n v="3"/>
    <n v="111009.91"/>
    <n v="31311351715.610001"/>
    <n v="44"/>
    <s v="France"/>
    <n v="2021"/>
    <n v="14398"/>
    <n v="4"/>
    <n v="282058.05940000003"/>
    <n v="2522.952573"/>
    <x v="1"/>
  </r>
  <r>
    <s v="Startup_2816"/>
    <s v="Fintech"/>
    <n v="1"/>
    <n v="114554.85"/>
    <n v="3479847120.6500001"/>
    <n v="27"/>
    <s v="USA"/>
    <n v="2005"/>
    <n v="2878"/>
    <n v="20"/>
    <n v="30376.124889999999"/>
    <n v="4242.772387"/>
    <x v="0"/>
  </r>
  <r>
    <s v="Startup_2817"/>
    <s v="SaaS"/>
    <n v="3"/>
    <n v="114812.86"/>
    <n v="32471937510.810001"/>
    <n v="12"/>
    <s v="Germany"/>
    <n v="2006"/>
    <n v="18209"/>
    <n v="19"/>
    <n v="282823.91100000002"/>
    <n v="9567.7385090000007"/>
    <x v="1"/>
  </r>
  <r>
    <s v="Startup_2818"/>
    <s v="HealthTech"/>
    <n v="10"/>
    <n v="146068.56"/>
    <n v="7074711634.3699999"/>
    <n v="19"/>
    <s v="China"/>
    <n v="2004"/>
    <n v="16712"/>
    <n v="21"/>
    <n v="48433.184759999996"/>
    <n v="7687.8189609999999"/>
    <x v="0"/>
  </r>
  <r>
    <s v="Startup_2819"/>
    <s v="AI"/>
    <n v="10"/>
    <n v="48830.84"/>
    <n v="13352504031.809999"/>
    <n v="49"/>
    <s v="Brazil"/>
    <n v="2022"/>
    <n v="1682"/>
    <n v="3"/>
    <n v="273443.0883"/>
    <n v="996.54771830000004"/>
    <x v="0"/>
  </r>
  <r>
    <s v="Startup_282"/>
    <s v="SaaS"/>
    <n v="5"/>
    <n v="401766.24"/>
    <n v="8049152109.1599998"/>
    <n v="14"/>
    <s v="Singapore"/>
    <n v="2011"/>
    <n v="10275"/>
    <n v="14"/>
    <n v="20033.41619"/>
    <n v="28697.588739999999"/>
    <x v="1"/>
  </r>
  <r>
    <s v="Startup_2820"/>
    <s v="SaaS"/>
    <n v="1"/>
    <n v="334634.93"/>
    <n v="14194718220"/>
    <n v="42"/>
    <s v="Germany"/>
    <n v="2021"/>
    <n v="4452"/>
    <n v="4"/>
    <n v="42417.518810000001"/>
    <n v="7967.4984169999998"/>
    <x v="0"/>
  </r>
  <r>
    <s v="Startup_2821"/>
    <s v="HealthTech"/>
    <n v="5"/>
    <n v="9522.08"/>
    <n v="3229997090.6799998"/>
    <n v="49"/>
    <s v="China"/>
    <n v="2009"/>
    <n v="8058"/>
    <n v="16"/>
    <n v="339210.22529999999"/>
    <n v="194.32820340000001"/>
    <x v="0"/>
  </r>
  <r>
    <s v="Startup_2822"/>
    <s v="Fintech"/>
    <n v="8"/>
    <n v="113898.38"/>
    <n v="18254772510.060001"/>
    <n v="21"/>
    <s v="Germany"/>
    <n v="2004"/>
    <n v="13267"/>
    <n v="21"/>
    <n v="160271.4515"/>
    <n v="5423.7323589999996"/>
    <x v="0"/>
  </r>
  <r>
    <s v="Startup_2823"/>
    <s v="Blockchain"/>
    <n v="8"/>
    <n v="294527.12"/>
    <n v="12670799036.23"/>
    <n v="2"/>
    <s v="Canada"/>
    <n v="2009"/>
    <n v="1673"/>
    <n v="16"/>
    <n v="43019.822959999998"/>
    <n v="147263.5594"/>
    <x v="1"/>
  </r>
  <r>
    <s v="Startup_2824"/>
    <s v="SaaS"/>
    <n v="5"/>
    <n v="125973.2"/>
    <n v="3353054494.2199998"/>
    <n v="43"/>
    <s v="Singapore"/>
    <n v="2015"/>
    <n v="16633"/>
    <n v="10"/>
    <n v="26616.204269999998"/>
    <n v="2929.609387"/>
    <x v="0"/>
  </r>
  <r>
    <s v="Startup_2825"/>
    <s v="AI"/>
    <n v="8"/>
    <n v="122214.15"/>
    <n v="5582923121.25"/>
    <n v="6"/>
    <s v="USA"/>
    <n v="2023"/>
    <n v="1251"/>
    <n v="2"/>
    <n v="45680.480380000001"/>
    <n v="20369.024359999999"/>
    <x v="1"/>
  </r>
  <r>
    <s v="Startup_2826"/>
    <s v="Fintech"/>
    <n v="3"/>
    <n v="322949.78999999998"/>
    <n v="1076681423.0899999"/>
    <n v="5"/>
    <s v="China"/>
    <n v="2014"/>
    <n v="18257"/>
    <n v="11"/>
    <n v="3332.8972560000002"/>
    <n v="64589.958270000003"/>
    <x v="1"/>
  </r>
  <r>
    <s v="Startup_2827"/>
    <s v="Biotech"/>
    <n v="8"/>
    <n v="42336.22"/>
    <n v="10116233755.940001"/>
    <n v="19"/>
    <s v="Germany"/>
    <n v="2010"/>
    <n v="8809"/>
    <n v="15"/>
    <n v="238948.86360000001"/>
    <n v="2228.2220520000001"/>
    <x v="0"/>
  </r>
  <r>
    <s v="Startup_2828"/>
    <s v="Biotech"/>
    <n v="10"/>
    <n v="246113.46"/>
    <n v="8407626537.4200001"/>
    <n v="2"/>
    <s v="Canada"/>
    <n v="2002"/>
    <n v="14193"/>
    <n v="23"/>
    <n v="34160.587509999998"/>
    <n v="123056.73050000001"/>
    <x v="1"/>
  </r>
  <r>
    <s v="Startup_2829"/>
    <s v="Biotech"/>
    <n v="7"/>
    <n v="269906.7"/>
    <n v="8511086356.2600002"/>
    <n v="18"/>
    <s v="China"/>
    <n v="2017"/>
    <n v="17906"/>
    <n v="8"/>
    <n v="31532.43836"/>
    <n v="14994.816790000001"/>
    <x v="0"/>
  </r>
  <r>
    <s v="Startup_283"/>
    <s v="EdTech"/>
    <n v="6"/>
    <n v="19830.5"/>
    <n v="6548855343.6800003"/>
    <n v="42"/>
    <s v="Brazil"/>
    <n v="2007"/>
    <n v="1386"/>
    <n v="18"/>
    <n v="330240.4988"/>
    <n v="472.15485580000001"/>
    <x v="0"/>
  </r>
  <r>
    <s v="Startup_2830"/>
    <s v="Fintech"/>
    <n v="7"/>
    <n v="33160.19"/>
    <n v="10417117076.75"/>
    <n v="1"/>
    <s v="Australia"/>
    <n v="2008"/>
    <n v="556"/>
    <n v="17"/>
    <n v="314144.3149"/>
    <n v="33160.186009999998"/>
    <x v="1"/>
  </r>
  <r>
    <s v="Startup_2831"/>
    <s v="Biotech"/>
    <n v="2"/>
    <n v="20575.22"/>
    <n v="10123410394.16"/>
    <n v="16"/>
    <s v="Singapore"/>
    <n v="2012"/>
    <n v="14781"/>
    <n v="13"/>
    <n v="492018.59149999998"/>
    <n v="1285.9511299999999"/>
    <x v="0"/>
  </r>
  <r>
    <s v="Startup_2832"/>
    <s v="AI"/>
    <n v="5"/>
    <n v="178436.18"/>
    <n v="4317806180.8599997"/>
    <n v="38"/>
    <s v="UK"/>
    <n v="2020"/>
    <n v="5179"/>
    <n v="5"/>
    <n v="24197.041829999998"/>
    <n v="4695.6889840000003"/>
    <x v="0"/>
  </r>
  <r>
    <s v="Startup_2833"/>
    <s v="Blockchain"/>
    <n v="9"/>
    <n v="309804.71999999997"/>
    <n v="10400890481.700001"/>
    <n v="36"/>
    <s v="UK"/>
    <n v="2017"/>
    <n v="10811"/>
    <n v="8"/>
    <n v="33571.408329999998"/>
    <n v="8605.6866009999994"/>
    <x v="0"/>
  </r>
  <r>
    <s v="Startup_2834"/>
    <s v="EdTech"/>
    <n v="8"/>
    <n v="99967.27"/>
    <n v="2410365794.0100002"/>
    <n v="34"/>
    <s v="India"/>
    <n v="2001"/>
    <n v="7893"/>
    <n v="24"/>
    <n v="24110.549159999999"/>
    <n v="2940.2138829999999"/>
    <x v="0"/>
  </r>
  <r>
    <s v="Startup_2835"/>
    <s v="HealthTech"/>
    <n v="1"/>
    <n v="177584.77"/>
    <n v="6850854315.2399998"/>
    <n v="2"/>
    <s v="Australia"/>
    <n v="2022"/>
    <n v="6863"/>
    <n v="3"/>
    <n v="38576.93939"/>
    <n v="88792.382679999995"/>
    <x v="1"/>
  </r>
  <r>
    <s v="Startup_2836"/>
    <s v="AI"/>
    <n v="6"/>
    <n v="407805.19"/>
    <n v="10548477676.940001"/>
    <n v="14"/>
    <s v="Canada"/>
    <n v="2019"/>
    <n v="9928"/>
    <n v="6"/>
    <n v="25865.462390000001"/>
    <n v="29128.942330000002"/>
    <x v="1"/>
  </r>
  <r>
    <s v="Startup_2837"/>
    <s v="HealthTech"/>
    <n v="10"/>
    <n v="18468.240000000002"/>
    <n v="43452214657.019997"/>
    <n v="9"/>
    <s v="Canada"/>
    <n v="2011"/>
    <n v="10897"/>
    <n v="14"/>
    <n v="2352806.7149999999"/>
    <n v="2052.0265300000001"/>
    <x v="1"/>
  </r>
  <r>
    <s v="Startup_2838"/>
    <s v="Fintech"/>
    <n v="1"/>
    <n v="457428.25"/>
    <n v="21657988512.880001"/>
    <n v="25"/>
    <s v="Australia"/>
    <n v="2008"/>
    <n v="2327"/>
    <n v="17"/>
    <n v="47346.290699999998"/>
    <n v="18297.130160000001"/>
    <x v="0"/>
  </r>
  <r>
    <s v="Startup_2839"/>
    <s v="HealthTech"/>
    <n v="7"/>
    <n v="4511.5"/>
    <n v="20762735226.849998"/>
    <n v="43"/>
    <s v="Germany"/>
    <n v="2008"/>
    <n v="11772"/>
    <n v="17"/>
    <n v="4602183.4139999999"/>
    <n v="104.91850479999999"/>
    <x v="1"/>
  </r>
  <r>
    <s v="Startup_284"/>
    <s v="AI"/>
    <n v="9"/>
    <n v="34460.49"/>
    <n v="14038594476.51"/>
    <n v="46"/>
    <s v="China"/>
    <n v="2003"/>
    <n v="15418"/>
    <n v="22"/>
    <n v="407381.28610000003"/>
    <n v="749.14115519999996"/>
    <x v="0"/>
  </r>
  <r>
    <s v="Startup_2840"/>
    <s v="Biotech"/>
    <n v="5"/>
    <n v="357231.85"/>
    <n v="13341828555.17"/>
    <n v="3"/>
    <s v="Brazil"/>
    <n v="2023"/>
    <n v="18923"/>
    <n v="2"/>
    <n v="37346.813710000002"/>
    <n v="119077.2831"/>
    <x v="1"/>
  </r>
  <r>
    <s v="Startup_2841"/>
    <s v="Blockchain"/>
    <n v="7"/>
    <n v="232314.39"/>
    <n v="36451660171.860001"/>
    <n v="23"/>
    <s v="Australia"/>
    <n v="2022"/>
    <n v="13072"/>
    <n v="3"/>
    <n v="156905.59400000001"/>
    <n v="10100.62579"/>
    <x v="1"/>
  </r>
  <r>
    <s v="Startup_2842"/>
    <s v="Fintech"/>
    <n v="10"/>
    <n v="261099.74"/>
    <n v="11124742705.639999"/>
    <n v="14"/>
    <s v="Canada"/>
    <n v="2008"/>
    <n v="516"/>
    <n v="17"/>
    <n v="42606.253700000001"/>
    <n v="18649.981169999999"/>
    <x v="0"/>
  </r>
  <r>
    <s v="Startup_2843"/>
    <s v="E-commerce"/>
    <n v="2"/>
    <n v="294018.90999999997"/>
    <n v="5135454604.0200005"/>
    <n v="33"/>
    <s v="Brazil"/>
    <n v="2014"/>
    <n v="8279"/>
    <n v="11"/>
    <n v="17465.409439999999"/>
    <n v="8909.6638359999997"/>
    <x v="0"/>
  </r>
  <r>
    <s v="Startup_2844"/>
    <s v="Fintech"/>
    <n v="8"/>
    <n v="168701.87"/>
    <n v="4830495343.1599998"/>
    <n v="5"/>
    <s v="Brazil"/>
    <n v="2020"/>
    <n v="14261"/>
    <n v="5"/>
    <n v="28632.323680000001"/>
    <n v="33740.374660000001"/>
    <x v="1"/>
  </r>
  <r>
    <s v="Startup_2845"/>
    <s v="SaaS"/>
    <n v="3"/>
    <n v="454752.77"/>
    <n v="19961415324.52"/>
    <n v="44"/>
    <s v="UK"/>
    <n v="2003"/>
    <n v="4508"/>
    <n v="22"/>
    <n v="43894.092949999998"/>
    <n v="10335.29034"/>
    <x v="0"/>
  </r>
  <r>
    <s v="Startup_2846"/>
    <s v="Blockchain"/>
    <n v="8"/>
    <n v="238827.3"/>
    <n v="10824456134.049999"/>
    <n v="43"/>
    <s v="Australia"/>
    <n v="2008"/>
    <n v="232"/>
    <n v="17"/>
    <n v="45322.361270000001"/>
    <n v="5554.1233249999996"/>
    <x v="0"/>
  </r>
  <r>
    <s v="Startup_2847"/>
    <s v="E-commerce"/>
    <n v="3"/>
    <n v="75112.89"/>
    <n v="3504623826.0799999"/>
    <n v="48"/>
    <s v="UK"/>
    <n v="2021"/>
    <n v="6189"/>
    <n v="4"/>
    <n v="46657.088450000003"/>
    <n v="1564.851858"/>
    <x v="0"/>
  </r>
  <r>
    <s v="Startup_2848"/>
    <s v="Fintech"/>
    <n v="5"/>
    <n v="228700.79999999999"/>
    <n v="9340013171.0599995"/>
    <n v="40"/>
    <s v="Singapore"/>
    <n v="2019"/>
    <n v="17286"/>
    <n v="6"/>
    <n v="40838.441780000001"/>
    <n v="5717.5201010000001"/>
    <x v="0"/>
  </r>
  <r>
    <s v="Startup_2849"/>
    <s v="HealthTech"/>
    <n v="6"/>
    <n v="273331.40999999997"/>
    <n v="12591252046.49"/>
    <n v="4"/>
    <s v="Brazil"/>
    <n v="2000"/>
    <n v="4021"/>
    <n v="25"/>
    <n v="46064.879939999999"/>
    <n v="68332.853199999998"/>
    <x v="1"/>
  </r>
  <r>
    <s v="Startup_285"/>
    <s v="E-commerce"/>
    <n v="10"/>
    <n v="328601.83"/>
    <n v="13024216131.98"/>
    <n v="1"/>
    <s v="Australia"/>
    <n v="2008"/>
    <n v="15381"/>
    <n v="17"/>
    <n v="39634.251909999999"/>
    <n v="328601.82549999998"/>
    <x v="1"/>
  </r>
  <r>
    <s v="Startup_2850"/>
    <s v="Blockchain"/>
    <n v="1"/>
    <n v="35908.839999999997"/>
    <n v="16052611092.65"/>
    <n v="23"/>
    <s v="Brazil"/>
    <n v="2007"/>
    <n v="8932"/>
    <n v="18"/>
    <n v="447036.82829999999"/>
    <n v="1561.254034"/>
    <x v="0"/>
  </r>
  <r>
    <s v="Startup_2851"/>
    <s v="EdTech"/>
    <n v="3"/>
    <n v="200744.63"/>
    <n v="889324907.84000003"/>
    <n v="25"/>
    <s v="Germany"/>
    <n v="2000"/>
    <n v="7978"/>
    <n v="25"/>
    <n v="4429.1304389999996"/>
    <n v="8029.7853080000004"/>
    <x v="0"/>
  </r>
  <r>
    <s v="Startup_2852"/>
    <s v="HealthTech"/>
    <n v="1"/>
    <n v="420935.21"/>
    <n v="20063518841.889999"/>
    <n v="5"/>
    <s v="Australia"/>
    <n v="2023"/>
    <n v="15306"/>
    <n v="2"/>
    <n v="47663.149689999998"/>
    <n v="84187.041920000003"/>
    <x v="1"/>
  </r>
  <r>
    <s v="Startup_2853"/>
    <s v="HealthTech"/>
    <n v="10"/>
    <n v="34333.29"/>
    <n v="11107161073.879999"/>
    <n v="7"/>
    <s v="China"/>
    <n v="2002"/>
    <n v="11848"/>
    <n v="23"/>
    <n v="323508.92839999998"/>
    <n v="4904.7561050000004"/>
    <x v="0"/>
  </r>
  <r>
    <s v="Startup_2854"/>
    <s v="AI"/>
    <n v="3"/>
    <n v="81444.92"/>
    <n v="3557215280.4499998"/>
    <n v="13"/>
    <s v="Germany"/>
    <n v="2011"/>
    <n v="14739"/>
    <n v="14"/>
    <n v="43675.333129999999"/>
    <n v="6264.9935340000002"/>
    <x v="0"/>
  </r>
  <r>
    <s v="Startup_2855"/>
    <s v="Biotech"/>
    <n v="8"/>
    <n v="155186.65"/>
    <n v="7475836447.8000002"/>
    <n v="8"/>
    <s v="China"/>
    <n v="2011"/>
    <n v="608"/>
    <n v="14"/>
    <n v="48172.194320000002"/>
    <n v="19398.330730000001"/>
    <x v="0"/>
  </r>
  <r>
    <s v="Startup_2856"/>
    <s v="HealthTech"/>
    <n v="10"/>
    <n v="11832.26"/>
    <n v="41360156335.330002"/>
    <n v="41"/>
    <s v="Germany"/>
    <n v="2014"/>
    <n v="19387"/>
    <n v="11"/>
    <n v="3495540.62"/>
    <n v="288.59170060000002"/>
    <x v="1"/>
  </r>
  <r>
    <s v="Startup_2857"/>
    <s v="HealthTech"/>
    <n v="6"/>
    <n v="70694.509999999995"/>
    <n v="35249302577.690002"/>
    <n v="24"/>
    <s v="UK"/>
    <n v="2017"/>
    <n v="7169"/>
    <n v="8"/>
    <n v="498613.40759999998"/>
    <n v="2945.6046959999999"/>
    <x v="1"/>
  </r>
  <r>
    <s v="Startup_2858"/>
    <s v="E-commerce"/>
    <n v="2"/>
    <n v="232301.64"/>
    <n v="5049315898.71"/>
    <n v="37"/>
    <s v="UK"/>
    <n v="2012"/>
    <n v="17755"/>
    <n v="13"/>
    <n v="21735.032439999999"/>
    <n v="6278.4225990000004"/>
    <x v="0"/>
  </r>
  <r>
    <s v="Startup_2859"/>
    <s v="Blockchain"/>
    <n v="3"/>
    <n v="13484.38"/>
    <n v="25367055104.380001"/>
    <n v="34"/>
    <s v="Australia"/>
    <n v="2021"/>
    <n v="3873"/>
    <n v="4"/>
    <n v="1881217.4110000001"/>
    <n v="396.5992741"/>
    <x v="1"/>
  </r>
  <r>
    <s v="Startup_286"/>
    <s v="EdTech"/>
    <n v="3"/>
    <n v="7589.89"/>
    <n v="28108798.109999999"/>
    <n v="3"/>
    <s v="France"/>
    <n v="2012"/>
    <n v="16573"/>
    <n v="13"/>
    <n v="3702.4517700000001"/>
    <n v="2529.9639229999998"/>
    <x v="0"/>
  </r>
  <r>
    <s v="Startup_2860"/>
    <s v="E-commerce"/>
    <n v="3"/>
    <n v="195850.06"/>
    <n v="537739611.85000002"/>
    <n v="27"/>
    <s v="UK"/>
    <n v="2019"/>
    <n v="1875"/>
    <n v="6"/>
    <n v="2744.6698609999999"/>
    <n v="7253.7059920000002"/>
    <x v="0"/>
  </r>
  <r>
    <s v="Startup_2861"/>
    <s v="Fintech"/>
    <n v="8"/>
    <n v="412502.96"/>
    <n v="1811376778.3399999"/>
    <n v="13"/>
    <s v="France"/>
    <n v="2007"/>
    <n v="9079"/>
    <n v="18"/>
    <n v="4390.1848769999997"/>
    <n v="31730.99725"/>
    <x v="1"/>
  </r>
  <r>
    <s v="Startup_2862"/>
    <s v="HealthTech"/>
    <n v="6"/>
    <n v="227609.91"/>
    <n v="6765463742.8900003"/>
    <n v="30"/>
    <s v="Germany"/>
    <n v="2016"/>
    <n v="17026"/>
    <n v="9"/>
    <n v="29722.94155"/>
    <n v="7586.9970910000002"/>
    <x v="0"/>
  </r>
  <r>
    <s v="Startup_2863"/>
    <s v="Fintech"/>
    <n v="8"/>
    <n v="152038.31"/>
    <n v="4623675285.8500004"/>
    <n v="38"/>
    <s v="Brazil"/>
    <n v="2008"/>
    <n v="3678"/>
    <n v="17"/>
    <n v="30410.25186"/>
    <n v="4001.0081129999999"/>
    <x v="0"/>
  </r>
  <r>
    <s v="Startup_2864"/>
    <s v="Fintech"/>
    <n v="4"/>
    <n v="172110.82"/>
    <n v="688122084.67999995"/>
    <n v="32"/>
    <s v="Germany"/>
    <n v="2006"/>
    <n v="14413"/>
    <n v="19"/>
    <n v="3997.1338890000002"/>
    <n v="5378.4629880000002"/>
    <x v="0"/>
  </r>
  <r>
    <s v="Startup_2865"/>
    <s v="HealthTech"/>
    <n v="2"/>
    <n v="5308.37"/>
    <n v="24363204932.43"/>
    <n v="30"/>
    <s v="USA"/>
    <n v="2002"/>
    <n v="12097"/>
    <n v="23"/>
    <n v="4589584.8430000003"/>
    <n v="176.94555869999999"/>
    <x v="1"/>
  </r>
  <r>
    <s v="Startup_2866"/>
    <s v="Blockchain"/>
    <n v="10"/>
    <n v="47432.42"/>
    <n v="2053219788.79"/>
    <n v="12"/>
    <s v="Germany"/>
    <n v="2008"/>
    <n v="4667"/>
    <n v="17"/>
    <n v="43286.26266"/>
    <n v="3952.701986"/>
    <x v="0"/>
  </r>
  <r>
    <s v="Startup_2867"/>
    <s v="Biotech"/>
    <n v="3"/>
    <n v="326764.87"/>
    <n v="14753335838.959999"/>
    <n v="27"/>
    <s v="USA"/>
    <n v="2018"/>
    <n v="10147"/>
    <n v="7"/>
    <n v="45148.700019999997"/>
    <n v="12102.40258"/>
    <x v="0"/>
  </r>
  <r>
    <s v="Startup_2868"/>
    <s v="Biotech"/>
    <n v="6"/>
    <n v="250331.12"/>
    <n v="9999469627.9699993"/>
    <n v="38"/>
    <s v="France"/>
    <n v="2013"/>
    <n v="18549"/>
    <n v="12"/>
    <n v="39943.971469999997"/>
    <n v="6587.6611720000001"/>
    <x v="0"/>
  </r>
  <r>
    <s v="Startup_2869"/>
    <s v="Biotech"/>
    <n v="3"/>
    <n v="384001.82"/>
    <n v="6575568463.9200001"/>
    <n v="31"/>
    <s v="Canada"/>
    <n v="2019"/>
    <n v="3287"/>
    <n v="6"/>
    <n v="17122.794900000001"/>
    <n v="12387.15559"/>
    <x v="0"/>
  </r>
  <r>
    <s v="Startup_287"/>
    <s v="HealthTech"/>
    <n v="9"/>
    <n v="27224.57"/>
    <n v="5868238375.3400002"/>
    <n v="20"/>
    <s v="Singapore"/>
    <n v="2010"/>
    <n v="376"/>
    <n v="15"/>
    <n v="215548.31140000001"/>
    <n v="1361.228746"/>
    <x v="0"/>
  </r>
  <r>
    <s v="Startup_2870"/>
    <s v="E-commerce"/>
    <n v="3"/>
    <n v="237708.64"/>
    <n v="1032929974.22"/>
    <n v="14"/>
    <s v="China"/>
    <n v="2007"/>
    <n v="11596"/>
    <n v="18"/>
    <n v="4344.3614859999998"/>
    <n v="16979.18866"/>
    <x v="0"/>
  </r>
  <r>
    <s v="Startup_2871"/>
    <s v="HealthTech"/>
    <n v="4"/>
    <n v="9593.5300000000007"/>
    <n v="18016221575.07"/>
    <n v="19"/>
    <s v="USA"/>
    <n v="2017"/>
    <n v="8995"/>
    <n v="8"/>
    <n v="1877955.0020000001"/>
    <n v="504.92247259999999"/>
    <x v="1"/>
  </r>
  <r>
    <s v="Startup_2872"/>
    <s v="EdTech"/>
    <n v="8"/>
    <n v="434455.48"/>
    <n v="1414252116.05"/>
    <n v="2"/>
    <s v="India"/>
    <n v="2014"/>
    <n v="12956"/>
    <n v="11"/>
    <n v="3254.229073"/>
    <n v="217227.74100000001"/>
    <x v="1"/>
  </r>
  <r>
    <s v="Startup_2873"/>
    <s v="HealthTech"/>
    <n v="9"/>
    <n v="158501.73000000001"/>
    <n v="39355264014.050003"/>
    <n v="47"/>
    <s v="India"/>
    <n v="2020"/>
    <n v="14017"/>
    <n v="5"/>
    <n v="248294.4866"/>
    <n v="3372.3772199999999"/>
    <x v="1"/>
  </r>
  <r>
    <s v="Startup_2874"/>
    <s v="Fintech"/>
    <n v="3"/>
    <n v="11581.44"/>
    <n v="34218231747.66"/>
    <n v="24"/>
    <s v="Brazil"/>
    <n v="2015"/>
    <n v="14629"/>
    <n v="10"/>
    <n v="2954572.7689999999"/>
    <n v="482.56018210000002"/>
    <x v="1"/>
  </r>
  <r>
    <s v="Startup_2875"/>
    <s v="Fintech"/>
    <n v="6"/>
    <n v="160666.96"/>
    <n v="3815882939.9000001"/>
    <n v="45"/>
    <s v="Singapore"/>
    <n v="2011"/>
    <n v="11824"/>
    <n v="14"/>
    <n v="23749.26498"/>
    <n v="3570.3769510000002"/>
    <x v="0"/>
  </r>
  <r>
    <s v="Startup_2876"/>
    <s v="EdTech"/>
    <n v="5"/>
    <n v="243302.21"/>
    <n v="3662583475.8899999"/>
    <n v="11"/>
    <s v="India"/>
    <n v="2020"/>
    <n v="1077"/>
    <n v="5"/>
    <n v="15052.63817"/>
    <n v="22118.382969999999"/>
    <x v="1"/>
  </r>
  <r>
    <s v="Startup_2877"/>
    <s v="SaaS"/>
    <n v="2"/>
    <n v="422284"/>
    <n v="2034474175.0899999"/>
    <n v="9"/>
    <s v="Australia"/>
    <n v="2015"/>
    <n v="997"/>
    <n v="10"/>
    <n v="4816.7864980000004"/>
    <n v="46920.444940000001"/>
    <x v="1"/>
  </r>
  <r>
    <s v="Startup_2878"/>
    <s v="AI"/>
    <n v="3"/>
    <n v="68252.83"/>
    <n v="2259683524.79"/>
    <n v="42"/>
    <s v="Brazil"/>
    <n v="2006"/>
    <n v="1596"/>
    <n v="19"/>
    <n v="33106.540979999998"/>
    <n v="1625.067495"/>
    <x v="0"/>
  </r>
  <r>
    <s v="Startup_2879"/>
    <s v="E-commerce"/>
    <n v="6"/>
    <n v="152512.56"/>
    <n v="33071456419.599998"/>
    <n v="46"/>
    <s v="Germany"/>
    <n v="2007"/>
    <n v="15445"/>
    <n v="18"/>
    <n v="216843.15590000001"/>
    <n v="3315.4903429999999"/>
    <x v="1"/>
  </r>
  <r>
    <s v="Startup_288"/>
    <s v="EdTech"/>
    <n v="5"/>
    <n v="353648.59"/>
    <n v="13706551232.889999"/>
    <n v="31"/>
    <s v="Canada"/>
    <n v="2003"/>
    <n v="5553"/>
    <n v="22"/>
    <n v="38756.544900000001"/>
    <n v="11408.01914"/>
    <x v="0"/>
  </r>
  <r>
    <s v="Startup_2880"/>
    <s v="Biotech"/>
    <n v="2"/>
    <n v="483769.23"/>
    <n v="7531405570.0200005"/>
    <n v="22"/>
    <s v="France"/>
    <n v="2009"/>
    <n v="8642"/>
    <n v="16"/>
    <n v="15567.17822"/>
    <n v="21989.510389999999"/>
    <x v="1"/>
  </r>
  <r>
    <s v="Startup_2881"/>
    <s v="E-commerce"/>
    <n v="10"/>
    <n v="323009.01"/>
    <n v="12241449463.98"/>
    <n v="3"/>
    <s v="India"/>
    <n v="2017"/>
    <n v="4807"/>
    <n v="8"/>
    <n v="37897.166620000004"/>
    <n v="107669.6716"/>
    <x v="1"/>
  </r>
  <r>
    <s v="Startup_2882"/>
    <s v="HealthTech"/>
    <n v="8"/>
    <n v="316367.46000000002"/>
    <n v="7772531981.5600004"/>
    <n v="2"/>
    <s v="Germany"/>
    <n v="2013"/>
    <n v="12782"/>
    <n v="12"/>
    <n v="24567.05126"/>
    <n v="158183.73009999999"/>
    <x v="1"/>
  </r>
  <r>
    <s v="Startup_2883"/>
    <s v="Blockchain"/>
    <n v="7"/>
    <n v="274536.48"/>
    <n v="973524920.94000006"/>
    <n v="45"/>
    <s v="India"/>
    <n v="2015"/>
    <n v="13009"/>
    <n v="10"/>
    <n v="3545.067603"/>
    <n v="6100.8106879999996"/>
    <x v="0"/>
  </r>
  <r>
    <s v="Startup_2884"/>
    <s v="Fintech"/>
    <n v="4"/>
    <n v="242508.49"/>
    <n v="11894899571.629999"/>
    <n v="22"/>
    <s v="Australia"/>
    <n v="2003"/>
    <n v="4037"/>
    <n v="22"/>
    <n v="49048.414989999997"/>
    <n v="11023.11319"/>
    <x v="0"/>
  </r>
  <r>
    <s v="Startup_2885"/>
    <s v="Blockchain"/>
    <n v="10"/>
    <n v="213863.43"/>
    <n v="8458817563.6999998"/>
    <n v="16"/>
    <s v="Canada"/>
    <n v="2013"/>
    <n v="18276"/>
    <n v="12"/>
    <n v="39551.427179999999"/>
    <n v="13366.464089999999"/>
    <x v="0"/>
  </r>
  <r>
    <s v="Startup_2886"/>
    <s v="AI"/>
    <n v="5"/>
    <n v="461638.06"/>
    <n v="19410880127.150002"/>
    <n v="9"/>
    <s v="Australia"/>
    <n v="2012"/>
    <n v="15141"/>
    <n v="13"/>
    <n v="42046.833550000003"/>
    <n v="51293.117299999998"/>
    <x v="1"/>
  </r>
  <r>
    <s v="Startup_2887"/>
    <s v="Fintech"/>
    <n v="10"/>
    <n v="141089.29"/>
    <n v="6568518761.6999998"/>
    <n v="9"/>
    <s v="Canada"/>
    <n v="2016"/>
    <n v="19309"/>
    <n v="9"/>
    <n v="46554.755920000003"/>
    <n v="15676.58829"/>
    <x v="0"/>
  </r>
  <r>
    <s v="Startup_2888"/>
    <s v="HealthTech"/>
    <n v="9"/>
    <n v="22995.040000000001"/>
    <n v="6759922973.8599997"/>
    <n v="49"/>
    <s v="Australia"/>
    <n v="2019"/>
    <n v="8784"/>
    <n v="6"/>
    <n v="293972.04210000002"/>
    <n v="469.28660780000001"/>
    <x v="0"/>
  </r>
  <r>
    <s v="Startup_2889"/>
    <s v="SaaS"/>
    <n v="3"/>
    <n v="413697.14"/>
    <n v="1191372816.6300001"/>
    <n v="48"/>
    <s v="India"/>
    <n v="2004"/>
    <n v="12465"/>
    <n v="21"/>
    <n v="2878.8188650000002"/>
    <n v="8618.6903340000008"/>
    <x v="0"/>
  </r>
  <r>
    <s v="Startup_289"/>
    <s v="Biotech"/>
    <n v="4"/>
    <n v="111135.98"/>
    <n v="34614027713.489998"/>
    <n v="41"/>
    <s v="Brazil"/>
    <n v="2008"/>
    <n v="15106"/>
    <n v="17"/>
    <n v="311455.54609999998"/>
    <n v="2710.6335989999998"/>
    <x v="1"/>
  </r>
  <r>
    <s v="Startup_2890"/>
    <s v="Biotech"/>
    <n v="10"/>
    <n v="59908.59"/>
    <n v="15234613711.620001"/>
    <n v="17"/>
    <s v="India"/>
    <n v="2007"/>
    <n v="15232"/>
    <n v="18"/>
    <n v="254296.66880000001"/>
    <n v="3524.0344599999999"/>
    <x v="0"/>
  </r>
  <r>
    <s v="Startup_2891"/>
    <s v="SaaS"/>
    <n v="9"/>
    <n v="318099.15000000002"/>
    <n v="11843905927.290001"/>
    <n v="47"/>
    <s v="China"/>
    <n v="2012"/>
    <n v="18255"/>
    <n v="13"/>
    <n v="37232.378660000002"/>
    <n v="6768.0669200000002"/>
    <x v="0"/>
  </r>
  <r>
    <s v="Startup_2892"/>
    <s v="Biotech"/>
    <n v="1"/>
    <n v="51511.15"/>
    <n v="21021106133.830002"/>
    <n v="43"/>
    <s v="India"/>
    <n v="2020"/>
    <n v="3068"/>
    <n v="5"/>
    <n v="408087.49839999998"/>
    <n v="1197.9336229999999"/>
    <x v="0"/>
  </r>
  <r>
    <s v="Startup_2893"/>
    <s v="SaaS"/>
    <n v="5"/>
    <n v="30595.06"/>
    <n v="6182634892.8100004"/>
    <n v="37"/>
    <s v="Canada"/>
    <n v="2018"/>
    <n v="15846"/>
    <n v="7"/>
    <n v="202078.49359999999"/>
    <n v="826.89360209999995"/>
    <x v="0"/>
  </r>
  <r>
    <s v="Startup_2894"/>
    <s v="Fintech"/>
    <n v="10"/>
    <n v="233756.2"/>
    <n v="48720646.899999999"/>
    <n v="4"/>
    <s v="Canada"/>
    <n v="2005"/>
    <n v="15067"/>
    <n v="20"/>
    <n v="207.42504729999999"/>
    <n v="58439.04982"/>
    <x v="1"/>
  </r>
  <r>
    <s v="Startup_2895"/>
    <s v="E-commerce"/>
    <n v="1"/>
    <n v="29130.37"/>
    <n v="708376024.98000002"/>
    <n v="1"/>
    <s v="Canada"/>
    <n v="2004"/>
    <n v="14701"/>
    <n v="21"/>
    <n v="24316.438699999999"/>
    <n v="29130.371569999999"/>
    <x v="1"/>
  </r>
  <r>
    <s v="Startup_2896"/>
    <s v="HealthTech"/>
    <n v="8"/>
    <n v="256863.31"/>
    <n v="9929054032.9500008"/>
    <n v="10"/>
    <s v="Canada"/>
    <n v="2011"/>
    <n v="5333"/>
    <n v="14"/>
    <n v="38654.011160000002"/>
    <n v="25686.33079"/>
    <x v="1"/>
  </r>
  <r>
    <s v="Startup_2897"/>
    <s v="Biotech"/>
    <n v="7"/>
    <n v="395118"/>
    <n v="1647274667.8399999"/>
    <n v="40"/>
    <s v="Australia"/>
    <n v="2012"/>
    <n v="16775"/>
    <n v="13"/>
    <n v="4168.0701859999999"/>
    <n v="9877.9499649999998"/>
    <x v="0"/>
  </r>
  <r>
    <s v="Startup_2898"/>
    <s v="AI"/>
    <n v="3"/>
    <n v="66186.39"/>
    <n v="18331824185.439999"/>
    <n v="21"/>
    <s v="Singapore"/>
    <n v="2008"/>
    <n v="14792"/>
    <n v="17"/>
    <n v="276971.70890000003"/>
    <n v="3151.732935"/>
    <x v="0"/>
  </r>
  <r>
    <s v="Startup_2899"/>
    <s v="EdTech"/>
    <n v="1"/>
    <n v="137500.99"/>
    <n v="2777704470.6900001"/>
    <n v="13"/>
    <s v="USA"/>
    <n v="2015"/>
    <n v="17145"/>
    <n v="10"/>
    <n v="20200.342229999998"/>
    <n v="10576.99891"/>
    <x v="0"/>
  </r>
  <r>
    <s v="Startup_29"/>
    <s v="E-commerce"/>
    <n v="3"/>
    <n v="32560.22"/>
    <n v="8096886148.4499998"/>
    <n v="48"/>
    <s v="USA"/>
    <n v="2010"/>
    <n v="9975"/>
    <n v="15"/>
    <n v="248673.1618"/>
    <n v="678.33797809999999"/>
    <x v="0"/>
  </r>
  <r>
    <s v="Startup_290"/>
    <s v="HealthTech"/>
    <n v="2"/>
    <n v="281514.5"/>
    <n v="7938799567.4700003"/>
    <n v="42"/>
    <s v="Germany"/>
    <n v="2009"/>
    <n v="11084"/>
    <n v="16"/>
    <n v="28199.32199"/>
    <n v="6702.7262110000001"/>
    <x v="0"/>
  </r>
  <r>
    <s v="Startup_2900"/>
    <s v="HealthTech"/>
    <n v="10"/>
    <n v="127042.1"/>
    <n v="442739103.67000002"/>
    <n v="47"/>
    <s v="Australia"/>
    <n v="2012"/>
    <n v="6194"/>
    <n v="13"/>
    <n v="3483.9793719999998"/>
    <n v="2703.0234390000001"/>
    <x v="0"/>
  </r>
  <r>
    <s v="Startup_2901"/>
    <s v="Biotech"/>
    <n v="5"/>
    <n v="406771.5"/>
    <n v="10721824792.799999"/>
    <n v="32"/>
    <s v="Canada"/>
    <n v="2015"/>
    <n v="3012"/>
    <n v="10"/>
    <n v="26357.348379999999"/>
    <n v="12711.60924"/>
    <x v="0"/>
  </r>
  <r>
    <s v="Startup_2902"/>
    <s v="EdTech"/>
    <n v="3"/>
    <n v="163618.81"/>
    <n v="5017488513.21"/>
    <n v="4"/>
    <s v="Australia"/>
    <n v="2014"/>
    <n v="15265"/>
    <n v="11"/>
    <n v="30664.720079999999"/>
    <n v="40904.701569999997"/>
    <x v="1"/>
  </r>
  <r>
    <s v="Startup_2903"/>
    <s v="HealthTech"/>
    <n v="6"/>
    <n v="24829.7"/>
    <n v="5326700599.5299997"/>
    <n v="49"/>
    <s v="Germany"/>
    <n v="2003"/>
    <n v="13042"/>
    <n v="22"/>
    <n v="214528.41130000001"/>
    <n v="506.7285407"/>
    <x v="0"/>
  </r>
  <r>
    <s v="Startup_2904"/>
    <s v="Blockchain"/>
    <n v="7"/>
    <n v="33291.97"/>
    <n v="15865452922.23"/>
    <n v="23"/>
    <s v="India"/>
    <n v="2007"/>
    <n v="19743"/>
    <n v="18"/>
    <n v="476553.88549999997"/>
    <n v="1447.477136"/>
    <x v="0"/>
  </r>
  <r>
    <s v="Startup_2905"/>
    <s v="HealthTech"/>
    <n v="5"/>
    <n v="466223.09"/>
    <n v="8678370111.9400005"/>
    <n v="21"/>
    <s v="UK"/>
    <n v="2015"/>
    <n v="7336"/>
    <n v="10"/>
    <n v="18613.200710000001"/>
    <n v="22201.09937"/>
    <x v="1"/>
  </r>
  <r>
    <s v="Startup_2906"/>
    <s v="E-commerce"/>
    <n v="6"/>
    <n v="359945.54"/>
    <n v="10428116765.83"/>
    <n v="17"/>
    <s v="UK"/>
    <n v="2006"/>
    <n v="614"/>
    <n v="19"/>
    <n v="28970.37355"/>
    <n v="21173.267199999998"/>
    <x v="1"/>
  </r>
  <r>
    <s v="Startup_2907"/>
    <s v="Fintech"/>
    <n v="3"/>
    <n v="138195.10999999999"/>
    <n v="31838012574.23"/>
    <n v="28"/>
    <s v="Singapore"/>
    <n v="2001"/>
    <n v="2652"/>
    <n v="24"/>
    <n v="230383.50589999999"/>
    <n v="4935.53971"/>
    <x v="1"/>
  </r>
  <r>
    <s v="Startup_2908"/>
    <s v="EdTech"/>
    <n v="4"/>
    <n v="401283.6"/>
    <n v="17577837792.279999"/>
    <n v="43"/>
    <s v="Australia"/>
    <n v="2017"/>
    <n v="467"/>
    <n v="8"/>
    <n v="43803.02749"/>
    <n v="9332.1767170000003"/>
    <x v="0"/>
  </r>
  <r>
    <s v="Startup_2909"/>
    <s v="Biotech"/>
    <n v="6"/>
    <n v="447019"/>
    <n v="16720661878.93"/>
    <n v="45"/>
    <s v="Australia"/>
    <n v="2003"/>
    <n v="16807"/>
    <n v="22"/>
    <n v="37403.812740000001"/>
    <n v="9933.7554920000002"/>
    <x v="0"/>
  </r>
  <r>
    <s v="Startup_291"/>
    <s v="HealthTech"/>
    <n v="10"/>
    <n v="325682.73"/>
    <n v="8356443833.3900003"/>
    <n v="27"/>
    <s v="France"/>
    <n v="2009"/>
    <n v="2063"/>
    <n v="16"/>
    <n v="25657.234400000001"/>
    <n v="12062.323340000001"/>
    <x v="0"/>
  </r>
  <r>
    <s v="Startup_2910"/>
    <s v="Biotech"/>
    <n v="6"/>
    <n v="12971.95"/>
    <n v="2941216870.3400002"/>
    <n v="5"/>
    <s v="Singapore"/>
    <n v="2021"/>
    <n v="6556"/>
    <n v="4"/>
    <n v="226735.7029"/>
    <n v="2594.389733"/>
    <x v="0"/>
  </r>
  <r>
    <s v="Startup_2911"/>
    <s v="EdTech"/>
    <n v="2"/>
    <n v="286666.71000000002"/>
    <n v="6025532454.8400002"/>
    <n v="6"/>
    <s v="Brazil"/>
    <n v="2020"/>
    <n v="10942"/>
    <n v="5"/>
    <n v="21018.296200000001"/>
    <n v="47777.784729999999"/>
    <x v="1"/>
  </r>
  <r>
    <s v="Startup_2912"/>
    <s v="SaaS"/>
    <n v="4"/>
    <n v="45752.44"/>
    <n v="19127366627.220001"/>
    <n v="8"/>
    <s v="Canada"/>
    <n v="2019"/>
    <n v="3775"/>
    <n v="6"/>
    <n v="418061.23389999999"/>
    <n v="5719.0548070000004"/>
    <x v="0"/>
  </r>
  <r>
    <s v="Startup_2913"/>
    <s v="E-commerce"/>
    <n v="4"/>
    <n v="224367.01"/>
    <n v="7807005363.25"/>
    <n v="32"/>
    <s v="France"/>
    <n v="2021"/>
    <n v="657"/>
    <n v="4"/>
    <n v="34794.69126"/>
    <n v="7011.4692009999999"/>
    <x v="0"/>
  </r>
  <r>
    <s v="Startup_2914"/>
    <s v="Blockchain"/>
    <n v="2"/>
    <n v="209737.71"/>
    <n v="5900961910.5500002"/>
    <n v="31"/>
    <s v="France"/>
    <n v="2011"/>
    <n v="8375"/>
    <n v="14"/>
    <n v="28133.959709999999"/>
    <n v="6765.732454"/>
    <x v="0"/>
  </r>
  <r>
    <s v="Startup_2915"/>
    <s v="EdTech"/>
    <n v="7"/>
    <n v="151196.1"/>
    <n v="4312103777.3999996"/>
    <n v="40"/>
    <s v="UK"/>
    <n v="2001"/>
    <n v="5395"/>
    <n v="24"/>
    <n v="28518.941159999998"/>
    <n v="3779.9024140000001"/>
    <x v="0"/>
  </r>
  <r>
    <s v="Startup_2916"/>
    <s v="SaaS"/>
    <n v="1"/>
    <n v="100919.36"/>
    <n v="22296518822.560001"/>
    <n v="48"/>
    <s v="Singapore"/>
    <n v="2010"/>
    <n v="6824"/>
    <n v="15"/>
    <n v="220933.01949999999"/>
    <n v="2102.48657"/>
    <x v="0"/>
  </r>
  <r>
    <s v="Startup_2917"/>
    <s v="Fintech"/>
    <n v="5"/>
    <n v="45632.92"/>
    <n v="9704907308.6200008"/>
    <n v="29"/>
    <s v="Singapore"/>
    <n v="2003"/>
    <n v="14941"/>
    <n v="22"/>
    <n v="212672.37609999999"/>
    <n v="1573.54899"/>
    <x v="0"/>
  </r>
  <r>
    <s v="Startup_2918"/>
    <s v="Blockchain"/>
    <n v="6"/>
    <n v="478958.45"/>
    <n v="16523205766.629999"/>
    <n v="50"/>
    <s v="Brazil"/>
    <n v="2007"/>
    <n v="13618"/>
    <n v="18"/>
    <n v="34497.20278"/>
    <n v="9579.169022"/>
    <x v="0"/>
  </r>
  <r>
    <s v="Startup_2919"/>
    <s v="AI"/>
    <n v="9"/>
    <n v="262357.52"/>
    <n v="9067181139.1100006"/>
    <n v="13"/>
    <s v="China"/>
    <n v="2005"/>
    <n v="6735"/>
    <n v="20"/>
    <n v="34559.401610000001"/>
    <n v="20181.347430000002"/>
    <x v="1"/>
  </r>
  <r>
    <s v="Startup_292"/>
    <s v="AI"/>
    <n v="9"/>
    <n v="481106.71"/>
    <n v="1597412004.0899999"/>
    <n v="29"/>
    <s v="Australia"/>
    <n v="2006"/>
    <n v="17741"/>
    <n v="19"/>
    <n v="3319.286239"/>
    <n v="16589.886709999999"/>
    <x v="0"/>
  </r>
  <r>
    <s v="Startup_2920"/>
    <s v="Blockchain"/>
    <n v="8"/>
    <n v="198167.1"/>
    <n v="2983735081.2600002"/>
    <n v="3"/>
    <s v="Singapore"/>
    <n v="2009"/>
    <n v="4267"/>
    <n v="16"/>
    <n v="15055.662329999999"/>
    <n v="66055.699380000005"/>
    <x v="1"/>
  </r>
  <r>
    <s v="Startup_2921"/>
    <s v="Fintech"/>
    <n v="3"/>
    <n v="223919.32"/>
    <n v="7526078722.0100002"/>
    <n v="19"/>
    <s v="Brazil"/>
    <n v="2023"/>
    <n v="14597"/>
    <n v="2"/>
    <n v="33609.670859999998"/>
    <n v="11785.22762"/>
    <x v="0"/>
  </r>
  <r>
    <s v="Startup_2922"/>
    <s v="EdTech"/>
    <n v="7"/>
    <n v="30158.37"/>
    <n v="15041472593.389999"/>
    <n v="13"/>
    <s v="France"/>
    <n v="2016"/>
    <n v="5058"/>
    <n v="9"/>
    <n v="498748.49979999999"/>
    <n v="2319.874714"/>
    <x v="0"/>
  </r>
  <r>
    <s v="Startup_2923"/>
    <s v="Fintech"/>
    <n v="6"/>
    <n v="451079.02"/>
    <n v="19319926029.330002"/>
    <n v="28"/>
    <s v="Brazil"/>
    <n v="2021"/>
    <n v="6743"/>
    <n v="4"/>
    <n v="42829.469409999998"/>
    <n v="16109.964889999999"/>
    <x v="0"/>
  </r>
  <r>
    <s v="Startup_2924"/>
    <s v="SaaS"/>
    <n v="3"/>
    <n v="142033.98000000001"/>
    <n v="6725626160.6800003"/>
    <n v="30"/>
    <s v="Singapore"/>
    <n v="2023"/>
    <n v="13649"/>
    <n v="2"/>
    <n v="47351.232580000004"/>
    <n v="4734.4660739999999"/>
    <x v="0"/>
  </r>
  <r>
    <s v="Startup_2925"/>
    <s v="HealthTech"/>
    <n v="5"/>
    <n v="118448.2"/>
    <n v="5580826787.6199999"/>
    <n v="10"/>
    <s v="Germany"/>
    <n v="2001"/>
    <n v="5811"/>
    <n v="24"/>
    <n v="47115.179190000003"/>
    <n v="11844.820369999999"/>
    <x v="0"/>
  </r>
  <r>
    <s v="Startup_2926"/>
    <s v="SaaS"/>
    <n v="2"/>
    <n v="142879.89000000001"/>
    <n v="3098037609.1999998"/>
    <n v="35"/>
    <s v="France"/>
    <n v="2006"/>
    <n v="4954"/>
    <n v="19"/>
    <n v="21681.811379999999"/>
    <n v="4082.2824460000002"/>
    <x v="0"/>
  </r>
  <r>
    <s v="Startup_2927"/>
    <s v="E-commerce"/>
    <n v="1"/>
    <n v="334703.53999999998"/>
    <n v="5728168501.0200005"/>
    <n v="22"/>
    <s v="India"/>
    <n v="2022"/>
    <n v="2766"/>
    <n v="3"/>
    <n v="17113.155940000001"/>
    <n v="15213.797070000001"/>
    <x v="0"/>
  </r>
  <r>
    <s v="Startup_2928"/>
    <s v="SaaS"/>
    <n v="8"/>
    <n v="136998.57999999999"/>
    <n v="564201281.63"/>
    <n v="41"/>
    <s v="China"/>
    <n v="2011"/>
    <n v="475"/>
    <n v="14"/>
    <n v="4117.3002310000002"/>
    <n v="3341.4287690000001"/>
    <x v="0"/>
  </r>
  <r>
    <s v="Startup_2929"/>
    <s v="E-commerce"/>
    <n v="6"/>
    <n v="148405.6"/>
    <n v="6006684963.0200005"/>
    <n v="18"/>
    <s v="France"/>
    <n v="2023"/>
    <n v="12732"/>
    <n v="2"/>
    <n v="40473.786410000001"/>
    <n v="8244.7555570000004"/>
    <x v="0"/>
  </r>
  <r>
    <s v="Startup_293"/>
    <s v="Blockchain"/>
    <n v="6"/>
    <n v="13176.04"/>
    <n v="36335115318.779999"/>
    <n v="1"/>
    <s v="Brazil"/>
    <n v="2007"/>
    <n v="348"/>
    <n v="18"/>
    <n v="2757664.1839999999"/>
    <n v="13176.043100000001"/>
    <x v="1"/>
  </r>
  <r>
    <s v="Startup_2930"/>
    <s v="Blockchain"/>
    <n v="1"/>
    <n v="9249.1"/>
    <n v="2307836652.7800002"/>
    <n v="3"/>
    <s v="USA"/>
    <n v="2002"/>
    <n v="1279"/>
    <n v="23"/>
    <n v="249519.13310000001"/>
    <n v="3083.0333190000001"/>
    <x v="0"/>
  </r>
  <r>
    <s v="Startup_2931"/>
    <s v="Biotech"/>
    <n v="3"/>
    <n v="302034.76"/>
    <n v="8762331154.3299999"/>
    <n v="41"/>
    <s v="Canada"/>
    <n v="2017"/>
    <n v="18736"/>
    <n v="8"/>
    <n v="29010.00232"/>
    <n v="7366.701489"/>
    <x v="0"/>
  </r>
  <r>
    <s v="Startup_2932"/>
    <s v="EdTech"/>
    <n v="2"/>
    <n v="472432.93"/>
    <n v="11085085973.6"/>
    <n v="36"/>
    <s v="China"/>
    <n v="2018"/>
    <n v="18654"/>
    <n v="7"/>
    <n v="23462.83007"/>
    <n v="13123.136930000001"/>
    <x v="0"/>
  </r>
  <r>
    <s v="Startup_2933"/>
    <s v="Biotech"/>
    <n v="8"/>
    <n v="48395.71"/>
    <n v="23196242316.549999"/>
    <n v="38"/>
    <s v="USA"/>
    <n v="2021"/>
    <n v="1983"/>
    <n v="4"/>
    <n v="479302.68489999999"/>
    <n v="1273.571326"/>
    <x v="0"/>
  </r>
  <r>
    <s v="Startup_2934"/>
    <s v="EdTech"/>
    <n v="9"/>
    <n v="496499.09"/>
    <n v="14529639667.629999"/>
    <n v="50"/>
    <s v="USA"/>
    <n v="2002"/>
    <n v="11441"/>
    <n v="23"/>
    <n v="29263.181860000001"/>
    <n v="9929.9818020000002"/>
    <x v="0"/>
  </r>
  <r>
    <s v="Startup_2935"/>
    <s v="Biotech"/>
    <n v="8"/>
    <n v="82557.67"/>
    <n v="2189926736.04"/>
    <n v="5"/>
    <s v="Brazil"/>
    <n v="2011"/>
    <n v="4806"/>
    <n v="14"/>
    <n v="26525.025529999999"/>
    <n v="16511.533049999998"/>
    <x v="0"/>
  </r>
  <r>
    <s v="Startup_2936"/>
    <s v="E-commerce"/>
    <n v="1"/>
    <n v="240335.58"/>
    <n v="1067409761.12"/>
    <n v="22"/>
    <s v="Brazil"/>
    <n v="2007"/>
    <n v="11343"/>
    <n v="18"/>
    <n v="4440.3306300000004"/>
    <n v="10924.344419999999"/>
    <x v="0"/>
  </r>
  <r>
    <s v="Startup_2937"/>
    <s v="HealthTech"/>
    <n v="9"/>
    <n v="45407.79"/>
    <n v="9018886187.0300007"/>
    <n v="15"/>
    <s v="France"/>
    <n v="2000"/>
    <n v="16596"/>
    <n v="25"/>
    <n v="198618.7928"/>
    <n v="3027.1861159999999"/>
    <x v="0"/>
  </r>
  <r>
    <s v="Startup_2938"/>
    <s v="SaaS"/>
    <n v="9"/>
    <n v="402750.15"/>
    <n v="1546311065.98"/>
    <n v="17"/>
    <s v="Brazil"/>
    <n v="2006"/>
    <n v="18328"/>
    <n v="19"/>
    <n v="3838.38051"/>
    <n v="23691.185140000001"/>
    <x v="1"/>
  </r>
  <r>
    <s v="Startup_2939"/>
    <s v="Blockchain"/>
    <n v="7"/>
    <n v="355302.26"/>
    <n v="6846089905.21"/>
    <n v="1"/>
    <s v="China"/>
    <n v="2002"/>
    <n v="8658"/>
    <n v="23"/>
    <n v="19267.35469"/>
    <n v="355302.25679999997"/>
    <x v="1"/>
  </r>
  <r>
    <s v="Startup_294"/>
    <s v="Biotech"/>
    <n v="8"/>
    <n v="30768.37"/>
    <n v="946106844.73000002"/>
    <n v="3"/>
    <s v="Brazil"/>
    <n v="2019"/>
    <n v="19496"/>
    <n v="6"/>
    <n v="30748.329689999999"/>
    <n v="10256.124330000001"/>
    <x v="0"/>
  </r>
  <r>
    <s v="Startup_2940"/>
    <s v="Blockchain"/>
    <n v="6"/>
    <n v="361265.18"/>
    <n v="9651504691.9400005"/>
    <n v="16"/>
    <s v="Australia"/>
    <n v="2002"/>
    <n v="6377"/>
    <n v="23"/>
    <n v="26714.845290000001"/>
    <n v="22579.073830000001"/>
    <x v="1"/>
  </r>
  <r>
    <s v="Startup_2941"/>
    <s v="SaaS"/>
    <n v="2"/>
    <n v="22051.360000000001"/>
    <n v="5847410242.8000002"/>
    <n v="39"/>
    <s v="India"/>
    <n v="2010"/>
    <n v="1349"/>
    <n v="15"/>
    <n v="265171.29580000002"/>
    <n v="565.41953409999996"/>
    <x v="0"/>
  </r>
  <r>
    <s v="Startup_2942"/>
    <s v="SaaS"/>
    <n v="6"/>
    <n v="389518.83"/>
    <n v="660316195.39999998"/>
    <n v="48"/>
    <s v="Singapore"/>
    <n v="2019"/>
    <n v="709"/>
    <n v="6"/>
    <n v="1694.209953"/>
    <n v="8114.9755990000003"/>
    <x v="0"/>
  </r>
  <r>
    <s v="Startup_2943"/>
    <s v="E-commerce"/>
    <n v="6"/>
    <n v="328379.03000000003"/>
    <n v="901216551.75"/>
    <n v="39"/>
    <s v="Australia"/>
    <n v="2015"/>
    <n v="12367"/>
    <n v="10"/>
    <n v="2743.44"/>
    <n v="8419.9751899999992"/>
    <x v="0"/>
  </r>
  <r>
    <s v="Startup_2944"/>
    <s v="Biotech"/>
    <n v="9"/>
    <n v="468559.75"/>
    <n v="9607091788.8600006"/>
    <n v="4"/>
    <s v="Brazil"/>
    <n v="2008"/>
    <n v="1225"/>
    <n v="17"/>
    <n v="20502.45073"/>
    <n v="117139.93799999999"/>
    <x v="1"/>
  </r>
  <r>
    <s v="Startup_2945"/>
    <s v="Blockchain"/>
    <n v="1"/>
    <n v="338118.47"/>
    <n v="1243970804.8800001"/>
    <n v="46"/>
    <s v="Canada"/>
    <n v="2013"/>
    <n v="12908"/>
    <n v="12"/>
    <n v="3678.0974679999999"/>
    <n v="7350.4015099999997"/>
    <x v="0"/>
  </r>
  <r>
    <s v="Startup_2946"/>
    <s v="HealthTech"/>
    <n v="1"/>
    <n v="4683.2"/>
    <n v="7928940996.3699999"/>
    <n v="45"/>
    <s v="Brazil"/>
    <n v="2003"/>
    <n v="1089"/>
    <n v="22"/>
    <n v="1693060.3019999999"/>
    <n v="104.0710626"/>
    <x v="1"/>
  </r>
  <r>
    <s v="Startup_2947"/>
    <s v="Fintech"/>
    <n v="8"/>
    <n v="346735.24"/>
    <n v="12375030474.43"/>
    <n v="1"/>
    <s v="France"/>
    <n v="2018"/>
    <n v="16217"/>
    <n v="7"/>
    <n v="35689.143259999997"/>
    <n v="346735.24239999999"/>
    <x v="1"/>
  </r>
  <r>
    <s v="Startup_2948"/>
    <s v="Biotech"/>
    <n v="5"/>
    <n v="53619.199999999997"/>
    <n v="17191332497.139999"/>
    <n v="30"/>
    <s v="Brazil"/>
    <n v="2007"/>
    <n v="10576"/>
    <n v="18"/>
    <n v="320617.97629999998"/>
    <n v="1787.306613"/>
    <x v="0"/>
  </r>
  <r>
    <s v="Startup_2949"/>
    <s v="EdTech"/>
    <n v="4"/>
    <n v="254476.04"/>
    <n v="944193610.84000003"/>
    <n v="30"/>
    <s v="Singapore"/>
    <n v="2008"/>
    <n v="12482"/>
    <n v="17"/>
    <n v="3709.343805"/>
    <n v="8482.5347760000004"/>
    <x v="0"/>
  </r>
  <r>
    <s v="Startup_295"/>
    <s v="AI"/>
    <n v="8"/>
    <n v="266830.06"/>
    <n v="4466157555.4300003"/>
    <n v="48"/>
    <s v="Australia"/>
    <n v="2016"/>
    <n v="2079"/>
    <n v="9"/>
    <n v="16736.834849999999"/>
    <n v="5558.9596799999999"/>
    <x v="0"/>
  </r>
  <r>
    <s v="Startup_2950"/>
    <s v="EdTech"/>
    <n v="10"/>
    <n v="341549.1"/>
    <n v="1579953881.6600001"/>
    <n v="4"/>
    <s v="Canada"/>
    <n v="2005"/>
    <n v="13169"/>
    <n v="20"/>
    <n v="4624.8469590000004"/>
    <n v="85387.275880000001"/>
    <x v="1"/>
  </r>
  <r>
    <s v="Startup_2951"/>
    <s v="EdTech"/>
    <n v="7"/>
    <n v="101490.62"/>
    <n v="4554213319.7600002"/>
    <n v="6"/>
    <s v="Canada"/>
    <n v="2013"/>
    <n v="4271"/>
    <n v="12"/>
    <n v="44872.244610000002"/>
    <n v="16915.10297"/>
    <x v="0"/>
  </r>
  <r>
    <s v="Startup_2952"/>
    <s v="SaaS"/>
    <n v="3"/>
    <n v="280424.65000000002"/>
    <n v="13089191209.200001"/>
    <n v="13"/>
    <s v="UK"/>
    <n v="2009"/>
    <n v="10275"/>
    <n v="16"/>
    <n v="46675.32159"/>
    <n v="21571.12703"/>
    <x v="1"/>
  </r>
  <r>
    <s v="Startup_2953"/>
    <s v="AI"/>
    <n v="6"/>
    <n v="1003.74"/>
    <n v="2836602391.9699998"/>
    <n v="37"/>
    <s v="China"/>
    <n v="2015"/>
    <n v="7716"/>
    <n v="10"/>
    <n v="2826021.0419999999"/>
    <n v="27.12821357"/>
    <x v="1"/>
  </r>
  <r>
    <s v="Startup_2954"/>
    <s v="Fintech"/>
    <n v="10"/>
    <n v="187760.71"/>
    <n v="30660813061.689999"/>
    <n v="48"/>
    <s v="UK"/>
    <n v="2001"/>
    <n v="19772"/>
    <n v="24"/>
    <n v="163296.28080000001"/>
    <n v="3911.6814169999998"/>
    <x v="1"/>
  </r>
  <r>
    <s v="Startup_2955"/>
    <s v="E-commerce"/>
    <n v="5"/>
    <n v="268132.75"/>
    <n v="5715066854"/>
    <n v="27"/>
    <s v="UK"/>
    <n v="2020"/>
    <n v="16478"/>
    <n v="5"/>
    <n v="21313.318370000001"/>
    <n v="9930.842686"/>
    <x v="0"/>
  </r>
  <r>
    <s v="Startup_2956"/>
    <s v="SaaS"/>
    <n v="5"/>
    <n v="238620.6"/>
    <n v="38518760889.050003"/>
    <n v="39"/>
    <s v="UK"/>
    <n v="2017"/>
    <n v="8486"/>
    <n v="8"/>
    <n v="161421.61410000001"/>
    <n v="6118.476901"/>
    <x v="1"/>
  </r>
  <r>
    <s v="Startup_2957"/>
    <s v="AI"/>
    <n v="6"/>
    <n v="77006.210000000006"/>
    <n v="33590682388.939999"/>
    <n v="18"/>
    <s v="Australia"/>
    <n v="2001"/>
    <n v="13803"/>
    <n v="24"/>
    <n v="436206.43579999998"/>
    <n v="4278.1229030000004"/>
    <x v="1"/>
  </r>
  <r>
    <s v="Startup_2958"/>
    <s v="EdTech"/>
    <n v="9"/>
    <n v="477701.8"/>
    <n v="9930957872.8199997"/>
    <n v="35"/>
    <s v="Singapore"/>
    <n v="2013"/>
    <n v="15347"/>
    <n v="12"/>
    <n v="20788.031770000001"/>
    <n v="13648.622820000001"/>
    <x v="0"/>
  </r>
  <r>
    <s v="Startup_2959"/>
    <s v="SaaS"/>
    <n v="3"/>
    <n v="49404.56"/>
    <n v="17040561927.870001"/>
    <n v="47"/>
    <s v="Canada"/>
    <n v="2007"/>
    <n v="8896"/>
    <n v="18"/>
    <n v="344917.80330000003"/>
    <n v="1051.1608639999999"/>
    <x v="0"/>
  </r>
  <r>
    <s v="Startup_296"/>
    <s v="Fintech"/>
    <n v="10"/>
    <n v="390924.4"/>
    <n v="991733864.09000003"/>
    <n v="31"/>
    <s v="Canada"/>
    <n v="2003"/>
    <n v="14291"/>
    <n v="22"/>
    <n v="2535.8942240000001"/>
    <n v="12610.46466"/>
    <x v="0"/>
  </r>
  <r>
    <s v="Startup_2960"/>
    <s v="Blockchain"/>
    <n v="7"/>
    <n v="36489.440000000002"/>
    <n v="6873510588.2799997"/>
    <n v="14"/>
    <s v="Singapore"/>
    <n v="2009"/>
    <n v="1337"/>
    <n v="16"/>
    <n v="188368.87669999999"/>
    <n v="2606.388297"/>
    <x v="0"/>
  </r>
  <r>
    <s v="Startup_2961"/>
    <s v="Biotech"/>
    <n v="5"/>
    <n v="173779.48"/>
    <n v="6985718491.5900002"/>
    <n v="36"/>
    <s v="Germany"/>
    <n v="2004"/>
    <n v="3275"/>
    <n v="21"/>
    <n v="40197.753900000003"/>
    <n v="4827.2077369999997"/>
    <x v="0"/>
  </r>
  <r>
    <s v="Startup_2962"/>
    <s v="AI"/>
    <n v="7"/>
    <n v="271326.53000000003"/>
    <n v="8857961289.5900002"/>
    <n v="22"/>
    <s v="Germany"/>
    <n v="2003"/>
    <n v="17444"/>
    <n v="22"/>
    <n v="32645.86721"/>
    <n v="12333.024219999999"/>
    <x v="0"/>
  </r>
  <r>
    <s v="Startup_2963"/>
    <s v="E-commerce"/>
    <n v="2"/>
    <n v="299763.51"/>
    <n v="11782704174.57"/>
    <n v="36"/>
    <s v="India"/>
    <n v="2020"/>
    <n v="15103"/>
    <n v="5"/>
    <n v="39305.666469999996"/>
    <n v="8326.7640719999999"/>
    <x v="0"/>
  </r>
  <r>
    <s v="Startup_2964"/>
    <s v="Biotech"/>
    <n v="6"/>
    <n v="8441.59"/>
    <n v="26578297252.860001"/>
    <n v="2"/>
    <s v="USA"/>
    <n v="2009"/>
    <n v="10332"/>
    <n v="16"/>
    <n v="3148493.1379999998"/>
    <n v="4220.7950989999999"/>
    <x v="1"/>
  </r>
  <r>
    <s v="Startup_2965"/>
    <s v="SaaS"/>
    <n v="4"/>
    <n v="121855.39"/>
    <n v="19302232550.040001"/>
    <n v="12"/>
    <s v="Brazil"/>
    <n v="2000"/>
    <n v="19232"/>
    <n v="25"/>
    <n v="158401.77710000001"/>
    <n v="10154.616029999999"/>
    <x v="0"/>
  </r>
  <r>
    <s v="Startup_2966"/>
    <s v="EdTech"/>
    <n v="7"/>
    <n v="163810.44"/>
    <n v="8115131811.9300003"/>
    <n v="44"/>
    <s v="France"/>
    <n v="2000"/>
    <n v="7881"/>
    <n v="25"/>
    <n v="49538.772920000003"/>
    <n v="3722.9644600000001"/>
    <x v="0"/>
  </r>
  <r>
    <s v="Startup_2967"/>
    <s v="Blockchain"/>
    <n v="5"/>
    <n v="189983.54"/>
    <n v="84368600510.399994"/>
    <n v="7"/>
    <s v="USA"/>
    <n v="2005"/>
    <n v="826"/>
    <n v="20"/>
    <n v="444082.74349999998"/>
    <n v="27140.505349999999"/>
    <x v="1"/>
  </r>
  <r>
    <s v="Startup_2968"/>
    <s v="Fintech"/>
    <n v="3"/>
    <n v="6539.09"/>
    <n v="26690034169.439999"/>
    <n v="22"/>
    <s v="India"/>
    <n v="2006"/>
    <n v="3628"/>
    <n v="19"/>
    <n v="4081609.8629999999"/>
    <n v="297.23151280000002"/>
    <x v="1"/>
  </r>
  <r>
    <s v="Startup_2969"/>
    <s v="EdTech"/>
    <n v="8"/>
    <n v="195089.78"/>
    <n v="34514593855.860001"/>
    <n v="37"/>
    <s v="Singapore"/>
    <n v="2008"/>
    <n v="4673"/>
    <n v="17"/>
    <n v="176915.4645"/>
    <n v="5272.696715"/>
    <x v="1"/>
  </r>
  <r>
    <s v="Startup_297"/>
    <s v="Fintech"/>
    <n v="10"/>
    <n v="354864.95"/>
    <n v="14213489868.559999"/>
    <n v="36"/>
    <s v="France"/>
    <n v="2013"/>
    <n v="655"/>
    <n v="12"/>
    <n v="40052.23659"/>
    <n v="9857.3597699999991"/>
    <x v="0"/>
  </r>
  <r>
    <s v="Startup_2970"/>
    <s v="Blockchain"/>
    <n v="10"/>
    <n v="378211.19"/>
    <n v="1372295597.51"/>
    <n v="35"/>
    <s v="Brazil"/>
    <n v="2000"/>
    <n v="4917"/>
    <n v="25"/>
    <n v="3627.3844399999998"/>
    <n v="10806.034009999999"/>
    <x v="0"/>
  </r>
  <r>
    <s v="Startup_2971"/>
    <s v="Biotech"/>
    <n v="6"/>
    <n v="13666.98"/>
    <n v="3072105444.54"/>
    <n v="15"/>
    <s v="China"/>
    <n v="2014"/>
    <n v="2067"/>
    <n v="11"/>
    <n v="224782.07579999999"/>
    <n v="911.13189420000003"/>
    <x v="0"/>
  </r>
  <r>
    <s v="Startup_2972"/>
    <s v="Fintech"/>
    <n v="7"/>
    <n v="92378.82"/>
    <n v="38701034760.379997"/>
    <n v="17"/>
    <s v="UK"/>
    <n v="2008"/>
    <n v="1737"/>
    <n v="17"/>
    <n v="418937.40169999999"/>
    <n v="5434.0481730000001"/>
    <x v="1"/>
  </r>
  <r>
    <s v="Startup_2973"/>
    <s v="AI"/>
    <n v="5"/>
    <n v="285339.84000000003"/>
    <n v="6476989500.1700001"/>
    <n v="38"/>
    <s v="France"/>
    <n v="2008"/>
    <n v="1630"/>
    <n v="17"/>
    <n v="22698.21153"/>
    <n v="7508.9432889999998"/>
    <x v="0"/>
  </r>
  <r>
    <s v="Startup_2974"/>
    <s v="Fintech"/>
    <n v="10"/>
    <n v="24850.53"/>
    <n v="10177784888.84"/>
    <n v="20"/>
    <s v="USA"/>
    <n v="2013"/>
    <n v="9643"/>
    <n v="12"/>
    <n v="409559.09279999998"/>
    <n v="1242.526441"/>
    <x v="0"/>
  </r>
  <r>
    <s v="Startup_2975"/>
    <s v="E-commerce"/>
    <n v="7"/>
    <n v="463071.46"/>
    <n v="13086843233.52"/>
    <n v="17"/>
    <s v="China"/>
    <n v="2014"/>
    <n v="11469"/>
    <n v="11"/>
    <n v="28259.958439999999"/>
    <n v="27239.49754"/>
    <x v="1"/>
  </r>
  <r>
    <s v="Startup_2976"/>
    <s v="Fintech"/>
    <n v="2"/>
    <n v="31262.27"/>
    <n v="15399524650.049999"/>
    <n v="16"/>
    <s v="India"/>
    <n v="2006"/>
    <n v="7914"/>
    <n v="19"/>
    <n v="492590.41070000001"/>
    <n v="1953.891744"/>
    <x v="0"/>
  </r>
  <r>
    <s v="Startup_2977"/>
    <s v="AI"/>
    <n v="10"/>
    <n v="29524.33"/>
    <n v="12364729803.23"/>
    <n v="1"/>
    <s v="Australia"/>
    <n v="2010"/>
    <n v="9639"/>
    <n v="15"/>
    <n v="418796.9718"/>
    <n v="29524.330669999999"/>
    <x v="1"/>
  </r>
  <r>
    <s v="Startup_2978"/>
    <s v="Biotech"/>
    <n v="1"/>
    <n v="255715.46"/>
    <n v="9743392048.3199997"/>
    <n v="15"/>
    <s v="Singapore"/>
    <n v="2011"/>
    <n v="5004"/>
    <n v="14"/>
    <n v="38101.475250000003"/>
    <n v="17047.69744"/>
    <x v="0"/>
  </r>
  <r>
    <s v="Startup_2979"/>
    <s v="Blockchain"/>
    <n v="3"/>
    <n v="488501.32"/>
    <n v="7385050086.8199997"/>
    <n v="43"/>
    <s v="Germany"/>
    <n v="2018"/>
    <n v="11003"/>
    <n v="7"/>
    <n v="15116.76892"/>
    <n v="11360.49583"/>
    <x v="0"/>
  </r>
  <r>
    <s v="Startup_298"/>
    <s v="Blockchain"/>
    <n v="1"/>
    <n v="371195.98"/>
    <n v="12422356505.84"/>
    <n v="24"/>
    <s v="UK"/>
    <n v="2022"/>
    <n v="16421"/>
    <n v="3"/>
    <n v="33464.762170000002"/>
    <n v="15466.499320000001"/>
    <x v="0"/>
  </r>
  <r>
    <s v="Startup_2980"/>
    <s v="AI"/>
    <n v="8"/>
    <n v="28318.46"/>
    <n v="11430854174.99"/>
    <n v="35"/>
    <s v="UK"/>
    <n v="2000"/>
    <n v="666"/>
    <n v="25"/>
    <n v="403652.8689"/>
    <n v="809.09873230000005"/>
    <x v="0"/>
  </r>
  <r>
    <s v="Startup_2981"/>
    <s v="EdTech"/>
    <n v="8"/>
    <n v="28317.24"/>
    <n v="992677148.34000003"/>
    <n v="14"/>
    <s v="Brazil"/>
    <n v="2005"/>
    <n v="873"/>
    <n v="20"/>
    <n v="35054.578249999999"/>
    <n v="2022.659848"/>
    <x v="0"/>
  </r>
  <r>
    <s v="Startup_2982"/>
    <s v="E-commerce"/>
    <n v="1"/>
    <n v="70630.2"/>
    <n v="32463444977.689999"/>
    <n v="11"/>
    <s v="USA"/>
    <n v="2010"/>
    <n v="217"/>
    <n v="15"/>
    <n v="459624.57429999998"/>
    <n v="6420.9270230000002"/>
    <x v="1"/>
  </r>
  <r>
    <s v="Startup_2983"/>
    <s v="AI"/>
    <n v="3"/>
    <n v="149321.57"/>
    <n v="3915217623.8299999"/>
    <n v="44"/>
    <s v="Germany"/>
    <n v="2015"/>
    <n v="2249"/>
    <n v="10"/>
    <n v="26219.04033"/>
    <n v="3393.6720770000002"/>
    <x v="0"/>
  </r>
  <r>
    <s v="Startup_2984"/>
    <s v="Biotech"/>
    <n v="3"/>
    <n v="133015.15"/>
    <n v="38144179885.379997"/>
    <n v="16"/>
    <s v="Canada"/>
    <n v="2011"/>
    <n v="15195"/>
    <n v="14"/>
    <n v="286764.68650000001"/>
    <n v="8313.4466749999992"/>
    <x v="1"/>
  </r>
  <r>
    <s v="Startup_2985"/>
    <s v="AI"/>
    <n v="9"/>
    <n v="109770.93"/>
    <n v="34459030985.559998"/>
    <n v="5"/>
    <s v="Australia"/>
    <n v="2009"/>
    <n v="10957"/>
    <n v="16"/>
    <n v="313916.64039999997"/>
    <n v="21954.18578"/>
    <x v="1"/>
  </r>
  <r>
    <s v="Startup_2986"/>
    <s v="AI"/>
    <n v="1"/>
    <n v="264730.78999999998"/>
    <n v="10346130908.75"/>
    <n v="25"/>
    <s v="Singapore"/>
    <n v="2016"/>
    <n v="6013"/>
    <n v="9"/>
    <n v="39080.706230000003"/>
    <n v="10589.231540000001"/>
    <x v="0"/>
  </r>
  <r>
    <s v="Startup_2987"/>
    <s v="SaaS"/>
    <n v="1"/>
    <n v="69039.31"/>
    <n v="34250415038.32"/>
    <n v="27"/>
    <s v="China"/>
    <n v="2007"/>
    <n v="17121"/>
    <n v="18"/>
    <n v="496099.22659999999"/>
    <n v="2557.0113099999999"/>
    <x v="1"/>
  </r>
  <r>
    <s v="Startup_2988"/>
    <s v="Blockchain"/>
    <n v="10"/>
    <n v="180047.49"/>
    <n v="7042479453.6999998"/>
    <n v="22"/>
    <s v="China"/>
    <n v="2001"/>
    <n v="18326"/>
    <n v="24"/>
    <n v="39113.565490000001"/>
    <n v="8183.9769509999996"/>
    <x v="0"/>
  </r>
  <r>
    <s v="Startup_2989"/>
    <s v="SaaS"/>
    <n v="1"/>
    <n v="266414.49"/>
    <n v="10295681653.59"/>
    <n v="8"/>
    <s v="France"/>
    <n v="2006"/>
    <n v="4542"/>
    <n v="19"/>
    <n v="38644.350960000003"/>
    <n v="33301.811860000002"/>
    <x v="1"/>
  </r>
  <r>
    <s v="Startup_299"/>
    <s v="Blockchain"/>
    <n v="9"/>
    <n v="11969.62"/>
    <n v="23653142622.529999"/>
    <n v="17"/>
    <s v="India"/>
    <n v="2012"/>
    <n v="10081"/>
    <n v="13"/>
    <n v="1976097.0330000001"/>
    <n v="704.09529659999998"/>
    <x v="1"/>
  </r>
  <r>
    <s v="Startup_2990"/>
    <s v="Fintech"/>
    <n v="5"/>
    <n v="477047.8"/>
    <n v="10838740733.190001"/>
    <n v="12"/>
    <s v="India"/>
    <n v="2014"/>
    <n v="18381"/>
    <n v="11"/>
    <n v="22719.449970000001"/>
    <n v="39753.983549999997"/>
    <x v="1"/>
  </r>
  <r>
    <s v="Startup_2991"/>
    <s v="E-commerce"/>
    <n v="9"/>
    <n v="360869.42"/>
    <n v="75669098274.800003"/>
    <n v="18"/>
    <s v="Canada"/>
    <n v="2018"/>
    <n v="10731"/>
    <n v="7"/>
    <n v="209684.53909999999"/>
    <n v="20048.300950000001"/>
    <x v="1"/>
  </r>
  <r>
    <s v="Startup_2992"/>
    <s v="HealthTech"/>
    <n v="7"/>
    <n v="236321.95"/>
    <n v="11741789551.01"/>
    <n v="6"/>
    <s v="Canada"/>
    <n v="2004"/>
    <n v="2533"/>
    <n v="21"/>
    <n v="49684.564870000002"/>
    <n v="39386.991580000002"/>
    <x v="1"/>
  </r>
  <r>
    <s v="Startup_2993"/>
    <s v="EdTech"/>
    <n v="4"/>
    <n v="337964.47"/>
    <n v="5535139873.54"/>
    <n v="2"/>
    <s v="Singapore"/>
    <n v="2009"/>
    <n v="17531"/>
    <n v="16"/>
    <n v="16376.87515"/>
    <n v="168982.23430000001"/>
    <x v="1"/>
  </r>
  <r>
    <s v="Startup_2994"/>
    <s v="HealthTech"/>
    <n v="1"/>
    <n v="114295.97"/>
    <n v="5054822075.1000004"/>
    <n v="13"/>
    <s v="Canada"/>
    <n v="2023"/>
    <n v="18999"/>
    <n v="2"/>
    <n v="44224.722609999997"/>
    <n v="8791.9980589999996"/>
    <x v="0"/>
  </r>
  <r>
    <s v="Startup_2995"/>
    <s v="HealthTech"/>
    <n v="8"/>
    <n v="56563.46"/>
    <n v="15814456232.83"/>
    <n v="48"/>
    <s v="Canada"/>
    <n v="2019"/>
    <n v="14834"/>
    <n v="6"/>
    <n v="279586.8419"/>
    <n v="1178.405456"/>
    <x v="0"/>
  </r>
  <r>
    <s v="Startup_2996"/>
    <s v="HealthTech"/>
    <n v="7"/>
    <n v="348706.72"/>
    <n v="16437758652.370001"/>
    <n v="5"/>
    <s v="Canada"/>
    <n v="2017"/>
    <n v="3319"/>
    <n v="8"/>
    <n v="47138.20781"/>
    <n v="69741.344490000003"/>
    <x v="1"/>
  </r>
  <r>
    <s v="Startup_2997"/>
    <s v="EdTech"/>
    <n v="8"/>
    <n v="274837.94"/>
    <n v="917391296.67999995"/>
    <n v="34"/>
    <s v="Brazil"/>
    <n v="2015"/>
    <n v="10742"/>
    <n v="10"/>
    <n v="3336.9354680000001"/>
    <n v="8083.4687249999997"/>
    <x v="0"/>
  </r>
  <r>
    <s v="Startup_2998"/>
    <s v="Blockchain"/>
    <n v="5"/>
    <n v="386214.7"/>
    <n v="1753785090.46"/>
    <n v="13"/>
    <s v="USA"/>
    <n v="2020"/>
    <n v="5788"/>
    <n v="5"/>
    <n v="4539.9589150000002"/>
    <n v="29708.82317"/>
    <x v="1"/>
  </r>
  <r>
    <s v="Startup_2999"/>
    <s v="Blockchain"/>
    <n v="7"/>
    <n v="413305.26"/>
    <n v="12412315208.299999"/>
    <n v="2"/>
    <s v="France"/>
    <n v="2005"/>
    <n v="19888"/>
    <n v="20"/>
    <n v="30030.834859999999"/>
    <n v="206652.62820000001"/>
    <x v="1"/>
  </r>
  <r>
    <s v="Startup_3"/>
    <s v="EdTech"/>
    <n v="10"/>
    <n v="330903.19"/>
    <n v="15482697353.1"/>
    <n v="39"/>
    <s v="Singapore"/>
    <n v="2016"/>
    <n v="19047"/>
    <n v="9"/>
    <n v="46788.20506"/>
    <n v="8484.6972569999998"/>
    <x v="0"/>
  </r>
  <r>
    <s v="Startup_30"/>
    <s v="SaaS"/>
    <n v="5"/>
    <n v="302641.95"/>
    <n v="6802919454.5"/>
    <n v="13"/>
    <s v="Brazil"/>
    <n v="2005"/>
    <n v="4737"/>
    <n v="20"/>
    <n v="22477.442009999999"/>
    <n v="23280.14976"/>
    <x v="1"/>
  </r>
  <r>
    <s v="Startup_300"/>
    <s v="EdTech"/>
    <n v="5"/>
    <n v="188606.67"/>
    <n v="9022527749.9099998"/>
    <n v="7"/>
    <s v="Brazil"/>
    <n v="2009"/>
    <n v="5142"/>
    <n v="16"/>
    <n v="47836.797449999998"/>
    <n v="26943.810219999999"/>
    <x v="1"/>
  </r>
  <r>
    <s v="Startup_3000"/>
    <s v="AI"/>
    <n v="7"/>
    <n v="426704.91"/>
    <n v="2112165425.6900001"/>
    <n v="22"/>
    <s v="France"/>
    <n v="2003"/>
    <n v="13154"/>
    <n v="22"/>
    <n v="4948.9440949999998"/>
    <n v="19395.677510000001"/>
    <x v="0"/>
  </r>
  <r>
    <s v="Startup_3001"/>
    <s v="EdTech"/>
    <n v="1"/>
    <n v="73133.23"/>
    <n v="2364840507.5"/>
    <n v="21"/>
    <s v="Germany"/>
    <n v="2012"/>
    <n v="16693"/>
    <n v="13"/>
    <n v="32335.06077"/>
    <n v="3482.5346709999999"/>
    <x v="0"/>
  </r>
  <r>
    <s v="Startup_3002"/>
    <s v="SaaS"/>
    <n v="4"/>
    <n v="48155.519999999997"/>
    <n v="10211516314.879999"/>
    <n v="26"/>
    <s v="Brazil"/>
    <n v="2022"/>
    <n v="19551"/>
    <n v="3"/>
    <n v="212051.8683"/>
    <n v="1852.1354160000001"/>
    <x v="0"/>
  </r>
  <r>
    <s v="Startup_3003"/>
    <s v="Fintech"/>
    <n v="1"/>
    <n v="176792.51"/>
    <n v="4882234771.75"/>
    <n v="9"/>
    <s v="Singapore"/>
    <n v="2001"/>
    <n v="1302"/>
    <n v="24"/>
    <n v="27614.619490000001"/>
    <n v="19643.612570000001"/>
    <x v="0"/>
  </r>
  <r>
    <s v="Startup_3004"/>
    <s v="Blockchain"/>
    <n v="2"/>
    <n v="438325.42"/>
    <n v="9632734975.8600006"/>
    <n v="21"/>
    <s v="Canada"/>
    <n v="2008"/>
    <n v="74"/>
    <n v="17"/>
    <n v="21975.21803"/>
    <n v="20872.638999999999"/>
    <x v="1"/>
  </r>
  <r>
    <s v="Startup_3005"/>
    <s v="SaaS"/>
    <n v="7"/>
    <n v="29875.81"/>
    <n v="12834634384.59"/>
    <n v="48"/>
    <s v="UK"/>
    <n v="2008"/>
    <n v="13606"/>
    <n v="17"/>
    <n v="429598.49089999998"/>
    <n v="622.41278680000005"/>
    <x v="0"/>
  </r>
  <r>
    <s v="Startup_3006"/>
    <s v="Blockchain"/>
    <n v="1"/>
    <n v="133137.91"/>
    <n v="4183626047.3400002"/>
    <n v="19"/>
    <s v="China"/>
    <n v="2022"/>
    <n v="11141"/>
    <n v="3"/>
    <n v="31422.250479999999"/>
    <n v="7007.2586769999998"/>
    <x v="0"/>
  </r>
  <r>
    <s v="Startup_3007"/>
    <s v="E-commerce"/>
    <n v="5"/>
    <n v="63777.75"/>
    <n v="26106244887.560001"/>
    <n v="20"/>
    <s v="France"/>
    <n v="2003"/>
    <n v="2344"/>
    <n v="22"/>
    <n v="409330.55450000003"/>
    <n v="3188.8874190000001"/>
    <x v="0"/>
  </r>
  <r>
    <s v="Startup_3008"/>
    <s v="Biotech"/>
    <n v="9"/>
    <n v="390175.85"/>
    <n v="1732490257.1400001"/>
    <n v="33"/>
    <s v="India"/>
    <n v="2002"/>
    <n v="17537"/>
    <n v="23"/>
    <n v="4439.2806010000004"/>
    <n v="11823.5106"/>
    <x v="0"/>
  </r>
  <r>
    <s v="Startup_3009"/>
    <s v="EdTech"/>
    <n v="9"/>
    <n v="350549.6"/>
    <n v="6889429220.71"/>
    <n v="7"/>
    <s v="India"/>
    <n v="2021"/>
    <n v="18981"/>
    <n v="4"/>
    <n v="19652.22235"/>
    <n v="50078.514210000001"/>
    <x v="1"/>
  </r>
  <r>
    <s v="Startup_301"/>
    <s v="Blockchain"/>
    <n v="5"/>
    <n v="389296.56"/>
    <n v="18147745226.080002"/>
    <n v="40"/>
    <s v="Canada"/>
    <n v="2009"/>
    <n v="6166"/>
    <n v="16"/>
    <n v="46615.762540000003"/>
    <n v="9732.4139620000005"/>
    <x v="0"/>
  </r>
  <r>
    <s v="Startup_3010"/>
    <s v="HealthTech"/>
    <n v="2"/>
    <n v="18096.34"/>
    <n v="6608640690.1499996"/>
    <n v="18"/>
    <s v="Canada"/>
    <n v="2006"/>
    <n v="14666"/>
    <n v="19"/>
    <n v="365191.1409"/>
    <n v="1005.352153"/>
    <x v="0"/>
  </r>
  <r>
    <s v="Startup_3011"/>
    <s v="E-commerce"/>
    <n v="7"/>
    <n v="143587.6"/>
    <n v="6659732378.9099998"/>
    <n v="40"/>
    <s v="Canada"/>
    <n v="2016"/>
    <n v="5259"/>
    <n v="9"/>
    <n v="46379.972759999997"/>
    <n v="3589.6898999999999"/>
    <x v="0"/>
  </r>
  <r>
    <s v="Startup_3012"/>
    <s v="Fintech"/>
    <n v="7"/>
    <n v="156741.68"/>
    <n v="4371283404.8100004"/>
    <n v="5"/>
    <s v="Singapore"/>
    <n v="2005"/>
    <n v="411"/>
    <n v="20"/>
    <n v="27887.455959999999"/>
    <n v="31348.335749999998"/>
    <x v="1"/>
  </r>
  <r>
    <s v="Startup_3013"/>
    <s v="Biotech"/>
    <n v="5"/>
    <n v="34534.629999999997"/>
    <n v="566835495.52999997"/>
    <n v="23"/>
    <s v="Singapore"/>
    <n v="2001"/>
    <n v="8752"/>
    <n v="24"/>
    <n v="16412.541249999998"/>
    <n v="1501.5054439999999"/>
    <x v="0"/>
  </r>
  <r>
    <s v="Startup_3014"/>
    <s v="E-commerce"/>
    <n v="9"/>
    <n v="429721.79"/>
    <n v="9943688269.5799999"/>
    <n v="10"/>
    <s v="USA"/>
    <n v="2007"/>
    <n v="9357"/>
    <n v="18"/>
    <n v="23138.828089999999"/>
    <n v="42972.178670000001"/>
    <x v="1"/>
  </r>
  <r>
    <s v="Startup_3015"/>
    <s v="HealthTech"/>
    <n v="1"/>
    <n v="48307.23"/>
    <n v="2229658707.2800002"/>
    <n v="29"/>
    <s v="UK"/>
    <n v="2000"/>
    <n v="17206"/>
    <n v="25"/>
    <n v="46154.795380000003"/>
    <n v="1665.7666139999999"/>
    <x v="0"/>
  </r>
  <r>
    <s v="Startup_3016"/>
    <s v="Fintech"/>
    <n v="1"/>
    <n v="336866.81"/>
    <n v="8608614631.2600002"/>
    <n v="20"/>
    <s v="India"/>
    <n v="2018"/>
    <n v="3982"/>
    <n v="7"/>
    <n v="25553.950290000001"/>
    <n v="16843.34059"/>
    <x v="0"/>
  </r>
  <r>
    <s v="Startup_3017"/>
    <s v="AI"/>
    <n v="6"/>
    <n v="477168.76"/>
    <n v="17050643455.530001"/>
    <n v="17"/>
    <s v="Singapore"/>
    <n v="2012"/>
    <n v="1939"/>
    <n v="13"/>
    <n v="35731.941440000002"/>
    <n v="28068.750749999999"/>
    <x v="1"/>
  </r>
  <r>
    <s v="Startup_3018"/>
    <s v="Biotech"/>
    <n v="1"/>
    <n v="385860.69"/>
    <n v="14108245671.74"/>
    <n v="3"/>
    <s v="China"/>
    <n v="2010"/>
    <n v="4759"/>
    <n v="15"/>
    <n v="36562.055310000003"/>
    <n v="128620.22930000001"/>
    <x v="1"/>
  </r>
  <r>
    <s v="Startup_3019"/>
    <s v="E-commerce"/>
    <n v="2"/>
    <n v="178293.04"/>
    <n v="6303368295.8500004"/>
    <n v="11"/>
    <s v="Brazil"/>
    <n v="2018"/>
    <n v="11668"/>
    <n v="7"/>
    <n v="35352.979120000004"/>
    <n v="16208.45788"/>
    <x v="0"/>
  </r>
  <r>
    <s v="Startup_302"/>
    <s v="HealthTech"/>
    <n v="5"/>
    <n v="287055.32"/>
    <n v="12659357265.209999"/>
    <n v="20"/>
    <s v="Brazil"/>
    <n v="2002"/>
    <n v="8138"/>
    <n v="23"/>
    <n v="44099.758399999999"/>
    <n v="14352.765939999999"/>
    <x v="0"/>
  </r>
  <r>
    <s v="Startup_3020"/>
    <s v="Fintech"/>
    <n v="7"/>
    <n v="355742.27"/>
    <n v="11437773631.09"/>
    <n v="1"/>
    <s v="France"/>
    <n v="2021"/>
    <n v="7819"/>
    <n v="4"/>
    <n v="32150.854510000001"/>
    <n v="355742.26760000002"/>
    <x v="1"/>
  </r>
  <r>
    <s v="Startup_3021"/>
    <s v="Blockchain"/>
    <n v="10"/>
    <n v="454069.6"/>
    <n v="17164666785.950001"/>
    <n v="39"/>
    <s v="USA"/>
    <n v="2003"/>
    <n v="7326"/>
    <n v="22"/>
    <n v="37800.840859999997"/>
    <n v="11642.81027"/>
    <x v="0"/>
  </r>
  <r>
    <s v="Startup_3022"/>
    <s v="AI"/>
    <n v="4"/>
    <n v="307701.36"/>
    <n v="11295502711.309999"/>
    <n v="3"/>
    <s v="UK"/>
    <n v="2002"/>
    <n v="12658"/>
    <n v="23"/>
    <n v="36708.303610000003"/>
    <n v="102567.12059999999"/>
    <x v="1"/>
  </r>
  <r>
    <s v="Startup_3023"/>
    <s v="Fintech"/>
    <n v="8"/>
    <n v="205209.81"/>
    <n v="4677643678.3100004"/>
    <n v="12"/>
    <s v="UK"/>
    <n v="2000"/>
    <n v="5514"/>
    <n v="25"/>
    <n v="22793.444520000001"/>
    <n v="17100.81768"/>
    <x v="0"/>
  </r>
  <r>
    <s v="Startup_3024"/>
    <s v="Biotech"/>
    <n v="8"/>
    <n v="46891.09"/>
    <n v="2072714427.05"/>
    <n v="33"/>
    <s v="USA"/>
    <n v="2003"/>
    <n v="1743"/>
    <n v="22"/>
    <n v="44201.732300000003"/>
    <n v="1420.942209"/>
    <x v="0"/>
  </r>
  <r>
    <s v="Startup_3025"/>
    <s v="HealthTech"/>
    <n v="8"/>
    <n v="463721.82"/>
    <n v="12102995887.950001"/>
    <n v="23"/>
    <s v="France"/>
    <n v="2014"/>
    <n v="3802"/>
    <n v="11"/>
    <n v="26098.69011"/>
    <n v="20161.81841"/>
    <x v="1"/>
  </r>
  <r>
    <s v="Startup_3026"/>
    <s v="EdTech"/>
    <n v="1"/>
    <n v="280444.57"/>
    <n v="5671509862"/>
    <n v="23"/>
    <s v="UK"/>
    <n v="2000"/>
    <n v="949"/>
    <n v="25"/>
    <n v="20222.2827"/>
    <n v="12193.242260000001"/>
    <x v="0"/>
  </r>
  <r>
    <s v="Startup_3027"/>
    <s v="AI"/>
    <n v="2"/>
    <n v="156879.64000000001"/>
    <n v="6237570854.5299997"/>
    <n v="4"/>
    <s v="Australia"/>
    <n v="2016"/>
    <n v="15917"/>
    <n v="9"/>
    <n v="39759.232170000003"/>
    <n v="39219.909659999998"/>
    <x v="1"/>
  </r>
  <r>
    <s v="Startup_3028"/>
    <s v="SaaS"/>
    <n v="4"/>
    <n v="54430.42"/>
    <n v="23530096558.099998"/>
    <n v="16"/>
    <s v="Germany"/>
    <n v="2022"/>
    <n v="10099"/>
    <n v="3"/>
    <n v="432295.84129999997"/>
    <n v="3401.9009500000002"/>
    <x v="0"/>
  </r>
  <r>
    <s v="Startup_3029"/>
    <s v="Blockchain"/>
    <n v="4"/>
    <n v="294626.95"/>
    <n v="9676961563.5400009"/>
    <n v="8"/>
    <s v="Canada"/>
    <n v="2021"/>
    <n v="7159"/>
    <n v="4"/>
    <n v="32843.794139999998"/>
    <n v="36828.368909999997"/>
    <x v="1"/>
  </r>
  <r>
    <s v="Startup_303"/>
    <s v="AI"/>
    <n v="6"/>
    <n v="307147.37"/>
    <n v="12822732523.99"/>
    <n v="27"/>
    <s v="India"/>
    <n v="2005"/>
    <n v="4514"/>
    <n v="20"/>
    <n v="41746.81856"/>
    <n v="11375.828380000001"/>
    <x v="0"/>
  </r>
  <r>
    <s v="Startup_3030"/>
    <s v="EdTech"/>
    <n v="6"/>
    <n v="300977.90999999997"/>
    <n v="8438713808.9899998"/>
    <n v="31"/>
    <s v="UK"/>
    <n v="2020"/>
    <n v="15323"/>
    <n v="5"/>
    <n v="28036.651389999999"/>
    <n v="9708.9649460000001"/>
    <x v="0"/>
  </r>
  <r>
    <s v="Startup_3031"/>
    <s v="SaaS"/>
    <n v="3"/>
    <n v="317954.75"/>
    <n v="12049279238.280001"/>
    <n v="18"/>
    <s v="USA"/>
    <n v="2021"/>
    <n v="2481"/>
    <n v="4"/>
    <n v="37895.207609999998"/>
    <n v="17664.15281"/>
    <x v="0"/>
  </r>
  <r>
    <s v="Startup_3032"/>
    <s v="SaaS"/>
    <n v="2"/>
    <n v="282532.06"/>
    <n v="1267181987.48"/>
    <n v="30"/>
    <s v="Australia"/>
    <n v="2004"/>
    <n v="346"/>
    <n v="21"/>
    <n v="4484.0908929999996"/>
    <n v="9417.7354689999993"/>
    <x v="0"/>
  </r>
  <r>
    <s v="Startup_3033"/>
    <s v="EdTech"/>
    <n v="5"/>
    <n v="273474.13"/>
    <n v="13227818230.719999"/>
    <n v="14"/>
    <s v="USA"/>
    <n v="2013"/>
    <n v="11279"/>
    <n v="12"/>
    <n v="48368.540609999996"/>
    <n v="19533.866709999998"/>
    <x v="0"/>
  </r>
  <r>
    <s v="Startup_3034"/>
    <s v="Biotech"/>
    <n v="6"/>
    <n v="24933.96"/>
    <n v="9335207797.6900005"/>
    <n v="3"/>
    <s v="Singapore"/>
    <n v="2008"/>
    <n v="9146"/>
    <n v="17"/>
    <n v="374396.30800000002"/>
    <n v="8311.320264"/>
    <x v="0"/>
  </r>
  <r>
    <s v="Startup_3035"/>
    <s v="HealthTech"/>
    <n v="7"/>
    <n v="195789.06"/>
    <n v="7934734404"/>
    <n v="34"/>
    <s v="Canada"/>
    <n v="2015"/>
    <n v="4754"/>
    <n v="10"/>
    <n v="40525.954940000003"/>
    <n v="5758.5017589999998"/>
    <x v="0"/>
  </r>
  <r>
    <s v="Startup_3036"/>
    <s v="E-commerce"/>
    <n v="8"/>
    <n v="215102.58"/>
    <n v="8015386145.2600002"/>
    <n v="20"/>
    <s v="China"/>
    <n v="2002"/>
    <n v="6341"/>
    <n v="23"/>
    <n v="37262.087229999997"/>
    <n v="10755.128919999999"/>
    <x v="0"/>
  </r>
  <r>
    <s v="Startup_3037"/>
    <s v="Fintech"/>
    <n v="8"/>
    <n v="180433.79"/>
    <n v="6545430422.79"/>
    <n v="8"/>
    <s v="USA"/>
    <n v="2006"/>
    <n v="1592"/>
    <n v="19"/>
    <n v="36275.078410000002"/>
    <n v="22554.224129999999"/>
    <x v="1"/>
  </r>
  <r>
    <s v="Startup_3038"/>
    <s v="Biotech"/>
    <n v="2"/>
    <n v="152990.04"/>
    <n v="32344573330.029999"/>
    <n v="22"/>
    <s v="Brazil"/>
    <n v="2017"/>
    <n v="5073"/>
    <n v="8"/>
    <n v="211415.2046"/>
    <n v="6954.0926689999997"/>
    <x v="1"/>
  </r>
  <r>
    <s v="Startup_3039"/>
    <s v="E-commerce"/>
    <n v="7"/>
    <n v="380409.27"/>
    <n v="13174048185.860001"/>
    <n v="19"/>
    <s v="Singapore"/>
    <n v="2009"/>
    <n v="11297"/>
    <n v="16"/>
    <n v="34630.248950000001"/>
    <n v="20021.54061"/>
    <x v="1"/>
  </r>
  <r>
    <s v="Startup_304"/>
    <s v="E-commerce"/>
    <n v="9"/>
    <n v="24314.14"/>
    <n v="10956870074.639999"/>
    <n v="10"/>
    <s v="UK"/>
    <n v="2021"/>
    <n v="9091"/>
    <n v="4"/>
    <n v="450636.84759999998"/>
    <n v="2431.4136360000002"/>
    <x v="0"/>
  </r>
  <r>
    <s v="Startup_3040"/>
    <s v="SaaS"/>
    <n v="4"/>
    <n v="175701.87"/>
    <n v="5639858547.6999998"/>
    <n v="23"/>
    <s v="France"/>
    <n v="2006"/>
    <n v="57"/>
    <n v="19"/>
    <n v="32098.02347"/>
    <n v="7639.2118739999996"/>
    <x v="0"/>
  </r>
  <r>
    <s v="Startup_3041"/>
    <s v="Fintech"/>
    <n v="8"/>
    <n v="255033.12"/>
    <n v="3928792262.29"/>
    <n v="33"/>
    <s v="Germany"/>
    <n v="2014"/>
    <n v="6295"/>
    <n v="11"/>
    <n v="15404.027389999999"/>
    <n v="7728.2764900000002"/>
    <x v="0"/>
  </r>
  <r>
    <s v="Startup_3042"/>
    <s v="Blockchain"/>
    <n v="7"/>
    <n v="29176.75"/>
    <n v="6648837800.4799995"/>
    <n v="42"/>
    <s v="Canada"/>
    <n v="2012"/>
    <n v="8594"/>
    <n v="13"/>
    <n v="227880.39490000001"/>
    <n v="694.6844519"/>
    <x v="0"/>
  </r>
  <r>
    <s v="Startup_3043"/>
    <s v="SaaS"/>
    <n v="8"/>
    <n v="272282.34999999998"/>
    <n v="6832880442.7700005"/>
    <n v="24"/>
    <s v="UK"/>
    <n v="2011"/>
    <n v="14924"/>
    <n v="14"/>
    <n v="25093.834050000001"/>
    <n v="11345.09801"/>
    <x v="0"/>
  </r>
  <r>
    <s v="Startup_3044"/>
    <s v="Biotech"/>
    <n v="9"/>
    <n v="167440.29"/>
    <n v="3944455891.3899999"/>
    <n v="12"/>
    <s v="UK"/>
    <n v="2008"/>
    <n v="12841"/>
    <n v="17"/>
    <n v="23556.387790000001"/>
    <n v="13953.357669999999"/>
    <x v="0"/>
  </r>
  <r>
    <s v="Startup_3045"/>
    <s v="Biotech"/>
    <n v="4"/>
    <n v="484338.96"/>
    <n v="18043520153.830002"/>
    <n v="46"/>
    <s v="Canada"/>
    <n v="2002"/>
    <n v="17826"/>
    <n v="23"/>
    <n v="37252.910459999999"/>
    <n v="10529.107770000001"/>
    <x v="0"/>
  </r>
  <r>
    <s v="Startup_3046"/>
    <s v="Biotech"/>
    <n v="9"/>
    <n v="162022.01"/>
    <n v="2961965355.8200002"/>
    <n v="46"/>
    <s v="India"/>
    <n v="2009"/>
    <n v="8866"/>
    <n v="16"/>
    <n v="18280.252929999999"/>
    <n v="3522.2176209999998"/>
    <x v="0"/>
  </r>
  <r>
    <s v="Startup_3047"/>
    <s v="HealthTech"/>
    <n v="8"/>
    <n v="266405.23"/>
    <n v="8218774366.3299999"/>
    <n v="41"/>
    <s v="India"/>
    <n v="2010"/>
    <n v="1863"/>
    <n v="15"/>
    <n v="30849.649219999999"/>
    <n v="6497.688588"/>
    <x v="0"/>
  </r>
  <r>
    <s v="Startup_3048"/>
    <s v="E-commerce"/>
    <n v="4"/>
    <n v="106503.17"/>
    <n v="17196988333.41"/>
    <n v="9"/>
    <s v="UK"/>
    <n v="2005"/>
    <n v="15739"/>
    <n v="20"/>
    <n v="161468.26389999999"/>
    <n v="11833.68547"/>
    <x v="0"/>
  </r>
  <r>
    <s v="Startup_3049"/>
    <s v="HealthTech"/>
    <n v="5"/>
    <n v="96760.04"/>
    <n v="4062034497.8299999"/>
    <n v="2"/>
    <s v="USA"/>
    <n v="2012"/>
    <n v="1880"/>
    <n v="13"/>
    <n v="41979.496879999999"/>
    <n v="48380.019289999997"/>
    <x v="1"/>
  </r>
  <r>
    <s v="Startup_305"/>
    <s v="Fintech"/>
    <n v="4"/>
    <n v="262410.57"/>
    <n v="644988636.16999996"/>
    <n v="31"/>
    <s v="Canada"/>
    <n v="2006"/>
    <n v="16076"/>
    <n v="19"/>
    <n v="2456.936909"/>
    <n v="8464.8572390000008"/>
    <x v="0"/>
  </r>
  <r>
    <s v="Startup_3050"/>
    <s v="HealthTech"/>
    <n v="10"/>
    <n v="130688.89"/>
    <n v="6275661992.2700005"/>
    <n v="41"/>
    <s v="Australia"/>
    <n v="2001"/>
    <n v="12449"/>
    <n v="24"/>
    <n v="48018.858939999998"/>
    <n v="3187.5338670000001"/>
    <x v="0"/>
  </r>
  <r>
    <s v="Startup_3051"/>
    <s v="HealthTech"/>
    <n v="5"/>
    <n v="255472.1"/>
    <n v="8949870835.0499992"/>
    <n v="16"/>
    <s v="Brazil"/>
    <n v="2007"/>
    <n v="15001"/>
    <n v="18"/>
    <n v="35031.67482"/>
    <n v="15967.005950000001"/>
    <x v="0"/>
  </r>
  <r>
    <s v="Startup_3052"/>
    <s v="SaaS"/>
    <n v="5"/>
    <n v="79459.14"/>
    <n v="21664062923.290001"/>
    <n v="10"/>
    <s v="Canada"/>
    <n v="2013"/>
    <n v="923"/>
    <n v="12"/>
    <n v="272643.08159999998"/>
    <n v="7945.9135139999999"/>
    <x v="0"/>
  </r>
  <r>
    <s v="Startup_3053"/>
    <s v="E-commerce"/>
    <n v="8"/>
    <n v="251020.76"/>
    <n v="1075439598.6400001"/>
    <n v="10"/>
    <s v="Brazil"/>
    <n v="2022"/>
    <n v="14121"/>
    <n v="3"/>
    <n v="4283.2656349999997"/>
    <n v="25102.0756"/>
    <x v="1"/>
  </r>
  <r>
    <s v="Startup_3054"/>
    <s v="AI"/>
    <n v="4"/>
    <n v="6146.33"/>
    <n v="10442649601.25"/>
    <n v="49"/>
    <s v="Australia"/>
    <n v="2009"/>
    <n v="10461"/>
    <n v="16"/>
    <n v="1699004.452"/>
    <n v="125.4353232"/>
    <x v="1"/>
  </r>
  <r>
    <s v="Startup_3055"/>
    <s v="Blockchain"/>
    <n v="6"/>
    <n v="426112.05"/>
    <n v="20359160221.720001"/>
    <n v="22"/>
    <s v="Australia"/>
    <n v="2008"/>
    <n v="5359"/>
    <n v="17"/>
    <n v="47777.88826"/>
    <n v="19368.729739999999"/>
    <x v="0"/>
  </r>
  <r>
    <s v="Startup_3056"/>
    <s v="Fintech"/>
    <n v="1"/>
    <n v="178085.95"/>
    <n v="750728813.63999999"/>
    <n v="41"/>
    <s v="Brazil"/>
    <n v="2021"/>
    <n v="12447"/>
    <n v="4"/>
    <n v="4214.5421230000002"/>
    <n v="4343.5596969999997"/>
    <x v="0"/>
  </r>
  <r>
    <s v="Startup_3057"/>
    <s v="EdTech"/>
    <n v="1"/>
    <n v="165306.06"/>
    <n v="29405631770.16"/>
    <n v="40"/>
    <s v="India"/>
    <n v="2000"/>
    <n v="10337"/>
    <n v="25"/>
    <n v="177884.98740000001"/>
    <n v="4132.6515079999999"/>
    <x v="0"/>
  </r>
  <r>
    <s v="Startup_3058"/>
    <s v="Fintech"/>
    <n v="3"/>
    <n v="181462.39"/>
    <n v="9016388598.3700008"/>
    <n v="27"/>
    <s v="Germany"/>
    <n v="2021"/>
    <n v="5095"/>
    <n v="4"/>
    <n v="49686.36924"/>
    <n v="6720.829127"/>
    <x v="0"/>
  </r>
  <r>
    <s v="Startup_3059"/>
    <s v="E-commerce"/>
    <n v="7"/>
    <n v="131269.81"/>
    <n v="5232013644.6800003"/>
    <n v="9"/>
    <s v="France"/>
    <n v="2011"/>
    <n v="14402"/>
    <n v="14"/>
    <n v="39855.944889999999"/>
    <n v="14585.53462"/>
    <x v="0"/>
  </r>
  <r>
    <s v="Startup_306"/>
    <s v="Fintech"/>
    <n v="5"/>
    <n v="350441.55"/>
    <n v="12551816823.24"/>
    <n v="40"/>
    <s v="Brazil"/>
    <n v="2023"/>
    <n v="18778"/>
    <n v="2"/>
    <n v="35816.148209999999"/>
    <n v="8761.0386720000006"/>
    <x v="0"/>
  </r>
  <r>
    <s v="Startup_3060"/>
    <s v="Fintech"/>
    <n v="9"/>
    <n v="278151.42"/>
    <n v="13531710191.129999"/>
    <n v="32"/>
    <s v="China"/>
    <n v="2001"/>
    <n v="14337"/>
    <n v="24"/>
    <n v="48647.7192"/>
    <n v="8692.2317879999991"/>
    <x v="0"/>
  </r>
  <r>
    <s v="Startup_3061"/>
    <s v="HealthTech"/>
    <n v="1"/>
    <n v="240180.62"/>
    <n v="6259110477.4799995"/>
    <n v="34"/>
    <s v="Germany"/>
    <n v="2022"/>
    <n v="4243"/>
    <n v="3"/>
    <n v="26059.014370000001"/>
    <n v="7064.1359599999996"/>
    <x v="0"/>
  </r>
  <r>
    <s v="Startup_3062"/>
    <s v="SaaS"/>
    <n v="1"/>
    <n v="441105.39"/>
    <n v="1827300532.1199999"/>
    <n v="1"/>
    <s v="Australia"/>
    <n v="2020"/>
    <n v="8157"/>
    <n v="5"/>
    <n v="4141.548648"/>
    <n v="441105.38890000002"/>
    <x v="1"/>
  </r>
  <r>
    <s v="Startup_3063"/>
    <s v="Biotech"/>
    <n v="10"/>
    <n v="331259.49"/>
    <n v="129285209.56999999"/>
    <n v="4"/>
    <s v="India"/>
    <n v="2015"/>
    <n v="1081"/>
    <n v="10"/>
    <n v="389.2837869"/>
    <n v="82814.873380000005"/>
    <x v="1"/>
  </r>
  <r>
    <s v="Startup_3064"/>
    <s v="Blockchain"/>
    <n v="7"/>
    <n v="276457.42"/>
    <n v="13082738795.49"/>
    <n v="1"/>
    <s v="Singapore"/>
    <n v="2007"/>
    <n v="8243"/>
    <n v="18"/>
    <n v="47321.798669999996"/>
    <n v="276457.41930000001"/>
    <x v="1"/>
  </r>
  <r>
    <s v="Startup_3065"/>
    <s v="HealthTech"/>
    <n v="2"/>
    <n v="369472.93"/>
    <n v="8992590530.25"/>
    <n v="36"/>
    <s v="Australia"/>
    <n v="2022"/>
    <n v="11706"/>
    <n v="3"/>
    <n v="24337.969840000002"/>
    <n v="10263.136979999999"/>
    <x v="0"/>
  </r>
  <r>
    <s v="Startup_3066"/>
    <s v="EdTech"/>
    <n v="7"/>
    <n v="107106.73"/>
    <n v="3922994194.98"/>
    <n v="24"/>
    <s v="Australia"/>
    <n v="2013"/>
    <n v="16701"/>
    <n v="12"/>
    <n v="36625.963369999998"/>
    <n v="4462.7803240000003"/>
    <x v="0"/>
  </r>
  <r>
    <s v="Startup_3067"/>
    <s v="AI"/>
    <n v="9"/>
    <n v="498223.92"/>
    <n v="219778168.84999999"/>
    <n v="3"/>
    <s v="India"/>
    <n v="2023"/>
    <n v="4828"/>
    <n v="2"/>
    <n v="440.12327390000002"/>
    <n v="166074.6416"/>
    <x v="1"/>
  </r>
  <r>
    <s v="Startup_3068"/>
    <s v="Blockchain"/>
    <n v="4"/>
    <n v="290098.01"/>
    <n v="8024478656.6800003"/>
    <n v="23"/>
    <s v="Singapore"/>
    <n v="2001"/>
    <n v="2612"/>
    <n v="24"/>
    <n v="27660.267749999999"/>
    <n v="12612.956840000001"/>
    <x v="0"/>
  </r>
  <r>
    <s v="Startup_3069"/>
    <s v="EdTech"/>
    <n v="1"/>
    <n v="11876.07"/>
    <n v="26406395900.689999"/>
    <n v="29"/>
    <s v="China"/>
    <n v="2018"/>
    <n v="6486"/>
    <n v="7"/>
    <n v="2223494.6630000002"/>
    <n v="409.5197445"/>
    <x v="1"/>
  </r>
  <r>
    <s v="Startup_307"/>
    <s v="HealthTech"/>
    <n v="6"/>
    <n v="238333.78"/>
    <n v="42779420842.559998"/>
    <n v="38"/>
    <s v="Australia"/>
    <n v="2007"/>
    <n v="8224"/>
    <n v="18"/>
    <n v="179492.739"/>
    <n v="6271.9415129999998"/>
    <x v="1"/>
  </r>
  <r>
    <s v="Startup_3070"/>
    <s v="SaaS"/>
    <n v="10"/>
    <n v="111983.77"/>
    <n v="5039175149.3000002"/>
    <n v="29"/>
    <s v="UK"/>
    <n v="2012"/>
    <n v="15617"/>
    <n v="13"/>
    <n v="44998.156900000002"/>
    <n v="3861.5092439999999"/>
    <x v="0"/>
  </r>
  <r>
    <s v="Startup_3071"/>
    <s v="E-commerce"/>
    <n v="3"/>
    <n v="366350.59"/>
    <n v="7265624101.3999996"/>
    <n v="39"/>
    <s v="Singapore"/>
    <n v="2019"/>
    <n v="932"/>
    <n v="6"/>
    <n v="19831.434399999998"/>
    <n v="9393.6049480000001"/>
    <x v="0"/>
  </r>
  <r>
    <s v="Startup_3072"/>
    <s v="Blockchain"/>
    <n v="8"/>
    <n v="8773.69"/>
    <n v="15735500630.66"/>
    <n v="45"/>
    <s v="Germany"/>
    <n v="2014"/>
    <n v="615"/>
    <n v="11"/>
    <n v="1793485.3670000001"/>
    <n v="194.9709785"/>
    <x v="1"/>
  </r>
  <r>
    <s v="Startup_3073"/>
    <s v="EdTech"/>
    <n v="2"/>
    <n v="348629.17"/>
    <n v="17209824465.34"/>
    <n v="27"/>
    <s v="Canada"/>
    <n v="2019"/>
    <n v="18038"/>
    <n v="6"/>
    <n v="49363.270299999996"/>
    <n v="12912.19139"/>
    <x v="0"/>
  </r>
  <r>
    <s v="Startup_3074"/>
    <s v="HealthTech"/>
    <n v="3"/>
    <n v="241924.27"/>
    <n v="4452175819.3299999"/>
    <n v="11"/>
    <s v="Brazil"/>
    <n v="2014"/>
    <n v="1679"/>
    <n v="11"/>
    <n v="18402.17986"/>
    <n v="21993.115280000002"/>
    <x v="1"/>
  </r>
  <r>
    <s v="Startup_3075"/>
    <s v="Blockchain"/>
    <n v="8"/>
    <n v="404280.52"/>
    <n v="7604331036.79"/>
    <n v="36"/>
    <s v="China"/>
    <n v="2017"/>
    <n v="9429"/>
    <n v="8"/>
    <n v="18808.54089"/>
    <n v="11230.01454"/>
    <x v="0"/>
  </r>
  <r>
    <s v="Startup_3076"/>
    <s v="EdTech"/>
    <n v="4"/>
    <n v="177857.69"/>
    <n v="7028803165.0299997"/>
    <n v="6"/>
    <s v="Canada"/>
    <n v="2017"/>
    <n v="1882"/>
    <n v="8"/>
    <n v="39518.252999999997"/>
    <n v="29642.948820000001"/>
    <x v="1"/>
  </r>
  <r>
    <s v="Startup_3077"/>
    <s v="Biotech"/>
    <n v="1"/>
    <n v="158180.25"/>
    <n v="42816164849.690002"/>
    <n v="17"/>
    <s v="Brazil"/>
    <n v="2003"/>
    <n v="4191"/>
    <n v="22"/>
    <n v="270678.59100000001"/>
    <n v="9304.7204739999997"/>
    <x v="1"/>
  </r>
  <r>
    <s v="Startup_3078"/>
    <s v="Fintech"/>
    <n v="9"/>
    <n v="496581.04"/>
    <n v="197759310.56"/>
    <n v="19"/>
    <s v="Canada"/>
    <n v="2022"/>
    <n v="17589"/>
    <n v="3"/>
    <n v="397.24177029999998"/>
    <n v="26135.843959999998"/>
    <x v="1"/>
  </r>
  <r>
    <s v="Startup_3079"/>
    <s v="HealthTech"/>
    <n v="5"/>
    <n v="268763.33"/>
    <n v="7202805114.6999998"/>
    <n v="13"/>
    <s v="China"/>
    <n v="2012"/>
    <n v="14386"/>
    <n v="13"/>
    <n v="26798.805670000002"/>
    <n v="20674.102599999998"/>
    <x v="1"/>
  </r>
  <r>
    <s v="Startup_308"/>
    <s v="Blockchain"/>
    <n v="4"/>
    <n v="9997.23"/>
    <n v="18671181523.080002"/>
    <n v="37"/>
    <s v="Singapore"/>
    <n v="2014"/>
    <n v="4433"/>
    <n v="11"/>
    <n v="1867634.5560000001"/>
    <n v="270.19539550000002"/>
    <x v="1"/>
  </r>
  <r>
    <s v="Startup_3080"/>
    <s v="AI"/>
    <n v="9"/>
    <n v="490328.61"/>
    <n v="1799022248.52"/>
    <n v="36"/>
    <s v="France"/>
    <n v="2014"/>
    <n v="18271"/>
    <n v="11"/>
    <n v="3668.0134029999999"/>
    <n v="13620.239219999999"/>
    <x v="0"/>
  </r>
  <r>
    <s v="Startup_3081"/>
    <s v="Biotech"/>
    <n v="3"/>
    <n v="41634.410000000003"/>
    <n v="9116515722.0300007"/>
    <n v="24"/>
    <s v="UK"/>
    <n v="2015"/>
    <n v="9307"/>
    <n v="10"/>
    <n v="218964.8878"/>
    <n v="1734.767116"/>
    <x v="0"/>
  </r>
  <r>
    <s v="Startup_3082"/>
    <s v="E-commerce"/>
    <n v="7"/>
    <n v="320702.96000000002"/>
    <n v="132047542.28"/>
    <n v="9"/>
    <s v="China"/>
    <n v="2022"/>
    <n v="2269"/>
    <n v="3"/>
    <n v="410.74407150000002"/>
    <n v="35633.66216"/>
    <x v="1"/>
  </r>
  <r>
    <s v="Startup_3083"/>
    <s v="E-commerce"/>
    <n v="1"/>
    <n v="173530.35"/>
    <n v="7143517755.9899998"/>
    <n v="46"/>
    <s v="China"/>
    <n v="2015"/>
    <n v="19835"/>
    <n v="10"/>
    <n v="41164.812400000003"/>
    <n v="3772.3988720000002"/>
    <x v="0"/>
  </r>
  <r>
    <s v="Startup_3084"/>
    <s v="AI"/>
    <n v="8"/>
    <n v="25610.68"/>
    <n v="6432202536.6899996"/>
    <n v="43"/>
    <s v="Brazil"/>
    <n v="2019"/>
    <n v="15545"/>
    <n v="6"/>
    <n v="251152.13810000001"/>
    <n v="595.59719859999996"/>
    <x v="0"/>
  </r>
  <r>
    <s v="Startup_3085"/>
    <s v="SaaS"/>
    <n v="9"/>
    <n v="220767.76"/>
    <n v="1095328410.02"/>
    <n v="2"/>
    <s v="Germany"/>
    <n v="2019"/>
    <n v="6158"/>
    <n v="6"/>
    <n v="4960.4508269999997"/>
    <n v="110383.88250000001"/>
    <x v="1"/>
  </r>
  <r>
    <s v="Startup_3086"/>
    <s v="E-commerce"/>
    <n v="9"/>
    <n v="202362.86"/>
    <n v="7330580219.7200003"/>
    <n v="30"/>
    <s v="France"/>
    <n v="2015"/>
    <n v="1347"/>
    <n v="10"/>
    <n v="36223.92813"/>
    <n v="6745.4288130000004"/>
    <x v="0"/>
  </r>
  <r>
    <s v="Startup_3087"/>
    <s v="SaaS"/>
    <n v="5"/>
    <n v="54053.13"/>
    <n v="26913413216.139999"/>
    <n v="15"/>
    <s v="India"/>
    <n v="2017"/>
    <n v="19947"/>
    <n v="8"/>
    <n v="497905.6421"/>
    <n v="3603.5421019999999"/>
    <x v="0"/>
  </r>
  <r>
    <s v="Startup_3088"/>
    <s v="HealthTech"/>
    <n v="7"/>
    <n v="43031.86"/>
    <n v="19861921725.459999"/>
    <n v="16"/>
    <s v="Canada"/>
    <n v="2004"/>
    <n v="4336"/>
    <n v="21"/>
    <n v="461562.18219999998"/>
    <n v="2689.4911809999999"/>
    <x v="0"/>
  </r>
  <r>
    <s v="Startup_3089"/>
    <s v="Biotech"/>
    <n v="5"/>
    <n v="201941.04"/>
    <n v="3396181820.7600002"/>
    <n v="45"/>
    <s v="USA"/>
    <n v="2006"/>
    <n v="86"/>
    <n v="19"/>
    <n v="16816.689880000002"/>
    <n v="4487.5787129999999"/>
    <x v="0"/>
  </r>
  <r>
    <s v="Startup_309"/>
    <s v="Biotech"/>
    <n v="7"/>
    <n v="190224.41"/>
    <n v="5224433496.7200003"/>
    <n v="28"/>
    <s v="UK"/>
    <n v="2020"/>
    <n v="1566"/>
    <n v="5"/>
    <n v="27463.580249999999"/>
    <n v="6793.7288289999997"/>
    <x v="0"/>
  </r>
  <r>
    <s v="Startup_3090"/>
    <s v="AI"/>
    <n v="4"/>
    <n v="30160.85"/>
    <n v="925130020.54999995"/>
    <n v="12"/>
    <s v="Canada"/>
    <n v="2010"/>
    <n v="6915"/>
    <n v="15"/>
    <n v="30672.20348"/>
    <n v="2513.404524"/>
    <x v="0"/>
  </r>
  <r>
    <s v="Startup_3091"/>
    <s v="Fintech"/>
    <n v="9"/>
    <n v="233052.17"/>
    <n v="7941073344.4099998"/>
    <n v="5"/>
    <s v="Australia"/>
    <n v="2004"/>
    <n v="8608"/>
    <n v="21"/>
    <n v="34073.230580000003"/>
    <n v="46610.433799999999"/>
    <x v="1"/>
  </r>
  <r>
    <s v="Startup_3092"/>
    <s v="Fintech"/>
    <n v="9"/>
    <n v="493642.69"/>
    <n v="13812817755.059999"/>
    <n v="24"/>
    <s v="USA"/>
    <n v="2007"/>
    <n v="17646"/>
    <n v="18"/>
    <n v="27980.40841"/>
    <n v="20568.445469999999"/>
    <x v="1"/>
  </r>
  <r>
    <s v="Startup_3093"/>
    <s v="SaaS"/>
    <n v="8"/>
    <n v="200263.87"/>
    <n v="34123065086.73"/>
    <n v="4"/>
    <s v="Brazil"/>
    <n v="2002"/>
    <n v="12959"/>
    <n v="23"/>
    <n v="170389.5227"/>
    <n v="50065.966899999999"/>
    <x v="1"/>
  </r>
  <r>
    <s v="Startup_3094"/>
    <s v="EdTech"/>
    <n v="5"/>
    <n v="448270.15"/>
    <n v="12975256703.440001"/>
    <n v="36"/>
    <s v="France"/>
    <n v="2003"/>
    <n v="10285"/>
    <n v="22"/>
    <n v="28944.17194"/>
    <n v="12451.94874"/>
    <x v="0"/>
  </r>
  <r>
    <s v="Startup_3095"/>
    <s v="EdTech"/>
    <n v="9"/>
    <n v="300953.3"/>
    <n v="6744050886.7299995"/>
    <n v="41"/>
    <s v="USA"/>
    <n v="2007"/>
    <n v="1100"/>
    <n v="18"/>
    <n v="22407.96155"/>
    <n v="7340.3243439999997"/>
    <x v="0"/>
  </r>
  <r>
    <s v="Startup_3096"/>
    <s v="HealthTech"/>
    <n v="7"/>
    <n v="94854.66"/>
    <n v="3578822576.4899998"/>
    <n v="17"/>
    <s v="Canada"/>
    <n v="2007"/>
    <n v="4316"/>
    <n v="18"/>
    <n v="37728.53729"/>
    <n v="5579.6861079999999"/>
    <x v="0"/>
  </r>
  <r>
    <s v="Startup_3097"/>
    <s v="AI"/>
    <n v="9"/>
    <n v="273266.21000000002"/>
    <n v="5179308572.0299997"/>
    <n v="47"/>
    <s v="Brazil"/>
    <n v="2006"/>
    <n v="19789"/>
    <n v="19"/>
    <n v="18952.34432"/>
    <n v="5814.174685"/>
    <x v="0"/>
  </r>
  <r>
    <s v="Startup_3098"/>
    <s v="E-commerce"/>
    <n v="9"/>
    <n v="14153.3"/>
    <n v="42776452274.050003"/>
    <n v="1"/>
    <s v="Singapore"/>
    <n v="2008"/>
    <n v="2007"/>
    <n v="17"/>
    <n v="3022365.8760000002"/>
    <n v="14153.295760000001"/>
    <x v="1"/>
  </r>
  <r>
    <s v="Startup_3099"/>
    <s v="Fintech"/>
    <n v="3"/>
    <n v="333415.06"/>
    <n v="5965390903.5299997"/>
    <n v="28"/>
    <s v="Australia"/>
    <n v="2013"/>
    <n v="7788"/>
    <n v="12"/>
    <n v="17890.786209999998"/>
    <n v="11907.68058"/>
    <x v="0"/>
  </r>
  <r>
    <s v="Startup_31"/>
    <s v="AI"/>
    <n v="9"/>
    <n v="470504.28"/>
    <n v="17203808326.959999"/>
    <n v="35"/>
    <s v="Germany"/>
    <n v="2002"/>
    <n v="8795"/>
    <n v="23"/>
    <n v="36563.615810000003"/>
    <n v="13442.979499999999"/>
    <x v="0"/>
  </r>
  <r>
    <s v="Startup_310"/>
    <s v="EdTech"/>
    <n v="5"/>
    <n v="391384.96"/>
    <n v="1502668423.9000001"/>
    <n v="34"/>
    <s v="UK"/>
    <n v="2020"/>
    <n v="6941"/>
    <n v="5"/>
    <n v="3838.3616919999999"/>
    <n v="11511.32236"/>
    <x v="0"/>
  </r>
  <r>
    <s v="Startup_3100"/>
    <s v="Biotech"/>
    <n v="7"/>
    <n v="357614.44"/>
    <n v="12621652668.559999"/>
    <n v="4"/>
    <s v="USA"/>
    <n v="2022"/>
    <n v="4822"/>
    <n v="3"/>
    <n v="35293.024469999997"/>
    <n v="89403.609110000005"/>
    <x v="1"/>
  </r>
  <r>
    <s v="Startup_3101"/>
    <s v="Fintech"/>
    <n v="5"/>
    <n v="233912.12"/>
    <n v="7961211393.7299995"/>
    <n v="35"/>
    <s v="Canada"/>
    <n v="2009"/>
    <n v="9085"/>
    <n v="16"/>
    <n v="34034.052450000003"/>
    <n v="6683.2035299999998"/>
    <x v="0"/>
  </r>
  <r>
    <s v="Startup_3102"/>
    <s v="SaaS"/>
    <n v="10"/>
    <n v="296257.28999999998"/>
    <n v="709783347.72000003"/>
    <n v="42"/>
    <s v="Australia"/>
    <n v="2011"/>
    <n v="14849"/>
    <n v="14"/>
    <n v="2394.834186"/>
    <n v="7053.745046"/>
    <x v="0"/>
  </r>
  <r>
    <s v="Startup_3103"/>
    <s v="HealthTech"/>
    <n v="8"/>
    <n v="312964.98"/>
    <n v="543210669.88"/>
    <n v="45"/>
    <s v="Australia"/>
    <n v="2002"/>
    <n v="4597"/>
    <n v="23"/>
    <n v="1734.691534"/>
    <n v="6954.7773790000001"/>
    <x v="0"/>
  </r>
  <r>
    <s v="Startup_3104"/>
    <s v="Blockchain"/>
    <n v="10"/>
    <n v="123844.15"/>
    <n v="4499286795.54"/>
    <n v="37"/>
    <s v="France"/>
    <n v="2007"/>
    <n v="9521"/>
    <n v="18"/>
    <n v="36329.231440000003"/>
    <n v="3347.1393109999999"/>
    <x v="0"/>
  </r>
  <r>
    <s v="Startup_3105"/>
    <s v="EdTech"/>
    <n v="7"/>
    <n v="462465.63"/>
    <n v="18658329529.529999"/>
    <n v="25"/>
    <s v="India"/>
    <n v="2008"/>
    <n v="9547"/>
    <n v="17"/>
    <n v="40344.332249999999"/>
    <n v="18498.625230000001"/>
    <x v="0"/>
  </r>
  <r>
    <s v="Startup_3106"/>
    <s v="E-commerce"/>
    <n v="7"/>
    <n v="361387.26"/>
    <n v="12744518578.940001"/>
    <n v="41"/>
    <s v="China"/>
    <n v="2004"/>
    <n v="7906"/>
    <n v="21"/>
    <n v="35264.544500000004"/>
    <n v="8814.3234699999994"/>
    <x v="0"/>
  </r>
  <r>
    <s v="Startup_3107"/>
    <s v="E-commerce"/>
    <n v="1"/>
    <n v="277746.34999999998"/>
    <n v="10880692094.73"/>
    <n v="18"/>
    <s v="UK"/>
    <n v="2012"/>
    <n v="9777"/>
    <n v="13"/>
    <n v="39173.923479999998"/>
    <n v="15430.3529"/>
    <x v="0"/>
  </r>
  <r>
    <s v="Startup_3108"/>
    <s v="Biotech"/>
    <n v="1"/>
    <n v="495763.85"/>
    <n v="10237436897.59"/>
    <n v="15"/>
    <s v="Canada"/>
    <n v="2011"/>
    <n v="4905"/>
    <n v="14"/>
    <n v="20648.825400000002"/>
    <n v="33050.923199999997"/>
    <x v="1"/>
  </r>
  <r>
    <s v="Startup_3109"/>
    <s v="AI"/>
    <n v="2"/>
    <n v="214139.9"/>
    <n v="4698963968.8000002"/>
    <n v="49"/>
    <s v="Germany"/>
    <n v="2004"/>
    <n v="771"/>
    <n v="21"/>
    <n v="21942.430779999999"/>
    <n v="4370.2019440000004"/>
    <x v="0"/>
  </r>
  <r>
    <s v="Startup_311"/>
    <s v="AI"/>
    <n v="8"/>
    <n v="55648.959999999999"/>
    <n v="1373231565.22"/>
    <n v="12"/>
    <s v="France"/>
    <n v="2017"/>
    <n v="1644"/>
    <n v="8"/>
    <n v="24675.681349999999"/>
    <n v="4637.4130349999996"/>
    <x v="0"/>
  </r>
  <r>
    <s v="Startup_3110"/>
    <s v="SaaS"/>
    <n v="5"/>
    <n v="182971.33"/>
    <n v="5217818205.5"/>
    <n v="14"/>
    <s v="France"/>
    <n v="2007"/>
    <n v="16775"/>
    <n v="18"/>
    <n v="28516.13524"/>
    <n v="13069.38082"/>
    <x v="0"/>
  </r>
  <r>
    <s v="Startup_3111"/>
    <s v="E-commerce"/>
    <n v="5"/>
    <n v="36399.39"/>
    <n v="12803640727.32"/>
    <n v="25"/>
    <s v="Brazil"/>
    <n v="2001"/>
    <n v="9815"/>
    <n v="24"/>
    <n v="351753.2205"/>
    <n v="1455.97579"/>
    <x v="0"/>
  </r>
  <r>
    <s v="Startup_3112"/>
    <s v="SaaS"/>
    <n v="6"/>
    <n v="361108"/>
    <n v="15032740340.49"/>
    <n v="29"/>
    <s v="Singapore"/>
    <n v="2002"/>
    <n v="3582"/>
    <n v="23"/>
    <n v="41628.486149999997"/>
    <n v="12451.999879999999"/>
    <x v="0"/>
  </r>
  <r>
    <s v="Startup_3113"/>
    <s v="E-commerce"/>
    <n v="5"/>
    <n v="128414.44"/>
    <n v="458824827.06"/>
    <n v="45"/>
    <s v="Canada"/>
    <n v="2018"/>
    <n v="1824"/>
    <n v="7"/>
    <n v="3572.000207"/>
    <n v="2853.654262"/>
    <x v="0"/>
  </r>
  <r>
    <s v="Startup_3114"/>
    <s v="Fintech"/>
    <n v="2"/>
    <n v="389602"/>
    <n v="1474983051.3399999"/>
    <n v="33"/>
    <s v="USA"/>
    <n v="2004"/>
    <n v="7603"/>
    <n v="21"/>
    <n v="3784.871341"/>
    <n v="11806.12125"/>
    <x v="0"/>
  </r>
  <r>
    <s v="Startup_3115"/>
    <s v="HealthTech"/>
    <n v="8"/>
    <n v="373848.63"/>
    <n v="8951463848.7999992"/>
    <n v="17"/>
    <s v="India"/>
    <n v="2023"/>
    <n v="1628"/>
    <n v="2"/>
    <n v="23943.086340000002"/>
    <n v="21991.095819999999"/>
    <x v="1"/>
  </r>
  <r>
    <s v="Startup_3116"/>
    <s v="Fintech"/>
    <n v="3"/>
    <n v="441907.66"/>
    <n v="1670032779.73"/>
    <n v="43"/>
    <s v="France"/>
    <n v="2016"/>
    <n v="19304"/>
    <n v="9"/>
    <n v="3778.1442320000001"/>
    <n v="10276.9223"/>
    <x v="0"/>
  </r>
  <r>
    <s v="Startup_3117"/>
    <s v="E-commerce"/>
    <n v="7"/>
    <n v="187275.3"/>
    <n v="476486002.95999998"/>
    <n v="26"/>
    <s v="Australia"/>
    <n v="2000"/>
    <n v="10683"/>
    <n v="25"/>
    <n v="2543.3077450000001"/>
    <n v="7202.8962540000002"/>
    <x v="0"/>
  </r>
  <r>
    <s v="Startup_3118"/>
    <s v="SaaS"/>
    <n v="6"/>
    <n v="139063.16"/>
    <n v="409673509.85000002"/>
    <n v="24"/>
    <s v="China"/>
    <n v="2022"/>
    <n v="13731"/>
    <n v="3"/>
    <n v="2944.9527640000001"/>
    <n v="5794.2984640000004"/>
    <x v="0"/>
  </r>
  <r>
    <s v="Startup_3119"/>
    <s v="EdTech"/>
    <n v="8"/>
    <n v="300027.53000000003"/>
    <n v="11959257738.370001"/>
    <n v="39"/>
    <s v="Brazil"/>
    <n v="2001"/>
    <n v="14821"/>
    <n v="24"/>
    <n v="39859.535109999997"/>
    <n v="7693.0134889999999"/>
    <x v="0"/>
  </r>
  <r>
    <s v="Startup_312"/>
    <s v="Fintech"/>
    <n v="10"/>
    <n v="226364.97"/>
    <n v="41206831652.269997"/>
    <n v="39"/>
    <s v="USA"/>
    <n v="2023"/>
    <n v="2696"/>
    <n v="2"/>
    <n v="182036.14"/>
    <n v="5804.2299890000004"/>
    <x v="1"/>
  </r>
  <r>
    <s v="Startup_3120"/>
    <s v="AI"/>
    <n v="4"/>
    <n v="50794.49"/>
    <n v="7703667040.1700001"/>
    <n v="37"/>
    <s v="Australia"/>
    <n v="2002"/>
    <n v="844"/>
    <n v="23"/>
    <n v="151662.44870000001"/>
    <n v="1372.823967"/>
    <x v="0"/>
  </r>
  <r>
    <s v="Startup_3121"/>
    <s v="AI"/>
    <n v="5"/>
    <n v="417232.86"/>
    <n v="17604015189.880001"/>
    <n v="30"/>
    <s v="UK"/>
    <n v="2009"/>
    <n v="608"/>
    <n v="16"/>
    <n v="42191.303079999998"/>
    <n v="13907.761920000001"/>
    <x v="0"/>
  </r>
  <r>
    <s v="Startup_3122"/>
    <s v="E-commerce"/>
    <n v="6"/>
    <n v="220786.99"/>
    <n v="10864797527.4"/>
    <n v="38"/>
    <s v="UK"/>
    <n v="2017"/>
    <n v="12011"/>
    <n v="8"/>
    <n v="49208.409440000003"/>
    <n v="5810.184021"/>
    <x v="0"/>
  </r>
  <r>
    <s v="Startup_3123"/>
    <s v="Biotech"/>
    <n v="3"/>
    <n v="205292.68"/>
    <n v="6285707125.4499998"/>
    <n v="45"/>
    <s v="USA"/>
    <n v="2020"/>
    <n v="4549"/>
    <n v="5"/>
    <n v="30617.272639999999"/>
    <n v="4562.059467"/>
    <x v="0"/>
  </r>
  <r>
    <s v="Startup_3124"/>
    <s v="Biotech"/>
    <n v="2"/>
    <n v="51128.959999999999"/>
    <n v="18661637696.029999"/>
    <n v="45"/>
    <s v="Canada"/>
    <n v="2020"/>
    <n v="16607"/>
    <n v="5"/>
    <n v="364990.52380000002"/>
    <n v="1136.1991519999999"/>
    <x v="0"/>
  </r>
  <r>
    <s v="Startup_3125"/>
    <s v="SaaS"/>
    <n v="6"/>
    <n v="72269.37"/>
    <n v="12027697213.290001"/>
    <n v="28"/>
    <s v="UK"/>
    <n v="2022"/>
    <n v="18137"/>
    <n v="3"/>
    <n v="166427.704"/>
    <n v="2581.0488479999999"/>
    <x v="0"/>
  </r>
  <r>
    <s v="Startup_3126"/>
    <s v="Fintech"/>
    <n v="5"/>
    <n v="97983.83"/>
    <n v="20233396498.970001"/>
    <n v="28"/>
    <s v="UK"/>
    <n v="2003"/>
    <n v="16234"/>
    <n v="22"/>
    <n v="206496.29399999999"/>
    <n v="3499.4226290000001"/>
    <x v="0"/>
  </r>
  <r>
    <s v="Startup_3127"/>
    <s v="EdTech"/>
    <n v="4"/>
    <n v="491957.4"/>
    <n v="11692733016.01"/>
    <n v="11"/>
    <s v="France"/>
    <n v="2002"/>
    <n v="6374"/>
    <n v="23"/>
    <n v="23766.77562"/>
    <n v="44723.399689999998"/>
    <x v="1"/>
  </r>
  <r>
    <s v="Startup_3128"/>
    <s v="HealthTech"/>
    <n v="7"/>
    <n v="299475.06"/>
    <n v="768605788.99000001"/>
    <n v="32"/>
    <s v="Australia"/>
    <n v="2011"/>
    <n v="1271"/>
    <n v="14"/>
    <n v="2565.5101530000002"/>
    <n v="9358.5957109999999"/>
    <x v="0"/>
  </r>
  <r>
    <s v="Startup_3129"/>
    <s v="Biotech"/>
    <n v="3"/>
    <n v="21630.44"/>
    <n v="8154568710.3699999"/>
    <n v="2"/>
    <s v="UK"/>
    <n v="2001"/>
    <n v="14637"/>
    <n v="24"/>
    <n v="376994.1151"/>
    <n v="10815.218000000001"/>
    <x v="0"/>
  </r>
  <r>
    <s v="Startup_313"/>
    <s v="Biotech"/>
    <n v="4"/>
    <n v="458049.68"/>
    <n v="7186503246.4499998"/>
    <n v="32"/>
    <s v="Brazil"/>
    <n v="2017"/>
    <n v="8641"/>
    <n v="8"/>
    <n v="15688.353230000001"/>
    <n v="14314.052540000001"/>
    <x v="0"/>
  </r>
  <r>
    <s v="Startup_3130"/>
    <s v="Blockchain"/>
    <n v="9"/>
    <n v="246913.33"/>
    <n v="7278356310.4099998"/>
    <n v="38"/>
    <s v="France"/>
    <n v="2008"/>
    <n v="8423"/>
    <n v="17"/>
    <n v="29476.37328"/>
    <n v="6497.7191329999996"/>
    <x v="0"/>
  </r>
  <r>
    <s v="Startup_3131"/>
    <s v="HealthTech"/>
    <n v="7"/>
    <n v="384658.21"/>
    <n v="11843059897.07"/>
    <n v="14"/>
    <s v="Germany"/>
    <n v="2010"/>
    <n v="12174"/>
    <n v="15"/>
    <n v="30787.527689999999"/>
    <n v="27475.586309999999"/>
    <x v="1"/>
  </r>
  <r>
    <s v="Startup_3132"/>
    <s v="HealthTech"/>
    <n v="8"/>
    <n v="148794.70000000001"/>
    <n v="31224546740.360001"/>
    <n v="43"/>
    <s v="USA"/>
    <n v="2010"/>
    <n v="12153"/>
    <n v="15"/>
    <n v="209848.85209999999"/>
    <n v="3460.341966"/>
    <x v="1"/>
  </r>
  <r>
    <s v="Startup_3133"/>
    <s v="HealthTech"/>
    <n v="4"/>
    <n v="273148.42"/>
    <n v="9330502434.9500008"/>
    <n v="20"/>
    <s v="China"/>
    <n v="2001"/>
    <n v="12964"/>
    <n v="24"/>
    <n v="34158.093119999998"/>
    <n v="13657.421179999999"/>
    <x v="0"/>
  </r>
  <r>
    <s v="Startup_3134"/>
    <s v="Fintech"/>
    <n v="4"/>
    <n v="99877.82"/>
    <n v="33981411561.529999"/>
    <n v="3"/>
    <s v="USA"/>
    <n v="2005"/>
    <n v="1636"/>
    <n v="20"/>
    <n v="340228.80330000003"/>
    <n v="33292.607170000003"/>
    <x v="1"/>
  </r>
  <r>
    <s v="Startup_3135"/>
    <s v="SaaS"/>
    <n v="3"/>
    <n v="429363.46"/>
    <n v="11164479582.73"/>
    <n v="48"/>
    <s v="Brazil"/>
    <n v="2019"/>
    <n v="894"/>
    <n v="6"/>
    <n v="26001.398140000001"/>
    <n v="8945.0720430000001"/>
    <x v="0"/>
  </r>
  <r>
    <s v="Startup_3136"/>
    <s v="Blockchain"/>
    <n v="1"/>
    <n v="253349.63"/>
    <n v="1100226936.3"/>
    <n v="31"/>
    <s v="Canada"/>
    <n v="2020"/>
    <n v="11221"/>
    <n v="5"/>
    <n v="4341.7216920000001"/>
    <n v="8172.5687280000002"/>
    <x v="0"/>
  </r>
  <r>
    <s v="Startup_3137"/>
    <s v="SaaS"/>
    <n v="10"/>
    <n v="411523.39"/>
    <n v="8014016640.8699999"/>
    <n v="9"/>
    <s v="Singapore"/>
    <n v="2003"/>
    <n v="15185"/>
    <n v="22"/>
    <n v="19473.02448"/>
    <n v="45724.821499999998"/>
    <x v="1"/>
  </r>
  <r>
    <s v="Startup_3138"/>
    <s v="HealthTech"/>
    <n v="8"/>
    <n v="219801.77"/>
    <n v="5258542121.4099998"/>
    <n v="43"/>
    <s v="France"/>
    <n v="2010"/>
    <n v="518"/>
    <n v="15"/>
    <n v="23923.02116"/>
    <n v="5111.6689969999998"/>
    <x v="0"/>
  </r>
  <r>
    <s v="Startup_3139"/>
    <s v="HealthTech"/>
    <n v="1"/>
    <n v="267966.90999999997"/>
    <n v="7496233143.1700001"/>
    <n v="8"/>
    <s v="UK"/>
    <n v="2007"/>
    <n v="12717"/>
    <n v="18"/>
    <n v="27973.4735"/>
    <n v="33495.863389999999"/>
    <x v="1"/>
  </r>
  <r>
    <s v="Startup_314"/>
    <s v="AI"/>
    <n v="4"/>
    <n v="880.22"/>
    <n v="30556717066.57"/>
    <n v="30"/>
    <s v="Australia"/>
    <n v="2023"/>
    <n v="8351"/>
    <n v="2"/>
    <n v="34714713.840000004"/>
    <n v="29.340792230000002"/>
    <x v="1"/>
  </r>
  <r>
    <s v="Startup_3140"/>
    <s v="Blockchain"/>
    <n v="3"/>
    <n v="235424.34"/>
    <n v="11698436540.52"/>
    <n v="13"/>
    <s v="Brazil"/>
    <n v="2013"/>
    <n v="5287"/>
    <n v="12"/>
    <n v="49689.85499"/>
    <n v="18109.564310000002"/>
    <x v="0"/>
  </r>
  <r>
    <s v="Startup_3141"/>
    <s v="SaaS"/>
    <n v="5"/>
    <n v="74445.14"/>
    <n v="2430663145.6900001"/>
    <n v="21"/>
    <s v="France"/>
    <n v="2017"/>
    <n v="5062"/>
    <n v="8"/>
    <n v="32649.39242"/>
    <n v="3545.0068289999999"/>
    <x v="0"/>
  </r>
  <r>
    <s v="Startup_3142"/>
    <s v="SaaS"/>
    <n v="10"/>
    <n v="173763.87"/>
    <n v="5420014533.79"/>
    <n v="28"/>
    <s v="India"/>
    <n v="2016"/>
    <n v="16978"/>
    <n v="9"/>
    <n v="31190.838070000002"/>
    <n v="6205.8525440000003"/>
    <x v="0"/>
  </r>
  <r>
    <s v="Startup_3143"/>
    <s v="SaaS"/>
    <n v="2"/>
    <n v="413779.46"/>
    <n v="16534974872.200001"/>
    <n v="45"/>
    <s v="USA"/>
    <n v="2019"/>
    <n v="9012"/>
    <n v="6"/>
    <n v="39959.839959999998"/>
    <n v="9195.0991620000004"/>
    <x v="0"/>
  </r>
  <r>
    <s v="Startup_3144"/>
    <s v="E-commerce"/>
    <n v="4"/>
    <n v="453829.06"/>
    <n v="9791694552.7900009"/>
    <n v="11"/>
    <s v="Germany"/>
    <n v="2001"/>
    <n v="802"/>
    <n v="24"/>
    <n v="21574.73287"/>
    <n v="41257.187209999996"/>
    <x v="1"/>
  </r>
  <r>
    <s v="Startup_3145"/>
    <s v="Fintech"/>
    <n v="10"/>
    <n v="157863.24"/>
    <n v="33532343273.009998"/>
    <n v="48"/>
    <s v="UK"/>
    <n v="2022"/>
    <n v="15177"/>
    <n v="3"/>
    <n v="212412.87580000001"/>
    <n v="3288.8175609999998"/>
    <x v="1"/>
  </r>
  <r>
    <s v="Startup_3146"/>
    <s v="EdTech"/>
    <n v="1"/>
    <n v="93856.6"/>
    <n v="15342036253.549999"/>
    <n v="46"/>
    <s v="China"/>
    <n v="2006"/>
    <n v="2109"/>
    <n v="19"/>
    <n v="163461.52609999999"/>
    <n v="2040.3607810000001"/>
    <x v="0"/>
  </r>
  <r>
    <s v="Startup_3147"/>
    <s v="HealthTech"/>
    <n v="6"/>
    <n v="424362.8"/>
    <n v="1031968383.77"/>
    <n v="13"/>
    <s v="France"/>
    <n v="2001"/>
    <n v="19554"/>
    <n v="24"/>
    <n v="2430.8068899999998"/>
    <n v="32643.292399999998"/>
    <x v="1"/>
  </r>
  <r>
    <s v="Startup_3148"/>
    <s v="Fintech"/>
    <n v="1"/>
    <n v="360598.3"/>
    <n v="12048966959.040001"/>
    <n v="5"/>
    <s v="Canada"/>
    <n v="2011"/>
    <n v="702"/>
    <n v="14"/>
    <n v="33412.821040000003"/>
    <n v="72119.659379999997"/>
    <x v="1"/>
  </r>
  <r>
    <s v="Startup_3149"/>
    <s v="Biotech"/>
    <n v="2"/>
    <n v="269179.39"/>
    <n v="12328707113.870001"/>
    <n v="31"/>
    <s v="Germany"/>
    <n v="2013"/>
    <n v="5435"/>
    <n v="12"/>
    <n v="45800.081449999998"/>
    <n v="8683.2060930000007"/>
    <x v="0"/>
  </r>
  <r>
    <s v="Startup_315"/>
    <s v="HealthTech"/>
    <n v="7"/>
    <n v="18138.88"/>
    <n v="50147831890.209999"/>
    <n v="50"/>
    <s v="Australia"/>
    <n v="2015"/>
    <n v="1795"/>
    <n v="10"/>
    <n v="2764659.1320000002"/>
    <n v="362.77755300000001"/>
    <x v="1"/>
  </r>
  <r>
    <s v="Startup_3150"/>
    <s v="Blockchain"/>
    <n v="7"/>
    <n v="288910.36"/>
    <n v="13885832199.280001"/>
    <n v="6"/>
    <s v="Singapore"/>
    <n v="2022"/>
    <n v="18877"/>
    <n v="3"/>
    <n v="48061.769619999999"/>
    <n v="48151.72711"/>
    <x v="1"/>
  </r>
  <r>
    <s v="Startup_3151"/>
    <s v="E-commerce"/>
    <n v="2"/>
    <n v="440204.07"/>
    <n v="19080273053.619999"/>
    <n v="35"/>
    <s v="Australia"/>
    <n v="2019"/>
    <n v="1813"/>
    <n v="6"/>
    <n v="43343.154399999999"/>
    <n v="12577.25906"/>
    <x v="0"/>
  </r>
  <r>
    <s v="Startup_3152"/>
    <s v="Fintech"/>
    <n v="6"/>
    <n v="168386.91"/>
    <n v="5271864819.8199997"/>
    <n v="30"/>
    <s v="Australia"/>
    <n v="2005"/>
    <n v="18312"/>
    <n v="20"/>
    <n v="31307.044140000002"/>
    <n v="5612.8970099999997"/>
    <x v="0"/>
  </r>
  <r>
    <s v="Startup_3153"/>
    <s v="Blockchain"/>
    <n v="4"/>
    <n v="211270.45"/>
    <n v="7385763596.8800001"/>
    <n v="20"/>
    <s v="Germany"/>
    <n v="2009"/>
    <n v="5824"/>
    <n v="16"/>
    <n v="34957.811070000003"/>
    <n v="10563.522290000001"/>
    <x v="0"/>
  </r>
  <r>
    <s v="Startup_3154"/>
    <s v="AI"/>
    <n v="4"/>
    <n v="17982.900000000001"/>
    <n v="6081057239.8500004"/>
    <n v="24"/>
    <s v="Germany"/>
    <n v="2015"/>
    <n v="7586"/>
    <n v="10"/>
    <n v="338156.80209999997"/>
    <n v="749.2874137"/>
    <x v="0"/>
  </r>
  <r>
    <s v="Startup_3155"/>
    <s v="E-commerce"/>
    <n v="6"/>
    <n v="238696.3"/>
    <n v="8955882006.25"/>
    <n v="7"/>
    <s v="Singapore"/>
    <n v="2011"/>
    <n v="14994"/>
    <n v="14"/>
    <n v="37518.98689"/>
    <n v="34099.471279999998"/>
    <x v="1"/>
  </r>
  <r>
    <s v="Startup_3156"/>
    <s v="EdTech"/>
    <n v="8"/>
    <n v="33699.67"/>
    <n v="14875876307.200001"/>
    <n v="13"/>
    <s v="China"/>
    <n v="2016"/>
    <n v="8105"/>
    <n v="9"/>
    <n v="441424.01370000001"/>
    <n v="2592.2821359999998"/>
    <x v="0"/>
  </r>
  <r>
    <s v="Startup_3157"/>
    <s v="HealthTech"/>
    <n v="9"/>
    <n v="11974.43"/>
    <n v="3340238569.2199998"/>
    <n v="45"/>
    <s v="India"/>
    <n v="2014"/>
    <n v="15157"/>
    <n v="11"/>
    <n v="278946.67920000001"/>
    <n v="266.0983736"/>
    <x v="0"/>
  </r>
  <r>
    <s v="Startup_3158"/>
    <s v="E-commerce"/>
    <n v="8"/>
    <n v="168970.39"/>
    <n v="4558522895.0500002"/>
    <n v="10"/>
    <s v="Singapore"/>
    <n v="2004"/>
    <n v="8591"/>
    <n v="21"/>
    <n v="26977.234970000001"/>
    <n v="16897.03904"/>
    <x v="0"/>
  </r>
  <r>
    <s v="Startup_3159"/>
    <s v="Blockchain"/>
    <n v="5"/>
    <n v="53321.38"/>
    <n v="10364433406.389999"/>
    <n v="30"/>
    <s v="Germany"/>
    <n v="2020"/>
    <n v="1207"/>
    <n v="5"/>
    <n v="194375.6825"/>
    <n v="1777.3794109999999"/>
    <x v="0"/>
  </r>
  <r>
    <s v="Startup_316"/>
    <s v="AI"/>
    <n v="7"/>
    <n v="306430.96999999997"/>
    <n v="6281758015.4300003"/>
    <n v="14"/>
    <s v="India"/>
    <n v="2019"/>
    <n v="6307"/>
    <n v="6"/>
    <n v="20498.749210000002"/>
    <n v="21887.926360000001"/>
    <x v="1"/>
  </r>
  <r>
    <s v="Startup_3160"/>
    <s v="E-commerce"/>
    <n v="6"/>
    <n v="232166.53"/>
    <n v="10072398211.110001"/>
    <n v="7"/>
    <s v="France"/>
    <n v="2001"/>
    <n v="11252"/>
    <n v="24"/>
    <n v="43383.36881"/>
    <n v="33166.646639999999"/>
    <x v="1"/>
  </r>
  <r>
    <s v="Startup_3161"/>
    <s v="EdTech"/>
    <n v="7"/>
    <n v="141403.14000000001"/>
    <n v="33190785289.389999"/>
    <n v="49"/>
    <s v="UK"/>
    <n v="2008"/>
    <n v="1151"/>
    <n v="17"/>
    <n v="234723.5263"/>
    <n v="2885.7783880000002"/>
    <x v="1"/>
  </r>
  <r>
    <s v="Startup_3162"/>
    <s v="SaaS"/>
    <n v="1"/>
    <n v="459465.25"/>
    <n v="20942912965.66"/>
    <n v="30"/>
    <s v="India"/>
    <n v="2019"/>
    <n v="12925"/>
    <n v="6"/>
    <n v="45580.059719999997"/>
    <n v="15315.508309999999"/>
    <x v="0"/>
  </r>
  <r>
    <s v="Startup_3163"/>
    <s v="AI"/>
    <n v="6"/>
    <n v="492916.44"/>
    <n v="13589523179.780001"/>
    <n v="12"/>
    <s v="Germany"/>
    <n v="2022"/>
    <n v="17427"/>
    <n v="3"/>
    <n v="27568.628629999999"/>
    <n v="41076.36995"/>
    <x v="1"/>
  </r>
  <r>
    <s v="Startup_3164"/>
    <s v="Biotech"/>
    <n v="8"/>
    <n v="204832.24"/>
    <n v="6392067533.8100004"/>
    <n v="35"/>
    <s v="India"/>
    <n v="2006"/>
    <n v="17783"/>
    <n v="19"/>
    <n v="31205.35514"/>
    <n v="5852.349631"/>
    <x v="0"/>
  </r>
  <r>
    <s v="Startup_3165"/>
    <s v="AI"/>
    <n v="8"/>
    <n v="26082.73"/>
    <n v="11269753380.15"/>
    <n v="36"/>
    <s v="Germany"/>
    <n v="2020"/>
    <n v="16155"/>
    <n v="5"/>
    <n v="432076.24709999998"/>
    <n v="724.5202266"/>
    <x v="0"/>
  </r>
  <r>
    <s v="Startup_3166"/>
    <s v="AI"/>
    <n v="5"/>
    <n v="249971.5"/>
    <n v="83668303457.039993"/>
    <n v="42"/>
    <s v="Germany"/>
    <n v="2002"/>
    <n v="14968"/>
    <n v="23"/>
    <n v="334710.37339999998"/>
    <n v="5951.7023360000003"/>
    <x v="1"/>
  </r>
  <r>
    <s v="Startup_3167"/>
    <s v="Biotech"/>
    <n v="8"/>
    <n v="165351.26999999999"/>
    <n v="6179008553.3800001"/>
    <n v="25"/>
    <s v="India"/>
    <n v="2006"/>
    <n v="15351"/>
    <n v="19"/>
    <n v="37367.982069999998"/>
    <n v="6614.0507019999995"/>
    <x v="0"/>
  </r>
  <r>
    <s v="Startup_3168"/>
    <s v="Biotech"/>
    <n v="10"/>
    <n v="69643.62"/>
    <n v="19490710396.209999"/>
    <n v="15"/>
    <s v="USA"/>
    <n v="2018"/>
    <n v="10061"/>
    <n v="7"/>
    <n v="279862.55829999998"/>
    <n v="4642.907784"/>
    <x v="0"/>
  </r>
  <r>
    <s v="Startup_3169"/>
    <s v="Fintech"/>
    <n v="4"/>
    <n v="248956.81"/>
    <n v="8947877518.7099991"/>
    <n v="13"/>
    <s v="UK"/>
    <n v="2019"/>
    <n v="19031"/>
    <n v="6"/>
    <n v="35940.48515"/>
    <n v="19150.52391"/>
    <x v="0"/>
  </r>
  <r>
    <s v="Startup_317"/>
    <s v="Fintech"/>
    <n v="7"/>
    <n v="423469.93"/>
    <n v="1093634847.3199999"/>
    <n v="18"/>
    <s v="UK"/>
    <n v="2000"/>
    <n v="2654"/>
    <n v="25"/>
    <n v="2581.5560679999999"/>
    <n v="23526.10744"/>
    <x v="1"/>
  </r>
  <r>
    <s v="Startup_3170"/>
    <s v="E-commerce"/>
    <n v="1"/>
    <n v="30324.23"/>
    <n v="4664779704.8800001"/>
    <n v="37"/>
    <s v="Germany"/>
    <n v="2002"/>
    <n v="16324"/>
    <n v="23"/>
    <n v="153829.09220000001"/>
    <n v="819.57389039999998"/>
    <x v="0"/>
  </r>
  <r>
    <s v="Startup_3171"/>
    <s v="AI"/>
    <n v="7"/>
    <n v="122826.96"/>
    <n v="26065253015.41"/>
    <n v="24"/>
    <s v="USA"/>
    <n v="2019"/>
    <n v="5206"/>
    <n v="6"/>
    <n v="212210.1796"/>
    <n v="5117.7897940000003"/>
    <x v="0"/>
  </r>
  <r>
    <s v="Startup_3172"/>
    <s v="AI"/>
    <n v="8"/>
    <n v="113258.99"/>
    <n v="2317592298.8800001"/>
    <n v="46"/>
    <s v="France"/>
    <n v="2016"/>
    <n v="3568"/>
    <n v="9"/>
    <n v="20461.766869999999"/>
    <n v="2462.151946"/>
    <x v="0"/>
  </r>
  <r>
    <s v="Startup_3173"/>
    <s v="HealthTech"/>
    <n v="5"/>
    <n v="362194.04"/>
    <n v="6779381927.7700005"/>
    <n v="50"/>
    <s v="Canada"/>
    <n v="2001"/>
    <n v="1414"/>
    <n v="24"/>
    <n v="18716.541580000001"/>
    <n v="7243.8807180000003"/>
    <x v="0"/>
  </r>
  <r>
    <s v="Startup_3174"/>
    <s v="Fintech"/>
    <n v="5"/>
    <n v="484817.31"/>
    <n v="20605370553.290001"/>
    <n v="24"/>
    <s v="Canada"/>
    <n v="2008"/>
    <n v="7675"/>
    <n v="17"/>
    <n v="42500.309690000002"/>
    <n v="20200.721170000001"/>
    <x v="1"/>
  </r>
  <r>
    <s v="Startup_3175"/>
    <s v="Biotech"/>
    <n v="1"/>
    <n v="100197.72"/>
    <n v="3940313363.1199999"/>
    <n v="8"/>
    <s v="USA"/>
    <n v="2011"/>
    <n v="1679"/>
    <n v="14"/>
    <n v="39324.381229999999"/>
    <n v="12524.71444"/>
    <x v="0"/>
  </r>
  <r>
    <s v="Startup_3176"/>
    <s v="Blockchain"/>
    <n v="9"/>
    <n v="362736.35"/>
    <n v="1110098542.3900001"/>
    <n v="35"/>
    <s v="India"/>
    <n v="2001"/>
    <n v="409"/>
    <n v="24"/>
    <n v="3059.345499"/>
    <n v="10363.89559"/>
    <x v="0"/>
  </r>
  <r>
    <s v="Startup_3177"/>
    <s v="HealthTech"/>
    <n v="5"/>
    <n v="258138.02"/>
    <n v="12873855452.49"/>
    <n v="38"/>
    <s v="Canada"/>
    <n v="2021"/>
    <n v="6807"/>
    <n v="4"/>
    <n v="49870.98431"/>
    <n v="6793.1058780000003"/>
    <x v="0"/>
  </r>
  <r>
    <s v="Startup_3178"/>
    <s v="Biotech"/>
    <n v="4"/>
    <n v="928.59"/>
    <n v="4139303248.0799999"/>
    <n v="15"/>
    <s v="China"/>
    <n v="2004"/>
    <n v="12682"/>
    <n v="21"/>
    <n v="4457600.4919999996"/>
    <n v="61.906285330000003"/>
    <x v="1"/>
  </r>
  <r>
    <s v="Startup_3179"/>
    <s v="Blockchain"/>
    <n v="10"/>
    <n v="382640.73"/>
    <n v="6262625759.2799997"/>
    <n v="24"/>
    <s v="Brazil"/>
    <n v="2021"/>
    <n v="5466"/>
    <n v="4"/>
    <n v="16365.85619"/>
    <n v="15943.36364"/>
    <x v="0"/>
  </r>
  <r>
    <s v="Startup_318"/>
    <s v="Biotech"/>
    <n v="2"/>
    <n v="5726.92"/>
    <n v="12820255133.83"/>
    <n v="24"/>
    <s v="Germany"/>
    <n v="2015"/>
    <n v="12551"/>
    <n v="10"/>
    <n v="2238592.6660000002"/>
    <n v="238.62182110000001"/>
    <x v="1"/>
  </r>
  <r>
    <s v="Startup_3180"/>
    <s v="Fintech"/>
    <n v="8"/>
    <n v="388270.09"/>
    <n v="10243701007.4"/>
    <n v="37"/>
    <s v="Germany"/>
    <n v="2007"/>
    <n v="11711"/>
    <n v="18"/>
    <n v="26381.926159999999"/>
    <n v="10493.786109999999"/>
    <x v="0"/>
  </r>
  <r>
    <s v="Startup_3181"/>
    <s v="Biotech"/>
    <n v="6"/>
    <n v="10798.75"/>
    <n v="4304421798.2600002"/>
    <n v="39"/>
    <s v="Germany"/>
    <n v="2008"/>
    <n v="18704"/>
    <n v="17"/>
    <n v="398602.83279999997"/>
    <n v="276.89093939999998"/>
    <x v="0"/>
  </r>
  <r>
    <s v="Startup_3182"/>
    <s v="Biotech"/>
    <n v="7"/>
    <n v="26718"/>
    <n v="4034716971.5900002"/>
    <n v="39"/>
    <s v="France"/>
    <n v="2010"/>
    <n v="18992"/>
    <n v="15"/>
    <n v="151010.20970000001"/>
    <n v="685.07683320000001"/>
    <x v="0"/>
  </r>
  <r>
    <s v="Startup_3183"/>
    <s v="Biotech"/>
    <n v="4"/>
    <n v="87723.99"/>
    <n v="4147053667"/>
    <n v="22"/>
    <s v="Brazil"/>
    <n v="2010"/>
    <n v="3091"/>
    <n v="15"/>
    <n v="47272.884380000003"/>
    <n v="3987.4540010000001"/>
    <x v="0"/>
  </r>
  <r>
    <s v="Startup_3184"/>
    <s v="EdTech"/>
    <n v="4"/>
    <n v="379179.49"/>
    <n v="16864301716.780001"/>
    <n v="25"/>
    <s v="India"/>
    <n v="2000"/>
    <n v="5918"/>
    <n v="25"/>
    <n v="44474.774980000002"/>
    <n v="15167.17964"/>
    <x v="0"/>
  </r>
  <r>
    <s v="Startup_3185"/>
    <s v="Fintech"/>
    <n v="7"/>
    <n v="368733.87"/>
    <n v="5580464915.3400002"/>
    <n v="2"/>
    <s v="China"/>
    <n v="2016"/>
    <n v="6232"/>
    <n v="9"/>
    <n v="15133.12608"/>
    <n v="184366.9362"/>
    <x v="1"/>
  </r>
  <r>
    <s v="Startup_3186"/>
    <s v="SaaS"/>
    <n v="5"/>
    <n v="17119.64"/>
    <n v="4933672775.6700001"/>
    <n v="36"/>
    <s v="France"/>
    <n v="2001"/>
    <n v="10699"/>
    <n v="24"/>
    <n v="288186.95179999998"/>
    <n v="475.54543869999998"/>
    <x v="0"/>
  </r>
  <r>
    <s v="Startup_3187"/>
    <s v="E-commerce"/>
    <n v="3"/>
    <n v="96403.66"/>
    <n v="382434711.92000002"/>
    <n v="8"/>
    <s v="USA"/>
    <n v="2019"/>
    <n v="13717"/>
    <n v="6"/>
    <n v="3966.0143440000002"/>
    <n v="12050.45781"/>
    <x v="0"/>
  </r>
  <r>
    <s v="Startup_3188"/>
    <s v="Fintech"/>
    <n v="6"/>
    <n v="41421.67"/>
    <n v="16020345227.5"/>
    <n v="8"/>
    <s v="UK"/>
    <n v="2005"/>
    <n v="6406"/>
    <n v="20"/>
    <n v="386761.42259999999"/>
    <n v="5177.7086820000004"/>
    <x v="0"/>
  </r>
  <r>
    <s v="Startup_3189"/>
    <s v="Blockchain"/>
    <n v="6"/>
    <n v="468964.57"/>
    <n v="191038713.87"/>
    <n v="34"/>
    <s v="France"/>
    <n v="2004"/>
    <n v="15747"/>
    <n v="21"/>
    <n v="406.36278490000001"/>
    <n v="13793.075629999999"/>
    <x v="0"/>
  </r>
  <r>
    <s v="Startup_319"/>
    <s v="EdTech"/>
    <n v="5"/>
    <n v="255012.69"/>
    <n v="1237090925.6700001"/>
    <n v="31"/>
    <s v="Singapore"/>
    <n v="2016"/>
    <n v="16752"/>
    <n v="9"/>
    <n v="4850.095566"/>
    <n v="8226.2157790000001"/>
    <x v="0"/>
  </r>
  <r>
    <s v="Startup_3190"/>
    <s v="AI"/>
    <n v="5"/>
    <n v="140309.57999999999"/>
    <n v="32966557699.610001"/>
    <n v="17"/>
    <s v="Singapore"/>
    <n v="2002"/>
    <n v="3848"/>
    <n v="23"/>
    <n v="234954.86319999999"/>
    <n v="8253.5045109999992"/>
    <x v="1"/>
  </r>
  <r>
    <s v="Startup_3191"/>
    <s v="Fintech"/>
    <n v="2"/>
    <n v="186931.34"/>
    <n v="68352509120.139999"/>
    <n v="42"/>
    <s v="UK"/>
    <n v="2011"/>
    <n v="18211"/>
    <n v="14"/>
    <n v="365654.70390000002"/>
    <n v="4450.7460870000004"/>
    <x v="1"/>
  </r>
  <r>
    <s v="Startup_3192"/>
    <s v="SaaS"/>
    <n v="7"/>
    <n v="298127.02"/>
    <n v="7615201500.2799997"/>
    <n v="1"/>
    <s v="Brazil"/>
    <n v="2020"/>
    <n v="676"/>
    <n v="5"/>
    <n v="25542.480179999999"/>
    <n v="298127.01510000002"/>
    <x v="1"/>
  </r>
  <r>
    <s v="Startup_3193"/>
    <s v="Biotech"/>
    <n v="8"/>
    <n v="399181.27"/>
    <n v="14606894105.469999"/>
    <n v="32"/>
    <s v="Brazil"/>
    <n v="2011"/>
    <n v="1892"/>
    <n v="14"/>
    <n v="36591.133179999997"/>
    <n v="12474.41461"/>
    <x v="0"/>
  </r>
  <r>
    <s v="Startup_3194"/>
    <s v="AI"/>
    <n v="10"/>
    <n v="28387.52"/>
    <n v="9954967300.1900005"/>
    <n v="30"/>
    <s v="India"/>
    <n v="2015"/>
    <n v="8138"/>
    <n v="10"/>
    <n v="350680.14559999999"/>
    <n v="946.25059699999997"/>
    <x v="0"/>
  </r>
  <r>
    <s v="Startup_3195"/>
    <s v="SaaS"/>
    <n v="10"/>
    <n v="309208.64"/>
    <n v="10449835861.57"/>
    <n v="5"/>
    <s v="UK"/>
    <n v="2009"/>
    <n v="3288"/>
    <n v="16"/>
    <n v="33794.41964"/>
    <n v="61841.728690000004"/>
    <x v="1"/>
  </r>
  <r>
    <s v="Startup_3196"/>
    <s v="HealthTech"/>
    <n v="9"/>
    <n v="352514.35"/>
    <n v="14629518209.129999"/>
    <n v="3"/>
    <s v="Germany"/>
    <n v="2003"/>
    <n v="11042"/>
    <n v="22"/>
    <n v="41499.489580000001"/>
    <n v="117504.7841"/>
    <x v="1"/>
  </r>
  <r>
    <s v="Startup_3197"/>
    <s v="Fintech"/>
    <n v="5"/>
    <n v="406343.79"/>
    <n v="15374608067.99"/>
    <n v="5"/>
    <s v="USA"/>
    <n v="2011"/>
    <n v="15705"/>
    <n v="14"/>
    <n v="37835.454120000002"/>
    <n v="81268.75748"/>
    <x v="1"/>
  </r>
  <r>
    <s v="Startup_3198"/>
    <s v="E-commerce"/>
    <n v="8"/>
    <n v="228098.19"/>
    <n v="7991264459.2600002"/>
    <n v="47"/>
    <s v="China"/>
    <n v="2018"/>
    <n v="13581"/>
    <n v="7"/>
    <n v="35033.317649999997"/>
    <n v="4853.1529890000002"/>
    <x v="0"/>
  </r>
  <r>
    <s v="Startup_3199"/>
    <s v="Fintech"/>
    <n v="8"/>
    <n v="340863.54"/>
    <n v="5178333723.4799995"/>
    <n v="50"/>
    <s v="UK"/>
    <n v="2020"/>
    <n v="5133"/>
    <n v="5"/>
    <n v="15190.80896"/>
    <n v="6817.2707220000002"/>
    <x v="0"/>
  </r>
  <r>
    <s v="Startup_32"/>
    <s v="E-commerce"/>
    <n v="1"/>
    <n v="429444.98"/>
    <n v="20891484639.41"/>
    <n v="8"/>
    <s v="China"/>
    <n v="2019"/>
    <n v="9151"/>
    <n v="6"/>
    <n v="48646.63953"/>
    <n v="53680.622640000001"/>
    <x v="1"/>
  </r>
  <r>
    <s v="Startup_320"/>
    <s v="AI"/>
    <n v="8"/>
    <n v="189127.47"/>
    <n v="5257962346.3699999"/>
    <n v="14"/>
    <s v="Canada"/>
    <n v="2020"/>
    <n v="16165"/>
    <n v="5"/>
    <n v="27800.155699999999"/>
    <n v="13509.10527"/>
    <x v="0"/>
  </r>
  <r>
    <s v="Startup_3200"/>
    <s v="HealthTech"/>
    <n v="8"/>
    <n v="404095.39"/>
    <n v="20201365436.459999"/>
    <n v="36"/>
    <s v="India"/>
    <n v="2005"/>
    <n v="10058"/>
    <n v="20"/>
    <n v="49990.576480000003"/>
    <n v="11224.871859999999"/>
    <x v="0"/>
  </r>
  <r>
    <s v="Startup_3201"/>
    <s v="Blockchain"/>
    <n v="5"/>
    <n v="28590.6"/>
    <n v="829799741.66999996"/>
    <n v="2"/>
    <s v="China"/>
    <n v="2007"/>
    <n v="451"/>
    <n v="18"/>
    <n v="29022.51672"/>
    <n v="14295.299730000001"/>
    <x v="0"/>
  </r>
  <r>
    <s v="Startup_3202"/>
    <s v="SaaS"/>
    <n v="10"/>
    <n v="315434.83"/>
    <n v="11710303113.4"/>
    <n v="5"/>
    <s v="Singapore"/>
    <n v="2006"/>
    <n v="1931"/>
    <n v="19"/>
    <n v="37123.318670000001"/>
    <n v="63086.965810000002"/>
    <x v="1"/>
  </r>
  <r>
    <s v="Startup_3203"/>
    <s v="EdTech"/>
    <n v="9"/>
    <n v="447604.3"/>
    <n v="11868822792.34"/>
    <n v="50"/>
    <s v="France"/>
    <n v="2018"/>
    <n v="14712"/>
    <n v="7"/>
    <n v="26515.32907"/>
    <n v="8952.0859110000001"/>
    <x v="0"/>
  </r>
  <r>
    <s v="Startup_3204"/>
    <s v="E-commerce"/>
    <n v="10"/>
    <n v="38340.54"/>
    <n v="17078050222.32"/>
    <n v="48"/>
    <s v="UK"/>
    <n v="2012"/>
    <n v="5098"/>
    <n v="13"/>
    <n v="445429.55670000002"/>
    <n v="798.76135039999997"/>
    <x v="0"/>
  </r>
  <r>
    <s v="Startup_3205"/>
    <s v="E-commerce"/>
    <n v="8"/>
    <n v="499954.37"/>
    <n v="2247844620.79"/>
    <n v="24"/>
    <s v="France"/>
    <n v="2020"/>
    <n v="6875"/>
    <n v="5"/>
    <n v="4495.0995489999996"/>
    <n v="20831.432110000002"/>
    <x v="1"/>
  </r>
  <r>
    <s v="Startup_3206"/>
    <s v="Fintech"/>
    <n v="7"/>
    <n v="145844.46"/>
    <n v="4348177716.4499998"/>
    <n v="5"/>
    <s v="Australia"/>
    <n v="2023"/>
    <n v="18098"/>
    <n v="2"/>
    <n v="29812.801159999999"/>
    <n v="29168.891899999999"/>
    <x v="1"/>
  </r>
  <r>
    <s v="Startup_3207"/>
    <s v="E-commerce"/>
    <n v="9"/>
    <n v="447522"/>
    <n v="19754109777.369999"/>
    <n v="19"/>
    <s v="Australia"/>
    <n v="2014"/>
    <n v="520"/>
    <n v="11"/>
    <n v="44140.092080000002"/>
    <n v="23553.789430000001"/>
    <x v="1"/>
  </r>
  <r>
    <s v="Startup_3208"/>
    <s v="HealthTech"/>
    <n v="3"/>
    <n v="94481.45"/>
    <n v="4481203995.3199997"/>
    <n v="30"/>
    <s v="Germany"/>
    <n v="2017"/>
    <n v="4498"/>
    <n v="8"/>
    <n v="47428.458010000002"/>
    <n v="3149.3816879999999"/>
    <x v="0"/>
  </r>
  <r>
    <s v="Startup_3209"/>
    <s v="E-commerce"/>
    <n v="10"/>
    <n v="302151.02"/>
    <n v="11773333867.700001"/>
    <n v="15"/>
    <s v="India"/>
    <n v="2013"/>
    <n v="1632"/>
    <n v="12"/>
    <n v="38964.063739999998"/>
    <n v="20143.401529999999"/>
    <x v="1"/>
  </r>
  <r>
    <s v="Startup_321"/>
    <s v="AI"/>
    <n v="3"/>
    <n v="193561.82"/>
    <n v="4783106425.7200003"/>
    <n v="29"/>
    <s v="Singapore"/>
    <n v="2021"/>
    <n v="259"/>
    <n v="4"/>
    <n v="24710.002049999999"/>
    <n v="6674.5453710000002"/>
    <x v="0"/>
  </r>
  <r>
    <s v="Startup_3210"/>
    <s v="SaaS"/>
    <n v="7"/>
    <n v="421309.58"/>
    <n v="7524235604.8400002"/>
    <n v="14"/>
    <s v="Canada"/>
    <n v="2011"/>
    <n v="14164"/>
    <n v="14"/>
    <n v="17858.160889999999"/>
    <n v="30093.541560000001"/>
    <x v="1"/>
  </r>
  <r>
    <s v="Startup_3211"/>
    <s v="Blockchain"/>
    <n v="3"/>
    <n v="394078.9"/>
    <n v="6321451048.7600002"/>
    <n v="41"/>
    <s v="China"/>
    <n v="2003"/>
    <n v="7033"/>
    <n v="22"/>
    <n v="16040.07969"/>
    <n v="9611.6805019999993"/>
    <x v="0"/>
  </r>
  <r>
    <s v="Startup_3212"/>
    <s v="Biotech"/>
    <n v="2"/>
    <n v="81309.83"/>
    <n v="2188144421.3699999"/>
    <n v="35"/>
    <s v="USA"/>
    <n v="2016"/>
    <n v="824"/>
    <n v="9"/>
    <n v="26910.190790000001"/>
    <n v="2323.138078"/>
    <x v="0"/>
  </r>
  <r>
    <s v="Startup_3213"/>
    <s v="EdTech"/>
    <n v="4"/>
    <n v="415604.35"/>
    <n v="10599268753.16"/>
    <n v="27"/>
    <s v="Canada"/>
    <n v="2022"/>
    <n v="1491"/>
    <n v="3"/>
    <n v="25502.267049999999"/>
    <n v="15392.75375"/>
    <x v="0"/>
  </r>
  <r>
    <s v="Startup_3214"/>
    <s v="E-commerce"/>
    <n v="7"/>
    <n v="9077.93"/>
    <n v="39890185692.029999"/>
    <n v="41"/>
    <s v="Canada"/>
    <n v="2011"/>
    <n v="4005"/>
    <n v="14"/>
    <n v="4394194.7589999996"/>
    <n v="221.41283899999999"/>
    <x v="1"/>
  </r>
  <r>
    <s v="Startup_3215"/>
    <s v="E-commerce"/>
    <n v="10"/>
    <n v="406368.17"/>
    <n v="16741794382.790001"/>
    <n v="26"/>
    <s v="USA"/>
    <n v="2004"/>
    <n v="1722"/>
    <n v="21"/>
    <n v="41197.586799999997"/>
    <n v="15629.54506"/>
    <x v="0"/>
  </r>
  <r>
    <s v="Startup_3216"/>
    <s v="E-commerce"/>
    <n v="10"/>
    <n v="35775.519999999997"/>
    <n v="12763462194.719999"/>
    <n v="15"/>
    <s v="Brazil"/>
    <n v="2001"/>
    <n v="7463"/>
    <n v="24"/>
    <n v="356764.2746"/>
    <n v="2385.0344759999998"/>
    <x v="0"/>
  </r>
  <r>
    <s v="Startup_3217"/>
    <s v="Fintech"/>
    <n v="1"/>
    <n v="101970.08"/>
    <n v="19318218768.09"/>
    <n v="38"/>
    <s v="China"/>
    <n v="2011"/>
    <n v="1060"/>
    <n v="14"/>
    <n v="189448.87419999999"/>
    <n v="2683.4231490000002"/>
    <x v="0"/>
  </r>
  <r>
    <s v="Startup_3218"/>
    <s v="Blockchain"/>
    <n v="3"/>
    <n v="348042.64"/>
    <n v="10427749268.02"/>
    <n v="19"/>
    <s v="UK"/>
    <n v="2023"/>
    <n v="1648"/>
    <n v="2"/>
    <n v="29960.126049999999"/>
    <n v="18318.033439999999"/>
    <x v="0"/>
  </r>
  <r>
    <s v="Startup_3219"/>
    <s v="Fintech"/>
    <n v="10"/>
    <n v="71809.53"/>
    <n v="33317683625.360001"/>
    <n v="33"/>
    <s v="Australia"/>
    <n v="2021"/>
    <n v="18262"/>
    <n v="4"/>
    <n v="463972.02260000003"/>
    <n v="2176.0462940000002"/>
    <x v="1"/>
  </r>
  <r>
    <s v="Startup_322"/>
    <s v="SaaS"/>
    <n v="2"/>
    <n v="204297.18"/>
    <n v="7247814827.6300001"/>
    <n v="30"/>
    <s v="France"/>
    <n v="2010"/>
    <n v="12472"/>
    <n v="15"/>
    <n v="35475.822959999998"/>
    <n v="6809.9059459999999"/>
    <x v="0"/>
  </r>
  <r>
    <s v="Startup_3220"/>
    <s v="EdTech"/>
    <n v="5"/>
    <n v="422970.86"/>
    <n v="17834332519.400002"/>
    <n v="48"/>
    <s v="China"/>
    <n v="2009"/>
    <n v="10732"/>
    <n v="16"/>
    <n v="42163.447740000003"/>
    <n v="8811.8928159999996"/>
    <x v="0"/>
  </r>
  <r>
    <s v="Startup_3221"/>
    <s v="EdTech"/>
    <n v="1"/>
    <n v="64735.55"/>
    <n v="20981541543.599998"/>
    <n v="2"/>
    <s v="Australia"/>
    <n v="2012"/>
    <n v="3519"/>
    <n v="13"/>
    <n v="324110.60489999998"/>
    <n v="32367.77274"/>
    <x v="1"/>
  </r>
  <r>
    <s v="Startup_3222"/>
    <s v="Biotech"/>
    <n v="8"/>
    <n v="182209.37"/>
    <n v="6935710909.5500002"/>
    <n v="5"/>
    <s v="China"/>
    <n v="2004"/>
    <n v="8129"/>
    <n v="21"/>
    <n v="38063.513809999997"/>
    <n v="36441.873099999997"/>
    <x v="1"/>
  </r>
  <r>
    <s v="Startup_3223"/>
    <s v="Blockchain"/>
    <n v="2"/>
    <n v="94743.52"/>
    <n v="38273259296.620003"/>
    <n v="32"/>
    <s v="Germany"/>
    <n v="2018"/>
    <n v="19628"/>
    <n v="7"/>
    <n v="403966.06069999997"/>
    <n v="2960.734845"/>
    <x v="1"/>
  </r>
  <r>
    <s v="Startup_3224"/>
    <s v="EdTech"/>
    <n v="1"/>
    <n v="200267.43"/>
    <n v="4866852826.0699997"/>
    <n v="5"/>
    <s v="India"/>
    <n v="2011"/>
    <n v="1539"/>
    <n v="14"/>
    <n v="24300.768629999999"/>
    <n v="40053.486640000003"/>
    <x v="1"/>
  </r>
  <r>
    <s v="Startup_3225"/>
    <s v="Biotech"/>
    <n v="3"/>
    <n v="81587.69"/>
    <n v="1965761233.6199999"/>
    <n v="30"/>
    <s v="Singapore"/>
    <n v="2019"/>
    <n v="4341"/>
    <n v="6"/>
    <n v="24092.844929999999"/>
    <n v="2719.5897810000001"/>
    <x v="0"/>
  </r>
  <r>
    <s v="Startup_3226"/>
    <s v="HealthTech"/>
    <n v="10"/>
    <n v="299422.34000000003"/>
    <n v="11847477640.959999"/>
    <n v="46"/>
    <s v="Australia"/>
    <n v="2015"/>
    <n v="5517"/>
    <n v="10"/>
    <n v="39566.781690000003"/>
    <n v="6509.1812259999997"/>
    <x v="0"/>
  </r>
  <r>
    <s v="Startup_3227"/>
    <s v="E-commerce"/>
    <n v="1"/>
    <n v="332458.84999999998"/>
    <n v="10080255152.99"/>
    <n v="49"/>
    <s v="China"/>
    <n v="2017"/>
    <n v="18312"/>
    <n v="8"/>
    <n v="30319.309359999999"/>
    <n v="6784.8744720000004"/>
    <x v="0"/>
  </r>
  <r>
    <s v="Startup_3228"/>
    <s v="SaaS"/>
    <n v="7"/>
    <n v="367.69"/>
    <n v="1551355392.55"/>
    <n v="27"/>
    <s v="China"/>
    <n v="2015"/>
    <n v="841"/>
    <n v="10"/>
    <n v="4219189.3779999996"/>
    <n v="13.618159410000001"/>
    <x v="1"/>
  </r>
  <r>
    <s v="Startup_3229"/>
    <s v="Fintech"/>
    <n v="9"/>
    <n v="260292.25"/>
    <n v="4921962727.7700005"/>
    <n v="33"/>
    <s v="France"/>
    <n v="2018"/>
    <n v="3381"/>
    <n v="7"/>
    <n v="18908.37096"/>
    <n v="7887.6439609999998"/>
    <x v="0"/>
  </r>
  <r>
    <s v="Startup_323"/>
    <s v="SaaS"/>
    <n v="2"/>
    <n v="242759.26"/>
    <n v="4737980887.9300003"/>
    <n v="39"/>
    <s v="Brazil"/>
    <n v="2000"/>
    <n v="6889"/>
    <n v="25"/>
    <n v="19516.19947"/>
    <n v="6224.5963940000001"/>
    <x v="0"/>
  </r>
  <r>
    <s v="Startup_3230"/>
    <s v="E-commerce"/>
    <n v="2"/>
    <n v="8832.5300000000007"/>
    <n v="18926460991.119999"/>
    <n v="26"/>
    <s v="Australia"/>
    <n v="2002"/>
    <n v="8729"/>
    <n v="23"/>
    <n v="2142812.11"/>
    <n v="339.7126907"/>
    <x v="1"/>
  </r>
  <r>
    <s v="Startup_3231"/>
    <s v="AI"/>
    <n v="2"/>
    <n v="212933.42"/>
    <n v="7019439762.8400002"/>
    <n v="9"/>
    <s v="France"/>
    <n v="2007"/>
    <n v="1819"/>
    <n v="18"/>
    <n v="32964.42093"/>
    <n v="23659.268690000001"/>
    <x v="1"/>
  </r>
  <r>
    <s v="Startup_3232"/>
    <s v="E-commerce"/>
    <n v="9"/>
    <n v="329831.52"/>
    <n v="8449031875.3999996"/>
    <n v="22"/>
    <s v="Germany"/>
    <n v="2010"/>
    <n v="10883"/>
    <n v="15"/>
    <n v="25615.205020000001"/>
    <n v="14992.34188"/>
    <x v="0"/>
  </r>
  <r>
    <s v="Startup_3233"/>
    <s v="SaaS"/>
    <n v="8"/>
    <n v="47799.72"/>
    <n v="1190108859.4000001"/>
    <n v="50"/>
    <s v="UK"/>
    <n v="2004"/>
    <n v="9777"/>
    <n v="21"/>
    <n v="24896.820400000001"/>
    <n v="955.99441260000003"/>
    <x v="0"/>
  </r>
  <r>
    <s v="Startup_3234"/>
    <s v="Blockchain"/>
    <n v="5"/>
    <n v="336984.2"/>
    <n v="12327724437.1"/>
    <n v="21"/>
    <s v="Brazil"/>
    <n v="2002"/>
    <n v="7048"/>
    <n v="23"/>
    <n v="36581.499400000001"/>
    <n v="16046.86685"/>
    <x v="0"/>
  </r>
  <r>
    <s v="Startup_3235"/>
    <s v="SaaS"/>
    <n v="8"/>
    <n v="419955.99"/>
    <n v="103596715.19"/>
    <n v="31"/>
    <s v="Australia"/>
    <n v="2007"/>
    <n v="13878"/>
    <n v="18"/>
    <n v="245.6846961"/>
    <n v="13546.967339999999"/>
    <x v="0"/>
  </r>
  <r>
    <s v="Startup_3236"/>
    <s v="Fintech"/>
    <n v="3"/>
    <n v="243262.95"/>
    <n v="891210554.66999996"/>
    <n v="47"/>
    <s v="Singapore"/>
    <n v="2013"/>
    <n v="3054"/>
    <n v="12"/>
    <n v="3662.568749"/>
    <n v="5175.8075239999998"/>
    <x v="0"/>
  </r>
  <r>
    <s v="Startup_3237"/>
    <s v="Blockchain"/>
    <n v="6"/>
    <n v="47124.77"/>
    <n v="2150746933.0900002"/>
    <n v="19"/>
    <s v="Singapore"/>
    <n v="2007"/>
    <n v="13432"/>
    <n v="18"/>
    <n v="45638.415410000001"/>
    <n v="2480.2510280000001"/>
    <x v="0"/>
  </r>
  <r>
    <s v="Startup_3238"/>
    <s v="Blockchain"/>
    <n v="2"/>
    <n v="35585.360000000001"/>
    <n v="1169292568.24"/>
    <n v="37"/>
    <s v="UK"/>
    <n v="2007"/>
    <n v="14376"/>
    <n v="18"/>
    <n v="32857.805410000001"/>
    <n v="961.76660870000001"/>
    <x v="0"/>
  </r>
  <r>
    <s v="Startup_3239"/>
    <s v="SaaS"/>
    <n v="2"/>
    <n v="189149.92"/>
    <n v="3277126894.1399999"/>
    <n v="18"/>
    <s v="France"/>
    <n v="2019"/>
    <n v="4209"/>
    <n v="6"/>
    <n v="17324.552319999999"/>
    <n v="10508.32908"/>
    <x v="0"/>
  </r>
  <r>
    <s v="Startup_324"/>
    <s v="AI"/>
    <n v="5"/>
    <n v="35370.639999999999"/>
    <n v="17158731566.59"/>
    <n v="10"/>
    <s v="Singapore"/>
    <n v="2013"/>
    <n v="2971"/>
    <n v="12"/>
    <n v="485111.23"/>
    <n v="3537.0643129999999"/>
    <x v="0"/>
  </r>
  <r>
    <s v="Startup_3240"/>
    <s v="HealthTech"/>
    <n v="5"/>
    <n v="29082.799999999999"/>
    <n v="12193094647.1"/>
    <n v="28"/>
    <s v="Germany"/>
    <n v="2012"/>
    <n v="17654"/>
    <n v="13"/>
    <n v="419253.49320000003"/>
    <n v="1038.671435"/>
    <x v="0"/>
  </r>
  <r>
    <s v="Startup_3241"/>
    <s v="Biotech"/>
    <n v="3"/>
    <n v="435327.58"/>
    <n v="900984729.75999999"/>
    <n v="47"/>
    <s v="Singapore"/>
    <n v="2016"/>
    <n v="3244"/>
    <n v="9"/>
    <n v="2068.6707029999998"/>
    <n v="9262.2888449999991"/>
    <x v="0"/>
  </r>
  <r>
    <s v="Startup_3242"/>
    <s v="SaaS"/>
    <n v="3"/>
    <n v="454703.66"/>
    <n v="8692720263.5499992"/>
    <n v="49"/>
    <s v="Brazil"/>
    <n v="2002"/>
    <n v="18647"/>
    <n v="23"/>
    <n v="19116.33078"/>
    <n v="9279.6665190000003"/>
    <x v="0"/>
  </r>
  <r>
    <s v="Startup_3243"/>
    <s v="Blockchain"/>
    <n v="8"/>
    <n v="125421.65"/>
    <n v="40237191074.040001"/>
    <n v="8"/>
    <s v="Australia"/>
    <n v="2023"/>
    <n v="17885"/>
    <n v="2"/>
    <n v="320814.34210000001"/>
    <n v="15677.70685"/>
    <x v="1"/>
  </r>
  <r>
    <s v="Startup_3244"/>
    <s v="AI"/>
    <n v="7"/>
    <n v="95101.04"/>
    <n v="2324096807.9499998"/>
    <n v="37"/>
    <s v="UK"/>
    <n v="2003"/>
    <n v="4416"/>
    <n v="22"/>
    <n v="24437.184209999999"/>
    <n v="2570.29846"/>
    <x v="0"/>
  </r>
  <r>
    <s v="Startup_3245"/>
    <s v="AI"/>
    <n v="9"/>
    <n v="41115.96"/>
    <n v="18940087132.18"/>
    <n v="6"/>
    <s v="Brazil"/>
    <n v="2015"/>
    <n v="17271"/>
    <n v="10"/>
    <n v="460649.52399999998"/>
    <n v="6852.659498"/>
    <x v="0"/>
  </r>
  <r>
    <s v="Startup_3246"/>
    <s v="EdTech"/>
    <n v="1"/>
    <n v="147510.53"/>
    <n v="7221845879.1700001"/>
    <n v="40"/>
    <s v="India"/>
    <n v="2022"/>
    <n v="11042"/>
    <n v="3"/>
    <n v="48957.171629999997"/>
    <n v="3687.7632669999998"/>
    <x v="0"/>
  </r>
  <r>
    <s v="Startup_3247"/>
    <s v="AI"/>
    <n v="1"/>
    <n v="69404.84"/>
    <n v="2723375817.1100001"/>
    <n v="44"/>
    <s v="Singapore"/>
    <n v="2000"/>
    <n v="228"/>
    <n v="25"/>
    <n v="39237.988740000001"/>
    <n v="1577.382775"/>
    <x v="0"/>
  </r>
  <r>
    <s v="Startup_3248"/>
    <s v="SaaS"/>
    <n v="10"/>
    <n v="296007.18"/>
    <n v="14223252946.459999"/>
    <n v="42"/>
    <s v="Singapore"/>
    <n v="2009"/>
    <n v="11463"/>
    <n v="16"/>
    <n v="48049.364959999999"/>
    <n v="7047.7899589999997"/>
    <x v="0"/>
  </r>
  <r>
    <s v="Startup_3249"/>
    <s v="HealthTech"/>
    <n v="7"/>
    <n v="391480.85"/>
    <n v="1949447058.46"/>
    <n v="12"/>
    <s v="UK"/>
    <n v="2002"/>
    <n v="12904"/>
    <n v="23"/>
    <n v="4978.6741730000003"/>
    <n v="32623.403839999999"/>
    <x v="1"/>
  </r>
  <r>
    <s v="Startup_325"/>
    <s v="Fintech"/>
    <n v="1"/>
    <n v="322498.5"/>
    <n v="12294854490.07"/>
    <n v="7"/>
    <s v="Australia"/>
    <n v="2010"/>
    <n v="12781"/>
    <n v="15"/>
    <n v="38122.756849999998"/>
    <n v="46071.214630000002"/>
    <x v="1"/>
  </r>
  <r>
    <s v="Startup_3250"/>
    <s v="HealthTech"/>
    <n v="4"/>
    <n v="389178.8"/>
    <n v="1405253810.5999999"/>
    <n v="44"/>
    <s v="Australia"/>
    <n v="2015"/>
    <n v="3339"/>
    <n v="10"/>
    <n v="3609.8179789999999"/>
    <n v="8844.9727419999999"/>
    <x v="0"/>
  </r>
  <r>
    <s v="Startup_3251"/>
    <s v="E-commerce"/>
    <n v="1"/>
    <n v="156097.79999999999"/>
    <n v="47732791822.309998"/>
    <n v="11"/>
    <s v="UK"/>
    <n v="2005"/>
    <n v="4493"/>
    <n v="20"/>
    <n v="305786.73349999997"/>
    <n v="14190.7089"/>
    <x v="1"/>
  </r>
  <r>
    <s v="Startup_3252"/>
    <s v="HealthTech"/>
    <n v="9"/>
    <n v="194038.43"/>
    <n v="4567043415.1599998"/>
    <n v="12"/>
    <s v="Australia"/>
    <n v="2020"/>
    <n v="4828"/>
    <n v="5"/>
    <n v="23535.79868"/>
    <n v="16169.868990000001"/>
    <x v="0"/>
  </r>
  <r>
    <s v="Startup_3253"/>
    <s v="AI"/>
    <n v="9"/>
    <n v="151006.72"/>
    <n v="5001572824.7299995"/>
    <n v="43"/>
    <s v="Brazil"/>
    <n v="2019"/>
    <n v="18424"/>
    <n v="6"/>
    <n v="33120.524510000003"/>
    <n v="3511.7842190000001"/>
    <x v="0"/>
  </r>
  <r>
    <s v="Startup_3254"/>
    <s v="EdTech"/>
    <n v="2"/>
    <n v="194383.66"/>
    <n v="5879880900.1400003"/>
    <n v="17"/>
    <s v="USA"/>
    <n v="2002"/>
    <n v="13724"/>
    <n v="23"/>
    <n v="30247.844140000001"/>
    <n v="11434.33268"/>
    <x v="0"/>
  </r>
  <r>
    <s v="Startup_3255"/>
    <s v="EdTech"/>
    <n v="3"/>
    <n v="17789.07"/>
    <n v="7496698543.1000004"/>
    <n v="49"/>
    <s v="China"/>
    <n v="2001"/>
    <n v="3863"/>
    <n v="24"/>
    <n v="421420.72859999997"/>
    <n v="363.04214380000002"/>
    <x v="0"/>
  </r>
  <r>
    <s v="Startup_3256"/>
    <s v="SaaS"/>
    <n v="6"/>
    <n v="485614.53"/>
    <n v="19913783834.299999"/>
    <n v="25"/>
    <s v="Germany"/>
    <n v="2002"/>
    <n v="16629"/>
    <n v="23"/>
    <n v="41006.38912"/>
    <n v="19424.581050000001"/>
    <x v="0"/>
  </r>
  <r>
    <s v="Startup_3257"/>
    <s v="EdTech"/>
    <n v="7"/>
    <n v="248435.07"/>
    <n v="1173376213.2"/>
    <n v="14"/>
    <s v="Australia"/>
    <n v="2018"/>
    <n v="9344"/>
    <n v="7"/>
    <n v="4722.069888"/>
    <n v="17745.362369999999"/>
    <x v="0"/>
  </r>
  <r>
    <s v="Startup_3258"/>
    <s v="HealthTech"/>
    <n v="4"/>
    <n v="113179.66"/>
    <n v="5427154672.46"/>
    <n v="20"/>
    <s v="Canada"/>
    <n v="2023"/>
    <n v="16026"/>
    <n v="2"/>
    <n v="47950.678610000003"/>
    <n v="5658.9829909999999"/>
    <x v="0"/>
  </r>
  <r>
    <s v="Startup_3259"/>
    <s v="AI"/>
    <n v="2"/>
    <n v="118609.21"/>
    <n v="3968386070.2199998"/>
    <n v="29"/>
    <s v="Australia"/>
    <n v="2010"/>
    <n v="4585"/>
    <n v="15"/>
    <n v="33456.654119999999"/>
    <n v="4089.97291"/>
    <x v="0"/>
  </r>
  <r>
    <s v="Startup_326"/>
    <s v="HealthTech"/>
    <n v="10"/>
    <n v="433497.01"/>
    <n v="18560084401.669998"/>
    <n v="37"/>
    <s v="Singapore"/>
    <n v="2007"/>
    <n v="7427"/>
    <n v="18"/>
    <n v="42813.792410000002"/>
    <n v="11716.13535"/>
    <x v="0"/>
  </r>
  <r>
    <s v="Startup_3260"/>
    <s v="Fintech"/>
    <n v="1"/>
    <n v="178251.64"/>
    <n v="6337413399.5"/>
    <n v="47"/>
    <s v="China"/>
    <n v="2001"/>
    <n v="10802"/>
    <n v="24"/>
    <n v="35552.183279999997"/>
    <n v="3792.5881880000002"/>
    <x v="0"/>
  </r>
  <r>
    <s v="Startup_3261"/>
    <s v="AI"/>
    <n v="9"/>
    <n v="374965.55"/>
    <n v="13031897251.639999"/>
    <n v="42"/>
    <s v="Australia"/>
    <n v="2009"/>
    <n v="13009"/>
    <n v="16"/>
    <n v="34753.918810000003"/>
    <n v="8927.7511930000001"/>
    <x v="0"/>
  </r>
  <r>
    <s v="Startup_3262"/>
    <s v="AI"/>
    <n v="9"/>
    <n v="114232.16"/>
    <n v="18165339906.810001"/>
    <n v="43"/>
    <s v="UK"/>
    <n v="2009"/>
    <n v="7599"/>
    <n v="16"/>
    <n v="159020.24100000001"/>
    <n v="2656.5618690000001"/>
    <x v="0"/>
  </r>
  <r>
    <s v="Startup_3263"/>
    <s v="AI"/>
    <n v="7"/>
    <n v="38237.29"/>
    <n v="6341627246.5200005"/>
    <n v="25"/>
    <s v="China"/>
    <n v="2008"/>
    <n v="3829"/>
    <n v="17"/>
    <n v="165848.27160000001"/>
    <n v="1529.4917330000001"/>
    <x v="0"/>
  </r>
  <r>
    <s v="Startup_3264"/>
    <s v="EdTech"/>
    <n v="6"/>
    <n v="491770.47"/>
    <n v="1359700387.2"/>
    <n v="33"/>
    <s v="China"/>
    <n v="2018"/>
    <n v="17675"/>
    <n v="7"/>
    <n v="2763.9085660000001"/>
    <n v="14902.135480000001"/>
    <x v="0"/>
  </r>
  <r>
    <s v="Startup_3265"/>
    <s v="SaaS"/>
    <n v="8"/>
    <n v="38622.089999999997"/>
    <n v="13587550670.02"/>
    <n v="43"/>
    <s v="Brazil"/>
    <n v="2010"/>
    <n v="18087"/>
    <n v="15"/>
    <n v="351806.77510000003"/>
    <n v="898.18808109999998"/>
    <x v="0"/>
  </r>
  <r>
    <s v="Startup_3266"/>
    <s v="SaaS"/>
    <n v="10"/>
    <n v="328930.59999999998"/>
    <n v="8977199405.3700008"/>
    <n v="35"/>
    <s v="France"/>
    <n v="2021"/>
    <n v="4587"/>
    <n v="4"/>
    <n v="27291.07717"/>
    <n v="9398.0172340000008"/>
    <x v="0"/>
  </r>
  <r>
    <s v="Startup_3267"/>
    <s v="AI"/>
    <n v="3"/>
    <n v="38022.620000000003"/>
    <n v="6725275199.8800001"/>
    <n v="22"/>
    <s v="Singapore"/>
    <n v="2019"/>
    <n v="9066"/>
    <n v="6"/>
    <n v="176874.6617"/>
    <n v="1728.3006849999999"/>
    <x v="0"/>
  </r>
  <r>
    <s v="Startup_3268"/>
    <s v="Blockchain"/>
    <n v="8"/>
    <n v="140295.44"/>
    <n v="3915085330.0799999"/>
    <n v="12"/>
    <s v="UK"/>
    <n v="2023"/>
    <n v="6429"/>
    <n v="2"/>
    <n v="27905.004679999998"/>
    <n v="11691.287039999999"/>
    <x v="0"/>
  </r>
  <r>
    <s v="Startup_3269"/>
    <s v="SaaS"/>
    <n v="1"/>
    <n v="427626.38"/>
    <n v="6543912261.0500002"/>
    <n v="48"/>
    <s v="Canada"/>
    <n v="2012"/>
    <n v="10066"/>
    <n v="13"/>
    <n v="15301.873100000001"/>
    <n v="8908.882963"/>
    <x v="0"/>
  </r>
  <r>
    <s v="Startup_327"/>
    <s v="E-commerce"/>
    <n v="8"/>
    <n v="344233.37"/>
    <n v="14587083195.459999"/>
    <n v="24"/>
    <s v="Australia"/>
    <n v="2019"/>
    <n v="13348"/>
    <n v="6"/>
    <n v="42374.564180000001"/>
    <n v="14343.05702"/>
    <x v="0"/>
  </r>
  <r>
    <s v="Startup_3270"/>
    <s v="Biotech"/>
    <n v="7"/>
    <n v="362549.97"/>
    <n v="1659505944.3800001"/>
    <n v="36"/>
    <s v="UK"/>
    <n v="2005"/>
    <n v="3426"/>
    <n v="20"/>
    <n v="4576.3164729999999"/>
    <n v="10070.832469999999"/>
    <x v="0"/>
  </r>
  <r>
    <s v="Startup_3271"/>
    <s v="HealthTech"/>
    <n v="3"/>
    <n v="24095.5"/>
    <n v="6587093088.4099998"/>
    <n v="34"/>
    <s v="UK"/>
    <n v="2017"/>
    <n v="17739"/>
    <n v="8"/>
    <n v="273373.41310000001"/>
    <n v="708.69116770000005"/>
    <x v="0"/>
  </r>
  <r>
    <s v="Startup_3272"/>
    <s v="E-commerce"/>
    <n v="10"/>
    <n v="491088.34"/>
    <n v="23628520685.48"/>
    <n v="21"/>
    <s v="Singapore"/>
    <n v="2023"/>
    <n v="15825"/>
    <n v="2"/>
    <n v="48113.603450000002"/>
    <n v="23385.159"/>
    <x v="1"/>
  </r>
  <r>
    <s v="Startup_3273"/>
    <s v="E-commerce"/>
    <n v="6"/>
    <n v="288000.51"/>
    <n v="10023009285.83"/>
    <n v="46"/>
    <s v="Australia"/>
    <n v="2014"/>
    <n v="15212"/>
    <n v="11"/>
    <n v="34801.054320000003"/>
    <n v="6260.8805849999999"/>
    <x v="0"/>
  </r>
  <r>
    <s v="Startup_3274"/>
    <s v="SaaS"/>
    <n v="8"/>
    <n v="251203.85"/>
    <n v="10897880613.57"/>
    <n v="33"/>
    <s v="Singapore"/>
    <n v="2017"/>
    <n v="14311"/>
    <n v="8"/>
    <n v="43381.617960000003"/>
    <n v="7612.2378490000001"/>
    <x v="0"/>
  </r>
  <r>
    <s v="Startup_3275"/>
    <s v="SaaS"/>
    <n v="6"/>
    <n v="71910.19"/>
    <n v="2656540922.77"/>
    <n v="23"/>
    <s v="USA"/>
    <n v="2014"/>
    <n v="10889"/>
    <n v="11"/>
    <n v="36941.481140000004"/>
    <n v="3126.5300999999999"/>
    <x v="0"/>
  </r>
  <r>
    <s v="Startup_3276"/>
    <s v="E-commerce"/>
    <n v="1"/>
    <n v="110504.22"/>
    <n v="16610020279.82"/>
    <n v="43"/>
    <s v="Germany"/>
    <n v="2001"/>
    <n v="12708"/>
    <n v="24"/>
    <n v="150310.1807"/>
    <n v="2569.8656580000002"/>
    <x v="0"/>
  </r>
  <r>
    <s v="Startup_3277"/>
    <s v="HealthTech"/>
    <n v="1"/>
    <n v="1875.76"/>
    <n v="6889857045.6599998"/>
    <n v="30"/>
    <s v="UK"/>
    <n v="2002"/>
    <n v="1973"/>
    <n v="23"/>
    <n v="3673096.213"/>
    <n v="62.525407899999998"/>
    <x v="1"/>
  </r>
  <r>
    <s v="Startup_3278"/>
    <s v="E-commerce"/>
    <n v="3"/>
    <n v="485645.66"/>
    <n v="16382397119.17"/>
    <n v="25"/>
    <s v="Australia"/>
    <n v="2014"/>
    <n v="1337"/>
    <n v="11"/>
    <n v="33732.230680000001"/>
    <n v="19425.82645"/>
    <x v="0"/>
  </r>
  <r>
    <s v="Startup_3279"/>
    <s v="Fintech"/>
    <n v="10"/>
    <n v="199655.59"/>
    <n v="9038502597.4200001"/>
    <n v="11"/>
    <s v="France"/>
    <n v="2001"/>
    <n v="12077"/>
    <n v="24"/>
    <n v="45269.472099999999"/>
    <n v="18150.507740000001"/>
    <x v="0"/>
  </r>
  <r>
    <s v="Startup_328"/>
    <s v="EdTech"/>
    <n v="8"/>
    <n v="411118.03"/>
    <n v="7725412065.4700003"/>
    <n v="42"/>
    <s v="Germany"/>
    <n v="2019"/>
    <n v="913"/>
    <n v="6"/>
    <n v="18790.226709999999"/>
    <n v="9788.5244719999992"/>
    <x v="0"/>
  </r>
  <r>
    <s v="Startup_3280"/>
    <s v="HealthTech"/>
    <n v="6"/>
    <n v="27045.47"/>
    <n v="6395550302.04"/>
    <n v="39"/>
    <s v="UK"/>
    <n v="2021"/>
    <n v="14953"/>
    <n v="4"/>
    <n v="236473.01"/>
    <n v="693.47354180000002"/>
    <x v="0"/>
  </r>
  <r>
    <s v="Startup_3281"/>
    <s v="SaaS"/>
    <n v="4"/>
    <n v="250744.52"/>
    <n v="11930003042.879999"/>
    <n v="14"/>
    <s v="Brazil"/>
    <n v="2015"/>
    <n v="861"/>
    <n v="10"/>
    <n v="47577.320249999997"/>
    <n v="17910.322810000001"/>
    <x v="0"/>
  </r>
  <r>
    <s v="Startup_3282"/>
    <s v="AI"/>
    <n v="3"/>
    <n v="285245.73"/>
    <n v="12110565518.32"/>
    <n v="13"/>
    <s v="Brazil"/>
    <n v="2002"/>
    <n v="15413"/>
    <n v="23"/>
    <n v="42455.606019999999"/>
    <n v="21941.97912"/>
    <x v="1"/>
  </r>
  <r>
    <s v="Startup_3283"/>
    <s v="EdTech"/>
    <n v="4"/>
    <n v="450102.07"/>
    <n v="20923587219.009998"/>
    <n v="11"/>
    <s v="USA"/>
    <n v="2005"/>
    <n v="19932"/>
    <n v="20"/>
    <n v="46485.316489999997"/>
    <n v="40918.369890000002"/>
    <x v="1"/>
  </r>
  <r>
    <s v="Startup_3284"/>
    <s v="Fintech"/>
    <n v="4"/>
    <n v="274616.03999999998"/>
    <n v="1203651883.8699999"/>
    <n v="28"/>
    <s v="Brazil"/>
    <n v="2020"/>
    <n v="14397"/>
    <n v="5"/>
    <n v="4382.0355909999998"/>
    <n v="9807.715768"/>
    <x v="0"/>
  </r>
  <r>
    <s v="Startup_3285"/>
    <s v="Biotech"/>
    <n v="9"/>
    <n v="189293.46"/>
    <n v="4392322581.8400002"/>
    <n v="49"/>
    <s v="Singapore"/>
    <n v="2005"/>
    <n v="12191"/>
    <n v="20"/>
    <n v="23202.773229999999"/>
    <n v="3863.1318919999999"/>
    <x v="0"/>
  </r>
  <r>
    <s v="Startup_3286"/>
    <s v="Blockchain"/>
    <n v="10"/>
    <n v="186670.68"/>
    <n v="6719609623.0200005"/>
    <n v="45"/>
    <s v="Brazil"/>
    <n v="2012"/>
    <n v="12409"/>
    <n v="13"/>
    <n v="35996.134250000003"/>
    <n v="4148.237392"/>
    <x v="0"/>
  </r>
  <r>
    <s v="Startup_3287"/>
    <s v="SaaS"/>
    <n v="4"/>
    <n v="114079.5"/>
    <n v="5613850754.7399998"/>
    <n v="43"/>
    <s v="USA"/>
    <n v="2003"/>
    <n v="1226"/>
    <n v="22"/>
    <n v="49208.989439999998"/>
    <n v="2653.0115169999999"/>
    <x v="0"/>
  </r>
  <r>
    <s v="Startup_3288"/>
    <s v="EdTech"/>
    <n v="2"/>
    <n v="439061.57"/>
    <n v="19332147623.23"/>
    <n v="7"/>
    <s v="India"/>
    <n v="2009"/>
    <n v="1238"/>
    <n v="16"/>
    <n v="44029.607349999998"/>
    <n v="62723.081530000003"/>
    <x v="1"/>
  </r>
  <r>
    <s v="Startup_3289"/>
    <s v="Fintech"/>
    <n v="6"/>
    <n v="382191.02"/>
    <n v="8497963058.1899996"/>
    <n v="16"/>
    <s v="Canada"/>
    <n v="2010"/>
    <n v="2339"/>
    <n v="15"/>
    <n v="22233.857810000001"/>
    <n v="23886.938959999999"/>
    <x v="1"/>
  </r>
  <r>
    <s v="Startup_329"/>
    <s v="SaaS"/>
    <n v="2"/>
    <n v="324604.52"/>
    <n v="9945625802.0100002"/>
    <n v="4"/>
    <s v="Brazil"/>
    <n v="2023"/>
    <n v="16557"/>
    <n v="2"/>
    <n v="30638.2091"/>
    <n v="81151.130319999997"/>
    <x v="1"/>
  </r>
  <r>
    <s v="Startup_3290"/>
    <s v="Fintech"/>
    <n v="6"/>
    <n v="63624.19"/>
    <n v="23592925611.18"/>
    <n v="20"/>
    <s v="Germany"/>
    <n v="2017"/>
    <n v="11436"/>
    <n v="8"/>
    <n v="370815.90649999998"/>
    <n v="3181.2095399999998"/>
    <x v="0"/>
  </r>
  <r>
    <s v="Startup_3291"/>
    <s v="HealthTech"/>
    <n v="4"/>
    <n v="208477.12"/>
    <n v="3396194340.5300002"/>
    <n v="50"/>
    <s v="Brazil"/>
    <n v="2000"/>
    <n v="12199"/>
    <n v="25"/>
    <n v="16289.489820000001"/>
    <n v="4169.5423250000003"/>
    <x v="0"/>
  </r>
  <r>
    <s v="Startup_3292"/>
    <s v="Fintech"/>
    <n v="9"/>
    <n v="308910.06"/>
    <n v="9057128490.4300003"/>
    <n v="32"/>
    <s v="India"/>
    <n v="2002"/>
    <n v="16924"/>
    <n v="23"/>
    <n v="29318.6296"/>
    <n v="9653.4393230000005"/>
    <x v="0"/>
  </r>
  <r>
    <s v="Startup_3293"/>
    <s v="EdTech"/>
    <n v="10"/>
    <n v="442261.77"/>
    <n v="8847917470.2299995"/>
    <n v="10"/>
    <s v="Australia"/>
    <n v="2021"/>
    <n v="12964"/>
    <n v="4"/>
    <n v="20005.06438"/>
    <n v="44226.17714"/>
    <x v="1"/>
  </r>
  <r>
    <s v="Startup_3294"/>
    <s v="AI"/>
    <n v="8"/>
    <n v="93677.23"/>
    <n v="36201442756.239998"/>
    <n v="47"/>
    <s v="Singapore"/>
    <n v="2019"/>
    <n v="12405"/>
    <n v="6"/>
    <n v="386447.68609999999"/>
    <n v="1993.13257"/>
    <x v="1"/>
  </r>
  <r>
    <s v="Startup_3295"/>
    <s v="HealthTech"/>
    <n v="3"/>
    <n v="263790.51"/>
    <n v="10826121250.91"/>
    <n v="38"/>
    <s v="India"/>
    <n v="2001"/>
    <n v="6473"/>
    <n v="24"/>
    <n v="41039.602039999998"/>
    <n v="6941.8554679999997"/>
    <x v="0"/>
  </r>
  <r>
    <s v="Startup_3296"/>
    <s v="SaaS"/>
    <n v="6"/>
    <n v="11407.97"/>
    <n v="5243297765.0200005"/>
    <n v="15"/>
    <s v="Canada"/>
    <n v="2010"/>
    <n v="13938"/>
    <n v="15"/>
    <n v="459616.19329999998"/>
    <n v="760.53113210000004"/>
    <x v="0"/>
  </r>
  <r>
    <s v="Startup_3297"/>
    <s v="Fintech"/>
    <n v="4"/>
    <n v="189332.19"/>
    <n v="33953833890.990002"/>
    <n v="28"/>
    <s v="Canada"/>
    <n v="2014"/>
    <n v="5784"/>
    <n v="11"/>
    <n v="179333.715"/>
    <n v="6761.8638410000003"/>
    <x v="1"/>
  </r>
  <r>
    <s v="Startup_3298"/>
    <s v="Blockchain"/>
    <n v="1"/>
    <n v="324610.89"/>
    <n v="1103924123.9100001"/>
    <n v="14"/>
    <s v="India"/>
    <n v="2023"/>
    <n v="19198"/>
    <n v="2"/>
    <n v="3399.7612530000001"/>
    <n v="23186.491870000002"/>
    <x v="1"/>
  </r>
  <r>
    <s v="Startup_3299"/>
    <s v="Biotech"/>
    <n v="2"/>
    <n v="193263.8"/>
    <n v="38110802469.910004"/>
    <n v="14"/>
    <s v="Australia"/>
    <n v="2010"/>
    <n v="4415"/>
    <n v="15"/>
    <n v="197194.7617"/>
    <n v="13804.557220000001"/>
    <x v="1"/>
  </r>
  <r>
    <s v="Startup_33"/>
    <s v="AI"/>
    <n v="7"/>
    <n v="286717.02"/>
    <n v="6499884835.9399996"/>
    <n v="27"/>
    <s v="Germany"/>
    <n v="2019"/>
    <n v="833"/>
    <n v="6"/>
    <n v="22669.035059999998"/>
    <n v="10619.148789999999"/>
    <x v="0"/>
  </r>
  <r>
    <s v="Startup_330"/>
    <s v="AI"/>
    <n v="6"/>
    <n v="140762.79999999999"/>
    <n v="2837837328.1100001"/>
    <n v="11"/>
    <s v="Singapore"/>
    <n v="2002"/>
    <n v="732"/>
    <n v="23"/>
    <n v="20159.420529999999"/>
    <n v="12796.618570000001"/>
    <x v="0"/>
  </r>
  <r>
    <s v="Startup_3300"/>
    <s v="Fintech"/>
    <n v="7"/>
    <n v="75830.83"/>
    <n v="20250620612.630001"/>
    <n v="10"/>
    <s v="India"/>
    <n v="2015"/>
    <n v="18395"/>
    <n v="10"/>
    <n v="267048.98389999999"/>
    <n v="7583.0825080000004"/>
    <x v="0"/>
  </r>
  <r>
    <s v="Startup_3301"/>
    <s v="Blockchain"/>
    <n v="9"/>
    <n v="123515.56"/>
    <n v="2092976484.96"/>
    <n v="2"/>
    <s v="Brazil"/>
    <n v="2020"/>
    <n v="8496"/>
    <n v="5"/>
    <n v="16944.0435"/>
    <n v="61757.778460000001"/>
    <x v="1"/>
  </r>
  <r>
    <s v="Startup_3302"/>
    <s v="EdTech"/>
    <n v="3"/>
    <n v="331379.7"/>
    <n v="1253020111.6500001"/>
    <n v="43"/>
    <s v="UK"/>
    <n v="2018"/>
    <n v="916"/>
    <n v="7"/>
    <n v="3780.2216469999998"/>
    <n v="7706.5047530000002"/>
    <x v="0"/>
  </r>
  <r>
    <s v="Startup_3303"/>
    <s v="EdTech"/>
    <n v="2"/>
    <n v="262841.34000000003"/>
    <n v="969382606.44000006"/>
    <n v="2"/>
    <s v="USA"/>
    <n v="2023"/>
    <n v="17986"/>
    <n v="2"/>
    <n v="3687.090279"/>
    <n v="131420.6721"/>
    <x v="1"/>
  </r>
  <r>
    <s v="Startup_3304"/>
    <s v="Blockchain"/>
    <n v="6"/>
    <n v="356966.48"/>
    <n v="16918225386.18"/>
    <n v="37"/>
    <s v="UK"/>
    <n v="2002"/>
    <n v="12009"/>
    <n v="23"/>
    <n v="47393.437480000001"/>
    <n v="9647.7426269999996"/>
    <x v="0"/>
  </r>
  <r>
    <s v="Startup_3305"/>
    <s v="HealthTech"/>
    <n v="9"/>
    <n v="452617.8"/>
    <n v="13877644484.639999"/>
    <n v="9"/>
    <s v="UK"/>
    <n v="2012"/>
    <n v="11019"/>
    <n v="13"/>
    <n v="30659.845590000001"/>
    <n v="50290.866690000003"/>
    <x v="1"/>
  </r>
  <r>
    <s v="Startup_3306"/>
    <s v="Fintech"/>
    <n v="6"/>
    <n v="295091.46000000002"/>
    <n v="6727928506.5100002"/>
    <n v="20"/>
    <s v="UK"/>
    <n v="2001"/>
    <n v="3937"/>
    <n v="24"/>
    <n v="22798.46875"/>
    <n v="14754.572969999999"/>
    <x v="0"/>
  </r>
  <r>
    <s v="Startup_3307"/>
    <s v="Blockchain"/>
    <n v="10"/>
    <n v="960.83"/>
    <n v="4785914406.1099997"/>
    <n v="39"/>
    <s v="Australia"/>
    <n v="2019"/>
    <n v="6507"/>
    <n v="6"/>
    <n v="4981009.6509999996"/>
    <n v="24.63671785"/>
    <x v="1"/>
  </r>
  <r>
    <s v="Startup_3308"/>
    <s v="EdTech"/>
    <n v="3"/>
    <n v="15352.77"/>
    <n v="7441930256.7600002"/>
    <n v="10"/>
    <s v="Singapore"/>
    <n v="2000"/>
    <n v="18785"/>
    <n v="25"/>
    <n v="484727.75599999999"/>
    <n v="1535.2772379999999"/>
    <x v="0"/>
  </r>
  <r>
    <s v="Startup_3309"/>
    <s v="HealthTech"/>
    <n v="2"/>
    <n v="332037.39"/>
    <n v="10742538929.719999"/>
    <n v="24"/>
    <s v="USA"/>
    <n v="2006"/>
    <n v="372"/>
    <n v="19"/>
    <n v="32352.40107"/>
    <n v="13834.89136"/>
    <x v="0"/>
  </r>
  <r>
    <s v="Startup_331"/>
    <s v="AI"/>
    <n v="7"/>
    <n v="25143.38"/>
    <n v="11474704582.879999"/>
    <n v="19"/>
    <s v="France"/>
    <n v="2015"/>
    <n v="14766"/>
    <n v="10"/>
    <n v="456369.75229999999"/>
    <n v="1323.3359439999999"/>
    <x v="0"/>
  </r>
  <r>
    <s v="Startup_3310"/>
    <s v="E-commerce"/>
    <n v="10"/>
    <n v="216041.56"/>
    <n v="6283030078.8599997"/>
    <n v="43"/>
    <s v="Singapore"/>
    <n v="2021"/>
    <n v="10618"/>
    <n v="4"/>
    <n v="29081.506949999999"/>
    <n v="5024.2222529999999"/>
    <x v="0"/>
  </r>
  <r>
    <s v="Startup_3311"/>
    <s v="Fintech"/>
    <n v="10"/>
    <n v="265396.11"/>
    <n v="10808675289.780001"/>
    <n v="15"/>
    <s v="Brazil"/>
    <n v="2022"/>
    <n v="6971"/>
    <n v="3"/>
    <n v="40725.578320000001"/>
    <n v="17693.07372"/>
    <x v="0"/>
  </r>
  <r>
    <s v="Startup_3312"/>
    <s v="EdTech"/>
    <n v="2"/>
    <n v="33226.1"/>
    <n v="12816271921.549999"/>
    <n v="36"/>
    <s v="Germany"/>
    <n v="2014"/>
    <n v="11387"/>
    <n v="11"/>
    <n v="385727.99190000002"/>
    <n v="922.94735649999996"/>
    <x v="0"/>
  </r>
  <r>
    <s v="Startup_3313"/>
    <s v="Fintech"/>
    <n v="4"/>
    <n v="7380.08"/>
    <n v="3182915607.9699998"/>
    <n v="4"/>
    <s v="Brazil"/>
    <n v="2023"/>
    <n v="8245"/>
    <n v="2"/>
    <n v="431283.522"/>
    <n v="1845.020773"/>
    <x v="0"/>
  </r>
  <r>
    <s v="Startup_3314"/>
    <s v="Fintech"/>
    <n v="7"/>
    <n v="18896.23"/>
    <n v="6536658953.46"/>
    <n v="7"/>
    <s v="China"/>
    <n v="2016"/>
    <n v="9969"/>
    <n v="9"/>
    <n v="345923.0024"/>
    <n v="2699.461198"/>
    <x v="0"/>
  </r>
  <r>
    <s v="Startup_3315"/>
    <s v="SaaS"/>
    <n v="1"/>
    <n v="12243.72"/>
    <n v="22154858263.900002"/>
    <n v="39"/>
    <s v="France"/>
    <n v="2004"/>
    <n v="17543"/>
    <n v="21"/>
    <n v="1809486.9439999999"/>
    <n v="313.94146089999998"/>
    <x v="1"/>
  </r>
  <r>
    <s v="Startup_3316"/>
    <s v="Fintech"/>
    <n v="2"/>
    <n v="398220.11"/>
    <n v="1427465407.8499999"/>
    <n v="8"/>
    <s v="USA"/>
    <n v="2004"/>
    <n v="16967"/>
    <n v="21"/>
    <n v="3583.614032"/>
    <n v="49777.514230000001"/>
    <x v="1"/>
  </r>
  <r>
    <s v="Startup_3317"/>
    <s v="Fintech"/>
    <n v="7"/>
    <n v="66380.17"/>
    <n v="22225318662.27"/>
    <n v="29"/>
    <s v="Australia"/>
    <n v="2008"/>
    <n v="16358"/>
    <n v="17"/>
    <n v="334817.65490000002"/>
    <n v="2288.971321"/>
    <x v="0"/>
  </r>
  <r>
    <s v="Startup_3318"/>
    <s v="Biotech"/>
    <n v="3"/>
    <n v="453947.17"/>
    <n v="13146725816.32"/>
    <n v="26"/>
    <s v="Germany"/>
    <n v="2017"/>
    <n v="12576"/>
    <n v="8"/>
    <n v="28959.9162"/>
    <n v="17459.506359999999"/>
    <x v="0"/>
  </r>
  <r>
    <s v="Startup_3319"/>
    <s v="E-commerce"/>
    <n v="1"/>
    <n v="43169.81"/>
    <n v="10304388511.41"/>
    <n v="19"/>
    <s v="Australia"/>
    <n v="2003"/>
    <n v="12437"/>
    <n v="22"/>
    <n v="238693.3376"/>
    <n v="2272.0951110000001"/>
    <x v="0"/>
  </r>
  <r>
    <s v="Startup_332"/>
    <s v="Fintech"/>
    <n v="9"/>
    <n v="378930.55"/>
    <n v="8272667271.1199999"/>
    <n v="43"/>
    <s v="France"/>
    <n v="2022"/>
    <n v="15678"/>
    <n v="3"/>
    <n v="21830.618910000001"/>
    <n v="8812.3382739999997"/>
    <x v="0"/>
  </r>
  <r>
    <s v="Startup_3320"/>
    <s v="Blockchain"/>
    <n v="7"/>
    <n v="321534.12"/>
    <n v="14191913303.92"/>
    <n v="44"/>
    <s v="China"/>
    <n v="2021"/>
    <n v="544"/>
    <n v="4"/>
    <n v="44137.12556"/>
    <n v="7307.5936080000001"/>
    <x v="0"/>
  </r>
  <r>
    <s v="Startup_3321"/>
    <s v="SaaS"/>
    <n v="10"/>
    <n v="293428.39"/>
    <n v="131650971.33"/>
    <n v="14"/>
    <s v="Brazil"/>
    <n v="2012"/>
    <n v="15272"/>
    <n v="13"/>
    <n v="447.66473100000002"/>
    <n v="20959.170979999999"/>
    <x v="1"/>
  </r>
  <r>
    <s v="Startup_3322"/>
    <s v="SaaS"/>
    <n v="6"/>
    <n v="170972.4"/>
    <n v="7585923817.6400003"/>
    <n v="21"/>
    <s v="India"/>
    <n v="2006"/>
    <n v="13122"/>
    <n v="19"/>
    <n v="44368.288310000004"/>
    <n v="8141.542974"/>
    <x v="0"/>
  </r>
  <r>
    <s v="Startup_3323"/>
    <s v="Blockchain"/>
    <n v="9"/>
    <n v="28126.17"/>
    <n v="6222500382.4300003"/>
    <n v="17"/>
    <s v="USA"/>
    <n v="2022"/>
    <n v="14986"/>
    <n v="3"/>
    <n v="221234.25320000001"/>
    <n v="1654.480599"/>
    <x v="0"/>
  </r>
  <r>
    <s v="Startup_3324"/>
    <s v="E-commerce"/>
    <n v="6"/>
    <n v="210789.22"/>
    <n v="87639492.810000002"/>
    <n v="47"/>
    <s v="Brazil"/>
    <n v="2022"/>
    <n v="10367"/>
    <n v="3"/>
    <n v="414.76838989999999"/>
    <n v="4484.8769300000004"/>
    <x v="0"/>
  </r>
  <r>
    <s v="Startup_3325"/>
    <s v="Blockchain"/>
    <n v="6"/>
    <n v="32093.26"/>
    <n v="127691477.34"/>
    <n v="9"/>
    <s v="China"/>
    <n v="2014"/>
    <n v="3076"/>
    <n v="11"/>
    <n v="3977.7629480000001"/>
    <n v="3565.9178769999999"/>
    <x v="0"/>
  </r>
  <r>
    <s v="Startup_3326"/>
    <s v="SaaS"/>
    <n v="1"/>
    <n v="188337.36"/>
    <n v="76785141804.800003"/>
    <n v="42"/>
    <s v="China"/>
    <n v="2012"/>
    <n v="1677"/>
    <n v="13"/>
    <n v="407698.99619999999"/>
    <n v="4484.2229070000003"/>
    <x v="1"/>
  </r>
  <r>
    <s v="Startup_3327"/>
    <s v="EdTech"/>
    <n v="2"/>
    <n v="311895.46999999997"/>
    <n v="14845744762.67"/>
    <n v="17"/>
    <s v="France"/>
    <n v="2017"/>
    <n v="11181"/>
    <n v="8"/>
    <n v="47597.46297"/>
    <n v="18346.792089999999"/>
    <x v="0"/>
  </r>
  <r>
    <s v="Startup_3328"/>
    <s v="E-commerce"/>
    <n v="6"/>
    <n v="135142.63"/>
    <n v="2553443772.5500002"/>
    <n v="50"/>
    <s v="Canada"/>
    <n v="2010"/>
    <n v="9222"/>
    <n v="15"/>
    <n v="18893.43662"/>
    <n v="2702.852511"/>
    <x v="0"/>
  </r>
  <r>
    <s v="Startup_3329"/>
    <s v="HealthTech"/>
    <n v="4"/>
    <n v="321955.82"/>
    <n v="6388235476.5200005"/>
    <n v="31"/>
    <s v="Brazil"/>
    <n v="2013"/>
    <n v="14949"/>
    <n v="12"/>
    <n v="19840.963159999999"/>
    <n v="10385.671539999999"/>
    <x v="0"/>
  </r>
  <r>
    <s v="Startup_333"/>
    <s v="HealthTech"/>
    <n v="9"/>
    <n v="23064.2"/>
    <n v="8581069031.21"/>
    <n v="31"/>
    <s v="France"/>
    <n v="2011"/>
    <n v="7203"/>
    <n v="14"/>
    <n v="372050.47440000001"/>
    <n v="744.00640090000002"/>
    <x v="0"/>
  </r>
  <r>
    <s v="Startup_3330"/>
    <s v="E-commerce"/>
    <n v="1"/>
    <n v="379916.73"/>
    <n v="12507843357.530001"/>
    <n v="47"/>
    <s v="Australia"/>
    <n v="2007"/>
    <n v="5594"/>
    <n v="18"/>
    <n v="32921.591229999998"/>
    <n v="8083.3347800000001"/>
    <x v="0"/>
  </r>
  <r>
    <s v="Startup_3331"/>
    <s v="SaaS"/>
    <n v="5"/>
    <n v="247640.23"/>
    <n v="8332559278.0900002"/>
    <n v="39"/>
    <s v="Australia"/>
    <n v="2004"/>
    <n v="14037"/>
    <n v="21"/>
    <n v="33646.842109999998"/>
    <n v="6349.7494260000003"/>
    <x v="0"/>
  </r>
  <r>
    <s v="Startup_3332"/>
    <s v="EdTech"/>
    <n v="4"/>
    <n v="154216.53"/>
    <n v="6278779919.3000002"/>
    <n v="49"/>
    <s v="Singapore"/>
    <n v="2010"/>
    <n v="466"/>
    <n v="15"/>
    <n v="40713.053010000003"/>
    <n v="3147.2760929999999"/>
    <x v="0"/>
  </r>
  <r>
    <s v="Startup_3333"/>
    <s v="AI"/>
    <n v="10"/>
    <n v="60131.4"/>
    <n v="13185076094.700001"/>
    <n v="29"/>
    <s v="UK"/>
    <n v="2015"/>
    <n v="3457"/>
    <n v="10"/>
    <n v="219270.06140000001"/>
    <n v="2073.4965830000001"/>
    <x v="0"/>
  </r>
  <r>
    <s v="Startup_3334"/>
    <s v="Fintech"/>
    <n v="10"/>
    <n v="38247.64"/>
    <n v="16106449886.040001"/>
    <n v="30"/>
    <s v="Germany"/>
    <n v="2012"/>
    <n v="7664"/>
    <n v="13"/>
    <n v="421108.5895"/>
    <n v="1274.921484"/>
    <x v="0"/>
  </r>
  <r>
    <s v="Startup_3335"/>
    <s v="HealthTech"/>
    <n v="1"/>
    <n v="318247.75"/>
    <n v="11521327374.59"/>
    <n v="43"/>
    <s v="France"/>
    <n v="2021"/>
    <n v="12859"/>
    <n v="4"/>
    <n v="36201.384539999999"/>
    <n v="7401.1104329999998"/>
    <x v="0"/>
  </r>
  <r>
    <s v="Startup_3336"/>
    <s v="EdTech"/>
    <n v="9"/>
    <n v="183834.26"/>
    <n v="5803054059.8500004"/>
    <n v="43"/>
    <s v="Singapore"/>
    <n v="2000"/>
    <n v="4715"/>
    <n v="25"/>
    <n v="31565.771069999999"/>
    <n v="4275.2153930000004"/>
    <x v="0"/>
  </r>
  <r>
    <s v="Startup_3337"/>
    <s v="HealthTech"/>
    <n v="3"/>
    <n v="336304.13"/>
    <n v="13354039738.52"/>
    <n v="17"/>
    <s v="Singapore"/>
    <n v="2005"/>
    <n v="12757"/>
    <n v="20"/>
    <n v="39707.224150000002"/>
    <n v="19782.595829999998"/>
    <x v="0"/>
  </r>
  <r>
    <s v="Startup_3338"/>
    <s v="SaaS"/>
    <n v="10"/>
    <n v="452767.66"/>
    <n v="2014474224.5799999"/>
    <n v="5"/>
    <s v="Germany"/>
    <n v="2000"/>
    <n v="13284"/>
    <n v="25"/>
    <n v="4448.2449180000003"/>
    <n v="90553.532630000002"/>
    <x v="1"/>
  </r>
  <r>
    <s v="Startup_3339"/>
    <s v="Biotech"/>
    <n v="1"/>
    <n v="391877.71"/>
    <n v="10443550900.360001"/>
    <n v="23"/>
    <s v="China"/>
    <n v="2019"/>
    <n v="15012"/>
    <n v="6"/>
    <n v="26649.025249999999"/>
    <n v="17038.161359999998"/>
    <x v="0"/>
  </r>
  <r>
    <s v="Startup_334"/>
    <s v="Biotech"/>
    <n v="9"/>
    <n v="436972.28"/>
    <n v="12890999403.120001"/>
    <n v="45"/>
    <s v="China"/>
    <n v="2002"/>
    <n v="745"/>
    <n v="23"/>
    <n v="29499.725900000001"/>
    <n v="9710.4950709999994"/>
    <x v="0"/>
  </r>
  <r>
    <s v="Startup_3340"/>
    <s v="AI"/>
    <n v="6"/>
    <n v="135463.64000000001"/>
    <n v="6453947638.5699997"/>
    <n v="48"/>
    <s v="Australia"/>
    <n v="2022"/>
    <n v="1620"/>
    <n v="3"/>
    <n v="47642.395320000003"/>
    <n v="2822.1591170000002"/>
    <x v="0"/>
  </r>
  <r>
    <s v="Startup_3341"/>
    <s v="HealthTech"/>
    <n v="10"/>
    <n v="338032.09"/>
    <n v="11012264320.58"/>
    <n v="24"/>
    <s v="India"/>
    <n v="2001"/>
    <n v="6541"/>
    <n v="24"/>
    <n v="32576.571169999999"/>
    <n v="14084.67023"/>
    <x v="0"/>
  </r>
  <r>
    <s v="Startup_3342"/>
    <s v="SaaS"/>
    <n v="1"/>
    <n v="494153.37"/>
    <n v="11761864224.74"/>
    <n v="48"/>
    <s v="Singapore"/>
    <n v="2004"/>
    <n v="294"/>
    <n v="21"/>
    <n v="23801.05186"/>
    <n v="10294.86195"/>
    <x v="0"/>
  </r>
  <r>
    <s v="Startup_3343"/>
    <s v="Biotech"/>
    <n v="6"/>
    <n v="106805.42"/>
    <n v="37969741148.620003"/>
    <n v="29"/>
    <s v="Germany"/>
    <n v="2022"/>
    <n v="8298"/>
    <n v="3"/>
    <n v="355502.88530000002"/>
    <n v="3682.9454559999999"/>
    <x v="1"/>
  </r>
  <r>
    <s v="Startup_3344"/>
    <s v="SaaS"/>
    <n v="3"/>
    <n v="436310.97"/>
    <n v="19128674498.049999"/>
    <n v="25"/>
    <s v="Brazil"/>
    <n v="2013"/>
    <n v="19331"/>
    <n v="12"/>
    <n v="43840.836900000002"/>
    <n v="17452.438900000001"/>
    <x v="0"/>
  </r>
  <r>
    <s v="Startup_3345"/>
    <s v="HealthTech"/>
    <n v="9"/>
    <n v="31991.1"/>
    <n v="9872367669.5400009"/>
    <n v="50"/>
    <s v="China"/>
    <n v="2003"/>
    <n v="6916"/>
    <n v="22"/>
    <n v="308596.31949999998"/>
    <n v="639.82199749999995"/>
    <x v="0"/>
  </r>
  <r>
    <s v="Startup_3346"/>
    <s v="E-commerce"/>
    <n v="7"/>
    <n v="184045.1"/>
    <n v="586778087.51999998"/>
    <n v="31"/>
    <s v="Germany"/>
    <n v="2009"/>
    <n v="10637"/>
    <n v="16"/>
    <n v="3187.229957"/>
    <n v="5936.9385709999997"/>
    <x v="0"/>
  </r>
  <r>
    <s v="Startup_3347"/>
    <s v="Fintech"/>
    <n v="5"/>
    <n v="2858.25"/>
    <n v="10922269747.549999"/>
    <n v="48"/>
    <s v="USA"/>
    <n v="2013"/>
    <n v="9501"/>
    <n v="12"/>
    <n v="3821318.6660000002"/>
    <n v="59.546781289999998"/>
    <x v="1"/>
  </r>
  <r>
    <s v="Startup_3348"/>
    <s v="E-commerce"/>
    <n v="5"/>
    <n v="186412.85"/>
    <n v="7979081203.9700003"/>
    <n v="6"/>
    <s v="Singapore"/>
    <n v="2001"/>
    <n v="1577"/>
    <n v="24"/>
    <n v="42802.279670000004"/>
    <n v="31068.80776"/>
    <x v="1"/>
  </r>
  <r>
    <s v="Startup_3349"/>
    <s v="AI"/>
    <n v="1"/>
    <n v="218523.7"/>
    <n v="9084740865.8199997"/>
    <n v="45"/>
    <s v="UK"/>
    <n v="2003"/>
    <n v="6499"/>
    <n v="22"/>
    <n v="41572.251320000003"/>
    <n v="4856.0823119999995"/>
    <x v="0"/>
  </r>
  <r>
    <s v="Startup_335"/>
    <s v="EdTech"/>
    <n v="4"/>
    <n v="175068.32"/>
    <n v="3120112261.02"/>
    <n v="43"/>
    <s v="Brazil"/>
    <n v="2004"/>
    <n v="6588"/>
    <n v="21"/>
    <n v="17821.255560000001"/>
    <n v="4071.3561759999998"/>
    <x v="0"/>
  </r>
  <r>
    <s v="Startup_3350"/>
    <s v="AI"/>
    <n v="9"/>
    <n v="111477.33"/>
    <n v="24976633020.209999"/>
    <n v="45"/>
    <s v="Singapore"/>
    <n v="2017"/>
    <n v="14007"/>
    <n v="8"/>
    <n v="224050.23069999999"/>
    <n v="2477.274003"/>
    <x v="0"/>
  </r>
  <r>
    <s v="Startup_3351"/>
    <s v="Fintech"/>
    <n v="10"/>
    <n v="492328.86"/>
    <n v="16069360794.52"/>
    <n v="50"/>
    <s v="India"/>
    <n v="2012"/>
    <n v="14425"/>
    <n v="13"/>
    <n v="32638.48605"/>
    <n v="9846.5771010000008"/>
    <x v="0"/>
  </r>
  <r>
    <s v="Startup_3352"/>
    <s v="Biotech"/>
    <n v="1"/>
    <n v="235623.93"/>
    <n v="4687876015.5"/>
    <n v="35"/>
    <s v="USA"/>
    <n v="2008"/>
    <n v="4446"/>
    <n v="17"/>
    <n v="19894.585650000001"/>
    <n v="6732.1121910000002"/>
    <x v="0"/>
  </r>
  <r>
    <s v="Startup_3353"/>
    <s v="Blockchain"/>
    <n v="6"/>
    <n v="120992.64"/>
    <n v="26796369474.650002"/>
    <n v="4"/>
    <s v="Canada"/>
    <n v="2010"/>
    <n v="915"/>
    <n v="15"/>
    <n v="221470.0692"/>
    <n v="30248.16015"/>
    <x v="1"/>
  </r>
  <r>
    <s v="Startup_3354"/>
    <s v="AI"/>
    <n v="3"/>
    <n v="224419.67"/>
    <n v="10436024292.4"/>
    <n v="44"/>
    <s v="Australia"/>
    <n v="2001"/>
    <n v="7715"/>
    <n v="24"/>
    <n v="46501.270499999999"/>
    <n v="5100.447091"/>
    <x v="0"/>
  </r>
  <r>
    <s v="Startup_3355"/>
    <s v="Blockchain"/>
    <n v="7"/>
    <n v="52541.96"/>
    <n v="21068979625.41"/>
    <n v="6"/>
    <s v="Brazil"/>
    <n v="2006"/>
    <n v="18523"/>
    <n v="19"/>
    <n v="400992.39669999998"/>
    <n v="8756.9935889999997"/>
    <x v="0"/>
  </r>
  <r>
    <s v="Startup_3356"/>
    <s v="E-commerce"/>
    <n v="7"/>
    <n v="474134.53"/>
    <n v="15778359728.18"/>
    <n v="37"/>
    <s v="China"/>
    <n v="2013"/>
    <n v="550"/>
    <n v="12"/>
    <n v="33277.233719999997"/>
    <n v="12814.44678"/>
    <x v="0"/>
  </r>
  <r>
    <s v="Startup_3357"/>
    <s v="Blockchain"/>
    <n v="7"/>
    <n v="122487.51"/>
    <n v="4502114489.71"/>
    <n v="38"/>
    <s v="UK"/>
    <n v="2014"/>
    <n v="12306"/>
    <n v="11"/>
    <n v="36754.703860000001"/>
    <n v="3223.3554159999999"/>
    <x v="0"/>
  </r>
  <r>
    <s v="Startup_3358"/>
    <s v="Biotech"/>
    <n v="4"/>
    <n v="319100.26"/>
    <n v="14650901641.82"/>
    <n v="23"/>
    <s v="India"/>
    <n v="2009"/>
    <n v="8168"/>
    <n v="16"/>
    <n v="45912.161809999998"/>
    <n v="13873.924129999999"/>
    <x v="0"/>
  </r>
  <r>
    <s v="Startup_3359"/>
    <s v="Fintech"/>
    <n v="5"/>
    <n v="5288.52"/>
    <n v="12911294513.379999"/>
    <n v="1"/>
    <s v="China"/>
    <n v="2008"/>
    <n v="15344"/>
    <n v="17"/>
    <n v="2441382.1680000001"/>
    <n v="5288.5162319999999"/>
    <x v="1"/>
  </r>
  <r>
    <s v="Startup_336"/>
    <s v="EdTech"/>
    <n v="9"/>
    <n v="162554.79999999999"/>
    <n v="34085257735.389999"/>
    <n v="27"/>
    <s v="Canada"/>
    <n v="2009"/>
    <n v="11192"/>
    <n v="16"/>
    <n v="209683.71969999999"/>
    <n v="6020.5481579999996"/>
    <x v="1"/>
  </r>
  <r>
    <s v="Startup_3360"/>
    <s v="HealthTech"/>
    <n v="7"/>
    <n v="467564.26"/>
    <n v="9467703124.7900009"/>
    <n v="46"/>
    <s v="USA"/>
    <n v="2011"/>
    <n v="17198"/>
    <n v="14"/>
    <n v="20247.988130000002"/>
    <n v="10164.440399999999"/>
    <x v="0"/>
  </r>
  <r>
    <s v="Startup_3361"/>
    <s v="Biotech"/>
    <n v="3"/>
    <n v="147000.60999999999"/>
    <n v="4150547400.3600001"/>
    <n v="14"/>
    <s v="Brazil"/>
    <n v="2011"/>
    <n v="636"/>
    <n v="14"/>
    <n v="28233.898420000001"/>
    <n v="10500.04385"/>
    <x v="0"/>
  </r>
  <r>
    <s v="Startup_3362"/>
    <s v="Fintech"/>
    <n v="9"/>
    <n v="88959.82"/>
    <n v="16233580878.48"/>
    <n v="16"/>
    <s v="UK"/>
    <n v="2010"/>
    <n v="7559"/>
    <n v="15"/>
    <n v="182481.17879999999"/>
    <n v="5559.9884430000002"/>
    <x v="0"/>
  </r>
  <r>
    <s v="Startup_3363"/>
    <s v="SaaS"/>
    <n v="1"/>
    <n v="326964.34000000003"/>
    <n v="12768652499.870001"/>
    <n v="32"/>
    <s v="Singapore"/>
    <n v="2020"/>
    <n v="1529"/>
    <n v="5"/>
    <n v="39051.125310000003"/>
    <n v="10217.63572"/>
    <x v="0"/>
  </r>
  <r>
    <s v="Startup_3364"/>
    <s v="Fintech"/>
    <n v="7"/>
    <n v="31903.64"/>
    <n v="6546799319.0100002"/>
    <n v="15"/>
    <s v="Brazil"/>
    <n v="2019"/>
    <n v="3238"/>
    <n v="6"/>
    <n v="205204.4045"/>
    <n v="2126.9093229999999"/>
    <x v="0"/>
  </r>
  <r>
    <s v="Startup_3365"/>
    <s v="E-commerce"/>
    <n v="3"/>
    <n v="41216.730000000003"/>
    <n v="14360016068.639999"/>
    <n v="15"/>
    <s v="India"/>
    <n v="2021"/>
    <n v="18207"/>
    <n v="4"/>
    <n v="348401.5772"/>
    <n v="2747.782213"/>
    <x v="0"/>
  </r>
  <r>
    <s v="Startup_3366"/>
    <s v="AI"/>
    <n v="10"/>
    <n v="15691.16"/>
    <n v="6337679146.3299999"/>
    <n v="18"/>
    <s v="UK"/>
    <n v="2013"/>
    <n v="19207"/>
    <n v="12"/>
    <n v="403900.20880000002"/>
    <n v="871.73120110000002"/>
    <x v="0"/>
  </r>
  <r>
    <s v="Startup_3367"/>
    <s v="E-commerce"/>
    <n v="6"/>
    <n v="100200.6"/>
    <n v="3107073595.3299999"/>
    <n v="47"/>
    <s v="Germany"/>
    <n v="2009"/>
    <n v="15231"/>
    <n v="16"/>
    <n v="31007.53369"/>
    <n v="2131.9276009999999"/>
    <x v="0"/>
  </r>
  <r>
    <s v="Startup_3368"/>
    <s v="Fintech"/>
    <n v="2"/>
    <n v="136853.34"/>
    <n v="38783081896.480003"/>
    <n v="7"/>
    <s v="Singapore"/>
    <n v="2009"/>
    <n v="9356"/>
    <n v="16"/>
    <n v="283390.5722"/>
    <n v="19550.476490000001"/>
    <x v="1"/>
  </r>
  <r>
    <s v="Startup_3369"/>
    <s v="Blockchain"/>
    <n v="2"/>
    <n v="428844.5"/>
    <n v="6458515314.3299999"/>
    <n v="14"/>
    <s v="USA"/>
    <n v="2004"/>
    <n v="11576"/>
    <n v="21"/>
    <n v="15059.27313"/>
    <n v="30631.750059999998"/>
    <x v="1"/>
  </r>
  <r>
    <s v="Startup_337"/>
    <s v="Blockchain"/>
    <n v="6"/>
    <n v="167657.29999999999"/>
    <n v="7753709293.7399998"/>
    <n v="7"/>
    <s v="USA"/>
    <n v="2018"/>
    <n v="7403"/>
    <n v="7"/>
    <n v="46246.371489999998"/>
    <n v="23951.042420000002"/>
    <x v="1"/>
  </r>
  <r>
    <s v="Startup_3370"/>
    <s v="Biotech"/>
    <n v="2"/>
    <n v="460.73"/>
    <n v="11155270457.709999"/>
    <n v="35"/>
    <s v="Germany"/>
    <n v="2021"/>
    <n v="13133"/>
    <n v="4"/>
    <n v="24212343.34"/>
    <n v="13.1636164"/>
    <x v="1"/>
  </r>
  <r>
    <s v="Startup_3371"/>
    <s v="HealthTech"/>
    <n v="10"/>
    <n v="54583.25"/>
    <n v="12207126805.610001"/>
    <n v="48"/>
    <s v="France"/>
    <n v="2022"/>
    <n v="1947"/>
    <n v="3"/>
    <n v="223641.36009999999"/>
    <n v="1137.1510370000001"/>
    <x v="0"/>
  </r>
  <r>
    <s v="Startup_3372"/>
    <s v="Fintech"/>
    <n v="2"/>
    <n v="307296.12"/>
    <n v="5565332620.3400002"/>
    <n v="10"/>
    <s v="Canada"/>
    <n v="2018"/>
    <n v="728"/>
    <n v="7"/>
    <n v="18109.65048"/>
    <n v="30729.611980000001"/>
    <x v="1"/>
  </r>
  <r>
    <s v="Startup_3373"/>
    <s v="AI"/>
    <n v="8"/>
    <n v="296170.21000000002"/>
    <n v="14188535934.790001"/>
    <n v="18"/>
    <s v="India"/>
    <n v="2008"/>
    <n v="1661"/>
    <n v="17"/>
    <n v="47905.694369999997"/>
    <n v="16453.90079"/>
    <x v="0"/>
  </r>
  <r>
    <s v="Startup_3374"/>
    <s v="HealthTech"/>
    <n v="3"/>
    <n v="246050.85"/>
    <n v="4888415227.6999998"/>
    <n v="49"/>
    <s v="China"/>
    <n v="2015"/>
    <n v="6764"/>
    <n v="10"/>
    <n v="19866.500039999999"/>
    <n v="5021.445874"/>
    <x v="0"/>
  </r>
  <r>
    <s v="Startup_3375"/>
    <s v="Fintech"/>
    <n v="1"/>
    <n v="2702.58"/>
    <n v="8348997832.4300003"/>
    <n v="19"/>
    <s v="Brazil"/>
    <n v="2021"/>
    <n v="286"/>
    <n v="4"/>
    <n v="3089270.4649999999"/>
    <n v="142.24095990000001"/>
    <x v="1"/>
  </r>
  <r>
    <s v="Startup_3376"/>
    <s v="AI"/>
    <n v="1"/>
    <n v="384557.23"/>
    <n v="12620232843.85"/>
    <n v="16"/>
    <s v="Canada"/>
    <n v="2010"/>
    <n v="16774"/>
    <n v="15"/>
    <n v="32816.567219999997"/>
    <n v="24034.82706"/>
    <x v="1"/>
  </r>
  <r>
    <s v="Startup_3377"/>
    <s v="AI"/>
    <n v="2"/>
    <n v="291515.78999999998"/>
    <n v="7759457359.8100004"/>
    <n v="13"/>
    <s v="Germany"/>
    <n v="2022"/>
    <n v="11681"/>
    <n v="3"/>
    <n v="26616.622579999999"/>
    <n v="22424.29178"/>
    <x v="1"/>
  </r>
  <r>
    <s v="Startup_3378"/>
    <s v="Fintech"/>
    <n v="4"/>
    <n v="70466.58"/>
    <n v="11281671383.440001"/>
    <n v="3"/>
    <s v="China"/>
    <n v="2018"/>
    <n v="13015"/>
    <n v="7"/>
    <n v="160098.5955"/>
    <n v="23488.86089"/>
    <x v="1"/>
  </r>
  <r>
    <s v="Startup_3379"/>
    <s v="SaaS"/>
    <n v="4"/>
    <n v="1677.3"/>
    <n v="5360240740.1700001"/>
    <n v="40"/>
    <s v="India"/>
    <n v="2003"/>
    <n v="9675"/>
    <n v="22"/>
    <n v="3195745.1710000001"/>
    <n v="41.932622729999999"/>
    <x v="1"/>
  </r>
  <r>
    <s v="Startup_338"/>
    <s v="SaaS"/>
    <n v="6"/>
    <n v="466315.29"/>
    <n v="22805435916.669998"/>
    <n v="18"/>
    <s v="India"/>
    <n v="2015"/>
    <n v="11811"/>
    <n v="10"/>
    <n v="48904.615089999999"/>
    <n v="25906.40481"/>
    <x v="1"/>
  </r>
  <r>
    <s v="Startup_3380"/>
    <s v="Fintech"/>
    <n v="8"/>
    <n v="396545.32"/>
    <n v="18426703979.900002"/>
    <n v="49"/>
    <s v="Germany"/>
    <n v="2000"/>
    <n v="12082"/>
    <n v="25"/>
    <n v="46467.09143"/>
    <n v="8092.7615420000002"/>
    <x v="0"/>
  </r>
  <r>
    <s v="Startup_3381"/>
    <s v="HealthTech"/>
    <n v="9"/>
    <n v="323909.18"/>
    <n v="11470826917.280001"/>
    <n v="29"/>
    <s v="USA"/>
    <n v="2023"/>
    <n v="14225"/>
    <n v="2"/>
    <n v="35412.713199999998"/>
    <n v="11169.28218"/>
    <x v="0"/>
  </r>
  <r>
    <s v="Startup_3382"/>
    <s v="Biotech"/>
    <n v="1"/>
    <n v="267579.52000000002"/>
    <n v="10736737001.549999"/>
    <n v="49"/>
    <s v="Singapore"/>
    <n v="2007"/>
    <n v="9677"/>
    <n v="18"/>
    <n v="40124.406389999996"/>
    <n v="5460.8065409999999"/>
    <x v="0"/>
  </r>
  <r>
    <s v="Startup_3383"/>
    <s v="Biotech"/>
    <n v="1"/>
    <n v="251335.98"/>
    <n v="6703854799.6700001"/>
    <n v="16"/>
    <s v="Singapore"/>
    <n v="2005"/>
    <n v="15065"/>
    <n v="20"/>
    <n v="26671.881979999998"/>
    <n v="15708.498439999999"/>
    <x v="0"/>
  </r>
  <r>
    <s v="Startup_3384"/>
    <s v="E-commerce"/>
    <n v="4"/>
    <n v="192347.83"/>
    <n v="8365841921.8900003"/>
    <n v="42"/>
    <s v="India"/>
    <n v="2007"/>
    <n v="8239"/>
    <n v="18"/>
    <n v="43492.300739999999"/>
    <n v="4579.7101860000002"/>
    <x v="0"/>
  </r>
  <r>
    <s v="Startup_3385"/>
    <s v="Blockchain"/>
    <n v="10"/>
    <n v="313760.21999999997"/>
    <n v="8779544442.0400009"/>
    <n v="27"/>
    <s v="UK"/>
    <n v="2015"/>
    <n v="3932"/>
    <n v="10"/>
    <n v="27980.70059"/>
    <n v="11620.74877"/>
    <x v="0"/>
  </r>
  <r>
    <s v="Startup_3386"/>
    <s v="HealthTech"/>
    <n v="1"/>
    <n v="177813.56"/>
    <n v="77129724074.339996"/>
    <n v="25"/>
    <s v="France"/>
    <n v="2022"/>
    <n v="8121"/>
    <n v="3"/>
    <n v="433766.38900000002"/>
    <n v="7112.5424400000002"/>
    <x v="1"/>
  </r>
  <r>
    <s v="Startup_3387"/>
    <s v="AI"/>
    <n v="9"/>
    <n v="399904.33"/>
    <n v="17169825392.049999"/>
    <n v="26"/>
    <s v="Brazil"/>
    <n v="2007"/>
    <n v="11817"/>
    <n v="18"/>
    <n v="42933.832520000004"/>
    <n v="15380.935729999999"/>
    <x v="0"/>
  </r>
  <r>
    <s v="Startup_3388"/>
    <s v="HealthTech"/>
    <n v="4"/>
    <n v="177242.6"/>
    <n v="8516992095.0799999"/>
    <n v="40"/>
    <s v="India"/>
    <n v="2013"/>
    <n v="5532"/>
    <n v="12"/>
    <n v="48051.736140000001"/>
    <n v="4431.065106"/>
    <x v="0"/>
  </r>
  <r>
    <s v="Startup_3389"/>
    <s v="E-commerce"/>
    <n v="9"/>
    <n v="243007.97"/>
    <n v="7685100560.2700005"/>
    <n v="17"/>
    <s v="Canada"/>
    <n v="2005"/>
    <n v="18885"/>
    <n v="20"/>
    <n v="31623.89039"/>
    <n v="14294.586740000001"/>
    <x v="0"/>
  </r>
  <r>
    <s v="Startup_339"/>
    <s v="Biotech"/>
    <n v="10"/>
    <n v="162342.69"/>
    <n v="7676553083"/>
    <n v="1"/>
    <s v="Australia"/>
    <n v="2012"/>
    <n v="19484"/>
    <n v="13"/>
    <n v="47285.102850000003"/>
    <n v="162342.68890000001"/>
    <x v="1"/>
  </r>
  <r>
    <s v="Startup_3390"/>
    <s v="SaaS"/>
    <n v="9"/>
    <n v="274964.95"/>
    <n v="8039100166.7700005"/>
    <n v="22"/>
    <s v="Germany"/>
    <n v="2017"/>
    <n v="1846"/>
    <n v="8"/>
    <n v="29235.818350000001"/>
    <n v="12498.40662"/>
    <x v="0"/>
  </r>
  <r>
    <s v="Startup_3391"/>
    <s v="E-commerce"/>
    <n v="3"/>
    <n v="459480.99"/>
    <n v="14420722988.26"/>
    <n v="24"/>
    <s v="China"/>
    <n v="2002"/>
    <n v="15889"/>
    <n v="23"/>
    <n v="31383.808710000001"/>
    <n v="19145.041270000002"/>
    <x v="0"/>
  </r>
  <r>
    <s v="Startup_3392"/>
    <s v="AI"/>
    <n v="5"/>
    <n v="471106.29"/>
    <n v="2004198907.73"/>
    <n v="8"/>
    <s v="Singapore"/>
    <n v="2013"/>
    <n v="5054"/>
    <n v="12"/>
    <n v="4253.239345"/>
    <n v="58888.286050000002"/>
    <x v="1"/>
  </r>
  <r>
    <s v="Startup_3393"/>
    <s v="SaaS"/>
    <n v="2"/>
    <n v="93783.1"/>
    <n v="38822948413.559998"/>
    <n v="26"/>
    <s v="Germany"/>
    <n v="2006"/>
    <n v="9078"/>
    <n v="19"/>
    <n v="413964.2991"/>
    <n v="3607.04225"/>
    <x v="1"/>
  </r>
  <r>
    <s v="Startup_3394"/>
    <s v="Blockchain"/>
    <n v="1"/>
    <n v="333770.15000000002"/>
    <n v="15989251008.51"/>
    <n v="14"/>
    <s v="Singapore"/>
    <n v="2000"/>
    <n v="13664"/>
    <n v="25"/>
    <n v="47903.975489999997"/>
    <n v="23840.72523"/>
    <x v="1"/>
  </r>
  <r>
    <s v="Startup_3395"/>
    <s v="E-commerce"/>
    <n v="6"/>
    <n v="46653.51"/>
    <n v="19987024514.950001"/>
    <n v="26"/>
    <s v="Brazil"/>
    <n v="2001"/>
    <n v="3448"/>
    <n v="24"/>
    <n v="428413.13540000003"/>
    <n v="1794.365892"/>
    <x v="0"/>
  </r>
  <r>
    <s v="Startup_3396"/>
    <s v="Blockchain"/>
    <n v="7"/>
    <n v="354039.77"/>
    <n v="6677547637.6099997"/>
    <n v="26"/>
    <s v="USA"/>
    <n v="2006"/>
    <n v="16121"/>
    <n v="19"/>
    <n v="18860.010149999998"/>
    <n v="13616.914119999999"/>
    <x v="0"/>
  </r>
  <r>
    <s v="Startup_3397"/>
    <s v="E-commerce"/>
    <n v="9"/>
    <n v="389233.87"/>
    <n v="11109888726.940001"/>
    <n v="27"/>
    <s v="Brazil"/>
    <n v="2015"/>
    <n v="4684"/>
    <n v="10"/>
    <n v="28541.9653"/>
    <n v="14416.069100000001"/>
    <x v="0"/>
  </r>
  <r>
    <s v="Startup_3398"/>
    <s v="Biotech"/>
    <n v="1"/>
    <n v="202340.46"/>
    <n v="7769671033.2600002"/>
    <n v="28"/>
    <s v="India"/>
    <n v="2007"/>
    <n v="17355"/>
    <n v="18"/>
    <n v="38397.998619999998"/>
    <n v="7226.4449889999996"/>
    <x v="0"/>
  </r>
  <r>
    <s v="Startup_3399"/>
    <s v="Biotech"/>
    <n v="9"/>
    <n v="6185.91"/>
    <n v="19987541142.040001"/>
    <n v="38"/>
    <s v="Australia"/>
    <n v="2007"/>
    <n v="5828"/>
    <n v="18"/>
    <n v="3231137.11"/>
    <n v="162.7871997"/>
    <x v="1"/>
  </r>
  <r>
    <s v="Startup_34"/>
    <s v="EdTech"/>
    <n v="9"/>
    <n v="437465.95"/>
    <n v="6662238862.9300003"/>
    <n v="2"/>
    <s v="France"/>
    <n v="2016"/>
    <n v="19658"/>
    <n v="9"/>
    <n v="15228.159739999999"/>
    <n v="218732.976"/>
    <x v="1"/>
  </r>
  <r>
    <s v="Startup_340"/>
    <s v="AI"/>
    <n v="2"/>
    <n v="10038.81"/>
    <n v="27964269524.279999"/>
    <n v="1"/>
    <s v="India"/>
    <n v="2016"/>
    <n v="1380"/>
    <n v="9"/>
    <n v="2785614.3309999998"/>
    <n v="10038.812330000001"/>
    <x v="1"/>
  </r>
  <r>
    <s v="Startup_3400"/>
    <s v="SaaS"/>
    <n v="1"/>
    <n v="259513.29"/>
    <n v="7225329514.6300001"/>
    <n v="36"/>
    <s v="Canada"/>
    <n v="2004"/>
    <n v="955"/>
    <n v="21"/>
    <n v="27840.847600000001"/>
    <n v="7208.7025450000001"/>
    <x v="0"/>
  </r>
  <r>
    <s v="Startup_3401"/>
    <s v="AI"/>
    <n v="1"/>
    <n v="334480.77"/>
    <n v="13004716792.889999"/>
    <n v="23"/>
    <s v="Germany"/>
    <n v="2012"/>
    <n v="15431"/>
    <n v="13"/>
    <n v="38879.312149999998"/>
    <n v="14542.642229999999"/>
    <x v="0"/>
  </r>
  <r>
    <s v="Startup_3402"/>
    <s v="HealthTech"/>
    <n v="4"/>
    <n v="388254.63"/>
    <n v="10444971185.49"/>
    <n v="11"/>
    <s v="India"/>
    <n v="2021"/>
    <n v="15992"/>
    <n v="4"/>
    <n v="26901.373960000001"/>
    <n v="35295.875240000001"/>
    <x v="1"/>
  </r>
  <r>
    <s v="Startup_3403"/>
    <s v="Biotech"/>
    <n v="4"/>
    <n v="271585.51"/>
    <n v="83403006659.320007"/>
    <n v="41"/>
    <s v="Brazil"/>
    <n v="2010"/>
    <n v="4109"/>
    <n v="15"/>
    <n v="307095.67629999999"/>
    <n v="6624.0367660000002"/>
    <x v="1"/>
  </r>
  <r>
    <s v="Startup_3404"/>
    <s v="HealthTech"/>
    <n v="7"/>
    <n v="6324.84"/>
    <n v="9509437325.7800007"/>
    <n v="18"/>
    <s v="Germany"/>
    <n v="2002"/>
    <n v="19402"/>
    <n v="23"/>
    <n v="1503505.8840000001"/>
    <n v="351.37988339999998"/>
    <x v="1"/>
  </r>
  <r>
    <s v="Startup_3405"/>
    <s v="HealthTech"/>
    <n v="2"/>
    <n v="331435.11"/>
    <n v="15051499922.200001"/>
    <n v="15"/>
    <s v="Australia"/>
    <n v="2021"/>
    <n v="9961"/>
    <n v="4"/>
    <n v="45412.11217"/>
    <n v="22095.674139999999"/>
    <x v="1"/>
  </r>
  <r>
    <s v="Startup_3406"/>
    <s v="AI"/>
    <n v="6"/>
    <n v="409653.01"/>
    <n v="12732232164.24"/>
    <n v="40"/>
    <s v="USA"/>
    <n v="2015"/>
    <n v="1704"/>
    <n v="10"/>
    <n v="31079.528839999999"/>
    <n v="10241.32523"/>
    <x v="0"/>
  </r>
  <r>
    <s v="Startup_3407"/>
    <s v="Blockchain"/>
    <n v="6"/>
    <n v="325008.71000000002"/>
    <n v="8144841572.2600002"/>
    <n v="42"/>
    <s v="USA"/>
    <n v="2011"/>
    <n v="18485"/>
    <n v="14"/>
    <n v="25059.379099999998"/>
    <n v="7738.3027039999997"/>
    <x v="0"/>
  </r>
  <r>
    <s v="Startup_3408"/>
    <s v="Fintech"/>
    <n v="8"/>
    <n v="355555.13"/>
    <n v="1308952516.0599999"/>
    <n v="2"/>
    <s v="France"/>
    <n v="2016"/>
    <n v="15945"/>
    <n v="9"/>
    <n v="3680.4334020000001"/>
    <n v="177777.56280000001"/>
    <x v="1"/>
  </r>
  <r>
    <s v="Startup_3409"/>
    <s v="AI"/>
    <n v="2"/>
    <n v="295576.26"/>
    <n v="13806324131.52"/>
    <n v="46"/>
    <s v="India"/>
    <n v="2013"/>
    <n v="4359"/>
    <n v="12"/>
    <n v="46708.855349999998"/>
    <n v="6425.5707679999996"/>
    <x v="0"/>
  </r>
  <r>
    <s v="Startup_341"/>
    <s v="Fintech"/>
    <n v="5"/>
    <n v="422787.75"/>
    <n v="17362043767.369999"/>
    <n v="28"/>
    <s v="China"/>
    <n v="2014"/>
    <n v="17426"/>
    <n v="11"/>
    <n v="41064.626340000003"/>
    <n v="15099.5625"/>
    <x v="0"/>
  </r>
  <r>
    <s v="Startup_3410"/>
    <s v="E-commerce"/>
    <n v="3"/>
    <n v="148360.95999999999"/>
    <n v="2627085225.1199999"/>
    <n v="8"/>
    <s v="France"/>
    <n v="2013"/>
    <n v="1018"/>
    <n v="12"/>
    <n v="17706.38853"/>
    <n v="18545.120449999999"/>
    <x v="0"/>
  </r>
  <r>
    <s v="Startup_3411"/>
    <s v="Biotech"/>
    <n v="9"/>
    <n v="21642.2"/>
    <n v="7360820486.3000002"/>
    <n v="37"/>
    <s v="USA"/>
    <n v="2003"/>
    <n v="11303"/>
    <n v="22"/>
    <n v="340113.24280000001"/>
    <n v="584.92432589999999"/>
    <x v="0"/>
  </r>
  <r>
    <s v="Startup_3412"/>
    <s v="EdTech"/>
    <n v="1"/>
    <n v="352714.09"/>
    <n v="16838370671.68"/>
    <n v="46"/>
    <s v="USA"/>
    <n v="2008"/>
    <n v="12674"/>
    <n v="17"/>
    <n v="47738.433620000003"/>
    <n v="7667.6975110000003"/>
    <x v="0"/>
  </r>
  <r>
    <s v="Startup_3413"/>
    <s v="HealthTech"/>
    <n v="10"/>
    <n v="362376.13"/>
    <n v="8936301689.6000004"/>
    <n v="28"/>
    <s v="UK"/>
    <n v="2018"/>
    <n v="14693"/>
    <n v="7"/>
    <n v="24659.293129999998"/>
    <n v="12942.004790000001"/>
    <x v="0"/>
  </r>
  <r>
    <s v="Startup_3414"/>
    <s v="Fintech"/>
    <n v="1"/>
    <n v="44115.45"/>
    <n v="1641047625.6700001"/>
    <n v="35"/>
    <s v="Australia"/>
    <n v="2022"/>
    <n v="12289"/>
    <n v="3"/>
    <n v="37197.928809999998"/>
    <n v="1260.441538"/>
    <x v="0"/>
  </r>
  <r>
    <s v="Startup_3415"/>
    <s v="Biotech"/>
    <n v="4"/>
    <n v="490788.84"/>
    <n v="10109120727.84"/>
    <n v="10"/>
    <s v="Singapore"/>
    <n v="2021"/>
    <n v="5308"/>
    <n v="4"/>
    <n v="20596.698909999999"/>
    <n v="49078.883860000002"/>
    <x v="1"/>
  </r>
  <r>
    <s v="Startup_3416"/>
    <s v="Fintech"/>
    <n v="6"/>
    <n v="381804.61"/>
    <n v="7784629550.7600002"/>
    <n v="33"/>
    <s v="France"/>
    <n v="2007"/>
    <n v="17066"/>
    <n v="18"/>
    <n v="20388.040079999999"/>
    <n v="11569.83675"/>
    <x v="0"/>
  </r>
  <r>
    <s v="Startup_3417"/>
    <s v="AI"/>
    <n v="3"/>
    <n v="462177.54"/>
    <n v="11148890455.24"/>
    <n v="13"/>
    <s v="China"/>
    <n v="2000"/>
    <n v="7354"/>
    <n v="25"/>
    <n v="24121.52752"/>
    <n v="35552.118549999999"/>
    <x v="1"/>
  </r>
  <r>
    <s v="Startup_3418"/>
    <s v="SaaS"/>
    <n v="5"/>
    <n v="384705.24"/>
    <n v="177859305.47999999"/>
    <n v="49"/>
    <s v="Singapore"/>
    <n v="2022"/>
    <n v="1017"/>
    <n v="3"/>
    <n v="461.32618330000003"/>
    <n v="7851.1273540000002"/>
    <x v="0"/>
  </r>
  <r>
    <s v="Startup_3419"/>
    <s v="AI"/>
    <n v="6"/>
    <n v="315786.88"/>
    <n v="5680603872.1800003"/>
    <n v="29"/>
    <s v="Singapore"/>
    <n v="2021"/>
    <n v="9104"/>
    <n v="4"/>
    <n v="17987.72683"/>
    <n v="10889.202670000001"/>
    <x v="0"/>
  </r>
  <r>
    <s v="Startup_342"/>
    <s v="E-commerce"/>
    <n v="10"/>
    <n v="186420.96"/>
    <n v="508950384.68000001"/>
    <n v="47"/>
    <s v="Australia"/>
    <n v="2012"/>
    <n v="3775"/>
    <n v="13"/>
    <n v="2729.1135570000001"/>
    <n v="3966.403362"/>
    <x v="0"/>
  </r>
  <r>
    <s v="Startup_3420"/>
    <s v="Biotech"/>
    <n v="5"/>
    <n v="383866.4"/>
    <n v="11564951216.43"/>
    <n v="35"/>
    <s v="UK"/>
    <n v="2019"/>
    <n v="14446"/>
    <n v="6"/>
    <n v="30126.542270000002"/>
    <n v="10967.61145"/>
    <x v="0"/>
  </r>
  <r>
    <s v="Startup_3421"/>
    <s v="Fintech"/>
    <n v="7"/>
    <n v="244738.01"/>
    <n v="1105196828.8800001"/>
    <n v="44"/>
    <s v="France"/>
    <n v="2008"/>
    <n v="15671"/>
    <n v="17"/>
    <n v="4514.8363749999999"/>
    <n v="5562.2276060000004"/>
    <x v="0"/>
  </r>
  <r>
    <s v="Startup_3422"/>
    <s v="HealthTech"/>
    <n v="6"/>
    <n v="491947.77"/>
    <n v="22685141453.669998"/>
    <n v="32"/>
    <s v="USA"/>
    <n v="2016"/>
    <n v="5353"/>
    <n v="9"/>
    <n v="46111.906020000002"/>
    <n v="15373.36793"/>
    <x v="0"/>
  </r>
  <r>
    <s v="Startup_3423"/>
    <s v="HealthTech"/>
    <n v="8"/>
    <n v="483365.12"/>
    <n v="13724465656.219999"/>
    <n v="7"/>
    <s v="Germany"/>
    <n v="2019"/>
    <n v="10902"/>
    <n v="6"/>
    <n v="28392.578839999998"/>
    <n v="69052.160059999995"/>
    <x v="1"/>
  </r>
  <r>
    <s v="Startup_3424"/>
    <s v="EdTech"/>
    <n v="2"/>
    <n v="281619.59000000003"/>
    <n v="11722769447.92"/>
    <n v="15"/>
    <s v="UK"/>
    <n v="2006"/>
    <n v="10551"/>
    <n v="19"/>
    <n v="41625.257250000002"/>
    <n v="18774.63925"/>
    <x v="0"/>
  </r>
  <r>
    <s v="Startup_3425"/>
    <s v="EdTech"/>
    <n v="10"/>
    <n v="227319.69"/>
    <n v="8375375539.3400002"/>
    <n v="39"/>
    <s v="USA"/>
    <n v="2023"/>
    <n v="18885"/>
    <n v="2"/>
    <n v="36843.03832"/>
    <n v="5828.7101190000003"/>
    <x v="0"/>
  </r>
  <r>
    <s v="Startup_3426"/>
    <s v="E-commerce"/>
    <n v="2"/>
    <n v="429453.77"/>
    <n v="910411070.12"/>
    <n v="25"/>
    <s v="Brazil"/>
    <n v="2020"/>
    <n v="4073"/>
    <n v="5"/>
    <n v="2118.9279929999998"/>
    <n v="17178.150829999999"/>
    <x v="0"/>
  </r>
  <r>
    <s v="Startup_3427"/>
    <s v="HealthTech"/>
    <n v="4"/>
    <n v="7679.43"/>
    <n v="17154779403.65"/>
    <n v="24"/>
    <s v="Brazil"/>
    <n v="2016"/>
    <n v="10332"/>
    <n v="9"/>
    <n v="2233858.8130000001"/>
    <n v="319.9764242"/>
    <x v="1"/>
  </r>
  <r>
    <s v="Startup_3428"/>
    <s v="EdTech"/>
    <n v="9"/>
    <n v="109532.5"/>
    <n v="23004133029.23"/>
    <n v="45"/>
    <s v="China"/>
    <n v="2000"/>
    <n v="5072"/>
    <n v="25"/>
    <n v="210020.0656"/>
    <n v="2434.055625"/>
    <x v="0"/>
  </r>
  <r>
    <s v="Startup_3429"/>
    <s v="AI"/>
    <n v="6"/>
    <n v="243291.96"/>
    <n v="6360088738.5"/>
    <n v="32"/>
    <s v="France"/>
    <n v="2012"/>
    <n v="11167"/>
    <n v="13"/>
    <n v="26140.795679999999"/>
    <n v="7602.8737860000001"/>
    <x v="0"/>
  </r>
  <r>
    <s v="Startup_343"/>
    <s v="Fintech"/>
    <n v="5"/>
    <n v="17802.71"/>
    <n v="5740360069.7200003"/>
    <n v="43"/>
    <s v="France"/>
    <n v="2018"/>
    <n v="14312"/>
    <n v="7"/>
    <n v="322442.05089999997"/>
    <n v="414.01650760000001"/>
    <x v="0"/>
  </r>
  <r>
    <s v="Startup_3430"/>
    <s v="SaaS"/>
    <n v="5"/>
    <n v="146467.35999999999"/>
    <n v="6540141946.0699997"/>
    <n v="22"/>
    <s v="Canada"/>
    <n v="2003"/>
    <n v="14354"/>
    <n v="22"/>
    <n v="44651.554810000001"/>
    <n v="6657.6074010000002"/>
    <x v="0"/>
  </r>
  <r>
    <s v="Startup_3431"/>
    <s v="Biotech"/>
    <n v="3"/>
    <n v="170923.57"/>
    <n v="5488969888.7399998"/>
    <n v="24"/>
    <s v="Germany"/>
    <n v="2005"/>
    <n v="7143"/>
    <n v="20"/>
    <n v="32112.59231"/>
    <n v="7121.8154770000001"/>
    <x v="0"/>
  </r>
  <r>
    <s v="Startup_3432"/>
    <s v="Blockchain"/>
    <n v="3"/>
    <n v="398033.13"/>
    <n v="13523209182.75"/>
    <n v="43"/>
    <s v="France"/>
    <n v="2009"/>
    <n v="8661"/>
    <n v="16"/>
    <n v="33974.084280000003"/>
    <n v="9256.5844500000003"/>
    <x v="0"/>
  </r>
  <r>
    <s v="Startup_3433"/>
    <s v="E-commerce"/>
    <n v="2"/>
    <n v="34594.9"/>
    <n v="1696195636.3"/>
    <n v="5"/>
    <s v="France"/>
    <n v="2002"/>
    <n v="3133"/>
    <n v="23"/>
    <n v="49029.215530000001"/>
    <n v="6918.9809509999995"/>
    <x v="0"/>
  </r>
  <r>
    <s v="Startup_3434"/>
    <s v="EdTech"/>
    <n v="4"/>
    <n v="265369.23"/>
    <n v="9860372596.25"/>
    <n v="1"/>
    <s v="Canada"/>
    <n v="2022"/>
    <n v="2613"/>
    <n v="3"/>
    <n v="37156.181759999999"/>
    <n v="265369.2268"/>
    <x v="1"/>
  </r>
  <r>
    <s v="Startup_3435"/>
    <s v="E-commerce"/>
    <n v="7"/>
    <n v="22826.07"/>
    <n v="8533411779.6700001"/>
    <n v="6"/>
    <s v="Singapore"/>
    <n v="2012"/>
    <n v="14982"/>
    <n v="13"/>
    <n v="373844.06219999999"/>
    <n v="3804.3442070000001"/>
    <x v="0"/>
  </r>
  <r>
    <s v="Startup_3436"/>
    <s v="Biotech"/>
    <n v="7"/>
    <n v="19956.07"/>
    <n v="9112546699.2399998"/>
    <n v="17"/>
    <s v="Australia"/>
    <n v="2022"/>
    <n v="6243"/>
    <n v="3"/>
    <n v="456629.35080000001"/>
    <n v="1173.8864000000001"/>
    <x v="0"/>
  </r>
  <r>
    <s v="Startup_3437"/>
    <s v="AI"/>
    <n v="5"/>
    <n v="267928.43"/>
    <n v="8466900645.96"/>
    <n v="42"/>
    <s v="Germany"/>
    <n v="2010"/>
    <n v="2658"/>
    <n v="15"/>
    <n v="31600.351559999999"/>
    <n v="6379.2484370000002"/>
    <x v="0"/>
  </r>
  <r>
    <s v="Startup_3438"/>
    <s v="AI"/>
    <n v="10"/>
    <n v="433783.67"/>
    <n v="17072030314.48"/>
    <n v="8"/>
    <s v="Singapore"/>
    <n v="2000"/>
    <n v="15202"/>
    <n v="25"/>
    <n v="39355.093030000004"/>
    <n v="54222.958250000003"/>
    <x v="1"/>
  </r>
  <r>
    <s v="Startup_3439"/>
    <s v="E-commerce"/>
    <n v="10"/>
    <n v="408261.02"/>
    <n v="1753650146.0699999"/>
    <n v="46"/>
    <s v="China"/>
    <n v="2003"/>
    <n v="5975"/>
    <n v="22"/>
    <n v="4294.4141520000003"/>
    <n v="8875.2394789999998"/>
    <x v="0"/>
  </r>
  <r>
    <s v="Startup_344"/>
    <s v="E-commerce"/>
    <n v="3"/>
    <n v="176005.19"/>
    <n v="5645709260.8699999"/>
    <n v="41"/>
    <s v="France"/>
    <n v="2016"/>
    <n v="19499"/>
    <n v="9"/>
    <n v="32075.94844"/>
    <n v="4292.8094030000002"/>
    <x v="0"/>
  </r>
  <r>
    <s v="Startup_3440"/>
    <s v="HealthTech"/>
    <n v="3"/>
    <n v="335526.96999999997"/>
    <n v="11191515810.93"/>
    <n v="45"/>
    <s v="USA"/>
    <n v="2019"/>
    <n v="11066"/>
    <n v="6"/>
    <n v="33354.041259999998"/>
    <n v="7456.1548110000003"/>
    <x v="0"/>
  </r>
  <r>
    <s v="Startup_3441"/>
    <s v="SaaS"/>
    <n v="10"/>
    <n v="177788.22"/>
    <n v="72817520206.690002"/>
    <n v="48"/>
    <s v="Singapore"/>
    <n v="2008"/>
    <n v="8205"/>
    <n v="17"/>
    <n v="409573.4853"/>
    <n v="3703.921327"/>
    <x v="1"/>
  </r>
  <r>
    <s v="Startup_3442"/>
    <s v="HealthTech"/>
    <n v="2"/>
    <n v="56084.52"/>
    <n v="19821796186.599998"/>
    <n v="16"/>
    <s v="India"/>
    <n v="2006"/>
    <n v="1290"/>
    <n v="19"/>
    <n v="353426.2218"/>
    <n v="3505.2825170000001"/>
    <x v="0"/>
  </r>
  <r>
    <s v="Startup_3443"/>
    <s v="HealthTech"/>
    <n v="2"/>
    <n v="378610.15"/>
    <n v="74374447867.429993"/>
    <n v="10"/>
    <s v="China"/>
    <n v="2022"/>
    <n v="16428"/>
    <n v="3"/>
    <n v="196439.7139"/>
    <n v="37861.01485"/>
    <x v="1"/>
  </r>
  <r>
    <s v="Startup_3444"/>
    <s v="SaaS"/>
    <n v="7"/>
    <n v="120742.43"/>
    <n v="3226622283.75"/>
    <n v="25"/>
    <s v="Singapore"/>
    <n v="2019"/>
    <n v="1169"/>
    <n v="6"/>
    <n v="26722.185590000001"/>
    <n v="4829.6970780000001"/>
    <x v="0"/>
  </r>
  <r>
    <s v="Startup_3445"/>
    <s v="E-commerce"/>
    <n v="5"/>
    <n v="488921.21"/>
    <n v="1888764184.8199999"/>
    <n v="49"/>
    <s v="India"/>
    <n v="2019"/>
    <n v="18059"/>
    <n v="6"/>
    <n v="3862.125873"/>
    <n v="9977.9839219999994"/>
    <x v="0"/>
  </r>
  <r>
    <s v="Startup_3446"/>
    <s v="SaaS"/>
    <n v="7"/>
    <n v="284747.73"/>
    <n v="12595652734.620001"/>
    <n v="31"/>
    <s v="China"/>
    <n v="2021"/>
    <n v="9642"/>
    <n v="4"/>
    <n v="44233.42669"/>
    <n v="9185.4107509999994"/>
    <x v="0"/>
  </r>
  <r>
    <s v="Startup_3447"/>
    <s v="SaaS"/>
    <n v="9"/>
    <n v="50189.86"/>
    <n v="2392333132.3899999"/>
    <n v="45"/>
    <s v="Singapore"/>
    <n v="2017"/>
    <n v="18829"/>
    <n v="8"/>
    <n v="47664.664400000001"/>
    <n v="1115.330273"/>
    <x v="0"/>
  </r>
  <r>
    <s v="Startup_3448"/>
    <s v="SaaS"/>
    <n v="3"/>
    <n v="235515.29"/>
    <n v="6246527096.8000002"/>
    <n v="38"/>
    <s v="Brazil"/>
    <n v="2022"/>
    <n v="16869"/>
    <n v="3"/>
    <n v="26521.809099999999"/>
    <n v="6197.77081"/>
    <x v="0"/>
  </r>
  <r>
    <s v="Startup_3449"/>
    <s v="Fintech"/>
    <n v="9"/>
    <n v="30828.84"/>
    <n v="7990597635.3299999"/>
    <n v="27"/>
    <s v="UK"/>
    <n v="2014"/>
    <n v="4629"/>
    <n v="11"/>
    <n v="259191.2941"/>
    <n v="1141.8088700000001"/>
    <x v="0"/>
  </r>
  <r>
    <s v="Startup_345"/>
    <s v="EdTech"/>
    <n v="9"/>
    <n v="1002.88"/>
    <n v="2466476573.6300001"/>
    <n v="36"/>
    <s v="Australia"/>
    <n v="2009"/>
    <n v="4273"/>
    <n v="16"/>
    <n v="2459389.227"/>
    <n v="27.857815080000002"/>
    <x v="1"/>
  </r>
  <r>
    <s v="Startup_3450"/>
    <s v="E-commerce"/>
    <n v="2"/>
    <n v="28313.82"/>
    <n v="13976694682.24"/>
    <n v="4"/>
    <s v="Canada"/>
    <n v="2003"/>
    <n v="13584"/>
    <n v="22"/>
    <n v="493634.09330000001"/>
    <n v="7078.4547499999999"/>
    <x v="0"/>
  </r>
  <r>
    <s v="Startup_3451"/>
    <s v="Blockchain"/>
    <n v="5"/>
    <n v="247385.67"/>
    <n v="6106120441.7299995"/>
    <n v="13"/>
    <s v="USA"/>
    <n v="2011"/>
    <n v="8061"/>
    <n v="14"/>
    <n v="24681.595549999998"/>
    <n v="19029.666929999999"/>
    <x v="0"/>
  </r>
  <r>
    <s v="Startup_3452"/>
    <s v="AI"/>
    <n v="10"/>
    <n v="250031.35999999999"/>
    <n v="8185878749.1499996"/>
    <n v="19"/>
    <s v="Brazil"/>
    <n v="2004"/>
    <n v="2148"/>
    <n v="21"/>
    <n v="32738.408210000001"/>
    <n v="13159.545239999999"/>
    <x v="0"/>
  </r>
  <r>
    <s v="Startup_3453"/>
    <s v="SaaS"/>
    <n v="3"/>
    <n v="39185.61"/>
    <n v="18907975850.16"/>
    <n v="11"/>
    <s v="UK"/>
    <n v="2012"/>
    <n v="1267"/>
    <n v="13"/>
    <n v="482522.40409999999"/>
    <n v="3562.328544"/>
    <x v="0"/>
  </r>
  <r>
    <s v="Startup_3454"/>
    <s v="Biotech"/>
    <n v="9"/>
    <n v="490235.9"/>
    <n v="11064883064.389999"/>
    <n v="28"/>
    <s v="Germany"/>
    <n v="2016"/>
    <n v="19532"/>
    <n v="9"/>
    <n v="22569.527910000001"/>
    <n v="17508.424999999999"/>
    <x v="0"/>
  </r>
  <r>
    <s v="Startup_3455"/>
    <s v="Fintech"/>
    <n v="8"/>
    <n v="1592.82"/>
    <n v="5215175439.9700003"/>
    <n v="13"/>
    <s v="Australia"/>
    <n v="2013"/>
    <n v="10496"/>
    <n v="12"/>
    <n v="3274172.665"/>
    <n v="122.5247597"/>
    <x v="1"/>
  </r>
  <r>
    <s v="Startup_3456"/>
    <s v="AI"/>
    <n v="1"/>
    <n v="41828.92"/>
    <n v="17035350710.440001"/>
    <n v="17"/>
    <s v="Brazil"/>
    <n v="2010"/>
    <n v="16715"/>
    <n v="15"/>
    <n v="407261.4975"/>
    <n v="2460.5247469999999"/>
    <x v="0"/>
  </r>
  <r>
    <s v="Startup_3457"/>
    <s v="SaaS"/>
    <n v="7"/>
    <n v="146296.54999999999"/>
    <n v="4681266022.9099998"/>
    <n v="26"/>
    <s v="France"/>
    <n v="2021"/>
    <n v="5273"/>
    <n v="4"/>
    <n v="31997.471170000001"/>
    <n v="5626.7904870000002"/>
    <x v="0"/>
  </r>
  <r>
    <s v="Startup_3458"/>
    <s v="AI"/>
    <n v="2"/>
    <n v="70034.44"/>
    <n v="2125351664.1199999"/>
    <n v="24"/>
    <s v="Canada"/>
    <n v="2004"/>
    <n v="12161"/>
    <n v="21"/>
    <n v="30346.237260000002"/>
    <n v="2918.101525"/>
    <x v="0"/>
  </r>
  <r>
    <s v="Startup_3459"/>
    <s v="E-commerce"/>
    <n v="10"/>
    <n v="180506.04"/>
    <n v="5360964908.3000002"/>
    <n v="43"/>
    <s v="Brazil"/>
    <n v="2014"/>
    <n v="15731"/>
    <n v="11"/>
    <n v="29698.64272"/>
    <n v="4197.8148920000003"/>
    <x v="0"/>
  </r>
  <r>
    <s v="Startup_346"/>
    <s v="HealthTech"/>
    <n v="9"/>
    <n v="317545.23"/>
    <n v="1093406807.1700001"/>
    <n v="35"/>
    <s v="India"/>
    <n v="2015"/>
    <n v="4305"/>
    <n v="10"/>
    <n v="3442.3104790000002"/>
    <n v="9072.7207670000007"/>
    <x v="0"/>
  </r>
  <r>
    <s v="Startup_3460"/>
    <s v="Fintech"/>
    <n v="2"/>
    <n v="315530.07"/>
    <n v="6878786182.3900003"/>
    <n v="42"/>
    <s v="Australia"/>
    <n v="2000"/>
    <n v="11979"/>
    <n v="25"/>
    <n v="21799.731360000002"/>
    <n v="7512.6205959999998"/>
    <x v="0"/>
  </r>
  <r>
    <s v="Startup_3461"/>
    <s v="EdTech"/>
    <n v="3"/>
    <n v="67940.84"/>
    <n v="21477446.829999998"/>
    <n v="15"/>
    <s v="Brazil"/>
    <n v="2007"/>
    <n v="15613"/>
    <n v="18"/>
    <n v="315.11981950000001"/>
    <n v="4529.3894929999997"/>
    <x v="0"/>
  </r>
  <r>
    <s v="Startup_3462"/>
    <s v="HealthTech"/>
    <n v="2"/>
    <n v="457244.19"/>
    <n v="14227380271.25"/>
    <n v="20"/>
    <s v="Brazil"/>
    <n v="2006"/>
    <n v="4804"/>
    <n v="19"/>
    <n v="31114.496889999999"/>
    <n v="22862.20966"/>
    <x v="1"/>
  </r>
  <r>
    <s v="Startup_3463"/>
    <s v="Biotech"/>
    <n v="8"/>
    <n v="418123.9"/>
    <n v="16968029119.17"/>
    <n v="50"/>
    <s v="China"/>
    <n v="2010"/>
    <n v="11251"/>
    <n v="15"/>
    <n v="40580.342429999997"/>
    <n v="8362.4779789999993"/>
    <x v="0"/>
  </r>
  <r>
    <s v="Startup_3464"/>
    <s v="SaaS"/>
    <n v="1"/>
    <n v="370092.6"/>
    <n v="1429922684.4000001"/>
    <n v="49"/>
    <s v="Australia"/>
    <n v="2015"/>
    <n v="8918"/>
    <n v="10"/>
    <n v="3862.6889529999999"/>
    <n v="7552.9101730000002"/>
    <x v="0"/>
  </r>
  <r>
    <s v="Startup_3465"/>
    <s v="Blockchain"/>
    <n v="2"/>
    <n v="76781.259999999995"/>
    <n v="1808603944.1500001"/>
    <n v="33"/>
    <s v="China"/>
    <n v="2003"/>
    <n v="16436"/>
    <n v="22"/>
    <n v="23554.277590000002"/>
    <n v="2326.7049139999999"/>
    <x v="0"/>
  </r>
  <r>
    <s v="Startup_3466"/>
    <s v="AI"/>
    <n v="2"/>
    <n v="260229.27"/>
    <n v="7618074455.5200005"/>
    <n v="41"/>
    <s v="France"/>
    <n v="2013"/>
    <n v="16767"/>
    <n v="12"/>
    <n v="29273.47208"/>
    <n v="6347.0553289999998"/>
    <x v="0"/>
  </r>
  <r>
    <s v="Startup_3467"/>
    <s v="AI"/>
    <n v="1"/>
    <n v="46834.64"/>
    <n v="1954102609.8800001"/>
    <n v="4"/>
    <s v="USA"/>
    <n v="2018"/>
    <n v="1841"/>
    <n v="7"/>
    <n v="41722.445440000003"/>
    <n v="11708.660379999999"/>
    <x v="0"/>
  </r>
  <r>
    <s v="Startup_3468"/>
    <s v="SaaS"/>
    <n v="5"/>
    <n v="49289.97"/>
    <n v="12068559040.26"/>
    <n v="9"/>
    <s v="Germany"/>
    <n v="2013"/>
    <n v="5269"/>
    <n v="12"/>
    <n v="244847.16190000001"/>
    <n v="5476.6635539999997"/>
    <x v="0"/>
  </r>
  <r>
    <s v="Startup_3469"/>
    <s v="HealthTech"/>
    <n v="3"/>
    <n v="8633.85"/>
    <n v="15107968500.18"/>
    <n v="31"/>
    <s v="UK"/>
    <n v="2002"/>
    <n v="6168"/>
    <n v="23"/>
    <n v="1749851.763"/>
    <n v="278.51133140000002"/>
    <x v="1"/>
  </r>
  <r>
    <s v="Startup_347"/>
    <s v="Biotech"/>
    <n v="8"/>
    <n v="154409.20000000001"/>
    <n v="7279467787.4099998"/>
    <n v="37"/>
    <s v="Australia"/>
    <n v="2015"/>
    <n v="14152"/>
    <n v="10"/>
    <n v="47143.003669999998"/>
    <n v="4173.2215619999997"/>
    <x v="0"/>
  </r>
  <r>
    <s v="Startup_3470"/>
    <s v="Biotech"/>
    <n v="5"/>
    <n v="58739.32"/>
    <n v="19853101735.369999"/>
    <n v="50"/>
    <s v="Canada"/>
    <n v="2023"/>
    <n v="6014"/>
    <n v="2"/>
    <n v="337985.58199999999"/>
    <n v="1174.7863850000001"/>
    <x v="0"/>
  </r>
  <r>
    <s v="Startup_3471"/>
    <s v="SaaS"/>
    <n v="3"/>
    <n v="492354"/>
    <n v="23334952669.310001"/>
    <n v="40"/>
    <s v="USA"/>
    <n v="2008"/>
    <n v="10589"/>
    <n v="17"/>
    <n v="47393.664900000003"/>
    <n v="12308.849910000001"/>
    <x v="0"/>
  </r>
  <r>
    <s v="Startup_3472"/>
    <s v="E-commerce"/>
    <n v="5"/>
    <n v="89267.36"/>
    <n v="2883538773.5700002"/>
    <n v="16"/>
    <s v="India"/>
    <n v="2004"/>
    <n v="9582"/>
    <n v="21"/>
    <n v="32301.2762"/>
    <n v="5579.2097199999998"/>
    <x v="0"/>
  </r>
  <r>
    <s v="Startup_3473"/>
    <s v="SaaS"/>
    <n v="6"/>
    <n v="2126.4499999999998"/>
    <n v="10231570196.91"/>
    <n v="9"/>
    <s v="China"/>
    <n v="2005"/>
    <n v="861"/>
    <n v="20"/>
    <n v="4811564.233"/>
    <n v="236.27262189999999"/>
    <x v="1"/>
  </r>
  <r>
    <s v="Startup_3474"/>
    <s v="Biotech"/>
    <n v="8"/>
    <n v="301586.46000000002"/>
    <n v="14128244467.219999"/>
    <n v="21"/>
    <s v="Singapore"/>
    <n v="2012"/>
    <n v="16766"/>
    <n v="13"/>
    <n v="46845.414320000003"/>
    <n v="14361.26021"/>
    <x v="0"/>
  </r>
  <r>
    <s v="Startup_3475"/>
    <s v="HealthTech"/>
    <n v="2"/>
    <n v="165692.38"/>
    <n v="7084319496.1599998"/>
    <n v="28"/>
    <s v="Brazil"/>
    <n v="2004"/>
    <n v="8442"/>
    <n v="21"/>
    <n v="42754.854930000001"/>
    <n v="5917.5851110000003"/>
    <x v="0"/>
  </r>
  <r>
    <s v="Startup_3476"/>
    <s v="SaaS"/>
    <n v="4"/>
    <n v="82259.520000000004"/>
    <n v="3592008426.79"/>
    <n v="20"/>
    <s v="Brazil"/>
    <n v="2014"/>
    <n v="805"/>
    <n v="11"/>
    <n v="43665.782099999997"/>
    <n v="4112.9758760000004"/>
    <x v="0"/>
  </r>
  <r>
    <s v="Startup_3477"/>
    <s v="Fintech"/>
    <n v="3"/>
    <n v="360382.68"/>
    <n v="15521226842.959999"/>
    <n v="34"/>
    <s v="Canada"/>
    <n v="2006"/>
    <n v="15305"/>
    <n v="19"/>
    <n v="43067.737249999998"/>
    <n v="10599.49051"/>
    <x v="0"/>
  </r>
  <r>
    <s v="Startup_3478"/>
    <s v="Biotech"/>
    <n v="10"/>
    <n v="262505.83"/>
    <n v="11905733504.24"/>
    <n v="15"/>
    <s v="Australia"/>
    <n v="2011"/>
    <n v="8013"/>
    <n v="14"/>
    <n v="45353.16876"/>
    <n v="17500.388360000001"/>
    <x v="0"/>
  </r>
  <r>
    <s v="Startup_3479"/>
    <s v="Biotech"/>
    <n v="2"/>
    <n v="54030.17"/>
    <n v="12161081521.719999"/>
    <n v="22"/>
    <s v="Australia"/>
    <n v="2017"/>
    <n v="9039"/>
    <n v="8"/>
    <n v="225078.47229999999"/>
    <n v="2455.9166909999999"/>
    <x v="0"/>
  </r>
  <r>
    <s v="Startup_348"/>
    <s v="Blockchain"/>
    <n v="3"/>
    <n v="48437.86"/>
    <n v="13046963460.84"/>
    <n v="15"/>
    <s v="Brazil"/>
    <n v="2010"/>
    <n v="3845"/>
    <n v="15"/>
    <n v="269353.6642"/>
    <n v="3229.1906530000001"/>
    <x v="0"/>
  </r>
  <r>
    <s v="Startup_3480"/>
    <s v="HealthTech"/>
    <n v="5"/>
    <n v="395397.93"/>
    <n v="7451466818.1599998"/>
    <n v="16"/>
    <s v="UK"/>
    <n v="2009"/>
    <n v="7987"/>
    <n v="16"/>
    <n v="18844.487789999999"/>
    <n v="24712.370480000001"/>
    <x v="1"/>
  </r>
  <r>
    <s v="Startup_3481"/>
    <s v="AI"/>
    <n v="5"/>
    <n v="49850.75"/>
    <n v="7803610413.7600002"/>
    <n v="46"/>
    <s v="Singapore"/>
    <n v="2011"/>
    <n v="2974"/>
    <n v="14"/>
    <n v="156538.49160000001"/>
    <n v="1083.7118660000001"/>
    <x v="0"/>
  </r>
  <r>
    <s v="Startup_3482"/>
    <s v="Blockchain"/>
    <n v="8"/>
    <n v="482788.32"/>
    <n v="9917352631.3999996"/>
    <n v="31"/>
    <s v="India"/>
    <n v="2019"/>
    <n v="9765"/>
    <n v="6"/>
    <n v="20540.823840000001"/>
    <n v="15573.816790000001"/>
    <x v="0"/>
  </r>
  <r>
    <s v="Startup_3483"/>
    <s v="EdTech"/>
    <n v="2"/>
    <n v="206614.04"/>
    <n v="7686274328.6199999"/>
    <n v="6"/>
    <s v="France"/>
    <n v="2009"/>
    <n v="8719"/>
    <n v="16"/>
    <n v="37200.122609999999"/>
    <n v="34435.673750000002"/>
    <x v="1"/>
  </r>
  <r>
    <s v="Startup_3484"/>
    <s v="Fintech"/>
    <n v="3"/>
    <n v="256920.8"/>
    <n v="6792252648.4799995"/>
    <n v="39"/>
    <s v="Singapore"/>
    <n v="2016"/>
    <n v="1912"/>
    <n v="9"/>
    <n v="26436.145909999999"/>
    <n v="6587.7127920000003"/>
    <x v="0"/>
  </r>
  <r>
    <s v="Startup_3485"/>
    <s v="Blockchain"/>
    <n v="10"/>
    <n v="172622.51"/>
    <n v="7560689043.29"/>
    <n v="13"/>
    <s v="China"/>
    <n v="2009"/>
    <n v="19866"/>
    <n v="16"/>
    <n v="43797.975590000002"/>
    <n v="13278.65451"/>
    <x v="0"/>
  </r>
  <r>
    <s v="Startup_3486"/>
    <s v="EdTech"/>
    <n v="9"/>
    <n v="477436.99"/>
    <n v="10329343283.42"/>
    <n v="27"/>
    <s v="China"/>
    <n v="2020"/>
    <n v="4784"/>
    <n v="5"/>
    <n v="21633.98734"/>
    <n v="17682.851569999999"/>
    <x v="0"/>
  </r>
  <r>
    <s v="Startup_3487"/>
    <s v="HealthTech"/>
    <n v="5"/>
    <n v="291541.36"/>
    <n v="9966180714.0300007"/>
    <n v="50"/>
    <s v="Australia"/>
    <n v="2014"/>
    <n v="6033"/>
    <n v="11"/>
    <n v="34183.448320000003"/>
    <n v="5830.8272939999997"/>
    <x v="0"/>
  </r>
  <r>
    <s v="Startup_3488"/>
    <s v="EdTech"/>
    <n v="8"/>
    <n v="211415.32"/>
    <n v="3267972119.1599998"/>
    <n v="20"/>
    <s v="France"/>
    <n v="2017"/>
    <n v="15626"/>
    <n v="8"/>
    <n v="15456.59359"/>
    <n v="10570.766079999999"/>
    <x v="0"/>
  </r>
  <r>
    <s v="Startup_3489"/>
    <s v="Fintech"/>
    <n v="7"/>
    <n v="67123.13"/>
    <n v="21920733086.93"/>
    <n v="30"/>
    <s v="USA"/>
    <n v="2001"/>
    <n v="9511"/>
    <n v="24"/>
    <n v="326573.94219999999"/>
    <n v="2237.4377469999999"/>
    <x v="0"/>
  </r>
  <r>
    <s v="Startup_349"/>
    <s v="AI"/>
    <n v="6"/>
    <n v="6204.99"/>
    <n v="13011362499.719999"/>
    <n v="19"/>
    <s v="USA"/>
    <n v="2011"/>
    <n v="11719"/>
    <n v="14"/>
    <n v="2096916.94"/>
    <n v="326.57861309999998"/>
    <x v="1"/>
  </r>
  <r>
    <s v="Startup_3490"/>
    <s v="EdTech"/>
    <n v="3"/>
    <n v="6900.93"/>
    <n v="1080069048.28"/>
    <n v="3"/>
    <s v="Brazil"/>
    <n v="2008"/>
    <n v="15162"/>
    <n v="17"/>
    <n v="156509.7169"/>
    <n v="2300.3090350000002"/>
    <x v="0"/>
  </r>
  <r>
    <s v="Startup_3491"/>
    <s v="AI"/>
    <n v="1"/>
    <n v="338806.09"/>
    <n v="13003029739.4"/>
    <n v="46"/>
    <s v="USA"/>
    <n v="2011"/>
    <n v="12516"/>
    <n v="14"/>
    <n v="38377.973290000002"/>
    <n v="7365.3497040000002"/>
    <x v="0"/>
  </r>
  <r>
    <s v="Startup_3492"/>
    <s v="HealthTech"/>
    <n v="3"/>
    <n v="151010.04999999999"/>
    <n v="5263127070.8000002"/>
    <n v="24"/>
    <s v="China"/>
    <n v="2020"/>
    <n v="2053"/>
    <n v="5"/>
    <n v="34851.82692"/>
    <n v="6292.0853390000002"/>
    <x v="0"/>
  </r>
  <r>
    <s v="Startup_3493"/>
    <s v="E-commerce"/>
    <n v="3"/>
    <n v="334019.18"/>
    <n v="57842097835.650002"/>
    <n v="33"/>
    <s v="UK"/>
    <n v="2021"/>
    <n v="5335"/>
    <n v="4"/>
    <n v="173168.98970000001"/>
    <n v="10121.793309999999"/>
    <x v="1"/>
  </r>
  <r>
    <s v="Startup_3494"/>
    <s v="Blockchain"/>
    <n v="6"/>
    <n v="27602.98"/>
    <n v="7557402617.4700003"/>
    <n v="4"/>
    <s v="Germany"/>
    <n v="2008"/>
    <n v="18666"/>
    <n v="17"/>
    <n v="273788.34460000001"/>
    <n v="6900.7457450000002"/>
    <x v="0"/>
  </r>
  <r>
    <s v="Startup_3495"/>
    <s v="HealthTech"/>
    <n v="2"/>
    <n v="105081.63"/>
    <n v="5033807706.9099998"/>
    <n v="14"/>
    <s v="France"/>
    <n v="2022"/>
    <n v="7651"/>
    <n v="3"/>
    <n v="47902.784010000003"/>
    <n v="7505.8307139999997"/>
    <x v="0"/>
  </r>
  <r>
    <s v="Startup_3496"/>
    <s v="E-commerce"/>
    <n v="2"/>
    <n v="439181.6"/>
    <n v="8765271779.2900009"/>
    <n v="9"/>
    <s v="Singapore"/>
    <n v="2022"/>
    <n v="9351"/>
    <n v="3"/>
    <n v="19957.194329999998"/>
    <n v="48797.955880000001"/>
    <x v="1"/>
  </r>
  <r>
    <s v="Startup_3497"/>
    <s v="Blockchain"/>
    <n v="7"/>
    <n v="256390.26"/>
    <n v="6138537245.1099997"/>
    <n v="3"/>
    <s v="Brazil"/>
    <n v="2009"/>
    <n v="19945"/>
    <n v="16"/>
    <n v="23941.162469999999"/>
    <n v="85463.419769999993"/>
    <x v="1"/>
  </r>
  <r>
    <s v="Startup_3498"/>
    <s v="Blockchain"/>
    <n v="1"/>
    <n v="313442.18"/>
    <n v="71588638110.369995"/>
    <n v="1"/>
    <s v="France"/>
    <n v="2020"/>
    <n v="13963"/>
    <n v="5"/>
    <n v="228394.035"/>
    <n v="313442.18190000003"/>
    <x v="1"/>
  </r>
  <r>
    <s v="Startup_3499"/>
    <s v="E-commerce"/>
    <n v="9"/>
    <n v="223706.74"/>
    <n v="8440126984.6099997"/>
    <n v="25"/>
    <s v="China"/>
    <n v="2010"/>
    <n v="1625"/>
    <n v="15"/>
    <n v="37727.532079999997"/>
    <n v="8948.2696720000004"/>
    <x v="0"/>
  </r>
  <r>
    <s v="Startup_35"/>
    <s v="Blockchain"/>
    <n v="6"/>
    <n v="377751.36"/>
    <n v="15234607026.32"/>
    <n v="12"/>
    <s v="Australia"/>
    <n v="2003"/>
    <n v="18659"/>
    <n v="22"/>
    <n v="40328.720679999999"/>
    <n v="31479.28039"/>
    <x v="1"/>
  </r>
  <r>
    <s v="Startup_350"/>
    <s v="AI"/>
    <n v="3"/>
    <n v="404491.78"/>
    <n v="12764768343.4"/>
    <n v="42"/>
    <s v="UK"/>
    <n v="2000"/>
    <n v="17501"/>
    <n v="25"/>
    <n v="31556.547009999998"/>
    <n v="9630.7566530000004"/>
    <x v="0"/>
  </r>
  <r>
    <s v="Startup_3500"/>
    <s v="EdTech"/>
    <n v="4"/>
    <n v="123992.17"/>
    <n v="4904631491.7700005"/>
    <n v="44"/>
    <s v="India"/>
    <n v="2008"/>
    <n v="17002"/>
    <n v="17"/>
    <n v="39554.976199999997"/>
    <n v="2818.0039590000001"/>
    <x v="0"/>
  </r>
  <r>
    <s v="Startup_3501"/>
    <s v="Fintech"/>
    <n v="5"/>
    <n v="38021.019999999997"/>
    <n v="17689114821.98"/>
    <n v="20"/>
    <s v="Germany"/>
    <n v="2019"/>
    <n v="1031"/>
    <n v="6"/>
    <n v="465244.64039999997"/>
    <n v="1901.0511100000001"/>
    <x v="0"/>
  </r>
  <r>
    <s v="Startup_3502"/>
    <s v="Blockchain"/>
    <n v="1"/>
    <n v="129916.79"/>
    <n v="5918117263.6899996"/>
    <n v="13"/>
    <s v="India"/>
    <n v="2020"/>
    <n v="1042"/>
    <n v="5"/>
    <n v="45552.13478"/>
    <n v="9993.5995989999992"/>
    <x v="0"/>
  </r>
  <r>
    <s v="Startup_3503"/>
    <s v="Biotech"/>
    <n v="10"/>
    <n v="386341.07"/>
    <n v="12267197192.41"/>
    <n v="41"/>
    <s v="France"/>
    <n v="2019"/>
    <n v="19005"/>
    <n v="6"/>
    <n v="31751.247530000001"/>
    <n v="9422.9528559999999"/>
    <x v="0"/>
  </r>
  <r>
    <s v="Startup_3504"/>
    <s v="AI"/>
    <n v="3"/>
    <n v="423519.31"/>
    <n v="8594068115.1900005"/>
    <n v="29"/>
    <s v="Singapore"/>
    <n v="2006"/>
    <n v="12731"/>
    <n v="19"/>
    <n v="20291.033879999999"/>
    <n v="14604.114020000001"/>
    <x v="0"/>
  </r>
  <r>
    <s v="Startup_3505"/>
    <s v="AI"/>
    <n v="1"/>
    <n v="212909.13"/>
    <n v="7068769211.6499996"/>
    <n v="21"/>
    <s v="India"/>
    <n v="2019"/>
    <n v="8374"/>
    <n v="6"/>
    <n v="33199.874100000001"/>
    <n v="10138.529990000001"/>
    <x v="0"/>
  </r>
  <r>
    <s v="Startup_3506"/>
    <s v="HealthTech"/>
    <n v="9"/>
    <n v="255205.81"/>
    <n v="7050944165.4499998"/>
    <n v="11"/>
    <s v="USA"/>
    <n v="2016"/>
    <n v="18321"/>
    <n v="9"/>
    <n v="27627.463059999998"/>
    <n v="23200.527760000001"/>
    <x v="1"/>
  </r>
  <r>
    <s v="Startup_3507"/>
    <s v="HealthTech"/>
    <n v="7"/>
    <n v="31597.73"/>
    <n v="5916721974.3000002"/>
    <n v="29"/>
    <s v="China"/>
    <n v="2019"/>
    <n v="653"/>
    <n v="6"/>
    <n v="187250.49789999999"/>
    <n v="1089.5768419999999"/>
    <x v="0"/>
  </r>
  <r>
    <s v="Startup_3508"/>
    <s v="Fintech"/>
    <n v="10"/>
    <n v="299388.09999999998"/>
    <n v="11639809151.469999"/>
    <n v="11"/>
    <s v="Australia"/>
    <n v="2021"/>
    <n v="12724"/>
    <n v="4"/>
    <n v="38877.663050000003"/>
    <n v="27217.100210000001"/>
    <x v="1"/>
  </r>
  <r>
    <s v="Startup_3509"/>
    <s v="AI"/>
    <n v="3"/>
    <n v="143951.66"/>
    <n v="4630137593.0600004"/>
    <n v="34"/>
    <s v="India"/>
    <n v="2003"/>
    <n v="10555"/>
    <n v="22"/>
    <n v="32163.530940000001"/>
    <n v="4233.872327"/>
    <x v="0"/>
  </r>
  <r>
    <s v="Startup_351"/>
    <s v="E-commerce"/>
    <n v="5"/>
    <n v="341693.32"/>
    <n v="11245547167.9"/>
    <n v="44"/>
    <s v="Brazil"/>
    <n v="2019"/>
    <n v="16118"/>
    <n v="6"/>
    <n v="32910.228949999997"/>
    <n v="7765.757329"/>
    <x v="0"/>
  </r>
  <r>
    <s v="Startup_3510"/>
    <s v="E-commerce"/>
    <n v="2"/>
    <n v="301371"/>
    <n v="11111281706.6"/>
    <n v="34"/>
    <s v="China"/>
    <n v="2011"/>
    <n v="1458"/>
    <n v="14"/>
    <n v="36868.113720000001"/>
    <n v="8863.8529710000003"/>
    <x v="0"/>
  </r>
  <r>
    <s v="Startup_3511"/>
    <s v="HealthTech"/>
    <n v="9"/>
    <n v="487524.21"/>
    <n v="8337242395.5"/>
    <n v="19"/>
    <s v="UK"/>
    <n v="2020"/>
    <n v="17437"/>
    <n v="5"/>
    <n v="17100.1865"/>
    <n v="25659.168819999999"/>
    <x v="1"/>
  </r>
  <r>
    <s v="Startup_3512"/>
    <s v="EdTech"/>
    <n v="9"/>
    <n v="119097.83"/>
    <n v="4102116014"/>
    <n v="43"/>
    <s v="USA"/>
    <n v="2004"/>
    <n v="15895"/>
    <n v="21"/>
    <n v="34442.248339999998"/>
    <n v="2769.716895"/>
    <x v="0"/>
  </r>
  <r>
    <s v="Startup_3513"/>
    <s v="Fintech"/>
    <n v="2"/>
    <n v="180504.92"/>
    <n v="5088705011.0699997"/>
    <n v="31"/>
    <s v="France"/>
    <n v="2014"/>
    <n v="19232"/>
    <n v="11"/>
    <n v="28190.503189999999"/>
    <n v="5822.7393350000002"/>
    <x v="0"/>
  </r>
  <r>
    <s v="Startup_3514"/>
    <s v="Blockchain"/>
    <n v="6"/>
    <n v="332704.81"/>
    <n v="6387485205.9099998"/>
    <n v="28"/>
    <s v="Australia"/>
    <n v="2000"/>
    <n v="3355"/>
    <n v="25"/>
    <n v="19197.65583"/>
    <n v="11882.314770000001"/>
    <x v="0"/>
  </r>
  <r>
    <s v="Startup_3515"/>
    <s v="Fintech"/>
    <n v="3"/>
    <n v="51924.15"/>
    <n v="12089041820"/>
    <n v="43"/>
    <s v="Australia"/>
    <n v="2022"/>
    <n v="3674"/>
    <n v="3"/>
    <n v="232820.1961"/>
    <n v="1207.5382830000001"/>
    <x v="0"/>
  </r>
  <r>
    <s v="Startup_3516"/>
    <s v="AI"/>
    <n v="9"/>
    <n v="441177.91"/>
    <n v="1175805895.97"/>
    <n v="2"/>
    <s v="Germany"/>
    <n v="2007"/>
    <n v="9366"/>
    <n v="18"/>
    <n v="2664.1513540000001"/>
    <n v="220588.9534"/>
    <x v="1"/>
  </r>
  <r>
    <s v="Startup_3517"/>
    <s v="Fintech"/>
    <n v="6"/>
    <n v="282103.74"/>
    <n v="4645597066.1899996"/>
    <n v="25"/>
    <s v="Germany"/>
    <n v="2009"/>
    <n v="5639"/>
    <n v="16"/>
    <n v="16466.690480000001"/>
    <n v="11284.149579999999"/>
    <x v="0"/>
  </r>
  <r>
    <s v="Startup_3518"/>
    <s v="Biotech"/>
    <n v="9"/>
    <n v="21557.439999999999"/>
    <n v="929914253.71000004"/>
    <n v="5"/>
    <s v="India"/>
    <n v="2016"/>
    <n v="15536"/>
    <n v="9"/>
    <n v="43135.575819999998"/>
    <n v="4311.4885039999999"/>
    <x v="0"/>
  </r>
  <r>
    <s v="Startup_3519"/>
    <s v="Biotech"/>
    <n v="1"/>
    <n v="306056.87"/>
    <n v="7519031275.3100004"/>
    <n v="41"/>
    <s v="USA"/>
    <n v="2022"/>
    <n v="10994"/>
    <n v="3"/>
    <n v="24566.4319"/>
    <n v="7464.8016729999999"/>
    <x v="0"/>
  </r>
  <r>
    <s v="Startup_352"/>
    <s v="Blockchain"/>
    <n v="4"/>
    <n v="35878.550000000003"/>
    <n v="8324601076.8500004"/>
    <n v="36"/>
    <s v="UK"/>
    <n v="2015"/>
    <n v="11952"/>
    <n v="10"/>
    <n v="232020.69330000001"/>
    <n v="996.62628740000002"/>
    <x v="0"/>
  </r>
  <r>
    <s v="Startup_3520"/>
    <s v="Fintech"/>
    <n v="8"/>
    <n v="315789.77"/>
    <n v="7568703708.6099997"/>
    <n v="2"/>
    <s v="Australia"/>
    <n v="2011"/>
    <n v="13308"/>
    <n v="14"/>
    <n v="23966.539359999999"/>
    <n v="157894.88430000001"/>
    <x v="1"/>
  </r>
  <r>
    <s v="Startup_3521"/>
    <s v="HealthTech"/>
    <n v="9"/>
    <n v="23554.89"/>
    <n v="9986890519.6800003"/>
    <n v="50"/>
    <s v="Australia"/>
    <n v="2015"/>
    <n v="15837"/>
    <n v="10"/>
    <n v="423982.83270000003"/>
    <n v="471.09770459999999"/>
    <x v="0"/>
  </r>
  <r>
    <s v="Startup_3522"/>
    <s v="E-commerce"/>
    <n v="8"/>
    <n v="366453.83"/>
    <n v="5906751365.3400002"/>
    <n v="13"/>
    <s v="Germany"/>
    <n v="2010"/>
    <n v="3271"/>
    <n v="15"/>
    <n v="16117.67823"/>
    <n v="28188.756109999998"/>
    <x v="1"/>
  </r>
  <r>
    <s v="Startup_3523"/>
    <s v="Biotech"/>
    <n v="6"/>
    <n v="390574.18"/>
    <n v="1442886891.27"/>
    <n v="18"/>
    <s v="China"/>
    <n v="2009"/>
    <n v="5977"/>
    <n v="16"/>
    <n v="3693.271064"/>
    <n v="21698.565549999999"/>
    <x v="1"/>
  </r>
  <r>
    <s v="Startup_3524"/>
    <s v="SaaS"/>
    <n v="4"/>
    <n v="469269.86"/>
    <n v="10434386175.030001"/>
    <n v="18"/>
    <s v="Brazil"/>
    <n v="2016"/>
    <n v="1423"/>
    <n v="9"/>
    <n v="22234.364219999999"/>
    <n v="26070.547579999999"/>
    <x v="1"/>
  </r>
  <r>
    <s v="Startup_3525"/>
    <s v="SaaS"/>
    <n v="2"/>
    <n v="10881.76"/>
    <n v="376043079.85000002"/>
    <n v="24"/>
    <s v="Germany"/>
    <n v="2020"/>
    <n v="3244"/>
    <n v="5"/>
    <n v="34556.18806"/>
    <n v="453.40673070000003"/>
    <x v="0"/>
  </r>
  <r>
    <s v="Startup_3526"/>
    <s v="Blockchain"/>
    <n v="5"/>
    <n v="264154.78000000003"/>
    <n v="12097096642.85"/>
    <n v="26"/>
    <s v="France"/>
    <n v="2005"/>
    <n v="6702"/>
    <n v="20"/>
    <n v="45794.486550000001"/>
    <n v="10159.799199999999"/>
    <x v="0"/>
  </r>
  <r>
    <s v="Startup_3527"/>
    <s v="SaaS"/>
    <n v="2"/>
    <n v="317059.18"/>
    <n v="8975070791.0400009"/>
    <n v="35"/>
    <s v="India"/>
    <n v="2010"/>
    <n v="4107"/>
    <n v="15"/>
    <n v="28306.241900000001"/>
    <n v="9058.8336010000003"/>
    <x v="0"/>
  </r>
  <r>
    <s v="Startup_3528"/>
    <s v="Biotech"/>
    <n v="9"/>
    <n v="466992.18"/>
    <n v="12143979684.059999"/>
    <n v="26"/>
    <s v="USA"/>
    <n v="2018"/>
    <n v="2397"/>
    <n v="7"/>
    <n v="26003.674770000001"/>
    <n v="17961.237580000001"/>
    <x v="0"/>
  </r>
  <r>
    <s v="Startup_3529"/>
    <s v="Blockchain"/>
    <n v="5"/>
    <n v="241956.91"/>
    <n v="10100798661.17"/>
    <n v="10"/>
    <s v="France"/>
    <n v="2018"/>
    <n v="955"/>
    <n v="7"/>
    <n v="41745.270380000002"/>
    <n v="24195.691180000002"/>
    <x v="1"/>
  </r>
  <r>
    <s v="Startup_353"/>
    <s v="Blockchain"/>
    <n v="9"/>
    <n v="142202.32999999999"/>
    <n v="7107966292.0699997"/>
    <n v="11"/>
    <s v="Australia"/>
    <n v="2010"/>
    <n v="6676"/>
    <n v="15"/>
    <n v="49983.8802"/>
    <n v="12927.4843"/>
    <x v="0"/>
  </r>
  <r>
    <s v="Startup_3530"/>
    <s v="HealthTech"/>
    <n v="7"/>
    <n v="279859.63"/>
    <n v="13831479081.92"/>
    <n v="28"/>
    <s v="France"/>
    <n v="2019"/>
    <n v="3393"/>
    <n v="6"/>
    <n v="49421.916720000001"/>
    <n v="9994.9867099999992"/>
    <x v="0"/>
  </r>
  <r>
    <s v="Startup_3531"/>
    <s v="HealthTech"/>
    <n v="10"/>
    <n v="1025.3900000000001"/>
    <n v="44791439450.029999"/>
    <n v="49"/>
    <s v="Brazil"/>
    <n v="2023"/>
    <n v="17846"/>
    <n v="2"/>
    <n v="43682455.079999998"/>
    <n v="20.926273179999999"/>
    <x v="1"/>
  </r>
  <r>
    <s v="Startup_3532"/>
    <s v="E-commerce"/>
    <n v="10"/>
    <n v="171926.23"/>
    <n v="5708286881.6300001"/>
    <n v="27"/>
    <s v="Canada"/>
    <n v="2022"/>
    <n v="13755"/>
    <n v="3"/>
    <n v="33200.954839999999"/>
    <n v="6367.6381009999996"/>
    <x v="0"/>
  </r>
  <r>
    <s v="Startup_3533"/>
    <s v="SaaS"/>
    <n v="4"/>
    <n v="341142.51"/>
    <n v="12821903306.030001"/>
    <n v="18"/>
    <s v="Australia"/>
    <n v="2015"/>
    <n v="1759"/>
    <n v="10"/>
    <n v="37584.182410000001"/>
    <n v="18952.361430000001"/>
    <x v="0"/>
  </r>
  <r>
    <s v="Startup_3534"/>
    <s v="E-commerce"/>
    <n v="4"/>
    <n v="263011.44"/>
    <n v="13029748197.74"/>
    <n v="13"/>
    <s v="Germany"/>
    <n v="2018"/>
    <n v="9645"/>
    <n v="7"/>
    <n v="49539.613409999998"/>
    <n v="20231.649430000001"/>
    <x v="1"/>
  </r>
  <r>
    <s v="Startup_3535"/>
    <s v="Fintech"/>
    <n v="6"/>
    <n v="328128.95"/>
    <n v="6737859851.29"/>
    <n v="50"/>
    <s v="UK"/>
    <n v="2009"/>
    <n v="5816"/>
    <n v="16"/>
    <n v="20533.182959999998"/>
    <n v="6562.5789599999998"/>
    <x v="0"/>
  </r>
  <r>
    <s v="Startup_3536"/>
    <s v="SaaS"/>
    <n v="9"/>
    <n v="317146.87"/>
    <n v="14399308503.98"/>
    <n v="8"/>
    <s v="Australia"/>
    <n v="2021"/>
    <n v="5352"/>
    <n v="4"/>
    <n v="45401.65049"/>
    <n v="39643.358780000002"/>
    <x v="1"/>
  </r>
  <r>
    <s v="Startup_3537"/>
    <s v="Biotech"/>
    <n v="1"/>
    <n v="155050.72"/>
    <n v="4623443008.8000002"/>
    <n v="30"/>
    <s v="Germany"/>
    <n v="2007"/>
    <n v="15204"/>
    <n v="18"/>
    <n v="29817.90711"/>
    <n v="5168.3573239999996"/>
    <x v="0"/>
  </r>
  <r>
    <s v="Startup_3538"/>
    <s v="Biotech"/>
    <n v="2"/>
    <n v="42813.75"/>
    <n v="17594049571.77"/>
    <n v="12"/>
    <s v="France"/>
    <n v="2011"/>
    <n v="8348"/>
    <n v="14"/>
    <n v="410942.8922"/>
    <n v="3567.8126029999999"/>
    <x v="0"/>
  </r>
  <r>
    <s v="Startup_3539"/>
    <s v="Biotech"/>
    <n v="10"/>
    <n v="41477.54"/>
    <n v="7040366063.4399996"/>
    <n v="41"/>
    <s v="India"/>
    <n v="2004"/>
    <n v="17323"/>
    <n v="21"/>
    <n v="169738.24059999999"/>
    <n v="1011.647306"/>
    <x v="0"/>
  </r>
  <r>
    <s v="Startup_354"/>
    <s v="SaaS"/>
    <n v="1"/>
    <n v="351102.58"/>
    <n v="6984359727.46"/>
    <n v="7"/>
    <s v="China"/>
    <n v="2005"/>
    <n v="7278"/>
    <n v="20"/>
    <n v="19891.64702"/>
    <n v="50157.511700000003"/>
    <x v="1"/>
  </r>
  <r>
    <s v="Startup_3540"/>
    <s v="Blockchain"/>
    <n v="4"/>
    <n v="42693.58"/>
    <n v="2039065169.96"/>
    <n v="21"/>
    <s v="Germany"/>
    <n v="2023"/>
    <n v="2848"/>
    <n v="2"/>
    <n v="47759.468370000002"/>
    <n v="2033.0274119999999"/>
    <x v="0"/>
  </r>
  <r>
    <s v="Startup_3541"/>
    <s v="Biotech"/>
    <n v="4"/>
    <n v="475651.41"/>
    <n v="13102331532.52"/>
    <n v="9"/>
    <s v="China"/>
    <n v="2009"/>
    <n v="17051"/>
    <n v="16"/>
    <n v="27545.07934"/>
    <n v="52850.156889999998"/>
    <x v="1"/>
  </r>
  <r>
    <s v="Startup_3542"/>
    <s v="E-commerce"/>
    <n v="3"/>
    <n v="82267.22"/>
    <n v="14601214239.77"/>
    <n v="41"/>
    <s v="India"/>
    <n v="2015"/>
    <n v="14815"/>
    <n v="10"/>
    <n v="177484.19450000001"/>
    <n v="2006.5176570000001"/>
    <x v="0"/>
  </r>
  <r>
    <s v="Startup_3543"/>
    <s v="Blockchain"/>
    <n v="7"/>
    <n v="74234.600000000006"/>
    <n v="3600404167.1799998"/>
    <n v="17"/>
    <s v="France"/>
    <n v="2002"/>
    <n v="852"/>
    <n v="23"/>
    <n v="48499.352400000003"/>
    <n v="4366.7410639999998"/>
    <x v="0"/>
  </r>
  <r>
    <s v="Startup_3544"/>
    <s v="Blockchain"/>
    <n v="6"/>
    <n v="65379.65"/>
    <n v="2333165550.0999999"/>
    <n v="43"/>
    <s v="Singapore"/>
    <n v="2009"/>
    <n v="15406"/>
    <n v="16"/>
    <n v="35685.416449999997"/>
    <n v="1520.4570630000001"/>
    <x v="0"/>
  </r>
  <r>
    <s v="Startup_3545"/>
    <s v="Fintech"/>
    <n v="1"/>
    <n v="171801.60000000001"/>
    <n v="50930564279.959999"/>
    <n v="13"/>
    <s v="UK"/>
    <n v="2010"/>
    <n v="19104"/>
    <n v="15"/>
    <n v="296448.88380000001"/>
    <n v="13215.507670000001"/>
    <x v="1"/>
  </r>
  <r>
    <s v="Startup_3546"/>
    <s v="EdTech"/>
    <n v="3"/>
    <n v="180042.17"/>
    <n v="3360960234.3400002"/>
    <n v="16"/>
    <s v="China"/>
    <n v="2010"/>
    <n v="2969"/>
    <n v="15"/>
    <n v="18666.62832"/>
    <n v="11252.63537"/>
    <x v="0"/>
  </r>
  <r>
    <s v="Startup_3547"/>
    <s v="Blockchain"/>
    <n v="10"/>
    <n v="336005.25"/>
    <n v="12649879462.860001"/>
    <n v="18"/>
    <s v="France"/>
    <n v="2023"/>
    <n v="63"/>
    <n v="2"/>
    <n v="37646.863060000003"/>
    <n v="18666.95808"/>
    <x v="0"/>
  </r>
  <r>
    <s v="Startup_3548"/>
    <s v="HealthTech"/>
    <n v="6"/>
    <n v="310499.34999999998"/>
    <n v="11625654232.799999"/>
    <n v="50"/>
    <s v="UK"/>
    <n v="2004"/>
    <n v="8224"/>
    <n v="21"/>
    <n v="37440.798739999998"/>
    <n v="6209.987032"/>
    <x v="0"/>
  </r>
  <r>
    <s v="Startup_3549"/>
    <s v="HealthTech"/>
    <n v="10"/>
    <n v="451098"/>
    <n v="21467028859.759998"/>
    <n v="46"/>
    <s v="Australia"/>
    <n v="2014"/>
    <n v="4378"/>
    <n v="11"/>
    <n v="47587.392809999998"/>
    <n v="9806.4782790000008"/>
    <x v="0"/>
  </r>
  <r>
    <s v="Startup_355"/>
    <s v="EdTech"/>
    <n v="7"/>
    <n v="254769.34"/>
    <n v="11899602710.25"/>
    <n v="50"/>
    <s v="USA"/>
    <n v="2008"/>
    <n v="14564"/>
    <n v="17"/>
    <n v="46706.357949999998"/>
    <n v="5095.3867799999998"/>
    <x v="0"/>
  </r>
  <r>
    <s v="Startup_3550"/>
    <s v="SaaS"/>
    <n v="7"/>
    <n v="24343.21"/>
    <n v="10174040613.120001"/>
    <n v="5"/>
    <s v="Australia"/>
    <n v="2014"/>
    <n v="2873"/>
    <n v="11"/>
    <n v="417940.60159999999"/>
    <n v="4868.64221"/>
    <x v="0"/>
  </r>
  <r>
    <s v="Startup_3551"/>
    <s v="EdTech"/>
    <n v="8"/>
    <n v="412316.8"/>
    <n v="20553858134.080002"/>
    <n v="19"/>
    <s v="Australia"/>
    <n v="2019"/>
    <n v="140"/>
    <n v="6"/>
    <n v="49848.674709999999"/>
    <n v="21700.883969999999"/>
    <x v="1"/>
  </r>
  <r>
    <s v="Startup_3552"/>
    <s v="AI"/>
    <n v="6"/>
    <n v="434999.44"/>
    <n v="2111518169.9400001"/>
    <n v="48"/>
    <s v="India"/>
    <n v="2023"/>
    <n v="13075"/>
    <n v="2"/>
    <n v="4853.0709790000001"/>
    <n v="9062.4883869999994"/>
    <x v="0"/>
  </r>
  <r>
    <s v="Startup_3553"/>
    <s v="SaaS"/>
    <n v="5"/>
    <n v="360684.3"/>
    <n v="16817098046.51"/>
    <n v="16"/>
    <s v="Brazil"/>
    <n v="2021"/>
    <n v="14458"/>
    <n v="4"/>
    <n v="46624.533689999997"/>
    <n v="22542.768840000001"/>
    <x v="1"/>
  </r>
  <r>
    <s v="Startup_3554"/>
    <s v="Blockchain"/>
    <n v="6"/>
    <n v="149031.51999999999"/>
    <n v="475405418.00999999"/>
    <n v="50"/>
    <s v="UK"/>
    <n v="2019"/>
    <n v="13649"/>
    <n v="6"/>
    <n v="3188.9656329999998"/>
    <n v="2980.6303440000002"/>
    <x v="0"/>
  </r>
  <r>
    <s v="Startup_3555"/>
    <s v="Blockchain"/>
    <n v="9"/>
    <n v="284489.08"/>
    <n v="13211746608.43"/>
    <n v="11"/>
    <s v="Australia"/>
    <n v="2023"/>
    <n v="10523"/>
    <n v="2"/>
    <n v="46439.25963"/>
    <n v="25862.643390000001"/>
    <x v="1"/>
  </r>
  <r>
    <s v="Startup_3556"/>
    <s v="Blockchain"/>
    <n v="9"/>
    <n v="22584.63"/>
    <n v="5916272108"/>
    <n v="44"/>
    <s v="Brazil"/>
    <n v="2000"/>
    <n v="16858"/>
    <n v="25"/>
    <n v="261959.1539"/>
    <n v="513.28695500000003"/>
    <x v="0"/>
  </r>
  <r>
    <s v="Startup_3557"/>
    <s v="Blockchain"/>
    <n v="4"/>
    <n v="389044.14"/>
    <n v="9437466246.7299995"/>
    <n v="50"/>
    <s v="China"/>
    <n v="2017"/>
    <n v="17564"/>
    <n v="8"/>
    <n v="24257.08581"/>
    <n v="7780.8828940000003"/>
    <x v="0"/>
  </r>
  <r>
    <s v="Startup_3558"/>
    <s v="SaaS"/>
    <n v="2"/>
    <n v="116795.25"/>
    <n v="4331711614.4899998"/>
    <n v="22"/>
    <s v="USA"/>
    <n v="2009"/>
    <n v="4871"/>
    <n v="16"/>
    <n v="37087.080560000002"/>
    <n v="5308.8749669999997"/>
    <x v="0"/>
  </r>
  <r>
    <s v="Startup_3559"/>
    <s v="HealthTech"/>
    <n v="1"/>
    <n v="88035.57"/>
    <n v="3838146282.4000001"/>
    <n v="29"/>
    <s v="USA"/>
    <n v="2003"/>
    <n v="7429"/>
    <n v="22"/>
    <n v="43596.677040000002"/>
    <n v="3035.7092579999999"/>
    <x v="0"/>
  </r>
  <r>
    <s v="Startup_356"/>
    <s v="HealthTech"/>
    <n v="5"/>
    <n v="23722.78"/>
    <n v="9754796016.2199993"/>
    <n v="1"/>
    <s v="China"/>
    <n v="2002"/>
    <n v="9685"/>
    <n v="23"/>
    <n v="411198.45110000001"/>
    <n v="23722.784629999998"/>
    <x v="1"/>
  </r>
  <r>
    <s v="Startup_3560"/>
    <s v="Biotech"/>
    <n v="10"/>
    <n v="344389.16"/>
    <n v="11604290579.93"/>
    <n v="37"/>
    <s v="Australia"/>
    <n v="2020"/>
    <n v="429"/>
    <n v="5"/>
    <n v="33694.283810000001"/>
    <n v="9307.815208"/>
    <x v="0"/>
  </r>
  <r>
    <s v="Startup_3561"/>
    <s v="Biotech"/>
    <n v="6"/>
    <n v="461219.35"/>
    <n v="11787018140.139999"/>
    <n v="39"/>
    <s v="Germany"/>
    <n v="2003"/>
    <n v="9543"/>
    <n v="22"/>
    <n v="25555.209169999998"/>
    <n v="11826.137140000001"/>
    <x v="0"/>
  </r>
  <r>
    <s v="Startup_3562"/>
    <s v="AI"/>
    <n v="1"/>
    <n v="360676.09"/>
    <n v="6876462051.3199997"/>
    <n v="37"/>
    <s v="France"/>
    <n v="2018"/>
    <n v="19724"/>
    <n v="7"/>
    <n v="19064.47813"/>
    <n v="9748.0023540000002"/>
    <x v="0"/>
  </r>
  <r>
    <s v="Startup_3563"/>
    <s v="EdTech"/>
    <n v="10"/>
    <n v="461802.93"/>
    <n v="18261206666.419998"/>
    <n v="14"/>
    <s v="Australia"/>
    <n v="2010"/>
    <n v="14839"/>
    <n v="15"/>
    <n v="39542.288840000001"/>
    <n v="32985.923600000002"/>
    <x v="1"/>
  </r>
  <r>
    <s v="Startup_3564"/>
    <s v="Biotech"/>
    <n v="8"/>
    <n v="498199.03"/>
    <n v="2371159904.1799998"/>
    <n v="16"/>
    <s v="India"/>
    <n v="2007"/>
    <n v="12966"/>
    <n v="18"/>
    <n v="4758.4631419999996"/>
    <n v="31137.439160000002"/>
    <x v="1"/>
  </r>
  <r>
    <s v="Startup_3565"/>
    <s v="HealthTech"/>
    <n v="1"/>
    <n v="397692.35"/>
    <n v="10836068313.73"/>
    <n v="18"/>
    <s v="Brazil"/>
    <n v="2005"/>
    <n v="9857"/>
    <n v="20"/>
    <n v="27246.36391"/>
    <n v="22094.01971"/>
    <x v="1"/>
  </r>
  <r>
    <s v="Startup_3566"/>
    <s v="E-commerce"/>
    <n v="4"/>
    <n v="179386.43"/>
    <n v="6239428241.3699999"/>
    <n v="42"/>
    <s v="Brazil"/>
    <n v="2001"/>
    <n v="2888"/>
    <n v="24"/>
    <n v="34781.0533"/>
    <n v="4271.1053890000003"/>
    <x v="0"/>
  </r>
  <r>
    <s v="Startup_3567"/>
    <s v="AI"/>
    <n v="2"/>
    <n v="126276.69"/>
    <n v="4110417548.8699999"/>
    <n v="49"/>
    <s v="Germany"/>
    <n v="2021"/>
    <n v="11936"/>
    <n v="4"/>
    <n v="32549.881799999999"/>
    <n v="2577.0752670000002"/>
    <x v="0"/>
  </r>
  <r>
    <s v="Startup_3568"/>
    <s v="EdTech"/>
    <n v="10"/>
    <n v="59594.6"/>
    <n v="14386964459.48"/>
    <n v="30"/>
    <s v="Brazil"/>
    <n v="2009"/>
    <n v="4851"/>
    <n v="16"/>
    <n v="241412.89379999999"/>
    <n v="1986.48667"/>
    <x v="0"/>
  </r>
  <r>
    <s v="Startup_3569"/>
    <s v="Blockchain"/>
    <n v="9"/>
    <n v="76312.63"/>
    <n v="18113916835.189999"/>
    <n v="15"/>
    <s v="Brazil"/>
    <n v="2003"/>
    <n v="13331"/>
    <n v="22"/>
    <n v="237363.60089999999"/>
    <n v="5087.5086300000003"/>
    <x v="0"/>
  </r>
  <r>
    <s v="Startup_357"/>
    <s v="Biotech"/>
    <n v="5"/>
    <n v="217215.45"/>
    <n v="5318543514.4300003"/>
    <n v="9"/>
    <s v="USA"/>
    <n v="2019"/>
    <n v="2691"/>
    <n v="6"/>
    <n v="24484.106510000001"/>
    <n v="24135.05039"/>
    <x v="1"/>
  </r>
  <r>
    <s v="Startup_3570"/>
    <s v="Fintech"/>
    <n v="4"/>
    <n v="403965.68"/>
    <n v="11129993384.24"/>
    <n v="25"/>
    <s v="UK"/>
    <n v="2013"/>
    <n v="11078"/>
    <n v="12"/>
    <n v="27550.828870000001"/>
    <n v="16158.627339999999"/>
    <x v="0"/>
  </r>
  <r>
    <s v="Startup_3571"/>
    <s v="Biotech"/>
    <n v="9"/>
    <n v="85191.25"/>
    <n v="2775883612.3800001"/>
    <n v="25"/>
    <s v="UK"/>
    <n v="2008"/>
    <n v="9225"/>
    <n v="17"/>
    <n v="32583.139279999999"/>
    <n v="3407.6500700000001"/>
    <x v="0"/>
  </r>
  <r>
    <s v="Startup_3572"/>
    <s v="Biotech"/>
    <n v="10"/>
    <n v="114558.95"/>
    <n v="40000040618.199997"/>
    <n v="34"/>
    <s v="USA"/>
    <n v="2015"/>
    <n v="17976"/>
    <n v="10"/>
    <n v="349164.5747"/>
    <n v="3369.380799"/>
    <x v="1"/>
  </r>
  <r>
    <s v="Startup_3573"/>
    <s v="HealthTech"/>
    <n v="1"/>
    <n v="132429.56"/>
    <n v="6305871701.7700005"/>
    <n v="23"/>
    <s v="India"/>
    <n v="2005"/>
    <n v="897"/>
    <n v="20"/>
    <n v="47615.797279999999"/>
    <n v="5757.8071289999998"/>
    <x v="0"/>
  </r>
  <r>
    <s v="Startup_3574"/>
    <s v="SaaS"/>
    <n v="5"/>
    <n v="194640.9"/>
    <n v="6646023745.7299995"/>
    <n v="36"/>
    <s v="USA"/>
    <n v="2008"/>
    <n v="2449"/>
    <n v="17"/>
    <n v="34144.053350000002"/>
    <n v="5406.6915289999997"/>
    <x v="0"/>
  </r>
  <r>
    <s v="Startup_3575"/>
    <s v="Fintech"/>
    <n v="3"/>
    <n v="28842.06"/>
    <n v="13722329958.700001"/>
    <n v="48"/>
    <s v="USA"/>
    <n v="2006"/>
    <n v="19492"/>
    <n v="19"/>
    <n v="475773.90110000002"/>
    <n v="600.87632510000003"/>
    <x v="0"/>
  </r>
  <r>
    <s v="Startup_3576"/>
    <s v="Blockchain"/>
    <n v="10"/>
    <n v="447703.23"/>
    <n v="7759986248.4200001"/>
    <n v="4"/>
    <s v="UK"/>
    <n v="2000"/>
    <n v="5942"/>
    <n v="25"/>
    <n v="17331.87977"/>
    <n v="111925.80740000001"/>
    <x v="1"/>
  </r>
  <r>
    <s v="Startup_3577"/>
    <s v="E-commerce"/>
    <n v="7"/>
    <n v="193165.13"/>
    <n v="910612458.22000003"/>
    <n v="33"/>
    <s v="India"/>
    <n v="2007"/>
    <n v="613"/>
    <n v="18"/>
    <n v="4713.1658310000003"/>
    <n v="5853.488805"/>
    <x v="0"/>
  </r>
  <r>
    <s v="Startup_3578"/>
    <s v="Fintech"/>
    <n v="2"/>
    <n v="194959.07"/>
    <n v="8898982012.5400009"/>
    <n v="9"/>
    <s v="China"/>
    <n v="2002"/>
    <n v="19138"/>
    <n v="23"/>
    <n v="45644.384989999999"/>
    <n v="21662.11939"/>
    <x v="1"/>
  </r>
  <r>
    <s v="Startup_3579"/>
    <s v="Fintech"/>
    <n v="8"/>
    <n v="172919.46"/>
    <n v="3219367333.6199999"/>
    <n v="14"/>
    <s v="France"/>
    <n v="2007"/>
    <n v="12406"/>
    <n v="18"/>
    <n v="18616.72723"/>
    <n v="12351.38998"/>
    <x v="0"/>
  </r>
  <r>
    <s v="Startup_358"/>
    <s v="Biotech"/>
    <n v="8"/>
    <n v="306576.51"/>
    <n v="5006863185.3500004"/>
    <n v="38"/>
    <s v="Singapore"/>
    <n v="2016"/>
    <n v="8474"/>
    <n v="9"/>
    <n v="16330.52893"/>
    <n v="8067.8029649999999"/>
    <x v="0"/>
  </r>
  <r>
    <s v="Startup_3580"/>
    <s v="HealthTech"/>
    <n v="2"/>
    <n v="428671.52"/>
    <n v="9700004664.9899998"/>
    <n v="21"/>
    <s v="India"/>
    <n v="2017"/>
    <n v="10338"/>
    <n v="8"/>
    <n v="22627.05932"/>
    <n v="20412.929700000001"/>
    <x v="1"/>
  </r>
  <r>
    <s v="Startup_3581"/>
    <s v="HealthTech"/>
    <n v="9"/>
    <n v="308923.61"/>
    <n v="4920181728.6199999"/>
    <n v="14"/>
    <s v="Germany"/>
    <n v="2001"/>
    <n v="1278"/>
    <n v="24"/>
    <n v="15925.85565"/>
    <n v="22065.97207"/>
    <x v="1"/>
  </r>
  <r>
    <s v="Startup_3582"/>
    <s v="Blockchain"/>
    <n v="10"/>
    <n v="477781.81"/>
    <n v="17216463706.369999"/>
    <n v="9"/>
    <s v="UK"/>
    <n v="2001"/>
    <n v="13489"/>
    <n v="24"/>
    <n v="36033.154620000001"/>
    <n v="53086.868060000001"/>
    <x v="1"/>
  </r>
  <r>
    <s v="Startup_3583"/>
    <s v="E-commerce"/>
    <n v="9"/>
    <n v="351745.33"/>
    <n v="16747474122.700001"/>
    <n v="27"/>
    <s v="France"/>
    <n v="2008"/>
    <n v="16884"/>
    <n v="17"/>
    <n v="47611.499300000003"/>
    <n v="13027.60469"/>
    <x v="0"/>
  </r>
  <r>
    <s v="Startup_3584"/>
    <s v="E-commerce"/>
    <n v="2"/>
    <n v="89486.46"/>
    <n v="21495446050.540001"/>
    <n v="5"/>
    <s v="Singapore"/>
    <n v="2000"/>
    <n v="15901"/>
    <n v="25"/>
    <n v="240207.91930000001"/>
    <n v="17897.292170000001"/>
    <x v="0"/>
  </r>
  <r>
    <s v="Startup_3585"/>
    <s v="Biotech"/>
    <n v="3"/>
    <n v="221187.37"/>
    <n v="89175641.299999997"/>
    <n v="46"/>
    <s v="India"/>
    <n v="2005"/>
    <n v="10606"/>
    <n v="20"/>
    <n v="402.16787959999999"/>
    <n v="4808.4209970000002"/>
    <x v="0"/>
  </r>
  <r>
    <s v="Startup_3586"/>
    <s v="Biotech"/>
    <n v="3"/>
    <n v="247282.98"/>
    <n v="5200700384.9700003"/>
    <n v="19"/>
    <s v="Brazil"/>
    <n v="2020"/>
    <n v="4828"/>
    <n v="5"/>
    <n v="21030.372159999999"/>
    <n v="13014.893690000001"/>
    <x v="0"/>
  </r>
  <r>
    <s v="Startup_3587"/>
    <s v="AI"/>
    <n v="6"/>
    <n v="72616.38"/>
    <n v="17138613690.85"/>
    <n v="3"/>
    <s v="Germany"/>
    <n v="2014"/>
    <n v="3738"/>
    <n v="11"/>
    <n v="236014.80739999999"/>
    <n v="24205.460190000002"/>
    <x v="1"/>
  </r>
  <r>
    <s v="Startup_3588"/>
    <s v="AI"/>
    <n v="6"/>
    <n v="14755.09"/>
    <n v="34505145312.129997"/>
    <n v="11"/>
    <s v="USA"/>
    <n v="2019"/>
    <n v="13785"/>
    <n v="6"/>
    <n v="2338523.2560000001"/>
    <n v="1341.3721849999999"/>
    <x v="1"/>
  </r>
  <r>
    <s v="Startup_3589"/>
    <s v="SaaS"/>
    <n v="10"/>
    <n v="419605.27"/>
    <n v="1132050229.23"/>
    <n v="32"/>
    <s v="UK"/>
    <n v="2012"/>
    <n v="9295"/>
    <n v="13"/>
    <n v="2696.8932289999998"/>
    <n v="13112.66483"/>
    <x v="0"/>
  </r>
  <r>
    <s v="Startup_359"/>
    <s v="Fintech"/>
    <n v="5"/>
    <n v="351878.8"/>
    <n v="1452128290.5799999"/>
    <n v="8"/>
    <s v="Singapore"/>
    <n v="2017"/>
    <n v="11245"/>
    <n v="8"/>
    <n v="4125.7854170000001"/>
    <n v="43984.849699999999"/>
    <x v="1"/>
  </r>
  <r>
    <s v="Startup_3590"/>
    <s v="EdTech"/>
    <n v="1"/>
    <n v="314207.34000000003"/>
    <n v="15291394279.73"/>
    <n v="43"/>
    <s v="Germany"/>
    <n v="2018"/>
    <n v="19498"/>
    <n v="7"/>
    <n v="48665.573219999998"/>
    <n v="7307.1473269999997"/>
    <x v="0"/>
  </r>
  <r>
    <s v="Startup_3591"/>
    <s v="Blockchain"/>
    <n v="5"/>
    <n v="127970.43"/>
    <n v="4442827057.6199999"/>
    <n v="46"/>
    <s v="China"/>
    <n v="2023"/>
    <n v="744"/>
    <n v="2"/>
    <n v="34716.607259999997"/>
    <n v="2781.9658239999999"/>
    <x v="0"/>
  </r>
  <r>
    <s v="Startup_3592"/>
    <s v="EdTech"/>
    <n v="4"/>
    <n v="405249.72"/>
    <n v="11467094345.530001"/>
    <n v="27"/>
    <s v="Canada"/>
    <n v="2020"/>
    <n v="8878"/>
    <n v="5"/>
    <n v="28295.366119999999"/>
    <n v="15009.24876"/>
    <x v="0"/>
  </r>
  <r>
    <s v="Startup_3593"/>
    <s v="EdTech"/>
    <n v="3"/>
    <n v="307357.21000000002"/>
    <n v="11669394533.309999"/>
    <n v="12"/>
    <s v="Canada"/>
    <n v="2002"/>
    <n v="1676"/>
    <n v="23"/>
    <n v="37965.880360000003"/>
    <n v="25613.10109"/>
    <x v="1"/>
  </r>
  <r>
    <s v="Startup_3594"/>
    <s v="Blockchain"/>
    <n v="4"/>
    <n v="146315.85"/>
    <n v="2787257558.6100001"/>
    <n v="13"/>
    <s v="UK"/>
    <n v="2015"/>
    <n v="12962"/>
    <n v="10"/>
    <n v="19048.59448"/>
    <n v="11255.06518"/>
    <x v="0"/>
  </r>
  <r>
    <s v="Startup_3595"/>
    <s v="Fintech"/>
    <n v="9"/>
    <n v="154286.38"/>
    <n v="37682106376.190002"/>
    <n v="4"/>
    <s v="India"/>
    <n v="2009"/>
    <n v="14886"/>
    <n v="16"/>
    <n v="244233.8193"/>
    <n v="38571.595249999998"/>
    <x v="1"/>
  </r>
  <r>
    <s v="Startup_3596"/>
    <s v="SaaS"/>
    <n v="6"/>
    <n v="392580.91"/>
    <n v="8918364682.1800003"/>
    <n v="44"/>
    <s v="Singapore"/>
    <n v="2020"/>
    <n v="2028"/>
    <n v="5"/>
    <n v="22716.265490000002"/>
    <n v="8922.2933319999993"/>
    <x v="0"/>
  </r>
  <r>
    <s v="Startup_3597"/>
    <s v="SaaS"/>
    <n v="7"/>
    <n v="55408.34"/>
    <n v="13605255363.290001"/>
    <n v="6"/>
    <s v="Singapore"/>
    <n v="2008"/>
    <n v="16052"/>
    <n v="17"/>
    <n v="245544.2715"/>
    <n v="9234.7229759999991"/>
    <x v="0"/>
  </r>
  <r>
    <s v="Startup_3598"/>
    <s v="Blockchain"/>
    <n v="9"/>
    <n v="272009.13"/>
    <n v="11271140443.26"/>
    <n v="7"/>
    <s v="Brazil"/>
    <n v="2014"/>
    <n v="1654"/>
    <n v="11"/>
    <n v="41435.626199999999"/>
    <n v="38858.446450000003"/>
    <x v="1"/>
  </r>
  <r>
    <s v="Startup_3599"/>
    <s v="Blockchain"/>
    <n v="4"/>
    <n v="366510.96"/>
    <n v="6113365733.3000002"/>
    <n v="22"/>
    <s v="USA"/>
    <n v="2013"/>
    <n v="2961"/>
    <n v="12"/>
    <n v="16678.89892"/>
    <n v="16659.589"/>
    <x v="0"/>
  </r>
  <r>
    <s v="Startup_36"/>
    <s v="Blockchain"/>
    <n v="3"/>
    <n v="364751.5"/>
    <n v="5586375044.6300001"/>
    <n v="18"/>
    <s v="Australia"/>
    <n v="2014"/>
    <n v="1316"/>
    <n v="11"/>
    <n v="15314.564329999999"/>
    <n v="20263.972150000001"/>
    <x v="1"/>
  </r>
  <r>
    <s v="Startup_360"/>
    <s v="E-commerce"/>
    <n v="9"/>
    <n v="113734.9"/>
    <n v="5383824724.71"/>
    <n v="17"/>
    <s v="Canada"/>
    <n v="2016"/>
    <n v="7301"/>
    <n v="9"/>
    <n v="47335.61249"/>
    <n v="6690.2880320000004"/>
    <x v="0"/>
  </r>
  <r>
    <s v="Startup_3600"/>
    <s v="AI"/>
    <n v="8"/>
    <n v="275045.58"/>
    <n v="10143209811.08"/>
    <n v="8"/>
    <s v="China"/>
    <n v="2001"/>
    <n v="17882"/>
    <n v="24"/>
    <n v="36877.287329999999"/>
    <n v="34380.697110000001"/>
    <x v="1"/>
  </r>
  <r>
    <s v="Startup_3601"/>
    <s v="Fintech"/>
    <n v="4"/>
    <n v="423697.62"/>
    <n v="2104369277.8800001"/>
    <n v="32"/>
    <s v="France"/>
    <n v="2021"/>
    <n v="14015"/>
    <n v="4"/>
    <n v="4965.6771550000003"/>
    <n v="13240.55055"/>
    <x v="0"/>
  </r>
  <r>
    <s v="Startup_3602"/>
    <s v="Biotech"/>
    <n v="8"/>
    <n v="49192.68"/>
    <n v="19047052684.810001"/>
    <n v="4"/>
    <s v="France"/>
    <n v="2013"/>
    <n v="9501"/>
    <n v="12"/>
    <n v="387191.84659999999"/>
    <n v="12298.16928"/>
    <x v="0"/>
  </r>
  <r>
    <s v="Startup_3603"/>
    <s v="EdTech"/>
    <n v="2"/>
    <n v="24540.61"/>
    <n v="71069765652.869995"/>
    <n v="28"/>
    <s v="Germany"/>
    <n v="2006"/>
    <n v="893"/>
    <n v="19"/>
    <n v="2896006.0720000002"/>
    <n v="876.45017889999997"/>
    <x v="1"/>
  </r>
  <r>
    <s v="Startup_3604"/>
    <s v="Fintech"/>
    <n v="8"/>
    <n v="1099.42"/>
    <n v="39049414211.029999"/>
    <n v="3"/>
    <s v="Germany"/>
    <n v="2016"/>
    <n v="16033"/>
    <n v="9"/>
    <n v="35518262.630000003"/>
    <n v="366.47262769999998"/>
    <x v="1"/>
  </r>
  <r>
    <s v="Startup_3605"/>
    <s v="E-commerce"/>
    <n v="3"/>
    <n v="184016.84"/>
    <n v="4680399927.4799995"/>
    <n v="5"/>
    <s v="Singapore"/>
    <n v="2002"/>
    <n v="9743"/>
    <n v="23"/>
    <n v="25433.628840000001"/>
    <n v="36803.36722"/>
    <x v="1"/>
  </r>
  <r>
    <s v="Startup_3606"/>
    <s v="Blockchain"/>
    <n v="8"/>
    <n v="262220.31"/>
    <n v="7517258545.3100004"/>
    <n v="27"/>
    <s v="China"/>
    <n v="2011"/>
    <n v="7706"/>
    <n v="14"/>
    <n v="28666.720799999999"/>
    <n v="9711.8632170000001"/>
    <x v="0"/>
  </r>
  <r>
    <s v="Startup_3607"/>
    <s v="EdTech"/>
    <n v="10"/>
    <n v="37558.68"/>
    <n v="17495519295.43"/>
    <n v="22"/>
    <s v="Singapore"/>
    <n v="2015"/>
    <n v="4898"/>
    <n v="10"/>
    <n v="465817.24900000001"/>
    <n v="1707.2128"/>
    <x v="0"/>
  </r>
  <r>
    <s v="Startup_3608"/>
    <s v="EdTech"/>
    <n v="3"/>
    <n v="115889.61"/>
    <n v="41049641443.029999"/>
    <n v="38"/>
    <s v="Brazil"/>
    <n v="2009"/>
    <n v="1428"/>
    <n v="16"/>
    <n v="354212.29920000001"/>
    <n v="3049.726604"/>
    <x v="1"/>
  </r>
  <r>
    <s v="Startup_3609"/>
    <s v="E-commerce"/>
    <n v="2"/>
    <n v="26274"/>
    <n v="6051824588.3900003"/>
    <n v="32"/>
    <s v="UK"/>
    <n v="2014"/>
    <n v="3431"/>
    <n v="11"/>
    <n v="230334.0716"/>
    <n v="821.06262460000005"/>
    <x v="0"/>
  </r>
  <r>
    <s v="Startup_361"/>
    <s v="EdTech"/>
    <n v="3"/>
    <n v="85072.09"/>
    <n v="38067418285.860001"/>
    <n v="46"/>
    <s v="Australia"/>
    <n v="2007"/>
    <n v="3539"/>
    <n v="18"/>
    <n v="447471.4535"/>
    <n v="1849.393331"/>
    <x v="1"/>
  </r>
  <r>
    <s v="Startup_3610"/>
    <s v="HealthTech"/>
    <n v="5"/>
    <n v="418670.9"/>
    <n v="8130298394.1099997"/>
    <n v="44"/>
    <s v="Singapore"/>
    <n v="2019"/>
    <n v="17957"/>
    <n v="6"/>
    <n v="19418.306069999999"/>
    <n v="9515.247781"/>
    <x v="0"/>
  </r>
  <r>
    <s v="Startup_3611"/>
    <s v="Blockchain"/>
    <n v="4"/>
    <n v="411454.29"/>
    <n v="6645040192.4200001"/>
    <n v="31"/>
    <s v="Germany"/>
    <n v="2017"/>
    <n v="8949"/>
    <n v="8"/>
    <n v="16149.129639999999"/>
    <n v="13272.71917"/>
    <x v="0"/>
  </r>
  <r>
    <s v="Startup_3612"/>
    <s v="Biotech"/>
    <n v="9"/>
    <n v="141265.43"/>
    <n v="24152953076.02"/>
    <n v="34"/>
    <s v="Singapore"/>
    <n v="2018"/>
    <n v="1409"/>
    <n v="7"/>
    <n v="170974.677"/>
    <n v="4154.8656810000002"/>
    <x v="0"/>
  </r>
  <r>
    <s v="Startup_3613"/>
    <s v="Biotech"/>
    <n v="2"/>
    <n v="10453.030000000001"/>
    <n v="4603031631.6800003"/>
    <n v="8"/>
    <s v="France"/>
    <n v="2016"/>
    <n v="3457"/>
    <n v="9"/>
    <n v="440352.84639999998"/>
    <n v="1306.628655"/>
    <x v="0"/>
  </r>
  <r>
    <s v="Startup_3614"/>
    <s v="Fintech"/>
    <n v="10"/>
    <n v="104255.34"/>
    <n v="4221182590.3899999"/>
    <n v="15"/>
    <s v="China"/>
    <n v="2023"/>
    <n v="11331"/>
    <n v="2"/>
    <n v="40487.884550000002"/>
    <n v="6950.3562730000003"/>
    <x v="0"/>
  </r>
  <r>
    <s v="Startup_3615"/>
    <s v="SaaS"/>
    <n v="4"/>
    <n v="90479.26"/>
    <n v="1449669409.9400001"/>
    <n v="13"/>
    <s v="Canada"/>
    <n v="2015"/>
    <n v="12976"/>
    <n v="10"/>
    <n v="16021.118979999999"/>
    <n v="6959.9427919999998"/>
    <x v="0"/>
  </r>
  <r>
    <s v="Startup_3616"/>
    <s v="EdTech"/>
    <n v="8"/>
    <n v="33894.339999999997"/>
    <n v="1009941959.01"/>
    <n v="30"/>
    <s v="Brazil"/>
    <n v="2011"/>
    <n v="19939"/>
    <n v="14"/>
    <n v="29795.77362"/>
    <n v="1129.811314"/>
    <x v="0"/>
  </r>
  <r>
    <s v="Startup_3617"/>
    <s v="Biotech"/>
    <n v="9"/>
    <n v="130729.24"/>
    <n v="6229322554.8699999"/>
    <n v="32"/>
    <s v="Brazil"/>
    <n v="2011"/>
    <n v="11359"/>
    <n v="14"/>
    <n v="47649.56725"/>
    <n v="4085.2888240000002"/>
    <x v="0"/>
  </r>
  <r>
    <s v="Startup_3618"/>
    <s v="E-commerce"/>
    <n v="2"/>
    <n v="262454.92"/>
    <n v="5286148884.1899996"/>
    <n v="21"/>
    <s v="Australia"/>
    <n v="2010"/>
    <n v="9907"/>
    <n v="15"/>
    <n v="20140.169160000001"/>
    <n v="12497.8532"/>
    <x v="0"/>
  </r>
  <r>
    <s v="Startup_3619"/>
    <s v="EdTech"/>
    <n v="9"/>
    <n v="211683.86"/>
    <n v="3692608843.3899999"/>
    <n v="8"/>
    <s v="China"/>
    <n v="2010"/>
    <n v="8795"/>
    <n v="15"/>
    <n v="17442.979500000001"/>
    <n v="26460.48199"/>
    <x v="1"/>
  </r>
  <r>
    <s v="Startup_362"/>
    <s v="E-commerce"/>
    <n v="4"/>
    <n v="181913.2"/>
    <n v="4360825655.2700005"/>
    <n v="34"/>
    <s v="Germany"/>
    <n v="2000"/>
    <n v="6348"/>
    <n v="25"/>
    <n v="23971.01296"/>
    <n v="5350.3883169999999"/>
    <x v="0"/>
  </r>
  <r>
    <s v="Startup_3620"/>
    <s v="SaaS"/>
    <n v="7"/>
    <n v="231634.3"/>
    <n v="6022735857.8699999"/>
    <n v="38"/>
    <s v="Singapore"/>
    <n v="2001"/>
    <n v="166"/>
    <n v="24"/>
    <n v="26000.053889999999"/>
    <n v="6095.6394149999996"/>
    <x v="0"/>
  </r>
  <r>
    <s v="Startup_3621"/>
    <s v="Biotech"/>
    <n v="6"/>
    <n v="270475.42"/>
    <n v="7599774930.3000002"/>
    <n v="49"/>
    <s v="UK"/>
    <n v="2001"/>
    <n v="11458"/>
    <n v="24"/>
    <n v="28096.839670000001"/>
    <n v="5519.9064900000003"/>
    <x v="0"/>
  </r>
  <r>
    <s v="Startup_3622"/>
    <s v="EdTech"/>
    <n v="6"/>
    <n v="256347.33"/>
    <n v="766963177.99000001"/>
    <n v="27"/>
    <s v="Australia"/>
    <n v="2022"/>
    <n v="15676"/>
    <n v="3"/>
    <n v="2990.8906299999999"/>
    <n v="9494.3455959999992"/>
    <x v="0"/>
  </r>
  <r>
    <s v="Startup_3623"/>
    <s v="EdTech"/>
    <n v="3"/>
    <n v="52202.080000000002"/>
    <n v="22259401900.959999"/>
    <n v="36"/>
    <s v="France"/>
    <n v="2008"/>
    <n v="1524"/>
    <n v="17"/>
    <n v="426407.35649999999"/>
    <n v="1450.057697"/>
    <x v="0"/>
  </r>
  <r>
    <s v="Startup_3624"/>
    <s v="AI"/>
    <n v="4"/>
    <n v="259447.04000000001"/>
    <n v="7540253214.1199999"/>
    <n v="7"/>
    <s v="Brazil"/>
    <n v="2006"/>
    <n v="861"/>
    <n v="19"/>
    <n v="29061.78342"/>
    <n v="37063.863259999998"/>
    <x v="1"/>
  </r>
  <r>
    <s v="Startup_3625"/>
    <s v="HealthTech"/>
    <n v="5"/>
    <n v="3113.13"/>
    <n v="14682325808.030001"/>
    <n v="47"/>
    <s v="Australia"/>
    <n v="2019"/>
    <n v="14837"/>
    <n v="6"/>
    <n v="4716260.1279999996"/>
    <n v="66.236771529999999"/>
    <x v="1"/>
  </r>
  <r>
    <s v="Startup_3626"/>
    <s v="Blockchain"/>
    <n v="5"/>
    <n v="466043.94"/>
    <n v="22147492902.09"/>
    <n v="16"/>
    <s v="Australia"/>
    <n v="2015"/>
    <n v="2999"/>
    <n v="10"/>
    <n v="47521.327559999998"/>
    <n v="29127.746419999999"/>
    <x v="1"/>
  </r>
  <r>
    <s v="Startup_3627"/>
    <s v="AI"/>
    <n v="7"/>
    <n v="74313.95"/>
    <n v="31652563097.939999"/>
    <n v="2"/>
    <s v="Brazil"/>
    <n v="2018"/>
    <n v="9383"/>
    <n v="7"/>
    <n v="425929.31640000001"/>
    <n v="37156.973669999999"/>
    <x v="1"/>
  </r>
  <r>
    <s v="Startup_3628"/>
    <s v="HealthTech"/>
    <n v="4"/>
    <n v="22006.3"/>
    <n v="49385794913.610001"/>
    <n v="19"/>
    <s v="UK"/>
    <n v="2006"/>
    <n v="10027"/>
    <n v="19"/>
    <n v="2244165.2749999999"/>
    <n v="1158.226283"/>
    <x v="1"/>
  </r>
  <r>
    <s v="Startup_3629"/>
    <s v="Biotech"/>
    <n v="8"/>
    <n v="129932.24"/>
    <n v="5379934156.4200001"/>
    <n v="1"/>
    <s v="Germany"/>
    <n v="2013"/>
    <n v="19772"/>
    <n v="12"/>
    <n v="41404.689489999997"/>
    <n v="129932.2442"/>
    <x v="1"/>
  </r>
  <r>
    <s v="Startup_363"/>
    <s v="EdTech"/>
    <n v="10"/>
    <n v="415927.38"/>
    <n v="16057690572.58"/>
    <n v="13"/>
    <s v="Brazil"/>
    <n v="2003"/>
    <n v="18191"/>
    <n v="22"/>
    <n v="38605.957269999999"/>
    <n v="31994.413809999998"/>
    <x v="1"/>
  </r>
  <r>
    <s v="Startup_3630"/>
    <s v="EdTech"/>
    <n v="5"/>
    <n v="197078.71"/>
    <n v="5861754700.6499996"/>
    <n v="13"/>
    <s v="Brazil"/>
    <n v="2007"/>
    <n v="9006"/>
    <n v="18"/>
    <n v="29742.216"/>
    <n v="15159.90092"/>
    <x v="0"/>
  </r>
  <r>
    <s v="Startup_3631"/>
    <s v="EdTech"/>
    <n v="7"/>
    <n v="183310.86"/>
    <n v="6827002250.5799999"/>
    <n v="27"/>
    <s v="USA"/>
    <n v="2000"/>
    <n v="19358"/>
    <n v="25"/>
    <n v="37241.759120000002"/>
    <n v="6789.291158"/>
    <x v="0"/>
  </r>
  <r>
    <s v="Startup_3632"/>
    <s v="Blockchain"/>
    <n v="7"/>
    <n v="397031.52"/>
    <n v="6688182864.2600002"/>
    <n v="40"/>
    <s v="Singapore"/>
    <n v="2007"/>
    <n v="4254"/>
    <n v="18"/>
    <n v="16844.470799999999"/>
    <n v="9925.7879799999992"/>
    <x v="0"/>
  </r>
  <r>
    <s v="Startup_3633"/>
    <s v="HealthTech"/>
    <n v="1"/>
    <n v="248983.94"/>
    <n v="8327772043.7200003"/>
    <n v="31"/>
    <s v="Australia"/>
    <n v="2003"/>
    <n v="18368"/>
    <n v="22"/>
    <n v="33446.024740000001"/>
    <n v="8031.7400399999997"/>
    <x v="0"/>
  </r>
  <r>
    <s v="Startup_3634"/>
    <s v="HealthTech"/>
    <n v="10"/>
    <n v="54247.83"/>
    <n v="18432519228.610001"/>
    <n v="10"/>
    <s v="Brazil"/>
    <n v="2005"/>
    <n v="1593"/>
    <n v="20"/>
    <n v="339782.52510000003"/>
    <n v="5424.7830949999998"/>
    <x v="0"/>
  </r>
  <r>
    <s v="Startup_3635"/>
    <s v="EdTech"/>
    <n v="7"/>
    <n v="351514.07"/>
    <n v="15035741865.59"/>
    <n v="15"/>
    <s v="Singapore"/>
    <n v="2004"/>
    <n v="18096"/>
    <n v="21"/>
    <n v="42773.225050000001"/>
    <n v="23434.271219999999"/>
    <x v="1"/>
  </r>
  <r>
    <s v="Startup_3636"/>
    <s v="AI"/>
    <n v="8"/>
    <n v="261017.15"/>
    <n v="6387601831.0200005"/>
    <n v="25"/>
    <s v="China"/>
    <n v="2021"/>
    <n v="14761"/>
    <n v="4"/>
    <n v="24470.96184"/>
    <n v="10440.686159999999"/>
    <x v="0"/>
  </r>
  <r>
    <s v="Startup_3637"/>
    <s v="SaaS"/>
    <n v="1"/>
    <n v="224129.45"/>
    <n v="6838006069.6300001"/>
    <n v="20"/>
    <s v="Germany"/>
    <n v="2021"/>
    <n v="479"/>
    <n v="4"/>
    <n v="30508.181489999999"/>
    <n v="11206.47251"/>
    <x v="0"/>
  </r>
  <r>
    <s v="Startup_3638"/>
    <s v="HealthTech"/>
    <n v="7"/>
    <n v="148471.53"/>
    <n v="38261059919.150002"/>
    <n v="42"/>
    <s v="China"/>
    <n v="2012"/>
    <n v="1127"/>
    <n v="13"/>
    <n v="257698.63630000001"/>
    <n v="3535.0364880000002"/>
    <x v="1"/>
  </r>
  <r>
    <s v="Startup_3639"/>
    <s v="E-commerce"/>
    <n v="9"/>
    <n v="4946.93"/>
    <n v="20281957365.619999"/>
    <n v="45"/>
    <s v="India"/>
    <n v="2013"/>
    <n v="741"/>
    <n v="12"/>
    <n v="4099907.6570000001"/>
    <n v="109.9317574"/>
    <x v="1"/>
  </r>
  <r>
    <s v="Startup_364"/>
    <s v="Biotech"/>
    <n v="7"/>
    <n v="189767.35"/>
    <n v="4597855630.7799997"/>
    <n v="46"/>
    <s v="Australia"/>
    <n v="2004"/>
    <n v="7698"/>
    <n v="21"/>
    <n v="24227.907640000001"/>
    <n v="4125.3772040000003"/>
    <x v="0"/>
  </r>
  <r>
    <s v="Startup_3640"/>
    <s v="Biotech"/>
    <n v="9"/>
    <n v="155874.29"/>
    <n v="39475634029.089996"/>
    <n v="44"/>
    <s v="Canada"/>
    <n v="2014"/>
    <n v="6743"/>
    <n v="11"/>
    <n v="253252.02309999999"/>
    <n v="3542.5973979999999"/>
    <x v="1"/>
  </r>
  <r>
    <s v="Startup_3641"/>
    <s v="AI"/>
    <n v="3"/>
    <n v="157864.32999999999"/>
    <n v="7281474879.79"/>
    <n v="34"/>
    <s v="Brazil"/>
    <n v="2011"/>
    <n v="8362"/>
    <n v="14"/>
    <n v="46123.889580000003"/>
    <n v="4643.0685869999998"/>
    <x v="0"/>
  </r>
  <r>
    <s v="Startup_3642"/>
    <s v="AI"/>
    <n v="9"/>
    <n v="420995.37"/>
    <n v="20939444883.419998"/>
    <n v="38"/>
    <s v="India"/>
    <n v="2020"/>
    <n v="19026"/>
    <n v="5"/>
    <n v="49736.946199999998"/>
    <n v="11078.825430000001"/>
    <x v="0"/>
  </r>
  <r>
    <s v="Startup_3643"/>
    <s v="SaaS"/>
    <n v="7"/>
    <n v="445036.38"/>
    <n v="1205169100.1500001"/>
    <n v="8"/>
    <s v="France"/>
    <n v="2015"/>
    <n v="17413"/>
    <n v="10"/>
    <n v="2707.0237790000001"/>
    <n v="55629.54752"/>
    <x v="1"/>
  </r>
  <r>
    <s v="Startup_3644"/>
    <s v="EdTech"/>
    <n v="8"/>
    <n v="138172.25"/>
    <n v="5091114829.96"/>
    <n v="16"/>
    <s v="Australia"/>
    <n v="2015"/>
    <n v="16319"/>
    <n v="10"/>
    <n v="36845.145750000003"/>
    <n v="8635.7655720000002"/>
    <x v="0"/>
  </r>
  <r>
    <s v="Startup_3645"/>
    <s v="Fintech"/>
    <n v="3"/>
    <n v="98490.69"/>
    <n v="4727308353.7700005"/>
    <n v="46"/>
    <s v="Germany"/>
    <n v="2004"/>
    <n v="1593"/>
    <n v="21"/>
    <n v="47996.514190000002"/>
    <n v="2141.1019849999998"/>
    <x v="0"/>
  </r>
  <r>
    <s v="Startup_3646"/>
    <s v="E-commerce"/>
    <n v="10"/>
    <n v="204595.13"/>
    <n v="33746357585.529999"/>
    <n v="37"/>
    <s v="Singapore"/>
    <n v="2017"/>
    <n v="12825"/>
    <n v="8"/>
    <n v="164941.13430000001"/>
    <n v="5529.598137"/>
    <x v="1"/>
  </r>
  <r>
    <s v="Startup_3647"/>
    <s v="Blockchain"/>
    <n v="10"/>
    <n v="442221.68"/>
    <n v="1761431143.1500001"/>
    <n v="25"/>
    <s v="China"/>
    <n v="2001"/>
    <n v="11258"/>
    <n v="24"/>
    <n v="3982.1406659999998"/>
    <n v="17688.86706"/>
    <x v="0"/>
  </r>
  <r>
    <s v="Startup_3648"/>
    <s v="Fintech"/>
    <n v="2"/>
    <n v="322395.62"/>
    <n v="14775699336.1"/>
    <n v="5"/>
    <s v="USA"/>
    <n v="2018"/>
    <n v="16231"/>
    <n v="7"/>
    <n v="45829.95551"/>
    <n v="64479.124080000001"/>
    <x v="1"/>
  </r>
  <r>
    <s v="Startup_3649"/>
    <s v="EdTech"/>
    <n v="6"/>
    <n v="489966.48"/>
    <n v="1770283475.01"/>
    <n v="6"/>
    <s v="USA"/>
    <n v="2013"/>
    <n v="11586"/>
    <n v="12"/>
    <n v="3612.0705459999999"/>
    <n v="81661.080820000003"/>
    <x v="1"/>
  </r>
  <r>
    <s v="Startup_365"/>
    <s v="HealthTech"/>
    <n v="1"/>
    <n v="322309.3"/>
    <n v="5060395685.4499998"/>
    <n v="26"/>
    <s v="Germany"/>
    <n v="2017"/>
    <n v="5491"/>
    <n v="8"/>
    <n v="15699.433230000001"/>
    <n v="12396.511640000001"/>
    <x v="0"/>
  </r>
  <r>
    <s v="Startup_3650"/>
    <s v="Blockchain"/>
    <n v="9"/>
    <n v="10176.950000000001"/>
    <n v="22237987286.869999"/>
    <n v="41"/>
    <s v="China"/>
    <n v="2012"/>
    <n v="3329"/>
    <n v="13"/>
    <n v="2185132.0819999999"/>
    <n v="248.21826110000001"/>
    <x v="1"/>
  </r>
  <r>
    <s v="Startup_3651"/>
    <s v="Biotech"/>
    <n v="8"/>
    <n v="35645.660000000003"/>
    <n v="12083467023.4"/>
    <n v="1"/>
    <s v="Brazil"/>
    <n v="2008"/>
    <n v="7851"/>
    <n v="17"/>
    <n v="338987.45760000002"/>
    <n v="35645.659169999999"/>
    <x v="1"/>
  </r>
  <r>
    <s v="Startup_3652"/>
    <s v="SaaS"/>
    <n v="5"/>
    <n v="220648.3"/>
    <n v="5559942539.3699999"/>
    <n v="10"/>
    <s v="USA"/>
    <n v="2007"/>
    <n v="3869"/>
    <n v="18"/>
    <n v="25197.21112"/>
    <n v="22064.83036"/>
    <x v="1"/>
  </r>
  <r>
    <s v="Startup_3653"/>
    <s v="EdTech"/>
    <n v="6"/>
    <n v="288786.34000000003"/>
    <n v="4963527860.1899996"/>
    <n v="38"/>
    <s v="UK"/>
    <n v="2006"/>
    <n v="16611"/>
    <n v="19"/>
    <n v="17186.544020000001"/>
    <n v="7599.6404190000003"/>
    <x v="0"/>
  </r>
  <r>
    <s v="Startup_3654"/>
    <s v="Biotech"/>
    <n v="9"/>
    <n v="306693.01"/>
    <n v="1236510887.1199999"/>
    <n v="25"/>
    <s v="France"/>
    <n v="2011"/>
    <n v="15894"/>
    <n v="14"/>
    <n v="4030.7543430000001"/>
    <n v="12267.720520000001"/>
    <x v="0"/>
  </r>
  <r>
    <s v="Startup_3655"/>
    <s v="Biotech"/>
    <n v="10"/>
    <n v="401685.36"/>
    <n v="13298991057.719999"/>
    <n v="8"/>
    <s v="India"/>
    <n v="2011"/>
    <n v="6636"/>
    <n v="14"/>
    <n v="33106.980349999998"/>
    <n v="50210.6702"/>
    <x v="1"/>
  </r>
  <r>
    <s v="Startup_3656"/>
    <s v="Blockchain"/>
    <n v="1"/>
    <n v="20700.64"/>
    <n v="9409751441.3299999"/>
    <n v="34"/>
    <s v="France"/>
    <n v="2017"/>
    <n v="18336"/>
    <n v="8"/>
    <n v="454562.26140000002"/>
    <n v="608.84241829999996"/>
    <x v="0"/>
  </r>
  <r>
    <s v="Startup_3657"/>
    <s v="Blockchain"/>
    <n v="3"/>
    <n v="20858.150000000001"/>
    <n v="32888764641.18"/>
    <n v="28"/>
    <s v="China"/>
    <n v="2001"/>
    <n v="3724"/>
    <n v="24"/>
    <n v="1576781.254"/>
    <n v="744.93401610000001"/>
    <x v="1"/>
  </r>
  <r>
    <s v="Startup_3658"/>
    <s v="SaaS"/>
    <n v="10"/>
    <n v="434448.82"/>
    <n v="14071454800.040001"/>
    <n v="36"/>
    <s v="Australia"/>
    <n v="2007"/>
    <n v="3003"/>
    <n v="18"/>
    <n v="32388.211940000001"/>
    <n v="12068.02268"/>
    <x v="0"/>
  </r>
  <r>
    <s v="Startup_3659"/>
    <s v="HealthTech"/>
    <n v="3"/>
    <n v="290244.05"/>
    <n v="12484006398.27"/>
    <n v="15"/>
    <s v="Australia"/>
    <n v="2001"/>
    <n v="17323"/>
    <n v="24"/>
    <n v="43011.101490000001"/>
    <n v="19349.60312"/>
    <x v="0"/>
  </r>
  <r>
    <s v="Startup_366"/>
    <s v="AI"/>
    <n v="8"/>
    <n v="209563.33"/>
    <n v="3302567190.48"/>
    <n v="28"/>
    <s v="Germany"/>
    <n v="2013"/>
    <n v="7314"/>
    <n v="12"/>
    <n v="15758.27975"/>
    <n v="7484.4047490000003"/>
    <x v="0"/>
  </r>
  <r>
    <s v="Startup_3660"/>
    <s v="HealthTech"/>
    <n v="2"/>
    <n v="168877.74"/>
    <n v="4329733177.9799995"/>
    <n v="5"/>
    <s v="USA"/>
    <n v="2016"/>
    <n v="9829"/>
    <n v="9"/>
    <n v="25637.269850000001"/>
    <n v="33775.548840000003"/>
    <x v="1"/>
  </r>
  <r>
    <s v="Startup_3661"/>
    <s v="E-commerce"/>
    <n v="2"/>
    <n v="281892.27"/>
    <n v="5328209822.9099998"/>
    <n v="6"/>
    <s v="Singapore"/>
    <n v="2000"/>
    <n v="3387"/>
    <n v="25"/>
    <n v="18900.582060000001"/>
    <n v="46982.044549999999"/>
    <x v="1"/>
  </r>
  <r>
    <s v="Startup_3662"/>
    <s v="SaaS"/>
    <n v="1"/>
    <n v="11051.11"/>
    <n v="2160708645.8400002"/>
    <n v="41"/>
    <s v="Australia"/>
    <n v="2011"/>
    <n v="14168"/>
    <n v="14"/>
    <n v="195518.587"/>
    <n v="269.53929099999999"/>
    <x v="0"/>
  </r>
  <r>
    <s v="Startup_3663"/>
    <s v="E-commerce"/>
    <n v="10"/>
    <n v="245059.23"/>
    <n v="9015451.8100000005"/>
    <n v="18"/>
    <s v="UK"/>
    <n v="2001"/>
    <n v="13544"/>
    <n v="24"/>
    <n v="35.788868049999998"/>
    <n v="13614.40187"/>
    <x v="0"/>
  </r>
  <r>
    <s v="Startup_3664"/>
    <s v="HealthTech"/>
    <n v="10"/>
    <n v="4241.57"/>
    <n v="8221968005.6000004"/>
    <n v="45"/>
    <s v="USA"/>
    <n v="2020"/>
    <n v="5312"/>
    <n v="5"/>
    <n v="1938423.196"/>
    <n v="94.257180910000002"/>
    <x v="1"/>
  </r>
  <r>
    <s v="Startup_3665"/>
    <s v="Biotech"/>
    <n v="9"/>
    <n v="337900.93"/>
    <n v="7302436034.3199997"/>
    <n v="28"/>
    <s v="UK"/>
    <n v="2015"/>
    <n v="2169"/>
    <n v="10"/>
    <n v="21610.174419999999"/>
    <n v="12067.890520000001"/>
    <x v="0"/>
  </r>
  <r>
    <s v="Startup_3666"/>
    <s v="EdTech"/>
    <n v="4"/>
    <n v="20420.439999999999"/>
    <n v="9952965902.4599991"/>
    <n v="34"/>
    <s v="Singapore"/>
    <n v="2014"/>
    <n v="14063"/>
    <n v="11"/>
    <n v="487401.23070000001"/>
    <n v="600.60104939999997"/>
    <x v="0"/>
  </r>
  <r>
    <s v="Startup_3667"/>
    <s v="SaaS"/>
    <n v="5"/>
    <n v="421766.85"/>
    <n v="1897368783.97"/>
    <n v="2"/>
    <s v="Germany"/>
    <n v="2023"/>
    <n v="4602"/>
    <n v="2"/>
    <n v="4497.6199580000002"/>
    <n v="210883.42670000001"/>
    <x v="1"/>
  </r>
  <r>
    <s v="Startup_3668"/>
    <s v="EdTech"/>
    <n v="4"/>
    <n v="336563.41"/>
    <n v="16560378150.309999"/>
    <n v="47"/>
    <s v="UK"/>
    <n v="2013"/>
    <n v="15343"/>
    <n v="12"/>
    <n v="49203.332699999999"/>
    <n v="7160.9236819999996"/>
    <x v="0"/>
  </r>
  <r>
    <s v="Startup_3669"/>
    <s v="Biotech"/>
    <n v="6"/>
    <n v="416870.56"/>
    <n v="9426331888.8700008"/>
    <n v="36"/>
    <s v="China"/>
    <n v="2008"/>
    <n v="1745"/>
    <n v="17"/>
    <n v="22611.131270000002"/>
    <n v="11579.73785"/>
    <x v="0"/>
  </r>
  <r>
    <s v="Startup_367"/>
    <s v="Fintech"/>
    <n v="7"/>
    <n v="256278.15"/>
    <n v="3937979946.3299999"/>
    <n v="13"/>
    <s v="France"/>
    <n v="2006"/>
    <n v="4148"/>
    <n v="19"/>
    <n v="15365.03845"/>
    <n v="19713.70405"/>
    <x v="0"/>
  </r>
  <r>
    <s v="Startup_3670"/>
    <s v="Blockchain"/>
    <n v="6"/>
    <n v="27102.19"/>
    <n v="1287622847.3"/>
    <n v="18"/>
    <s v="Canada"/>
    <n v="2004"/>
    <n v="7405"/>
    <n v="21"/>
    <n v="47508.923990000003"/>
    <n v="1505.6770590000001"/>
    <x v="0"/>
  </r>
  <r>
    <s v="Startup_3671"/>
    <s v="SaaS"/>
    <n v="4"/>
    <n v="409792.22"/>
    <n v="7748269535.6499996"/>
    <n v="24"/>
    <s v="Canada"/>
    <n v="2011"/>
    <n v="15999"/>
    <n v="14"/>
    <n v="18906.800630000002"/>
    <n v="17074.6757"/>
    <x v="0"/>
  </r>
  <r>
    <s v="Startup_3672"/>
    <s v="SaaS"/>
    <n v="10"/>
    <n v="73646.320000000007"/>
    <n v="1740058613.74"/>
    <n v="32"/>
    <s v="Brazil"/>
    <n v="2004"/>
    <n v="10686"/>
    <n v="21"/>
    <n v="23626.230039999999"/>
    <n v="2301.447592"/>
    <x v="0"/>
  </r>
  <r>
    <s v="Startup_3673"/>
    <s v="Biotech"/>
    <n v="6"/>
    <n v="297328.53000000003"/>
    <n v="8015152551.5"/>
    <n v="48"/>
    <s v="Singapore"/>
    <n v="2020"/>
    <n v="8276"/>
    <n v="5"/>
    <n v="26956.22667"/>
    <n v="6194.3443539999998"/>
    <x v="0"/>
  </r>
  <r>
    <s v="Startup_3674"/>
    <s v="EdTech"/>
    <n v="7"/>
    <n v="393422.54"/>
    <n v="11824682898.76"/>
    <n v="31"/>
    <s v="UK"/>
    <n v="2001"/>
    <n v="1233"/>
    <n v="24"/>
    <n v="30054.936750000001"/>
    <n v="12691.049590000001"/>
    <x v="0"/>
  </r>
  <r>
    <s v="Startup_3675"/>
    <s v="HealthTech"/>
    <n v="4"/>
    <n v="325261.34000000003"/>
    <n v="9228434981.3500004"/>
    <n v="26"/>
    <s v="India"/>
    <n v="2005"/>
    <n v="11238"/>
    <n v="20"/>
    <n v="28371.369790000001"/>
    <n v="12510.05149"/>
    <x v="0"/>
  </r>
  <r>
    <s v="Startup_3676"/>
    <s v="EdTech"/>
    <n v="5"/>
    <n v="279273.71999999997"/>
    <n v="80770949197.039993"/>
    <n v="31"/>
    <s v="UK"/>
    <n v="2006"/>
    <n v="8069"/>
    <n v="19"/>
    <n v="289216.86859999999"/>
    <n v="9008.829581"/>
    <x v="1"/>
  </r>
  <r>
    <s v="Startup_3677"/>
    <s v="AI"/>
    <n v="2"/>
    <n v="359427.56"/>
    <n v="16418352528.48"/>
    <n v="39"/>
    <s v="Australia"/>
    <n v="2007"/>
    <n v="8103"/>
    <n v="18"/>
    <n v="45678.169349999996"/>
    <n v="9216.0913629999995"/>
    <x v="0"/>
  </r>
  <r>
    <s v="Startup_3678"/>
    <s v="Fintech"/>
    <n v="7"/>
    <n v="81577.38"/>
    <n v="2888336799.3800001"/>
    <n v="26"/>
    <s v="Brazil"/>
    <n v="2023"/>
    <n v="782"/>
    <n v="2"/>
    <n v="35405.096989999998"/>
    <n v="3137.5917239999999"/>
    <x v="0"/>
  </r>
  <r>
    <s v="Startup_3679"/>
    <s v="Biotech"/>
    <n v="9"/>
    <n v="212579.51"/>
    <n v="6568795202.71"/>
    <n v="5"/>
    <s v="China"/>
    <n v="2017"/>
    <n v="17482"/>
    <n v="8"/>
    <n v="30899.415209999999"/>
    <n v="42515.90251"/>
    <x v="1"/>
  </r>
  <r>
    <s v="Startup_368"/>
    <s v="Biotech"/>
    <n v="2"/>
    <n v="245723.51999999999"/>
    <n v="10732170703.139999"/>
    <n v="14"/>
    <s v="UK"/>
    <n v="2016"/>
    <n v="2484"/>
    <n v="9"/>
    <n v="43674.79694"/>
    <n v="17551.680230000002"/>
    <x v="0"/>
  </r>
  <r>
    <s v="Startup_3680"/>
    <s v="HealthTech"/>
    <n v="3"/>
    <n v="311377.03999999998"/>
    <n v="7661034812.3100004"/>
    <n v="38"/>
    <s v="Brazil"/>
    <n v="2021"/>
    <n v="16108"/>
    <n v="4"/>
    <n v="24602.724050000001"/>
    <n v="8194.1326790000003"/>
    <x v="0"/>
  </r>
  <r>
    <s v="Startup_3681"/>
    <s v="HealthTech"/>
    <n v="9"/>
    <n v="304420.5"/>
    <n v="6911721342.8699999"/>
    <n v="9"/>
    <s v="Germany"/>
    <n v="2019"/>
    <n v="6808"/>
    <n v="6"/>
    <n v="22703.520280000001"/>
    <n v="33824.499649999998"/>
    <x v="1"/>
  </r>
  <r>
    <s v="Startup_3682"/>
    <s v="Biotech"/>
    <n v="3"/>
    <n v="445593.47"/>
    <n v="729819620.52999997"/>
    <n v="34"/>
    <s v="Germany"/>
    <n v="2022"/>
    <n v="14821"/>
    <n v="3"/>
    <n v="1636.859766"/>
    <n v="13105.690360000001"/>
    <x v="0"/>
  </r>
  <r>
    <s v="Startup_3683"/>
    <s v="Biotech"/>
    <n v="2"/>
    <n v="22303.4"/>
    <n v="539732421.24000001"/>
    <n v="40"/>
    <s v="Singapore"/>
    <n v="2010"/>
    <n v="5568"/>
    <n v="15"/>
    <n v="24198.561720000002"/>
    <n v="557.58491349999997"/>
    <x v="0"/>
  </r>
  <r>
    <s v="Startup_3684"/>
    <s v="EdTech"/>
    <n v="8"/>
    <n v="468790.22"/>
    <n v="7861612484.79"/>
    <n v="28"/>
    <s v="Singapore"/>
    <n v="2012"/>
    <n v="14954"/>
    <n v="13"/>
    <n v="16769.000889999999"/>
    <n v="16742.508030000001"/>
    <x v="0"/>
  </r>
  <r>
    <s v="Startup_3685"/>
    <s v="Biotech"/>
    <n v="5"/>
    <n v="278359.90000000002"/>
    <n v="8309531783.5900002"/>
    <n v="20"/>
    <s v="Singapore"/>
    <n v="2005"/>
    <n v="5041"/>
    <n v="20"/>
    <n v="29850.75606"/>
    <n v="13917.994919999999"/>
    <x v="0"/>
  </r>
  <r>
    <s v="Startup_3686"/>
    <s v="AI"/>
    <n v="8"/>
    <n v="5144.26"/>
    <n v="21080759822.419998"/>
    <n v="14"/>
    <s v="Canada"/>
    <n v="2015"/>
    <n v="13174"/>
    <n v="10"/>
    <n v="4097918.5219999999"/>
    <n v="367.4470791"/>
    <x v="1"/>
  </r>
  <r>
    <s v="Startup_3687"/>
    <s v="Biotech"/>
    <n v="1"/>
    <n v="288163.26"/>
    <n v="1344552492.02"/>
    <n v="12"/>
    <s v="France"/>
    <n v="2023"/>
    <n v="11928"/>
    <n v="2"/>
    <n v="4664.939961"/>
    <n v="24013.605390000001"/>
    <x v="1"/>
  </r>
  <r>
    <s v="Startup_3688"/>
    <s v="HealthTech"/>
    <n v="1"/>
    <n v="103920.18"/>
    <n v="27796566814.849998"/>
    <n v="9"/>
    <s v="Canada"/>
    <n v="2018"/>
    <n v="7078"/>
    <n v="7"/>
    <n v="267478.95990000002"/>
    <n v="11546.687180000001"/>
    <x v="0"/>
  </r>
  <r>
    <s v="Startup_3689"/>
    <s v="E-commerce"/>
    <n v="5"/>
    <n v="36724.870000000003"/>
    <n v="8997025390.5400009"/>
    <n v="24"/>
    <s v="UK"/>
    <n v="2021"/>
    <n v="8022"/>
    <n v="4"/>
    <n v="244983.56630000001"/>
    <n v="1530.2027539999999"/>
    <x v="0"/>
  </r>
  <r>
    <s v="Startup_369"/>
    <s v="HealthTech"/>
    <n v="6"/>
    <n v="499560.32"/>
    <n v="8977952853.0200005"/>
    <n v="17"/>
    <s v="Singapore"/>
    <n v="2015"/>
    <n v="2399"/>
    <n v="10"/>
    <n v="17970.709429999999"/>
    <n v="29385.900969999999"/>
    <x v="1"/>
  </r>
  <r>
    <s v="Startup_3690"/>
    <s v="Fintech"/>
    <n v="4"/>
    <n v="484771.73"/>
    <n v="11360884863.459999"/>
    <n v="4"/>
    <s v="India"/>
    <n v="2016"/>
    <n v="8808"/>
    <n v="9"/>
    <n v="23434.534919999998"/>
    <n v="121192.93309999999"/>
    <x v="1"/>
  </r>
  <r>
    <s v="Startup_3691"/>
    <s v="AI"/>
    <n v="10"/>
    <n v="57791.57"/>
    <n v="2036439374.53"/>
    <n v="21"/>
    <s v="Singapore"/>
    <n v="2002"/>
    <n v="1871"/>
    <n v="23"/>
    <n v="35236.655659999997"/>
    <n v="2751.9794299999999"/>
    <x v="0"/>
  </r>
  <r>
    <s v="Startup_3692"/>
    <s v="Blockchain"/>
    <n v="9"/>
    <n v="145721.73000000001"/>
    <n v="3158239381.6599998"/>
    <n v="19"/>
    <s v="UK"/>
    <n v="2003"/>
    <n v="10285"/>
    <n v="22"/>
    <n v="21672.085279999999"/>
    <n v="7669.5644940000002"/>
    <x v="0"/>
  </r>
  <r>
    <s v="Startup_3693"/>
    <s v="Blockchain"/>
    <n v="8"/>
    <n v="464826.64"/>
    <n v="7773188526.8199997"/>
    <n v="14"/>
    <s v="Brazil"/>
    <n v="2001"/>
    <n v="16513"/>
    <n v="24"/>
    <n v="16721.76888"/>
    <n v="33201.903109999999"/>
    <x v="1"/>
  </r>
  <r>
    <s v="Startup_3694"/>
    <s v="Blockchain"/>
    <n v="5"/>
    <n v="112415.77"/>
    <n v="4688320475.7600002"/>
    <n v="9"/>
    <s v="Australia"/>
    <n v="2010"/>
    <n v="17655"/>
    <n v="15"/>
    <n v="41704.184970000002"/>
    <n v="12490.641100000001"/>
    <x v="0"/>
  </r>
  <r>
    <s v="Startup_3695"/>
    <s v="EdTech"/>
    <n v="4"/>
    <n v="480015.06"/>
    <n v="2325364472.8800001"/>
    <n v="4"/>
    <s v="China"/>
    <n v="2001"/>
    <n v="2102"/>
    <n v="24"/>
    <n v="4843.3573429999997"/>
    <n v="120003.76459999999"/>
    <x v="1"/>
  </r>
  <r>
    <s v="Startup_3696"/>
    <s v="E-commerce"/>
    <n v="8"/>
    <n v="323624.15000000002"/>
    <n v="1556522466.1600001"/>
    <n v="42"/>
    <s v="Australia"/>
    <n v="2020"/>
    <n v="2235"/>
    <n v="5"/>
    <n v="4808.6610270000001"/>
    <n v="7705.3369270000003"/>
    <x v="0"/>
  </r>
  <r>
    <s v="Startup_3697"/>
    <s v="Fintech"/>
    <n v="4"/>
    <n v="249117.21"/>
    <n v="6072369870.8199997"/>
    <n v="36"/>
    <s v="Germany"/>
    <n v="2021"/>
    <n v="15696"/>
    <n v="4"/>
    <n v="24374.553049999999"/>
    <n v="6919.9226179999996"/>
    <x v="0"/>
  </r>
  <r>
    <s v="Startup_3698"/>
    <s v="E-commerce"/>
    <n v="2"/>
    <n v="22124.93"/>
    <n v="914373318.95000005"/>
    <n v="46"/>
    <s v="Germany"/>
    <n v="2014"/>
    <n v="768"/>
    <n v="11"/>
    <n v="41326.73977"/>
    <n v="480.97672310000002"/>
    <x v="0"/>
  </r>
  <r>
    <s v="Startup_3699"/>
    <s v="EdTech"/>
    <n v="2"/>
    <n v="329337.32"/>
    <n v="7450044656.79"/>
    <n v="48"/>
    <s v="Australia"/>
    <n v="2005"/>
    <n v="1662"/>
    <n v="20"/>
    <n v="22620.319380000001"/>
    <n v="6861.1941280000001"/>
    <x v="0"/>
  </r>
  <r>
    <s v="Startup_37"/>
    <s v="AI"/>
    <n v="10"/>
    <n v="441123.48"/>
    <n v="11691080168.1"/>
    <n v="50"/>
    <s v="Canada"/>
    <n v="2011"/>
    <n v="14711"/>
    <n v="14"/>
    <n v="26501.96501"/>
    <n v="8822.4696100000001"/>
    <x v="0"/>
  </r>
  <r>
    <s v="Startup_370"/>
    <s v="HealthTech"/>
    <n v="4"/>
    <n v="30866.59"/>
    <n v="6662005806.04"/>
    <n v="1"/>
    <s v="USA"/>
    <n v="2008"/>
    <n v="3266"/>
    <n v="17"/>
    <n v="215831.25690000001"/>
    <n v="30866.590100000001"/>
    <x v="1"/>
  </r>
  <r>
    <s v="Startup_3700"/>
    <s v="EdTech"/>
    <n v="5"/>
    <n v="230948.61"/>
    <n v="5591945571.0500002"/>
    <n v="21"/>
    <s v="Germany"/>
    <n v="2001"/>
    <n v="5989"/>
    <n v="24"/>
    <n v="24211.943360000001"/>
    <n v="10997.55278"/>
    <x v="0"/>
  </r>
  <r>
    <s v="Startup_3701"/>
    <s v="Blockchain"/>
    <n v="1"/>
    <n v="355386.31"/>
    <n v="6588208941.8299999"/>
    <n v="50"/>
    <s v="Brazil"/>
    <n v="2019"/>
    <n v="8385"/>
    <n v="6"/>
    <n v="18537.161629999999"/>
    <n v="7107.7262920000003"/>
    <x v="0"/>
  </r>
  <r>
    <s v="Startup_3702"/>
    <s v="EdTech"/>
    <n v="9"/>
    <n v="214172.9"/>
    <n v="7571194756.8199997"/>
    <n v="10"/>
    <s v="China"/>
    <n v="2022"/>
    <n v="4081"/>
    <n v="3"/>
    <n v="35349.852440000002"/>
    <n v="21417.290489999999"/>
    <x v="1"/>
  </r>
  <r>
    <s v="Startup_3703"/>
    <s v="SaaS"/>
    <n v="1"/>
    <n v="375215.92"/>
    <n v="8811005914.5900002"/>
    <n v="13"/>
    <s v="Singapore"/>
    <n v="2008"/>
    <n v="11762"/>
    <n v="17"/>
    <n v="23481.495060000001"/>
    <n v="28862.762839999999"/>
    <x v="1"/>
  </r>
  <r>
    <s v="Startup_3704"/>
    <s v="HealthTech"/>
    <n v="4"/>
    <n v="269517.69"/>
    <n v="6711823443.3100004"/>
    <n v="20"/>
    <s v="Singapore"/>
    <n v="2011"/>
    <n v="18511"/>
    <n v="14"/>
    <n v="24902.091"/>
    <n v="13475.884260000001"/>
    <x v="0"/>
  </r>
  <r>
    <s v="Startup_3705"/>
    <s v="Fintech"/>
    <n v="7"/>
    <n v="137369.68"/>
    <n v="6087769057.6599998"/>
    <n v="42"/>
    <s v="China"/>
    <n v="2011"/>
    <n v="7868"/>
    <n v="14"/>
    <n v="44315.688219999996"/>
    <n v="3270.7065480000001"/>
    <x v="0"/>
  </r>
  <r>
    <s v="Startup_3706"/>
    <s v="SaaS"/>
    <n v="10"/>
    <n v="70458.929999999993"/>
    <n v="20413651827.290001"/>
    <n v="15"/>
    <s v="China"/>
    <n v="2022"/>
    <n v="13551"/>
    <n v="3"/>
    <n v="289723.12060000002"/>
    <n v="4697.262068"/>
    <x v="0"/>
  </r>
  <r>
    <s v="Startup_3707"/>
    <s v="Blockchain"/>
    <n v="10"/>
    <n v="46487.41"/>
    <n v="16330196533.709999"/>
    <n v="10"/>
    <s v="Canada"/>
    <n v="2023"/>
    <n v="3301"/>
    <n v="2"/>
    <n v="351281.1531"/>
    <n v="4648.7407309999999"/>
    <x v="0"/>
  </r>
  <r>
    <s v="Startup_3708"/>
    <s v="EdTech"/>
    <n v="6"/>
    <n v="11678.89"/>
    <n v="5798657479.1999998"/>
    <n v="19"/>
    <s v="Germany"/>
    <n v="2019"/>
    <n v="5983"/>
    <n v="6"/>
    <n v="496506.68640000001"/>
    <n v="614.67829649999999"/>
    <x v="0"/>
  </r>
  <r>
    <s v="Startup_3709"/>
    <s v="Biotech"/>
    <n v="4"/>
    <n v="172260.03"/>
    <n v="4848252985.5900002"/>
    <n v="1"/>
    <s v="France"/>
    <n v="2003"/>
    <n v="7824"/>
    <n v="22"/>
    <n v="28143.967850000001"/>
    <n v="172260.02929999999"/>
    <x v="1"/>
  </r>
  <r>
    <s v="Startup_371"/>
    <s v="Fintech"/>
    <n v="2"/>
    <n v="288057.28000000003"/>
    <n v="4603853698.2700005"/>
    <n v="10"/>
    <s v="Canada"/>
    <n v="2022"/>
    <n v="9182"/>
    <n v="3"/>
    <n v="15981.424580000001"/>
    <n v="28805.72767"/>
    <x v="1"/>
  </r>
  <r>
    <s v="Startup_3710"/>
    <s v="E-commerce"/>
    <n v="1"/>
    <n v="436750.93"/>
    <n v="10955358363.280001"/>
    <n v="19"/>
    <s v="Canada"/>
    <n v="2015"/>
    <n v="13532"/>
    <n v="10"/>
    <n v="25082.76671"/>
    <n v="22986.890899999999"/>
    <x v="1"/>
  </r>
  <r>
    <s v="Startup_3711"/>
    <s v="Blockchain"/>
    <n v="2"/>
    <n v="33351.089999999997"/>
    <n v="10447284039.870001"/>
    <n v="32"/>
    <s v="France"/>
    <n v="2007"/>
    <n v="10879"/>
    <n v="18"/>
    <n v="313250.65299999999"/>
    <n v="1042.2215590000001"/>
    <x v="0"/>
  </r>
  <r>
    <s v="Startup_3712"/>
    <s v="Fintech"/>
    <n v="2"/>
    <n v="290895.98"/>
    <n v="7431302561.1000004"/>
    <n v="44"/>
    <s v="France"/>
    <n v="2010"/>
    <n v="8474"/>
    <n v="15"/>
    <n v="25545.254250000002"/>
    <n v="6611.2721799999999"/>
    <x v="0"/>
  </r>
  <r>
    <s v="Startup_3713"/>
    <s v="Biotech"/>
    <n v="5"/>
    <n v="113676.2"/>
    <n v="18633730109.299999"/>
    <n v="25"/>
    <s v="Canada"/>
    <n v="2016"/>
    <n v="12478"/>
    <n v="9"/>
    <n v="163918.3646"/>
    <n v="4547.047912"/>
    <x v="0"/>
  </r>
  <r>
    <s v="Startup_3714"/>
    <s v="Blockchain"/>
    <n v="2"/>
    <n v="7411.59"/>
    <n v="36119666287.220001"/>
    <n v="24"/>
    <s v="UK"/>
    <n v="2010"/>
    <n v="8189"/>
    <n v="15"/>
    <n v="4873399.1749999998"/>
    <n v="308.8164405"/>
    <x v="1"/>
  </r>
  <r>
    <s v="Startup_3715"/>
    <s v="Fintech"/>
    <n v="2"/>
    <n v="224166.24"/>
    <n v="67113632824.440002"/>
    <n v="39"/>
    <s v="UK"/>
    <n v="2008"/>
    <n v="6364"/>
    <n v="17"/>
    <n v="299391.23570000002"/>
    <n v="5747.852398"/>
    <x v="1"/>
  </r>
  <r>
    <s v="Startup_3716"/>
    <s v="Blockchain"/>
    <n v="2"/>
    <n v="200463.28"/>
    <n v="7134086871.9099998"/>
    <n v="38"/>
    <s v="Singapore"/>
    <n v="2010"/>
    <n v="5849"/>
    <n v="15"/>
    <n v="35586.998269999996"/>
    <n v="5275.3494810000002"/>
    <x v="0"/>
  </r>
  <r>
    <s v="Startup_3717"/>
    <s v="E-commerce"/>
    <n v="1"/>
    <n v="2988.02"/>
    <n v="12316622517.4"/>
    <n v="37"/>
    <s v="Australia"/>
    <n v="2003"/>
    <n v="12758"/>
    <n v="22"/>
    <n v="4122006.1060000001"/>
    <n v="80.757184809999998"/>
    <x v="1"/>
  </r>
  <r>
    <s v="Startup_3718"/>
    <s v="E-commerce"/>
    <n v="6"/>
    <n v="200776.38"/>
    <n v="7249681452.2299995"/>
    <n v="20"/>
    <s v="UK"/>
    <n v="2008"/>
    <n v="10466"/>
    <n v="17"/>
    <n v="36107.23949"/>
    <n v="10038.81878"/>
    <x v="0"/>
  </r>
  <r>
    <s v="Startup_3719"/>
    <s v="Blockchain"/>
    <n v="10"/>
    <n v="270946.36"/>
    <n v="83392627.75"/>
    <n v="1"/>
    <s v="Germany"/>
    <n v="2019"/>
    <n v="1852"/>
    <n v="6"/>
    <n v="306.78279939999999"/>
    <n v="270946.3554"/>
    <x v="1"/>
  </r>
  <r>
    <s v="Startup_372"/>
    <s v="Blockchain"/>
    <n v="3"/>
    <n v="218169.78"/>
    <n v="5314637540.46"/>
    <n v="18"/>
    <s v="UK"/>
    <n v="2007"/>
    <n v="8103"/>
    <n v="18"/>
    <n v="24359.09893"/>
    <n v="12120.543600000001"/>
    <x v="0"/>
  </r>
  <r>
    <s v="Startup_3720"/>
    <s v="Blockchain"/>
    <n v="9"/>
    <n v="427703.83"/>
    <n v="1999664974.78"/>
    <n v="39"/>
    <s v="USA"/>
    <n v="2009"/>
    <n v="16632"/>
    <n v="16"/>
    <n v="4674.3497189999998"/>
    <n v="10966.76484"/>
    <x v="0"/>
  </r>
  <r>
    <s v="Startup_3721"/>
    <s v="Fintech"/>
    <n v="7"/>
    <n v="343584.1"/>
    <n v="12605049791.459999"/>
    <n v="15"/>
    <s v="China"/>
    <n v="2021"/>
    <n v="15974"/>
    <n v="4"/>
    <n v="36685.941180000002"/>
    <n v="22905.606889999999"/>
    <x v="1"/>
  </r>
  <r>
    <s v="Startup_3722"/>
    <s v="HealthTech"/>
    <n v="2"/>
    <n v="219741.68"/>
    <n v="6927618741.29"/>
    <n v="49"/>
    <s v="China"/>
    <n v="2015"/>
    <n v="14176"/>
    <n v="10"/>
    <n v="31525.193060000001"/>
    <n v="4484.5241550000001"/>
    <x v="0"/>
  </r>
  <r>
    <s v="Startup_3723"/>
    <s v="Fintech"/>
    <n v="6"/>
    <n v="467373.56"/>
    <n v="20592438736.5"/>
    <n v="44"/>
    <s v="India"/>
    <n v="2022"/>
    <n v="15428"/>
    <n v="3"/>
    <n v="44058.91375"/>
    <n v="10622.12636"/>
    <x v="0"/>
  </r>
  <r>
    <s v="Startup_3724"/>
    <s v="HealthTech"/>
    <n v="7"/>
    <n v="392134.06"/>
    <n v="17950489103.689999"/>
    <n v="48"/>
    <s v="China"/>
    <n v="2018"/>
    <n v="1914"/>
    <n v="7"/>
    <n v="45775.408649999998"/>
    <n v="8169.4596410000004"/>
    <x v="0"/>
  </r>
  <r>
    <s v="Startup_3725"/>
    <s v="AI"/>
    <n v="4"/>
    <n v="372314.3"/>
    <n v="16424720121.059999"/>
    <n v="13"/>
    <s v="USA"/>
    <n v="2009"/>
    <n v="10361"/>
    <n v="16"/>
    <n v="44114.200349999999"/>
    <n v="28639.561860000002"/>
    <x v="1"/>
  </r>
  <r>
    <s v="Startup_3726"/>
    <s v="HealthTech"/>
    <n v="5"/>
    <n v="375887.59"/>
    <n v="6984952664.7200003"/>
    <n v="3"/>
    <s v="India"/>
    <n v="2006"/>
    <n v="1478"/>
    <n v="19"/>
    <n v="18581.55702"/>
    <n v="125295.8649"/>
    <x v="1"/>
  </r>
  <r>
    <s v="Startup_3727"/>
    <s v="Biotech"/>
    <n v="3"/>
    <n v="66660.039999999994"/>
    <n v="11008377999.559999"/>
    <n v="44"/>
    <s v="USA"/>
    <n v="2020"/>
    <n v="19101"/>
    <n v="5"/>
    <n v="165141.08900000001"/>
    <n v="1515.000873"/>
    <x v="0"/>
  </r>
  <r>
    <s v="Startup_3728"/>
    <s v="Blockchain"/>
    <n v="3"/>
    <n v="297466.59999999998"/>
    <n v="14755029726.99"/>
    <n v="43"/>
    <s v="USA"/>
    <n v="2023"/>
    <n v="4213"/>
    <n v="2"/>
    <n v="49601.306850000001"/>
    <n v="6917.8279810000004"/>
    <x v="0"/>
  </r>
  <r>
    <s v="Startup_3729"/>
    <s v="HealthTech"/>
    <n v="10"/>
    <n v="16066.14"/>
    <n v="5856469675.7399998"/>
    <n v="19"/>
    <s v="Canada"/>
    <n v="2020"/>
    <n v="14001"/>
    <n v="5"/>
    <n v="364521.44050000003"/>
    <n v="845.58647659999997"/>
    <x v="0"/>
  </r>
  <r>
    <s v="Startup_373"/>
    <s v="SaaS"/>
    <n v="4"/>
    <n v="468507.18"/>
    <n v="8981836184.3199997"/>
    <n v="34"/>
    <s v="USA"/>
    <n v="2009"/>
    <n v="6057"/>
    <n v="16"/>
    <n v="19170.181570000001"/>
    <n v="13779.6229"/>
    <x v="0"/>
  </r>
  <r>
    <s v="Startup_3730"/>
    <s v="AI"/>
    <n v="5"/>
    <n v="319186.63"/>
    <n v="10714923041.889999"/>
    <n v="27"/>
    <s v="China"/>
    <n v="2003"/>
    <n v="16432"/>
    <n v="22"/>
    <n v="33568.460630000001"/>
    <n v="11821.727070000001"/>
    <x v="0"/>
  </r>
  <r>
    <s v="Startup_3731"/>
    <s v="HealthTech"/>
    <n v="10"/>
    <n v="335071.77"/>
    <n v="54676619295.800003"/>
    <n v="35"/>
    <s v="China"/>
    <n v="2002"/>
    <n v="9289"/>
    <n v="23"/>
    <n v="163177.83119999999"/>
    <n v="9573.4790539999995"/>
    <x v="1"/>
  </r>
  <r>
    <s v="Startup_3732"/>
    <s v="HealthTech"/>
    <n v="7"/>
    <n v="120589.79"/>
    <n v="3558932017.6100001"/>
    <n v="32"/>
    <s v="Singapore"/>
    <n v="2020"/>
    <n v="16838"/>
    <n v="5"/>
    <n v="29511.714479999999"/>
    <n v="3768.4309119999998"/>
    <x v="0"/>
  </r>
  <r>
    <s v="Startup_3733"/>
    <s v="Biotech"/>
    <n v="8"/>
    <n v="3010.15"/>
    <n v="7946693671.8199997"/>
    <n v="33"/>
    <s v="UK"/>
    <n v="2018"/>
    <n v="3002"/>
    <n v="7"/>
    <n v="2639968.875"/>
    <n v="91.216532970000003"/>
    <x v="1"/>
  </r>
  <r>
    <s v="Startup_3734"/>
    <s v="HealthTech"/>
    <n v="7"/>
    <n v="173811.64"/>
    <n v="6746146833.25"/>
    <n v="31"/>
    <s v="USA"/>
    <n v="2021"/>
    <n v="8395"/>
    <n v="4"/>
    <n v="38811.975989999999"/>
    <n v="5606.8269499999997"/>
    <x v="0"/>
  </r>
  <r>
    <s v="Startup_3735"/>
    <s v="SaaS"/>
    <n v="10"/>
    <n v="65494.95"/>
    <n v="2391839300.7199998"/>
    <n v="44"/>
    <s v="USA"/>
    <n v="2001"/>
    <n v="5439"/>
    <n v="24"/>
    <n v="36518.448640000002"/>
    <n v="1488.5214900000001"/>
    <x v="0"/>
  </r>
  <r>
    <s v="Startup_3736"/>
    <s v="AI"/>
    <n v="8"/>
    <n v="399528.87"/>
    <n v="16043372654.02"/>
    <n v="3"/>
    <s v="UK"/>
    <n v="2011"/>
    <n v="16555"/>
    <n v="14"/>
    <n v="40154.727659999997"/>
    <n v="133176.29130000001"/>
    <x v="1"/>
  </r>
  <r>
    <s v="Startup_3737"/>
    <s v="EdTech"/>
    <n v="2"/>
    <n v="432135.9"/>
    <n v="16489476404.129999"/>
    <n v="28"/>
    <s v="Canada"/>
    <n v="2008"/>
    <n v="12965"/>
    <n v="17"/>
    <n v="38157.079949999999"/>
    <n v="15433.42517"/>
    <x v="0"/>
  </r>
  <r>
    <s v="Startup_3738"/>
    <s v="HealthTech"/>
    <n v="7"/>
    <n v="394780.1"/>
    <n v="1728496133.6900001"/>
    <n v="38"/>
    <s v="UK"/>
    <n v="2013"/>
    <n v="16896"/>
    <n v="12"/>
    <n v="4377.3770270000005"/>
    <n v="10388.950080000001"/>
    <x v="0"/>
  </r>
  <r>
    <s v="Startup_3739"/>
    <s v="AI"/>
    <n v="4"/>
    <n v="337151.53"/>
    <n v="6917222003.3400002"/>
    <n v="23"/>
    <s v="China"/>
    <n v="2020"/>
    <n v="15731"/>
    <n v="5"/>
    <n v="20515.656159999999"/>
    <n v="14658.76215"/>
    <x v="0"/>
  </r>
  <r>
    <s v="Startup_374"/>
    <s v="SaaS"/>
    <n v="10"/>
    <n v="325071.19"/>
    <n v="8910023275.3199997"/>
    <n v="43"/>
    <s v="USA"/>
    <n v="2017"/>
    <n v="16703"/>
    <n v="8"/>
    <n v="27408.45206"/>
    <n v="7559.7951810000004"/>
    <x v="0"/>
  </r>
  <r>
    <s v="Startup_3740"/>
    <s v="Fintech"/>
    <n v="10"/>
    <n v="158558.66"/>
    <n v="4413436694.71"/>
    <n v="29"/>
    <s v="France"/>
    <n v="2018"/>
    <n v="6382"/>
    <n v="7"/>
    <n v="27833.724539999999"/>
    <n v="5467.5400870000003"/>
    <x v="0"/>
  </r>
  <r>
    <s v="Startup_3741"/>
    <s v="SaaS"/>
    <n v="5"/>
    <n v="460078.78"/>
    <n v="21219305651.630001"/>
    <n v="13"/>
    <s v="Singapore"/>
    <n v="2019"/>
    <n v="4348"/>
    <n v="6"/>
    <n v="46120.02648"/>
    <n v="35390.675479999998"/>
    <x v="1"/>
  </r>
  <r>
    <s v="Startup_3742"/>
    <s v="AI"/>
    <n v="10"/>
    <n v="147184.74"/>
    <n v="439695882.23000002"/>
    <n v="26"/>
    <s v="Australia"/>
    <n v="2020"/>
    <n v="15741"/>
    <n v="5"/>
    <n v="2986.374131"/>
    <n v="5660.951505"/>
    <x v="0"/>
  </r>
  <r>
    <s v="Startup_3743"/>
    <s v="Blockchain"/>
    <n v="10"/>
    <n v="452208.73"/>
    <n v="15947237399.52"/>
    <n v="7"/>
    <s v="Brazil"/>
    <n v="2009"/>
    <n v="10178"/>
    <n v="16"/>
    <n v="35264.21314"/>
    <n v="64601.247759999998"/>
    <x v="1"/>
  </r>
  <r>
    <s v="Startup_3744"/>
    <s v="E-commerce"/>
    <n v="5"/>
    <n v="127515.08"/>
    <n v="618047425.88999999"/>
    <n v="16"/>
    <s v="India"/>
    <n v="2004"/>
    <n v="697"/>
    <n v="21"/>
    <n v="4845.8573880000004"/>
    <n v="7969.6927370000003"/>
    <x v="0"/>
  </r>
  <r>
    <s v="Startup_3745"/>
    <s v="HealthTech"/>
    <n v="9"/>
    <n v="406581.88"/>
    <n v="646143321.44000006"/>
    <n v="24"/>
    <s v="India"/>
    <n v="2014"/>
    <n v="5851"/>
    <n v="11"/>
    <n v="1588.208345"/>
    <n v="16940.911789999998"/>
    <x v="0"/>
  </r>
  <r>
    <s v="Startup_3746"/>
    <s v="EdTech"/>
    <n v="1"/>
    <n v="135824.24"/>
    <n v="25436561835.959999"/>
    <n v="50"/>
    <s v="UK"/>
    <n v="2010"/>
    <n v="14761"/>
    <n v="15"/>
    <n v="187274.5723"/>
    <n v="2716.4847530000002"/>
    <x v="0"/>
  </r>
  <r>
    <s v="Startup_3747"/>
    <s v="SaaS"/>
    <n v="2"/>
    <n v="473187.49"/>
    <n v="748608762.54999995"/>
    <n v="4"/>
    <s v="Australia"/>
    <n v="2018"/>
    <n v="803"/>
    <n v="7"/>
    <n v="1581.0552709999999"/>
    <n v="118296.8725"/>
    <x v="1"/>
  </r>
  <r>
    <s v="Startup_3748"/>
    <s v="SaaS"/>
    <n v="4"/>
    <n v="150946.10999999999"/>
    <n v="6926140337"/>
    <n v="34"/>
    <s v="Brazil"/>
    <n v="2010"/>
    <n v="18741"/>
    <n v="15"/>
    <n v="45883.855259999997"/>
    <n v="4439.5914240000002"/>
    <x v="0"/>
  </r>
  <r>
    <s v="Startup_3749"/>
    <s v="SaaS"/>
    <n v="2"/>
    <n v="37433.94"/>
    <n v="12704984145.02"/>
    <n v="13"/>
    <s v="India"/>
    <n v="2019"/>
    <n v="662"/>
    <n v="6"/>
    <n v="339396.42599999998"/>
    <n v="2879.5341330000001"/>
    <x v="0"/>
  </r>
  <r>
    <s v="Startup_375"/>
    <s v="Biotech"/>
    <n v="3"/>
    <n v="487198.48"/>
    <n v="15853976426.639999"/>
    <n v="48"/>
    <s v="China"/>
    <n v="2000"/>
    <n v="14104"/>
    <n v="25"/>
    <n v="32540.103719999999"/>
    <n v="10149.968430000001"/>
    <x v="0"/>
  </r>
  <r>
    <s v="Startup_3750"/>
    <s v="EdTech"/>
    <n v="1"/>
    <n v="33735.89"/>
    <n v="10575045280.120001"/>
    <n v="36"/>
    <s v="India"/>
    <n v="2015"/>
    <n v="4939"/>
    <n v="10"/>
    <n v="313464.74920000002"/>
    <n v="937.10798880000004"/>
    <x v="0"/>
  </r>
  <r>
    <s v="Startup_3751"/>
    <s v="Fintech"/>
    <n v="1"/>
    <n v="117290.79"/>
    <n v="4775665144.3900003"/>
    <n v="4"/>
    <s v="Germany"/>
    <n v="2013"/>
    <n v="9993"/>
    <n v="12"/>
    <n v="40715.455159999998"/>
    <n v="29322.697209999998"/>
    <x v="1"/>
  </r>
  <r>
    <s v="Startup_3752"/>
    <s v="Biotech"/>
    <n v="10"/>
    <n v="159531.26999999999"/>
    <n v="4842842694.71"/>
    <n v="3"/>
    <s v="UK"/>
    <n v="2017"/>
    <n v="10652"/>
    <n v="8"/>
    <n v="30355.698329999999"/>
    <n v="53177.090620000003"/>
    <x v="1"/>
  </r>
  <r>
    <s v="Startup_3753"/>
    <s v="Fintech"/>
    <n v="5"/>
    <n v="432389.62"/>
    <n v="10230479963.709999"/>
    <n v="35"/>
    <s v="Canada"/>
    <n v="2017"/>
    <n v="8873"/>
    <n v="8"/>
    <n v="23659.327290000001"/>
    <n v="12353.98919"/>
    <x v="0"/>
  </r>
  <r>
    <s v="Startup_3754"/>
    <s v="E-commerce"/>
    <n v="8"/>
    <n v="333256.99"/>
    <n v="8823674972.3099995"/>
    <n v="19"/>
    <s v="UK"/>
    <n v="2017"/>
    <n v="7232"/>
    <n v="8"/>
    <n v="26476.089260000001"/>
    <n v="17539.841380000002"/>
    <x v="0"/>
  </r>
  <r>
    <s v="Startup_3755"/>
    <s v="Fintech"/>
    <n v="8"/>
    <n v="248637.6"/>
    <n v="8684619181.5799999"/>
    <n v="18"/>
    <s v="China"/>
    <n v="2018"/>
    <n v="11947"/>
    <n v="7"/>
    <n v="34927.824159999996"/>
    <n v="13813.200269999999"/>
    <x v="0"/>
  </r>
  <r>
    <s v="Startup_3756"/>
    <s v="AI"/>
    <n v="1"/>
    <n v="125071.93"/>
    <n v="21383849765.700001"/>
    <n v="10"/>
    <s v="Brazil"/>
    <n v="2016"/>
    <n v="13196"/>
    <n v="9"/>
    <n v="170971.4129"/>
    <n v="12507.193069999999"/>
    <x v="0"/>
  </r>
  <r>
    <s v="Startup_3757"/>
    <s v="HealthTech"/>
    <n v="3"/>
    <n v="101185.68"/>
    <n v="4147385922.9899998"/>
    <n v="14"/>
    <s v="France"/>
    <n v="2019"/>
    <n v="1476"/>
    <n v="6"/>
    <n v="40986.872880000003"/>
    <n v="7227.5488050000004"/>
    <x v="0"/>
  </r>
  <r>
    <s v="Startup_3758"/>
    <s v="Blockchain"/>
    <n v="8"/>
    <n v="158844.45000000001"/>
    <n v="2702682964.1500001"/>
    <n v="38"/>
    <s v="Canada"/>
    <n v="2011"/>
    <n v="1529"/>
    <n v="14"/>
    <n v="17013.651529999999"/>
    <n v="4180.1171050000003"/>
    <x v="0"/>
  </r>
  <r>
    <s v="Startup_3759"/>
    <s v="SaaS"/>
    <n v="8"/>
    <n v="149432.51999999999"/>
    <n v="4627725752.1000004"/>
    <n v="40"/>
    <s v="Singapore"/>
    <n v="2004"/>
    <n v="19631"/>
    <n v="21"/>
    <n v="30967.665509999999"/>
    <n v="3735.8130190000002"/>
    <x v="0"/>
  </r>
  <r>
    <s v="Startup_376"/>
    <s v="Biotech"/>
    <n v="9"/>
    <n v="185542.1"/>
    <n v="5533572287.9200001"/>
    <n v="3"/>
    <s v="India"/>
    <n v="2017"/>
    <n v="19674"/>
    <n v="8"/>
    <n v="29822.80975"/>
    <n v="61847.366629999997"/>
    <x v="1"/>
  </r>
  <r>
    <s v="Startup_3760"/>
    <s v="HealthTech"/>
    <n v="7"/>
    <n v="382408.55"/>
    <n v="14273889286.57"/>
    <n v="44"/>
    <s v="Australia"/>
    <n v="2014"/>
    <n v="9127"/>
    <n v="11"/>
    <n v="37325.281309999998"/>
    <n v="8691.1035140000004"/>
    <x v="0"/>
  </r>
  <r>
    <s v="Startup_3761"/>
    <s v="HealthTech"/>
    <n v="10"/>
    <n v="444903.42"/>
    <n v="1918907890.97"/>
    <n v="5"/>
    <s v="Canada"/>
    <n v="2015"/>
    <n v="19312"/>
    <n v="10"/>
    <n v="4312.0886829999999"/>
    <n v="88980.683309999993"/>
    <x v="1"/>
  </r>
  <r>
    <s v="Startup_3762"/>
    <s v="EdTech"/>
    <n v="9"/>
    <n v="415625.03"/>
    <n v="9980666530.3099995"/>
    <n v="15"/>
    <s v="India"/>
    <n v="2021"/>
    <n v="7621"/>
    <n v="4"/>
    <n v="24012.632119999998"/>
    <n v="27708.335220000001"/>
    <x v="1"/>
  </r>
  <r>
    <s v="Startup_3763"/>
    <s v="Blockchain"/>
    <n v="4"/>
    <n v="10354.719999999999"/>
    <n v="33143595561.950001"/>
    <n v="30"/>
    <s v="Germany"/>
    <n v="2019"/>
    <n v="3959"/>
    <n v="6"/>
    <n v="3200819.6869999999"/>
    <n v="345.15726640000003"/>
    <x v="1"/>
  </r>
  <r>
    <s v="Startup_3764"/>
    <s v="Blockchain"/>
    <n v="5"/>
    <n v="83317.649999999994"/>
    <n v="34413663982.580002"/>
    <n v="8"/>
    <s v="UK"/>
    <n v="2019"/>
    <n v="527"/>
    <n v="6"/>
    <n v="413040.71370000002"/>
    <n v="10414.705959999999"/>
    <x v="1"/>
  </r>
  <r>
    <s v="Startup_3765"/>
    <s v="HealthTech"/>
    <n v="9"/>
    <n v="191017.9"/>
    <n v="4098130754.21"/>
    <n v="37"/>
    <s v="India"/>
    <n v="2009"/>
    <n v="585"/>
    <n v="16"/>
    <n v="21453.171249999999"/>
    <n v="5162.6459670000004"/>
    <x v="0"/>
  </r>
  <r>
    <s v="Startup_3766"/>
    <s v="E-commerce"/>
    <n v="7"/>
    <n v="485831.16"/>
    <n v="22609690679.860001"/>
    <n v="42"/>
    <s v="USA"/>
    <n v="2010"/>
    <n v="8003"/>
    <n v="15"/>
    <n v="46537.165439999997"/>
    <n v="11567.408460000001"/>
    <x v="0"/>
  </r>
  <r>
    <s v="Startup_3767"/>
    <s v="HealthTech"/>
    <n v="2"/>
    <n v="476611.72"/>
    <n v="15145864462.940001"/>
    <n v="10"/>
    <s v="UK"/>
    <n v="2012"/>
    <n v="7767"/>
    <n v="13"/>
    <n v="31777.20406"/>
    <n v="47661.171900000001"/>
    <x v="1"/>
  </r>
  <r>
    <s v="Startup_3768"/>
    <s v="E-commerce"/>
    <n v="9"/>
    <n v="397378.19"/>
    <n v="17693146297.259998"/>
    <n v="46"/>
    <s v="Singapore"/>
    <n v="2004"/>
    <n v="10883"/>
    <n v="21"/>
    <n v="44523.704100000003"/>
    <n v="8638.6562900000008"/>
    <x v="0"/>
  </r>
  <r>
    <s v="Startup_3769"/>
    <s v="Blockchain"/>
    <n v="9"/>
    <n v="99010.05"/>
    <n v="4074059745.0999999"/>
    <n v="14"/>
    <s v="Singapore"/>
    <n v="2017"/>
    <n v="5573"/>
    <n v="8"/>
    <n v="41146.943240000001"/>
    <n v="7072.1461300000001"/>
    <x v="0"/>
  </r>
  <r>
    <s v="Startup_377"/>
    <s v="AI"/>
    <n v="1"/>
    <n v="299099.89"/>
    <n v="10215873119.99"/>
    <n v="4"/>
    <s v="France"/>
    <n v="2003"/>
    <n v="6571"/>
    <n v="22"/>
    <n v="34154.388789999997"/>
    <n v="74774.973150000005"/>
    <x v="1"/>
  </r>
  <r>
    <s v="Startup_3770"/>
    <s v="EdTech"/>
    <n v="6"/>
    <n v="236229.98"/>
    <n v="10794902683.17"/>
    <n v="15"/>
    <s v="Australia"/>
    <n v="2018"/>
    <n v="7379"/>
    <n v="7"/>
    <n v="45695.582920000001"/>
    <n v="15748.665059999999"/>
    <x v="0"/>
  </r>
  <r>
    <s v="Startup_3771"/>
    <s v="E-commerce"/>
    <n v="7"/>
    <n v="28861.58"/>
    <n v="5948958312.3800001"/>
    <n v="43"/>
    <s v="Australia"/>
    <n v="2019"/>
    <n v="10198"/>
    <n v="6"/>
    <n v="206119.2941"/>
    <n v="671.19964259999995"/>
    <x v="0"/>
  </r>
  <r>
    <s v="Startup_3772"/>
    <s v="HealthTech"/>
    <n v="10"/>
    <n v="330446.11"/>
    <n v="10247404373.620001"/>
    <n v="41"/>
    <s v="Canada"/>
    <n v="2011"/>
    <n v="13468"/>
    <n v="14"/>
    <n v="31009.818500000001"/>
    <n v="8059.6612439999999"/>
    <x v="0"/>
  </r>
  <r>
    <s v="Startup_3773"/>
    <s v="Blockchain"/>
    <n v="4"/>
    <n v="14840.38"/>
    <n v="40751120948.870003"/>
    <n v="6"/>
    <s v="USA"/>
    <n v="2016"/>
    <n v="14832"/>
    <n v="9"/>
    <n v="2745960.85"/>
    <n v="2473.3968869999999"/>
    <x v="1"/>
  </r>
  <r>
    <s v="Startup_3774"/>
    <s v="EdTech"/>
    <n v="9"/>
    <n v="181402.12"/>
    <n v="272988595.57999998"/>
    <n v="22"/>
    <s v="USA"/>
    <n v="2001"/>
    <n v="4086"/>
    <n v="24"/>
    <n v="1503.880936"/>
    <n v="8245.5510109999996"/>
    <x v="0"/>
  </r>
  <r>
    <s v="Startup_3775"/>
    <s v="EdTech"/>
    <n v="10"/>
    <n v="345335.71"/>
    <n v="16255747425.92"/>
    <n v="8"/>
    <s v="UK"/>
    <n v="2002"/>
    <n v="16168"/>
    <n v="23"/>
    <n v="47071.303809999998"/>
    <n v="43166.963660000001"/>
    <x v="1"/>
  </r>
  <r>
    <s v="Startup_3776"/>
    <s v="AI"/>
    <n v="2"/>
    <n v="18923.509999999998"/>
    <n v="8038209765.5100002"/>
    <n v="41"/>
    <s v="USA"/>
    <n v="2007"/>
    <n v="16985"/>
    <n v="18"/>
    <n v="424772.74440000003"/>
    <n v="461.54899949999998"/>
    <x v="0"/>
  </r>
  <r>
    <s v="Startup_3777"/>
    <s v="EdTech"/>
    <n v="2"/>
    <n v="353175.75"/>
    <n v="8413048090.1400003"/>
    <n v="26"/>
    <s v="Brazil"/>
    <n v="2015"/>
    <n v="15087"/>
    <n v="10"/>
    <n v="23820.13725"/>
    <n v="13583.68282"/>
    <x v="0"/>
  </r>
  <r>
    <s v="Startup_3778"/>
    <s v="HealthTech"/>
    <n v="3"/>
    <n v="409277.21"/>
    <n v="8972187285.3600006"/>
    <n v="5"/>
    <s v="China"/>
    <n v="2021"/>
    <n v="10868"/>
    <n v="4"/>
    <n v="21921.030289999999"/>
    <n v="81855.441009999995"/>
    <x v="1"/>
  </r>
  <r>
    <s v="Startup_3779"/>
    <s v="Blockchain"/>
    <n v="7"/>
    <n v="301224.21000000002"/>
    <n v="11732943269.01"/>
    <n v="14"/>
    <s v="Canada"/>
    <n v="2004"/>
    <n v="1551"/>
    <n v="21"/>
    <n v="38949.863989999998"/>
    <n v="21516.015060000002"/>
    <x v="1"/>
  </r>
  <r>
    <s v="Startup_378"/>
    <s v="HealthTech"/>
    <n v="1"/>
    <n v="97903.31"/>
    <n v="24989069786.380001"/>
    <n v="20"/>
    <s v="India"/>
    <n v="2012"/>
    <n v="17068"/>
    <n v="13"/>
    <n v="255241.33059999999"/>
    <n v="4895.1656499999999"/>
    <x v="0"/>
  </r>
  <r>
    <s v="Startup_3780"/>
    <s v="Biotech"/>
    <n v="2"/>
    <n v="390705.22"/>
    <n v="14532391584.74"/>
    <n v="44"/>
    <s v="Brazil"/>
    <n v="2014"/>
    <n v="6316"/>
    <n v="11"/>
    <n v="37194.284160000003"/>
    <n v="8879.6640329999991"/>
    <x v="0"/>
  </r>
  <r>
    <s v="Startup_3781"/>
    <s v="Fintech"/>
    <n v="9"/>
    <n v="22005.42"/>
    <n v="8577930363.6999998"/>
    <n v="30"/>
    <s v="UK"/>
    <n v="2008"/>
    <n v="1215"/>
    <n v="17"/>
    <n v="389808.95429999998"/>
    <n v="733.51388020000002"/>
    <x v="0"/>
  </r>
  <r>
    <s v="Startup_3782"/>
    <s v="Fintech"/>
    <n v="6"/>
    <n v="356670.16"/>
    <n v="14423702918.5"/>
    <n v="34"/>
    <s v="France"/>
    <n v="2019"/>
    <n v="17252"/>
    <n v="6"/>
    <n v="40438.892370000001"/>
    <n v="10490.298849999999"/>
    <x v="0"/>
  </r>
  <r>
    <s v="Startup_3783"/>
    <s v="HealthTech"/>
    <n v="8"/>
    <n v="445994.65"/>
    <n v="74586438889.800003"/>
    <n v="17"/>
    <s v="India"/>
    <n v="2009"/>
    <n v="10706"/>
    <n v="16"/>
    <n v="167235.1753"/>
    <n v="26234.979210000001"/>
    <x v="1"/>
  </r>
  <r>
    <s v="Startup_3784"/>
    <s v="AI"/>
    <n v="1"/>
    <n v="25655.7"/>
    <n v="4798312451.5900002"/>
    <n v="29"/>
    <s v="UK"/>
    <n v="2012"/>
    <n v="5143"/>
    <n v="13"/>
    <n v="187026.1636"/>
    <n v="884.67924589999996"/>
    <x v="0"/>
  </r>
  <r>
    <s v="Startup_3785"/>
    <s v="Fintech"/>
    <n v="8"/>
    <n v="332450.65999999997"/>
    <n v="10615547607.200001"/>
    <n v="39"/>
    <s v="France"/>
    <n v="2001"/>
    <n v="12296"/>
    <n v="24"/>
    <n v="31930.197"/>
    <n v="8524.3759699999991"/>
    <x v="0"/>
  </r>
  <r>
    <s v="Startup_3786"/>
    <s v="E-commerce"/>
    <n v="6"/>
    <n v="499783.09"/>
    <n v="19495881135.07"/>
    <n v="7"/>
    <s v="Germany"/>
    <n v="2020"/>
    <n v="1314"/>
    <n v="5"/>
    <n v="39007.684999999998"/>
    <n v="71397.584329999998"/>
    <x v="1"/>
  </r>
  <r>
    <s v="Startup_3787"/>
    <s v="Biotech"/>
    <n v="8"/>
    <n v="303815.71000000002"/>
    <n v="7586994927.9099998"/>
    <n v="36"/>
    <s v="UK"/>
    <n v="2003"/>
    <n v="1103"/>
    <n v="22"/>
    <n v="24971.358960000001"/>
    <n v="8439.3252329999996"/>
    <x v="0"/>
  </r>
  <r>
    <s v="Startup_3788"/>
    <s v="EdTech"/>
    <n v="1"/>
    <n v="276695.32"/>
    <n v="6136577853.2799997"/>
    <n v="32"/>
    <s v="UK"/>
    <n v="2016"/>
    <n v="4696"/>
    <n v="9"/>
    <n v="22177.10529"/>
    <n v="8646.7286270000004"/>
    <x v="0"/>
  </r>
  <r>
    <s v="Startup_3789"/>
    <s v="SaaS"/>
    <n v="2"/>
    <n v="197945.4"/>
    <n v="4732574899.1300001"/>
    <n v="3"/>
    <s v="UK"/>
    <n v="2008"/>
    <n v="5156"/>
    <n v="17"/>
    <n v="23907.485840000001"/>
    <n v="65981.801479999995"/>
    <x v="1"/>
  </r>
  <r>
    <s v="Startup_379"/>
    <s v="Biotech"/>
    <n v="7"/>
    <n v="108545.55"/>
    <n v="3944636468.6999998"/>
    <n v="10"/>
    <s v="Australia"/>
    <n v="2002"/>
    <n v="18953"/>
    <n v="23"/>
    <n v="36339.840369999998"/>
    <n v="10854.554899999999"/>
    <x v="0"/>
  </r>
  <r>
    <s v="Startup_3790"/>
    <s v="HealthTech"/>
    <n v="3"/>
    <n v="478561.5"/>
    <n v="16086517029.280001"/>
    <n v="3"/>
    <s v="UK"/>
    <n v="2016"/>
    <n v="3706"/>
    <n v="9"/>
    <n v="33613.31493"/>
    <n v="159520.50049999999"/>
    <x v="1"/>
  </r>
  <r>
    <s v="Startup_3791"/>
    <s v="HealthTech"/>
    <n v="9"/>
    <n v="7001.43"/>
    <n v="11078221889.07"/>
    <n v="3"/>
    <s v="USA"/>
    <n v="2009"/>
    <n v="2395"/>
    <n v="16"/>
    <n v="1582279.5549999999"/>
    <n v="2333.8090189999998"/>
    <x v="1"/>
  </r>
  <r>
    <s v="Startup_3792"/>
    <s v="Blockchain"/>
    <n v="4"/>
    <n v="119068.64"/>
    <n v="5484520619.3900003"/>
    <n v="40"/>
    <s v="Brazil"/>
    <n v="2000"/>
    <n v="19342"/>
    <n v="25"/>
    <n v="46060.840239999998"/>
    <n v="2976.7159710000001"/>
    <x v="0"/>
  </r>
  <r>
    <s v="Startup_3793"/>
    <s v="Blockchain"/>
    <n v="9"/>
    <n v="40102.980000000003"/>
    <n v="15402709186.389999"/>
    <n v="48"/>
    <s v="Canada"/>
    <n v="2016"/>
    <n v="8564"/>
    <n v="9"/>
    <n v="384077.87849999999"/>
    <n v="835.478837"/>
    <x v="0"/>
  </r>
  <r>
    <s v="Startup_3794"/>
    <s v="Fintech"/>
    <n v="10"/>
    <n v="26120.83"/>
    <n v="12867477891.799999"/>
    <n v="44"/>
    <s v="USA"/>
    <n v="2001"/>
    <n v="18617"/>
    <n v="24"/>
    <n v="492612.7499"/>
    <n v="593.6551293"/>
    <x v="0"/>
  </r>
  <r>
    <s v="Startup_3795"/>
    <s v="SaaS"/>
    <n v="1"/>
    <n v="26732.07"/>
    <n v="11619939155.57"/>
    <n v="50"/>
    <s v="UK"/>
    <n v="2023"/>
    <n v="11956"/>
    <n v="2"/>
    <n v="434680.63390000002"/>
    <n v="534.64136729999996"/>
    <x v="0"/>
  </r>
  <r>
    <s v="Startup_3796"/>
    <s v="SaaS"/>
    <n v="3"/>
    <n v="368466.12"/>
    <n v="14683945534.24"/>
    <n v="50"/>
    <s v="USA"/>
    <n v="2018"/>
    <n v="1702"/>
    <n v="7"/>
    <n v="39850.548820000004"/>
    <n v="7369.3223820000003"/>
    <x v="0"/>
  </r>
  <r>
    <s v="Startup_3797"/>
    <s v="HealthTech"/>
    <n v="3"/>
    <n v="190180.81"/>
    <n v="3441201287.0999999"/>
    <n v="39"/>
    <s v="Singapore"/>
    <n v="2006"/>
    <n v="9413"/>
    <n v="19"/>
    <n v="18093.366720000002"/>
    <n v="4876.4309810000004"/>
    <x v="0"/>
  </r>
  <r>
    <s v="Startup_3798"/>
    <s v="HealthTech"/>
    <n v="7"/>
    <n v="171161.85"/>
    <n v="7930172478.5"/>
    <n v="23"/>
    <s v="Australia"/>
    <n v="2015"/>
    <n v="3374"/>
    <n v="10"/>
    <n v="46330.425170000002"/>
    <n v="7441.8195969999997"/>
    <x v="0"/>
  </r>
  <r>
    <s v="Startup_3799"/>
    <s v="HealthTech"/>
    <n v="8"/>
    <n v="127254.82"/>
    <n v="21252137113.240002"/>
    <n v="23"/>
    <s v="Brazil"/>
    <n v="2020"/>
    <n v="1569"/>
    <n v="5"/>
    <n v="167003.56969999999"/>
    <n v="5532.8184330000004"/>
    <x v="0"/>
  </r>
  <r>
    <s v="Startup_38"/>
    <s v="Fintech"/>
    <n v="6"/>
    <n v="272586.71999999997"/>
    <n v="4089854368.77"/>
    <n v="19"/>
    <s v="USA"/>
    <n v="2022"/>
    <n v="18772"/>
    <n v="3"/>
    <n v="15002.86527"/>
    <n v="14346.66929"/>
    <x v="0"/>
  </r>
  <r>
    <s v="Startup_380"/>
    <s v="AI"/>
    <n v="7"/>
    <n v="32522.15"/>
    <n v="1327937213.55"/>
    <n v="18"/>
    <s v="UK"/>
    <n v="2018"/>
    <n v="17216"/>
    <n v="7"/>
    <n v="40830.775659999999"/>
    <n v="1806.7862210000001"/>
    <x v="0"/>
  </r>
  <r>
    <s v="Startup_3800"/>
    <s v="E-commerce"/>
    <n v="7"/>
    <n v="147495.94"/>
    <n v="5303002316.2200003"/>
    <n v="3"/>
    <s v="Singapore"/>
    <n v="2007"/>
    <n v="1691"/>
    <n v="18"/>
    <n v="35952.548110000003"/>
    <n v="49165.312790000004"/>
    <x v="1"/>
  </r>
  <r>
    <s v="Startup_3801"/>
    <s v="Fintech"/>
    <n v="1"/>
    <n v="118342.02"/>
    <n v="4063315077.9200001"/>
    <n v="19"/>
    <s v="Canada"/>
    <n v="2007"/>
    <n v="15924"/>
    <n v="18"/>
    <n v="34334.35312"/>
    <n v="6228.5274170000002"/>
    <x v="0"/>
  </r>
  <r>
    <s v="Startup_3802"/>
    <s v="E-commerce"/>
    <n v="2"/>
    <n v="191669.51"/>
    <n v="6913128837.9200001"/>
    <n v="26"/>
    <s v="China"/>
    <n v="2014"/>
    <n v="873"/>
    <n v="11"/>
    <n v="36066.963580000003"/>
    <n v="7371.9041589999997"/>
    <x v="0"/>
  </r>
  <r>
    <s v="Startup_3803"/>
    <s v="Biotech"/>
    <n v="2"/>
    <n v="79706.77"/>
    <n v="34130547380.959999"/>
    <n v="36"/>
    <s v="Australia"/>
    <n v="2009"/>
    <n v="7318"/>
    <n v="16"/>
    <n v="428200.33899999998"/>
    <n v="2214.077057"/>
    <x v="1"/>
  </r>
  <r>
    <s v="Startup_3804"/>
    <s v="Fintech"/>
    <n v="10"/>
    <n v="363307.15"/>
    <n v="9146476284.2999992"/>
    <n v="37"/>
    <s v="Australia"/>
    <n v="2007"/>
    <n v="17645"/>
    <n v="18"/>
    <n v="25174.601989999999"/>
    <n v="9819.1122429999996"/>
    <x v="0"/>
  </r>
  <r>
    <s v="Startup_3805"/>
    <s v="HealthTech"/>
    <n v="5"/>
    <n v="383101.12"/>
    <n v="12797694983.65"/>
    <n v="32"/>
    <s v="India"/>
    <n v="2003"/>
    <n v="341"/>
    <n v="22"/>
    <n v="33404.527629999997"/>
    <n v="11971.90994"/>
    <x v="0"/>
  </r>
  <r>
    <s v="Startup_3806"/>
    <s v="Blockchain"/>
    <n v="2"/>
    <n v="427510.74"/>
    <n v="1941817711.45"/>
    <n v="29"/>
    <s v="USA"/>
    <n v="2015"/>
    <n v="8392"/>
    <n v="10"/>
    <n v="4541.1495169999998"/>
    <n v="14741.74973"/>
    <x v="0"/>
  </r>
  <r>
    <s v="Startup_3807"/>
    <s v="Blockchain"/>
    <n v="7"/>
    <n v="263978.49"/>
    <n v="6489442295.8199997"/>
    <n v="28"/>
    <s v="China"/>
    <n v="2021"/>
    <n v="19476"/>
    <n v="4"/>
    <n v="24582.223480000001"/>
    <n v="9427.8033340000002"/>
    <x v="0"/>
  </r>
  <r>
    <s v="Startup_3808"/>
    <s v="Biotech"/>
    <n v="7"/>
    <n v="367872.98"/>
    <n v="12610406840.610001"/>
    <n v="28"/>
    <s v="Australia"/>
    <n v="2006"/>
    <n v="3278"/>
    <n v="19"/>
    <n v="34278.242270000002"/>
    <n v="13138.320540000001"/>
    <x v="0"/>
  </r>
  <r>
    <s v="Startup_3809"/>
    <s v="E-commerce"/>
    <n v="3"/>
    <n v="431357"/>
    <n v="1092107651.5"/>
    <n v="40"/>
    <s v="Germany"/>
    <n v="2014"/>
    <n v="19966"/>
    <n v="11"/>
    <n v="2530.7953440000001"/>
    <n v="10783.925069999999"/>
    <x v="0"/>
  </r>
  <r>
    <s v="Startup_381"/>
    <s v="AI"/>
    <n v="1"/>
    <n v="313268.52"/>
    <n v="1317890550.1900001"/>
    <n v="10"/>
    <s v="India"/>
    <n v="2011"/>
    <n v="18437"/>
    <n v="14"/>
    <n v="4205.9038929999997"/>
    <n v="31326.851859999999"/>
    <x v="1"/>
  </r>
  <r>
    <s v="Startup_3810"/>
    <s v="Blockchain"/>
    <n v="6"/>
    <n v="346378.82"/>
    <n v="11311905593.209999"/>
    <n v="38"/>
    <s v="USA"/>
    <n v="2023"/>
    <n v="3393"/>
    <n v="2"/>
    <n v="32656.61375"/>
    <n v="9115.2320080000009"/>
    <x v="0"/>
  </r>
  <r>
    <s v="Startup_3811"/>
    <s v="Blockchain"/>
    <n v="10"/>
    <n v="271411.59000000003"/>
    <n v="8459419866.79"/>
    <n v="2"/>
    <s v="France"/>
    <n v="2010"/>
    <n v="17062"/>
    <n v="15"/>
    <n v="31167.23373"/>
    <n v="135705.79490000001"/>
    <x v="1"/>
  </r>
  <r>
    <s v="Startup_3812"/>
    <s v="E-commerce"/>
    <n v="4"/>
    <n v="102559.03999999999"/>
    <n v="37014613763.209999"/>
    <n v="3"/>
    <s v="Canada"/>
    <n v="2007"/>
    <n v="15671"/>
    <n v="18"/>
    <n v="360909.28690000001"/>
    <n v="34186.34779"/>
    <x v="1"/>
  </r>
  <r>
    <s v="Startup_3813"/>
    <s v="HealthTech"/>
    <n v="3"/>
    <n v="6195.13"/>
    <n v="17070238316.51"/>
    <n v="39"/>
    <s v="Germany"/>
    <n v="2003"/>
    <n v="12407"/>
    <n v="22"/>
    <n v="2755429.4819999998"/>
    <n v="158.8493781"/>
    <x v="1"/>
  </r>
  <r>
    <s v="Startup_3814"/>
    <s v="Fintech"/>
    <n v="7"/>
    <n v="364576.37"/>
    <n v="16519945493.02"/>
    <n v="7"/>
    <s v="Singapore"/>
    <n v="2023"/>
    <n v="2672"/>
    <n v="2"/>
    <n v="45311.715349999999"/>
    <n v="52082.339260000001"/>
    <x v="1"/>
  </r>
  <r>
    <s v="Startup_3815"/>
    <s v="Biotech"/>
    <n v="3"/>
    <n v="328900.64"/>
    <n v="16058401479.4"/>
    <n v="50"/>
    <s v="Singapore"/>
    <n v="2004"/>
    <n v="5741"/>
    <n v="21"/>
    <n v="48823.47582"/>
    <n v="6578.0128560000003"/>
    <x v="0"/>
  </r>
  <r>
    <s v="Startup_3816"/>
    <s v="E-commerce"/>
    <n v="10"/>
    <n v="87934.94"/>
    <n v="4057168580.1100001"/>
    <n v="19"/>
    <s v="Germany"/>
    <n v="2019"/>
    <n v="283"/>
    <n v="6"/>
    <n v="46137.298649999997"/>
    <n v="4628.154802"/>
    <x v="0"/>
  </r>
  <r>
    <s v="Startup_3817"/>
    <s v="EdTech"/>
    <n v="4"/>
    <n v="179517.09"/>
    <n v="6614763345.8100004"/>
    <n v="19"/>
    <s v="China"/>
    <n v="2000"/>
    <n v="552"/>
    <n v="25"/>
    <n v="36846.541850000001"/>
    <n v="9448.2676940000001"/>
    <x v="0"/>
  </r>
  <r>
    <s v="Startup_3818"/>
    <s v="E-commerce"/>
    <n v="5"/>
    <n v="478706.12"/>
    <n v="17422113849.540001"/>
    <n v="6"/>
    <s v="Germany"/>
    <n v="2023"/>
    <n v="19041"/>
    <n v="2"/>
    <n v="36393.17441"/>
    <n v="79784.352549999996"/>
    <x v="1"/>
  </r>
  <r>
    <s v="Startup_3819"/>
    <s v="SaaS"/>
    <n v="10"/>
    <n v="138754.85999999999"/>
    <n v="5539976247.9799995"/>
    <n v="45"/>
    <s v="Germany"/>
    <n v="2011"/>
    <n v="15229"/>
    <n v="14"/>
    <n v="39925.358979999997"/>
    <n v="3083.441276"/>
    <x v="0"/>
  </r>
  <r>
    <s v="Startup_382"/>
    <s v="Biotech"/>
    <n v="1"/>
    <n v="15420.23"/>
    <n v="40782726120.800003"/>
    <n v="48"/>
    <s v="Australia"/>
    <n v="2011"/>
    <n v="8685"/>
    <n v="14"/>
    <n v="2644753.7050000001"/>
    <n v="321.25479380000002"/>
    <x v="1"/>
  </r>
  <r>
    <s v="Startup_3820"/>
    <s v="Fintech"/>
    <n v="4"/>
    <n v="28082.16"/>
    <n v="12398463544.709999"/>
    <n v="27"/>
    <s v="China"/>
    <n v="2010"/>
    <n v="10602"/>
    <n v="15"/>
    <n v="441505.78279999999"/>
    <n v="1040.079952"/>
    <x v="0"/>
  </r>
  <r>
    <s v="Startup_3821"/>
    <s v="Fintech"/>
    <n v="1"/>
    <n v="3162.25"/>
    <n v="10310486085.27"/>
    <n v="6"/>
    <s v="USA"/>
    <n v="2023"/>
    <n v="3188"/>
    <n v="2"/>
    <n v="3260493.6290000002"/>
    <n v="527.04099929999995"/>
    <x v="1"/>
  </r>
  <r>
    <s v="Startup_3822"/>
    <s v="Blockchain"/>
    <n v="6"/>
    <n v="130500.37"/>
    <n v="6299960446.8100004"/>
    <n v="49"/>
    <s v="Canada"/>
    <n v="2001"/>
    <n v="9986"/>
    <n v="24"/>
    <n v="48274.422769999997"/>
    <n v="2663.272821"/>
    <x v="0"/>
  </r>
  <r>
    <s v="Startup_3823"/>
    <s v="Fintech"/>
    <n v="1"/>
    <n v="397941.84"/>
    <n v="11116370389.450001"/>
    <n v="29"/>
    <s v="UK"/>
    <n v="2003"/>
    <n v="14488"/>
    <n v="22"/>
    <n v="27933.66115"/>
    <n v="13722.13233"/>
    <x v="0"/>
  </r>
  <r>
    <s v="Startup_3824"/>
    <s v="E-commerce"/>
    <n v="3"/>
    <n v="421255.84"/>
    <n v="20307839369.98"/>
    <n v="50"/>
    <s v="Canada"/>
    <n v="2018"/>
    <n v="3643"/>
    <n v="7"/>
    <n v="48206.851999999999"/>
    <n v="8425.1168749999997"/>
    <x v="0"/>
  </r>
  <r>
    <s v="Startup_3825"/>
    <s v="E-commerce"/>
    <n v="8"/>
    <n v="233861.16"/>
    <n v="6165965394.5900002"/>
    <n v="11"/>
    <s v="Australia"/>
    <n v="2001"/>
    <n v="827"/>
    <n v="24"/>
    <n v="26364.92326"/>
    <n v="21260.105449999999"/>
    <x v="1"/>
  </r>
  <r>
    <s v="Startup_3826"/>
    <s v="Fintech"/>
    <n v="8"/>
    <n v="214655.14"/>
    <n v="10326861661.08"/>
    <n v="27"/>
    <s v="Australia"/>
    <n v="2007"/>
    <n v="3061"/>
    <n v="18"/>
    <n v="48108.082430000002"/>
    <n v="7950.1902449999998"/>
    <x v="0"/>
  </r>
  <r>
    <s v="Startup_3827"/>
    <s v="AI"/>
    <n v="5"/>
    <n v="407771.72"/>
    <n v="1610032945.9200001"/>
    <n v="36"/>
    <s v="Canada"/>
    <n v="2006"/>
    <n v="10019"/>
    <n v="19"/>
    <n v="3947.3683510000001"/>
    <n v="11326.99217"/>
    <x v="0"/>
  </r>
  <r>
    <s v="Startup_3828"/>
    <s v="SaaS"/>
    <n v="6"/>
    <n v="13925.09"/>
    <n v="6937759591.6700001"/>
    <n v="46"/>
    <s v="Canada"/>
    <n v="2022"/>
    <n v="2028"/>
    <n v="3"/>
    <n v="498219.16810000001"/>
    <n v="302.71930029999999"/>
    <x v="0"/>
  </r>
  <r>
    <s v="Startup_3829"/>
    <s v="EdTech"/>
    <n v="9"/>
    <n v="96459.94"/>
    <n v="20202381950.299999"/>
    <n v="49"/>
    <s v="France"/>
    <n v="2003"/>
    <n v="3297"/>
    <n v="22"/>
    <n v="209437.05369999999"/>
    <n v="1968.5701899999999"/>
    <x v="0"/>
  </r>
  <r>
    <s v="Startup_383"/>
    <s v="Biotech"/>
    <n v="8"/>
    <n v="470971.11"/>
    <n v="8566272045.8699999"/>
    <n v="17"/>
    <s v="Singapore"/>
    <n v="2001"/>
    <n v="7063"/>
    <n v="24"/>
    <n v="18187.529630000001"/>
    <n v="27704.183130000001"/>
    <x v="1"/>
  </r>
  <r>
    <s v="Startup_3830"/>
    <s v="Fintech"/>
    <n v="9"/>
    <n v="21092.78"/>
    <n v="936430127.5"/>
    <n v="41"/>
    <s v="Australia"/>
    <n v="2003"/>
    <n v="5578"/>
    <n v="22"/>
    <n v="44394.767050000002"/>
    <n v="514.45803790000002"/>
    <x v="0"/>
  </r>
  <r>
    <s v="Startup_3831"/>
    <s v="HealthTech"/>
    <n v="5"/>
    <n v="137510.51999999999"/>
    <n v="4440838381.1700001"/>
    <n v="25"/>
    <s v="USA"/>
    <n v="2011"/>
    <n v="7711"/>
    <n v="14"/>
    <n v="32293.536049999999"/>
    <n v="5500.4207210000004"/>
    <x v="0"/>
  </r>
  <r>
    <s v="Startup_3832"/>
    <s v="Blockchain"/>
    <n v="5"/>
    <n v="446621.69"/>
    <n v="12613697553.950001"/>
    <n v="7"/>
    <s v="Canada"/>
    <n v="2008"/>
    <n v="531"/>
    <n v="17"/>
    <n v="28241.465179999999"/>
    <n v="63803.098700000002"/>
    <x v="1"/>
  </r>
  <r>
    <s v="Startup_3833"/>
    <s v="HealthTech"/>
    <n v="3"/>
    <n v="411394.62"/>
    <n v="6184725222.9200001"/>
    <n v="17"/>
    <s v="Singapore"/>
    <n v="2005"/>
    <n v="10557"/>
    <n v="20"/>
    <n v="15032.558789999999"/>
    <n v="24199.6836"/>
    <x v="1"/>
  </r>
  <r>
    <s v="Startup_3834"/>
    <s v="E-commerce"/>
    <n v="10"/>
    <n v="9582.15"/>
    <n v="1487878240.5999999"/>
    <n v="44"/>
    <s v="France"/>
    <n v="2003"/>
    <n v="562"/>
    <n v="22"/>
    <n v="155275.1116"/>
    <n v="217.77602630000001"/>
    <x v="0"/>
  </r>
  <r>
    <s v="Startup_3835"/>
    <s v="E-commerce"/>
    <n v="7"/>
    <n v="248371.34"/>
    <n v="12253317801.26"/>
    <n v="9"/>
    <s v="France"/>
    <n v="2003"/>
    <n v="7725"/>
    <n v="22"/>
    <n v="49333.669320000001"/>
    <n v="27596.815269999999"/>
    <x v="1"/>
  </r>
  <r>
    <s v="Startup_3836"/>
    <s v="E-commerce"/>
    <n v="10"/>
    <n v="136859.75"/>
    <n v="34496135412.959999"/>
    <n v="5"/>
    <s v="India"/>
    <n v="2018"/>
    <n v="14575"/>
    <n v="7"/>
    <n v="252053.64499999999"/>
    <n v="27371.949769999999"/>
    <x v="1"/>
  </r>
  <r>
    <s v="Startup_3837"/>
    <s v="Fintech"/>
    <n v="3"/>
    <n v="133470.63"/>
    <n v="3910306294.8699999"/>
    <n v="27"/>
    <s v="Australia"/>
    <n v="2016"/>
    <n v="1811"/>
    <n v="9"/>
    <n v="29296.128680000002"/>
    <n v="4943.3567590000002"/>
    <x v="0"/>
  </r>
  <r>
    <s v="Startup_3838"/>
    <s v="HealthTech"/>
    <n v="8"/>
    <n v="4760.8"/>
    <n v="19576766034.580002"/>
    <n v="18"/>
    <s v="China"/>
    <n v="2019"/>
    <n v="19644"/>
    <n v="6"/>
    <n v="4112074.1740000001"/>
    <n v="264.48886920000001"/>
    <x v="1"/>
  </r>
  <r>
    <s v="Startup_3839"/>
    <s v="HealthTech"/>
    <n v="1"/>
    <n v="208192.08"/>
    <n v="6122722151.3299999"/>
    <n v="41"/>
    <s v="China"/>
    <n v="2015"/>
    <n v="10338"/>
    <n v="10"/>
    <n v="29408.005740000001"/>
    <n v="5077.8556719999997"/>
    <x v="0"/>
  </r>
  <r>
    <s v="Startup_384"/>
    <s v="SaaS"/>
    <n v="7"/>
    <n v="378541.77"/>
    <n v="13783956658.139999"/>
    <n v="14"/>
    <s v="Singapore"/>
    <n v="2012"/>
    <n v="8325"/>
    <n v="13"/>
    <n v="36412.304300000003"/>
    <n v="27038.69785"/>
    <x v="1"/>
  </r>
  <r>
    <s v="Startup_3840"/>
    <s v="Biotech"/>
    <n v="7"/>
    <n v="452878.4"/>
    <n v="7423204974.1700001"/>
    <n v="15"/>
    <s v="China"/>
    <n v="2012"/>
    <n v="8228"/>
    <n v="13"/>
    <n v="16390.16576"/>
    <n v="30191.893540000001"/>
    <x v="1"/>
  </r>
  <r>
    <s v="Startup_3841"/>
    <s v="Fintech"/>
    <n v="7"/>
    <n v="129660.15"/>
    <n v="59370432874.889999"/>
    <n v="1"/>
    <s v="China"/>
    <n v="2005"/>
    <n v="457"/>
    <n v="20"/>
    <n v="457891.69219999999"/>
    <n v="129660.145"/>
    <x v="1"/>
  </r>
  <r>
    <s v="Startup_3842"/>
    <s v="AI"/>
    <n v="5"/>
    <n v="2375.64"/>
    <n v="626900919.52999997"/>
    <n v="49"/>
    <s v="China"/>
    <n v="2008"/>
    <n v="19748"/>
    <n v="17"/>
    <n v="263885.77389999997"/>
    <n v="48.482521980000001"/>
    <x v="0"/>
  </r>
  <r>
    <s v="Startup_3843"/>
    <s v="Fintech"/>
    <n v="9"/>
    <n v="206675.57"/>
    <n v="8113774141.71"/>
    <n v="44"/>
    <s v="France"/>
    <n v="2002"/>
    <n v="8675"/>
    <n v="23"/>
    <n v="39257.50591"/>
    <n v="4697.1720770000002"/>
    <x v="0"/>
  </r>
  <r>
    <s v="Startup_3844"/>
    <s v="HealthTech"/>
    <n v="2"/>
    <n v="165120.37"/>
    <n v="4814783258.6999998"/>
    <n v="29"/>
    <s v="Germany"/>
    <n v="2008"/>
    <n v="9583"/>
    <n v="17"/>
    <n v="29158.232110000001"/>
    <n v="5693.8059370000001"/>
    <x v="0"/>
  </r>
  <r>
    <s v="Startup_3845"/>
    <s v="EdTech"/>
    <n v="1"/>
    <n v="295292.15000000002"/>
    <n v="12805073217.5"/>
    <n v="27"/>
    <s v="Germany"/>
    <n v="2019"/>
    <n v="16837"/>
    <n v="6"/>
    <n v="43363.082560000003"/>
    <n v="10936.74633"/>
    <x v="0"/>
  </r>
  <r>
    <s v="Startup_3846"/>
    <s v="E-commerce"/>
    <n v="9"/>
    <n v="150362.85999999999"/>
    <n v="4723990920.79"/>
    <n v="50"/>
    <s v="UK"/>
    <n v="2006"/>
    <n v="3569"/>
    <n v="19"/>
    <n v="31416.273349999999"/>
    <n v="3007.257102"/>
    <x v="0"/>
  </r>
  <r>
    <s v="Startup_3847"/>
    <s v="Blockchain"/>
    <n v="4"/>
    <n v="419043.15"/>
    <n v="19716168670.32"/>
    <n v="43"/>
    <s v="China"/>
    <n v="2015"/>
    <n v="1202"/>
    <n v="10"/>
    <n v="47049.449849999997"/>
    <n v="9745.1895129999994"/>
    <x v="0"/>
  </r>
  <r>
    <s v="Startup_3848"/>
    <s v="Blockchain"/>
    <n v="4"/>
    <n v="351344.37"/>
    <n v="6529210689.8199997"/>
    <n v="4"/>
    <s v="Australia"/>
    <n v="2010"/>
    <n v="6863"/>
    <n v="15"/>
    <n v="18582.50719"/>
    <n v="87836.093380000006"/>
    <x v="1"/>
  </r>
  <r>
    <s v="Startup_3849"/>
    <s v="Fintech"/>
    <n v="3"/>
    <n v="481134.7"/>
    <n v="15325896475.389999"/>
    <n v="6"/>
    <s v="Germany"/>
    <n v="2005"/>
    <n v="12511"/>
    <n v="20"/>
    <n v="31852.650229999999"/>
    <n v="80189.116810000007"/>
    <x v="1"/>
  </r>
  <r>
    <s v="Startup_385"/>
    <s v="AI"/>
    <n v="10"/>
    <n v="107004.44"/>
    <n v="30724832801.630001"/>
    <n v="27"/>
    <s v="China"/>
    <n v="2023"/>
    <n v="4338"/>
    <n v="2"/>
    <n v="287135.04379999998"/>
    <n v="3963.1275660000001"/>
    <x v="1"/>
  </r>
  <r>
    <s v="Startup_3850"/>
    <s v="E-commerce"/>
    <n v="7"/>
    <n v="261447.82"/>
    <n v="12645921005.68"/>
    <n v="22"/>
    <s v="Australia"/>
    <n v="2023"/>
    <n v="16199"/>
    <n v="2"/>
    <n v="48367.814939999997"/>
    <n v="11883.991609999999"/>
    <x v="0"/>
  </r>
  <r>
    <s v="Startup_3851"/>
    <s v="Blockchain"/>
    <n v="7"/>
    <n v="8803.2800000000007"/>
    <n v="2319823608.0599999"/>
    <n v="8"/>
    <s v="Germany"/>
    <n v="2015"/>
    <n v="7853"/>
    <n v="10"/>
    <n v="263517.1164"/>
    <n v="1100.409926"/>
    <x v="0"/>
  </r>
  <r>
    <s v="Startup_3852"/>
    <s v="Biotech"/>
    <n v="4"/>
    <n v="305624.40999999997"/>
    <n v="1498303291.78"/>
    <n v="2"/>
    <s v="Germany"/>
    <n v="2005"/>
    <n v="8539"/>
    <n v="20"/>
    <n v="4901.4333159999996"/>
    <n v="152812.2052"/>
    <x v="1"/>
  </r>
  <r>
    <s v="Startup_3853"/>
    <s v="SaaS"/>
    <n v="8"/>
    <n v="460550.09"/>
    <n v="22487649655.139999"/>
    <n v="40"/>
    <s v="UK"/>
    <n v="2002"/>
    <n v="1601"/>
    <n v="23"/>
    <n v="48826.804179999999"/>
    <n v="11513.752270000001"/>
    <x v="0"/>
  </r>
  <r>
    <s v="Startup_3854"/>
    <s v="AI"/>
    <n v="5"/>
    <n v="346781.19"/>
    <n v="7582656560.6000004"/>
    <n v="44"/>
    <s v="China"/>
    <n v="2009"/>
    <n v="4242"/>
    <n v="16"/>
    <n v="21864.8243"/>
    <n v="7881.3906699999998"/>
    <x v="0"/>
  </r>
  <r>
    <s v="Startup_3855"/>
    <s v="SaaS"/>
    <n v="3"/>
    <n v="369256.58"/>
    <n v="11534861917.309999"/>
    <n v="26"/>
    <s v="China"/>
    <n v="2022"/>
    <n v="2534"/>
    <n v="3"/>
    <n v="31237.067609999998"/>
    <n v="14202.17604"/>
    <x v="0"/>
  </r>
  <r>
    <s v="Startup_3856"/>
    <s v="EdTech"/>
    <n v="2"/>
    <n v="5498.96"/>
    <n v="11464576346.860001"/>
    <n v="24"/>
    <s v="India"/>
    <n v="2012"/>
    <n v="17784"/>
    <n v="13"/>
    <n v="2084861.8130000001"/>
    <n v="229.12331599999999"/>
    <x v="1"/>
  </r>
  <r>
    <s v="Startup_3857"/>
    <s v="Biotech"/>
    <n v="5"/>
    <n v="411053.44"/>
    <n v="1966243594.5"/>
    <n v="49"/>
    <s v="China"/>
    <n v="2012"/>
    <n v="68"/>
    <n v="13"/>
    <n v="4782.4257669999997"/>
    <n v="8388.8456200000001"/>
    <x v="0"/>
  </r>
  <r>
    <s v="Startup_3858"/>
    <s v="Biotech"/>
    <n v="5"/>
    <n v="311685.06"/>
    <n v="14186050269.48"/>
    <n v="7"/>
    <s v="France"/>
    <n v="2002"/>
    <n v="3385"/>
    <n v="23"/>
    <n v="45513.052669999997"/>
    <n v="44526.437250000003"/>
    <x v="1"/>
  </r>
  <r>
    <s v="Startup_3859"/>
    <s v="HealthTech"/>
    <n v="6"/>
    <n v="50219.28"/>
    <n v="13322063751.82"/>
    <n v="16"/>
    <s v="Brazil"/>
    <n v="2010"/>
    <n v="8492"/>
    <n v="15"/>
    <n v="265276.87680000003"/>
    <n v="3138.7049480000001"/>
    <x v="0"/>
  </r>
  <r>
    <s v="Startup_386"/>
    <s v="Blockchain"/>
    <n v="6"/>
    <n v="11090.52"/>
    <n v="5116554297.9200001"/>
    <n v="9"/>
    <s v="UK"/>
    <n v="2010"/>
    <n v="2818"/>
    <n v="15"/>
    <n v="461343.69429999997"/>
    <n v="1232.2804189999999"/>
    <x v="0"/>
  </r>
  <r>
    <s v="Startup_3860"/>
    <s v="Blockchain"/>
    <n v="2"/>
    <n v="14736.07"/>
    <n v="460449349.20999998"/>
    <n v="13"/>
    <s v="Germany"/>
    <n v="2020"/>
    <n v="10841"/>
    <n v="5"/>
    <n v="31245.414260000001"/>
    <n v="1133.54385"/>
    <x v="0"/>
  </r>
  <r>
    <s v="Startup_3861"/>
    <s v="AI"/>
    <n v="7"/>
    <n v="129844.16"/>
    <n v="2208246203"/>
    <n v="26"/>
    <s v="Canada"/>
    <n v="2022"/>
    <n v="4697"/>
    <n v="3"/>
    <n v="17005.896799999999"/>
    <n v="4994.0060960000001"/>
    <x v="0"/>
  </r>
  <r>
    <s v="Startup_3862"/>
    <s v="EdTech"/>
    <n v="7"/>
    <n v="16148.35"/>
    <n v="5728435807.79"/>
    <n v="46"/>
    <s v="Singapore"/>
    <n v="2019"/>
    <n v="6682"/>
    <n v="6"/>
    <n v="354737.23220000003"/>
    <n v="351.05100579999998"/>
    <x v="0"/>
  </r>
  <r>
    <s v="Startup_3863"/>
    <s v="Biotech"/>
    <n v="7"/>
    <n v="414393.47"/>
    <n v="1525142801.54"/>
    <n v="46"/>
    <s v="Singapore"/>
    <n v="2015"/>
    <n v="18651"/>
    <n v="10"/>
    <n v="3679.4218599999999"/>
    <n v="9008.5537910000003"/>
    <x v="0"/>
  </r>
  <r>
    <s v="Startup_3864"/>
    <s v="Blockchain"/>
    <n v="3"/>
    <n v="67701.350000000006"/>
    <n v="3001222562.0999999"/>
    <n v="42"/>
    <s v="Brazil"/>
    <n v="2004"/>
    <n v="17494"/>
    <n v="21"/>
    <n v="44329.323779999999"/>
    <n v="1611.9367950000001"/>
    <x v="0"/>
  </r>
  <r>
    <s v="Startup_3865"/>
    <s v="SaaS"/>
    <n v="10"/>
    <n v="271875.59999999998"/>
    <n v="8149821602.71"/>
    <n v="44"/>
    <s v="France"/>
    <n v="2009"/>
    <n v="12434"/>
    <n v="16"/>
    <n v="29975.288990000001"/>
    <n v="6178.9909459999999"/>
    <x v="0"/>
  </r>
  <r>
    <s v="Startup_3866"/>
    <s v="AI"/>
    <n v="9"/>
    <n v="494149.22"/>
    <n v="14268850545.08"/>
    <n v="13"/>
    <s v="France"/>
    <n v="2022"/>
    <n v="1328"/>
    <n v="3"/>
    <n v="28874.590749999999"/>
    <n v="38011.478190000002"/>
    <x v="1"/>
  </r>
  <r>
    <s v="Startup_3867"/>
    <s v="EdTech"/>
    <n v="2"/>
    <n v="145595.14000000001"/>
    <n v="4582061655.7700005"/>
    <n v="32"/>
    <s v="Australia"/>
    <n v="2000"/>
    <n v="8464"/>
    <n v="25"/>
    <n v="31470.253580000001"/>
    <n v="4549.8482089999998"/>
    <x v="0"/>
  </r>
  <r>
    <s v="Startup_3868"/>
    <s v="SaaS"/>
    <n v="7"/>
    <n v="15758.17"/>
    <n v="6372962306.5100002"/>
    <n v="14"/>
    <s v="Brazil"/>
    <n v="2014"/>
    <n v="8865"/>
    <n v="11"/>
    <n v="404421.77269999997"/>
    <n v="1125.5834829999999"/>
    <x v="0"/>
  </r>
  <r>
    <s v="Startup_3869"/>
    <s v="Fintech"/>
    <n v="10"/>
    <n v="229116.86"/>
    <n v="6583611826.96"/>
    <n v="10"/>
    <s v="India"/>
    <n v="2022"/>
    <n v="13806"/>
    <n v="3"/>
    <n v="28733.733479999999"/>
    <n v="22911.685720000001"/>
    <x v="1"/>
  </r>
  <r>
    <s v="Startup_387"/>
    <s v="Blockchain"/>
    <n v="9"/>
    <n v="19694.349999999999"/>
    <n v="7843522912.7600002"/>
    <n v="20"/>
    <s v="China"/>
    <n v="2016"/>
    <n v="9908"/>
    <n v="9"/>
    <n v="398261.5539"/>
    <n v="984.71759840000004"/>
    <x v="0"/>
  </r>
  <r>
    <s v="Startup_3870"/>
    <s v="SaaS"/>
    <n v="3"/>
    <n v="169114.48"/>
    <n v="26749491250.68"/>
    <n v="36"/>
    <s v="Singapore"/>
    <n v="2012"/>
    <n v="13519"/>
    <n v="13"/>
    <n v="158172.86360000001"/>
    <n v="4697.6245410000001"/>
    <x v="0"/>
  </r>
  <r>
    <s v="Startup_3871"/>
    <s v="SaaS"/>
    <n v="10"/>
    <n v="353431.61"/>
    <n v="14546757017.379999"/>
    <n v="37"/>
    <s v="France"/>
    <n v="2010"/>
    <n v="17879"/>
    <n v="15"/>
    <n v="41157.619379999996"/>
    <n v="9552.2056130000001"/>
    <x v="0"/>
  </r>
  <r>
    <s v="Startup_3872"/>
    <s v="Fintech"/>
    <n v="3"/>
    <n v="419263.58"/>
    <n v="9399197660.5499992"/>
    <n v="46"/>
    <s v="India"/>
    <n v="2009"/>
    <n v="1514"/>
    <n v="16"/>
    <n v="22417.349869999998"/>
    <n v="9114.4256870000008"/>
    <x v="0"/>
  </r>
  <r>
    <s v="Startup_3873"/>
    <s v="E-commerce"/>
    <n v="7"/>
    <n v="218803.45"/>
    <n v="5508071022.9099998"/>
    <n v="23"/>
    <s v="UK"/>
    <n v="2000"/>
    <n v="927"/>
    <n v="25"/>
    <n v="25172.601739999998"/>
    <n v="9513.1936750000004"/>
    <x v="0"/>
  </r>
  <r>
    <s v="Startup_3874"/>
    <s v="AI"/>
    <n v="1"/>
    <n v="385975.98"/>
    <n v="6527781336.7200003"/>
    <n v="20"/>
    <s v="UK"/>
    <n v="2008"/>
    <n v="19644"/>
    <n v="17"/>
    <n v="16911.40323"/>
    <n v="19298.798780000001"/>
    <x v="0"/>
  </r>
  <r>
    <s v="Startup_3875"/>
    <s v="AI"/>
    <n v="7"/>
    <n v="115879.8"/>
    <n v="305017312.29000002"/>
    <n v="17"/>
    <s v="Australia"/>
    <n v="2015"/>
    <n v="6088"/>
    <n v="10"/>
    <n v="2631.1871510000001"/>
    <n v="6816.4586369999997"/>
    <x v="0"/>
  </r>
  <r>
    <s v="Startup_3876"/>
    <s v="Biotech"/>
    <n v="6"/>
    <n v="121665.06"/>
    <n v="4218590186.2800002"/>
    <n v="35"/>
    <s v="USA"/>
    <n v="2009"/>
    <n v="1593"/>
    <n v="16"/>
    <n v="34672.801310000003"/>
    <n v="3476.1446289999999"/>
    <x v="0"/>
  </r>
  <r>
    <s v="Startup_3877"/>
    <s v="Blockchain"/>
    <n v="2"/>
    <n v="436882.59"/>
    <n v="2124165295.3099999"/>
    <n v="16"/>
    <s v="Australia"/>
    <n v="2009"/>
    <n v="1218"/>
    <n v="16"/>
    <n v="4861.0964809999996"/>
    <n v="27305.161769999999"/>
    <x v="1"/>
  </r>
  <r>
    <s v="Startup_3878"/>
    <s v="Biotech"/>
    <n v="10"/>
    <n v="376002.27"/>
    <n v="18462356936.889999"/>
    <n v="24"/>
    <s v="China"/>
    <n v="2019"/>
    <n v="5587"/>
    <n v="6"/>
    <n v="49100.716919999999"/>
    <n v="15666.76118"/>
    <x v="0"/>
  </r>
  <r>
    <s v="Startup_3879"/>
    <s v="E-commerce"/>
    <n v="10"/>
    <n v="254149.25"/>
    <n v="5888673067.9099998"/>
    <n v="24"/>
    <s v="UK"/>
    <n v="2011"/>
    <n v="1255"/>
    <n v="14"/>
    <n v="23169.137500000001"/>
    <n v="10589.552079999999"/>
    <x v="0"/>
  </r>
  <r>
    <s v="Startup_388"/>
    <s v="Blockchain"/>
    <n v="1"/>
    <n v="309633.82"/>
    <n v="7184699638.7600002"/>
    <n v="16"/>
    <s v="Singapore"/>
    <n v="2006"/>
    <n v="4704"/>
    <n v="19"/>
    <n v="23202.859810000002"/>
    <n v="19352.113450000001"/>
    <x v="0"/>
  </r>
  <r>
    <s v="Startup_3880"/>
    <s v="HealthTech"/>
    <n v="2"/>
    <n v="269862.19"/>
    <n v="10357846997.469999"/>
    <n v="50"/>
    <s v="UK"/>
    <n v="2014"/>
    <n v="11798"/>
    <n v="11"/>
    <n v="38380.987090000002"/>
    <n v="5397.243751"/>
    <x v="0"/>
  </r>
  <r>
    <s v="Startup_3881"/>
    <s v="E-commerce"/>
    <n v="4"/>
    <n v="20901.099999999999"/>
    <n v="6647599312.3199997"/>
    <n v="41"/>
    <s v="India"/>
    <n v="2013"/>
    <n v="14701"/>
    <n v="12"/>
    <n v="318049.16869999998"/>
    <n v="509.78299820000001"/>
    <x v="0"/>
  </r>
  <r>
    <s v="Startup_3882"/>
    <s v="Blockchain"/>
    <n v="9"/>
    <n v="496527.81"/>
    <n v="17174419661.290001"/>
    <n v="23"/>
    <s v="Brazil"/>
    <n v="2014"/>
    <n v="14172"/>
    <n v="11"/>
    <n v="34588.038419999997"/>
    <n v="21588.165860000001"/>
    <x v="1"/>
  </r>
  <r>
    <s v="Startup_3883"/>
    <s v="Fintech"/>
    <n v="4"/>
    <n v="456418.25"/>
    <n v="12015010335.77"/>
    <n v="46"/>
    <s v="France"/>
    <n v="2008"/>
    <n v="14152"/>
    <n v="17"/>
    <n v="26323.561809999999"/>
    <n v="9922.1357889999999"/>
    <x v="0"/>
  </r>
  <r>
    <s v="Startup_3884"/>
    <s v="Biotech"/>
    <n v="4"/>
    <n v="470216.32"/>
    <n v="2078295421.0999999"/>
    <n v="23"/>
    <s v="Singapore"/>
    <n v="2001"/>
    <n v="10316"/>
    <n v="24"/>
    <n v="4418.8708500000002"/>
    <n v="20444.187979999999"/>
    <x v="1"/>
  </r>
  <r>
    <s v="Startup_3885"/>
    <s v="Fintech"/>
    <n v="7"/>
    <n v="399830.95"/>
    <n v="1130253070.76"/>
    <n v="4"/>
    <s v="Canada"/>
    <n v="2002"/>
    <n v="17496"/>
    <n v="23"/>
    <n v="2825.8273819999999"/>
    <n v="99957.736900000004"/>
    <x v="1"/>
  </r>
  <r>
    <s v="Startup_3886"/>
    <s v="Biotech"/>
    <n v="2"/>
    <n v="388033.32"/>
    <n v="14380276388.24"/>
    <n v="30"/>
    <s v="China"/>
    <n v="2008"/>
    <n v="5328"/>
    <n v="17"/>
    <n v="37058.385170000001"/>
    <n v="12934.44411"/>
    <x v="0"/>
  </r>
  <r>
    <s v="Startup_3887"/>
    <s v="SaaS"/>
    <n v="7"/>
    <n v="266072.38"/>
    <n v="5368628269.7399998"/>
    <n v="8"/>
    <s v="France"/>
    <n v="2016"/>
    <n v="1237"/>
    <n v="9"/>
    <n v="20176.322349999999"/>
    <n v="33259.048060000001"/>
    <x v="1"/>
  </r>
  <r>
    <s v="Startup_3888"/>
    <s v="E-commerce"/>
    <n v="10"/>
    <n v="61541.33"/>
    <n v="24563409501.98"/>
    <n v="24"/>
    <s v="Brazil"/>
    <n v="2001"/>
    <n v="6405"/>
    <n v="24"/>
    <n v="399135.80430000002"/>
    <n v="2564.222053"/>
    <x v="0"/>
  </r>
  <r>
    <s v="Startup_3889"/>
    <s v="HealthTech"/>
    <n v="3"/>
    <n v="113853.52"/>
    <n v="2779731215.8400002"/>
    <n v="13"/>
    <s v="Australia"/>
    <n v="2013"/>
    <n v="12178"/>
    <n v="12"/>
    <n v="24413.978770000002"/>
    <n v="8757.9628950000006"/>
    <x v="0"/>
  </r>
  <r>
    <s v="Startup_389"/>
    <s v="EdTech"/>
    <n v="5"/>
    <n v="231423.33"/>
    <n v="8909969303.1700001"/>
    <n v="50"/>
    <s v="China"/>
    <n v="2023"/>
    <n v="9742"/>
    <n v="2"/>
    <n v="38499.738819999999"/>
    <n v="4628.4666610000004"/>
    <x v="0"/>
  </r>
  <r>
    <s v="Startup_3890"/>
    <s v="SaaS"/>
    <n v="4"/>
    <n v="177268.12"/>
    <n v="3720346181.8800001"/>
    <n v="50"/>
    <s v="India"/>
    <n v="2012"/>
    <n v="9475"/>
    <n v="13"/>
    <n v="20986.114020000001"/>
    <n v="3545.3623379999999"/>
    <x v="0"/>
  </r>
  <r>
    <s v="Startup_3891"/>
    <s v="HealthTech"/>
    <n v="4"/>
    <n v="71825.36"/>
    <n v="27708243084.57"/>
    <n v="3"/>
    <s v="Brazil"/>
    <n v="2022"/>
    <n v="16462"/>
    <n v="3"/>
    <n v="385771.42170000001"/>
    <n v="23941.786680000001"/>
    <x v="1"/>
  </r>
  <r>
    <s v="Startup_3892"/>
    <s v="Fintech"/>
    <n v="4"/>
    <n v="179482.02"/>
    <n v="41587020781.970001"/>
    <n v="26"/>
    <s v="France"/>
    <n v="2022"/>
    <n v="18141"/>
    <n v="3"/>
    <n v="231704.77480000001"/>
    <n v="6903.1546609999996"/>
    <x v="1"/>
  </r>
  <r>
    <s v="Startup_3893"/>
    <s v="EdTech"/>
    <n v="8"/>
    <n v="395006.84"/>
    <n v="15957640173.129999"/>
    <n v="21"/>
    <s v="Australia"/>
    <n v="2022"/>
    <n v="7331"/>
    <n v="3"/>
    <n v="40397.389009999999"/>
    <n v="18809.849750000001"/>
    <x v="0"/>
  </r>
  <r>
    <s v="Startup_3894"/>
    <s v="AI"/>
    <n v="6"/>
    <n v="259282.23"/>
    <n v="7977717149.54"/>
    <n v="3"/>
    <s v="Canada"/>
    <n v="2000"/>
    <n v="7925"/>
    <n v="25"/>
    <n v="30767.468799999999"/>
    <n v="86427.409400000004"/>
    <x v="1"/>
  </r>
  <r>
    <s v="Startup_3895"/>
    <s v="EdTech"/>
    <n v="1"/>
    <n v="134982.29"/>
    <n v="27427708644.689999"/>
    <n v="20"/>
    <s v="USA"/>
    <n v="2023"/>
    <n v="17798"/>
    <n v="2"/>
    <n v="203193.8664"/>
    <n v="6749.1145649999999"/>
    <x v="0"/>
  </r>
  <r>
    <s v="Startup_3896"/>
    <s v="Biotech"/>
    <n v="1"/>
    <n v="449831.11"/>
    <n v="16665066971.42"/>
    <n v="33"/>
    <s v="USA"/>
    <n v="2023"/>
    <n v="3343"/>
    <n v="2"/>
    <n v="37046.386570000002"/>
    <n v="13631.245709999999"/>
    <x v="0"/>
  </r>
  <r>
    <s v="Startup_3897"/>
    <s v="HealthTech"/>
    <n v="3"/>
    <n v="328022.32"/>
    <n v="9413926704.6200008"/>
    <n v="49"/>
    <s v="India"/>
    <n v="2017"/>
    <n v="8978"/>
    <n v="8"/>
    <n v="28698.04304"/>
    <n v="6694.333079"/>
    <x v="0"/>
  </r>
  <r>
    <s v="Startup_3898"/>
    <s v="HealthTech"/>
    <n v="5"/>
    <n v="201577.72"/>
    <n v="1000362193.15"/>
    <n v="38"/>
    <s v="USA"/>
    <n v="2013"/>
    <n v="6561"/>
    <n v="12"/>
    <n v="4961.6625860000004"/>
    <n v="5304.6767570000002"/>
    <x v="0"/>
  </r>
  <r>
    <s v="Startup_3899"/>
    <s v="Biotech"/>
    <n v="1"/>
    <n v="487120.72"/>
    <n v="20075424938.029999"/>
    <n v="22"/>
    <s v="Australia"/>
    <n v="2020"/>
    <n v="8147"/>
    <n v="5"/>
    <n v="41211.42224"/>
    <n v="22141.851060000001"/>
    <x v="1"/>
  </r>
  <r>
    <s v="Startup_39"/>
    <s v="HealthTech"/>
    <n v="5"/>
    <n v="479085.19"/>
    <n v="22981467971.669998"/>
    <n v="20"/>
    <s v="USA"/>
    <n v="2001"/>
    <n v="3371"/>
    <n v="24"/>
    <n v="47968.481590000003"/>
    <n v="23954.259259999999"/>
    <x v="1"/>
  </r>
  <r>
    <s v="Startup_390"/>
    <s v="Fintech"/>
    <n v="4"/>
    <n v="168810.45"/>
    <n v="3753675824.5"/>
    <n v="19"/>
    <s v="Brazil"/>
    <n v="2015"/>
    <n v="294"/>
    <n v="10"/>
    <n v="22235.03901"/>
    <n v="8884.760698"/>
    <x v="0"/>
  </r>
  <r>
    <s v="Startup_3900"/>
    <s v="AI"/>
    <n v="2"/>
    <n v="5348.94"/>
    <n v="1898228826.1600001"/>
    <n v="31"/>
    <s v="Canada"/>
    <n v="2001"/>
    <n v="660"/>
    <n v="24"/>
    <n v="354878.36900000001"/>
    <n v="172.54648560000001"/>
    <x v="0"/>
  </r>
  <r>
    <s v="Startup_3901"/>
    <s v="Blockchain"/>
    <n v="2"/>
    <n v="141306.09"/>
    <n v="6203891384.2700005"/>
    <n v="23"/>
    <s v="Brazil"/>
    <n v="2008"/>
    <n v="14188"/>
    <n v="17"/>
    <n v="43902.919929999996"/>
    <n v="6143.7431649999999"/>
    <x v="0"/>
  </r>
  <r>
    <s v="Startup_3902"/>
    <s v="E-commerce"/>
    <n v="7"/>
    <n v="331283.71000000002"/>
    <n v="15786661236.940001"/>
    <n v="40"/>
    <s v="India"/>
    <n v="2015"/>
    <n v="11073"/>
    <n v="10"/>
    <n v="47651.996310000002"/>
    <n v="8282.0926600000003"/>
    <x v="0"/>
  </r>
  <r>
    <s v="Startup_3903"/>
    <s v="E-commerce"/>
    <n v="1"/>
    <n v="319531.36"/>
    <n v="14058005971.49"/>
    <n v="12"/>
    <s v="Singapore"/>
    <n v="2003"/>
    <n v="15336"/>
    <n v="22"/>
    <n v="43994.69973"/>
    <n v="26627.613720000001"/>
    <x v="1"/>
  </r>
  <r>
    <s v="Startup_3904"/>
    <s v="SaaS"/>
    <n v="4"/>
    <n v="111458.86"/>
    <n v="37924162326.910004"/>
    <n v="11"/>
    <s v="Australia"/>
    <n v="2007"/>
    <n v="6128"/>
    <n v="18"/>
    <n v="340251.57400000002"/>
    <n v="10132.62319"/>
    <x v="1"/>
  </r>
  <r>
    <s v="Startup_3905"/>
    <s v="E-commerce"/>
    <n v="10"/>
    <n v="3061.86"/>
    <n v="1348269001.3900001"/>
    <n v="4"/>
    <s v="USA"/>
    <n v="2001"/>
    <n v="3967"/>
    <n v="24"/>
    <n v="440342.33189999999"/>
    <n v="765.46464079999998"/>
    <x v="0"/>
  </r>
  <r>
    <s v="Startup_3906"/>
    <s v="HealthTech"/>
    <n v="8"/>
    <n v="46064.12"/>
    <n v="2175775736.5700002"/>
    <n v="35"/>
    <s v="Brazil"/>
    <n v="2012"/>
    <n v="7672"/>
    <n v="13"/>
    <n v="47232.633300000001"/>
    <n v="1316.1177049999999"/>
    <x v="0"/>
  </r>
  <r>
    <s v="Startup_3907"/>
    <s v="Biotech"/>
    <n v="1"/>
    <n v="340083.07"/>
    <n v="14091168103.959999"/>
    <n v="28"/>
    <s v="USA"/>
    <n v="2016"/>
    <n v="12665"/>
    <n v="9"/>
    <n v="41433.488519999999"/>
    <n v="12145.823969999999"/>
    <x v="0"/>
  </r>
  <r>
    <s v="Startup_3908"/>
    <s v="Blockchain"/>
    <n v="4"/>
    <n v="415682.81"/>
    <n v="17540275704.32"/>
    <n v="9"/>
    <s v="Brazil"/>
    <n v="2000"/>
    <n v="12134"/>
    <n v="25"/>
    <n v="42195.297689999999"/>
    <n v="46186.979169999999"/>
    <x v="1"/>
  </r>
  <r>
    <s v="Startup_3909"/>
    <s v="EdTech"/>
    <n v="6"/>
    <n v="186818.8"/>
    <n v="4386456278.4499998"/>
    <n v="40"/>
    <s v="Brazil"/>
    <n v="2016"/>
    <n v="6754"/>
    <n v="9"/>
    <n v="23478.73689"/>
    <n v="4670.4700089999997"/>
    <x v="0"/>
  </r>
  <r>
    <s v="Startup_391"/>
    <s v="Fintech"/>
    <n v="1"/>
    <n v="215448.26"/>
    <n v="38110446449.050003"/>
    <n v="7"/>
    <s v="UK"/>
    <n v="2013"/>
    <n v="16003"/>
    <n v="12"/>
    <n v="176888.0877"/>
    <n v="30778.323090000002"/>
    <x v="1"/>
  </r>
  <r>
    <s v="Startup_3910"/>
    <s v="EdTech"/>
    <n v="3"/>
    <n v="223388.26"/>
    <n v="7824011429.6099997"/>
    <n v="7"/>
    <s v="France"/>
    <n v="2011"/>
    <n v="8121"/>
    <n v="14"/>
    <n v="35023.273889999997"/>
    <n v="31912.60787"/>
    <x v="1"/>
  </r>
  <r>
    <s v="Startup_3911"/>
    <s v="AI"/>
    <n v="4"/>
    <n v="298081.96000000002"/>
    <n v="10649607458.9"/>
    <n v="37"/>
    <s v="India"/>
    <n v="2018"/>
    <n v="18598"/>
    <n v="7"/>
    <n v="35726.111720000001"/>
    <n v="8056.2691679999998"/>
    <x v="0"/>
  </r>
  <r>
    <s v="Startup_3912"/>
    <s v="HealthTech"/>
    <n v="5"/>
    <n v="158879.03"/>
    <n v="6874338290.75"/>
    <n v="13"/>
    <s v="France"/>
    <n v="2013"/>
    <n v="8428"/>
    <n v="12"/>
    <n v="43266.750930000002"/>
    <n v="12221.463830000001"/>
    <x v="0"/>
  </r>
  <r>
    <s v="Startup_3913"/>
    <s v="AI"/>
    <n v="5"/>
    <n v="379966.71"/>
    <n v="873607602.95000005"/>
    <n v="25"/>
    <s v="Singapore"/>
    <n v="2017"/>
    <n v="10143"/>
    <n v="8"/>
    <n v="2298.1687900000002"/>
    <n v="15198.66843"/>
    <x v="0"/>
  </r>
  <r>
    <s v="Startup_3914"/>
    <s v="HealthTech"/>
    <n v="1"/>
    <n v="151712.95999999999"/>
    <n v="42821863461.540001"/>
    <n v="46"/>
    <s v="Australia"/>
    <n v="2010"/>
    <n v="1486"/>
    <n v="15"/>
    <n v="282254.8003"/>
    <n v="3298.1078659999998"/>
    <x v="1"/>
  </r>
  <r>
    <s v="Startup_3915"/>
    <s v="SaaS"/>
    <n v="9"/>
    <n v="374070.21"/>
    <n v="7840462294.0299997"/>
    <n v="26"/>
    <s v="Singapore"/>
    <n v="2005"/>
    <n v="16004"/>
    <n v="20"/>
    <n v="20958.867979999999"/>
    <n v="14387.315909999999"/>
    <x v="0"/>
  </r>
  <r>
    <s v="Startup_3916"/>
    <s v="Biotech"/>
    <n v="5"/>
    <n v="256388.43"/>
    <n v="11197268962.809999"/>
    <n v="38"/>
    <s v="India"/>
    <n v="2009"/>
    <n v="7534"/>
    <n v="16"/>
    <n v="43672.066070000001"/>
    <n v="6747.0640199999998"/>
    <x v="0"/>
  </r>
  <r>
    <s v="Startup_3917"/>
    <s v="EdTech"/>
    <n v="9"/>
    <n v="326078.82"/>
    <n v="11810562301.290001"/>
    <n v="10"/>
    <s v="China"/>
    <n v="2002"/>
    <n v="19607"/>
    <n v="23"/>
    <n v="36218.96099"/>
    <n v="32607.882450000001"/>
    <x v="1"/>
  </r>
  <r>
    <s v="Startup_3918"/>
    <s v="Blockchain"/>
    <n v="2"/>
    <n v="6311.32"/>
    <n v="1687368177.8800001"/>
    <n v="46"/>
    <s v="India"/>
    <n v="2000"/>
    <n v="793"/>
    <n v="25"/>
    <n v="267354.71309999999"/>
    <n v="137.20266710000001"/>
    <x v="0"/>
  </r>
  <r>
    <s v="Startup_3919"/>
    <s v="Fintech"/>
    <n v="6"/>
    <n v="165911.01999999999"/>
    <n v="5543559032.1700001"/>
    <n v="46"/>
    <s v="USA"/>
    <n v="2009"/>
    <n v="19895"/>
    <n v="16"/>
    <n v="33411.844190000003"/>
    <n v="3606.7612859999999"/>
    <x v="0"/>
  </r>
  <r>
    <s v="Startup_392"/>
    <s v="HealthTech"/>
    <n v="7"/>
    <n v="65596.94"/>
    <n v="21892542374.310001"/>
    <n v="23"/>
    <s v="China"/>
    <n v="2009"/>
    <n v="19376"/>
    <n v="16"/>
    <n v="333742.33899999998"/>
    <n v="2852.0409460000001"/>
    <x v="0"/>
  </r>
  <r>
    <s v="Startup_3920"/>
    <s v="Blockchain"/>
    <n v="2"/>
    <n v="4136.28"/>
    <n v="1660958205.3599999"/>
    <n v="24"/>
    <s v="Singapore"/>
    <n v="2015"/>
    <n v="10183"/>
    <n v="10"/>
    <n v="401557.84399999998"/>
    <n v="172.34483299999999"/>
    <x v="0"/>
  </r>
  <r>
    <s v="Startup_3921"/>
    <s v="EdTech"/>
    <n v="10"/>
    <n v="18774.259999999998"/>
    <n v="34951277333.190002"/>
    <n v="13"/>
    <s v="France"/>
    <n v="2011"/>
    <n v="18146"/>
    <n v="14"/>
    <n v="1861658.172"/>
    <n v="1444.1740119999999"/>
    <x v="1"/>
  </r>
  <r>
    <s v="Startup_3922"/>
    <s v="AI"/>
    <n v="6"/>
    <n v="316067.42"/>
    <n v="14605621771.139999"/>
    <n v="22"/>
    <s v="Germany"/>
    <n v="2003"/>
    <n v="15223"/>
    <n v="22"/>
    <n v="46209.462229999997"/>
    <n v="14366.7011"/>
    <x v="0"/>
  </r>
  <r>
    <s v="Startup_3923"/>
    <s v="E-commerce"/>
    <n v="2"/>
    <n v="293596.17"/>
    <n v="8175678306.8199997"/>
    <n v="10"/>
    <s v="Singapore"/>
    <n v="2005"/>
    <n v="4091"/>
    <n v="20"/>
    <n v="27845.678879999999"/>
    <n v="29359.617139999998"/>
    <x v="1"/>
  </r>
  <r>
    <s v="Startup_3924"/>
    <s v="Biotech"/>
    <n v="6"/>
    <n v="79587.27"/>
    <n v="2461926719.5900002"/>
    <n v="41"/>
    <s v="France"/>
    <n v="2007"/>
    <n v="3727"/>
    <n v="18"/>
    <n v="30932.674930000001"/>
    <n v="1941.152912"/>
    <x v="0"/>
  </r>
  <r>
    <s v="Startup_3925"/>
    <s v="Fintech"/>
    <n v="6"/>
    <n v="454663.47"/>
    <n v="2263588837.0500002"/>
    <n v="24"/>
    <s v="Singapore"/>
    <n v="2001"/>
    <n v="8051"/>
    <n v="24"/>
    <n v="4977.6027889999996"/>
    <n v="18944.311389999999"/>
    <x v="0"/>
  </r>
  <r>
    <s v="Startup_3926"/>
    <s v="SaaS"/>
    <n v="6"/>
    <n v="404267.42"/>
    <n v="6821929693.54"/>
    <n v="5"/>
    <s v="USA"/>
    <n v="2002"/>
    <n v="17768"/>
    <n v="23"/>
    <n v="16873.794440000001"/>
    <n v="80853.484989999997"/>
    <x v="1"/>
  </r>
  <r>
    <s v="Startup_3927"/>
    <s v="HealthTech"/>
    <n v="1"/>
    <n v="243815.65"/>
    <n v="6058677862.71"/>
    <n v="17"/>
    <s v="USA"/>
    <n v="2017"/>
    <n v="338"/>
    <n v="8"/>
    <n v="24848.421559999999"/>
    <n v="14342.097040000001"/>
    <x v="0"/>
  </r>
  <r>
    <s v="Startup_3928"/>
    <s v="Blockchain"/>
    <n v="1"/>
    <n v="448051.48"/>
    <n v="14736146378.33"/>
    <n v="46"/>
    <s v="UK"/>
    <n v="2001"/>
    <n v="2061"/>
    <n v="24"/>
    <n v="32888.404629999997"/>
    <n v="9740.2495369999997"/>
    <x v="0"/>
  </r>
  <r>
    <s v="Startup_3929"/>
    <s v="AI"/>
    <n v="4"/>
    <n v="162773.82"/>
    <n v="3866776925.6500001"/>
    <n v="46"/>
    <s v="India"/>
    <n v="2015"/>
    <n v="1913"/>
    <n v="10"/>
    <n v="23754.520949999998"/>
    <n v="3538.5613349999999"/>
    <x v="0"/>
  </r>
  <r>
    <s v="Startup_393"/>
    <s v="Blockchain"/>
    <n v="4"/>
    <n v="43369.32"/>
    <n v="13708241004.780001"/>
    <n v="20"/>
    <s v="Singapore"/>
    <n v="2020"/>
    <n v="10997"/>
    <n v="5"/>
    <n v="316080.5626"/>
    <n v="2168.4657739999998"/>
    <x v="0"/>
  </r>
  <r>
    <s v="Startup_3930"/>
    <s v="Fintech"/>
    <n v="7"/>
    <n v="468245.81"/>
    <n v="13515780510.48"/>
    <n v="26"/>
    <s v="Brazil"/>
    <n v="2016"/>
    <n v="14284"/>
    <n v="9"/>
    <n v="28863.711910000002"/>
    <n v="18009.45436"/>
    <x v="0"/>
  </r>
  <r>
    <s v="Startup_3931"/>
    <s v="SaaS"/>
    <n v="6"/>
    <n v="63676.19"/>
    <n v="20427882644.049999"/>
    <n v="40"/>
    <s v="Germany"/>
    <n v="2000"/>
    <n v="1461"/>
    <n v="25"/>
    <n v="320807.7867"/>
    <n v="1591.9048580000001"/>
    <x v="0"/>
  </r>
  <r>
    <s v="Startup_3932"/>
    <s v="Biotech"/>
    <n v="4"/>
    <n v="81545.7"/>
    <n v="15182289786.219999"/>
    <n v="39"/>
    <s v="Germany"/>
    <n v="2013"/>
    <n v="13279"/>
    <n v="12"/>
    <n v="186180.35870000001"/>
    <n v="2090.9154629999998"/>
    <x v="0"/>
  </r>
  <r>
    <s v="Startup_3933"/>
    <s v="HealthTech"/>
    <n v="2"/>
    <n v="183753.41"/>
    <n v="618009392.88"/>
    <n v="46"/>
    <s v="Brazil"/>
    <n v="2001"/>
    <n v="18899"/>
    <n v="24"/>
    <n v="3362.254042"/>
    <n v="3994.6393079999998"/>
    <x v="0"/>
  </r>
  <r>
    <s v="Startup_3934"/>
    <s v="AI"/>
    <n v="1"/>
    <n v="47501.47"/>
    <n v="2285310826.8400002"/>
    <n v="21"/>
    <s v="Australia"/>
    <n v="2009"/>
    <n v="7495"/>
    <n v="16"/>
    <n v="48109.318529999997"/>
    <n v="2261.974737"/>
    <x v="0"/>
  </r>
  <r>
    <s v="Startup_3935"/>
    <s v="Biotech"/>
    <n v="10"/>
    <n v="475219.55"/>
    <n v="13503027998.940001"/>
    <n v="43"/>
    <s v="Germany"/>
    <n v="2023"/>
    <n v="11455"/>
    <n v="2"/>
    <n v="28413.294119999999"/>
    <n v="11051.617389999999"/>
    <x v="0"/>
  </r>
  <r>
    <s v="Startup_3936"/>
    <s v="HealthTech"/>
    <n v="7"/>
    <n v="335666.66"/>
    <n v="14234858839.129999"/>
    <n v="35"/>
    <s v="USA"/>
    <n v="2014"/>
    <n v="18377"/>
    <n v="11"/>
    <n v="42406.723859999998"/>
    <n v="9590.4758729999994"/>
    <x v="0"/>
  </r>
  <r>
    <s v="Startup_3937"/>
    <s v="Blockchain"/>
    <n v="3"/>
    <n v="11259.22"/>
    <n v="2262158171.7399998"/>
    <n v="6"/>
    <s v="Singapore"/>
    <n v="2015"/>
    <n v="16045"/>
    <n v="10"/>
    <n v="200915.00959999999"/>
    <n v="1876.5371789999999"/>
    <x v="0"/>
  </r>
  <r>
    <s v="Startup_3938"/>
    <s v="EdTech"/>
    <n v="1"/>
    <n v="1183.5999999999999"/>
    <n v="21880888639.470001"/>
    <n v="13"/>
    <s v="China"/>
    <n v="2001"/>
    <n v="18699"/>
    <n v="24"/>
    <n v="18486717.66"/>
    <n v="91.046188920000006"/>
    <x v="1"/>
  </r>
  <r>
    <s v="Startup_3939"/>
    <s v="Biotech"/>
    <n v="2"/>
    <n v="452658.52"/>
    <n v="967745711.35000002"/>
    <n v="16"/>
    <s v="France"/>
    <n v="2010"/>
    <n v="19058"/>
    <n v="15"/>
    <n v="2136.9155909999999"/>
    <n v="28291.157620000002"/>
    <x v="1"/>
  </r>
  <r>
    <s v="Startup_394"/>
    <s v="Blockchain"/>
    <n v="8"/>
    <n v="433019.8"/>
    <n v="69562408608.009995"/>
    <n v="40"/>
    <s v="Australia"/>
    <n v="2001"/>
    <n v="17188"/>
    <n v="24"/>
    <n v="160643.86869999999"/>
    <n v="10825.49495"/>
    <x v="1"/>
  </r>
  <r>
    <s v="Startup_3940"/>
    <s v="AI"/>
    <n v="2"/>
    <n v="341348.84"/>
    <n v="737814156.88999999"/>
    <n v="15"/>
    <s v="China"/>
    <n v="2012"/>
    <n v="7779"/>
    <n v="13"/>
    <n v="2160.466739"/>
    <n v="22756.589110000001"/>
    <x v="1"/>
  </r>
  <r>
    <s v="Startup_3941"/>
    <s v="HealthTech"/>
    <n v="10"/>
    <n v="270455.44"/>
    <n v="6960314274.6000004"/>
    <n v="24"/>
    <s v="Canada"/>
    <n v="2020"/>
    <n v="4491"/>
    <n v="5"/>
    <n v="25734.530780000001"/>
    <n v="11268.976629999999"/>
    <x v="0"/>
  </r>
  <r>
    <s v="Startup_3942"/>
    <s v="Biotech"/>
    <n v="7"/>
    <n v="109162.97"/>
    <n v="33619462075.330002"/>
    <n v="13"/>
    <s v="France"/>
    <n v="2003"/>
    <n v="12909"/>
    <n v="22"/>
    <n v="307973.96110000001"/>
    <n v="8397.151699"/>
    <x v="1"/>
  </r>
  <r>
    <s v="Startup_3943"/>
    <s v="E-commerce"/>
    <n v="4"/>
    <n v="426831.21"/>
    <n v="14085588326.25"/>
    <n v="34"/>
    <s v="Brazil"/>
    <n v="2001"/>
    <n v="15559"/>
    <n v="24"/>
    <n v="32999.37113"/>
    <n v="12553.859109999999"/>
    <x v="0"/>
  </r>
  <r>
    <s v="Startup_3944"/>
    <s v="AI"/>
    <n v="7"/>
    <n v="320634.65999999997"/>
    <n v="1028428663.85"/>
    <n v="28"/>
    <s v="India"/>
    <n v="2016"/>
    <n v="14683"/>
    <n v="9"/>
    <n v="3206.478157"/>
    <n v="11451.237810000001"/>
    <x v="0"/>
  </r>
  <r>
    <s v="Startup_3945"/>
    <s v="AI"/>
    <n v="3"/>
    <n v="24224.48"/>
    <n v="11654143737.809999"/>
    <n v="36"/>
    <s v="Brazil"/>
    <n v="2006"/>
    <n v="1932"/>
    <n v="19"/>
    <n v="481088.60129999998"/>
    <n v="672.90212489999999"/>
    <x v="0"/>
  </r>
  <r>
    <s v="Startup_3946"/>
    <s v="Fintech"/>
    <n v="3"/>
    <n v="213485.38"/>
    <n v="604595072.36000001"/>
    <n v="18"/>
    <s v="Brazil"/>
    <n v="2004"/>
    <n v="803"/>
    <n v="21"/>
    <n v="2831.0209530000002"/>
    <n v="11860.29895"/>
    <x v="0"/>
  </r>
  <r>
    <s v="Startup_3947"/>
    <s v="E-commerce"/>
    <n v="9"/>
    <n v="194965.27"/>
    <n v="6582563528.5900002"/>
    <n v="41"/>
    <s v="UK"/>
    <n v="2009"/>
    <n v="17059"/>
    <n v="16"/>
    <n v="33761.74955"/>
    <n v="4755.2504490000001"/>
    <x v="0"/>
  </r>
  <r>
    <s v="Startup_3948"/>
    <s v="Blockchain"/>
    <n v="5"/>
    <n v="34843.42"/>
    <n v="8389503598.6999998"/>
    <n v="27"/>
    <s v="Australia"/>
    <n v="2011"/>
    <n v="5931"/>
    <n v="14"/>
    <n v="240776.25659999999"/>
    <n v="1290.4971169999999"/>
    <x v="0"/>
  </r>
  <r>
    <s v="Startup_3949"/>
    <s v="Fintech"/>
    <n v="5"/>
    <n v="303750.18"/>
    <n v="6979227468.1499996"/>
    <n v="22"/>
    <s v="Singapore"/>
    <n v="2020"/>
    <n v="14731"/>
    <n v="5"/>
    <n v="22975.867099999999"/>
    <n v="13806.82627"/>
    <x v="0"/>
  </r>
  <r>
    <s v="Startup_395"/>
    <s v="SaaS"/>
    <n v="5"/>
    <n v="133900.31"/>
    <n v="5113318505.4300003"/>
    <n v="29"/>
    <s v="USA"/>
    <n v="2009"/>
    <n v="9758"/>
    <n v="16"/>
    <n v="38186.504330000003"/>
    <n v="4617.2519220000004"/>
    <x v="0"/>
  </r>
  <r>
    <s v="Startup_3950"/>
    <s v="Fintech"/>
    <n v="5"/>
    <n v="267559.76"/>
    <n v="12653187548.690001"/>
    <n v="19"/>
    <s v="Canada"/>
    <n v="2015"/>
    <n v="2985"/>
    <n v="10"/>
    <n v="47290.070890000003"/>
    <n v="14082.0926"/>
    <x v="0"/>
  </r>
  <r>
    <s v="Startup_3951"/>
    <s v="SaaS"/>
    <n v="4"/>
    <n v="136523.56"/>
    <n v="6675001279.5500002"/>
    <n v="20"/>
    <s v="France"/>
    <n v="2003"/>
    <n v="19211"/>
    <n v="22"/>
    <n v="48891.671139999999"/>
    <n v="6826.1777529999999"/>
    <x v="0"/>
  </r>
  <r>
    <s v="Startup_3952"/>
    <s v="Fintech"/>
    <n v="7"/>
    <n v="354066.66"/>
    <n v="8526109742.7399998"/>
    <n v="27"/>
    <s v="China"/>
    <n v="2016"/>
    <n v="13233"/>
    <n v="9"/>
    <n v="24079.52146"/>
    <n v="13113.579900000001"/>
    <x v="0"/>
  </r>
  <r>
    <s v="Startup_3953"/>
    <s v="HealthTech"/>
    <n v="3"/>
    <n v="296919.99"/>
    <n v="7145145339"/>
    <n v="10"/>
    <s v="Germany"/>
    <n v="2002"/>
    <n v="1616"/>
    <n v="23"/>
    <n v="24063.211149999999"/>
    <n v="29691.999019999999"/>
    <x v="1"/>
  </r>
  <r>
    <s v="Startup_3954"/>
    <s v="EdTech"/>
    <n v="7"/>
    <n v="220008.88"/>
    <n v="5878958184.3199997"/>
    <n v="44"/>
    <s v="France"/>
    <n v="2015"/>
    <n v="9055"/>
    <n v="10"/>
    <n v="26720.45868"/>
    <n v="5000.2018079999998"/>
    <x v="0"/>
  </r>
  <r>
    <s v="Startup_3955"/>
    <s v="AI"/>
    <n v="10"/>
    <n v="200084.87"/>
    <n v="9578149505.8899994"/>
    <n v="19"/>
    <s v="USA"/>
    <n v="2017"/>
    <n v="12163"/>
    <n v="8"/>
    <n v="47869.433749999997"/>
    <n v="10530.78262"/>
    <x v="0"/>
  </r>
  <r>
    <s v="Startup_3956"/>
    <s v="Biotech"/>
    <n v="7"/>
    <n v="305862.12"/>
    <n v="9065987321.7600002"/>
    <n v="46"/>
    <s v="Australia"/>
    <n v="2015"/>
    <n v="3176"/>
    <n v="10"/>
    <n v="29639.765340000002"/>
    <n v="6649.17652"/>
    <x v="0"/>
  </r>
  <r>
    <s v="Startup_3957"/>
    <s v="E-commerce"/>
    <n v="10"/>
    <n v="276385.69"/>
    <n v="6098522623.6300001"/>
    <n v="25"/>
    <s v="Brazil"/>
    <n v="2019"/>
    <n v="15013"/>
    <n v="6"/>
    <n v="22064.261689999999"/>
    <n v="11055.427680000001"/>
    <x v="0"/>
  </r>
  <r>
    <s v="Startup_3958"/>
    <s v="Fintech"/>
    <n v="8"/>
    <n v="24044.560000000001"/>
    <n v="4992080608.8500004"/>
    <n v="38"/>
    <s v="UK"/>
    <n v="2019"/>
    <n v="2754"/>
    <n v="6"/>
    <n v="207616.8806"/>
    <n v="632.75158169999997"/>
    <x v="0"/>
  </r>
  <r>
    <s v="Startup_3959"/>
    <s v="SaaS"/>
    <n v="9"/>
    <n v="359965.55"/>
    <n v="7545730474.4799995"/>
    <n v="10"/>
    <s v="China"/>
    <n v="2019"/>
    <n v="13609"/>
    <n v="6"/>
    <n v="20961.368579999998"/>
    <n v="35996.554709999997"/>
    <x v="1"/>
  </r>
  <r>
    <s v="Startup_396"/>
    <s v="HealthTech"/>
    <n v="6"/>
    <n v="46783.76"/>
    <n v="22423147598.09"/>
    <n v="46"/>
    <s v="Singapore"/>
    <n v="2021"/>
    <n v="18454"/>
    <n v="4"/>
    <n v="479292.35560000001"/>
    <n v="1017.038364"/>
    <x v="0"/>
  </r>
  <r>
    <s v="Startup_3960"/>
    <s v="HealthTech"/>
    <n v="4"/>
    <n v="469334.72"/>
    <n v="7936164597.3199997"/>
    <n v="45"/>
    <s v="France"/>
    <n v="2010"/>
    <n v="16664"/>
    <n v="15"/>
    <n v="16908.391739999999"/>
    <n v="10429.660389999999"/>
    <x v="0"/>
  </r>
  <r>
    <s v="Startup_3961"/>
    <s v="EdTech"/>
    <n v="5"/>
    <n v="447772.73"/>
    <n v="10014861358.18"/>
    <n v="10"/>
    <s v="Brazil"/>
    <n v="2005"/>
    <n v="12933"/>
    <n v="20"/>
    <n v="22364.947380000001"/>
    <n v="44777.273179999997"/>
    <x v="1"/>
  </r>
  <r>
    <s v="Startup_3962"/>
    <s v="Biotech"/>
    <n v="10"/>
    <n v="472647.67999999999"/>
    <n v="2143775024"/>
    <n v="16"/>
    <s v="Brazil"/>
    <n v="2020"/>
    <n v="3086"/>
    <n v="5"/>
    <n v="4534.6723590000001"/>
    <n v="29540.480080000001"/>
    <x v="1"/>
  </r>
  <r>
    <s v="Startup_3963"/>
    <s v="E-commerce"/>
    <n v="9"/>
    <n v="33402.949999999997"/>
    <n v="11996035816.77"/>
    <n v="38"/>
    <s v="France"/>
    <n v="2009"/>
    <n v="19298"/>
    <n v="16"/>
    <n v="359130.00040000002"/>
    <n v="879.02507079999998"/>
    <x v="0"/>
  </r>
  <r>
    <s v="Startup_3964"/>
    <s v="Biotech"/>
    <n v="3"/>
    <n v="140336.54999999999"/>
    <n v="242654817.31"/>
    <n v="32"/>
    <s v="USA"/>
    <n v="2018"/>
    <n v="5287"/>
    <n v="7"/>
    <n v="1728.092065"/>
    <n v="4385.517229"/>
    <x v="0"/>
  </r>
  <r>
    <s v="Startup_3965"/>
    <s v="HealthTech"/>
    <n v="6"/>
    <n v="141343.6"/>
    <n v="695397097.95000005"/>
    <n v="7"/>
    <s v="Canada"/>
    <n v="2015"/>
    <n v="4614"/>
    <n v="10"/>
    <n v="4918.9052689999999"/>
    <n v="20191.942149999999"/>
    <x v="1"/>
  </r>
  <r>
    <s v="Startup_3966"/>
    <s v="Fintech"/>
    <n v="9"/>
    <n v="235368.09"/>
    <n v="605902826.36000001"/>
    <n v="23"/>
    <s v="France"/>
    <n v="2023"/>
    <n v="12118"/>
    <n v="2"/>
    <n v="2573.2777139999998"/>
    <n v="10233.39518"/>
    <x v="0"/>
  </r>
  <r>
    <s v="Startup_3967"/>
    <s v="E-commerce"/>
    <n v="6"/>
    <n v="172091.26"/>
    <n v="26036321673.509998"/>
    <n v="40"/>
    <s v="France"/>
    <n v="2022"/>
    <n v="4073"/>
    <n v="3"/>
    <n v="151292.69010000001"/>
    <n v="4302.2814850000004"/>
    <x v="0"/>
  </r>
  <r>
    <s v="Startup_3968"/>
    <s v="AI"/>
    <n v="3"/>
    <n v="131879.57999999999"/>
    <n v="2155408976.9699998"/>
    <n v="27"/>
    <s v="Germany"/>
    <n v="2004"/>
    <n v="16796"/>
    <n v="21"/>
    <n v="16342.76526"/>
    <n v="4884.4290659999997"/>
    <x v="0"/>
  </r>
  <r>
    <s v="Startup_3969"/>
    <s v="HealthTech"/>
    <n v="5"/>
    <n v="97744.05"/>
    <n v="14721065406.809999"/>
    <n v="8"/>
    <s v="UK"/>
    <n v="2013"/>
    <n v="14002"/>
    <n v="12"/>
    <n v="150607.3009"/>
    <n v="12218.00634"/>
    <x v="0"/>
  </r>
  <r>
    <s v="Startup_397"/>
    <s v="SaaS"/>
    <n v="5"/>
    <n v="415519.52"/>
    <n v="132192399.34"/>
    <n v="17"/>
    <s v="Canada"/>
    <n v="2006"/>
    <n v="9059"/>
    <n v="19"/>
    <n v="317.13763890000001"/>
    <n v="24442.32476"/>
    <x v="1"/>
  </r>
  <r>
    <s v="Startup_3970"/>
    <s v="Blockchain"/>
    <n v="10"/>
    <n v="237006.18"/>
    <n v="9167318671.2399998"/>
    <n v="27"/>
    <s v="Singapore"/>
    <n v="2017"/>
    <n v="12576"/>
    <n v="8"/>
    <n v="38678.660539999997"/>
    <n v="8778.0067450000006"/>
    <x v="0"/>
  </r>
  <r>
    <s v="Startup_3971"/>
    <s v="AI"/>
    <n v="10"/>
    <n v="321653.78000000003"/>
    <n v="5827626011.2200003"/>
    <n v="35"/>
    <s v="USA"/>
    <n v="2015"/>
    <n v="12689"/>
    <n v="10"/>
    <n v="18116.697960000001"/>
    <n v="9190.1079669999999"/>
    <x v="0"/>
  </r>
  <r>
    <s v="Startup_3972"/>
    <s v="SaaS"/>
    <n v="1"/>
    <n v="299913.93"/>
    <n v="9126519216.3199997"/>
    <n v="45"/>
    <s v="India"/>
    <n v="2000"/>
    <n v="4555"/>
    <n v="25"/>
    <n v="30429.460869999999"/>
    <n v="6664.7540769999996"/>
    <x v="0"/>
  </r>
  <r>
    <s v="Startup_3973"/>
    <s v="Biotech"/>
    <n v="1"/>
    <n v="71433.47"/>
    <n v="1436635641.47"/>
    <n v="8"/>
    <s v="Australia"/>
    <n v="2011"/>
    <n v="17918"/>
    <n v="14"/>
    <n v="20110.519"/>
    <n v="8929.1840749999992"/>
    <x v="0"/>
  </r>
  <r>
    <s v="Startup_3974"/>
    <s v="Blockchain"/>
    <n v="4"/>
    <n v="45810.49"/>
    <n v="13355916301.209999"/>
    <n v="2"/>
    <s v="India"/>
    <n v="2004"/>
    <n v="9643"/>
    <n v="21"/>
    <n v="291546.11589999998"/>
    <n v="22905.24511"/>
    <x v="1"/>
  </r>
  <r>
    <s v="Startup_3975"/>
    <s v="Biotech"/>
    <n v="9"/>
    <n v="97372.55"/>
    <n v="3853542638.9299998"/>
    <n v="23"/>
    <s v="France"/>
    <n v="2016"/>
    <n v="9306"/>
    <n v="9"/>
    <n v="39574.246090000001"/>
    <n v="4233.5891419999998"/>
    <x v="0"/>
  </r>
  <r>
    <s v="Startup_3976"/>
    <s v="E-commerce"/>
    <n v="8"/>
    <n v="458023.47"/>
    <n v="18780718277.139999"/>
    <n v="39"/>
    <s v="India"/>
    <n v="2001"/>
    <n v="17346"/>
    <n v="24"/>
    <n v="41002.834040000002"/>
    <n v="11744.191489999999"/>
    <x v="0"/>
  </r>
  <r>
    <s v="Startup_3977"/>
    <s v="HealthTech"/>
    <n v="9"/>
    <n v="285213.71000000002"/>
    <n v="487346343.67000002"/>
    <n v="12"/>
    <s v="Canada"/>
    <n v="2000"/>
    <n v="7847"/>
    <n v="25"/>
    <n v="1707.70589"/>
    <n v="23767.80905"/>
    <x v="1"/>
  </r>
  <r>
    <s v="Startup_3978"/>
    <s v="E-commerce"/>
    <n v="10"/>
    <n v="205864.55"/>
    <n v="4472341458.3599997"/>
    <n v="48"/>
    <s v="India"/>
    <n v="2018"/>
    <n v="9504"/>
    <n v="7"/>
    <n v="21723.68001"/>
    <n v="4288.8447759999999"/>
    <x v="0"/>
  </r>
  <r>
    <s v="Startup_3979"/>
    <s v="HealthTech"/>
    <n v="10"/>
    <n v="116727.48"/>
    <n v="30238616398.630001"/>
    <n v="33"/>
    <s v="USA"/>
    <n v="2008"/>
    <n v="15832"/>
    <n v="17"/>
    <n v="259052.09760000001"/>
    <n v="3537.196496"/>
    <x v="1"/>
  </r>
  <r>
    <s v="Startup_398"/>
    <s v="EdTech"/>
    <n v="9"/>
    <n v="41527.39"/>
    <n v="15871980171.73"/>
    <n v="4"/>
    <s v="UK"/>
    <n v="2018"/>
    <n v="861"/>
    <n v="7"/>
    <n v="382204.13319999998"/>
    <n v="10381.84655"/>
    <x v="0"/>
  </r>
  <r>
    <s v="Startup_3980"/>
    <s v="Blockchain"/>
    <n v="2"/>
    <n v="29343.33"/>
    <n v="12734797096.459999"/>
    <n v="18"/>
    <s v="Singapore"/>
    <n v="2008"/>
    <n v="6481"/>
    <n v="17"/>
    <n v="433991.92560000002"/>
    <n v="1630.184931"/>
    <x v="0"/>
  </r>
  <r>
    <s v="Startup_3981"/>
    <s v="E-commerce"/>
    <n v="9"/>
    <n v="449512.5"/>
    <n v="8911256597.7900009"/>
    <n v="25"/>
    <s v="USA"/>
    <n v="2019"/>
    <n v="7816"/>
    <n v="6"/>
    <n v="19823.268749999999"/>
    <n v="17980.499980000001"/>
    <x v="0"/>
  </r>
  <r>
    <s v="Startup_3982"/>
    <s v="Fintech"/>
    <n v="9"/>
    <n v="43618.34"/>
    <n v="20532610616.560001"/>
    <n v="46"/>
    <s v="Canada"/>
    <n v="2018"/>
    <n v="493"/>
    <n v="7"/>
    <n v="470732.38209999999"/>
    <n v="948.2248707"/>
    <x v="0"/>
  </r>
  <r>
    <s v="Startup_3983"/>
    <s v="SaaS"/>
    <n v="9"/>
    <n v="342015.11"/>
    <n v="1619667018.5999999"/>
    <n v="16"/>
    <s v="Germany"/>
    <n v="2007"/>
    <n v="6581"/>
    <n v="18"/>
    <n v="4734.6592170000004"/>
    <n v="21375.944510000001"/>
    <x v="1"/>
  </r>
  <r>
    <s v="Startup_3984"/>
    <s v="EdTech"/>
    <n v="1"/>
    <n v="23386.34"/>
    <n v="8543760133.9899998"/>
    <n v="6"/>
    <s v="Singapore"/>
    <n v="2001"/>
    <n v="10132"/>
    <n v="24"/>
    <n v="365330.19459999999"/>
    <n v="3897.7236090000001"/>
    <x v="0"/>
  </r>
  <r>
    <s v="Startup_3985"/>
    <s v="E-commerce"/>
    <n v="5"/>
    <n v="6535.58"/>
    <n v="10752939283.08"/>
    <n v="13"/>
    <s v="USA"/>
    <n v="2007"/>
    <n v="10983"/>
    <n v="18"/>
    <n v="1645292.416"/>
    <n v="502.73657429999997"/>
    <x v="1"/>
  </r>
  <r>
    <s v="Startup_3986"/>
    <s v="Biotech"/>
    <n v="5"/>
    <n v="162613.31"/>
    <n v="24930108227.16"/>
    <n v="1"/>
    <s v="UK"/>
    <n v="2022"/>
    <n v="341"/>
    <n v="3"/>
    <n v="153308.149"/>
    <n v="162613.31039999999"/>
    <x v="1"/>
  </r>
  <r>
    <s v="Startup_3987"/>
    <s v="HealthTech"/>
    <n v="9"/>
    <n v="379492.38"/>
    <n v="17838567188.849998"/>
    <n v="10"/>
    <s v="USA"/>
    <n v="2008"/>
    <n v="14178"/>
    <n v="17"/>
    <n v="47005.390469999998"/>
    <n v="37949.238409999998"/>
    <x v="1"/>
  </r>
  <r>
    <s v="Startup_3988"/>
    <s v="AI"/>
    <n v="7"/>
    <n v="474624.03"/>
    <n v="2180413684.54"/>
    <n v="21"/>
    <s v="UK"/>
    <n v="2017"/>
    <n v="9739"/>
    <n v="8"/>
    <n v="4592.9807700000001"/>
    <n v="22601.144469999999"/>
    <x v="1"/>
  </r>
  <r>
    <s v="Startup_3989"/>
    <s v="Fintech"/>
    <n v="2"/>
    <n v="48556.44"/>
    <n v="21456879466.02"/>
    <n v="38"/>
    <s v="India"/>
    <n v="2020"/>
    <n v="1682"/>
    <n v="5"/>
    <n v="441894.62719999999"/>
    <n v="1277.8011100000001"/>
    <x v="0"/>
  </r>
  <r>
    <s v="Startup_399"/>
    <s v="SaaS"/>
    <n v="1"/>
    <n v="115881.72"/>
    <n v="29309715673.73"/>
    <n v="8"/>
    <s v="USA"/>
    <n v="2021"/>
    <n v="14512"/>
    <n v="4"/>
    <n v="252926.8719"/>
    <n v="14485.21443"/>
    <x v="0"/>
  </r>
  <r>
    <s v="Startup_3990"/>
    <s v="HealthTech"/>
    <n v="8"/>
    <n v="248598.35"/>
    <n v="4557758218.71"/>
    <n v="33"/>
    <s v="India"/>
    <n v="2002"/>
    <n v="1077"/>
    <n v="23"/>
    <n v="18332.822970000001"/>
    <n v="7533.2834650000004"/>
    <x v="0"/>
  </r>
  <r>
    <s v="Startup_3991"/>
    <s v="SaaS"/>
    <n v="10"/>
    <n v="75010.37"/>
    <n v="3561990943.75"/>
    <n v="43"/>
    <s v="Brazil"/>
    <n v="2007"/>
    <n v="13308"/>
    <n v="18"/>
    <n v="47485.648739999997"/>
    <n v="1744.4271369999999"/>
    <x v="0"/>
  </r>
  <r>
    <s v="Startup_3992"/>
    <s v="SaaS"/>
    <n v="5"/>
    <n v="154062.03"/>
    <n v="2941137419.4000001"/>
    <n v="27"/>
    <s v="Singapore"/>
    <n v="2023"/>
    <n v="19566"/>
    <n v="2"/>
    <n v="19089.605579999999"/>
    <n v="5706.001053"/>
    <x v="0"/>
  </r>
  <r>
    <s v="Startup_3993"/>
    <s v="E-commerce"/>
    <n v="2"/>
    <n v="46762.6"/>
    <n v="1473377116.1300001"/>
    <n v="41"/>
    <s v="USA"/>
    <n v="2004"/>
    <n v="12276"/>
    <n v="21"/>
    <n v="31506.595819999999"/>
    <n v="1140.551232"/>
    <x v="0"/>
  </r>
  <r>
    <s v="Startup_3994"/>
    <s v="Biotech"/>
    <n v="9"/>
    <n v="356422.88"/>
    <n v="1147696827.48"/>
    <n v="31"/>
    <s v="France"/>
    <n v="2013"/>
    <n v="16644"/>
    <n v="12"/>
    <n v="3219.0425559999999"/>
    <n v="11497.512119999999"/>
    <x v="0"/>
  </r>
  <r>
    <s v="Startup_3995"/>
    <s v="EdTech"/>
    <n v="3"/>
    <n v="27871.32"/>
    <n v="895462165.54999995"/>
    <n v="11"/>
    <s v="Australia"/>
    <n v="2002"/>
    <n v="9096"/>
    <n v="23"/>
    <n v="32127.439689999999"/>
    <n v="2533.7567650000001"/>
    <x v="0"/>
  </r>
  <r>
    <s v="Startup_3996"/>
    <s v="SaaS"/>
    <n v="4"/>
    <n v="241089.56"/>
    <n v="3842509366.27"/>
    <n v="8"/>
    <s v="Germany"/>
    <n v="2021"/>
    <n v="4391"/>
    <n v="4"/>
    <n v="15937.09966"/>
    <n v="30136.194469999999"/>
    <x v="1"/>
  </r>
  <r>
    <s v="Startup_3997"/>
    <s v="HealthTech"/>
    <n v="2"/>
    <n v="391655.24"/>
    <n v="13608278289.76"/>
    <n v="18"/>
    <s v="Brazil"/>
    <n v="2018"/>
    <n v="4437"/>
    <n v="7"/>
    <n v="34744.554250000001"/>
    <n v="21758.62429"/>
    <x v="1"/>
  </r>
  <r>
    <s v="Startup_3998"/>
    <s v="Fintech"/>
    <n v="2"/>
    <n v="238041.17"/>
    <n v="5355934842.1999998"/>
    <n v="29"/>
    <s v="Brazil"/>
    <n v="2012"/>
    <n v="6566"/>
    <n v="13"/>
    <n v="22499.035660000001"/>
    <n v="8208.3162499999999"/>
    <x v="0"/>
  </r>
  <r>
    <s v="Startup_3999"/>
    <s v="HealthTech"/>
    <n v="10"/>
    <n v="294670.55"/>
    <n v="5469110514.6700001"/>
    <n v="48"/>
    <s v="India"/>
    <n v="2014"/>
    <n v="1995"/>
    <n v="11"/>
    <n v="18559.08539"/>
    <n v="6138.9697310000001"/>
    <x v="0"/>
  </r>
  <r>
    <s v="Startup_4"/>
    <s v="Fintech"/>
    <n v="5"/>
    <n v="405019.63"/>
    <n v="1268252789.22"/>
    <n v="44"/>
    <s v="France"/>
    <n v="2021"/>
    <n v="944"/>
    <n v="4"/>
    <n v="3130.3366190000002"/>
    <n v="9204.9915209999999"/>
    <x v="0"/>
  </r>
  <r>
    <s v="Startup_40"/>
    <s v="AI"/>
    <n v="1"/>
    <n v="275178.63"/>
    <n v="8856652982.2900009"/>
    <n v="14"/>
    <s v="India"/>
    <n v="2005"/>
    <n v="979"/>
    <n v="20"/>
    <n v="32184.104869999999"/>
    <n v="19655.616249999999"/>
    <x v="0"/>
  </r>
  <r>
    <s v="Startup_400"/>
    <s v="SaaS"/>
    <n v="5"/>
    <n v="297710.09000000003"/>
    <n v="8733360294.7700005"/>
    <n v="46"/>
    <s v="Australia"/>
    <n v="2014"/>
    <n v="15819"/>
    <n v="11"/>
    <n v="29334.11649"/>
    <n v="6471.9585710000001"/>
    <x v="0"/>
  </r>
  <r>
    <s v="Startup_4000"/>
    <s v="Blockchain"/>
    <n v="7"/>
    <n v="126536.54"/>
    <n v="5202392791.9700003"/>
    <n v="47"/>
    <s v="Brazil"/>
    <n v="2013"/>
    <n v="10464"/>
    <n v="12"/>
    <n v="41112.760060000001"/>
    <n v="2692.2667289999999"/>
    <x v="0"/>
  </r>
  <r>
    <s v="Startup_4001"/>
    <s v="Biotech"/>
    <n v="9"/>
    <n v="418041.33"/>
    <n v="20340979245.279999"/>
    <n v="20"/>
    <s v="Australia"/>
    <n v="2008"/>
    <n v="12256"/>
    <n v="17"/>
    <n v="48656.819029999999"/>
    <n v="20902.066360000001"/>
    <x v="1"/>
  </r>
  <r>
    <s v="Startup_4002"/>
    <s v="SaaS"/>
    <n v="2"/>
    <n v="209850.37"/>
    <n v="4480658655.7299995"/>
    <n v="3"/>
    <s v="UK"/>
    <n v="2011"/>
    <n v="2886"/>
    <n v="14"/>
    <n v="21350.683420000001"/>
    <n v="69950.123170000006"/>
    <x v="1"/>
  </r>
  <r>
    <s v="Startup_4003"/>
    <s v="Biotech"/>
    <n v="6"/>
    <n v="396176.45"/>
    <n v="10442611794.57"/>
    <n v="33"/>
    <s v="USA"/>
    <n v="2004"/>
    <n v="14106"/>
    <n v="21"/>
    <n v="26357.487260000002"/>
    <n v="12005.34684"/>
    <x v="0"/>
  </r>
  <r>
    <s v="Startup_4004"/>
    <s v="HealthTech"/>
    <n v="2"/>
    <n v="423699.01"/>
    <n v="7655017351.5"/>
    <n v="21"/>
    <s v="UK"/>
    <n v="2017"/>
    <n v="12044"/>
    <n v="8"/>
    <n v="18066.11177"/>
    <n v="20176.14329"/>
    <x v="1"/>
  </r>
  <r>
    <s v="Startup_4005"/>
    <s v="Blockchain"/>
    <n v="10"/>
    <n v="145090.75"/>
    <n v="5580881301.7600002"/>
    <n v="11"/>
    <s v="Brazil"/>
    <n v="2008"/>
    <n v="18745"/>
    <n v="17"/>
    <n v="38463.763859999999"/>
    <n v="13190.067859999999"/>
    <x v="0"/>
  </r>
  <r>
    <s v="Startup_4006"/>
    <s v="EdTech"/>
    <n v="1"/>
    <n v="183106.83"/>
    <n v="6963914608.9399996"/>
    <n v="45"/>
    <s v="UK"/>
    <n v="2015"/>
    <n v="803"/>
    <n v="10"/>
    <n v="38030.975299999998"/>
    <n v="4069.0407679999998"/>
    <x v="0"/>
  </r>
  <r>
    <s v="Startup_4007"/>
    <s v="HealthTech"/>
    <n v="1"/>
    <n v="10832.95"/>
    <n v="226453381.84"/>
    <n v="3"/>
    <s v="Singapore"/>
    <n v="2021"/>
    <n v="86"/>
    <n v="4"/>
    <n v="20903.131280000001"/>
    <n v="3610.9829009999999"/>
    <x v="0"/>
  </r>
  <r>
    <s v="Startup_4008"/>
    <s v="SaaS"/>
    <n v="8"/>
    <n v="285471.61"/>
    <n v="4543664307.3199997"/>
    <n v="9"/>
    <s v="Brazil"/>
    <n v="2004"/>
    <n v="6935"/>
    <n v="21"/>
    <n v="15915.343720000001"/>
    <n v="31719.068050000002"/>
    <x v="1"/>
  </r>
  <r>
    <s v="Startup_4009"/>
    <s v="AI"/>
    <n v="5"/>
    <n v="12820.88"/>
    <n v="3989341502.9699998"/>
    <n v="47"/>
    <s v="China"/>
    <n v="2020"/>
    <n v="2442"/>
    <n v="5"/>
    <n v="311158.6422"/>
    <n v="272.78475400000002"/>
    <x v="0"/>
  </r>
  <r>
    <s v="Startup_401"/>
    <s v="SaaS"/>
    <n v="9"/>
    <n v="98721.2"/>
    <n v="31281489646.720001"/>
    <n v="43"/>
    <s v="France"/>
    <n v="2020"/>
    <n v="17852"/>
    <n v="5"/>
    <n v="316866.00520000001"/>
    <n v="2295.841762"/>
    <x v="1"/>
  </r>
  <r>
    <s v="Startup_4010"/>
    <s v="E-commerce"/>
    <n v="9"/>
    <n v="212091.94"/>
    <n v="3884051409.1599998"/>
    <n v="33"/>
    <s v="Australia"/>
    <n v="2018"/>
    <n v="11582"/>
    <n v="7"/>
    <n v="18312.054960000001"/>
    <n v="6427.028577"/>
    <x v="0"/>
  </r>
  <r>
    <s v="Startup_4011"/>
    <s v="AI"/>
    <n v="6"/>
    <n v="493412.26"/>
    <n v="23745165396.610001"/>
    <n v="50"/>
    <s v="Germany"/>
    <n v="2009"/>
    <n v="674"/>
    <n v="16"/>
    <n v="48123.392359999998"/>
    <n v="9868.2452840000005"/>
    <x v="0"/>
  </r>
  <r>
    <s v="Startup_4012"/>
    <s v="Blockchain"/>
    <n v="2"/>
    <n v="36469.65"/>
    <n v="15949720560.84"/>
    <n v="27"/>
    <s v="UK"/>
    <n v="2016"/>
    <n v="12216"/>
    <n v="9"/>
    <n v="437341.2732"/>
    <n v="1350.727856"/>
    <x v="0"/>
  </r>
  <r>
    <s v="Startup_4013"/>
    <s v="Biotech"/>
    <n v="3"/>
    <n v="31876.36"/>
    <n v="7367166666.8599997"/>
    <n v="9"/>
    <s v="Singapore"/>
    <n v="2004"/>
    <n v="1295"/>
    <n v="21"/>
    <n v="231115.90359999999"/>
    <n v="3541.81828"/>
    <x v="0"/>
  </r>
  <r>
    <s v="Startup_4014"/>
    <s v="EdTech"/>
    <n v="9"/>
    <n v="196215.5"/>
    <n v="7036829769.3500004"/>
    <n v="31"/>
    <s v="Singapore"/>
    <n v="2016"/>
    <n v="10603"/>
    <n v="9"/>
    <n v="35861.762130000003"/>
    <n v="6329.5322269999997"/>
    <x v="0"/>
  </r>
  <r>
    <s v="Startup_4015"/>
    <s v="SaaS"/>
    <n v="5"/>
    <n v="66252.850000000006"/>
    <n v="2031016617.1800001"/>
    <n v="14"/>
    <s v="China"/>
    <n v="2014"/>
    <n v="1185"/>
    <n v="11"/>
    <n v="30654.536769999999"/>
    <n v="4732.3462840000002"/>
    <x v="0"/>
  </r>
  <r>
    <s v="Startup_4016"/>
    <s v="Blockchain"/>
    <n v="9"/>
    <n v="304503.45"/>
    <n v="8032731805.71"/>
    <n v="25"/>
    <s v="USA"/>
    <n v="2010"/>
    <n v="11814"/>
    <n v="15"/>
    <n v="26378.77233"/>
    <n v="12180.13818"/>
    <x v="0"/>
  </r>
  <r>
    <s v="Startup_4017"/>
    <s v="Biotech"/>
    <n v="6"/>
    <n v="160961.84"/>
    <n v="7107783491.1899996"/>
    <n v="34"/>
    <s v="France"/>
    <n v="2002"/>
    <n v="4274"/>
    <n v="23"/>
    <n v="44157.189109999999"/>
    <n v="4734.1718460000002"/>
    <x v="0"/>
  </r>
  <r>
    <s v="Startup_4018"/>
    <s v="HealthTech"/>
    <n v="10"/>
    <n v="316156.84999999998"/>
    <n v="6468468683.5299997"/>
    <n v="40"/>
    <s v="Brazil"/>
    <n v="2015"/>
    <n v="1377"/>
    <n v="10"/>
    <n v="20458.682400000002"/>
    <n v="7903.921182"/>
    <x v="0"/>
  </r>
  <r>
    <s v="Startup_4019"/>
    <s v="SaaS"/>
    <n v="1"/>
    <n v="71460.72"/>
    <n v="14214365242.98"/>
    <n v="5"/>
    <s v="Brazil"/>
    <n v="2022"/>
    <n v="6351"/>
    <n v="3"/>
    <n v="198910.59460000001"/>
    <n v="14292.143480000001"/>
    <x v="0"/>
  </r>
  <r>
    <s v="Startup_402"/>
    <s v="SaaS"/>
    <n v="10"/>
    <n v="485513.95"/>
    <n v="1357970435.49"/>
    <n v="29"/>
    <s v="Germany"/>
    <n v="2021"/>
    <n v="16668"/>
    <n v="4"/>
    <n v="2795.9751000000001"/>
    <n v="16741.860430000001"/>
    <x v="0"/>
  </r>
  <r>
    <s v="Startup_4020"/>
    <s v="Blockchain"/>
    <n v="3"/>
    <n v="198985.35"/>
    <n v="5964607173.1000004"/>
    <n v="48"/>
    <s v="Brazil"/>
    <n v="2010"/>
    <n v="375"/>
    <n v="15"/>
    <n v="29974.10743"/>
    <n v="4145.5280759999996"/>
    <x v="0"/>
  </r>
  <r>
    <s v="Startup_4021"/>
    <s v="HealthTech"/>
    <n v="5"/>
    <n v="456077.89"/>
    <n v="13113701134.07"/>
    <n v="26"/>
    <s v="Singapore"/>
    <n v="2003"/>
    <n v="5467"/>
    <n v="22"/>
    <n v="28752.205180000001"/>
    <n v="17541.457289999998"/>
    <x v="0"/>
  </r>
  <r>
    <s v="Startup_4022"/>
    <s v="HealthTech"/>
    <n v="9"/>
    <n v="493941.46"/>
    <n v="10257376539.35"/>
    <n v="35"/>
    <s v="UK"/>
    <n v="2009"/>
    <n v="10952"/>
    <n v="16"/>
    <n v="20765.38078"/>
    <n v="14112.61328"/>
    <x v="0"/>
  </r>
  <r>
    <s v="Startup_4023"/>
    <s v="AI"/>
    <n v="10"/>
    <n v="420488.27"/>
    <n v="1058775717.0599999"/>
    <n v="43"/>
    <s v="France"/>
    <n v="2015"/>
    <n v="9555"/>
    <n v="10"/>
    <n v="2516.9673269999998"/>
    <n v="9778.7969009999997"/>
    <x v="0"/>
  </r>
  <r>
    <s v="Startup_4024"/>
    <s v="E-commerce"/>
    <n v="3"/>
    <n v="271289.23"/>
    <n v="11885521995.91"/>
    <n v="50"/>
    <s v="UK"/>
    <n v="2002"/>
    <n v="1046"/>
    <n v="23"/>
    <n v="43810.256070000003"/>
    <n v="5425.7846330000002"/>
    <x v="0"/>
  </r>
  <r>
    <s v="Startup_4025"/>
    <s v="AI"/>
    <n v="7"/>
    <n v="11338.74"/>
    <n v="5294126254.7600002"/>
    <n v="21"/>
    <s v="USA"/>
    <n v="2013"/>
    <n v="1756"/>
    <n v="12"/>
    <n v="466905.2303"/>
    <n v="539.93978630000004"/>
    <x v="0"/>
  </r>
  <r>
    <s v="Startup_4026"/>
    <s v="Biotech"/>
    <n v="2"/>
    <n v="46464.62"/>
    <n v="7369650458.1300001"/>
    <n v="32"/>
    <s v="France"/>
    <n v="2001"/>
    <n v="15943"/>
    <n v="24"/>
    <n v="158606.78709999999"/>
    <n v="1452.0193549999999"/>
    <x v="0"/>
  </r>
  <r>
    <s v="Startup_4027"/>
    <s v="EdTech"/>
    <n v="1"/>
    <n v="182363.24"/>
    <n v="514373505.12"/>
    <n v="47"/>
    <s v="India"/>
    <n v="2004"/>
    <n v="11598"/>
    <n v="21"/>
    <n v="2819.59861"/>
    <n v="3880.0689649999999"/>
    <x v="0"/>
  </r>
  <r>
    <s v="Startup_4028"/>
    <s v="Fintech"/>
    <n v="6"/>
    <n v="42169.82"/>
    <n v="16241523239.549999"/>
    <n v="36"/>
    <s v="France"/>
    <n v="2001"/>
    <n v="13666"/>
    <n v="24"/>
    <n v="385144.62660000002"/>
    <n v="1171.3839969999999"/>
    <x v="0"/>
  </r>
  <r>
    <s v="Startup_4029"/>
    <s v="Biotech"/>
    <n v="3"/>
    <n v="336837.22"/>
    <n v="14886313588.76"/>
    <n v="4"/>
    <s v="China"/>
    <n v="2023"/>
    <n v="3402"/>
    <n v="2"/>
    <n v="44193.384700000002"/>
    <n v="84209.304480000006"/>
    <x v="1"/>
  </r>
  <r>
    <s v="Startup_403"/>
    <s v="HealthTech"/>
    <n v="2"/>
    <n v="478644.61"/>
    <n v="1877380572.4300001"/>
    <n v="20"/>
    <s v="Germany"/>
    <n v="2020"/>
    <n v="5271"/>
    <n v="5"/>
    <n v="3921.2849609999998"/>
    <n v="23932.23072"/>
    <x v="1"/>
  </r>
  <r>
    <s v="Startup_4030"/>
    <s v="Blockchain"/>
    <n v="8"/>
    <n v="398265.53"/>
    <n v="1923202977.8699999"/>
    <n v="2"/>
    <s v="China"/>
    <n v="2002"/>
    <n v="1659"/>
    <n v="23"/>
    <n v="4827.9466510000002"/>
    <n v="199132.76300000001"/>
    <x v="1"/>
  </r>
  <r>
    <s v="Startup_4031"/>
    <s v="Biotech"/>
    <n v="1"/>
    <n v="473753.99"/>
    <n v="1907152970.1500001"/>
    <n v="3"/>
    <s v="Canada"/>
    <n v="2000"/>
    <n v="8353"/>
    <n v="25"/>
    <n v="4024.6187719999998"/>
    <n v="157917.99789999999"/>
    <x v="1"/>
  </r>
  <r>
    <s v="Startup_4032"/>
    <s v="E-commerce"/>
    <n v="2"/>
    <n v="23672.39"/>
    <n v="8662671531.6200008"/>
    <n v="21"/>
    <s v="Canada"/>
    <n v="2021"/>
    <n v="7266"/>
    <n v="4"/>
    <n v="365938.82260000001"/>
    <n v="1127.25684"/>
    <x v="0"/>
  </r>
  <r>
    <s v="Startup_4033"/>
    <s v="E-commerce"/>
    <n v="2"/>
    <n v="392750.6"/>
    <n v="1859131621.21"/>
    <n v="18"/>
    <s v="India"/>
    <n v="2002"/>
    <n v="2456"/>
    <n v="23"/>
    <n v="4732.618837"/>
    <n v="21819.477579999999"/>
    <x v="1"/>
  </r>
  <r>
    <s v="Startup_4034"/>
    <s v="EdTech"/>
    <n v="4"/>
    <n v="490189.09"/>
    <n v="12131552174.76"/>
    <n v="16"/>
    <s v="China"/>
    <n v="2000"/>
    <n v="10302"/>
    <n v="25"/>
    <n v="24747.719430000001"/>
    <n v="30636.817920000001"/>
    <x v="1"/>
  </r>
  <r>
    <s v="Startup_4035"/>
    <s v="HealthTech"/>
    <n v="5"/>
    <n v="141261.51"/>
    <n v="317786205.06"/>
    <n v="44"/>
    <s v="USA"/>
    <n v="2002"/>
    <n v="8743"/>
    <n v="23"/>
    <n v="2248.6305609999999"/>
    <n v="3210.4888129999999"/>
    <x v="0"/>
  </r>
  <r>
    <s v="Startup_4036"/>
    <s v="Fintech"/>
    <n v="10"/>
    <n v="401585.98"/>
    <n v="9455012127.8700008"/>
    <n v="11"/>
    <s v="France"/>
    <n v="2004"/>
    <n v="19985"/>
    <n v="21"/>
    <n v="23543.179029999999"/>
    <n v="36507.816039999998"/>
    <x v="1"/>
  </r>
  <r>
    <s v="Startup_4037"/>
    <s v="E-commerce"/>
    <n v="5"/>
    <n v="388410.15"/>
    <n v="5831543667.8000002"/>
    <n v="40"/>
    <s v="Germany"/>
    <n v="2015"/>
    <n v="1391"/>
    <n v="10"/>
    <n v="15012.88085"/>
    <n v="9710.2536770000006"/>
    <x v="0"/>
  </r>
  <r>
    <s v="Startup_4038"/>
    <s v="Blockchain"/>
    <n v="1"/>
    <n v="486383.78"/>
    <n v="16348511724.15"/>
    <n v="1"/>
    <s v="Brazil"/>
    <n v="2006"/>
    <n v="10425"/>
    <n v="19"/>
    <n v="33611.370080000001"/>
    <n v="486383.78330000001"/>
    <x v="1"/>
  </r>
  <r>
    <s v="Startup_4039"/>
    <s v="HealthTech"/>
    <n v="8"/>
    <n v="478570.42"/>
    <n v="16454362733.16"/>
    <n v="42"/>
    <s v="Germany"/>
    <n v="2006"/>
    <n v="2006"/>
    <n v="19"/>
    <n v="34381.322849999997"/>
    <n v="11394.53384"/>
    <x v="0"/>
  </r>
  <r>
    <s v="Startup_404"/>
    <s v="Fintech"/>
    <n v="1"/>
    <n v="458339.05"/>
    <n v="9053026861.9300003"/>
    <n v="24"/>
    <s v="China"/>
    <n v="2000"/>
    <n v="9774"/>
    <n v="25"/>
    <n v="19750.812150000002"/>
    <n v="19097.460510000001"/>
    <x v="0"/>
  </r>
  <r>
    <s v="Startup_4040"/>
    <s v="AI"/>
    <n v="2"/>
    <n v="454415.4"/>
    <n v="21344746426.029999"/>
    <n v="48"/>
    <s v="USA"/>
    <n v="2017"/>
    <n v="9291"/>
    <n v="8"/>
    <n v="46970.88192"/>
    <n v="9466.9874619999991"/>
    <x v="0"/>
  </r>
  <r>
    <s v="Startup_4041"/>
    <s v="Biotech"/>
    <n v="1"/>
    <n v="35758.42"/>
    <n v="17601652347.43"/>
    <n v="37"/>
    <s v="France"/>
    <n v="2016"/>
    <n v="3032"/>
    <n v="9"/>
    <n v="492237.03159999999"/>
    <n v="966.44367790000001"/>
    <x v="0"/>
  </r>
  <r>
    <s v="Startup_4042"/>
    <s v="E-commerce"/>
    <n v="3"/>
    <n v="289248.06"/>
    <n v="9218002370"/>
    <n v="18"/>
    <s v="Canada"/>
    <n v="2004"/>
    <n v="1075"/>
    <n v="21"/>
    <n v="31867.847590000001"/>
    <n v="16069.336719999999"/>
    <x v="0"/>
  </r>
  <r>
    <s v="Startup_4043"/>
    <s v="SaaS"/>
    <n v="1"/>
    <n v="342288.98"/>
    <n v="9280828113.0400009"/>
    <n v="17"/>
    <s v="Brazil"/>
    <n v="2017"/>
    <n v="968"/>
    <n v="8"/>
    <n v="27113.013620000002"/>
    <n v="20134.645990000001"/>
    <x v="1"/>
  </r>
  <r>
    <s v="Startup_4044"/>
    <s v="Fintech"/>
    <n v="10"/>
    <n v="77330.070000000007"/>
    <n v="300121645.44999999"/>
    <n v="30"/>
    <s v="USA"/>
    <n v="2023"/>
    <n v="16307"/>
    <n v="2"/>
    <n v="3880.047227"/>
    <n v="2577.6689289999999"/>
    <x v="0"/>
  </r>
  <r>
    <s v="Startup_4045"/>
    <s v="EdTech"/>
    <n v="10"/>
    <n v="188051.26"/>
    <n v="3997926432.3600001"/>
    <n v="17"/>
    <s v="Singapore"/>
    <n v="2010"/>
    <n v="12354"/>
    <n v="15"/>
    <n v="21258.769820000001"/>
    <n v="11061.83863"/>
    <x v="0"/>
  </r>
  <r>
    <s v="Startup_4046"/>
    <s v="Blockchain"/>
    <n v="8"/>
    <n v="165502.42000000001"/>
    <n v="5881495155.3800001"/>
    <n v="20"/>
    <s v="UK"/>
    <n v="2008"/>
    <n v="6026"/>
    <n v="17"/>
    <n v="35536.215300000003"/>
    <n v="8275.1210339999998"/>
    <x v="0"/>
  </r>
  <r>
    <s v="Startup_4047"/>
    <s v="Fintech"/>
    <n v="2"/>
    <n v="434604.49"/>
    <n v="1543654851.96"/>
    <n v="28"/>
    <s v="China"/>
    <n v="2002"/>
    <n v="525"/>
    <n v="23"/>
    <n v="3550.8612320000002"/>
    <n v="15521.58905"/>
    <x v="0"/>
  </r>
  <r>
    <s v="Startup_4048"/>
    <s v="SaaS"/>
    <n v="7"/>
    <n v="202136.46"/>
    <n v="5540438303.5900002"/>
    <n v="38"/>
    <s v="UK"/>
    <n v="2011"/>
    <n v="19544"/>
    <n v="14"/>
    <n v="27408.396720000001"/>
    <n v="5319.3804120000004"/>
    <x v="0"/>
  </r>
  <r>
    <s v="Startup_4049"/>
    <s v="Blockchain"/>
    <n v="7"/>
    <n v="313764.17"/>
    <n v="14342304190.5"/>
    <n v="15"/>
    <s v="Canada"/>
    <n v="2012"/>
    <n v="17197"/>
    <n v="13"/>
    <n v="45709.458689999999"/>
    <n v="20917.611420000001"/>
    <x v="1"/>
  </r>
  <r>
    <s v="Startup_405"/>
    <s v="Fintech"/>
    <n v="10"/>
    <n v="255017.18"/>
    <n v="7623211117.2600002"/>
    <n v="2"/>
    <s v="China"/>
    <n v="2005"/>
    <n v="9898"/>
    <n v="20"/>
    <n v="29891.93132"/>
    <n v="127508.5912"/>
    <x v="1"/>
  </r>
  <r>
    <s v="Startup_4050"/>
    <s v="HealthTech"/>
    <n v="10"/>
    <n v="435039.59"/>
    <n v="13830075144.92"/>
    <n v="3"/>
    <s v="China"/>
    <n v="2012"/>
    <n v="559"/>
    <n v="13"/>
    <n v="31789.382890000001"/>
    <n v="145013.19680000001"/>
    <x v="1"/>
  </r>
  <r>
    <s v="Startup_4051"/>
    <s v="Biotech"/>
    <n v="2"/>
    <n v="342684.13"/>
    <n v="12509203540.360001"/>
    <n v="20"/>
    <s v="France"/>
    <n v="2015"/>
    <n v="15243"/>
    <n v="10"/>
    <n v="36502.597999999998"/>
    <n v="17134.206249999999"/>
    <x v="0"/>
  </r>
  <r>
    <s v="Startup_4052"/>
    <s v="Fintech"/>
    <n v="9"/>
    <n v="83228.94"/>
    <n v="40296038326.849998"/>
    <n v="47"/>
    <s v="India"/>
    <n v="2007"/>
    <n v="3794"/>
    <n v="18"/>
    <n v="484158.00189999997"/>
    <n v="1770.8284140000001"/>
    <x v="1"/>
  </r>
  <r>
    <s v="Startup_4053"/>
    <s v="EdTech"/>
    <n v="4"/>
    <n v="26684.53"/>
    <n v="9727368101.1100006"/>
    <n v="48"/>
    <s v="Canada"/>
    <n v="2005"/>
    <n v="1139"/>
    <n v="20"/>
    <n v="364531.04499999998"/>
    <n v="555.92781190000005"/>
    <x v="0"/>
  </r>
  <r>
    <s v="Startup_4054"/>
    <s v="HealthTech"/>
    <n v="6"/>
    <n v="162541.63"/>
    <n v="7182682102.54"/>
    <n v="22"/>
    <s v="India"/>
    <n v="2000"/>
    <n v="19616"/>
    <n v="25"/>
    <n v="44188.8001"/>
    <n v="7388.2558719999997"/>
    <x v="0"/>
  </r>
  <r>
    <s v="Startup_4055"/>
    <s v="SaaS"/>
    <n v="4"/>
    <n v="14595.61"/>
    <n v="6271546100.9499998"/>
    <n v="25"/>
    <s v="Australia"/>
    <n v="2001"/>
    <n v="19214"/>
    <n v="24"/>
    <n v="429686.0453"/>
    <n v="583.82454570000004"/>
    <x v="0"/>
  </r>
  <r>
    <s v="Startup_4056"/>
    <s v="Biotech"/>
    <n v="7"/>
    <n v="168023.01"/>
    <n v="4220312975.9000001"/>
    <n v="42"/>
    <s v="Singapore"/>
    <n v="2010"/>
    <n v="12618"/>
    <n v="15"/>
    <n v="25116.469710000001"/>
    <n v="4000.5479620000001"/>
    <x v="0"/>
  </r>
  <r>
    <s v="Startup_4057"/>
    <s v="E-commerce"/>
    <n v="4"/>
    <n v="278509.43"/>
    <n v="948522817.58000004"/>
    <n v="3"/>
    <s v="UK"/>
    <n v="2019"/>
    <n v="518"/>
    <n v="6"/>
    <n v="3404.711718"/>
    <n v="92836.475510000004"/>
    <x v="1"/>
  </r>
  <r>
    <s v="Startup_4058"/>
    <s v="E-commerce"/>
    <n v="3"/>
    <n v="255961.72"/>
    <n v="9153249049.1000004"/>
    <n v="6"/>
    <s v="Germany"/>
    <n v="2012"/>
    <n v="1441"/>
    <n v="13"/>
    <n v="35759.226130000003"/>
    <n v="42660.286950000002"/>
    <x v="1"/>
  </r>
  <r>
    <s v="Startup_4059"/>
    <s v="Blockchain"/>
    <n v="9"/>
    <n v="94295.46"/>
    <n v="32502929590.810001"/>
    <n v="35"/>
    <s v="Germany"/>
    <n v="2014"/>
    <n v="19881"/>
    <n v="11"/>
    <n v="344691.41840000002"/>
    <n v="2694.1559539999998"/>
    <x v="1"/>
  </r>
  <r>
    <s v="Startup_406"/>
    <s v="E-commerce"/>
    <n v="7"/>
    <n v="34317.75"/>
    <n v="10488869032.74"/>
    <n v="8"/>
    <s v="UK"/>
    <n v="2012"/>
    <n v="13829"/>
    <n v="13"/>
    <n v="305638.77710000001"/>
    <n v="4289.7185749999999"/>
    <x v="0"/>
  </r>
  <r>
    <s v="Startup_4060"/>
    <s v="HealthTech"/>
    <n v="8"/>
    <n v="109486.74"/>
    <n v="21301914656.259998"/>
    <n v="18"/>
    <s v="India"/>
    <n v="2019"/>
    <n v="1238"/>
    <n v="6"/>
    <n v="194560.60019999999"/>
    <n v="6082.5964720000002"/>
    <x v="0"/>
  </r>
  <r>
    <s v="Startup_4061"/>
    <s v="Blockchain"/>
    <n v="7"/>
    <n v="381483.09"/>
    <n v="6511198381.4700003"/>
    <n v="28"/>
    <s v="USA"/>
    <n v="2022"/>
    <n v="10505"/>
    <n v="3"/>
    <n v="17067.118009999998"/>
    <n v="13624.39604"/>
    <x v="0"/>
  </r>
  <r>
    <s v="Startup_4062"/>
    <s v="E-commerce"/>
    <n v="10"/>
    <n v="479994.05"/>
    <n v="1246132251.0799999"/>
    <n v="49"/>
    <s v="Singapore"/>
    <n v="2006"/>
    <n v="3284"/>
    <n v="19"/>
    <n v="2595.1410380000002"/>
    <n v="9795.7969400000002"/>
    <x v="0"/>
  </r>
  <r>
    <s v="Startup_4063"/>
    <s v="EdTech"/>
    <n v="9"/>
    <n v="471619.66"/>
    <n v="17505473738.799999"/>
    <n v="18"/>
    <s v="Brazil"/>
    <n v="2004"/>
    <n v="19792"/>
    <n v="21"/>
    <n v="37116.778010000002"/>
    <n v="26201.092059999999"/>
    <x v="1"/>
  </r>
  <r>
    <s v="Startup_4064"/>
    <s v="Blockchain"/>
    <n v="1"/>
    <n v="54565.65"/>
    <n v="18448182563.189999"/>
    <n v="14"/>
    <s v="Canada"/>
    <n v="2010"/>
    <n v="2887"/>
    <n v="15"/>
    <n v="338090.49170000001"/>
    <n v="3897.5465469999999"/>
    <x v="0"/>
  </r>
  <r>
    <s v="Startup_4065"/>
    <s v="SaaS"/>
    <n v="5"/>
    <n v="126842.26"/>
    <n v="4500267449.1199999"/>
    <n v="39"/>
    <s v="India"/>
    <n v="2016"/>
    <n v="4051"/>
    <n v="9"/>
    <n v="35478.243289999999"/>
    <n v="3252.365675"/>
    <x v="0"/>
  </r>
  <r>
    <s v="Startup_4066"/>
    <s v="Fintech"/>
    <n v="1"/>
    <n v="412305.48"/>
    <n v="16915380810.379999"/>
    <n v="13"/>
    <s v="Brazil"/>
    <n v="2017"/>
    <n v="885"/>
    <n v="8"/>
    <n v="41025.330009999998"/>
    <n v="31715.806390000002"/>
    <x v="1"/>
  </r>
  <r>
    <s v="Startup_4067"/>
    <s v="Biotech"/>
    <n v="2"/>
    <n v="314171.65000000002"/>
    <n v="1329137370.8599999"/>
    <n v="5"/>
    <s v="Singapore"/>
    <n v="2012"/>
    <n v="1208"/>
    <n v="13"/>
    <n v="4229.6088520000003"/>
    <n v="62834.33034"/>
    <x v="1"/>
  </r>
  <r>
    <s v="Startup_4068"/>
    <s v="Biotech"/>
    <n v="8"/>
    <n v="7870.52"/>
    <n v="1238346456.97"/>
    <n v="6"/>
    <s v="China"/>
    <n v="2002"/>
    <n v="1218"/>
    <n v="23"/>
    <n v="157338.951"/>
    <n v="1311.7525129999999"/>
    <x v="0"/>
  </r>
  <r>
    <s v="Startup_4069"/>
    <s v="Biotech"/>
    <n v="8"/>
    <n v="159218.68"/>
    <n v="5048479144.6700001"/>
    <n v="45"/>
    <s v="Canada"/>
    <n v="2018"/>
    <n v="1528"/>
    <n v="7"/>
    <n v="31706.831819999999"/>
    <n v="3538.1929"/>
    <x v="0"/>
  </r>
  <r>
    <s v="Startup_407"/>
    <s v="SaaS"/>
    <n v="5"/>
    <n v="126972.49"/>
    <n v="6075935621.0100002"/>
    <n v="5"/>
    <s v="Germany"/>
    <n v="2009"/>
    <n v="14433"/>
    <n v="16"/>
    <n v="47851.378499999999"/>
    <n v="25394.497879999999"/>
    <x v="1"/>
  </r>
  <r>
    <s v="Startup_4070"/>
    <s v="E-commerce"/>
    <n v="8"/>
    <n v="382273.27"/>
    <n v="7768027330.1000004"/>
    <n v="1"/>
    <s v="USA"/>
    <n v="2012"/>
    <n v="16884"/>
    <n v="13"/>
    <n v="20319.61333"/>
    <n v="382273.27110000001"/>
    <x v="1"/>
  </r>
  <r>
    <s v="Startup_4071"/>
    <s v="Blockchain"/>
    <n v="10"/>
    <n v="17000.98"/>
    <n v="7812102954.9799995"/>
    <n v="15"/>
    <s v="Singapore"/>
    <n v="2018"/>
    <n v="782"/>
    <n v="7"/>
    <n v="459508.01679999998"/>
    <n v="1133.3985729999999"/>
    <x v="0"/>
  </r>
  <r>
    <s v="Startup_4072"/>
    <s v="Fintech"/>
    <n v="2"/>
    <n v="20076.66"/>
    <n v="6936506596.2200003"/>
    <n v="25"/>
    <s v="Australia"/>
    <n v="2007"/>
    <n v="19501"/>
    <n v="18"/>
    <n v="345500.07"/>
    <n v="803.06629410000005"/>
    <x v="0"/>
  </r>
  <r>
    <s v="Startup_4073"/>
    <s v="E-commerce"/>
    <n v="2"/>
    <n v="39139.31"/>
    <n v="7751692679"/>
    <n v="28"/>
    <s v="Brazil"/>
    <n v="2006"/>
    <n v="821"/>
    <n v="19"/>
    <n v="198052.9062"/>
    <n v="1397.8324009999999"/>
    <x v="0"/>
  </r>
  <r>
    <s v="Startup_4074"/>
    <s v="HealthTech"/>
    <n v="6"/>
    <n v="272237.48"/>
    <n v="9880644083.3700008"/>
    <n v="26"/>
    <s v="Singapore"/>
    <n v="2005"/>
    <n v="1905"/>
    <n v="20"/>
    <n v="36293.209369999997"/>
    <n v="10470.67229"/>
    <x v="0"/>
  </r>
  <r>
    <s v="Startup_4075"/>
    <s v="AI"/>
    <n v="7"/>
    <n v="397568.31"/>
    <n v="13827341148.42"/>
    <n v="31"/>
    <s v="France"/>
    <n v="2001"/>
    <n v="2361"/>
    <n v="24"/>
    <n v="34778.787420000001"/>
    <n v="12824.78405"/>
    <x v="0"/>
  </r>
  <r>
    <s v="Startup_4076"/>
    <s v="Fintech"/>
    <n v="7"/>
    <n v="242404.89"/>
    <n v="8207321104.8800001"/>
    <n v="40"/>
    <s v="Australia"/>
    <n v="2000"/>
    <n v="10228"/>
    <n v="25"/>
    <n v="33856.902170000001"/>
    <n v="6060.1222889999999"/>
    <x v="0"/>
  </r>
  <r>
    <s v="Startup_4077"/>
    <s v="Blockchain"/>
    <n v="6"/>
    <n v="78583.649999999994"/>
    <n v="1812648482.9300001"/>
    <n v="44"/>
    <s v="China"/>
    <n v="2017"/>
    <n v="17471"/>
    <n v="8"/>
    <n v="23065.484469999999"/>
    <n v="1785.9919870000001"/>
    <x v="0"/>
  </r>
  <r>
    <s v="Startup_4078"/>
    <s v="HealthTech"/>
    <n v="1"/>
    <n v="104705.48"/>
    <n v="4944346822.2399998"/>
    <n v="7"/>
    <s v="Canada"/>
    <n v="2006"/>
    <n v="270"/>
    <n v="19"/>
    <n v="47220.469290000001"/>
    <n v="14957.926359999999"/>
    <x v="0"/>
  </r>
  <r>
    <s v="Startup_4079"/>
    <s v="Fintech"/>
    <n v="9"/>
    <n v="139208.71"/>
    <n v="6241301578.1400003"/>
    <n v="27"/>
    <s v="India"/>
    <n v="2019"/>
    <n v="6784"/>
    <n v="6"/>
    <n v="44833.13048"/>
    <n v="5155.8782389999997"/>
    <x v="0"/>
  </r>
  <r>
    <s v="Startup_408"/>
    <s v="Biotech"/>
    <n v="3"/>
    <n v="77534.2"/>
    <n v="246318597"/>
    <n v="6"/>
    <s v="India"/>
    <n v="2015"/>
    <n v="2255"/>
    <n v="10"/>
    <n v="3175.9024599999998"/>
    <n v="12922.367"/>
    <x v="0"/>
  </r>
  <r>
    <s v="Startup_4080"/>
    <s v="EdTech"/>
    <n v="10"/>
    <n v="164227.9"/>
    <n v="397186115.42000002"/>
    <n v="20"/>
    <s v="Canada"/>
    <n v="2004"/>
    <n v="2477"/>
    <n v="21"/>
    <n v="2417.5056730000001"/>
    <n v="8211.3951570000008"/>
    <x v="0"/>
  </r>
  <r>
    <s v="Startup_4081"/>
    <s v="Blockchain"/>
    <n v="1"/>
    <n v="416601.38"/>
    <n v="7626594375.5299997"/>
    <n v="44"/>
    <s v="Brazil"/>
    <n v="2004"/>
    <n v="12905"/>
    <n v="21"/>
    <n v="18305.694810000001"/>
    <n v="9468.2132509999992"/>
    <x v="0"/>
  </r>
  <r>
    <s v="Startup_4082"/>
    <s v="Biotech"/>
    <n v="9"/>
    <n v="212438"/>
    <n v="7290771018.1099997"/>
    <n v="17"/>
    <s v="France"/>
    <n v="2001"/>
    <n v="11223"/>
    <n v="24"/>
    <n v="34318.523670000002"/>
    <n v="12496.35303"/>
    <x v="0"/>
  </r>
  <r>
    <s v="Startup_4083"/>
    <s v="Fintech"/>
    <n v="7"/>
    <n v="48147.67"/>
    <n v="20555934323.299999"/>
    <n v="27"/>
    <s v="USA"/>
    <n v="2013"/>
    <n v="18961"/>
    <n v="12"/>
    <n v="426934.16600000003"/>
    <n v="1783.24711"/>
    <x v="0"/>
  </r>
  <r>
    <s v="Startup_4084"/>
    <s v="Fintech"/>
    <n v="5"/>
    <n v="428293.55"/>
    <n v="16636487745.58"/>
    <n v="37"/>
    <s v="USA"/>
    <n v="2015"/>
    <n v="13977"/>
    <n v="10"/>
    <n v="38842.657050000002"/>
    <n v="11575.501329999999"/>
    <x v="0"/>
  </r>
  <r>
    <s v="Startup_4085"/>
    <s v="EdTech"/>
    <n v="9"/>
    <n v="23796.76"/>
    <n v="9763298423.7800007"/>
    <n v="5"/>
    <s v="France"/>
    <n v="2020"/>
    <n v="16013"/>
    <n v="5"/>
    <n v="410277.53289999999"/>
    <n v="4759.3513389999998"/>
    <x v="0"/>
  </r>
  <r>
    <s v="Startup_4086"/>
    <s v="Blockchain"/>
    <n v="5"/>
    <n v="299412.96999999997"/>
    <n v="11590982931.280001"/>
    <n v="37"/>
    <s v="India"/>
    <n v="2004"/>
    <n v="4824"/>
    <n v="21"/>
    <n v="38711.36032"/>
    <n v="8092.2425400000002"/>
    <x v="0"/>
  </r>
  <r>
    <s v="Startup_4087"/>
    <s v="Fintech"/>
    <n v="5"/>
    <n v="26960.89"/>
    <n v="7806839397.5299997"/>
    <n v="7"/>
    <s v="UK"/>
    <n v="2015"/>
    <n v="746"/>
    <n v="10"/>
    <n v="289560.64779999998"/>
    <n v="3851.5555479999998"/>
    <x v="0"/>
  </r>
  <r>
    <s v="Startup_4088"/>
    <s v="AI"/>
    <n v="6"/>
    <n v="118497.62"/>
    <n v="42298704681.010002"/>
    <n v="49"/>
    <s v="UK"/>
    <n v="2006"/>
    <n v="9935"/>
    <n v="19"/>
    <n v="356957.25109999999"/>
    <n v="2418.3188599999999"/>
    <x v="1"/>
  </r>
  <r>
    <s v="Startup_4089"/>
    <s v="E-commerce"/>
    <n v="2"/>
    <n v="93141.23"/>
    <n v="1594401836.3699999"/>
    <n v="7"/>
    <s v="USA"/>
    <n v="2017"/>
    <n v="14017"/>
    <n v="8"/>
    <n v="17117.109329999999"/>
    <n v="13305.890649999999"/>
    <x v="0"/>
  </r>
  <r>
    <s v="Startup_409"/>
    <s v="Fintech"/>
    <n v="10"/>
    <n v="224379.29"/>
    <n v="8278832692.4399996"/>
    <n v="3"/>
    <s v="Germany"/>
    <n v="2004"/>
    <n v="6791"/>
    <n v="21"/>
    <n v="36895.598870000002"/>
    <n v="74793.096990000005"/>
    <x v="1"/>
  </r>
  <r>
    <s v="Startup_4090"/>
    <s v="SaaS"/>
    <n v="1"/>
    <n v="32403.52"/>
    <n v="11121589424.68"/>
    <n v="21"/>
    <s v="Australia"/>
    <n v="2006"/>
    <n v="16559"/>
    <n v="19"/>
    <n v="343220.64659999998"/>
    <n v="1543.0247529999999"/>
    <x v="0"/>
  </r>
  <r>
    <s v="Startup_4091"/>
    <s v="Blockchain"/>
    <n v="10"/>
    <n v="21561.89"/>
    <n v="7637453983.6700001"/>
    <n v="30"/>
    <s v="UK"/>
    <n v="2018"/>
    <n v="18673"/>
    <n v="7"/>
    <n v="354209.72749999998"/>
    <n v="718.72978339999997"/>
    <x v="0"/>
  </r>
  <r>
    <s v="Startup_4092"/>
    <s v="Blockchain"/>
    <n v="4"/>
    <n v="287770.15000000002"/>
    <n v="10925166477.110001"/>
    <n v="48"/>
    <s v="UK"/>
    <n v="2001"/>
    <n v="10769"/>
    <n v="24"/>
    <n v="37963.90509"/>
    <n v="5995.211483"/>
    <x v="0"/>
  </r>
  <r>
    <s v="Startup_4093"/>
    <s v="E-commerce"/>
    <n v="6"/>
    <n v="386058.45"/>
    <n v="6984793477.4899998"/>
    <n v="18"/>
    <s v="Germany"/>
    <n v="2005"/>
    <n v="7114"/>
    <n v="20"/>
    <n v="18091.580160000001"/>
    <n v="21447.691739999998"/>
    <x v="1"/>
  </r>
  <r>
    <s v="Startup_4094"/>
    <s v="Biotech"/>
    <n v="4"/>
    <n v="497005.03"/>
    <n v="16357756879.620001"/>
    <n v="35"/>
    <s v="Brazil"/>
    <n v="2001"/>
    <n v="3533"/>
    <n v="24"/>
    <n v="32911.658689999997"/>
    <n v="14200.143679999999"/>
    <x v="0"/>
  </r>
  <r>
    <s v="Startup_4095"/>
    <s v="Biotech"/>
    <n v="2"/>
    <n v="398463.51"/>
    <n v="10985258171.4"/>
    <n v="47"/>
    <s v="Brazil"/>
    <n v="2002"/>
    <n v="2908"/>
    <n v="23"/>
    <n v="27568.04421"/>
    <n v="8477.9470579999997"/>
    <x v="0"/>
  </r>
  <r>
    <s v="Startup_4096"/>
    <s v="Biotech"/>
    <n v="1"/>
    <n v="346850.62"/>
    <n v="1373430104.6800001"/>
    <n v="1"/>
    <s v="USA"/>
    <n v="2011"/>
    <n v="83"/>
    <n v="14"/>
    <n v="3958.716418"/>
    <n v="346850.6225"/>
    <x v="1"/>
  </r>
  <r>
    <s v="Startup_4097"/>
    <s v="AI"/>
    <n v="4"/>
    <n v="419066.9"/>
    <n v="1147668679.3399999"/>
    <n v="38"/>
    <s v="UK"/>
    <n v="2008"/>
    <n v="5912"/>
    <n v="17"/>
    <n v="2737.6287819999998"/>
    <n v="11028.076370000001"/>
    <x v="0"/>
  </r>
  <r>
    <s v="Startup_4098"/>
    <s v="AI"/>
    <n v="9"/>
    <n v="356536.41"/>
    <n v="959372045.21000004"/>
    <n v="43"/>
    <s v="France"/>
    <n v="2017"/>
    <n v="10064"/>
    <n v="8"/>
    <n v="2689.8108870000001"/>
    <n v="8291.5443450000002"/>
    <x v="0"/>
  </r>
  <r>
    <s v="Startup_4099"/>
    <s v="Fintech"/>
    <n v="2"/>
    <n v="384725.75"/>
    <n v="12168065661.799999"/>
    <n v="11"/>
    <s v="Singapore"/>
    <n v="2013"/>
    <n v="7848"/>
    <n v="12"/>
    <n v="31626.89501"/>
    <n v="34975.06828"/>
    <x v="1"/>
  </r>
  <r>
    <s v="Startup_41"/>
    <s v="AI"/>
    <n v="5"/>
    <n v="397216.88"/>
    <n v="1889305107.97"/>
    <n v="49"/>
    <s v="Canada"/>
    <n v="2016"/>
    <n v="10499"/>
    <n v="9"/>
    <n v="4755.3565760000001"/>
    <n v="8106.4668899999997"/>
    <x v="0"/>
  </r>
  <r>
    <s v="Startup_410"/>
    <s v="HealthTech"/>
    <n v="5"/>
    <n v="14954.53"/>
    <n v="4639902996.8000002"/>
    <n v="32"/>
    <s v="Singapore"/>
    <n v="2007"/>
    <n v="16455"/>
    <n v="18"/>
    <n v="310266.46230000001"/>
    <n v="467.32895409999998"/>
    <x v="0"/>
  </r>
  <r>
    <s v="Startup_4100"/>
    <s v="AI"/>
    <n v="8"/>
    <n v="403387.56"/>
    <n v="10494643706.549999"/>
    <n v="18"/>
    <s v="France"/>
    <n v="2014"/>
    <n v="5578"/>
    <n v="11"/>
    <n v="26015.280149999999"/>
    <n v="22410.419870000002"/>
    <x v="1"/>
  </r>
  <r>
    <s v="Startup_4101"/>
    <s v="E-commerce"/>
    <n v="9"/>
    <n v="183939.25"/>
    <n v="30465093207.259998"/>
    <n v="36"/>
    <s v="Australia"/>
    <n v="2023"/>
    <n v="1370"/>
    <n v="2"/>
    <n v="165624.83979999999"/>
    <n v="5109.4236870000004"/>
    <x v="1"/>
  </r>
  <r>
    <s v="Startup_4102"/>
    <s v="Blockchain"/>
    <n v="5"/>
    <n v="102479.84"/>
    <n v="37114543423.650002"/>
    <n v="10"/>
    <s v="Australia"/>
    <n v="2015"/>
    <n v="3765"/>
    <n v="10"/>
    <n v="362163.32789999997"/>
    <n v="10247.98429"/>
    <x v="1"/>
  </r>
  <r>
    <s v="Startup_4103"/>
    <s v="AI"/>
    <n v="7"/>
    <n v="80507.39"/>
    <n v="20381079457.330002"/>
    <n v="30"/>
    <s v="Australia"/>
    <n v="2020"/>
    <n v="870"/>
    <n v="5"/>
    <n v="253156.8757"/>
    <n v="2683.5796180000002"/>
    <x v="0"/>
  </r>
  <r>
    <s v="Startup_4104"/>
    <s v="Blockchain"/>
    <n v="1"/>
    <n v="337142.58"/>
    <n v="11382325918.530001"/>
    <n v="41"/>
    <s v="USA"/>
    <n v="2022"/>
    <n v="16828"/>
    <n v="3"/>
    <n v="33760.164239999998"/>
    <n v="8222.9896869999993"/>
    <x v="0"/>
  </r>
  <r>
    <s v="Startup_4105"/>
    <s v="Blockchain"/>
    <n v="2"/>
    <n v="12982.55"/>
    <n v="3528478210.3099999"/>
    <n v="12"/>
    <s v="India"/>
    <n v="2012"/>
    <n v="16635"/>
    <n v="13"/>
    <n v="271785.31589999999"/>
    <n v="1081.8787910000001"/>
    <x v="0"/>
  </r>
  <r>
    <s v="Startup_4106"/>
    <s v="Blockchain"/>
    <n v="7"/>
    <n v="72609.149999999994"/>
    <n v="3293307856.4899998"/>
    <n v="41"/>
    <s v="India"/>
    <n v="2003"/>
    <n v="10372"/>
    <n v="22"/>
    <n v="45355.652329999997"/>
    <n v="1770.9548159999999"/>
    <x v="0"/>
  </r>
  <r>
    <s v="Startup_4107"/>
    <s v="HealthTech"/>
    <n v="2"/>
    <n v="263057.65000000002"/>
    <n v="7057363802.71"/>
    <n v="18"/>
    <s v="France"/>
    <n v="2019"/>
    <n v="2029"/>
    <n v="6"/>
    <n v="26827.20205"/>
    <n v="14614.313920000001"/>
    <x v="0"/>
  </r>
  <r>
    <s v="Startup_4108"/>
    <s v="SaaS"/>
    <n v="7"/>
    <n v="400046.63"/>
    <n v="68933747.379999995"/>
    <n v="19"/>
    <s v="USA"/>
    <n v="2001"/>
    <n v="1808"/>
    <n v="24"/>
    <n v="171.31427890000001"/>
    <n v="21055.086029999999"/>
    <x v="1"/>
  </r>
  <r>
    <s v="Startup_4109"/>
    <s v="E-commerce"/>
    <n v="6"/>
    <n v="102373.75999999999"/>
    <n v="16367439207.02"/>
    <n v="4"/>
    <s v="Brazil"/>
    <n v="2000"/>
    <n v="18946"/>
    <n v="25"/>
    <n v="159878.23980000001"/>
    <n v="25593.440429999999"/>
    <x v="1"/>
  </r>
  <r>
    <s v="Startup_411"/>
    <s v="Fintech"/>
    <n v="8"/>
    <n v="220824.8"/>
    <n v="8916513879.4799995"/>
    <n v="11"/>
    <s v="Germany"/>
    <n v="2016"/>
    <n v="4429"/>
    <n v="9"/>
    <n v="40377.226690000003"/>
    <n v="20074.981919999998"/>
    <x v="1"/>
  </r>
  <r>
    <s v="Startup_4110"/>
    <s v="AI"/>
    <n v="8"/>
    <n v="461469.51"/>
    <n v="17192068220.080002"/>
    <n v="17"/>
    <s v="Australia"/>
    <n v="2009"/>
    <n v="2471"/>
    <n v="16"/>
    <n v="37254.047149999999"/>
    <n v="27145.265080000001"/>
    <x v="1"/>
  </r>
  <r>
    <s v="Startup_4111"/>
    <s v="Blockchain"/>
    <n v="7"/>
    <n v="305494.06"/>
    <n v="9918805086.1100006"/>
    <n v="12"/>
    <s v="UK"/>
    <n v="2018"/>
    <n v="4195"/>
    <n v="7"/>
    <n v="32467.077939999999"/>
    <n v="25457.838680000001"/>
    <x v="1"/>
  </r>
  <r>
    <s v="Startup_4112"/>
    <s v="Fintech"/>
    <n v="3"/>
    <n v="16732.240000000002"/>
    <n v="6147110034.0900002"/>
    <n v="19"/>
    <s v="UK"/>
    <n v="2013"/>
    <n v="5193"/>
    <n v="12"/>
    <n v="367380.28080000001"/>
    <n v="880.64396299999999"/>
    <x v="0"/>
  </r>
  <r>
    <s v="Startup_4113"/>
    <s v="Blockchain"/>
    <n v="2"/>
    <n v="80500.86"/>
    <n v="28281092801.959999"/>
    <n v="25"/>
    <s v="UK"/>
    <n v="2011"/>
    <n v="59"/>
    <n v="14"/>
    <n v="351313.1911"/>
    <n v="3220.0342049999999"/>
    <x v="0"/>
  </r>
  <r>
    <s v="Startup_4114"/>
    <s v="HealthTech"/>
    <n v="6"/>
    <n v="65966.509999999995"/>
    <n v="2315164013.3800001"/>
    <n v="19"/>
    <s v="France"/>
    <n v="2011"/>
    <n v="8542"/>
    <n v="14"/>
    <n v="35095.049420000003"/>
    <n v="3471.9217560000002"/>
    <x v="0"/>
  </r>
  <r>
    <s v="Startup_4115"/>
    <s v="Fintech"/>
    <n v="3"/>
    <n v="485613.3"/>
    <n v="2249300268.0300002"/>
    <n v="7"/>
    <s v="Germany"/>
    <n v="2007"/>
    <n v="8257"/>
    <n v="18"/>
    <n v="4630.875317"/>
    <n v="69373.328880000001"/>
    <x v="1"/>
  </r>
  <r>
    <s v="Startup_4116"/>
    <s v="SaaS"/>
    <n v="3"/>
    <n v="288891.33"/>
    <n v="1311040192.8599999"/>
    <n v="37"/>
    <s v="India"/>
    <n v="2009"/>
    <n v="368"/>
    <n v="16"/>
    <n v="4537.1776639999998"/>
    <n v="7807.8738540000004"/>
    <x v="0"/>
  </r>
  <r>
    <s v="Startup_4117"/>
    <s v="HealthTech"/>
    <n v="6"/>
    <n v="394305.91"/>
    <n v="12222843382.42"/>
    <n v="1"/>
    <s v="India"/>
    <n v="2001"/>
    <n v="17007"/>
    <n v="24"/>
    <n v="30997.376970000001"/>
    <n v="394305.91460000002"/>
    <x v="1"/>
  </r>
  <r>
    <s v="Startup_4118"/>
    <s v="Biotech"/>
    <n v="4"/>
    <n v="61664.480000000003"/>
    <n v="30006601494.189999"/>
    <n v="37"/>
    <s v="USA"/>
    <n v="2004"/>
    <n v="11696"/>
    <n v="21"/>
    <n v="486609.80359999998"/>
    <n v="1666.60753"/>
    <x v="1"/>
  </r>
  <r>
    <s v="Startup_4119"/>
    <s v="HealthTech"/>
    <n v="2"/>
    <n v="26559.06"/>
    <n v="11526986581.99"/>
    <n v="39"/>
    <s v="Germany"/>
    <n v="2021"/>
    <n v="618"/>
    <n v="4"/>
    <n v="434012.3737"/>
    <n v="681.00149999999996"/>
    <x v="0"/>
  </r>
  <r>
    <s v="Startup_412"/>
    <s v="Blockchain"/>
    <n v="8"/>
    <n v="133729.99"/>
    <n v="20220188917.16"/>
    <n v="23"/>
    <s v="Brazil"/>
    <n v="2011"/>
    <n v="10922"/>
    <n v="14"/>
    <n v="151200.60500000001"/>
    <n v="5814.3473299999996"/>
    <x v="0"/>
  </r>
  <r>
    <s v="Startup_4120"/>
    <s v="E-commerce"/>
    <n v="4"/>
    <n v="111107.48"/>
    <n v="4001961832.1399999"/>
    <n v="21"/>
    <s v="Germany"/>
    <n v="2014"/>
    <n v="1351"/>
    <n v="11"/>
    <n v="36017.835099999997"/>
    <n v="5290.8321580000002"/>
    <x v="0"/>
  </r>
  <r>
    <s v="Startup_4121"/>
    <s v="HealthTech"/>
    <n v="3"/>
    <n v="103015.28"/>
    <n v="22546023856.700001"/>
    <n v="48"/>
    <s v="India"/>
    <n v="2001"/>
    <n v="4731"/>
    <n v="24"/>
    <n v="218859.973"/>
    <n v="2146.1516139999999"/>
    <x v="0"/>
  </r>
  <r>
    <s v="Startup_4122"/>
    <s v="EdTech"/>
    <n v="9"/>
    <n v="244171.43"/>
    <n v="8446404969.8699999"/>
    <n v="17"/>
    <s v="UK"/>
    <n v="2013"/>
    <n v="4056"/>
    <n v="12"/>
    <n v="34591.10974"/>
    <n v="14363.02541"/>
    <x v="0"/>
  </r>
  <r>
    <s v="Startup_4123"/>
    <s v="EdTech"/>
    <n v="8"/>
    <n v="87185.18"/>
    <n v="34211908475.689999"/>
    <n v="20"/>
    <s v="UK"/>
    <n v="2008"/>
    <n v="15415"/>
    <n v="17"/>
    <n v="392404.08100000001"/>
    <n v="4359.2591089999996"/>
    <x v="1"/>
  </r>
  <r>
    <s v="Startup_4124"/>
    <s v="E-commerce"/>
    <n v="8"/>
    <n v="160980.85"/>
    <n v="4360984275.6700001"/>
    <n v="38"/>
    <s v="China"/>
    <n v="2020"/>
    <n v="5596"/>
    <n v="5"/>
    <n v="27089.081699999999"/>
    <n v="4236.3380580000003"/>
    <x v="0"/>
  </r>
  <r>
    <s v="Startup_4125"/>
    <s v="E-commerce"/>
    <n v="10"/>
    <n v="252518.46"/>
    <n v="926656501.89999998"/>
    <n v="6"/>
    <s v="Germany"/>
    <n v="2023"/>
    <n v="656"/>
    <n v="2"/>
    <n v="3668.6584969999999"/>
    <n v="42086.409529999997"/>
    <x v="1"/>
  </r>
  <r>
    <s v="Startup_4126"/>
    <s v="Fintech"/>
    <n v="6"/>
    <n v="496422.76"/>
    <n v="21491781207.75"/>
    <n v="8"/>
    <s v="Singapore"/>
    <n v="2009"/>
    <n v="7692"/>
    <n v="16"/>
    <n v="43292.30356"/>
    <n v="62052.844899999996"/>
    <x v="1"/>
  </r>
  <r>
    <s v="Startup_4127"/>
    <s v="E-commerce"/>
    <n v="4"/>
    <n v="334077.58"/>
    <n v="13670243561.23"/>
    <n v="45"/>
    <s v="France"/>
    <n v="2014"/>
    <n v="14878"/>
    <n v="11"/>
    <n v="40918.368150000002"/>
    <n v="7423.9462629999998"/>
    <x v="0"/>
  </r>
  <r>
    <s v="Startup_4128"/>
    <s v="SaaS"/>
    <n v="9"/>
    <n v="235271.78"/>
    <n v="10134861513.34"/>
    <n v="8"/>
    <s v="Brazil"/>
    <n v="2016"/>
    <n v="10569"/>
    <n v="9"/>
    <n v="43076.251539999997"/>
    <n v="29408.972109999999"/>
    <x v="1"/>
  </r>
  <r>
    <s v="Startup_4129"/>
    <s v="Blockchain"/>
    <n v="7"/>
    <n v="10439.57"/>
    <n v="37536914128.230003"/>
    <n v="13"/>
    <s v="Australia"/>
    <n v="2005"/>
    <n v="4809"/>
    <n v="20"/>
    <n v="3595637.4130000002"/>
    <n v="803.04374389999998"/>
    <x v="1"/>
  </r>
  <r>
    <s v="Startup_413"/>
    <s v="Blockchain"/>
    <n v="8"/>
    <n v="12558.3"/>
    <n v="4692768515.1499996"/>
    <n v="45"/>
    <s v="France"/>
    <n v="2004"/>
    <n v="3754"/>
    <n v="21"/>
    <n v="373677.64319999999"/>
    <n v="279.07333399999999"/>
    <x v="0"/>
  </r>
  <r>
    <s v="Startup_4130"/>
    <s v="Blockchain"/>
    <n v="1"/>
    <n v="119114.47"/>
    <n v="5515021547.9099998"/>
    <n v="10"/>
    <s v="USA"/>
    <n v="2017"/>
    <n v="11468"/>
    <n v="8"/>
    <n v="46299.181299999997"/>
    <n v="11911.446980000001"/>
    <x v="0"/>
  </r>
  <r>
    <s v="Startup_4131"/>
    <s v="E-commerce"/>
    <n v="6"/>
    <n v="104138.12"/>
    <n v="24941661565.389999"/>
    <n v="34"/>
    <s v="Australia"/>
    <n v="2002"/>
    <n v="9939"/>
    <n v="23"/>
    <n v="239504.59520000001"/>
    <n v="3062.8857779999998"/>
    <x v="0"/>
  </r>
  <r>
    <s v="Startup_4132"/>
    <s v="AI"/>
    <n v="1"/>
    <n v="356947.8"/>
    <n v="16368688044.26"/>
    <n v="15"/>
    <s v="Brazil"/>
    <n v="2000"/>
    <n v="10138"/>
    <n v="25"/>
    <n v="45856.372620000002"/>
    <n v="23796.519670000001"/>
    <x v="1"/>
  </r>
  <r>
    <s v="Startup_4133"/>
    <s v="Fintech"/>
    <n v="7"/>
    <n v="388262.81"/>
    <n v="8438039368.7399998"/>
    <n v="13"/>
    <s v="China"/>
    <n v="2005"/>
    <n v="13129"/>
    <n v="20"/>
    <n v="21731.803260000001"/>
    <n v="29866.37038"/>
    <x v="1"/>
  </r>
  <r>
    <s v="Startup_4134"/>
    <s v="Fintech"/>
    <n v="2"/>
    <n v="101661.63"/>
    <n v="2338281968.6799998"/>
    <n v="35"/>
    <s v="Germany"/>
    <n v="2011"/>
    <n v="16508"/>
    <n v="14"/>
    <n v="22999.633600000001"/>
    <n v="2904.6180810000001"/>
    <x v="0"/>
  </r>
  <r>
    <s v="Startup_4135"/>
    <s v="SaaS"/>
    <n v="8"/>
    <n v="56228.34"/>
    <n v="14896043977.950001"/>
    <n v="26"/>
    <s v="France"/>
    <n v="2007"/>
    <n v="3357"/>
    <n v="18"/>
    <n v="264919.58350000001"/>
    <n v="2162.628365"/>
    <x v="0"/>
  </r>
  <r>
    <s v="Startup_4136"/>
    <s v="AI"/>
    <n v="9"/>
    <n v="380591.72"/>
    <n v="18905554948.860001"/>
    <n v="29"/>
    <s v="India"/>
    <n v="2007"/>
    <n v="548"/>
    <n v="18"/>
    <n v="49673.110289999997"/>
    <n v="13123.85233"/>
    <x v="0"/>
  </r>
  <r>
    <s v="Startup_4137"/>
    <s v="SaaS"/>
    <n v="10"/>
    <n v="68014.33"/>
    <n v="17733145641.560001"/>
    <n v="10"/>
    <s v="Brazil"/>
    <n v="2005"/>
    <n v="19708"/>
    <n v="20"/>
    <n v="260725.5931"/>
    <n v="6801.4334220000001"/>
    <x v="0"/>
  </r>
  <r>
    <s v="Startup_4138"/>
    <s v="E-commerce"/>
    <n v="9"/>
    <n v="305775.27"/>
    <n v="14039357102.92"/>
    <n v="3"/>
    <s v="Canada"/>
    <n v="2020"/>
    <n v="8626"/>
    <n v="5"/>
    <n v="45912.971140000001"/>
    <n v="101925.0913"/>
    <x v="1"/>
  </r>
  <r>
    <s v="Startup_4139"/>
    <s v="EdTech"/>
    <n v="1"/>
    <n v="99729.76"/>
    <n v="38744631467.769997"/>
    <n v="2"/>
    <s v="UK"/>
    <n v="2015"/>
    <n v="2756"/>
    <n v="10"/>
    <n v="388495.1691"/>
    <n v="49864.882270000002"/>
    <x v="1"/>
  </r>
  <r>
    <s v="Startup_414"/>
    <s v="E-commerce"/>
    <n v="10"/>
    <n v="163945.18"/>
    <n v="40449967381.099998"/>
    <n v="32"/>
    <s v="Australia"/>
    <n v="2021"/>
    <n v="5856"/>
    <n v="4"/>
    <n v="246727.6127"/>
    <n v="5123.2869449999998"/>
    <x v="1"/>
  </r>
  <r>
    <s v="Startup_4140"/>
    <s v="E-commerce"/>
    <n v="9"/>
    <n v="494393.67"/>
    <n v="20214040263.490002"/>
    <n v="4"/>
    <s v="Canada"/>
    <n v="2012"/>
    <n v="4152"/>
    <n v="13"/>
    <n v="40885.526960000003"/>
    <n v="123598.4184"/>
    <x v="1"/>
  </r>
  <r>
    <s v="Startup_4141"/>
    <s v="SaaS"/>
    <n v="4"/>
    <n v="250277.37"/>
    <n v="10100540922.049999"/>
    <n v="35"/>
    <s v="Australia"/>
    <n v="2010"/>
    <n v="7979"/>
    <n v="15"/>
    <n v="40356.388030000002"/>
    <n v="7150.7819890000001"/>
    <x v="0"/>
  </r>
  <r>
    <s v="Startup_4142"/>
    <s v="EdTech"/>
    <n v="7"/>
    <n v="307210.15999999997"/>
    <n v="8260760947.0500002"/>
    <n v="36"/>
    <s v="Australia"/>
    <n v="2006"/>
    <n v="211"/>
    <n v="19"/>
    <n v="26888.608619999999"/>
    <n v="8533.6155369999997"/>
    <x v="0"/>
  </r>
  <r>
    <s v="Startup_4143"/>
    <s v="Biotech"/>
    <n v="3"/>
    <n v="166257.53"/>
    <n v="7637585644.1000004"/>
    <n v="45"/>
    <s v="USA"/>
    <n v="2009"/>
    <n v="4152"/>
    <n v="16"/>
    <n v="45937.284220000001"/>
    <n v="3694.6117669999999"/>
    <x v="0"/>
  </r>
  <r>
    <s v="Startup_4144"/>
    <s v="E-commerce"/>
    <n v="7"/>
    <n v="45719.96"/>
    <n v="2278074539.0700002"/>
    <n v="34"/>
    <s v="Canada"/>
    <n v="2001"/>
    <n v="1281"/>
    <n v="24"/>
    <n v="49825.691639999997"/>
    <n v="1344.7048179999999"/>
    <x v="0"/>
  </r>
  <r>
    <s v="Startup_4145"/>
    <s v="E-commerce"/>
    <n v="5"/>
    <n v="30926.01"/>
    <n v="14558782095.940001"/>
    <n v="4"/>
    <s v="Singapore"/>
    <n v="2004"/>
    <n v="5157"/>
    <n v="21"/>
    <n v="470760.72269999998"/>
    <n v="7731.5026870000002"/>
    <x v="0"/>
  </r>
  <r>
    <s v="Startup_4146"/>
    <s v="E-commerce"/>
    <n v="2"/>
    <n v="390950.66"/>
    <n v="12677402924.25"/>
    <n v="2"/>
    <s v="Canada"/>
    <n v="2022"/>
    <n v="19374"/>
    <n v="3"/>
    <n v="32426.117160000002"/>
    <n v="195475.33100000001"/>
    <x v="1"/>
  </r>
  <r>
    <s v="Startup_4147"/>
    <s v="E-commerce"/>
    <n v="7"/>
    <n v="24732.03"/>
    <n v="3910609382.4899998"/>
    <n v="19"/>
    <s v="France"/>
    <n v="2011"/>
    <n v="13558"/>
    <n v="14"/>
    <n v="158118.21109999999"/>
    <n v="1301.6858930000001"/>
    <x v="0"/>
  </r>
  <r>
    <s v="Startup_4148"/>
    <s v="E-commerce"/>
    <n v="1"/>
    <n v="54252.4"/>
    <n v="10981442010.33"/>
    <n v="23"/>
    <s v="China"/>
    <n v="2003"/>
    <n v="598"/>
    <n v="22"/>
    <n v="202412.93429999999"/>
    <n v="2358.8000609999999"/>
    <x v="0"/>
  </r>
  <r>
    <s v="Startup_4149"/>
    <s v="EdTech"/>
    <n v="6"/>
    <n v="9713.49"/>
    <n v="38479807616.419998"/>
    <n v="6"/>
    <s v="Australia"/>
    <n v="2006"/>
    <n v="15017"/>
    <n v="19"/>
    <n v="3961478.3870000001"/>
    <n v="1618.915724"/>
    <x v="1"/>
  </r>
  <r>
    <s v="Startup_415"/>
    <s v="SaaS"/>
    <n v="1"/>
    <n v="245654.88"/>
    <n v="11405881447.190001"/>
    <n v="3"/>
    <s v="Singapore"/>
    <n v="2000"/>
    <n v="5067"/>
    <n v="25"/>
    <n v="46429.511259999999"/>
    <n v="81884.958400000003"/>
    <x v="1"/>
  </r>
  <r>
    <s v="Startup_4150"/>
    <s v="HealthTech"/>
    <n v="8"/>
    <n v="5200.6099999999997"/>
    <n v="2481040187.5700002"/>
    <n v="50"/>
    <s v="Brazil"/>
    <n v="2022"/>
    <n v="15975"/>
    <n v="3"/>
    <n v="477066.0528"/>
    <n v="104.0122211"/>
    <x v="0"/>
  </r>
  <r>
    <s v="Startup_4151"/>
    <s v="Fintech"/>
    <n v="2"/>
    <n v="136316.06"/>
    <n v="6237582793.6899996"/>
    <n v="32"/>
    <s v="China"/>
    <n v="2008"/>
    <n v="344"/>
    <n v="17"/>
    <n v="45757.237050000003"/>
    <n v="4259.8770160000004"/>
    <x v="0"/>
  </r>
  <r>
    <s v="Startup_4152"/>
    <s v="AI"/>
    <n v="6"/>
    <n v="59530.97"/>
    <n v="16996641702.66"/>
    <n v="47"/>
    <s v="Germany"/>
    <n v="2017"/>
    <n v="5106"/>
    <n v="8"/>
    <n v="285508.2182"/>
    <n v="1266.6164570000001"/>
    <x v="0"/>
  </r>
  <r>
    <s v="Startup_4153"/>
    <s v="AI"/>
    <n v="2"/>
    <n v="268648.65000000002"/>
    <n v="6022727815.8000002"/>
    <n v="31"/>
    <s v="Australia"/>
    <n v="2016"/>
    <n v="6345"/>
    <n v="9"/>
    <n v="22417.604790000001"/>
    <n v="8666.0853470000002"/>
    <x v="0"/>
  </r>
  <r>
    <s v="Startup_4154"/>
    <s v="Blockchain"/>
    <n v="1"/>
    <n v="354008.67"/>
    <n v="998781611.94000006"/>
    <n v="30"/>
    <s v="France"/>
    <n v="2014"/>
    <n v="18831"/>
    <n v="11"/>
    <n v="2820.3478500000001"/>
    <n v="11800.289140000001"/>
    <x v="0"/>
  </r>
  <r>
    <s v="Startup_4155"/>
    <s v="Biotech"/>
    <n v="5"/>
    <n v="3871.24"/>
    <n v="1871872204.02"/>
    <n v="17"/>
    <s v="Brazil"/>
    <n v="2013"/>
    <n v="18581"/>
    <n v="12"/>
    <n v="483532.00770000002"/>
    <n v="227.71998579999999"/>
    <x v="0"/>
  </r>
  <r>
    <s v="Startup_4156"/>
    <s v="Blockchain"/>
    <n v="7"/>
    <n v="337821.83"/>
    <n v="9929372996.5900002"/>
    <n v="41"/>
    <s v="China"/>
    <n v="2011"/>
    <n v="13927"/>
    <n v="14"/>
    <n v="29391.336439999999"/>
    <n v="8239.5569219999998"/>
    <x v="0"/>
  </r>
  <r>
    <s v="Startup_4157"/>
    <s v="Biotech"/>
    <n v="5"/>
    <n v="423784.21"/>
    <n v="9142199377.3999996"/>
    <n v="24"/>
    <s v="USA"/>
    <n v="2010"/>
    <n v="8686"/>
    <n v="15"/>
    <n v="21571.77032"/>
    <n v="17657.675319999998"/>
    <x v="0"/>
  </r>
  <r>
    <s v="Startup_4158"/>
    <s v="AI"/>
    <n v="5"/>
    <n v="163508"/>
    <n v="2537685943.73"/>
    <n v="50"/>
    <s v="Canada"/>
    <n v="2019"/>
    <n v="7495"/>
    <n v="6"/>
    <n v="15519.25584"/>
    <n v="3270.1599379999998"/>
    <x v="0"/>
  </r>
  <r>
    <s v="Startup_4159"/>
    <s v="Biotech"/>
    <n v="9"/>
    <n v="237801.91"/>
    <n v="5077593175.8999996"/>
    <n v="18"/>
    <s v="Singapore"/>
    <n v="2013"/>
    <n v="17779"/>
    <n v="12"/>
    <n v="21351.196899999999"/>
    <n v="13211.21715"/>
    <x v="0"/>
  </r>
  <r>
    <s v="Startup_416"/>
    <s v="AI"/>
    <n v="4"/>
    <n v="29520.78"/>
    <n v="7063596817"/>
    <n v="14"/>
    <s v="China"/>
    <n v="2011"/>
    <n v="14442"/>
    <n v="14"/>
    <n v="239274.37760000001"/>
    <n v="2108.6274520000002"/>
    <x v="0"/>
  </r>
  <r>
    <s v="Startup_4160"/>
    <s v="Fintech"/>
    <n v="6"/>
    <n v="405793.1"/>
    <n v="17036249679.309999"/>
    <n v="26"/>
    <s v="China"/>
    <n v="2016"/>
    <n v="2465"/>
    <n v="9"/>
    <n v="41981.600409999999"/>
    <n v="15607.427030000001"/>
    <x v="0"/>
  </r>
  <r>
    <s v="Startup_4161"/>
    <s v="HealthTech"/>
    <n v="7"/>
    <n v="159978.26"/>
    <n v="7311234559.7200003"/>
    <n v="46"/>
    <s v="UK"/>
    <n v="2003"/>
    <n v="1511"/>
    <n v="22"/>
    <n v="45700.426939999998"/>
    <n v="3477.7881649999999"/>
    <x v="0"/>
  </r>
  <r>
    <s v="Startup_4162"/>
    <s v="AI"/>
    <n v="8"/>
    <n v="132557.51999999999"/>
    <n v="5114072308.04"/>
    <n v="47"/>
    <s v="Germany"/>
    <n v="2006"/>
    <n v="8273"/>
    <n v="19"/>
    <n v="38579.023979999998"/>
    <n v="2820.3727709999998"/>
    <x v="0"/>
  </r>
  <r>
    <s v="Startup_4163"/>
    <s v="Biotech"/>
    <n v="10"/>
    <n v="474197.82"/>
    <n v="15620606597.049999"/>
    <n v="17"/>
    <s v="India"/>
    <n v="2000"/>
    <n v="4008"/>
    <n v="25"/>
    <n v="32940.118759999998"/>
    <n v="27893.989219999999"/>
    <x v="1"/>
  </r>
  <r>
    <s v="Startup_4164"/>
    <s v="HealthTech"/>
    <n v="3"/>
    <n v="459575.55"/>
    <n v="1887857360.47"/>
    <n v="25"/>
    <s v="Singapore"/>
    <n v="2011"/>
    <n v="3771"/>
    <n v="14"/>
    <n v="4106.8281420000003"/>
    <n v="18383.021830000002"/>
    <x v="0"/>
  </r>
  <r>
    <s v="Startup_4165"/>
    <s v="Blockchain"/>
    <n v="2"/>
    <n v="41034.199999999997"/>
    <n v="9609756954.7299995"/>
    <n v="34"/>
    <s v="China"/>
    <n v="2005"/>
    <n v="16889"/>
    <n v="20"/>
    <n v="234187.9694"/>
    <n v="1206.888228"/>
    <x v="0"/>
  </r>
  <r>
    <s v="Startup_4166"/>
    <s v="Biotech"/>
    <n v="9"/>
    <n v="426834.11"/>
    <n v="20496232660.830002"/>
    <n v="38"/>
    <s v="Australia"/>
    <n v="2005"/>
    <n v="4753"/>
    <n v="20"/>
    <n v="48018.200940000002"/>
    <n v="11232.47645"/>
    <x v="0"/>
  </r>
  <r>
    <s v="Startup_4167"/>
    <s v="EdTech"/>
    <n v="4"/>
    <n v="60229.62"/>
    <n v="14423101506.059999"/>
    <n v="34"/>
    <s v="Canada"/>
    <n v="2009"/>
    <n v="14926"/>
    <n v="16"/>
    <n v="239467.56599999999"/>
    <n v="1771.459507"/>
    <x v="0"/>
  </r>
  <r>
    <s v="Startup_4168"/>
    <s v="EdTech"/>
    <n v="1"/>
    <n v="236451.87"/>
    <n v="10128864562.09"/>
    <n v="29"/>
    <s v="Singapore"/>
    <n v="2017"/>
    <n v="10981"/>
    <n v="8"/>
    <n v="42835.898209999999"/>
    <n v="8153.512659"/>
    <x v="0"/>
  </r>
  <r>
    <s v="Startup_4169"/>
    <s v="E-commerce"/>
    <n v="2"/>
    <n v="218571.32"/>
    <n v="4099487608.5799999"/>
    <n v="18"/>
    <s v="China"/>
    <n v="2008"/>
    <n v="12407"/>
    <n v="17"/>
    <n v="18754.834849999999"/>
    <n v="12142.851189999999"/>
    <x v="0"/>
  </r>
  <r>
    <s v="Startup_417"/>
    <s v="Blockchain"/>
    <n v="8"/>
    <n v="106093.14"/>
    <n v="5217433413.21"/>
    <n v="1"/>
    <s v="USA"/>
    <n v="2014"/>
    <n v="12998"/>
    <n v="11"/>
    <n v="49176.857510000002"/>
    <n v="106093.1419"/>
    <x v="1"/>
  </r>
  <r>
    <s v="Startup_4170"/>
    <s v="EdTech"/>
    <n v="5"/>
    <n v="294569.53999999998"/>
    <n v="8532032786.3699999"/>
    <n v="2"/>
    <s v="India"/>
    <n v="2003"/>
    <n v="16469"/>
    <n v="22"/>
    <n v="28963.409759999999"/>
    <n v="147284.76869999999"/>
    <x v="1"/>
  </r>
  <r>
    <s v="Startup_4171"/>
    <s v="EdTech"/>
    <n v="9"/>
    <n v="115866.24000000001"/>
    <n v="3006000979.1700001"/>
    <n v="25"/>
    <s v="Brazil"/>
    <n v="2004"/>
    <n v="13941"/>
    <n v="21"/>
    <n v="25942.71745"/>
    <n v="4634.6495800000002"/>
    <x v="0"/>
  </r>
  <r>
    <s v="Startup_4172"/>
    <s v="HealthTech"/>
    <n v="10"/>
    <n v="19062.919999999998"/>
    <n v="5723334663.4700003"/>
    <n v="16"/>
    <s v="Germany"/>
    <n v="2021"/>
    <n v="13235"/>
    <n v="4"/>
    <n v="300232.95419999998"/>
    <n v="1191.4322529999999"/>
    <x v="0"/>
  </r>
  <r>
    <s v="Startup_4173"/>
    <s v="Biotech"/>
    <n v="9"/>
    <n v="372716.52"/>
    <n v="1179848667.21"/>
    <n v="9"/>
    <s v="Germany"/>
    <n v="2021"/>
    <n v="10631"/>
    <n v="4"/>
    <n v="3164.5390000000002"/>
    <n v="41412.946219999998"/>
    <x v="1"/>
  </r>
  <r>
    <s v="Startup_4174"/>
    <s v="Biotech"/>
    <n v="6"/>
    <n v="465905.66"/>
    <n v="7754158004.9099998"/>
    <n v="30"/>
    <s v="Singapore"/>
    <n v="2021"/>
    <n v="16213"/>
    <n v="4"/>
    <n v="16642.193579999999"/>
    <n v="15530.1885"/>
    <x v="0"/>
  </r>
  <r>
    <s v="Startup_4175"/>
    <s v="EdTech"/>
    <n v="8"/>
    <n v="395516.04"/>
    <n v="16835356453.6"/>
    <n v="15"/>
    <s v="Brazil"/>
    <n v="2021"/>
    <n v="4649"/>
    <n v="4"/>
    <n v="42564.546419999999"/>
    <n v="26367.736150000001"/>
    <x v="1"/>
  </r>
  <r>
    <s v="Startup_4176"/>
    <s v="E-commerce"/>
    <n v="10"/>
    <n v="257039.01"/>
    <n v="8250383141.6199999"/>
    <n v="26"/>
    <s v="China"/>
    <n v="2011"/>
    <n v="7855"/>
    <n v="14"/>
    <n v="32096.78628"/>
    <n v="9886.1156900000005"/>
    <x v="0"/>
  </r>
  <r>
    <s v="Startup_4177"/>
    <s v="HealthTech"/>
    <n v="7"/>
    <n v="45916.15"/>
    <n v="2143171633.3199999"/>
    <n v="23"/>
    <s v="Brazil"/>
    <n v="2000"/>
    <n v="18037"/>
    <n v="25"/>
    <n v="46674.76829"/>
    <n v="1996.3543990000001"/>
    <x v="0"/>
  </r>
  <r>
    <s v="Startup_4178"/>
    <s v="HealthTech"/>
    <n v="8"/>
    <n v="269721.15000000002"/>
    <n v="6438929459.4099998"/>
    <n v="44"/>
    <s v="India"/>
    <n v="2019"/>
    <n v="13236"/>
    <n v="6"/>
    <n v="23871.542310000001"/>
    <n v="6130.0260349999999"/>
    <x v="0"/>
  </r>
  <r>
    <s v="Startup_4179"/>
    <s v="Blockchain"/>
    <n v="8"/>
    <n v="487833.38"/>
    <n v="23134059444.68"/>
    <n v="7"/>
    <s v="USA"/>
    <n v="2020"/>
    <n v="10067"/>
    <n v="5"/>
    <n v="47421.050730000003"/>
    <n v="69690.483319999999"/>
    <x v="1"/>
  </r>
  <r>
    <s v="Startup_418"/>
    <s v="Blockchain"/>
    <n v="8"/>
    <n v="324735.57"/>
    <n v="7800566657.9399996"/>
    <n v="13"/>
    <s v="UK"/>
    <n v="2001"/>
    <n v="15868"/>
    <n v="24"/>
    <n v="24020.28829"/>
    <n v="24979.658950000001"/>
    <x v="1"/>
  </r>
  <r>
    <s v="Startup_4180"/>
    <s v="EdTech"/>
    <n v="10"/>
    <n v="495624.75"/>
    <n v="14008461488.620001"/>
    <n v="43"/>
    <s v="India"/>
    <n v="2012"/>
    <n v="18327"/>
    <n v="13"/>
    <n v="28263.249210000002"/>
    <n v="11526.157010000001"/>
    <x v="0"/>
  </r>
  <r>
    <s v="Startup_4181"/>
    <s v="Fintech"/>
    <n v="4"/>
    <n v="121112.11"/>
    <n v="26719954515.029999"/>
    <n v="16"/>
    <s v="Germany"/>
    <n v="2005"/>
    <n v="9217"/>
    <n v="20"/>
    <n v="220620.6599"/>
    <n v="7569.5068110000002"/>
    <x v="0"/>
  </r>
  <r>
    <s v="Startup_4182"/>
    <s v="SaaS"/>
    <n v="8"/>
    <n v="148563.54"/>
    <n v="4698896576.1300001"/>
    <n v="47"/>
    <s v="Australia"/>
    <n v="2022"/>
    <n v="726"/>
    <n v="3"/>
    <n v="31627.868190000001"/>
    <n v="3160.9263510000001"/>
    <x v="0"/>
  </r>
  <r>
    <s v="Startup_4183"/>
    <s v="Blockchain"/>
    <n v="9"/>
    <n v="416980.74"/>
    <n v="7877068790.5500002"/>
    <n v="36"/>
    <s v="Australia"/>
    <n v="2011"/>
    <n v="4738"/>
    <n v="14"/>
    <n v="18889.725859999999"/>
    <n v="11582.79825"/>
    <x v="0"/>
  </r>
  <r>
    <s v="Startup_4184"/>
    <s v="SaaS"/>
    <n v="6"/>
    <n v="8636.36"/>
    <n v="41299167880.220001"/>
    <n v="33"/>
    <s v="Australia"/>
    <n v="2019"/>
    <n v="8838"/>
    <n v="6"/>
    <n v="4782010.9850000003"/>
    <n v="261.70782079999998"/>
    <x v="1"/>
  </r>
  <r>
    <s v="Startup_4185"/>
    <s v="EdTech"/>
    <n v="4"/>
    <n v="11690.58"/>
    <n v="31347503643.849998"/>
    <n v="33"/>
    <s v="India"/>
    <n v="2008"/>
    <n v="1445"/>
    <n v="17"/>
    <n v="2681432.4270000001"/>
    <n v="354.25990569999999"/>
    <x v="1"/>
  </r>
  <r>
    <s v="Startup_4186"/>
    <s v="AI"/>
    <n v="9"/>
    <n v="326272.45"/>
    <n v="6937493849.1499996"/>
    <n v="40"/>
    <s v="Singapore"/>
    <n v="2004"/>
    <n v="13404"/>
    <n v="21"/>
    <n v="21261.885730000002"/>
    <n v="8156.8112810000002"/>
    <x v="0"/>
  </r>
  <r>
    <s v="Startup_4187"/>
    <s v="E-commerce"/>
    <n v="7"/>
    <n v="45462.07"/>
    <n v="1994888848.5899999"/>
    <n v="37"/>
    <s v="UK"/>
    <n v="2019"/>
    <n v="3877"/>
    <n v="6"/>
    <n v="43879.291190000004"/>
    <n v="1228.704581"/>
    <x v="0"/>
  </r>
  <r>
    <s v="Startup_4188"/>
    <s v="Fintech"/>
    <n v="4"/>
    <n v="118337.7"/>
    <n v="31855290601.599998"/>
    <n v="10"/>
    <s v="China"/>
    <n v="2020"/>
    <n v="1083"/>
    <n v="5"/>
    <n v="269188.70400000003"/>
    <n v="11833.770060000001"/>
    <x v="1"/>
  </r>
  <r>
    <s v="Startup_4189"/>
    <s v="E-commerce"/>
    <n v="9"/>
    <n v="230299.54"/>
    <n v="10261614486.450001"/>
    <n v="28"/>
    <s v="India"/>
    <n v="2015"/>
    <n v="1183"/>
    <n v="10"/>
    <n v="44556.685420000002"/>
    <n v="8224.9835949999997"/>
    <x v="0"/>
  </r>
  <r>
    <s v="Startup_419"/>
    <s v="EdTech"/>
    <n v="8"/>
    <n v="300302.23"/>
    <n v="14922314302"/>
    <n v="45"/>
    <s v="China"/>
    <n v="2003"/>
    <n v="10118"/>
    <n v="22"/>
    <n v="49689.987159999997"/>
    <n v="6673.3829100000003"/>
    <x v="0"/>
  </r>
  <r>
    <s v="Startup_4190"/>
    <s v="Blockchain"/>
    <n v="9"/>
    <n v="396660.98"/>
    <n v="16583042970.59"/>
    <n v="42"/>
    <s v="UK"/>
    <n v="2023"/>
    <n v="7844"/>
    <n v="2"/>
    <n v="41805.590450000003"/>
    <n v="9444.3089519999994"/>
    <x v="0"/>
  </r>
  <r>
    <s v="Startup_4191"/>
    <s v="SaaS"/>
    <n v="4"/>
    <n v="162819.48000000001"/>
    <n v="27065503260.509998"/>
    <n v="21"/>
    <s v="Germany"/>
    <n v="2018"/>
    <n v="15076"/>
    <n v="7"/>
    <n v="166229.13219999999"/>
    <n v="7753.3084490000001"/>
    <x v="0"/>
  </r>
  <r>
    <s v="Startup_4192"/>
    <s v="SaaS"/>
    <n v="1"/>
    <n v="149211.84"/>
    <n v="7294618411.4399996"/>
    <n v="8"/>
    <s v="Australia"/>
    <n v="2022"/>
    <n v="5847"/>
    <n v="3"/>
    <n v="48886.664400000001"/>
    <n v="18651.48014"/>
    <x v="0"/>
  </r>
  <r>
    <s v="Startup_4193"/>
    <s v="AI"/>
    <n v="4"/>
    <n v="238849.59"/>
    <n v="9198524423.2800007"/>
    <n v="29"/>
    <s v="Germany"/>
    <n v="2005"/>
    <n v="15893"/>
    <n v="20"/>
    <n v="38510.786870000004"/>
    <n v="8236.1926860000003"/>
    <x v="0"/>
  </r>
  <r>
    <s v="Startup_4194"/>
    <s v="SaaS"/>
    <n v="3"/>
    <n v="460239.99"/>
    <n v="11223644375.459999"/>
    <n v="34"/>
    <s v="Australia"/>
    <n v="2009"/>
    <n v="15295"/>
    <n v="16"/>
    <n v="24385.50419"/>
    <n v="13536.470209999999"/>
    <x v="0"/>
  </r>
  <r>
    <s v="Startup_4195"/>
    <s v="HealthTech"/>
    <n v="3"/>
    <n v="31412.799999999999"/>
    <n v="7657328891.4399996"/>
    <n v="34"/>
    <s v="Brazil"/>
    <n v="2003"/>
    <n v="13172"/>
    <n v="22"/>
    <n v="243763.6096"/>
    <n v="923.90587789999995"/>
    <x v="0"/>
  </r>
  <r>
    <s v="Startup_4196"/>
    <s v="SaaS"/>
    <n v="9"/>
    <n v="29972.400000000001"/>
    <n v="13602556630.24"/>
    <n v="8"/>
    <s v="Germany"/>
    <n v="2020"/>
    <n v="1306"/>
    <n v="5"/>
    <n v="453835.06780000002"/>
    <n v="3746.5501300000001"/>
    <x v="0"/>
  </r>
  <r>
    <s v="Startup_4197"/>
    <s v="Fintech"/>
    <n v="6"/>
    <n v="136934.96"/>
    <n v="5188903839.6899996"/>
    <n v="26"/>
    <s v="USA"/>
    <n v="2010"/>
    <n v="1008"/>
    <n v="15"/>
    <n v="37892.200870000001"/>
    <n v="5266.7291230000001"/>
    <x v="0"/>
  </r>
  <r>
    <s v="Startup_4198"/>
    <s v="Biotech"/>
    <n v="9"/>
    <n v="381600.34"/>
    <n v="11829383475.49"/>
    <n v="36"/>
    <s v="China"/>
    <n v="2008"/>
    <n v="17114"/>
    <n v="17"/>
    <n v="30998.4051"/>
    <n v="10600.009400000001"/>
    <x v="0"/>
  </r>
  <r>
    <s v="Startup_4199"/>
    <s v="E-commerce"/>
    <n v="8"/>
    <n v="279091.78999999998"/>
    <n v="915822722.00999999"/>
    <n v="45"/>
    <s v="Singapore"/>
    <n v="2016"/>
    <n v="6199"/>
    <n v="9"/>
    <n v="3280.4391449999998"/>
    <n v="6202.0397579999999"/>
    <x v="0"/>
  </r>
  <r>
    <s v="Startup_42"/>
    <s v="EdTech"/>
    <n v="9"/>
    <n v="103622.26"/>
    <n v="39647156221.790001"/>
    <n v="25"/>
    <s v="Australia"/>
    <n v="2016"/>
    <n v="11052"/>
    <n v="9"/>
    <n v="382611.3493"/>
    <n v="4144.8903879999998"/>
    <x v="1"/>
  </r>
  <r>
    <s v="Startup_420"/>
    <s v="E-commerce"/>
    <n v="8"/>
    <n v="2180.86"/>
    <n v="934846172.23000002"/>
    <n v="16"/>
    <s v="Brazil"/>
    <n v="2023"/>
    <n v="5805"/>
    <n v="2"/>
    <n v="428657.81689999998"/>
    <n v="136.30394029999999"/>
    <x v="0"/>
  </r>
  <r>
    <s v="Startup_4200"/>
    <s v="Blockchain"/>
    <n v="9"/>
    <n v="169299.56"/>
    <n v="7943168367.7799997"/>
    <n v="35"/>
    <s v="USA"/>
    <n v="2016"/>
    <n v="14399"/>
    <n v="9"/>
    <n v="46916.833330000001"/>
    <n v="4837.1301810000004"/>
    <x v="0"/>
  </r>
  <r>
    <s v="Startup_4201"/>
    <s v="HealthTech"/>
    <n v="3"/>
    <n v="323137.95"/>
    <n v="11557547177.83"/>
    <n v="9"/>
    <s v="India"/>
    <n v="2017"/>
    <n v="16957"/>
    <n v="8"/>
    <n v="35765.603750000002"/>
    <n v="35904.217170000004"/>
    <x v="1"/>
  </r>
  <r>
    <s v="Startup_4202"/>
    <s v="Blockchain"/>
    <n v="5"/>
    <n v="274128.49"/>
    <n v="5585528411.9700003"/>
    <n v="24"/>
    <s v="Germany"/>
    <n v="2012"/>
    <n v="19865"/>
    <n v="13"/>
    <n v="20374.584879999999"/>
    <n v="11422.02061"/>
    <x v="0"/>
  </r>
  <r>
    <s v="Startup_4203"/>
    <s v="Fintech"/>
    <n v="6"/>
    <n v="370292.95"/>
    <n v="1776683751.8299999"/>
    <n v="34"/>
    <s v="Canada"/>
    <n v="2005"/>
    <n v="16517"/>
    <n v="20"/>
    <n v="4797.0490529999997"/>
    <n v="10890.9692"/>
    <x v="0"/>
  </r>
  <r>
    <s v="Startup_4204"/>
    <s v="HealthTech"/>
    <n v="4"/>
    <n v="286679.34000000003"/>
    <n v="13090910931.77"/>
    <n v="14"/>
    <s v="India"/>
    <n v="2005"/>
    <n v="3145"/>
    <n v="20"/>
    <n v="45662.949280000001"/>
    <n v="20477.095860000001"/>
    <x v="1"/>
  </r>
  <r>
    <s v="Startup_4205"/>
    <s v="Blockchain"/>
    <n v="1"/>
    <n v="78461.23"/>
    <n v="302405167.02999997"/>
    <n v="8"/>
    <s v="China"/>
    <n v="2013"/>
    <n v="5448"/>
    <n v="12"/>
    <n v="3853.1987880000001"/>
    <n v="9807.6534080000001"/>
    <x v="0"/>
  </r>
  <r>
    <s v="Startup_4206"/>
    <s v="Biotech"/>
    <n v="7"/>
    <n v="168102.07"/>
    <n v="7166711721.71"/>
    <n v="30"/>
    <s v="UK"/>
    <n v="2022"/>
    <n v="12183"/>
    <n v="3"/>
    <n v="42632.097399999999"/>
    <n v="5603.4021759999996"/>
    <x v="0"/>
  </r>
  <r>
    <s v="Startup_4207"/>
    <s v="SaaS"/>
    <n v="4"/>
    <n v="398890.82"/>
    <n v="13302565532.6"/>
    <n v="23"/>
    <s v="Brazil"/>
    <n v="2013"/>
    <n v="19773"/>
    <n v="12"/>
    <n v="33347.888270000003"/>
    <n v="17343.079320000001"/>
    <x v="0"/>
  </r>
  <r>
    <s v="Startup_4208"/>
    <s v="E-commerce"/>
    <n v="9"/>
    <n v="255036.63"/>
    <n v="11918315920.75"/>
    <n v="16"/>
    <s v="USA"/>
    <n v="2008"/>
    <n v="16876"/>
    <n v="17"/>
    <n v="46730.780839999999"/>
    <n v="15939.7894"/>
    <x v="0"/>
  </r>
  <r>
    <s v="Startup_4209"/>
    <s v="Fintech"/>
    <n v="6"/>
    <n v="19366.52"/>
    <n v="9518585481.4799995"/>
    <n v="12"/>
    <s v="Germany"/>
    <n v="2011"/>
    <n v="18034"/>
    <n v="14"/>
    <n v="491496.02169999998"/>
    <n v="1613.876426"/>
    <x v="0"/>
  </r>
  <r>
    <s v="Startup_421"/>
    <s v="E-commerce"/>
    <n v="7"/>
    <n v="51490.74"/>
    <n v="2573762217.0999999"/>
    <n v="20"/>
    <s v="UK"/>
    <n v="2021"/>
    <n v="11338"/>
    <n v="4"/>
    <n v="49983.95278"/>
    <n v="2574.53701"/>
    <x v="0"/>
  </r>
  <r>
    <s v="Startup_4210"/>
    <s v="E-commerce"/>
    <n v="3"/>
    <n v="279745.78999999998"/>
    <n v="10925967295.93"/>
    <n v="37"/>
    <s v="China"/>
    <n v="2021"/>
    <n v="6531"/>
    <n v="4"/>
    <n v="39055.770759999999"/>
    <n v="7560.6971000000003"/>
    <x v="0"/>
  </r>
  <r>
    <s v="Startup_4211"/>
    <s v="Fintech"/>
    <n v="9"/>
    <n v="328363.59000000003"/>
    <n v="5050797509.3199997"/>
    <n v="45"/>
    <s v="Australia"/>
    <n v="2021"/>
    <n v="13079"/>
    <n v="4"/>
    <n v="15380.721939999999"/>
    <n v="7296.9687709999998"/>
    <x v="0"/>
  </r>
  <r>
    <s v="Startup_4212"/>
    <s v="SaaS"/>
    <n v="4"/>
    <n v="356812.29"/>
    <n v="12816715930.120001"/>
    <n v="31"/>
    <s v="USA"/>
    <n v="2017"/>
    <n v="10157"/>
    <n v="8"/>
    <n v="35919.051399999997"/>
    <n v="11510.073990000001"/>
    <x v="0"/>
  </r>
  <r>
    <s v="Startup_4213"/>
    <s v="EdTech"/>
    <n v="1"/>
    <n v="255510.43"/>
    <n v="5378097223.3900003"/>
    <n v="2"/>
    <s v="Germany"/>
    <n v="2012"/>
    <n v="6319"/>
    <n v="13"/>
    <n v="21047.44455"/>
    <n v="127755.2175"/>
    <x v="1"/>
  </r>
  <r>
    <s v="Startup_4214"/>
    <s v="Blockchain"/>
    <n v="8"/>
    <n v="274256.28000000003"/>
    <n v="5406452681.9399996"/>
    <n v="42"/>
    <s v="Germany"/>
    <n v="2022"/>
    <n v="8328"/>
    <n v="3"/>
    <n v="19712.140630000002"/>
    <n v="6529.9115080000001"/>
    <x v="0"/>
  </r>
  <r>
    <s v="Startup_4215"/>
    <s v="Blockchain"/>
    <n v="1"/>
    <n v="422534.62"/>
    <n v="9393722109.6700001"/>
    <n v="7"/>
    <s v="USA"/>
    <n v="2020"/>
    <n v="17944"/>
    <n v="5"/>
    <n v="22230.839960000001"/>
    <n v="60362.088960000001"/>
    <x v="1"/>
  </r>
  <r>
    <s v="Startup_4216"/>
    <s v="Blockchain"/>
    <n v="7"/>
    <n v="394792.77"/>
    <n v="15842450722"/>
    <n v="32"/>
    <s v="Australia"/>
    <n v="2012"/>
    <n v="9304"/>
    <n v="13"/>
    <n v="40127.523229999999"/>
    <n v="12337.27397"/>
    <x v="0"/>
  </r>
  <r>
    <s v="Startup_4217"/>
    <s v="AI"/>
    <n v="6"/>
    <n v="169644.4"/>
    <n v="3912033716.54"/>
    <n v="4"/>
    <s v="Australia"/>
    <n v="2021"/>
    <n v="16298"/>
    <n v="4"/>
    <n v="23059.200000000001"/>
    <n v="42411.099170000001"/>
    <x v="1"/>
  </r>
  <r>
    <s v="Startup_4218"/>
    <s v="EdTech"/>
    <n v="10"/>
    <n v="178351.97"/>
    <n v="6675932413.0299997"/>
    <n v="11"/>
    <s v="China"/>
    <n v="2013"/>
    <n v="16882"/>
    <n v="12"/>
    <n v="37430.22279"/>
    <n v="16213.81567"/>
    <x v="0"/>
  </r>
  <r>
    <s v="Startup_4219"/>
    <s v="SaaS"/>
    <n v="7"/>
    <n v="265196.92"/>
    <n v="7775326838.9899998"/>
    <n v="50"/>
    <s v="USA"/>
    <n v="2014"/>
    <n v="17284"/>
    <n v="11"/>
    <n v="29318.069490000002"/>
    <n v="5303.9383399999997"/>
    <x v="0"/>
  </r>
  <r>
    <s v="Startup_422"/>
    <s v="E-commerce"/>
    <n v="6"/>
    <n v="12506.28"/>
    <n v="36211351866.730003"/>
    <n v="27"/>
    <s v="Singapore"/>
    <n v="2004"/>
    <n v="1340"/>
    <n v="21"/>
    <n v="2895453.0040000002"/>
    <n v="463.19547060000002"/>
    <x v="1"/>
  </r>
  <r>
    <s v="Startup_4220"/>
    <s v="AI"/>
    <n v="2"/>
    <n v="136738.26"/>
    <n v="3501334898.4400001"/>
    <n v="20"/>
    <s v="Singapore"/>
    <n v="2016"/>
    <n v="4011"/>
    <n v="9"/>
    <n v="25605.110540000001"/>
    <n v="6836.9128010000004"/>
    <x v="0"/>
  </r>
  <r>
    <s v="Startup_4221"/>
    <s v="E-commerce"/>
    <n v="7"/>
    <n v="176988.18"/>
    <n v="584904189.88999999"/>
    <n v="36"/>
    <s v="China"/>
    <n v="2013"/>
    <n v="15476"/>
    <n v="12"/>
    <n v="3303.7640820000001"/>
    <n v="4916.3384159999996"/>
    <x v="0"/>
  </r>
  <r>
    <s v="Startup_4222"/>
    <s v="SaaS"/>
    <n v="9"/>
    <n v="133820.65"/>
    <n v="4732387574.5200005"/>
    <n v="16"/>
    <s v="Canada"/>
    <n v="2002"/>
    <n v="3583"/>
    <n v="23"/>
    <n v="35362.656940000001"/>
    <n v="8363.7906540000004"/>
    <x v="0"/>
  </r>
  <r>
    <s v="Startup_4223"/>
    <s v="SaaS"/>
    <n v="7"/>
    <n v="475952.83"/>
    <n v="17138187015.219999"/>
    <n v="11"/>
    <s v="France"/>
    <n v="2020"/>
    <n v="474"/>
    <n v="5"/>
    <n v="36007.163229999998"/>
    <n v="43268.438649999996"/>
    <x v="1"/>
  </r>
  <r>
    <s v="Startup_4224"/>
    <s v="Blockchain"/>
    <n v="3"/>
    <n v="117018.14"/>
    <n v="17630804230.349998"/>
    <n v="23"/>
    <s v="France"/>
    <n v="2003"/>
    <n v="18785"/>
    <n v="22"/>
    <n v="150666.27100000001"/>
    <n v="5087.7453390000001"/>
    <x v="0"/>
  </r>
  <r>
    <s v="Startup_4225"/>
    <s v="HealthTech"/>
    <n v="3"/>
    <n v="318692.58"/>
    <n v="6888923203.4799995"/>
    <n v="7"/>
    <s v="UK"/>
    <n v="2002"/>
    <n v="15995"/>
    <n v="23"/>
    <n v="21615.202209999999"/>
    <n v="45527.511109999999"/>
    <x v="1"/>
  </r>
  <r>
    <s v="Startup_4226"/>
    <s v="EdTech"/>
    <n v="5"/>
    <n v="490839.62"/>
    <n v="2396064312.4099998"/>
    <n v="16"/>
    <s v="Brazil"/>
    <n v="2013"/>
    <n v="6467"/>
    <n v="12"/>
    <n v="4880.5625749999999"/>
    <n v="30677.476159999998"/>
    <x v="1"/>
  </r>
  <r>
    <s v="Startup_4227"/>
    <s v="SaaS"/>
    <n v="6"/>
    <n v="305157.01"/>
    <n v="13028067469.879999"/>
    <n v="10"/>
    <s v="Germany"/>
    <n v="2001"/>
    <n v="19713"/>
    <n v="24"/>
    <n v="42691.99697"/>
    <n v="30515.701389999998"/>
    <x v="1"/>
  </r>
  <r>
    <s v="Startup_4228"/>
    <s v="E-commerce"/>
    <n v="1"/>
    <n v="215858.04"/>
    <n v="5717215077.4200001"/>
    <n v="34"/>
    <s v="Germany"/>
    <n v="2009"/>
    <n v="4481"/>
    <n v="16"/>
    <n v="26484.99595"/>
    <n v="6348.7657769999996"/>
    <x v="0"/>
  </r>
  <r>
    <s v="Startup_4229"/>
    <s v="Fintech"/>
    <n v="4"/>
    <n v="368713.11"/>
    <n v="6466723045.8800001"/>
    <n v="14"/>
    <s v="Australia"/>
    <n v="2014"/>
    <n v="18838"/>
    <n v="11"/>
    <n v="17537.630789999999"/>
    <n v="26336.65048"/>
    <x v="1"/>
  </r>
  <r>
    <s v="Startup_423"/>
    <s v="Biotech"/>
    <n v="1"/>
    <n v="137388.12"/>
    <n v="6254934810.4399996"/>
    <n v="40"/>
    <s v="Brazil"/>
    <n v="2005"/>
    <n v="4279"/>
    <n v="20"/>
    <n v="45526.4807"/>
    <n v="3434.702906"/>
    <x v="0"/>
  </r>
  <r>
    <s v="Startup_4230"/>
    <s v="EdTech"/>
    <n v="3"/>
    <n v="485825.25"/>
    <n v="11129155294.870001"/>
    <n v="18"/>
    <s v="Brazil"/>
    <n v="2005"/>
    <n v="19802"/>
    <n v="20"/>
    <n v="22906.73316"/>
    <n v="26990.29192"/>
    <x v="1"/>
  </r>
  <r>
    <s v="Startup_4231"/>
    <s v="HealthTech"/>
    <n v="2"/>
    <n v="130392.09"/>
    <n v="29050883919.209999"/>
    <n v="50"/>
    <s v="Singapore"/>
    <n v="2011"/>
    <n v="5333"/>
    <n v="14"/>
    <n v="222795.37530000001"/>
    <n v="2607.8417020000002"/>
    <x v="0"/>
  </r>
  <r>
    <s v="Startup_4232"/>
    <s v="HealthTech"/>
    <n v="5"/>
    <n v="154078.92000000001"/>
    <n v="6563580116.1499996"/>
    <n v="40"/>
    <s v="Australia"/>
    <n v="2006"/>
    <n v="5425"/>
    <n v="19"/>
    <n v="42597.81942"/>
    <n v="3851.973015"/>
    <x v="0"/>
  </r>
  <r>
    <s v="Startup_4233"/>
    <s v="EdTech"/>
    <n v="4"/>
    <n v="28769.64"/>
    <n v="10441980638.129999"/>
    <n v="45"/>
    <s v="UK"/>
    <n v="2018"/>
    <n v="6478"/>
    <n v="7"/>
    <n v="362950.43670000002"/>
    <n v="639.32523939999999"/>
    <x v="0"/>
  </r>
  <r>
    <s v="Startup_4234"/>
    <s v="SaaS"/>
    <n v="4"/>
    <n v="411875.81"/>
    <n v="1816515737.6099999"/>
    <n v="7"/>
    <s v="Germany"/>
    <n v="2000"/>
    <n v="413"/>
    <n v="25"/>
    <n v="4409.3482480000002"/>
    <n v="58839.400809999999"/>
    <x v="1"/>
  </r>
  <r>
    <s v="Startup_4235"/>
    <s v="Blockchain"/>
    <n v="7"/>
    <n v="441048.06"/>
    <n v="16859369077.26"/>
    <n v="4"/>
    <s v="Australia"/>
    <n v="2023"/>
    <n v="9947"/>
    <n v="2"/>
    <n v="38224.69586"/>
    <n v="110262.01549999999"/>
    <x v="1"/>
  </r>
  <r>
    <s v="Startup_4236"/>
    <s v="SaaS"/>
    <n v="8"/>
    <n v="356020.53"/>
    <n v="684010143.79999995"/>
    <n v="43"/>
    <s v="China"/>
    <n v="2022"/>
    <n v="2953"/>
    <n v="3"/>
    <n v="1920.266022"/>
    <n v="8279.5471670000006"/>
    <x v="0"/>
  </r>
  <r>
    <s v="Startup_4237"/>
    <s v="E-commerce"/>
    <n v="5"/>
    <n v="405643.64"/>
    <n v="7085243591.5"/>
    <n v="13"/>
    <s v="USA"/>
    <n v="2019"/>
    <n v="12645"/>
    <n v="6"/>
    <n v="17465.670180000001"/>
    <n v="31203.35657"/>
    <x v="1"/>
  </r>
  <r>
    <s v="Startup_4238"/>
    <s v="EdTech"/>
    <n v="1"/>
    <n v="133331.17000000001"/>
    <n v="5209035039.8699999"/>
    <n v="41"/>
    <s v="France"/>
    <n v="2020"/>
    <n v="7677"/>
    <n v="5"/>
    <n v="39067.397400000002"/>
    <n v="3251.9796959999999"/>
    <x v="0"/>
  </r>
  <r>
    <s v="Startup_4239"/>
    <s v="Biotech"/>
    <n v="1"/>
    <n v="57007.34"/>
    <n v="24834973913.830002"/>
    <n v="50"/>
    <s v="Canada"/>
    <n v="2013"/>
    <n v="9792"/>
    <n v="12"/>
    <n v="435644.1923"/>
    <n v="1140.1468150000001"/>
    <x v="0"/>
  </r>
  <r>
    <s v="Startup_424"/>
    <s v="SaaS"/>
    <n v="10"/>
    <n v="70509.97"/>
    <n v="2500255042.3400002"/>
    <n v="47"/>
    <s v="USA"/>
    <n v="2010"/>
    <n v="2822"/>
    <n v="15"/>
    <n v="35458.593630000003"/>
    <n v="1500.212223"/>
    <x v="0"/>
  </r>
  <r>
    <s v="Startup_4240"/>
    <s v="HealthTech"/>
    <n v="5"/>
    <n v="45693.65"/>
    <n v="1880727117.5599999"/>
    <n v="10"/>
    <s v="UK"/>
    <n v="2002"/>
    <n v="12622"/>
    <n v="23"/>
    <n v="41158.484680000001"/>
    <n v="4569.3650740000003"/>
    <x v="0"/>
  </r>
  <r>
    <s v="Startup_4241"/>
    <s v="EdTech"/>
    <n v="3"/>
    <n v="328939.65000000002"/>
    <n v="14407295989.24"/>
    <n v="8"/>
    <s v="USA"/>
    <n v="2001"/>
    <n v="10683"/>
    <n v="24"/>
    <n v="43798.208050000001"/>
    <n v="41117.455739999998"/>
    <x v="1"/>
  </r>
  <r>
    <s v="Startup_4242"/>
    <s v="Fintech"/>
    <n v="10"/>
    <n v="280506.14"/>
    <n v="9119185334.0200005"/>
    <n v="49"/>
    <s v="China"/>
    <n v="2016"/>
    <n v="10997"/>
    <n v="9"/>
    <n v="32508.753199999999"/>
    <n v="5724.6150719999996"/>
    <x v="0"/>
  </r>
  <r>
    <s v="Startup_4243"/>
    <s v="HealthTech"/>
    <n v="4"/>
    <n v="201445.26"/>
    <n v="31479616482.970001"/>
    <n v="32"/>
    <s v="Australia"/>
    <n v="2004"/>
    <n v="17226"/>
    <n v="21"/>
    <n v="156267.8401"/>
    <n v="6295.1642490000004"/>
    <x v="1"/>
  </r>
  <r>
    <s v="Startup_4244"/>
    <s v="Fintech"/>
    <n v="2"/>
    <n v="462887.16"/>
    <n v="7313799327.7600002"/>
    <n v="40"/>
    <s v="Australia"/>
    <n v="2011"/>
    <n v="16475"/>
    <n v="14"/>
    <n v="15799.39349"/>
    <n v="11572.17909"/>
    <x v="0"/>
  </r>
  <r>
    <s v="Startup_4245"/>
    <s v="AI"/>
    <n v="5"/>
    <n v="325807.55"/>
    <n v="11124456130.620001"/>
    <n v="22"/>
    <s v="China"/>
    <n v="2018"/>
    <n v="14967"/>
    <n v="7"/>
    <n v="34143.2552"/>
    <n v="14809.434090000001"/>
    <x v="0"/>
  </r>
  <r>
    <s v="Startup_4246"/>
    <s v="AI"/>
    <n v="7"/>
    <n v="94835.8"/>
    <n v="23362140316.259998"/>
    <n v="44"/>
    <s v="France"/>
    <n v="2019"/>
    <n v="18044"/>
    <n v="6"/>
    <n v="246342.05059999999"/>
    <n v="2155.3590949999998"/>
    <x v="0"/>
  </r>
  <r>
    <s v="Startup_4247"/>
    <s v="Fintech"/>
    <n v="3"/>
    <n v="193670.13"/>
    <n v="4723891186.3999996"/>
    <n v="28"/>
    <s v="India"/>
    <n v="2014"/>
    <n v="5928"/>
    <n v="11"/>
    <n v="24390.428329999999"/>
    <n v="6916.7904900000003"/>
    <x v="0"/>
  </r>
  <r>
    <s v="Startup_4248"/>
    <s v="Blockchain"/>
    <n v="9"/>
    <n v="229220.23"/>
    <n v="6914065392.4300003"/>
    <n v="22"/>
    <s v="India"/>
    <n v="2004"/>
    <n v="15959"/>
    <n v="21"/>
    <n v="30162.417679999999"/>
    <n v="10419.10115"/>
    <x v="0"/>
  </r>
  <r>
    <s v="Startup_4249"/>
    <s v="EdTech"/>
    <n v="2"/>
    <n v="201084.45"/>
    <n v="8455019107"/>
    <n v="8"/>
    <s v="Australia"/>
    <n v="2018"/>
    <n v="6547"/>
    <n v="7"/>
    <n v="42046.106019999999"/>
    <n v="25135.55601"/>
    <x v="1"/>
  </r>
  <r>
    <s v="Startup_425"/>
    <s v="Fintech"/>
    <n v="2"/>
    <n v="496668.48"/>
    <n v="2135906244.48"/>
    <n v="34"/>
    <s v="France"/>
    <n v="2006"/>
    <n v="19158"/>
    <n v="19"/>
    <n v="4299.4666319999997"/>
    <n v="14607.8966"/>
    <x v="0"/>
  </r>
  <r>
    <s v="Startup_4250"/>
    <s v="Fintech"/>
    <n v="10"/>
    <n v="254977.23"/>
    <n v="11293259607.940001"/>
    <n v="4"/>
    <s v="India"/>
    <n v="2019"/>
    <n v="9244"/>
    <n v="6"/>
    <n v="44290.24811"/>
    <n v="63744.306669999998"/>
    <x v="1"/>
  </r>
  <r>
    <s v="Startup_4251"/>
    <s v="Biotech"/>
    <n v="1"/>
    <n v="1595.61"/>
    <n v="7834351995.9499998"/>
    <n v="5"/>
    <s v="Germany"/>
    <n v="2022"/>
    <n v="11548"/>
    <n v="3"/>
    <n v="4909947.9519999996"/>
    <n v="319.1215254"/>
    <x v="1"/>
  </r>
  <r>
    <s v="Startup_4252"/>
    <s v="HealthTech"/>
    <n v="10"/>
    <n v="64788.22"/>
    <n v="2977140121.2600002"/>
    <n v="10"/>
    <s v="Australia"/>
    <n v="2003"/>
    <n v="4519"/>
    <n v="22"/>
    <n v="45950.871489999998"/>
    <n v="6478.8223529999996"/>
    <x v="0"/>
  </r>
  <r>
    <s v="Startup_4253"/>
    <s v="AI"/>
    <n v="5"/>
    <n v="444599.51"/>
    <n v="1636643163.1300001"/>
    <n v="30"/>
    <s v="USA"/>
    <n v="2007"/>
    <n v="17318"/>
    <n v="18"/>
    <n v="3680.1627880000001"/>
    <n v="14819.98359"/>
    <x v="0"/>
  </r>
  <r>
    <s v="Startup_4254"/>
    <s v="E-commerce"/>
    <n v="6"/>
    <n v="33868.31"/>
    <n v="6761894385.0299997"/>
    <n v="11"/>
    <s v="UK"/>
    <n v="2017"/>
    <n v="6543"/>
    <n v="8"/>
    <n v="199651.52499999999"/>
    <n v="3078.9376259999999"/>
    <x v="0"/>
  </r>
  <r>
    <s v="Startup_4255"/>
    <s v="Blockchain"/>
    <n v="4"/>
    <n v="10364.530000000001"/>
    <n v="27897574813.990002"/>
    <n v="6"/>
    <s v="USA"/>
    <n v="2001"/>
    <n v="12488"/>
    <n v="24"/>
    <n v="2691638.09"/>
    <n v="1727.421711"/>
    <x v="1"/>
  </r>
  <r>
    <s v="Startup_4256"/>
    <s v="EdTech"/>
    <n v="10"/>
    <n v="429098.13"/>
    <n v="10959344182.190001"/>
    <n v="17"/>
    <s v="China"/>
    <n v="2019"/>
    <n v="5103"/>
    <n v="6"/>
    <n v="25539.414919999999"/>
    <n v="25241.06624"/>
    <x v="1"/>
  </r>
  <r>
    <s v="Startup_4257"/>
    <s v="EdTech"/>
    <n v="6"/>
    <n v="458486.52"/>
    <n v="10234952026.5"/>
    <n v="50"/>
    <s v="Canada"/>
    <n v="2022"/>
    <n v="4852"/>
    <n v="3"/>
    <n v="22322.34316"/>
    <n v="9169.7304929999991"/>
    <x v="0"/>
  </r>
  <r>
    <s v="Startup_4258"/>
    <s v="Blockchain"/>
    <n v="4"/>
    <n v="34085.230000000003"/>
    <n v="10692113395.549999"/>
    <n v="27"/>
    <s v="Australia"/>
    <n v="2013"/>
    <n v="3437"/>
    <n v="12"/>
    <n v="313686.56929999997"/>
    <n v="1262.4159790000001"/>
    <x v="0"/>
  </r>
  <r>
    <s v="Startup_4259"/>
    <s v="SaaS"/>
    <n v="9"/>
    <n v="405213.55"/>
    <n v="11364149291.83"/>
    <n v="49"/>
    <s v="Brazil"/>
    <n v="2003"/>
    <n v="2177"/>
    <n v="22"/>
    <n v="28043.84029"/>
    <n v="8269.6642850000007"/>
    <x v="0"/>
  </r>
  <r>
    <s v="Startup_426"/>
    <s v="E-commerce"/>
    <n v="2"/>
    <n v="342944.76"/>
    <n v="8291214381.29"/>
    <n v="12"/>
    <s v="Brazil"/>
    <n v="2011"/>
    <n v="16606"/>
    <n v="14"/>
    <n v="24175.530309999998"/>
    <n v="28578.72998"/>
    <x v="1"/>
  </r>
  <r>
    <s v="Startup_4260"/>
    <s v="Blockchain"/>
    <n v="7"/>
    <n v="443538.84"/>
    <n v="19404619728.75"/>
    <n v="39"/>
    <s v="UK"/>
    <n v="2011"/>
    <n v="839"/>
    <n v="14"/>
    <n v="43748.539190000003"/>
    <n v="11372.79069"/>
    <x v="0"/>
  </r>
  <r>
    <s v="Startup_4261"/>
    <s v="AI"/>
    <n v="3"/>
    <n v="337957.67"/>
    <n v="15530263322.700001"/>
    <n v="31"/>
    <s v="China"/>
    <n v="2009"/>
    <n v="4612"/>
    <n v="16"/>
    <n v="45952.279719999999"/>
    <n v="10901.86031"/>
    <x v="0"/>
  </r>
  <r>
    <s v="Startup_4262"/>
    <s v="EdTech"/>
    <n v="2"/>
    <n v="170430.05"/>
    <n v="559745768.98000002"/>
    <n v="29"/>
    <s v="India"/>
    <n v="2019"/>
    <n v="9117"/>
    <n v="6"/>
    <n v="3283.313787"/>
    <n v="5876.8983399999997"/>
    <x v="0"/>
  </r>
  <r>
    <s v="Startup_4263"/>
    <s v="Blockchain"/>
    <n v="3"/>
    <n v="104347.71"/>
    <n v="3276174760.5799999"/>
    <n v="45"/>
    <s v="Germany"/>
    <n v="2023"/>
    <n v="6392"/>
    <n v="2"/>
    <n v="31395.709200000001"/>
    <n v="2318.8380379999999"/>
    <x v="0"/>
  </r>
  <r>
    <s v="Startup_4264"/>
    <s v="E-commerce"/>
    <n v="8"/>
    <n v="204936.3"/>
    <n v="30782358846.830002"/>
    <n v="8"/>
    <s v="India"/>
    <n v="2001"/>
    <n v="2533"/>
    <n v="24"/>
    <n v="150203.5209"/>
    <n v="25617.03758"/>
    <x v="1"/>
  </r>
  <r>
    <s v="Startup_4265"/>
    <s v="Biotech"/>
    <n v="3"/>
    <n v="356970.28"/>
    <n v="6998155500.6099997"/>
    <n v="39"/>
    <s v="Germany"/>
    <n v="2015"/>
    <n v="8804"/>
    <n v="10"/>
    <n v="19603.308590000001"/>
    <n v="9153.0840669999998"/>
    <x v="0"/>
  </r>
  <r>
    <s v="Startup_4266"/>
    <s v="EdTech"/>
    <n v="8"/>
    <n v="483666.51"/>
    <n v="14004253831.040001"/>
    <n v="48"/>
    <s v="Germany"/>
    <n v="2000"/>
    <n v="12804"/>
    <n v="25"/>
    <n v="28953.359110000001"/>
    <n v="10076.385630000001"/>
    <x v="0"/>
  </r>
  <r>
    <s v="Startup_4267"/>
    <s v="Fintech"/>
    <n v="4"/>
    <n v="402587.84"/>
    <n v="14001491718.92"/>
    <n v="35"/>
    <s v="Singapore"/>
    <n v="2022"/>
    <n v="18628"/>
    <n v="3"/>
    <n v="34777.724909999997"/>
    <n v="11502.509700000001"/>
    <x v="0"/>
  </r>
  <r>
    <s v="Startup_4268"/>
    <s v="Blockchain"/>
    <n v="9"/>
    <n v="264771.12"/>
    <n v="1253084011.49"/>
    <n v="3"/>
    <s v="Germany"/>
    <n v="2011"/>
    <n v="1871"/>
    <n v="14"/>
    <n v="4731.7065110000003"/>
    <n v="88257.040559999994"/>
    <x v="1"/>
  </r>
  <r>
    <s v="Startup_4269"/>
    <s v="HealthTech"/>
    <n v="8"/>
    <n v="8477.2199999999993"/>
    <n v="2518120782.0900002"/>
    <n v="4"/>
    <s v="Germany"/>
    <n v="2007"/>
    <n v="7527"/>
    <n v="18"/>
    <n v="297044.46850000002"/>
    <n v="2119.3058380000002"/>
    <x v="0"/>
  </r>
  <r>
    <s v="Startup_427"/>
    <s v="SaaS"/>
    <n v="7"/>
    <n v="24975.94"/>
    <n v="5824937182.1099997"/>
    <n v="3"/>
    <s v="UK"/>
    <n v="2014"/>
    <n v="3331"/>
    <n v="11"/>
    <n v="233220.97159999999"/>
    <n v="8325.3122089999997"/>
    <x v="0"/>
  </r>
  <r>
    <s v="Startup_4270"/>
    <s v="EdTech"/>
    <n v="6"/>
    <n v="323255.64"/>
    <n v="11670876200.860001"/>
    <n v="13"/>
    <s v="France"/>
    <n v="2014"/>
    <n v="8539"/>
    <n v="11"/>
    <n v="36103.169289999998"/>
    <n v="24865.818139999999"/>
    <x v="1"/>
  </r>
  <r>
    <s v="Startup_4271"/>
    <s v="AI"/>
    <n v="1"/>
    <n v="180384.59"/>
    <n v="30430842577.830002"/>
    <n v="4"/>
    <s v="Brazil"/>
    <n v="2015"/>
    <n v="19982"/>
    <n v="10"/>
    <n v="168698.79440000001"/>
    <n v="45096.146509999999"/>
    <x v="1"/>
  </r>
  <r>
    <s v="Startup_4272"/>
    <s v="HealthTech"/>
    <n v="2"/>
    <n v="134315.63"/>
    <n v="5744492079.4799995"/>
    <n v="17"/>
    <s v="Brazil"/>
    <n v="2013"/>
    <n v="3231"/>
    <n v="12"/>
    <n v="42767.605779999998"/>
    <n v="7900.9192059999996"/>
    <x v="0"/>
  </r>
  <r>
    <s v="Startup_4273"/>
    <s v="SaaS"/>
    <n v="3"/>
    <n v="304016.26"/>
    <n v="4621995793.8500004"/>
    <n v="47"/>
    <s v="Australia"/>
    <n v="2023"/>
    <n v="18874"/>
    <n v="2"/>
    <n v="15202.120559999999"/>
    <n v="6468.4309830000002"/>
    <x v="0"/>
  </r>
  <r>
    <s v="Startup_4274"/>
    <s v="AI"/>
    <n v="9"/>
    <n v="168385.22"/>
    <n v="7233039470.1400003"/>
    <n v="29"/>
    <s v="France"/>
    <n v="2013"/>
    <n v="8299"/>
    <n v="12"/>
    <n v="42954.311900000001"/>
    <n v="5806.3867570000002"/>
    <x v="0"/>
  </r>
  <r>
    <s v="Startup_4275"/>
    <s v="E-commerce"/>
    <n v="3"/>
    <n v="86903.3"/>
    <n v="24730373557.130001"/>
    <n v="42"/>
    <s v="Brazil"/>
    <n v="2006"/>
    <n v="5107"/>
    <n v="19"/>
    <n v="284572.48210000002"/>
    <n v="2069.126096"/>
    <x v="0"/>
  </r>
  <r>
    <s v="Startup_4276"/>
    <s v="SaaS"/>
    <n v="6"/>
    <n v="429334.8"/>
    <n v="15808441646.860001"/>
    <n v="37"/>
    <s v="USA"/>
    <n v="2016"/>
    <n v="15721"/>
    <n v="9"/>
    <n v="36819.778879999998"/>
    <n v="11603.643179999999"/>
    <x v="0"/>
  </r>
  <r>
    <s v="Startup_4277"/>
    <s v="AI"/>
    <n v="8"/>
    <n v="118672"/>
    <n v="4276166426.4099998"/>
    <n v="22"/>
    <s v="Germany"/>
    <n v="2022"/>
    <n v="11272"/>
    <n v="3"/>
    <n v="36032.490189999997"/>
    <n v="5394.1819180000002"/>
    <x v="0"/>
  </r>
  <r>
    <s v="Startup_4278"/>
    <s v="HealthTech"/>
    <n v="1"/>
    <n v="316404.89"/>
    <n v="6968905046.7200003"/>
    <n v="21"/>
    <s v="USA"/>
    <n v="2001"/>
    <n v="12442"/>
    <n v="24"/>
    <n v="22024.276239999999"/>
    <n v="15066.89939"/>
    <x v="0"/>
  </r>
  <r>
    <s v="Startup_4279"/>
    <s v="HealthTech"/>
    <n v="10"/>
    <n v="24696.82"/>
    <n v="4667562657.0299997"/>
    <n v="10"/>
    <s v="China"/>
    <n v="2014"/>
    <n v="14352"/>
    <n v="11"/>
    <n v="188993.5123"/>
    <n v="2469.6815799999999"/>
    <x v="0"/>
  </r>
  <r>
    <s v="Startup_428"/>
    <s v="Biotech"/>
    <n v="8"/>
    <n v="159660.1"/>
    <n v="24505530967.349998"/>
    <n v="20"/>
    <s v="Singapore"/>
    <n v="2005"/>
    <n v="15658"/>
    <n v="20"/>
    <n v="153484.6342"/>
    <n v="7983.0047610000001"/>
    <x v="0"/>
  </r>
  <r>
    <s v="Startup_4280"/>
    <s v="SaaS"/>
    <n v="10"/>
    <n v="463582.08"/>
    <n v="2030206320.04"/>
    <n v="23"/>
    <s v="India"/>
    <n v="2015"/>
    <n v="7035"/>
    <n v="10"/>
    <n v="4378.3890860000001"/>
    <n v="20155.74279"/>
    <x v="1"/>
  </r>
  <r>
    <s v="Startup_4281"/>
    <s v="SaaS"/>
    <n v="5"/>
    <n v="242417.06"/>
    <n v="6303934942.0100002"/>
    <n v="19"/>
    <s v="France"/>
    <n v="2004"/>
    <n v="796"/>
    <n v="21"/>
    <n v="26003.501840000001"/>
    <n v="12758.792750000001"/>
    <x v="0"/>
  </r>
  <r>
    <s v="Startup_4282"/>
    <s v="AI"/>
    <n v="5"/>
    <n v="23538.45"/>
    <n v="6576230824.5100002"/>
    <n v="15"/>
    <s v="UK"/>
    <n v="2013"/>
    <n v="7129"/>
    <n v="12"/>
    <n v="279381.4719"/>
    <n v="1569.230114"/>
    <x v="0"/>
  </r>
  <r>
    <s v="Startup_4283"/>
    <s v="SaaS"/>
    <n v="6"/>
    <n v="153917.31"/>
    <n v="73575202868.199997"/>
    <n v="39"/>
    <s v="Australia"/>
    <n v="2000"/>
    <n v="16259"/>
    <n v="25"/>
    <n v="478016.72629999998"/>
    <n v="3946.5977090000001"/>
    <x v="1"/>
  </r>
  <r>
    <s v="Startup_4284"/>
    <s v="EdTech"/>
    <n v="6"/>
    <n v="14154.53"/>
    <n v="5619878984.29"/>
    <n v="45"/>
    <s v="India"/>
    <n v="2006"/>
    <n v="17283"/>
    <n v="19"/>
    <n v="397036.39120000001"/>
    <n v="314.545185"/>
    <x v="0"/>
  </r>
  <r>
    <s v="Startup_4285"/>
    <s v="Fintech"/>
    <n v="2"/>
    <n v="345305.4"/>
    <n v="16056633695.469999"/>
    <n v="19"/>
    <s v="Australia"/>
    <n v="2012"/>
    <n v="10615"/>
    <n v="13"/>
    <n v="46498.805370000002"/>
    <n v="18173.968199999999"/>
    <x v="0"/>
  </r>
  <r>
    <s v="Startup_4286"/>
    <s v="Blockchain"/>
    <n v="2"/>
    <n v="487521.07"/>
    <n v="17005948216.940001"/>
    <n v="20"/>
    <s v="UK"/>
    <n v="2018"/>
    <n v="17815"/>
    <n v="7"/>
    <n v="34881.488729999997"/>
    <n v="24376.053479999999"/>
    <x v="1"/>
  </r>
  <r>
    <s v="Startup_4287"/>
    <s v="Fintech"/>
    <n v="6"/>
    <n v="374444.42"/>
    <n v="1705161537.6500001"/>
    <n v="17"/>
    <s v="Australia"/>
    <n v="2013"/>
    <n v="10202"/>
    <n v="12"/>
    <n v="4552.8441910000001"/>
    <n v="22026.142230000001"/>
    <x v="1"/>
  </r>
  <r>
    <s v="Startup_4288"/>
    <s v="SaaS"/>
    <n v="7"/>
    <n v="49699.74"/>
    <n v="12811760731.73"/>
    <n v="1"/>
    <s v="Brazil"/>
    <n v="2003"/>
    <n v="3963"/>
    <n v="22"/>
    <n v="257782.27470000001"/>
    <n v="49699.736129999998"/>
    <x v="1"/>
  </r>
  <r>
    <s v="Startup_4289"/>
    <s v="E-commerce"/>
    <n v="2"/>
    <n v="490257.24"/>
    <n v="18438025548.060001"/>
    <n v="14"/>
    <s v="Australia"/>
    <n v="2003"/>
    <n v="18644"/>
    <n v="22"/>
    <n v="37607.88003"/>
    <n v="35018.373959999997"/>
    <x v="1"/>
  </r>
  <r>
    <s v="Startup_429"/>
    <s v="Fintech"/>
    <n v="1"/>
    <n v="169020.3"/>
    <n v="6998242320"/>
    <n v="31"/>
    <s v="Brazil"/>
    <n v="2008"/>
    <n v="1602"/>
    <n v="17"/>
    <n v="41403.744290000002"/>
    <n v="5452.2677560000002"/>
    <x v="0"/>
  </r>
  <r>
    <s v="Startup_4290"/>
    <s v="Biotech"/>
    <n v="5"/>
    <n v="474371.59"/>
    <n v="23491371975.150002"/>
    <n v="11"/>
    <s v="Brazil"/>
    <n v="2008"/>
    <n v="19014"/>
    <n v="17"/>
    <n v="49520.034870000003"/>
    <n v="43124.689859999999"/>
    <x v="1"/>
  </r>
  <r>
    <s v="Startup_4291"/>
    <s v="Biotech"/>
    <n v="3"/>
    <n v="426051.29"/>
    <n v="13001993017.42"/>
    <n v="21"/>
    <s v="France"/>
    <n v="2005"/>
    <n v="248"/>
    <n v="20"/>
    <n v="30516.435880000001"/>
    <n v="20288.15681"/>
    <x v="1"/>
  </r>
  <r>
    <s v="Startup_4292"/>
    <s v="Biotech"/>
    <n v="4"/>
    <n v="86580.26"/>
    <n v="2619459163.5500002"/>
    <n v="6"/>
    <s v="Germany"/>
    <n v="2019"/>
    <n v="11655"/>
    <n v="6"/>
    <n v="30253.69399"/>
    <n v="14430.042740000001"/>
    <x v="0"/>
  </r>
  <r>
    <s v="Startup_4293"/>
    <s v="Fintech"/>
    <n v="8"/>
    <n v="272434.25"/>
    <n v="7746270611.9899998"/>
    <n v="43"/>
    <s v="Canada"/>
    <n v="2012"/>
    <n v="16276"/>
    <n v="13"/>
    <n v="28432.54163"/>
    <n v="6335.6802530000004"/>
    <x v="0"/>
  </r>
  <r>
    <s v="Startup_4294"/>
    <s v="AI"/>
    <n v="5"/>
    <n v="373256.05"/>
    <n v="5646091024.21"/>
    <n v="20"/>
    <s v="France"/>
    <n v="2008"/>
    <n v="5071"/>
    <n v="17"/>
    <n v="15125.58936"/>
    <n v="18662.802599999999"/>
    <x v="0"/>
  </r>
  <r>
    <s v="Startup_4295"/>
    <s v="Fintech"/>
    <n v="1"/>
    <n v="376357.25"/>
    <n v="1258014827.0899999"/>
    <n v="49"/>
    <s v="UK"/>
    <n v="2008"/>
    <n v="7948"/>
    <n v="17"/>
    <n v="3341.6081749999998"/>
    <n v="7680.7602440000001"/>
    <x v="0"/>
  </r>
  <r>
    <s v="Startup_4296"/>
    <s v="E-commerce"/>
    <n v="8"/>
    <n v="79117.97"/>
    <n v="2607976962.0100002"/>
    <n v="4"/>
    <s v="Canada"/>
    <n v="2004"/>
    <n v="14483"/>
    <n v="21"/>
    <n v="32962.142229999998"/>
    <n v="19779.492989999999"/>
    <x v="0"/>
  </r>
  <r>
    <s v="Startup_4297"/>
    <s v="EdTech"/>
    <n v="2"/>
    <n v="404633.09"/>
    <n v="20122141978.119999"/>
    <n v="6"/>
    <s v="Germany"/>
    <n v="2010"/>
    <n v="11033"/>
    <n v="15"/>
    <n v="49728.353029999998"/>
    <n v="67438.848989999999"/>
    <x v="1"/>
  </r>
  <r>
    <s v="Startup_4298"/>
    <s v="Biotech"/>
    <n v="6"/>
    <n v="430454.41"/>
    <n v="21075502594.84"/>
    <n v="13"/>
    <s v="India"/>
    <n v="2022"/>
    <n v="1674"/>
    <n v="3"/>
    <n v="48960.056790000002"/>
    <n v="33111.877350000002"/>
    <x v="1"/>
  </r>
  <r>
    <s v="Startup_4299"/>
    <s v="AI"/>
    <n v="8"/>
    <n v="48701.63"/>
    <n v="18073766707.599998"/>
    <n v="26"/>
    <s v="UK"/>
    <n v="2013"/>
    <n v="15395"/>
    <n v="12"/>
    <n v="371111.11859999999"/>
    <n v="1873.1397830000001"/>
    <x v="0"/>
  </r>
  <r>
    <s v="Startup_43"/>
    <s v="E-commerce"/>
    <n v="5"/>
    <n v="163882.75"/>
    <n v="35453515283.059998"/>
    <n v="38"/>
    <s v="Brazil"/>
    <n v="2017"/>
    <n v="16734"/>
    <n v="8"/>
    <n v="216333.63959999999"/>
    <n v="4312.7039020000002"/>
    <x v="1"/>
  </r>
  <r>
    <s v="Startup_430"/>
    <s v="Blockchain"/>
    <n v="2"/>
    <n v="11254.79"/>
    <n v="3888221483.9499998"/>
    <n v="41"/>
    <s v="Germany"/>
    <n v="2022"/>
    <n v="3172"/>
    <n v="3"/>
    <n v="345471.65460000001"/>
    <n v="274.50702419999999"/>
    <x v="0"/>
  </r>
  <r>
    <s v="Startup_4300"/>
    <s v="HealthTech"/>
    <n v="5"/>
    <n v="368200.51"/>
    <n v="16122039814.969999"/>
    <n v="33"/>
    <s v="China"/>
    <n v="2023"/>
    <n v="18919"/>
    <n v="2"/>
    <n v="43785.033940000001"/>
    <n v="11157.591060000001"/>
    <x v="0"/>
  </r>
  <r>
    <s v="Startup_4301"/>
    <s v="SaaS"/>
    <n v="4"/>
    <n v="29682.58"/>
    <n v="1143339145.3299999"/>
    <n v="34"/>
    <s v="UK"/>
    <n v="2004"/>
    <n v="1028"/>
    <n v="21"/>
    <n v="38517.861620000003"/>
    <n v="873.01702350000005"/>
    <x v="0"/>
  </r>
  <r>
    <s v="Startup_4302"/>
    <s v="AI"/>
    <n v="10"/>
    <n v="90414.89"/>
    <n v="3943696167.1199999"/>
    <n v="8"/>
    <s v="Brazil"/>
    <n v="2019"/>
    <n v="51"/>
    <n v="6"/>
    <n v="43616.774239999999"/>
    <n v="11301.860979999999"/>
    <x v="0"/>
  </r>
  <r>
    <s v="Startup_4303"/>
    <s v="AI"/>
    <n v="2"/>
    <n v="69624.490000000005"/>
    <n v="32744580307"/>
    <n v="45"/>
    <s v="India"/>
    <n v="2016"/>
    <n v="2376"/>
    <n v="9"/>
    <n v="470301.59470000002"/>
    <n v="1547.2109840000001"/>
    <x v="1"/>
  </r>
  <r>
    <s v="Startup_4304"/>
    <s v="Blockchain"/>
    <n v="3"/>
    <n v="269706.44"/>
    <n v="11310074286.17"/>
    <n v="26"/>
    <s v="Germany"/>
    <n v="2010"/>
    <n v="13052"/>
    <n v="15"/>
    <n v="41933.758479999997"/>
    <n v="10373.324490000001"/>
    <x v="0"/>
  </r>
  <r>
    <s v="Startup_4305"/>
    <s v="AI"/>
    <n v="10"/>
    <n v="21195.279999999999"/>
    <n v="10410292480.85"/>
    <n v="24"/>
    <s v="Brazil"/>
    <n v="2000"/>
    <n v="3757"/>
    <n v="25"/>
    <n v="491159.90590000001"/>
    <n v="883.13662899999997"/>
    <x v="0"/>
  </r>
  <r>
    <s v="Startup_4306"/>
    <s v="E-commerce"/>
    <n v="9"/>
    <n v="32949.42"/>
    <n v="8513082057.71"/>
    <n v="20"/>
    <s v="Australia"/>
    <n v="2001"/>
    <n v="13152"/>
    <n v="24"/>
    <n v="258367.16020000001"/>
    <n v="1647.4712"/>
    <x v="0"/>
  </r>
  <r>
    <s v="Startup_4307"/>
    <s v="AI"/>
    <n v="6"/>
    <n v="237163.38"/>
    <n v="8931508874.4200001"/>
    <n v="40"/>
    <s v="China"/>
    <n v="2011"/>
    <n v="2946"/>
    <n v="14"/>
    <n v="37658.729850000003"/>
    <n v="5929.0845360000003"/>
    <x v="0"/>
  </r>
  <r>
    <s v="Startup_4308"/>
    <s v="AI"/>
    <n v="1"/>
    <n v="99490.37"/>
    <n v="2292626681.8699999"/>
    <n v="33"/>
    <s v="USA"/>
    <n v="2000"/>
    <n v="5073"/>
    <n v="25"/>
    <n v="23042.703570000001"/>
    <n v="3014.8598120000001"/>
    <x v="0"/>
  </r>
  <r>
    <s v="Startup_4309"/>
    <s v="E-commerce"/>
    <n v="2"/>
    <n v="341863.93"/>
    <n v="16897222608.68"/>
    <n v="34"/>
    <s v="USA"/>
    <n v="2020"/>
    <n v="1597"/>
    <n v="5"/>
    <n v="49425.748540000001"/>
    <n v="10054.821529999999"/>
    <x v="0"/>
  </r>
  <r>
    <s v="Startup_431"/>
    <s v="HealthTech"/>
    <n v="6"/>
    <n v="224427.66"/>
    <n v="7077226078.3699999"/>
    <n v="45"/>
    <s v="Germany"/>
    <n v="2005"/>
    <n v="1459"/>
    <n v="20"/>
    <n v="31533.552940000001"/>
    <n v="4987.2814410000001"/>
    <x v="0"/>
  </r>
  <r>
    <s v="Startup_4310"/>
    <s v="AI"/>
    <n v="9"/>
    <n v="227460.01"/>
    <n v="39753227550.120003"/>
    <n v="10"/>
    <s v="Singapore"/>
    <n v="2019"/>
    <n v="6406"/>
    <n v="6"/>
    <n v="174769.17980000001"/>
    <n v="22746.001410000001"/>
    <x v="1"/>
  </r>
  <r>
    <s v="Startup_4311"/>
    <s v="E-commerce"/>
    <n v="2"/>
    <n v="158333.06"/>
    <n v="2745872357.6799998"/>
    <n v="12"/>
    <s v="Brazil"/>
    <n v="2011"/>
    <n v="7292"/>
    <n v="14"/>
    <n v="17341.381580000001"/>
    <n v="13194.42174"/>
    <x v="0"/>
  </r>
  <r>
    <s v="Startup_4312"/>
    <s v="EdTech"/>
    <n v="5"/>
    <n v="129014.08"/>
    <n v="6196839030.3800001"/>
    <n v="27"/>
    <s v="Germany"/>
    <n v="2013"/>
    <n v="18381"/>
    <n v="12"/>
    <n v="48031.268859999996"/>
    <n v="4778.2992999999997"/>
    <x v="0"/>
  </r>
  <r>
    <s v="Startup_4313"/>
    <s v="Biotech"/>
    <n v="3"/>
    <n v="432483.69"/>
    <n v="68057731759.089996"/>
    <n v="17"/>
    <s v="Australia"/>
    <n v="2004"/>
    <n v="7201"/>
    <n v="21"/>
    <n v="157363.8504"/>
    <n v="25440.217280000001"/>
    <x v="1"/>
  </r>
  <r>
    <s v="Startup_4314"/>
    <s v="AI"/>
    <n v="1"/>
    <n v="14641.55"/>
    <n v="40914969944.379997"/>
    <n v="8"/>
    <s v="USA"/>
    <n v="2005"/>
    <n v="56"/>
    <n v="20"/>
    <n v="2794441.5120000001"/>
    <n v="1830.193759"/>
    <x v="1"/>
  </r>
  <r>
    <s v="Startup_4315"/>
    <s v="SaaS"/>
    <n v="1"/>
    <n v="27500.65"/>
    <n v="11509480933.389999"/>
    <n v="11"/>
    <s v="Canada"/>
    <n v="2010"/>
    <n v="16326"/>
    <n v="15"/>
    <n v="418515.74780000001"/>
    <n v="2500.0587289999999"/>
    <x v="0"/>
  </r>
  <r>
    <s v="Startup_4316"/>
    <s v="E-commerce"/>
    <n v="3"/>
    <n v="355165.24"/>
    <n v="1465756355.0599999"/>
    <n v="36"/>
    <s v="Brazil"/>
    <n v="2001"/>
    <n v="1474"/>
    <n v="24"/>
    <n v="4125.9701720000003"/>
    <n v="9865.7011349999993"/>
    <x v="0"/>
  </r>
  <r>
    <s v="Startup_4317"/>
    <s v="SaaS"/>
    <n v="3"/>
    <n v="325921.8"/>
    <n v="15462212514.1"/>
    <n v="38"/>
    <s v="France"/>
    <n v="2014"/>
    <n v="18045"/>
    <n v="11"/>
    <n v="47440.479209999998"/>
    <n v="8576.8895929999999"/>
    <x v="0"/>
  </r>
  <r>
    <s v="Startup_4318"/>
    <s v="HealthTech"/>
    <n v="10"/>
    <n v="93265.19"/>
    <n v="18287244048.689999"/>
    <n v="25"/>
    <s v="UK"/>
    <n v="2011"/>
    <n v="12707"/>
    <n v="14"/>
    <n v="196076.91089999999"/>
    <n v="3730.6076880000001"/>
    <x v="0"/>
  </r>
  <r>
    <s v="Startup_4319"/>
    <s v="HealthTech"/>
    <n v="10"/>
    <n v="467842.58"/>
    <n v="15241017600.129999"/>
    <n v="17"/>
    <s v="Germany"/>
    <n v="2004"/>
    <n v="17856"/>
    <n v="21"/>
    <n v="32576.23489"/>
    <n v="27520.151730000001"/>
    <x v="1"/>
  </r>
  <r>
    <s v="Startup_432"/>
    <s v="HealthTech"/>
    <n v="3"/>
    <n v="422357.05"/>
    <n v="11559331839.83"/>
    <n v="22"/>
    <s v="India"/>
    <n v="2003"/>
    <n v="4455"/>
    <n v="22"/>
    <n v="27367.625120000001"/>
    <n v="19198.047849999999"/>
    <x v="0"/>
  </r>
  <r>
    <s v="Startup_4320"/>
    <s v="HealthTech"/>
    <n v="7"/>
    <n v="432722.92"/>
    <n v="15999107786.780001"/>
    <n v="48"/>
    <s v="USA"/>
    <n v="2019"/>
    <n v="2411"/>
    <n v="6"/>
    <n v="36972.09996"/>
    <n v="9015.0608389999998"/>
    <x v="0"/>
  </r>
  <r>
    <s v="Startup_4321"/>
    <s v="Blockchain"/>
    <n v="1"/>
    <n v="13306.63"/>
    <n v="3858622248.8600001"/>
    <n v="40"/>
    <s v="France"/>
    <n v="2017"/>
    <n v="13905"/>
    <n v="8"/>
    <n v="289976.52769999998"/>
    <n v="332.66562759999999"/>
    <x v="0"/>
  </r>
  <r>
    <s v="Startup_4322"/>
    <s v="Blockchain"/>
    <n v="5"/>
    <n v="260749.57"/>
    <n v="6271681626.6400003"/>
    <n v="50"/>
    <s v="China"/>
    <n v="2007"/>
    <n v="17015"/>
    <n v="18"/>
    <n v="24051.510320000001"/>
    <n v="5214.9913200000001"/>
    <x v="0"/>
  </r>
  <r>
    <s v="Startup_4323"/>
    <s v="Biotech"/>
    <n v="9"/>
    <n v="64469.64"/>
    <n v="11454103324.549999"/>
    <n v="14"/>
    <s v="Canada"/>
    <n v="2020"/>
    <n v="11956"/>
    <n v="5"/>
    <n v="177665.61749999999"/>
    <n v="4604.9744689999998"/>
    <x v="0"/>
  </r>
  <r>
    <s v="Startup_4324"/>
    <s v="Blockchain"/>
    <n v="9"/>
    <n v="100732.05"/>
    <n v="4062906027.1500001"/>
    <n v="14"/>
    <s v="France"/>
    <n v="2018"/>
    <n v="5855"/>
    <n v="7"/>
    <n v="40332.796999999999"/>
    <n v="7195.146377"/>
    <x v="0"/>
  </r>
  <r>
    <s v="Startup_4325"/>
    <s v="Biotech"/>
    <n v="6"/>
    <n v="461904.79"/>
    <n v="1572535893.46"/>
    <n v="37"/>
    <s v="Singapore"/>
    <n v="2017"/>
    <n v="13921"/>
    <n v="8"/>
    <n v="3403.4589150000002"/>
    <n v="12483.913350000001"/>
    <x v="0"/>
  </r>
  <r>
    <s v="Startup_4326"/>
    <s v="HealthTech"/>
    <n v="5"/>
    <n v="168252.68"/>
    <n v="6293432294.1700001"/>
    <n v="28"/>
    <s v="India"/>
    <n v="2008"/>
    <n v="18554"/>
    <n v="17"/>
    <n v="37403.64703"/>
    <n v="6009.0244640000001"/>
    <x v="0"/>
  </r>
  <r>
    <s v="Startup_4327"/>
    <s v="HealthTech"/>
    <n v="7"/>
    <n v="142722.87"/>
    <n v="3639850313.4000001"/>
    <n v="3"/>
    <s v="USA"/>
    <n v="2023"/>
    <n v="16047"/>
    <n v="2"/>
    <n v="25501.9231"/>
    <n v="47574.28916"/>
    <x v="1"/>
  </r>
  <r>
    <s v="Startup_4328"/>
    <s v="Fintech"/>
    <n v="8"/>
    <n v="306178.23"/>
    <n v="5139645658.9700003"/>
    <n v="27"/>
    <s v="Canada"/>
    <n v="2020"/>
    <n v="6006"/>
    <n v="5"/>
    <n v="16785.450229999999"/>
    <n v="11339.93453"/>
    <x v="0"/>
  </r>
  <r>
    <s v="Startup_4329"/>
    <s v="EdTech"/>
    <n v="3"/>
    <n v="438641.94"/>
    <n v="13238289014.27"/>
    <n v="31"/>
    <s v="Australia"/>
    <n v="2008"/>
    <n v="4695"/>
    <n v="17"/>
    <n v="30179.171569999999"/>
    <n v="14149.74001"/>
    <x v="0"/>
  </r>
  <r>
    <s v="Startup_433"/>
    <s v="AI"/>
    <n v="9"/>
    <n v="172816.55"/>
    <n v="8571566848.9399996"/>
    <n v="16"/>
    <s v="France"/>
    <n v="2022"/>
    <n v="15568"/>
    <n v="3"/>
    <n v="49598.223160000001"/>
    <n v="10801.03465"/>
    <x v="0"/>
  </r>
  <r>
    <s v="Startup_4330"/>
    <s v="Blockchain"/>
    <n v="6"/>
    <n v="405702.46"/>
    <n v="9084817725.2999992"/>
    <n v="29"/>
    <s v="France"/>
    <n v="2019"/>
    <n v="2214"/>
    <n v="6"/>
    <n v="22391.809010000001"/>
    <n v="13989.740040000001"/>
    <x v="0"/>
  </r>
  <r>
    <s v="Startup_4331"/>
    <s v="HealthTech"/>
    <n v="1"/>
    <n v="312879.28999999998"/>
    <n v="5714791847.8800001"/>
    <n v="45"/>
    <s v="Australia"/>
    <n v="2014"/>
    <n v="1212"/>
    <n v="11"/>
    <n v="18264.164830000002"/>
    <n v="6952.873165"/>
    <x v="0"/>
  </r>
  <r>
    <s v="Startup_4332"/>
    <s v="Fintech"/>
    <n v="3"/>
    <n v="386239.6"/>
    <n v="16072853253.59"/>
    <n v="9"/>
    <s v="UK"/>
    <n v="2014"/>
    <n v="5481"/>
    <n v="11"/>
    <n v="41612.685469999997"/>
    <n v="42915.511169999998"/>
    <x v="1"/>
  </r>
  <r>
    <s v="Startup_4333"/>
    <s v="Fintech"/>
    <n v="9"/>
    <n v="254147.6"/>
    <n v="10029021063.83"/>
    <n v="22"/>
    <s v="USA"/>
    <n v="2014"/>
    <n v="13652"/>
    <n v="11"/>
    <n v="39460.404029999998"/>
    <n v="11552.163570000001"/>
    <x v="0"/>
  </r>
  <r>
    <s v="Startup_4334"/>
    <s v="E-commerce"/>
    <n v="3"/>
    <n v="104097.38"/>
    <n v="5057151138.4799995"/>
    <n v="22"/>
    <s v="USA"/>
    <n v="2003"/>
    <n v="19401"/>
    <n v="22"/>
    <n v="48579.963929999998"/>
    <n v="4731.6991619999999"/>
    <x v="0"/>
  </r>
  <r>
    <s v="Startup_4335"/>
    <s v="AI"/>
    <n v="3"/>
    <n v="215246.77"/>
    <n v="477964054.58999997"/>
    <n v="27"/>
    <s v="USA"/>
    <n v="2016"/>
    <n v="7512"/>
    <n v="9"/>
    <n v="2219.5400089999998"/>
    <n v="7972.1024269999998"/>
    <x v="0"/>
  </r>
  <r>
    <s v="Startup_4336"/>
    <s v="EdTech"/>
    <n v="8"/>
    <n v="432319.86"/>
    <n v="20452650248.669998"/>
    <n v="17"/>
    <s v="Brazil"/>
    <n v="2021"/>
    <n v="5232"/>
    <n v="4"/>
    <n v="47308.069920000002"/>
    <n v="25430.579710000002"/>
    <x v="1"/>
  </r>
  <r>
    <s v="Startup_4337"/>
    <s v="EdTech"/>
    <n v="1"/>
    <n v="486838.6"/>
    <n v="1919154384.9000001"/>
    <n v="50"/>
    <s v="France"/>
    <n v="2000"/>
    <n v="5068"/>
    <n v="25"/>
    <n v="3941.075214"/>
    <n v="9736.7720339999996"/>
    <x v="0"/>
  </r>
  <r>
    <s v="Startup_4338"/>
    <s v="Blockchain"/>
    <n v="6"/>
    <n v="435497.85"/>
    <n v="10597944801.99"/>
    <n v="10"/>
    <s v="Brazil"/>
    <n v="2005"/>
    <n v="11453"/>
    <n v="20"/>
    <n v="24334.2405"/>
    <n v="43549.784520000001"/>
    <x v="1"/>
  </r>
  <r>
    <s v="Startup_4339"/>
    <s v="Biotech"/>
    <n v="8"/>
    <n v="325147.28999999998"/>
    <n v="9799020722.0100002"/>
    <n v="30"/>
    <s v="Australia"/>
    <n v="2004"/>
    <n v="6531"/>
    <n v="21"/>
    <n v="30136.174910000002"/>
    <n v="10838.242969999999"/>
    <x v="0"/>
  </r>
  <r>
    <s v="Startup_434"/>
    <s v="SaaS"/>
    <n v="2"/>
    <n v="267785.98"/>
    <n v="10837751557.799999"/>
    <n v="15"/>
    <s v="Brazil"/>
    <n v="2010"/>
    <n v="8754"/>
    <n v="15"/>
    <n v="40470.691740000002"/>
    <n v="17852.398539999998"/>
    <x v="0"/>
  </r>
  <r>
    <s v="Startup_4340"/>
    <s v="EdTech"/>
    <n v="7"/>
    <n v="195270.53"/>
    <n v="4672917081.1499996"/>
    <n v="46"/>
    <s v="UK"/>
    <n v="2018"/>
    <n v="275"/>
    <n v="7"/>
    <n v="23929.478009999999"/>
    <n v="4245.0114830000002"/>
    <x v="0"/>
  </r>
  <r>
    <s v="Startup_4341"/>
    <s v="HealthTech"/>
    <n v="2"/>
    <n v="437745.45"/>
    <n v="21114030075.919998"/>
    <n v="33"/>
    <s v="India"/>
    <n v="2019"/>
    <n v="4644"/>
    <n v="6"/>
    <n v="48232.579449999997"/>
    <n v="13265.013720000001"/>
    <x v="0"/>
  </r>
  <r>
    <s v="Startup_4342"/>
    <s v="Biotech"/>
    <n v="9"/>
    <n v="339951.58"/>
    <n v="9095552885.5100002"/>
    <n v="45"/>
    <s v="China"/>
    <n v="2014"/>
    <n v="12674"/>
    <n v="11"/>
    <n v="26754.43605"/>
    <n v="7554.4796610000003"/>
    <x v="0"/>
  </r>
  <r>
    <s v="Startup_4343"/>
    <s v="SaaS"/>
    <n v="7"/>
    <n v="205091.52"/>
    <n v="37497352369.349998"/>
    <n v="22"/>
    <s v="UK"/>
    <n v="2017"/>
    <n v="11595"/>
    <n v="8"/>
    <n v="182831.2886"/>
    <n v="9322.3419159999994"/>
    <x v="1"/>
  </r>
  <r>
    <s v="Startup_4344"/>
    <s v="HealthTech"/>
    <n v="8"/>
    <n v="232167.56"/>
    <n v="10156969127.639999"/>
    <n v="40"/>
    <s v="Singapore"/>
    <n v="2008"/>
    <n v="728"/>
    <n v="17"/>
    <n v="43747.441910000001"/>
    <n v="5804.1890659999999"/>
    <x v="0"/>
  </r>
  <r>
    <s v="Startup_4345"/>
    <s v="E-commerce"/>
    <n v="7"/>
    <n v="43090.93"/>
    <n v="1623735374.3099999"/>
    <n v="37"/>
    <s v="USA"/>
    <n v="2010"/>
    <n v="9804"/>
    <n v="15"/>
    <n v="37680.60701"/>
    <n v="1164.619647"/>
    <x v="0"/>
  </r>
  <r>
    <s v="Startup_4346"/>
    <s v="AI"/>
    <n v="8"/>
    <n v="319208.40999999997"/>
    <n v="6928584715.96"/>
    <n v="41"/>
    <s v="UK"/>
    <n v="2010"/>
    <n v="11701"/>
    <n v="15"/>
    <n v="21704.520629999999"/>
    <n v="7785.5709619999998"/>
    <x v="0"/>
  </r>
  <r>
    <s v="Startup_4347"/>
    <s v="HealthTech"/>
    <n v="4"/>
    <n v="12010.68"/>
    <n v="5167677419.5900002"/>
    <n v="29"/>
    <s v="India"/>
    <n v="2004"/>
    <n v="17523"/>
    <n v="21"/>
    <n v="430255.94140000001"/>
    <n v="414.16129749999999"/>
    <x v="0"/>
  </r>
  <r>
    <s v="Startup_4348"/>
    <s v="HealthTech"/>
    <n v="6"/>
    <n v="366089.34"/>
    <n v="14904712079.41"/>
    <n v="24"/>
    <s v="UK"/>
    <n v="2003"/>
    <n v="18003"/>
    <n v="22"/>
    <n v="40712.31884"/>
    <n v="15253.72256"/>
    <x v="0"/>
  </r>
  <r>
    <s v="Startup_4349"/>
    <s v="Fintech"/>
    <n v="10"/>
    <n v="157916.57999999999"/>
    <n v="5569316598.3900003"/>
    <n v="20"/>
    <s v="Australia"/>
    <n v="2011"/>
    <n v="17003"/>
    <n v="14"/>
    <n v="35266.459889999998"/>
    <n v="7895.8289260000001"/>
    <x v="0"/>
  </r>
  <r>
    <s v="Startup_435"/>
    <s v="EdTech"/>
    <n v="2"/>
    <n v="44650.78"/>
    <n v="10697579212.02"/>
    <n v="9"/>
    <s v="Brazil"/>
    <n v="2010"/>
    <n v="17729"/>
    <n v="15"/>
    <n v="239582.23069999999"/>
    <n v="4961.198281"/>
    <x v="0"/>
  </r>
  <r>
    <s v="Startup_4350"/>
    <s v="Blockchain"/>
    <n v="3"/>
    <n v="257633.15"/>
    <n v="1250715302.8699999"/>
    <n v="47"/>
    <s v="UK"/>
    <n v="2001"/>
    <n v="19547"/>
    <n v="24"/>
    <n v="4853.6364940000003"/>
    <n v="5481.5564299999996"/>
    <x v="0"/>
  </r>
  <r>
    <s v="Startup_4351"/>
    <s v="AI"/>
    <n v="3"/>
    <n v="185389.89"/>
    <n v="32663720399.18"/>
    <n v="10"/>
    <s v="France"/>
    <n v="2009"/>
    <n v="11687"/>
    <n v="16"/>
    <n v="176188.32860000001"/>
    <n v="18538.989089999999"/>
    <x v="1"/>
  </r>
  <r>
    <s v="Startup_4352"/>
    <s v="Fintech"/>
    <n v="5"/>
    <n v="161604.39000000001"/>
    <n v="6236099019.7700005"/>
    <n v="35"/>
    <s v="Brazil"/>
    <n v="2008"/>
    <n v="14705"/>
    <n v="17"/>
    <n v="38587.6731"/>
    <n v="4617.2683180000004"/>
    <x v="0"/>
  </r>
  <r>
    <s v="Startup_4353"/>
    <s v="Fintech"/>
    <n v="5"/>
    <n v="67904.429999999993"/>
    <n v="3304459789.7600002"/>
    <n v="38"/>
    <s v="Germany"/>
    <n v="2017"/>
    <n v="885"/>
    <n v="8"/>
    <n v="48662.392449999999"/>
    <n v="1786.9586099999999"/>
    <x v="0"/>
  </r>
  <r>
    <s v="Startup_4354"/>
    <s v="Blockchain"/>
    <n v="6"/>
    <n v="298505.49"/>
    <n v="12754969864.42"/>
    <n v="21"/>
    <s v="China"/>
    <n v="2010"/>
    <n v="3348"/>
    <n v="15"/>
    <n v="42728.431080000002"/>
    <n v="14214.547259999999"/>
    <x v="0"/>
  </r>
  <r>
    <s v="Startup_4355"/>
    <s v="SaaS"/>
    <n v="3"/>
    <n v="12258.2"/>
    <n v="49638949932.290001"/>
    <n v="38"/>
    <s v="China"/>
    <n v="2017"/>
    <n v="14232"/>
    <n v="8"/>
    <n v="4049446.588"/>
    <n v="322.58428529999998"/>
    <x v="1"/>
  </r>
  <r>
    <s v="Startup_4356"/>
    <s v="EdTech"/>
    <n v="3"/>
    <n v="414735.17"/>
    <n v="7545019140.2299995"/>
    <n v="32"/>
    <s v="USA"/>
    <n v="2007"/>
    <n v="7371"/>
    <n v="18"/>
    <n v="18191.378530000002"/>
    <n v="12960.473959999999"/>
    <x v="0"/>
  </r>
  <r>
    <s v="Startup_4357"/>
    <s v="EdTech"/>
    <n v="8"/>
    <n v="209357.94"/>
    <n v="7924011339.4300003"/>
    <n v="9"/>
    <s v="Australia"/>
    <n v="2001"/>
    <n v="6357"/>
    <n v="24"/>
    <n v="37848.1077"/>
    <n v="23261.993689999999"/>
    <x v="1"/>
  </r>
  <r>
    <s v="Startup_4358"/>
    <s v="Fintech"/>
    <n v="9"/>
    <n v="21140.06"/>
    <n v="8101249049.04"/>
    <n v="50"/>
    <s v="Australia"/>
    <n v="2007"/>
    <n v="18539"/>
    <n v="18"/>
    <n v="383216.93479999999"/>
    <n v="422.80114329999998"/>
    <x v="0"/>
  </r>
  <r>
    <s v="Startup_4359"/>
    <s v="SaaS"/>
    <n v="2"/>
    <n v="95257.86"/>
    <n v="28115568356.25"/>
    <n v="22"/>
    <s v="Australia"/>
    <n v="2014"/>
    <n v="18931"/>
    <n v="11"/>
    <n v="295151.21549999999"/>
    <n v="4329.9027169999999"/>
    <x v="0"/>
  </r>
  <r>
    <s v="Startup_436"/>
    <s v="Biotech"/>
    <n v="10"/>
    <n v="499189.67"/>
    <n v="24709061035.639999"/>
    <n v="13"/>
    <s v="Australia"/>
    <n v="2019"/>
    <n v="15762"/>
    <n v="6"/>
    <n v="49497.341800000002"/>
    <n v="38399.205580000002"/>
    <x v="1"/>
  </r>
  <r>
    <s v="Startup_4360"/>
    <s v="Biotech"/>
    <n v="7"/>
    <n v="312055.87"/>
    <n v="1377836538.24"/>
    <n v="48"/>
    <s v="France"/>
    <n v="2003"/>
    <n v="10514"/>
    <n v="22"/>
    <n v="4414.3521600000004"/>
    <n v="6501.1638569999996"/>
    <x v="0"/>
  </r>
  <r>
    <s v="Startup_4361"/>
    <s v="Blockchain"/>
    <n v="9"/>
    <n v="74650.42"/>
    <n v="3445198007.4299998"/>
    <n v="36"/>
    <s v="USA"/>
    <n v="2012"/>
    <n v="10876"/>
    <n v="13"/>
    <n v="46150.089249999997"/>
    <n v="2073.622664"/>
    <x v="0"/>
  </r>
  <r>
    <s v="Startup_4362"/>
    <s v="AI"/>
    <n v="8"/>
    <n v="380125.18"/>
    <n v="1151375596.1700001"/>
    <n v="50"/>
    <s v="USA"/>
    <n v="2000"/>
    <n v="18593"/>
    <n v="25"/>
    <n v="3027.9380230000002"/>
    <n v="7602.5035010000001"/>
    <x v="0"/>
  </r>
  <r>
    <s v="Startup_4363"/>
    <s v="Blockchain"/>
    <n v="6"/>
    <n v="240006.69"/>
    <n v="5420829752.3500004"/>
    <n v="34"/>
    <s v="USA"/>
    <n v="2002"/>
    <n v="15315"/>
    <n v="23"/>
    <n v="22585.160599999999"/>
    <n v="7059.0204329999997"/>
    <x v="0"/>
  </r>
  <r>
    <s v="Startup_4364"/>
    <s v="Fintech"/>
    <n v="4"/>
    <n v="481301.87"/>
    <n v="22538466976.970001"/>
    <n v="19"/>
    <s v="China"/>
    <n v="2012"/>
    <n v="10093"/>
    <n v="13"/>
    <n v="46827.13121"/>
    <n v="25331.677210000002"/>
    <x v="1"/>
  </r>
  <r>
    <s v="Startup_4365"/>
    <s v="E-commerce"/>
    <n v="10"/>
    <n v="42937.55"/>
    <n v="8781789163.5100002"/>
    <n v="10"/>
    <s v="France"/>
    <n v="2023"/>
    <n v="6933"/>
    <n v="2"/>
    <n v="204523.7053"/>
    <n v="4293.7547089999998"/>
    <x v="0"/>
  </r>
  <r>
    <s v="Startup_4366"/>
    <s v="AI"/>
    <n v="4"/>
    <n v="57284.6"/>
    <n v="22620324364.619999"/>
    <n v="24"/>
    <s v="USA"/>
    <n v="2021"/>
    <n v="11091"/>
    <n v="4"/>
    <n v="394875.19709999999"/>
    <n v="2386.8582660000002"/>
    <x v="0"/>
  </r>
  <r>
    <s v="Startup_4367"/>
    <s v="AI"/>
    <n v="3"/>
    <n v="172112.92"/>
    <n v="46732789715.459999"/>
    <n v="9"/>
    <s v="USA"/>
    <n v="2015"/>
    <n v="15587"/>
    <n v="10"/>
    <n v="271523.00699999998"/>
    <n v="19123.657780000001"/>
    <x v="1"/>
  </r>
  <r>
    <s v="Startup_4368"/>
    <s v="Fintech"/>
    <n v="5"/>
    <n v="91508.77"/>
    <n v="37027629989.449997"/>
    <n v="9"/>
    <s v="India"/>
    <n v="2014"/>
    <n v="10641"/>
    <n v="11"/>
    <n v="404633.74829999998"/>
    <n v="10167.64163"/>
    <x v="1"/>
  </r>
  <r>
    <s v="Startup_4369"/>
    <s v="AI"/>
    <n v="7"/>
    <n v="421780.85"/>
    <n v="173581285.34"/>
    <n v="12"/>
    <s v="UK"/>
    <n v="2011"/>
    <n v="10912"/>
    <n v="14"/>
    <n v="410.54378079999998"/>
    <n v="35148.4041"/>
    <x v="1"/>
  </r>
  <r>
    <s v="Startup_437"/>
    <s v="Blockchain"/>
    <n v="10"/>
    <n v="12400.3"/>
    <n v="5609131368.8299999"/>
    <n v="21"/>
    <s v="India"/>
    <n v="2002"/>
    <n v="8219"/>
    <n v="23"/>
    <n v="452337.38050000003"/>
    <n v="590.49044979999996"/>
    <x v="0"/>
  </r>
  <r>
    <s v="Startup_4370"/>
    <s v="E-commerce"/>
    <n v="5"/>
    <n v="29939.040000000001"/>
    <n v="11825548172.02"/>
    <n v="15"/>
    <s v="Singapore"/>
    <n v="2003"/>
    <n v="18702"/>
    <n v="22"/>
    <n v="394986.57630000002"/>
    <n v="1995.935886"/>
    <x v="0"/>
  </r>
  <r>
    <s v="Startup_4371"/>
    <s v="EdTech"/>
    <n v="8"/>
    <n v="312969.26"/>
    <n v="5560945401.5200005"/>
    <n v="8"/>
    <s v="UK"/>
    <n v="2007"/>
    <n v="11109"/>
    <n v="18"/>
    <n v="17767.343789999999"/>
    <n v="39121.157460000002"/>
    <x v="1"/>
  </r>
  <r>
    <s v="Startup_4372"/>
    <s v="HealthTech"/>
    <n v="9"/>
    <n v="259733.4"/>
    <n v="5289916061.3800001"/>
    <n v="9"/>
    <s v="India"/>
    <n v="2005"/>
    <n v="9742"/>
    <n v="20"/>
    <n v="20365.714400000001"/>
    <n v="28859.26712"/>
    <x v="1"/>
  </r>
  <r>
    <s v="Startup_4373"/>
    <s v="HealthTech"/>
    <n v="6"/>
    <n v="406725.81"/>
    <n v="1796817691.3599999"/>
    <n v="21"/>
    <s v="Canada"/>
    <n v="2021"/>
    <n v="11951"/>
    <n v="4"/>
    <n v="4416.7616260000004"/>
    <n v="19367.89588"/>
    <x v="0"/>
  </r>
  <r>
    <s v="Startup_4374"/>
    <s v="Biotech"/>
    <n v="1"/>
    <n v="441540.39"/>
    <n v="14433340385.459999"/>
    <n v="15"/>
    <s v="China"/>
    <n v="2021"/>
    <n v="1724"/>
    <n v="4"/>
    <n v="32687.60715"/>
    <n v="29436.02607"/>
    <x v="1"/>
  </r>
  <r>
    <s v="Startup_4375"/>
    <s v="HealthTech"/>
    <n v="2"/>
    <n v="319959.03000000003"/>
    <n v="8265196729.2799997"/>
    <n v="5"/>
    <s v="USA"/>
    <n v="2004"/>
    <n v="8055"/>
    <n v="21"/>
    <n v="25831.047030000002"/>
    <n v="63991.80616"/>
    <x v="1"/>
  </r>
  <r>
    <s v="Startup_4376"/>
    <s v="Blockchain"/>
    <n v="10"/>
    <n v="306129.36"/>
    <n v="5588913017.75"/>
    <n v="19"/>
    <s v="Brazil"/>
    <n v="2003"/>
    <n v="1087"/>
    <n v="22"/>
    <n v="18255.703730000001"/>
    <n v="16112.071550000001"/>
    <x v="0"/>
  </r>
  <r>
    <s v="Startup_4377"/>
    <s v="EdTech"/>
    <n v="9"/>
    <n v="299740.17"/>
    <n v="11100653242.84"/>
    <n v="41"/>
    <s v="Germany"/>
    <n v="2001"/>
    <n v="4964"/>
    <n v="24"/>
    <n v="37033.252710000001"/>
    <n v="7310.7358800000002"/>
    <x v="0"/>
  </r>
  <r>
    <s v="Startup_4378"/>
    <s v="Fintech"/>
    <n v="4"/>
    <n v="86115.61"/>
    <n v="39352819477.400002"/>
    <n v="27"/>
    <s v="Singapore"/>
    <n v="2004"/>
    <n v="18778"/>
    <n v="21"/>
    <n v="456975.58689999999"/>
    <n v="3189.4671950000002"/>
    <x v="1"/>
  </r>
  <r>
    <s v="Startup_4379"/>
    <s v="Blockchain"/>
    <n v="9"/>
    <n v="464555.41"/>
    <n v="9748143251.2700005"/>
    <n v="32"/>
    <s v="France"/>
    <n v="2017"/>
    <n v="2425"/>
    <n v="8"/>
    <n v="20982.81151"/>
    <n v="14517.3567"/>
    <x v="0"/>
  </r>
  <r>
    <s v="Startup_438"/>
    <s v="EdTech"/>
    <n v="7"/>
    <n v="122476.86"/>
    <n v="2847827469.9099998"/>
    <n v="39"/>
    <s v="Australia"/>
    <n v="2000"/>
    <n v="453"/>
    <n v="25"/>
    <n v="23250.963350000002"/>
    <n v="3140.4323180000001"/>
    <x v="0"/>
  </r>
  <r>
    <s v="Startup_4380"/>
    <s v="SaaS"/>
    <n v="6"/>
    <n v="323959.52"/>
    <n v="1534171319.74"/>
    <n v="46"/>
    <s v="Singapore"/>
    <n v="2020"/>
    <n v="7998"/>
    <n v="5"/>
    <n v="4734.6883639999996"/>
    <n v="7042.5982180000001"/>
    <x v="0"/>
  </r>
  <r>
    <s v="Startup_4381"/>
    <s v="Biotech"/>
    <n v="7"/>
    <n v="23069.07"/>
    <n v="3950542194.6599998"/>
    <n v="8"/>
    <s v="USA"/>
    <n v="2008"/>
    <n v="2897"/>
    <n v="17"/>
    <n v="171247.41209999999"/>
    <n v="2883.6341790000001"/>
    <x v="0"/>
  </r>
  <r>
    <s v="Startup_4382"/>
    <s v="HealthTech"/>
    <n v="3"/>
    <n v="409474.88"/>
    <n v="6639651218.4899998"/>
    <n v="29"/>
    <s v="Singapore"/>
    <n v="2020"/>
    <n v="10806"/>
    <n v="5"/>
    <n v="16214.03924"/>
    <n v="14119.82339"/>
    <x v="0"/>
  </r>
  <r>
    <s v="Startup_4383"/>
    <s v="Blockchain"/>
    <n v="4"/>
    <n v="487670.62"/>
    <n v="2168158669.7600002"/>
    <n v="5"/>
    <s v="USA"/>
    <n v="2005"/>
    <n v="19254"/>
    <n v="20"/>
    <n v="4444.9489100000001"/>
    <n v="97534.124370000005"/>
    <x v="1"/>
  </r>
  <r>
    <s v="Startup_4384"/>
    <s v="SaaS"/>
    <n v="4"/>
    <n v="441443.77"/>
    <n v="717764905.60000002"/>
    <n v="40"/>
    <s v="China"/>
    <n v="2010"/>
    <n v="17411"/>
    <n v="15"/>
    <n v="1624.9486609999999"/>
    <n v="11036.094230000001"/>
    <x v="0"/>
  </r>
  <r>
    <s v="Startup_4385"/>
    <s v="SaaS"/>
    <n v="6"/>
    <n v="482702.67"/>
    <n v="7972768360.5900002"/>
    <n v="7"/>
    <s v="USA"/>
    <n v="2006"/>
    <n v="16543"/>
    <n v="19"/>
    <n v="16515.934450000001"/>
    <n v="68957.524300000005"/>
    <x v="1"/>
  </r>
  <r>
    <s v="Startup_4386"/>
    <s v="Blockchain"/>
    <n v="9"/>
    <n v="6333.87"/>
    <n v="21939139114.400002"/>
    <n v="39"/>
    <s v="Australia"/>
    <n v="2022"/>
    <n v="10762"/>
    <n v="3"/>
    <n v="3463781.9219999998"/>
    <n v="162.40683709999999"/>
    <x v="1"/>
  </r>
  <r>
    <s v="Startup_4387"/>
    <s v="AI"/>
    <n v="5"/>
    <n v="100130.09"/>
    <n v="30913730086.709999"/>
    <n v="17"/>
    <s v="UK"/>
    <n v="2021"/>
    <n v="11085"/>
    <n v="4"/>
    <n v="308734.66680000001"/>
    <n v="5890.0052919999998"/>
    <x v="1"/>
  </r>
  <r>
    <s v="Startup_4388"/>
    <s v="Biotech"/>
    <n v="7"/>
    <n v="476780.73"/>
    <n v="2123021640.26"/>
    <n v="2"/>
    <s v="China"/>
    <n v="2020"/>
    <n v="13882"/>
    <n v="5"/>
    <n v="4451.8259749999997"/>
    <n v="238390.36739999999"/>
    <x v="1"/>
  </r>
  <r>
    <s v="Startup_4389"/>
    <s v="SaaS"/>
    <n v="1"/>
    <n v="71312.58"/>
    <n v="29795627369.369999"/>
    <n v="27"/>
    <s v="USA"/>
    <n v="2004"/>
    <n v="7299"/>
    <n v="21"/>
    <n v="417816.26449999999"/>
    <n v="2641.2066909999999"/>
    <x v="0"/>
  </r>
  <r>
    <s v="Startup_439"/>
    <s v="E-commerce"/>
    <n v="6"/>
    <n v="289415.43"/>
    <n v="9703034698.9899998"/>
    <n v="37"/>
    <s v="Germany"/>
    <n v="2020"/>
    <n v="8135"/>
    <n v="5"/>
    <n v="33525.321600000003"/>
    <n v="7822.0385820000001"/>
    <x v="0"/>
  </r>
  <r>
    <s v="Startup_4390"/>
    <s v="Biotech"/>
    <n v="1"/>
    <n v="31821.95"/>
    <n v="7151206179.1000004"/>
    <n v="37"/>
    <s v="France"/>
    <n v="2003"/>
    <n v="1268"/>
    <n v="22"/>
    <n v="224724.61309999999"/>
    <n v="860.05257689999996"/>
    <x v="0"/>
  </r>
  <r>
    <s v="Startup_4391"/>
    <s v="Fintech"/>
    <n v="1"/>
    <n v="467414.34"/>
    <n v="9515711223.9899998"/>
    <n v="17"/>
    <s v="France"/>
    <n v="2017"/>
    <n v="19304"/>
    <n v="8"/>
    <n v="20357.192770000001"/>
    <n v="27494.961139999999"/>
    <x v="1"/>
  </r>
  <r>
    <s v="Startup_4392"/>
    <s v="SaaS"/>
    <n v="9"/>
    <n v="49080.21"/>
    <n v="15111141327.940001"/>
    <n v="17"/>
    <s v="India"/>
    <n v="2011"/>
    <n v="7241"/>
    <n v="14"/>
    <n v="307885.66649999999"/>
    <n v="2887.0710009999998"/>
    <x v="0"/>
  </r>
  <r>
    <s v="Startup_4393"/>
    <s v="SaaS"/>
    <n v="1"/>
    <n v="241350.24"/>
    <n v="10857004673.1"/>
    <n v="44"/>
    <s v="France"/>
    <n v="2005"/>
    <n v="17106"/>
    <n v="20"/>
    <n v="44983.437740000001"/>
    <n v="5485.2326400000002"/>
    <x v="0"/>
  </r>
  <r>
    <s v="Startup_4394"/>
    <s v="Fintech"/>
    <n v="9"/>
    <n v="98058.21"/>
    <n v="2683702961.9299998"/>
    <n v="44"/>
    <s v="China"/>
    <n v="2015"/>
    <n v="395"/>
    <n v="10"/>
    <n v="27367.468000000001"/>
    <n v="2228.5956649999998"/>
    <x v="0"/>
  </r>
  <r>
    <s v="Startup_4395"/>
    <s v="HealthTech"/>
    <n v="9"/>
    <n v="7423.16"/>
    <n v="27034696534.400002"/>
    <n v="10"/>
    <s v="Brazil"/>
    <n v="2023"/>
    <n v="5482"/>
    <n v="2"/>
    <n v="3641939.5660000001"/>
    <n v="742.31569809999996"/>
    <x v="1"/>
  </r>
  <r>
    <s v="Startup_4396"/>
    <s v="Blockchain"/>
    <n v="9"/>
    <n v="308896.36"/>
    <n v="7445987112.1300001"/>
    <n v="20"/>
    <s v="India"/>
    <n v="2003"/>
    <n v="3802"/>
    <n v="22"/>
    <n v="24104.130560000001"/>
    <n v="15444.81805"/>
    <x v="0"/>
  </r>
  <r>
    <s v="Startup_4397"/>
    <s v="Fintech"/>
    <n v="7"/>
    <n v="201047.91"/>
    <n v="8969224463.4899998"/>
    <n v="43"/>
    <s v="India"/>
    <n v="2006"/>
    <n v="1306"/>
    <n v="19"/>
    <n v="44611.372609999999"/>
    <n v="4675.5328890000001"/>
    <x v="0"/>
  </r>
  <r>
    <s v="Startup_4398"/>
    <s v="EdTech"/>
    <n v="10"/>
    <n v="130086.24"/>
    <n v="5029638270.8599997"/>
    <n v="7"/>
    <s v="Canada"/>
    <n v="2006"/>
    <n v="12454"/>
    <n v="19"/>
    <n v="38662.875139999996"/>
    <n v="18583.749049999999"/>
    <x v="0"/>
  </r>
  <r>
    <s v="Startup_4399"/>
    <s v="AI"/>
    <n v="9"/>
    <n v="153711.91"/>
    <n v="6806553618.1700001"/>
    <n v="30"/>
    <s v="Singapore"/>
    <n v="2000"/>
    <n v="2861"/>
    <n v="25"/>
    <n v="44280.237840000002"/>
    <n v="5123.730313"/>
    <x v="0"/>
  </r>
  <r>
    <s v="Startup_44"/>
    <s v="SaaS"/>
    <n v="5"/>
    <n v="276790.65000000002"/>
    <n v="11784319878.459999"/>
    <n v="17"/>
    <s v="USA"/>
    <n v="2005"/>
    <n v="15361"/>
    <n v="20"/>
    <n v="42573.848409999999"/>
    <n v="16281.802820000001"/>
    <x v="0"/>
  </r>
  <r>
    <s v="Startup_440"/>
    <s v="Fintech"/>
    <n v="7"/>
    <n v="390958.58"/>
    <n v="13218486616.4"/>
    <n v="27"/>
    <s v="India"/>
    <n v="2003"/>
    <n v="6202"/>
    <n v="22"/>
    <n v="33809.452680000002"/>
    <n v="14479.947459999999"/>
    <x v="0"/>
  </r>
  <r>
    <s v="Startup_4400"/>
    <s v="Biotech"/>
    <n v="3"/>
    <n v="458458.08"/>
    <n v="13681082659.27"/>
    <n v="21"/>
    <s v="USA"/>
    <n v="2008"/>
    <n v="5046"/>
    <n v="17"/>
    <n v="29840.512839999999"/>
    <n v="21831.33711"/>
    <x v="1"/>
  </r>
  <r>
    <s v="Startup_4401"/>
    <s v="Blockchain"/>
    <n v="6"/>
    <n v="43422.38"/>
    <n v="669866250.51999998"/>
    <n v="11"/>
    <s v="India"/>
    <n v="2021"/>
    <n v="1163"/>
    <n v="4"/>
    <n v="15425.75043"/>
    <n v="3947.489274"/>
    <x v="0"/>
  </r>
  <r>
    <s v="Startup_4402"/>
    <s v="EdTech"/>
    <n v="9"/>
    <n v="9860.99"/>
    <n v="4356471660.1999998"/>
    <n v="30"/>
    <s v="India"/>
    <n v="2015"/>
    <n v="19263"/>
    <n v="10"/>
    <n v="441787.67379999999"/>
    <n v="328.69951320000001"/>
    <x v="0"/>
  </r>
  <r>
    <s v="Startup_4403"/>
    <s v="Biotech"/>
    <n v="3"/>
    <n v="10308.950000000001"/>
    <n v="21598122257.25"/>
    <n v="48"/>
    <s v="Germany"/>
    <n v="2021"/>
    <n v="19156"/>
    <n v="4"/>
    <n v="2095083.388"/>
    <n v="214.7698121"/>
    <x v="1"/>
  </r>
  <r>
    <s v="Startup_4404"/>
    <s v="Fintech"/>
    <n v="7"/>
    <n v="292887.71999999997"/>
    <n v="9186131449.2199993"/>
    <n v="39"/>
    <s v="India"/>
    <n v="2003"/>
    <n v="333"/>
    <n v="22"/>
    <n v="31363.003489999999"/>
    <n v="7509.9415200000003"/>
    <x v="0"/>
  </r>
  <r>
    <s v="Startup_4405"/>
    <s v="HealthTech"/>
    <n v="2"/>
    <n v="437158.71"/>
    <n v="6874546684.7399998"/>
    <n v="5"/>
    <s v="France"/>
    <n v="2009"/>
    <n v="6237"/>
    <n v="16"/>
    <n v="15724.517030000001"/>
    <n v="87431.741290000005"/>
    <x v="1"/>
  </r>
  <r>
    <s v="Startup_4406"/>
    <s v="Biotech"/>
    <n v="7"/>
    <n v="140194.82"/>
    <n v="2862505116.2600002"/>
    <n v="47"/>
    <s v="USA"/>
    <n v="2019"/>
    <n v="1776"/>
    <n v="6"/>
    <n v="20417.051780000002"/>
    <n v="2982.8685329999998"/>
    <x v="0"/>
  </r>
  <r>
    <s v="Startup_4407"/>
    <s v="Fintech"/>
    <n v="2"/>
    <n v="292017.71000000002"/>
    <n v="4608528737.71"/>
    <n v="40"/>
    <s v="Australia"/>
    <n v="2023"/>
    <n v="7428"/>
    <n v="2"/>
    <n v="15780.67547"/>
    <n v="7300.4427619999997"/>
    <x v="0"/>
  </r>
  <r>
    <s v="Startup_4408"/>
    <s v="AI"/>
    <n v="8"/>
    <n v="357484.37"/>
    <n v="9297980442.0699997"/>
    <n v="2"/>
    <s v="USA"/>
    <n v="2004"/>
    <n v="3034"/>
    <n v="21"/>
    <n v="26008.473819999999"/>
    <n v="178742.18659999999"/>
    <x v="1"/>
  </r>
  <r>
    <s v="Startup_4409"/>
    <s v="SaaS"/>
    <n v="9"/>
    <n v="162575.45000000001"/>
    <n v="6071134035.4700003"/>
    <n v="47"/>
    <s v="Singapore"/>
    <n v="2000"/>
    <n v="13956"/>
    <n v="25"/>
    <n v="37342.486570000001"/>
    <n v="3459.052072"/>
    <x v="0"/>
  </r>
  <r>
    <s v="Startup_441"/>
    <s v="SaaS"/>
    <n v="9"/>
    <n v="386527.62"/>
    <n v="1932435700.5699999"/>
    <n v="4"/>
    <s v="India"/>
    <n v="2004"/>
    <n v="12909"/>
    <n v="21"/>
    <n v="4998.4763300000004"/>
    <n v="96631.905669999993"/>
    <x v="1"/>
  </r>
  <r>
    <s v="Startup_4410"/>
    <s v="EdTech"/>
    <n v="1"/>
    <n v="120132.17"/>
    <n v="461650737.42000002"/>
    <n v="44"/>
    <s v="Germany"/>
    <n v="2004"/>
    <n v="1365"/>
    <n v="21"/>
    <n v="3841.8569649999999"/>
    <n v="2730.276539"/>
    <x v="0"/>
  </r>
  <r>
    <s v="Startup_4411"/>
    <s v="HealthTech"/>
    <n v="8"/>
    <n v="434782.77"/>
    <n v="7164360688.3400002"/>
    <n v="37"/>
    <s v="France"/>
    <n v="2005"/>
    <n v="16928"/>
    <n v="20"/>
    <n v="16477.02363"/>
    <n v="11750.885560000001"/>
    <x v="0"/>
  </r>
  <r>
    <s v="Startup_4412"/>
    <s v="E-commerce"/>
    <n v="1"/>
    <n v="6828.28"/>
    <n v="23847184271.48"/>
    <n v="45"/>
    <s v="UK"/>
    <n v="2010"/>
    <n v="18428"/>
    <n v="15"/>
    <n v="3492411.4219999998"/>
    <n v="151.73964710000001"/>
    <x v="1"/>
  </r>
  <r>
    <s v="Startup_4413"/>
    <s v="Blockchain"/>
    <n v="8"/>
    <n v="295690.19"/>
    <n v="10832167775.459999"/>
    <n v="22"/>
    <s v="Brazil"/>
    <n v="2019"/>
    <n v="13354"/>
    <n v="6"/>
    <n v="36632.503729999997"/>
    <n v="13440.463299999999"/>
    <x v="0"/>
  </r>
  <r>
    <s v="Startup_4414"/>
    <s v="SaaS"/>
    <n v="10"/>
    <n v="335771.05"/>
    <n v="12858615704.25"/>
    <n v="38"/>
    <s v="Brazil"/>
    <n v="2023"/>
    <n v="1385"/>
    <n v="2"/>
    <n v="38294.784440000003"/>
    <n v="8836.0802309999999"/>
    <x v="0"/>
  </r>
  <r>
    <s v="Startup_4415"/>
    <s v="HealthTech"/>
    <n v="8"/>
    <n v="234754.75"/>
    <n v="8839384381.8600006"/>
    <n v="30"/>
    <s v="Australia"/>
    <n v="2023"/>
    <n v="17827"/>
    <n v="2"/>
    <n v="37652.697740000003"/>
    <n v="7825.1583179999998"/>
    <x v="0"/>
  </r>
  <r>
    <s v="Startup_4416"/>
    <s v="Biotech"/>
    <n v="3"/>
    <n v="161739.24"/>
    <n v="7356202070.1300001"/>
    <n v="26"/>
    <s v="China"/>
    <n v="2018"/>
    <n v="728"/>
    <n v="7"/>
    <n v="45480.862370000003"/>
    <n v="6220.7401840000002"/>
    <x v="0"/>
  </r>
  <r>
    <s v="Startup_4417"/>
    <s v="E-commerce"/>
    <n v="3"/>
    <n v="424569.94"/>
    <n v="1804815058.21"/>
    <n v="22"/>
    <s v="France"/>
    <n v="2014"/>
    <n v="12274"/>
    <n v="11"/>
    <n v="4249.9252189999997"/>
    <n v="19298.633559999998"/>
    <x v="0"/>
  </r>
  <r>
    <s v="Startup_4418"/>
    <s v="Fintech"/>
    <n v="9"/>
    <n v="252893.61"/>
    <n v="6302849625.9200001"/>
    <n v="15"/>
    <s v="China"/>
    <n v="2019"/>
    <n v="10908"/>
    <n v="6"/>
    <n v="24921.929220000002"/>
    <n v="16859.574229999998"/>
    <x v="0"/>
  </r>
  <r>
    <s v="Startup_4419"/>
    <s v="E-commerce"/>
    <n v="4"/>
    <n v="357908.4"/>
    <n v="17346319749.73"/>
    <n v="49"/>
    <s v="Germany"/>
    <n v="2001"/>
    <n v="3227"/>
    <n v="24"/>
    <n v="48464.807540000002"/>
    <n v="7304.2531120000003"/>
    <x v="0"/>
  </r>
  <r>
    <s v="Startup_442"/>
    <s v="HealthTech"/>
    <n v="6"/>
    <n v="239739.22"/>
    <n v="10149948181.23"/>
    <n v="7"/>
    <s v="France"/>
    <n v="2020"/>
    <n v="6368"/>
    <n v="5"/>
    <n v="42336.453759999997"/>
    <n v="34248.460129999999"/>
    <x v="1"/>
  </r>
  <r>
    <s v="Startup_4420"/>
    <s v="HealthTech"/>
    <n v="8"/>
    <n v="244851.49"/>
    <n v="8786844293.7900009"/>
    <n v="11"/>
    <s v="France"/>
    <n v="2007"/>
    <n v="18279"/>
    <n v="18"/>
    <n v="35885.424120000003"/>
    <n v="22259.226050000001"/>
    <x v="1"/>
  </r>
  <r>
    <s v="Startup_4421"/>
    <s v="AI"/>
    <n v="5"/>
    <n v="136387.97"/>
    <n v="5657362463.5900002"/>
    <n v="23"/>
    <s v="USA"/>
    <n v="2017"/>
    <n v="8568"/>
    <n v="8"/>
    <n v="41478.92267"/>
    <n v="5929.9117550000001"/>
    <x v="0"/>
  </r>
  <r>
    <s v="Startup_4422"/>
    <s v="HealthTech"/>
    <n v="1"/>
    <n v="485140.09"/>
    <n v="1924395490.1700001"/>
    <n v="31"/>
    <s v="UK"/>
    <n v="2022"/>
    <n v="4379"/>
    <n v="3"/>
    <n v="3965.679975"/>
    <n v="15649.680399999999"/>
    <x v="0"/>
  </r>
  <r>
    <s v="Startup_4423"/>
    <s v="SaaS"/>
    <n v="9"/>
    <n v="98352.27"/>
    <n v="469516136.31"/>
    <n v="4"/>
    <s v="India"/>
    <n v="2007"/>
    <n v="11765"/>
    <n v="18"/>
    <n v="4772.8209479999996"/>
    <n v="24588.067999999999"/>
    <x v="1"/>
  </r>
  <r>
    <s v="Startup_4424"/>
    <s v="SaaS"/>
    <n v="2"/>
    <n v="216499.26"/>
    <n v="9093053438.6200008"/>
    <n v="5"/>
    <s v="Germany"/>
    <n v="2009"/>
    <n v="7576"/>
    <n v="16"/>
    <n v="41999.389710000003"/>
    <n v="43299.852700000003"/>
    <x v="1"/>
  </r>
  <r>
    <s v="Startup_4425"/>
    <s v="E-commerce"/>
    <n v="3"/>
    <n v="406480.77"/>
    <n v="13951366910.549999"/>
    <n v="3"/>
    <s v="China"/>
    <n v="2006"/>
    <n v="11058"/>
    <n v="19"/>
    <n v="34321.329400000002"/>
    <n v="135493.59030000001"/>
    <x v="1"/>
  </r>
  <r>
    <s v="Startup_4426"/>
    <s v="AI"/>
    <n v="5"/>
    <n v="150561.82999999999"/>
    <n v="655893266.55999994"/>
    <n v="13"/>
    <s v="Germany"/>
    <n v="2021"/>
    <n v="1865"/>
    <n v="4"/>
    <n v="4355.3052100000004"/>
    <n v="11581.678910000001"/>
    <x v="0"/>
  </r>
  <r>
    <s v="Startup_4427"/>
    <s v="E-commerce"/>
    <n v="10"/>
    <n v="39769.879999999997"/>
    <n v="10186058895.059999"/>
    <n v="2"/>
    <s v="India"/>
    <n v="2003"/>
    <n v="4625"/>
    <n v="22"/>
    <n v="256123.94140000001"/>
    <n v="19884.94139"/>
    <x v="0"/>
  </r>
  <r>
    <s v="Startup_4428"/>
    <s v="HealthTech"/>
    <n v="3"/>
    <n v="14226.4"/>
    <n v="44887202519.330002"/>
    <n v="7"/>
    <s v="Singapore"/>
    <n v="2012"/>
    <n v="857"/>
    <n v="13"/>
    <n v="3155203.3859999999"/>
    <n v="2032.3429860000001"/>
    <x v="1"/>
  </r>
  <r>
    <s v="Startup_4429"/>
    <s v="E-commerce"/>
    <n v="7"/>
    <n v="300725.21000000002"/>
    <n v="7708492796.9799995"/>
    <n v="43"/>
    <s v="China"/>
    <n v="2005"/>
    <n v="4341"/>
    <n v="20"/>
    <n v="25632.011999999999"/>
    <n v="6993.6094270000003"/>
    <x v="0"/>
  </r>
  <r>
    <s v="Startup_443"/>
    <s v="Blockchain"/>
    <n v="4"/>
    <n v="183875.54"/>
    <n v="7907473105.3100004"/>
    <n v="31"/>
    <s v="France"/>
    <n v="2006"/>
    <n v="15973"/>
    <n v="19"/>
    <n v="43003.48616"/>
    <n v="5931.4690259999998"/>
    <x v="0"/>
  </r>
  <r>
    <s v="Startup_4430"/>
    <s v="Biotech"/>
    <n v="10"/>
    <n v="442292.83"/>
    <n v="12404772253.23"/>
    <n v="21"/>
    <s v="Brazil"/>
    <n v="2011"/>
    <n v="12347"/>
    <n v="14"/>
    <n v="28045.514719999999"/>
    <n v="21061.563139999998"/>
    <x v="1"/>
  </r>
  <r>
    <s v="Startup_4431"/>
    <s v="E-commerce"/>
    <n v="7"/>
    <n v="117838.72"/>
    <n v="4245485478.71"/>
    <n v="20"/>
    <s v="Australia"/>
    <n v="2001"/>
    <n v="10681"/>
    <n v="24"/>
    <n v="36026.932370000002"/>
    <n v="5891.9360619999998"/>
    <x v="0"/>
  </r>
  <r>
    <s v="Startup_4432"/>
    <s v="SaaS"/>
    <n v="8"/>
    <n v="119023.84"/>
    <n v="19794847187.529999"/>
    <n v="45"/>
    <s v="India"/>
    <n v="2004"/>
    <n v="11578"/>
    <n v="21"/>
    <n v="166308.94089999999"/>
    <n v="2644.9741410000001"/>
    <x v="0"/>
  </r>
  <r>
    <s v="Startup_4433"/>
    <s v="Biotech"/>
    <n v="2"/>
    <n v="207182.39"/>
    <n v="10184698781.549999"/>
    <n v="40"/>
    <s v="Brazil"/>
    <n v="2007"/>
    <n v="1878"/>
    <n v="18"/>
    <n v="49157.12917"/>
    <n v="5179.5597969999999"/>
    <x v="0"/>
  </r>
  <r>
    <s v="Startup_4434"/>
    <s v="Fintech"/>
    <n v="5"/>
    <n v="153067.54"/>
    <n v="2538581323.4400001"/>
    <n v="25"/>
    <s v="Germany"/>
    <n v="2010"/>
    <n v="8482"/>
    <n v="15"/>
    <n v="16583.713930000002"/>
    <n v="6122.701505"/>
    <x v="0"/>
  </r>
  <r>
    <s v="Startup_4435"/>
    <s v="HealthTech"/>
    <n v="7"/>
    <n v="343550.99"/>
    <n v="5752348231.8999996"/>
    <n v="46"/>
    <s v="China"/>
    <n v="2000"/>
    <n v="4796"/>
    <n v="25"/>
    <n v="16742.79752"/>
    <n v="7468.4998050000004"/>
    <x v="0"/>
  </r>
  <r>
    <s v="Startup_4436"/>
    <s v="SaaS"/>
    <n v="9"/>
    <n v="467663.21"/>
    <n v="22005310814.150002"/>
    <n v="17"/>
    <s v="Singapore"/>
    <n v="2016"/>
    <n v="1411"/>
    <n v="9"/>
    <n v="47052.756739999997"/>
    <n v="27509.600450000002"/>
    <x v="1"/>
  </r>
  <r>
    <s v="Startup_4437"/>
    <s v="Blockchain"/>
    <n v="1"/>
    <n v="14944.46"/>
    <n v="6510144372.6300001"/>
    <n v="14"/>
    <s v="UK"/>
    <n v="2007"/>
    <n v="1602"/>
    <n v="18"/>
    <n v="435621.50020000001"/>
    <n v="1067.4616490000001"/>
    <x v="0"/>
  </r>
  <r>
    <s v="Startup_4438"/>
    <s v="AI"/>
    <n v="1"/>
    <n v="123180.62"/>
    <n v="5975823742.71"/>
    <n v="34"/>
    <s v="Brazil"/>
    <n v="2001"/>
    <n v="7082"/>
    <n v="24"/>
    <n v="48511.695509999998"/>
    <n v="3622.9593100000002"/>
    <x v="0"/>
  </r>
  <r>
    <s v="Startup_4439"/>
    <s v="Biotech"/>
    <n v="8"/>
    <n v="207202.92"/>
    <n v="4308510434.6000004"/>
    <n v="35"/>
    <s v="Brazil"/>
    <n v="2020"/>
    <n v="11992"/>
    <n v="5"/>
    <n v="20792.676640000001"/>
    <n v="5920.0833149999999"/>
    <x v="0"/>
  </r>
  <r>
    <s v="Startup_444"/>
    <s v="Biotech"/>
    <n v="4"/>
    <n v="21635"/>
    <n v="5404992557.21"/>
    <n v="28"/>
    <s v="China"/>
    <n v="2021"/>
    <n v="10111"/>
    <n v="4"/>
    <n v="249825.33900000001"/>
    <n v="772.67853049999997"/>
    <x v="0"/>
  </r>
  <r>
    <s v="Startup_4440"/>
    <s v="Fintech"/>
    <n v="7"/>
    <n v="202050.17"/>
    <n v="34093361287.709999"/>
    <n v="7"/>
    <s v="Brazil"/>
    <n v="2012"/>
    <n v="6584"/>
    <n v="13"/>
    <n v="168736.1041"/>
    <n v="28864.31062"/>
    <x v="1"/>
  </r>
  <r>
    <s v="Startup_4441"/>
    <s v="SaaS"/>
    <n v="2"/>
    <n v="429966.6"/>
    <n v="1778173344.1600001"/>
    <n v="46"/>
    <s v="Singapore"/>
    <n v="2001"/>
    <n v="10795"/>
    <n v="24"/>
    <n v="4134.6081080000004"/>
    <n v="9347.0999310000007"/>
    <x v="0"/>
  </r>
  <r>
    <s v="Startup_4442"/>
    <s v="Blockchain"/>
    <n v="1"/>
    <n v="58599.55"/>
    <n v="28592288486.799999"/>
    <n v="36"/>
    <s v="Singapore"/>
    <n v="2002"/>
    <n v="9631"/>
    <n v="23"/>
    <n v="487925.74560000002"/>
    <n v="1627.7653210000001"/>
    <x v="0"/>
  </r>
  <r>
    <s v="Startup_4443"/>
    <s v="Fintech"/>
    <n v="5"/>
    <n v="270344.15999999997"/>
    <n v="59771721607.360001"/>
    <n v="30"/>
    <s v="Singapore"/>
    <n v="2004"/>
    <n v="10773"/>
    <n v="21"/>
    <n v="221093.92730000001"/>
    <n v="9011.4718790000006"/>
    <x v="1"/>
  </r>
  <r>
    <s v="Startup_4444"/>
    <s v="SaaS"/>
    <n v="5"/>
    <n v="417378.03"/>
    <n v="13844483382.15"/>
    <n v="14"/>
    <s v="Germany"/>
    <n v="2022"/>
    <n v="16513"/>
    <n v="3"/>
    <n v="33169.129789999999"/>
    <n v="29812.716339999999"/>
    <x v="1"/>
  </r>
  <r>
    <s v="Startup_4445"/>
    <s v="HealthTech"/>
    <n v="8"/>
    <n v="215911.64"/>
    <n v="9199217278.9899998"/>
    <n v="18"/>
    <s v="Singapore"/>
    <n v="2018"/>
    <n v="486"/>
    <n v="7"/>
    <n v="42605.397219999999"/>
    <n v="11995.091350000001"/>
    <x v="0"/>
  </r>
  <r>
    <s v="Startup_4446"/>
    <s v="Biotech"/>
    <n v="3"/>
    <n v="359049.83"/>
    <n v="1619602510.02"/>
    <n v="50"/>
    <s v="France"/>
    <n v="2003"/>
    <n v="11137"/>
    <n v="22"/>
    <n v="4509.8015130000003"/>
    <n v="7180.996572"/>
    <x v="0"/>
  </r>
  <r>
    <s v="Startup_4447"/>
    <s v="EdTech"/>
    <n v="3"/>
    <n v="337300"/>
    <n v="7711710387.6499996"/>
    <n v="17"/>
    <s v="UK"/>
    <n v="2009"/>
    <n v="18806"/>
    <n v="16"/>
    <n v="22862.060949999999"/>
    <n v="19841.176289999999"/>
    <x v="0"/>
  </r>
  <r>
    <s v="Startup_4448"/>
    <s v="EdTech"/>
    <n v="2"/>
    <n v="29434.65"/>
    <n v="12322103973.85"/>
    <n v="26"/>
    <s v="Germany"/>
    <n v="2005"/>
    <n v="19877"/>
    <n v="20"/>
    <n v="418624.74119999999"/>
    <n v="1132.102089"/>
    <x v="0"/>
  </r>
  <r>
    <s v="Startup_4449"/>
    <s v="Biotech"/>
    <n v="1"/>
    <n v="167420.19"/>
    <n v="5877129224.6700001"/>
    <n v="34"/>
    <s v="Singapore"/>
    <n v="2003"/>
    <n v="5138"/>
    <n v="22"/>
    <n v="35103.065690000003"/>
    <n v="4924.1231319999997"/>
    <x v="0"/>
  </r>
  <r>
    <s v="Startup_445"/>
    <s v="HealthTech"/>
    <n v="4"/>
    <n v="189598.51"/>
    <n v="7580835859"/>
    <n v="22"/>
    <s v="France"/>
    <n v="2017"/>
    <n v="12499"/>
    <n v="8"/>
    <n v="39982.625690000001"/>
    <n v="8618.1140940000005"/>
    <x v="0"/>
  </r>
  <r>
    <s v="Startup_4450"/>
    <s v="AI"/>
    <n v="8"/>
    <n v="402318.69"/>
    <n v="19387107360.470001"/>
    <n v="39"/>
    <s v="France"/>
    <n v="2016"/>
    <n v="2964"/>
    <n v="9"/>
    <n v="48187.433149999997"/>
    <n v="10315.863880000001"/>
    <x v="0"/>
  </r>
  <r>
    <s v="Startup_4451"/>
    <s v="EdTech"/>
    <n v="2"/>
    <n v="10051.709999999999"/>
    <n v="15780353765.790001"/>
    <n v="30"/>
    <s v="China"/>
    <n v="2002"/>
    <n v="1539"/>
    <n v="23"/>
    <n v="1569916.412"/>
    <n v="335.05698339999998"/>
    <x v="1"/>
  </r>
  <r>
    <s v="Startup_4452"/>
    <s v="E-commerce"/>
    <n v="1"/>
    <n v="53395.63"/>
    <n v="17605898346.549999"/>
    <n v="38"/>
    <s v="India"/>
    <n v="2013"/>
    <n v="4217"/>
    <n v="12"/>
    <n v="329724.4755"/>
    <n v="1405.1480670000001"/>
    <x v="0"/>
  </r>
  <r>
    <s v="Startup_4453"/>
    <s v="Fintech"/>
    <n v="6"/>
    <n v="170693.28"/>
    <n v="3647135221.8200002"/>
    <n v="47"/>
    <s v="France"/>
    <n v="2000"/>
    <n v="19373"/>
    <n v="25"/>
    <n v="21365.60096"/>
    <n v="3631.7719360000001"/>
    <x v="0"/>
  </r>
  <r>
    <s v="Startup_4454"/>
    <s v="E-commerce"/>
    <n v="9"/>
    <n v="126372.48"/>
    <n v="27656078352"/>
    <n v="4"/>
    <s v="Australia"/>
    <n v="2013"/>
    <n v="2616"/>
    <n v="12"/>
    <n v="218844.73199999999"/>
    <n v="31593.12053"/>
    <x v="1"/>
  </r>
  <r>
    <s v="Startup_4455"/>
    <s v="EdTech"/>
    <n v="10"/>
    <n v="39477.839999999997"/>
    <n v="1398192614.1500001"/>
    <n v="48"/>
    <s v="Australia"/>
    <n v="2004"/>
    <n v="19011"/>
    <n v="21"/>
    <n v="35416.148710000001"/>
    <n v="822.45504940000001"/>
    <x v="0"/>
  </r>
  <r>
    <s v="Startup_4456"/>
    <s v="EdTech"/>
    <n v="5"/>
    <n v="7149.9"/>
    <n v="35299560186.120003"/>
    <n v="19"/>
    <s v="Germany"/>
    <n v="2004"/>
    <n v="6304"/>
    <n v="21"/>
    <n v="4937068.6749999998"/>
    <n v="376.31058730000001"/>
    <x v="1"/>
  </r>
  <r>
    <s v="Startup_4457"/>
    <s v="SaaS"/>
    <n v="7"/>
    <n v="255904.11"/>
    <n v="5431229079.6499996"/>
    <n v="28"/>
    <s v="Brazil"/>
    <n v="2004"/>
    <n v="4496"/>
    <n v="21"/>
    <n v="21222.688440000002"/>
    <n v="9139.4324620000007"/>
    <x v="0"/>
  </r>
  <r>
    <s v="Startup_4458"/>
    <s v="E-commerce"/>
    <n v="7"/>
    <n v="431960.6"/>
    <n v="6919281992.2299995"/>
    <n v="45"/>
    <s v="USA"/>
    <n v="2022"/>
    <n v="3463"/>
    <n v="3"/>
    <n v="16017.3174"/>
    <n v="9599.1244389999993"/>
    <x v="0"/>
  </r>
  <r>
    <s v="Startup_4459"/>
    <s v="HealthTech"/>
    <n v="8"/>
    <n v="215811.46"/>
    <n v="7145918901.0200005"/>
    <n v="32"/>
    <s v="USA"/>
    <n v="2001"/>
    <n v="15929"/>
    <n v="24"/>
    <n v="33110.860760000003"/>
    <n v="6744.1080179999999"/>
    <x v="0"/>
  </r>
  <r>
    <s v="Startup_446"/>
    <s v="AI"/>
    <n v="5"/>
    <n v="286297.96000000002"/>
    <n v="10107492553.27"/>
    <n v="5"/>
    <s v="USA"/>
    <n v="2012"/>
    <n v="14221"/>
    <n v="13"/>
    <n v="35303.103009999999"/>
    <n v="57259.591330000003"/>
    <x v="1"/>
  </r>
  <r>
    <s v="Startup_4460"/>
    <s v="E-commerce"/>
    <n v="8"/>
    <n v="279670.46999999997"/>
    <n v="4671103287.5699997"/>
    <n v="24"/>
    <s v="France"/>
    <n v="2018"/>
    <n v="6383"/>
    <n v="7"/>
    <n v="16701.168409999998"/>
    <n v="11652.936250000001"/>
    <x v="0"/>
  </r>
  <r>
    <s v="Startup_4461"/>
    <s v="HealthTech"/>
    <n v="1"/>
    <n v="71992"/>
    <n v="2842363549.48"/>
    <n v="23"/>
    <s v="UK"/>
    <n v="2020"/>
    <n v="12527"/>
    <n v="5"/>
    <n v="39480.655830000003"/>
    <n v="3130.0871579999998"/>
    <x v="0"/>
  </r>
  <r>
    <s v="Startup_4462"/>
    <s v="HealthTech"/>
    <n v="10"/>
    <n v="35986.22"/>
    <n v="6576227402.5799999"/>
    <n v="1"/>
    <s v="Canada"/>
    <n v="2022"/>
    <n v="11442"/>
    <n v="3"/>
    <n v="182741.93109999999"/>
    <n v="35986.220450000001"/>
    <x v="1"/>
  </r>
  <r>
    <s v="Startup_4463"/>
    <s v="Fintech"/>
    <n v="5"/>
    <n v="20768.060000000001"/>
    <n v="5346295961.9200001"/>
    <n v="24"/>
    <s v="UK"/>
    <n v="2019"/>
    <n v="2481"/>
    <n v="6"/>
    <n v="257427.7243"/>
    <n v="865.33595800000001"/>
    <x v="0"/>
  </r>
  <r>
    <s v="Startup_4464"/>
    <s v="E-commerce"/>
    <n v="1"/>
    <n v="14351.21"/>
    <n v="27941201716.810001"/>
    <n v="39"/>
    <s v="USA"/>
    <n v="2016"/>
    <n v="2603"/>
    <n v="9"/>
    <n v="1946956.6810000001"/>
    <n v="367.97978540000003"/>
    <x v="1"/>
  </r>
  <r>
    <s v="Startup_4465"/>
    <s v="EdTech"/>
    <n v="5"/>
    <n v="308746.3"/>
    <n v="12740881098.42"/>
    <n v="12"/>
    <s v="Australia"/>
    <n v="2011"/>
    <n v="7659"/>
    <n v="14"/>
    <n v="41265.505530000002"/>
    <n v="25728.85874"/>
    <x v="1"/>
  </r>
  <r>
    <s v="Startup_4466"/>
    <s v="AI"/>
    <n v="3"/>
    <n v="176915.61"/>
    <n v="5315668789.2299995"/>
    <n v="15"/>
    <s v="Germany"/>
    <n v="2023"/>
    <n v="4667"/>
    <n v="2"/>
    <n v="30045.352180000002"/>
    <n v="11794.37414"/>
    <x v="0"/>
  </r>
  <r>
    <s v="Startup_4467"/>
    <s v="HealthTech"/>
    <n v="6"/>
    <n v="456883.13"/>
    <n v="14889996129.51"/>
    <n v="19"/>
    <s v="India"/>
    <n v="2023"/>
    <n v="2062"/>
    <n v="2"/>
    <n v="32589.382989999998"/>
    <n v="24046.48043"/>
    <x v="1"/>
  </r>
  <r>
    <s v="Startup_4468"/>
    <s v="Fintech"/>
    <n v="4"/>
    <n v="290461.32"/>
    <n v="4720982894.4499998"/>
    <n v="44"/>
    <s v="China"/>
    <n v="2021"/>
    <n v="13948"/>
    <n v="4"/>
    <n v="16252.395990000001"/>
    <n v="6601.3936919999996"/>
    <x v="0"/>
  </r>
  <r>
    <s v="Startup_4469"/>
    <s v="Blockchain"/>
    <n v="3"/>
    <n v="101620.92"/>
    <n v="4812681433.7799997"/>
    <n v="37"/>
    <s v="China"/>
    <n v="2022"/>
    <n v="10358"/>
    <n v="3"/>
    <n v="47358.15799"/>
    <n v="2746.5114819999999"/>
    <x v="0"/>
  </r>
  <r>
    <s v="Startup_447"/>
    <s v="HealthTech"/>
    <n v="3"/>
    <n v="186121.26"/>
    <n v="888219444.51999998"/>
    <n v="6"/>
    <s v="Australia"/>
    <n v="2015"/>
    <n v="885"/>
    <n v="10"/>
    <n v="4771.2620939999997"/>
    <n v="31020.210370000001"/>
    <x v="1"/>
  </r>
  <r>
    <s v="Startup_4470"/>
    <s v="AI"/>
    <n v="2"/>
    <n v="277618.49"/>
    <n v="13576827677.629999"/>
    <n v="20"/>
    <s v="UK"/>
    <n v="2012"/>
    <n v="2882"/>
    <n v="13"/>
    <n v="48903.623169999999"/>
    <n v="13880.92454"/>
    <x v="0"/>
  </r>
  <r>
    <s v="Startup_4471"/>
    <s v="SaaS"/>
    <n v="9"/>
    <n v="106203.62"/>
    <n v="31629185781.950001"/>
    <n v="41"/>
    <s v="China"/>
    <n v="2004"/>
    <n v="15161"/>
    <n v="21"/>
    <n v="297815.46010000003"/>
    <n v="2590.3321639999999"/>
    <x v="1"/>
  </r>
  <r>
    <s v="Startup_4472"/>
    <s v="AI"/>
    <n v="3"/>
    <n v="288286.92"/>
    <n v="12765162994.120001"/>
    <n v="36"/>
    <s v="Germany"/>
    <n v="2013"/>
    <n v="7459"/>
    <n v="12"/>
    <n v="44278.369749999998"/>
    <n v="8007.9699190000001"/>
    <x v="0"/>
  </r>
  <r>
    <s v="Startup_4473"/>
    <s v="SaaS"/>
    <n v="7"/>
    <n v="182007.97"/>
    <n v="6585016095.54"/>
    <n v="19"/>
    <s v="China"/>
    <n v="2001"/>
    <n v="10912"/>
    <n v="24"/>
    <n v="36178.823239999998"/>
    <n v="9579.3667150000001"/>
    <x v="0"/>
  </r>
  <r>
    <s v="Startup_4474"/>
    <s v="E-commerce"/>
    <n v="6"/>
    <n v="210027.82"/>
    <n v="9055452391.3500004"/>
    <n v="50"/>
    <s v="UK"/>
    <n v="2021"/>
    <n v="4246"/>
    <n v="4"/>
    <n v="43114.490290000002"/>
    <n v="4200.55638"/>
    <x v="0"/>
  </r>
  <r>
    <s v="Startup_4475"/>
    <s v="AI"/>
    <n v="5"/>
    <n v="483120.76"/>
    <n v="1508386170.0999999"/>
    <n v="21"/>
    <s v="China"/>
    <n v="2013"/>
    <n v="3049"/>
    <n v="12"/>
    <n v="3121.1721050000001"/>
    <n v="23005.750629999999"/>
    <x v="1"/>
  </r>
  <r>
    <s v="Startup_4476"/>
    <s v="Fintech"/>
    <n v="6"/>
    <n v="261169.64"/>
    <n v="10139681360.85"/>
    <n v="42"/>
    <s v="India"/>
    <n v="2011"/>
    <n v="17526"/>
    <n v="14"/>
    <n v="38823.120419999999"/>
    <n v="6218.3246440000003"/>
    <x v="0"/>
  </r>
  <r>
    <s v="Startup_4477"/>
    <s v="Blockchain"/>
    <n v="9"/>
    <n v="410514.94"/>
    <n v="7934674120.1999998"/>
    <n v="31"/>
    <s v="USA"/>
    <n v="2018"/>
    <n v="3364"/>
    <n v="7"/>
    <n v="19327.58783"/>
    <n v="13242.4175"/>
    <x v="0"/>
  </r>
  <r>
    <s v="Startup_4478"/>
    <s v="Blockchain"/>
    <n v="2"/>
    <n v="269931.65000000002"/>
    <n v="4520969449.8999996"/>
    <n v="49"/>
    <s v="USA"/>
    <n v="2012"/>
    <n v="10342"/>
    <n v="13"/>
    <n v="16747.57128"/>
    <n v="5508.8091459999996"/>
    <x v="0"/>
  </r>
  <r>
    <s v="Startup_4479"/>
    <s v="Blockchain"/>
    <n v="7"/>
    <n v="21619.59"/>
    <n v="40905720645.769997"/>
    <n v="43"/>
    <s v="Australia"/>
    <n v="2016"/>
    <n v="13278"/>
    <n v="9"/>
    <n v="1892066.5859999999"/>
    <n v="502.78110349999997"/>
    <x v="1"/>
  </r>
  <r>
    <s v="Startup_448"/>
    <s v="E-commerce"/>
    <n v="4"/>
    <n v="133961.97"/>
    <n v="40181992788"/>
    <n v="42"/>
    <s v="USA"/>
    <n v="2020"/>
    <n v="4197"/>
    <n v="5"/>
    <n v="299949.7414"/>
    <n v="3189.5707600000001"/>
    <x v="1"/>
  </r>
  <r>
    <s v="Startup_4480"/>
    <s v="Fintech"/>
    <n v="10"/>
    <n v="331886.69"/>
    <n v="11700854065.969999"/>
    <n v="38"/>
    <s v="India"/>
    <n v="2011"/>
    <n v="6949"/>
    <n v="14"/>
    <n v="35254.568469999998"/>
    <n v="8733.8603679999997"/>
    <x v="0"/>
  </r>
  <r>
    <s v="Startup_4481"/>
    <s v="Biotech"/>
    <n v="5"/>
    <n v="341878.9"/>
    <n v="6009877675.46"/>
    <n v="30"/>
    <s v="Canada"/>
    <n v="2003"/>
    <n v="5675"/>
    <n v="22"/>
    <n v="17577.96631"/>
    <n v="11395.96335"/>
    <x v="0"/>
  </r>
  <r>
    <s v="Startup_4482"/>
    <s v="Blockchain"/>
    <n v="8"/>
    <n v="8667.35"/>
    <n v="4163678780.3400002"/>
    <n v="19"/>
    <s v="France"/>
    <n v="2002"/>
    <n v="12661"/>
    <n v="23"/>
    <n v="480385.5797"/>
    <n v="456.17633319999999"/>
    <x v="0"/>
  </r>
  <r>
    <s v="Startup_4483"/>
    <s v="Fintech"/>
    <n v="3"/>
    <n v="197700.82"/>
    <n v="7286529949.1099997"/>
    <n v="9"/>
    <s v="Canada"/>
    <n v="2019"/>
    <n v="7905"/>
    <n v="6"/>
    <n v="36855.345970000002"/>
    <n v="21966.758160000001"/>
    <x v="1"/>
  </r>
  <r>
    <s v="Startup_4484"/>
    <s v="E-commerce"/>
    <n v="4"/>
    <n v="477225.63"/>
    <n v="7496140146.9700003"/>
    <n v="32"/>
    <s v="USA"/>
    <n v="2023"/>
    <n v="4236"/>
    <n v="2"/>
    <n v="15706.74835"/>
    <n v="14913.301030000001"/>
    <x v="0"/>
  </r>
  <r>
    <s v="Startup_4485"/>
    <s v="SaaS"/>
    <n v="2"/>
    <n v="43291.79"/>
    <n v="18321584788.75"/>
    <n v="45"/>
    <s v="Australia"/>
    <n v="2010"/>
    <n v="18487"/>
    <n v="15"/>
    <n v="423210.49930000002"/>
    <n v="962.03985309999996"/>
    <x v="0"/>
  </r>
  <r>
    <s v="Startup_4486"/>
    <s v="E-commerce"/>
    <n v="4"/>
    <n v="239161.39"/>
    <n v="6283256115.2600002"/>
    <n v="43"/>
    <s v="Germany"/>
    <n v="2018"/>
    <n v="5194"/>
    <n v="7"/>
    <n v="26271.034090000001"/>
    <n v="5561.8927240000003"/>
    <x v="0"/>
  </r>
  <r>
    <s v="Startup_4487"/>
    <s v="HealthTech"/>
    <n v="5"/>
    <n v="116894.66"/>
    <n v="462174411.42000002"/>
    <n v="20"/>
    <s v="Germany"/>
    <n v="2009"/>
    <n v="1682"/>
    <n v="16"/>
    <n v="3952.7683630000001"/>
    <n v="5844.733037"/>
    <x v="0"/>
  </r>
  <r>
    <s v="Startup_4488"/>
    <s v="E-commerce"/>
    <n v="8"/>
    <n v="39139.230000000003"/>
    <n v="8112201608.75"/>
    <n v="20"/>
    <s v="Canada"/>
    <n v="2005"/>
    <n v="19219"/>
    <n v="20"/>
    <n v="207264.24239999999"/>
    <n v="1956.9614079999999"/>
    <x v="0"/>
  </r>
  <r>
    <s v="Startup_4489"/>
    <s v="AI"/>
    <n v="5"/>
    <n v="453135.67"/>
    <n v="22606190897"/>
    <n v="6"/>
    <s v="France"/>
    <n v="2001"/>
    <n v="4665"/>
    <n v="24"/>
    <n v="49887.349499999997"/>
    <n v="75522.612410000002"/>
    <x v="1"/>
  </r>
  <r>
    <s v="Startup_449"/>
    <s v="SaaS"/>
    <n v="8"/>
    <n v="246203.32"/>
    <n v="10412319259.190001"/>
    <n v="33"/>
    <s v="Australia"/>
    <n v="2022"/>
    <n v="5715"/>
    <n v="3"/>
    <n v="42290.546540000003"/>
    <n v="7460.7067340000003"/>
    <x v="0"/>
  </r>
  <r>
    <s v="Startup_4490"/>
    <s v="EdTech"/>
    <n v="1"/>
    <n v="256547.81"/>
    <n v="7950703240.3800001"/>
    <n v="30"/>
    <s v="Australia"/>
    <n v="2009"/>
    <n v="16934"/>
    <n v="16"/>
    <n v="30990.116999999998"/>
    <n v="8551.5937150000009"/>
    <x v="0"/>
  </r>
  <r>
    <s v="Startup_4491"/>
    <s v="EdTech"/>
    <n v="10"/>
    <n v="49414.68"/>
    <n v="1750319706.51"/>
    <n v="39"/>
    <s v="Singapore"/>
    <n v="2020"/>
    <n v="663"/>
    <n v="5"/>
    <n v="35420.047879999998"/>
    <n v="1267.043048"/>
    <x v="0"/>
  </r>
  <r>
    <s v="Startup_4492"/>
    <s v="E-commerce"/>
    <n v="6"/>
    <n v="1918.82"/>
    <n v="4251090289.2600002"/>
    <n v="47"/>
    <s v="USA"/>
    <n v="2018"/>
    <n v="11846"/>
    <n v="7"/>
    <n v="2215473.0079999999"/>
    <n v="40.825904170000001"/>
    <x v="1"/>
  </r>
  <r>
    <s v="Startup_4493"/>
    <s v="AI"/>
    <n v="7"/>
    <n v="173930.42"/>
    <n v="846632969.78999996"/>
    <n v="36"/>
    <s v="Singapore"/>
    <n v="2004"/>
    <n v="1281"/>
    <n v="21"/>
    <n v="4866.6532880000004"/>
    <n v="4831.4004930000001"/>
    <x v="0"/>
  </r>
  <r>
    <s v="Startup_4494"/>
    <s v="SaaS"/>
    <n v="5"/>
    <n v="320213.92"/>
    <n v="8046260990.1199999"/>
    <n v="45"/>
    <s v="Singapore"/>
    <n v="2015"/>
    <n v="13919"/>
    <n v="10"/>
    <n v="25126.767360000002"/>
    <n v="7115.8649800000003"/>
    <x v="0"/>
  </r>
  <r>
    <s v="Startup_4495"/>
    <s v="Fintech"/>
    <n v="7"/>
    <n v="20329.669999999998"/>
    <n v="4448198412.2299995"/>
    <n v="20"/>
    <s v="Singapore"/>
    <n v="2002"/>
    <n v="11313"/>
    <n v="23"/>
    <n v="218802.29759999999"/>
    <n v="1016.483403"/>
    <x v="0"/>
  </r>
  <r>
    <s v="Startup_4496"/>
    <s v="SaaS"/>
    <n v="2"/>
    <n v="194189.73"/>
    <n v="3032007643.0500002"/>
    <n v="48"/>
    <s v="Singapore"/>
    <n v="2012"/>
    <n v="5098"/>
    <n v="13"/>
    <n v="15612.635319999999"/>
    <n v="4045.6193960000001"/>
    <x v="0"/>
  </r>
  <r>
    <s v="Startup_4497"/>
    <s v="Biotech"/>
    <n v="9"/>
    <n v="199560.56"/>
    <n v="3671133708.1399999"/>
    <n v="37"/>
    <s v="Brazil"/>
    <n v="2011"/>
    <n v="4106"/>
    <n v="14"/>
    <n v="18395.08798"/>
    <n v="5393.528781"/>
    <x v="0"/>
  </r>
  <r>
    <s v="Startup_4498"/>
    <s v="AI"/>
    <n v="4"/>
    <n v="342299.97"/>
    <n v="7999911618.1199999"/>
    <n v="38"/>
    <s v="Australia"/>
    <n v="2016"/>
    <n v="14983"/>
    <n v="9"/>
    <n v="23370.055349999999"/>
    <n v="9007.8940299999995"/>
    <x v="0"/>
  </r>
  <r>
    <s v="Startup_4499"/>
    <s v="EdTech"/>
    <n v="4"/>
    <n v="2634.77"/>
    <n v="11968094113.690001"/>
    <n v="26"/>
    <s v="UK"/>
    <n v="2012"/>
    <n v="19835"/>
    <n v="13"/>
    <n v="4542366.8760000002"/>
    <n v="101.3373035"/>
    <x v="1"/>
  </r>
  <r>
    <s v="Startup_45"/>
    <s v="E-commerce"/>
    <n v="7"/>
    <n v="34805.21"/>
    <n v="13041915911.93"/>
    <n v="30"/>
    <s v="France"/>
    <n v="2010"/>
    <n v="12565"/>
    <n v="15"/>
    <n v="374710.6029"/>
    <n v="1160.1736559999999"/>
    <x v="0"/>
  </r>
  <r>
    <s v="Startup_450"/>
    <s v="Biotech"/>
    <n v="7"/>
    <n v="401672.54"/>
    <n v="12219118063.440001"/>
    <n v="32"/>
    <s v="Germany"/>
    <n v="2002"/>
    <n v="5659"/>
    <n v="23"/>
    <n v="30419.59606"/>
    <n v="12552.26685"/>
    <x v="0"/>
  </r>
  <r>
    <s v="Startup_4500"/>
    <s v="HealthTech"/>
    <n v="7"/>
    <n v="210283.37"/>
    <n v="8834522753.1700001"/>
    <n v="12"/>
    <s v="Canada"/>
    <n v="2022"/>
    <n v="12922"/>
    <n v="3"/>
    <n v="42011.465940000002"/>
    <n v="17523.613840000002"/>
    <x v="0"/>
  </r>
  <r>
    <s v="Startup_4501"/>
    <s v="EdTech"/>
    <n v="1"/>
    <n v="271244.89"/>
    <n v="10439928170.01"/>
    <n v="4"/>
    <s v="USA"/>
    <n v="2002"/>
    <n v="10915"/>
    <n v="23"/>
    <n v="38487.93894"/>
    <n v="67811.223540000006"/>
    <x v="1"/>
  </r>
  <r>
    <s v="Startup_4502"/>
    <s v="Fintech"/>
    <n v="10"/>
    <n v="98253.79"/>
    <n v="2369145092"/>
    <n v="24"/>
    <s v="Singapore"/>
    <n v="2010"/>
    <n v="2452"/>
    <n v="15"/>
    <n v="24111.50578"/>
    <n v="4093.9079390000002"/>
    <x v="0"/>
  </r>
  <r>
    <s v="Startup_4503"/>
    <s v="EdTech"/>
    <n v="9"/>
    <n v="253484.25"/>
    <n v="978371126.80999994"/>
    <n v="33"/>
    <s v="UK"/>
    <n v="2020"/>
    <n v="8831"/>
    <n v="5"/>
    <n v="3858.691949"/>
    <n v="7681.3409700000002"/>
    <x v="0"/>
  </r>
  <r>
    <s v="Startup_4504"/>
    <s v="EdTech"/>
    <n v="2"/>
    <n v="16348.68"/>
    <n v="7710066692.5"/>
    <n v="7"/>
    <s v="Germany"/>
    <n v="2021"/>
    <n v="10323"/>
    <n v="4"/>
    <n v="471600.66310000001"/>
    <n v="2335.5263249999998"/>
    <x v="0"/>
  </r>
  <r>
    <s v="Startup_4505"/>
    <s v="Biotech"/>
    <n v="3"/>
    <n v="474752.67"/>
    <n v="7406672660.4700003"/>
    <n v="44"/>
    <s v="Singapore"/>
    <n v="2019"/>
    <n v="17293"/>
    <n v="6"/>
    <n v="15600.118469999999"/>
    <n v="10789.833430000001"/>
    <x v="0"/>
  </r>
  <r>
    <s v="Startup_4506"/>
    <s v="E-commerce"/>
    <n v="7"/>
    <n v="93029.72"/>
    <n v="24779206306"/>
    <n v="25"/>
    <s v="USA"/>
    <n v="2003"/>
    <n v="1965"/>
    <n v="22"/>
    <n v="266356.95409999997"/>
    <n v="3721.1888629999999"/>
    <x v="0"/>
  </r>
  <r>
    <s v="Startup_4507"/>
    <s v="E-commerce"/>
    <n v="7"/>
    <n v="17642.79"/>
    <n v="32089295844.759998"/>
    <n v="9"/>
    <s v="Brazil"/>
    <n v="2003"/>
    <n v="2909"/>
    <n v="22"/>
    <n v="1818832.676"/>
    <n v="1960.30971"/>
    <x v="1"/>
  </r>
  <r>
    <s v="Startup_4508"/>
    <s v="EdTech"/>
    <n v="6"/>
    <n v="8987.17"/>
    <n v="27597139902.380001"/>
    <n v="44"/>
    <s v="Germany"/>
    <n v="2008"/>
    <n v="6655"/>
    <n v="17"/>
    <n v="3070727.0120000001"/>
    <n v="204.25375439999999"/>
    <x v="1"/>
  </r>
  <r>
    <s v="Startup_4509"/>
    <s v="SaaS"/>
    <n v="7"/>
    <n v="247993.05"/>
    <n v="6089886526.2600002"/>
    <n v="12"/>
    <s v="Australia"/>
    <n v="2010"/>
    <n v="812"/>
    <n v="15"/>
    <n v="24555.682489999999"/>
    <n v="20666.087289999999"/>
    <x v="1"/>
  </r>
  <r>
    <s v="Startup_451"/>
    <s v="HealthTech"/>
    <n v="8"/>
    <n v="387172.39"/>
    <n v="8476805524.1800003"/>
    <n v="25"/>
    <s v="Germany"/>
    <n v="2018"/>
    <n v="18066"/>
    <n v="7"/>
    <n v="21893.13754"/>
    <n v="15486.89553"/>
    <x v="0"/>
  </r>
  <r>
    <s v="Startup_4510"/>
    <s v="HealthTech"/>
    <n v="2"/>
    <n v="374374.48"/>
    <n v="98535936.920000002"/>
    <n v="44"/>
    <s v="UK"/>
    <n v="2009"/>
    <n v="7932"/>
    <n v="16"/>
    <n v="262.20153040000002"/>
    <n v="8508.5109830000001"/>
    <x v="0"/>
  </r>
  <r>
    <s v="Startup_4511"/>
    <s v="EdTech"/>
    <n v="4"/>
    <n v="400282.71"/>
    <n v="13156456849.93"/>
    <n v="35"/>
    <s v="India"/>
    <n v="2009"/>
    <n v="7019"/>
    <n v="16"/>
    <n v="32866.911719999996"/>
    <n v="11436.64892"/>
    <x v="0"/>
  </r>
  <r>
    <s v="Startup_4512"/>
    <s v="Biotech"/>
    <n v="1"/>
    <n v="322558.31"/>
    <n v="8140584616.8199997"/>
    <n v="41"/>
    <s v="Singapore"/>
    <n v="2011"/>
    <n v="854"/>
    <n v="14"/>
    <n v="25236.560109999999"/>
    <n v="7867.2757369999999"/>
    <x v="0"/>
  </r>
  <r>
    <s v="Startup_4513"/>
    <s v="Biotech"/>
    <n v="9"/>
    <n v="267514.15999999997"/>
    <n v="13275475894.43"/>
    <n v="42"/>
    <s v="France"/>
    <n v="2003"/>
    <n v="18358"/>
    <n v="22"/>
    <n v="49624.320440000003"/>
    <n v="6369.3847530000003"/>
    <x v="0"/>
  </r>
  <r>
    <s v="Startup_4514"/>
    <s v="EdTech"/>
    <n v="10"/>
    <n v="43362.53"/>
    <n v="1844600262.9400001"/>
    <n v="8"/>
    <s v="China"/>
    <n v="2021"/>
    <n v="7919"/>
    <n v="4"/>
    <n v="42538.035880000003"/>
    <n v="5420.3163770000001"/>
    <x v="0"/>
  </r>
  <r>
    <s v="Startup_4515"/>
    <s v="SaaS"/>
    <n v="2"/>
    <n v="16856.099999999999"/>
    <n v="503250440.97000003"/>
    <n v="33"/>
    <s v="India"/>
    <n v="2017"/>
    <n v="18917"/>
    <n v="8"/>
    <n v="29854.686109999999"/>
    <n v="510.79091949999997"/>
    <x v="0"/>
  </r>
  <r>
    <s v="Startup_4516"/>
    <s v="SaaS"/>
    <n v="8"/>
    <n v="93741.65"/>
    <n v="31971896347.98"/>
    <n v="35"/>
    <s v="USA"/>
    <n v="2005"/>
    <n v="10115"/>
    <n v="20"/>
    <n v="341062.94420000003"/>
    <n v="2678.3328120000001"/>
    <x v="1"/>
  </r>
  <r>
    <s v="Startup_4517"/>
    <s v="Blockchain"/>
    <n v="8"/>
    <n v="35361.21"/>
    <n v="882369923.29999995"/>
    <n v="26"/>
    <s v="Singapore"/>
    <n v="2011"/>
    <n v="1234"/>
    <n v="14"/>
    <n v="24952.049800000001"/>
    <n v="1360.046368"/>
    <x v="0"/>
  </r>
  <r>
    <s v="Startup_4518"/>
    <s v="Biotech"/>
    <n v="8"/>
    <n v="306059.40000000002"/>
    <n v="12722948016.940001"/>
    <n v="21"/>
    <s v="USA"/>
    <n v="2014"/>
    <n v="10533"/>
    <n v="11"/>
    <n v="41569.19152"/>
    <n v="14574.257310000001"/>
    <x v="0"/>
  </r>
  <r>
    <s v="Startup_4519"/>
    <s v="SaaS"/>
    <n v="1"/>
    <n v="315655.21999999997"/>
    <n v="9684170956.9200001"/>
    <n v="14"/>
    <s v="Australia"/>
    <n v="2001"/>
    <n v="7586"/>
    <n v="24"/>
    <n v="30678.58423"/>
    <n v="22546.80154"/>
    <x v="1"/>
  </r>
  <r>
    <s v="Startup_452"/>
    <s v="Blockchain"/>
    <n v="9"/>
    <n v="327412.46000000002"/>
    <n v="8903440127.3799992"/>
    <n v="37"/>
    <s v="Germany"/>
    <n v="2019"/>
    <n v="18626"/>
    <n v="6"/>
    <n v="27192.345570000001"/>
    <n v="8848.9853660000008"/>
    <x v="0"/>
  </r>
  <r>
    <s v="Startup_4520"/>
    <s v="Fintech"/>
    <n v="1"/>
    <n v="411519.42"/>
    <n v="10100300286.07"/>
    <n v="48"/>
    <s v="Brazil"/>
    <n v="2021"/>
    <n v="1306"/>
    <n v="4"/>
    <n v="24542.92109"/>
    <n v="8573.3213479999995"/>
    <x v="0"/>
  </r>
  <r>
    <s v="Startup_4521"/>
    <s v="HealthTech"/>
    <n v="9"/>
    <n v="399489.88"/>
    <n v="12254740217.26"/>
    <n v="22"/>
    <s v="India"/>
    <n v="2023"/>
    <n v="11849"/>
    <n v="2"/>
    <n v="30674.971509999999"/>
    <n v="18158.630969999998"/>
    <x v="0"/>
  </r>
  <r>
    <s v="Startup_4522"/>
    <s v="Biotech"/>
    <n v="2"/>
    <n v="47986.2"/>
    <n v="214689227.59999999"/>
    <n v="49"/>
    <s v="UK"/>
    <n v="2002"/>
    <n v="11012"/>
    <n v="23"/>
    <n v="4472.9786190000004"/>
    <n v="979.31018029999996"/>
    <x v="0"/>
  </r>
  <r>
    <s v="Startup_4523"/>
    <s v="Fintech"/>
    <n v="6"/>
    <n v="64953.48"/>
    <n v="24883748321.150002"/>
    <n v="14"/>
    <s v="France"/>
    <n v="2021"/>
    <n v="14745"/>
    <n v="4"/>
    <n v="383100.10609999998"/>
    <n v="4639.5339670000003"/>
    <x v="0"/>
  </r>
  <r>
    <s v="Startup_4524"/>
    <s v="Blockchain"/>
    <n v="10"/>
    <n v="343843.49"/>
    <n v="12966796022.040001"/>
    <n v="29"/>
    <s v="Germany"/>
    <n v="2010"/>
    <n v="15458"/>
    <n v="15"/>
    <n v="37710.332150000002"/>
    <n v="11856.67203"/>
    <x v="0"/>
  </r>
  <r>
    <s v="Startup_4525"/>
    <s v="Biotech"/>
    <n v="2"/>
    <n v="417995.66"/>
    <n v="20086483645.799999"/>
    <n v="46"/>
    <s v="India"/>
    <n v="2003"/>
    <n v="762"/>
    <n v="22"/>
    <n v="48053.287120000001"/>
    <n v="9086.8622570000007"/>
    <x v="0"/>
  </r>
  <r>
    <s v="Startup_4526"/>
    <s v="HealthTech"/>
    <n v="8"/>
    <n v="332526.68"/>
    <n v="6794263983.4499998"/>
    <n v="33"/>
    <s v="France"/>
    <n v="2000"/>
    <n v="17238"/>
    <n v="25"/>
    <n v="20431.237150000001"/>
    <n v="10076.566059999999"/>
    <x v="0"/>
  </r>
  <r>
    <s v="Startup_4527"/>
    <s v="Fintech"/>
    <n v="1"/>
    <n v="274293.96000000002"/>
    <n v="1305928185.1199999"/>
    <n v="44"/>
    <s v="USA"/>
    <n v="2007"/>
    <n v="1171"/>
    <n v="18"/>
    <n v="4760.0533480000004"/>
    <n v="6233.9536770000004"/>
    <x v="0"/>
  </r>
  <r>
    <s v="Startup_4528"/>
    <s v="AI"/>
    <n v="8"/>
    <n v="182774.58"/>
    <n v="3142136296.27"/>
    <n v="47"/>
    <s v="Germany"/>
    <n v="2016"/>
    <n v="1099"/>
    <n v="9"/>
    <n v="17190.320459999999"/>
    <n v="3888.8207520000001"/>
    <x v="0"/>
  </r>
  <r>
    <s v="Startup_4529"/>
    <s v="Fintech"/>
    <n v="7"/>
    <n v="180885.52"/>
    <n v="4703650622.1099997"/>
    <n v="38"/>
    <s v="India"/>
    <n v="2012"/>
    <n v="11742"/>
    <n v="13"/>
    <n v="26002.46629"/>
    <n v="4760.1453650000003"/>
    <x v="0"/>
  </r>
  <r>
    <s v="Startup_453"/>
    <s v="E-commerce"/>
    <n v="2"/>
    <n v="175685.91"/>
    <n v="5729941239.1099997"/>
    <n v="18"/>
    <s v="Australia"/>
    <n v="2015"/>
    <n v="2863"/>
    <n v="10"/>
    <n v="32613.687829999999"/>
    <n v="9760.3285510000005"/>
    <x v="0"/>
  </r>
  <r>
    <s v="Startup_4530"/>
    <s v="HealthTech"/>
    <n v="3"/>
    <n v="193307.63"/>
    <n v="5024049540.4899998"/>
    <n v="49"/>
    <s v="Singapore"/>
    <n v="2012"/>
    <n v="1279"/>
    <n v="13"/>
    <n v="25988.91793"/>
    <n v="3945.053754"/>
    <x v="0"/>
  </r>
  <r>
    <s v="Startup_4531"/>
    <s v="Blockchain"/>
    <n v="7"/>
    <n v="255232.65"/>
    <n v="12114427915.639999"/>
    <n v="4"/>
    <s v="UK"/>
    <n v="2016"/>
    <n v="6666"/>
    <n v="9"/>
    <n v="47463.257019999997"/>
    <n v="63808.161540000001"/>
    <x v="1"/>
  </r>
  <r>
    <s v="Startup_4532"/>
    <s v="SaaS"/>
    <n v="6"/>
    <n v="171310.29"/>
    <n v="4800700402.0200005"/>
    <n v="34"/>
    <s v="China"/>
    <n v="2021"/>
    <n v="9821"/>
    <n v="4"/>
    <n v="28022.42182"/>
    <n v="5038.5378190000001"/>
    <x v="0"/>
  </r>
  <r>
    <s v="Startup_4533"/>
    <s v="SaaS"/>
    <n v="4"/>
    <n v="320838.58"/>
    <n v="8202755912.9099998"/>
    <n v="10"/>
    <s v="India"/>
    <n v="2012"/>
    <n v="19772"/>
    <n v="13"/>
    <n v="25565.613720000001"/>
    <n v="32083.857499999998"/>
    <x v="1"/>
  </r>
  <r>
    <s v="Startup_4534"/>
    <s v="EdTech"/>
    <n v="1"/>
    <n v="477501.25"/>
    <n v="1876363009.6900001"/>
    <n v="2"/>
    <s v="France"/>
    <n v="2008"/>
    <n v="496"/>
    <n v="17"/>
    <n v="3928.5457940000001"/>
    <n v="238750.6226"/>
    <x v="1"/>
  </r>
  <r>
    <s v="Startup_4535"/>
    <s v="Blockchain"/>
    <n v="8"/>
    <n v="280435.59000000003"/>
    <n v="5317941690.4099998"/>
    <n v="35"/>
    <s v="India"/>
    <n v="2017"/>
    <n v="1329"/>
    <n v="8"/>
    <n v="18962.148099999999"/>
    <n v="8012.4455239999998"/>
    <x v="0"/>
  </r>
  <r>
    <s v="Startup_4536"/>
    <s v="Fintech"/>
    <n v="4"/>
    <n v="333991.92"/>
    <n v="5471910311.1700001"/>
    <n v="47"/>
    <s v="Canada"/>
    <n v="2023"/>
    <n v="15707"/>
    <n v="2"/>
    <n v="16382.361209999999"/>
    <n v="7106.211123"/>
    <x v="0"/>
  </r>
  <r>
    <s v="Startup_4537"/>
    <s v="HealthTech"/>
    <n v="10"/>
    <n v="92900.1"/>
    <n v="23787598924.009998"/>
    <n v="13"/>
    <s v="Canada"/>
    <n v="2022"/>
    <n v="1739"/>
    <n v="3"/>
    <n v="256054.6868"/>
    <n v="7146.1615439999996"/>
    <x v="0"/>
  </r>
  <r>
    <s v="Startup_4538"/>
    <s v="EdTech"/>
    <n v="5"/>
    <n v="413435.52"/>
    <n v="15600040518.33"/>
    <n v="35"/>
    <s v="UK"/>
    <n v="2015"/>
    <n v="8344"/>
    <n v="10"/>
    <n v="37731.705179999997"/>
    <n v="11812.443380000001"/>
    <x v="0"/>
  </r>
  <r>
    <s v="Startup_4539"/>
    <s v="Fintech"/>
    <n v="1"/>
    <n v="255238.27"/>
    <n v="60174482003.18"/>
    <n v="18"/>
    <s v="China"/>
    <n v="2020"/>
    <n v="3987"/>
    <n v="5"/>
    <n v="235757.0661"/>
    <n v="14179.904140000001"/>
    <x v="1"/>
  </r>
  <r>
    <s v="Startup_454"/>
    <s v="AI"/>
    <n v="5"/>
    <n v="385915.49"/>
    <n v="1061275853.28"/>
    <n v="8"/>
    <s v="China"/>
    <n v="2000"/>
    <n v="13853"/>
    <n v="25"/>
    <n v="2749.0213840000001"/>
    <n v="48239.436410000002"/>
    <x v="1"/>
  </r>
  <r>
    <s v="Startup_4540"/>
    <s v="Fintech"/>
    <n v="4"/>
    <n v="333124.15000000002"/>
    <n v="955825554.75999999"/>
    <n v="28"/>
    <s v="France"/>
    <n v="2021"/>
    <n v="2184"/>
    <n v="4"/>
    <n v="2868.27729"/>
    <n v="11897.291020000001"/>
    <x v="0"/>
  </r>
  <r>
    <s v="Startup_4541"/>
    <s v="Fintech"/>
    <n v="1"/>
    <n v="304529.13"/>
    <n v="5266934928.54"/>
    <n v="29"/>
    <s v="France"/>
    <n v="2008"/>
    <n v="15877"/>
    <n v="17"/>
    <n v="17294.340370000002"/>
    <n v="10501.004430000001"/>
    <x v="0"/>
  </r>
  <r>
    <s v="Startup_4542"/>
    <s v="E-commerce"/>
    <n v="3"/>
    <n v="271050.59999999998"/>
    <n v="10708413470.57"/>
    <n v="50"/>
    <s v="Singapore"/>
    <n v="2014"/>
    <n v="7083"/>
    <n v="11"/>
    <n v="39506.06407"/>
    <n v="5421.0120260000003"/>
    <x v="0"/>
  </r>
  <r>
    <s v="Startup_4543"/>
    <s v="Fintech"/>
    <n v="10"/>
    <n v="42286.75"/>
    <n v="16401258184.59"/>
    <n v="33"/>
    <s v="Australia"/>
    <n v="2003"/>
    <n v="8681"/>
    <n v="22"/>
    <n v="387857.07140000002"/>
    <n v="1281.4167359999999"/>
    <x v="0"/>
  </r>
  <r>
    <s v="Startup_4544"/>
    <s v="Fintech"/>
    <n v="2"/>
    <n v="2875.1"/>
    <n v="11831553636.940001"/>
    <n v="15"/>
    <s v="Singapore"/>
    <n v="2020"/>
    <n v="13238"/>
    <n v="5"/>
    <n v="4115173.4789999998"/>
    <n v="191.67358429999999"/>
    <x v="1"/>
  </r>
  <r>
    <s v="Startup_4545"/>
    <s v="EdTech"/>
    <n v="9"/>
    <n v="216277.36"/>
    <n v="8533869161.5100002"/>
    <n v="14"/>
    <s v="India"/>
    <n v="2014"/>
    <n v="9522"/>
    <n v="11"/>
    <n v="39456.986519999999"/>
    <n v="15448.382869999999"/>
    <x v="0"/>
  </r>
  <r>
    <s v="Startup_4546"/>
    <s v="EdTech"/>
    <n v="9"/>
    <n v="41458.44"/>
    <n v="6971270668.3599997"/>
    <n v="12"/>
    <s v="India"/>
    <n v="2022"/>
    <n v="19986"/>
    <n v="3"/>
    <n v="168149.83470000001"/>
    <n v="3454.8696909999999"/>
    <x v="0"/>
  </r>
  <r>
    <s v="Startup_4547"/>
    <s v="Biotech"/>
    <n v="8"/>
    <n v="166089.72"/>
    <n v="7380165584.3299999"/>
    <n v="27"/>
    <s v="France"/>
    <n v="2000"/>
    <n v="8939"/>
    <n v="25"/>
    <n v="44433.81192"/>
    <n v="6151.4712060000002"/>
    <x v="0"/>
  </r>
  <r>
    <s v="Startup_4548"/>
    <s v="Biotech"/>
    <n v="1"/>
    <n v="22723.9"/>
    <n v="8552658375.6599998"/>
    <n v="50"/>
    <s v="China"/>
    <n v="2018"/>
    <n v="201"/>
    <n v="7"/>
    <n v="376371.86139999999"/>
    <n v="454.47795280000003"/>
    <x v="0"/>
  </r>
  <r>
    <s v="Startup_4549"/>
    <s v="HealthTech"/>
    <n v="8"/>
    <n v="322333.65999999997"/>
    <n v="518543074.52999997"/>
    <n v="49"/>
    <s v="China"/>
    <n v="2019"/>
    <n v="6134"/>
    <n v="6"/>
    <n v="1607.715254"/>
    <n v="6578.2379430000001"/>
    <x v="0"/>
  </r>
  <r>
    <s v="Startup_455"/>
    <s v="EdTech"/>
    <n v="4"/>
    <n v="454981.48"/>
    <n v="7579318472.8800001"/>
    <n v="3"/>
    <s v="Singapore"/>
    <n v="2003"/>
    <n v="13919"/>
    <n v="22"/>
    <n v="16657.52072"/>
    <n v="151660.49460000001"/>
    <x v="1"/>
  </r>
  <r>
    <s v="Startup_4550"/>
    <s v="AI"/>
    <n v="8"/>
    <n v="264419.34000000003"/>
    <n v="9542957635.6700001"/>
    <n v="19"/>
    <s v="India"/>
    <n v="2007"/>
    <n v="1318"/>
    <n v="18"/>
    <n v="36089.240409999999"/>
    <n v="13916.807489999999"/>
    <x v="0"/>
  </r>
  <r>
    <s v="Startup_4551"/>
    <s v="Biotech"/>
    <n v="7"/>
    <n v="10622.05"/>
    <n v="34308382934.830002"/>
    <n v="13"/>
    <s v="Germany"/>
    <n v="2009"/>
    <n v="16188"/>
    <n v="16"/>
    <n v="3229919.5980000002"/>
    <n v="817.08088450000002"/>
    <x v="1"/>
  </r>
  <r>
    <s v="Startup_4552"/>
    <s v="E-commerce"/>
    <n v="1"/>
    <n v="197484.68"/>
    <n v="655891470.67999995"/>
    <n v="32"/>
    <s v="Australia"/>
    <n v="2001"/>
    <n v="8276"/>
    <n v="24"/>
    <n v="3320.227097"/>
    <n v="6171.3962529999999"/>
    <x v="0"/>
  </r>
  <r>
    <s v="Startup_4553"/>
    <s v="SaaS"/>
    <n v="1"/>
    <n v="38277.21"/>
    <n v="1883302517.9100001"/>
    <n v="23"/>
    <s v="France"/>
    <n v="2016"/>
    <n v="5507"/>
    <n v="9"/>
    <n v="49200.66848"/>
    <n v="1664.2264520000001"/>
    <x v="0"/>
  </r>
  <r>
    <s v="Startup_4554"/>
    <s v="E-commerce"/>
    <n v="7"/>
    <n v="238755.28"/>
    <n v="7283203633.2600002"/>
    <n v="24"/>
    <s v="Singapore"/>
    <n v="2010"/>
    <n v="18271"/>
    <n v="15"/>
    <n v="30503.89013"/>
    <n v="9948.1367339999997"/>
    <x v="0"/>
  </r>
  <r>
    <s v="Startup_4555"/>
    <s v="Fintech"/>
    <n v="1"/>
    <n v="433632.52"/>
    <n v="927255969.73000002"/>
    <n v="36"/>
    <s v="India"/>
    <n v="2005"/>
    <n v="13747"/>
    <n v="20"/>
    <n v="2137.345069"/>
    <n v="12045.347889999999"/>
    <x v="0"/>
  </r>
  <r>
    <s v="Startup_4556"/>
    <s v="AI"/>
    <n v="10"/>
    <n v="427254.08"/>
    <n v="2037547989.29"/>
    <n v="15"/>
    <s v="Singapore"/>
    <n v="2017"/>
    <n v="18308"/>
    <n v="8"/>
    <n v="4767.9374889999999"/>
    <n v="28483.605189999998"/>
    <x v="1"/>
  </r>
  <r>
    <s v="Startup_4557"/>
    <s v="Biotech"/>
    <n v="10"/>
    <n v="121809.42"/>
    <n v="3376289962.0700002"/>
    <n v="21"/>
    <s v="Singapore"/>
    <n v="2018"/>
    <n v="13438"/>
    <n v="7"/>
    <n v="27716.807270000001"/>
    <n v="5800.4484590000002"/>
    <x v="0"/>
  </r>
  <r>
    <s v="Startup_4558"/>
    <s v="EdTech"/>
    <n v="1"/>
    <n v="30292.34"/>
    <n v="10659211958.98"/>
    <n v="27"/>
    <s v="India"/>
    <n v="2016"/>
    <n v="12894"/>
    <n v="9"/>
    <n v="351877.17050000001"/>
    <n v="1121.93839"/>
    <x v="0"/>
  </r>
  <r>
    <s v="Startup_4559"/>
    <s v="Blockchain"/>
    <n v="10"/>
    <n v="252609.1"/>
    <n v="3951220023.8200002"/>
    <n v="17"/>
    <s v="China"/>
    <n v="2023"/>
    <n v="8122"/>
    <n v="2"/>
    <n v="15640.63798"/>
    <n v="14859.358560000001"/>
    <x v="0"/>
  </r>
  <r>
    <s v="Startup_456"/>
    <s v="AI"/>
    <n v="6"/>
    <n v="17572.689999999999"/>
    <n v="5869476861.4499998"/>
    <n v="3"/>
    <s v="Germany"/>
    <n v="2018"/>
    <n v="13828"/>
    <n v="7"/>
    <n v="334010.24329999997"/>
    <n v="5857.5641580000001"/>
    <x v="0"/>
  </r>
  <r>
    <s v="Startup_4560"/>
    <s v="SaaS"/>
    <n v="9"/>
    <n v="25105.29"/>
    <n v="3883596079.9899998"/>
    <n v="34"/>
    <s v="France"/>
    <n v="2021"/>
    <n v="19265"/>
    <n v="4"/>
    <n v="154691.33590000001"/>
    <n v="738.39090639999995"/>
    <x v="0"/>
  </r>
  <r>
    <s v="Startup_4561"/>
    <s v="Blockchain"/>
    <n v="3"/>
    <n v="45688.15"/>
    <n v="7859093969.3000002"/>
    <n v="23"/>
    <s v="UK"/>
    <n v="2005"/>
    <n v="923"/>
    <n v="20"/>
    <n v="172015.0147"/>
    <n v="1986.4414280000001"/>
    <x v="0"/>
  </r>
  <r>
    <s v="Startup_4562"/>
    <s v="SaaS"/>
    <n v="8"/>
    <n v="156504.47"/>
    <n v="262541122.88999999"/>
    <n v="43"/>
    <s v="UK"/>
    <n v="2002"/>
    <n v="1168"/>
    <n v="23"/>
    <n v="1676.5311839999999"/>
    <n v="3639.6387540000001"/>
    <x v="0"/>
  </r>
  <r>
    <s v="Startup_4563"/>
    <s v="SaaS"/>
    <n v="8"/>
    <n v="122657.05"/>
    <n v="19159042802.810001"/>
    <n v="20"/>
    <s v="France"/>
    <n v="2013"/>
    <n v="9831"/>
    <n v="12"/>
    <n v="156199.09580000001"/>
    <n v="6132.8524500000003"/>
    <x v="0"/>
  </r>
  <r>
    <s v="Startup_4564"/>
    <s v="Fintech"/>
    <n v="10"/>
    <n v="157696.15"/>
    <n v="4252698588.6999998"/>
    <n v="24"/>
    <s v="Brazil"/>
    <n v="2003"/>
    <n v="3466"/>
    <n v="22"/>
    <n v="26966.67525"/>
    <n v="6570.6729590000004"/>
    <x v="0"/>
  </r>
  <r>
    <s v="Startup_4565"/>
    <s v="SaaS"/>
    <n v="3"/>
    <n v="75995.02"/>
    <n v="13318118992.82"/>
    <n v="40"/>
    <s v="Germany"/>
    <n v="2017"/>
    <n v="18238"/>
    <n v="8"/>
    <n v="175248.8941"/>
    <n v="1899.87547"/>
    <x v="0"/>
  </r>
  <r>
    <s v="Startup_4566"/>
    <s v="EdTech"/>
    <n v="2"/>
    <n v="108327.95"/>
    <n v="34128021845.919998"/>
    <n v="16"/>
    <s v="Germany"/>
    <n v="2011"/>
    <n v="1410"/>
    <n v="14"/>
    <n v="315042.54889999999"/>
    <n v="6770.496881"/>
    <x v="1"/>
  </r>
  <r>
    <s v="Startup_4567"/>
    <s v="EdTech"/>
    <n v="10"/>
    <n v="132525.51999999999"/>
    <n v="19985720156.09"/>
    <n v="25"/>
    <s v="Singapore"/>
    <n v="2007"/>
    <n v="12181"/>
    <n v="18"/>
    <n v="150805.5772"/>
    <n v="5301.0208240000002"/>
    <x v="0"/>
  </r>
  <r>
    <s v="Startup_4568"/>
    <s v="Blockchain"/>
    <n v="2"/>
    <n v="8320.94"/>
    <n v="34261096957.650002"/>
    <n v="17"/>
    <s v="UK"/>
    <n v="2018"/>
    <n v="16214"/>
    <n v="7"/>
    <n v="4117453.1469999999"/>
    <n v="489.46717380000001"/>
    <x v="1"/>
  </r>
  <r>
    <s v="Startup_4569"/>
    <s v="EdTech"/>
    <n v="4"/>
    <n v="404403.64"/>
    <n v="1973608370.5599999"/>
    <n v="29"/>
    <s v="France"/>
    <n v="2021"/>
    <n v="7312"/>
    <n v="4"/>
    <n v="4879.2933350000003"/>
    <n v="13944.95297"/>
    <x v="0"/>
  </r>
  <r>
    <s v="Startup_457"/>
    <s v="E-commerce"/>
    <n v="3"/>
    <n v="438235.71"/>
    <n v="1144777684.9000001"/>
    <n v="28"/>
    <s v="China"/>
    <n v="2007"/>
    <n v="2666"/>
    <n v="18"/>
    <n v="2611.2418849999999"/>
    <n v="15651.275460000001"/>
    <x v="0"/>
  </r>
  <r>
    <s v="Startup_4570"/>
    <s v="EdTech"/>
    <n v="4"/>
    <n v="24523.7"/>
    <n v="8203451046.9499998"/>
    <n v="15"/>
    <s v="Singapore"/>
    <n v="2009"/>
    <n v="1764"/>
    <n v="16"/>
    <n v="334510.10969999997"/>
    <n v="1634.9135220000001"/>
    <x v="0"/>
  </r>
  <r>
    <s v="Startup_4571"/>
    <s v="EdTech"/>
    <n v="1"/>
    <n v="203008.45"/>
    <n v="9660626072.2199993"/>
    <n v="4"/>
    <s v="India"/>
    <n v="2018"/>
    <n v="15476"/>
    <n v="7"/>
    <n v="47586.310510000003"/>
    <n v="50752.112110000002"/>
    <x v="1"/>
  </r>
  <r>
    <s v="Startup_4572"/>
    <s v="E-commerce"/>
    <n v="6"/>
    <n v="44950.720000000001"/>
    <n v="19544808675.740002"/>
    <n v="21"/>
    <s v="China"/>
    <n v="2022"/>
    <n v="8874"/>
    <n v="3"/>
    <n v="434804.21309999999"/>
    <n v="2140.5106169999999"/>
    <x v="0"/>
  </r>
  <r>
    <s v="Startup_4573"/>
    <s v="SaaS"/>
    <n v="4"/>
    <n v="217719.75"/>
    <n v="6946840490.5699997"/>
    <n v="28"/>
    <s v="Germany"/>
    <n v="2005"/>
    <n v="7651"/>
    <n v="20"/>
    <n v="31906.258839999999"/>
    <n v="7775.7054390000003"/>
    <x v="0"/>
  </r>
  <r>
    <s v="Startup_4574"/>
    <s v="AI"/>
    <n v="6"/>
    <n v="4108.6000000000004"/>
    <n v="1889153297.76"/>
    <n v="37"/>
    <s v="India"/>
    <n v="2021"/>
    <n v="18388"/>
    <n v="4"/>
    <n v="459803.38280000002"/>
    <n v="111.0433026"/>
    <x v="0"/>
  </r>
  <r>
    <s v="Startup_4575"/>
    <s v="Biotech"/>
    <n v="2"/>
    <n v="471686.02"/>
    <n v="15116870440.059999"/>
    <n v="29"/>
    <s v="Germany"/>
    <n v="2015"/>
    <n v="3247"/>
    <n v="10"/>
    <n v="32047.58684"/>
    <n v="16265.035250000001"/>
    <x v="0"/>
  </r>
  <r>
    <s v="Startup_4576"/>
    <s v="E-commerce"/>
    <n v="6"/>
    <n v="3358.31"/>
    <n v="10331827271.66"/>
    <n v="40"/>
    <s v="USA"/>
    <n v="2015"/>
    <n v="4028"/>
    <n v="10"/>
    <n v="3076493.983"/>
    <n v="83.957777680000007"/>
    <x v="1"/>
  </r>
  <r>
    <s v="Startup_4577"/>
    <s v="Fintech"/>
    <n v="3"/>
    <n v="368646.67"/>
    <n v="15033406436.219999"/>
    <n v="25"/>
    <s v="Canada"/>
    <n v="2002"/>
    <n v="3086"/>
    <n v="23"/>
    <n v="40778.986669999998"/>
    <n v="14745.86694"/>
    <x v="0"/>
  </r>
  <r>
    <s v="Startup_4578"/>
    <s v="Blockchain"/>
    <n v="10"/>
    <n v="75123.5"/>
    <n v="16268597558.190001"/>
    <n v="14"/>
    <s v="Brazil"/>
    <n v="2011"/>
    <n v="17658"/>
    <n v="14"/>
    <n v="216557.0405"/>
    <n v="5365.9641549999997"/>
    <x v="0"/>
  </r>
  <r>
    <s v="Startup_4579"/>
    <s v="HealthTech"/>
    <n v="3"/>
    <n v="24844.12"/>
    <n v="9743731843.9300003"/>
    <n v="34"/>
    <s v="Singapore"/>
    <n v="2021"/>
    <n v="14243"/>
    <n v="4"/>
    <n v="392193.75300000003"/>
    <n v="730.70928709999998"/>
    <x v="0"/>
  </r>
  <r>
    <s v="Startup_458"/>
    <s v="Fintech"/>
    <n v="4"/>
    <n v="424317.4"/>
    <n v="16899800631.629999"/>
    <n v="40"/>
    <s v="Brazil"/>
    <n v="2009"/>
    <n v="12851"/>
    <n v="16"/>
    <n v="39827.205979999999"/>
    <n v="10607.93489"/>
    <x v="0"/>
  </r>
  <r>
    <s v="Startup_4580"/>
    <s v="Blockchain"/>
    <n v="3"/>
    <n v="50032.39"/>
    <n v="21436604032.68"/>
    <n v="46"/>
    <s v="Germany"/>
    <n v="2013"/>
    <n v="19237"/>
    <n v="12"/>
    <n v="428453.49300000002"/>
    <n v="1087.6607409999999"/>
    <x v="0"/>
  </r>
  <r>
    <s v="Startup_4581"/>
    <s v="Blockchain"/>
    <n v="1"/>
    <n v="60019.21"/>
    <n v="21924990117"/>
    <n v="35"/>
    <s v="UK"/>
    <n v="2003"/>
    <n v="3839"/>
    <n v="22"/>
    <n v="365298.55660000001"/>
    <n v="1714.8345179999999"/>
    <x v="0"/>
  </r>
  <r>
    <s v="Startup_4582"/>
    <s v="Fintech"/>
    <n v="3"/>
    <n v="199400.57"/>
    <n v="3631991298.3200002"/>
    <n v="37"/>
    <s v="USA"/>
    <n v="2013"/>
    <n v="208"/>
    <n v="12"/>
    <n v="18213.548470000002"/>
    <n v="5389.2045209999997"/>
    <x v="0"/>
  </r>
  <r>
    <s v="Startup_4583"/>
    <s v="SaaS"/>
    <n v="8"/>
    <n v="419983.02"/>
    <n v="14819319789.959999"/>
    <n v="49"/>
    <s v="UK"/>
    <n v="2016"/>
    <n v="8904"/>
    <n v="9"/>
    <n v="35284.5216"/>
    <n v="8571.0819640000009"/>
    <x v="0"/>
  </r>
  <r>
    <s v="Startup_4584"/>
    <s v="E-commerce"/>
    <n v="2"/>
    <n v="109025.56"/>
    <n v="4743281365.8000002"/>
    <n v="18"/>
    <s v="Canada"/>
    <n v="2016"/>
    <n v="1600"/>
    <n v="9"/>
    <n v="43505.139210000001"/>
    <n v="6056.9757790000003"/>
    <x v="0"/>
  </r>
  <r>
    <s v="Startup_4585"/>
    <s v="E-commerce"/>
    <n v="4"/>
    <n v="464757.45"/>
    <n v="19783289652.82"/>
    <n v="21"/>
    <s v="Germany"/>
    <n v="2006"/>
    <n v="16861"/>
    <n v="19"/>
    <n v="42565.91201"/>
    <n v="22131.307339999999"/>
    <x v="1"/>
  </r>
  <r>
    <s v="Startup_4586"/>
    <s v="HealthTech"/>
    <n v="7"/>
    <n v="339291.55"/>
    <n v="1000031820.45"/>
    <n v="17"/>
    <s v="France"/>
    <n v="2020"/>
    <n v="8502"/>
    <n v="5"/>
    <n v="2946.411513"/>
    <n v="19958.32646"/>
    <x v="0"/>
  </r>
  <r>
    <s v="Startup_4587"/>
    <s v="Fintech"/>
    <n v="8"/>
    <n v="313011.67"/>
    <n v="9870574307.8099995"/>
    <n v="15"/>
    <s v="Singapore"/>
    <n v="2014"/>
    <n v="18258"/>
    <n v="11"/>
    <n v="31533.205160000001"/>
    <n v="20867.44485"/>
    <x v="1"/>
  </r>
  <r>
    <s v="Startup_4588"/>
    <s v="EdTech"/>
    <n v="8"/>
    <n v="271662.15999999997"/>
    <n v="9809531648.3700008"/>
    <n v="17"/>
    <s v="Australia"/>
    <n v="2012"/>
    <n v="8049"/>
    <n v="13"/>
    <n v="36108.304100000001"/>
    <n v="15980.12722"/>
    <x v="0"/>
  </r>
  <r>
    <s v="Startup_4589"/>
    <s v="HealthTech"/>
    <n v="3"/>
    <n v="261360.45"/>
    <n v="5639670935.4499998"/>
    <n v="32"/>
    <s v="USA"/>
    <n v="2016"/>
    <n v="19296"/>
    <n v="9"/>
    <n v="21577.134129999999"/>
    <n v="8167.514193"/>
    <x v="0"/>
  </r>
  <r>
    <s v="Startup_459"/>
    <s v="HealthTech"/>
    <n v="9"/>
    <n v="52352.02"/>
    <n v="10554153364.32"/>
    <n v="12"/>
    <s v="India"/>
    <n v="2014"/>
    <n v="3097"/>
    <n v="11"/>
    <n v="201598.71789999999"/>
    <n v="4362.668705"/>
    <x v="0"/>
  </r>
  <r>
    <s v="Startup_4590"/>
    <s v="AI"/>
    <n v="1"/>
    <n v="463253.87"/>
    <n v="11027591372.09"/>
    <n v="18"/>
    <s v="USA"/>
    <n v="2013"/>
    <n v="18941"/>
    <n v="12"/>
    <n v="23803.639660000001"/>
    <n v="25736.325929999999"/>
    <x v="1"/>
  </r>
  <r>
    <s v="Startup_4591"/>
    <s v="SaaS"/>
    <n v="8"/>
    <n v="25891.26"/>
    <n v="5919477279.5500002"/>
    <n v="49"/>
    <s v="Singapore"/>
    <n v="2018"/>
    <n v="13408"/>
    <n v="7"/>
    <n v="228627.36809999999"/>
    <n v="528.3931288"/>
    <x v="0"/>
  </r>
  <r>
    <s v="Startup_4592"/>
    <s v="EdTech"/>
    <n v="1"/>
    <n v="260100.5"/>
    <n v="5348905395.1999998"/>
    <n v="48"/>
    <s v="France"/>
    <n v="2000"/>
    <n v="2134"/>
    <n v="25"/>
    <n v="20563.764090000001"/>
    <n v="5418.7603900000004"/>
    <x v="0"/>
  </r>
  <r>
    <s v="Startup_4593"/>
    <s v="EdTech"/>
    <n v="8"/>
    <n v="16026.58"/>
    <n v="72379636.959999993"/>
    <n v="9"/>
    <s v="India"/>
    <n v="2021"/>
    <n v="13882"/>
    <n v="4"/>
    <n v="4515.2242139999998"/>
    <n v="1780.731315"/>
    <x v="0"/>
  </r>
  <r>
    <s v="Startup_4594"/>
    <s v="HealthTech"/>
    <n v="3"/>
    <n v="113574.69"/>
    <n v="23841928830.130001"/>
    <n v="33"/>
    <s v="Australia"/>
    <n v="2009"/>
    <n v="19399"/>
    <n v="16"/>
    <n v="209921.90210000001"/>
    <n v="3441.6573159999998"/>
    <x v="0"/>
  </r>
  <r>
    <s v="Startup_4595"/>
    <s v="SaaS"/>
    <n v="7"/>
    <n v="384333.37"/>
    <n v="672311701.34000003"/>
    <n v="2"/>
    <s v="Australia"/>
    <n v="2019"/>
    <n v="17739"/>
    <n v="6"/>
    <n v="1748.293058"/>
    <n v="192166.68650000001"/>
    <x v="1"/>
  </r>
  <r>
    <s v="Startup_4596"/>
    <s v="Biotech"/>
    <n v="7"/>
    <n v="356875.54"/>
    <n v="9886904093.9899998"/>
    <n v="46"/>
    <s v="China"/>
    <n v="2015"/>
    <n v="17986"/>
    <n v="10"/>
    <n v="27703.067920000001"/>
    <n v="7758.1638309999998"/>
    <x v="0"/>
  </r>
  <r>
    <s v="Startup_4597"/>
    <s v="Blockchain"/>
    <n v="8"/>
    <n v="366721.04"/>
    <n v="18108059254.18"/>
    <n v="17"/>
    <s v="UK"/>
    <n v="2008"/>
    <n v="1991"/>
    <n v="17"/>
    <n v="49377.293369999999"/>
    <n v="21571.826069999999"/>
    <x v="1"/>
  </r>
  <r>
    <s v="Startup_4598"/>
    <s v="E-commerce"/>
    <n v="2"/>
    <n v="369581.63"/>
    <n v="12989358817.309999"/>
    <n v="6"/>
    <s v="USA"/>
    <n v="2007"/>
    <n v="19287"/>
    <n v="18"/>
    <n v="35145.115899999997"/>
    <n v="61596.938399999999"/>
    <x v="1"/>
  </r>
  <r>
    <s v="Startup_4599"/>
    <s v="Biotech"/>
    <n v="4"/>
    <n v="102332.43"/>
    <n v="4783134975.0299997"/>
    <n v="27"/>
    <s v="China"/>
    <n v="2012"/>
    <n v="14432"/>
    <n v="13"/>
    <n v="46740.144489999999"/>
    <n v="3790.0900620000002"/>
    <x v="0"/>
  </r>
  <r>
    <s v="Startup_46"/>
    <s v="AI"/>
    <n v="5"/>
    <n v="325443.95"/>
    <n v="7876334439.0500002"/>
    <n v="20"/>
    <s v="Australia"/>
    <n v="2016"/>
    <n v="14704"/>
    <n v="9"/>
    <n v="24200.815790000001"/>
    <n v="16272.197319999999"/>
    <x v="0"/>
  </r>
  <r>
    <s v="Startup_460"/>
    <s v="Blockchain"/>
    <n v="8"/>
    <n v="39626.69"/>
    <n v="8376071870.8500004"/>
    <n v="48"/>
    <s v="Germany"/>
    <n v="2010"/>
    <n v="15888"/>
    <n v="15"/>
    <n v="211373.4902"/>
    <n v="825.55608840000002"/>
    <x v="0"/>
  </r>
  <r>
    <s v="Startup_4600"/>
    <s v="AI"/>
    <n v="5"/>
    <n v="150150.1"/>
    <n v="3361572125.25"/>
    <n v="32"/>
    <s v="France"/>
    <n v="2020"/>
    <n v="3556"/>
    <n v="5"/>
    <n v="22387.078389999999"/>
    <n v="4692.1905079999997"/>
    <x v="0"/>
  </r>
  <r>
    <s v="Startup_4601"/>
    <s v="Fintech"/>
    <n v="5"/>
    <n v="418325.45"/>
    <n v="10698158079.360001"/>
    <n v="16"/>
    <s v="Brazil"/>
    <n v="2007"/>
    <n v="14527"/>
    <n v="18"/>
    <n v="25572.768220000002"/>
    <n v="26145.34058"/>
    <x v="1"/>
  </r>
  <r>
    <s v="Startup_4602"/>
    <s v="AI"/>
    <n v="1"/>
    <n v="268367.43"/>
    <n v="9700078818.8199997"/>
    <n v="34"/>
    <s v="USA"/>
    <n v="2012"/>
    <n v="19115"/>
    <n v="13"/>
    <n v="36143.769699999997"/>
    <n v="7893.1595969999998"/>
    <x v="0"/>
  </r>
  <r>
    <s v="Startup_4603"/>
    <s v="HealthTech"/>
    <n v="9"/>
    <n v="212704.48"/>
    <n v="4708809784.3100004"/>
    <n v="3"/>
    <s v="China"/>
    <n v="2000"/>
    <n v="1768"/>
    <n v="25"/>
    <n v="22136.802339999998"/>
    <n v="70901.494080000004"/>
    <x v="1"/>
  </r>
  <r>
    <s v="Startup_4604"/>
    <s v="Fintech"/>
    <n v="5"/>
    <n v="12566.49"/>
    <n v="3460388242.4299998"/>
    <n v="3"/>
    <s v="India"/>
    <n v="2001"/>
    <n v="13233"/>
    <n v="24"/>
    <n v="275365.22350000002"/>
    <n v="4188.8316320000004"/>
    <x v="0"/>
  </r>
  <r>
    <s v="Startup_4605"/>
    <s v="AI"/>
    <n v="8"/>
    <n v="262196.46000000002"/>
    <n v="4206370354.8899999"/>
    <n v="14"/>
    <s v="Germany"/>
    <n v="2004"/>
    <n v="14153"/>
    <n v="21"/>
    <n v="16041.818719999999"/>
    <n v="18728.318920000002"/>
    <x v="0"/>
  </r>
  <r>
    <s v="Startup_4606"/>
    <s v="Blockchain"/>
    <n v="10"/>
    <n v="162672.57999999999"/>
    <n v="6697994078.1400003"/>
    <n v="41"/>
    <s v="Singapore"/>
    <n v="2014"/>
    <n v="11998"/>
    <n v="11"/>
    <n v="41173.697520000002"/>
    <n v="3967.6237850000002"/>
    <x v="0"/>
  </r>
  <r>
    <s v="Startup_4607"/>
    <s v="Blockchain"/>
    <n v="2"/>
    <n v="195519.9"/>
    <n v="7499295449.3299999"/>
    <n v="34"/>
    <s v="Singapore"/>
    <n v="2022"/>
    <n v="979"/>
    <n v="3"/>
    <n v="38354.662409999997"/>
    <n v="5750.5854239999999"/>
    <x v="0"/>
  </r>
  <r>
    <s v="Startup_4608"/>
    <s v="AI"/>
    <n v="5"/>
    <n v="267023.81"/>
    <n v="11721977034.780001"/>
    <n v="7"/>
    <s v="China"/>
    <n v="2020"/>
    <n v="14493"/>
    <n v="5"/>
    <n v="43897.620730000002"/>
    <n v="38146.258809999999"/>
    <x v="1"/>
  </r>
  <r>
    <s v="Startup_4609"/>
    <s v="Biotech"/>
    <n v="8"/>
    <n v="26191.37"/>
    <n v="12466180159.780001"/>
    <n v="26"/>
    <s v="Australia"/>
    <n v="2020"/>
    <n v="14878"/>
    <n v="5"/>
    <n v="475964.12050000002"/>
    <n v="1007.360512"/>
    <x v="0"/>
  </r>
  <r>
    <s v="Startup_461"/>
    <s v="SaaS"/>
    <n v="1"/>
    <n v="39093.550000000003"/>
    <n v="1188344620.6199999"/>
    <n v="6"/>
    <s v="Australia"/>
    <n v="2017"/>
    <n v="1571"/>
    <n v="8"/>
    <n v="30396.459940000001"/>
    <n v="6515.5916699999998"/>
    <x v="0"/>
  </r>
  <r>
    <s v="Startup_4610"/>
    <s v="Biotech"/>
    <n v="3"/>
    <n v="27445.93"/>
    <n v="820582022.73000002"/>
    <n v="7"/>
    <s v="France"/>
    <n v="2020"/>
    <n v="11524"/>
    <n v="5"/>
    <n v="29897.132549999998"/>
    <n v="3920.846998"/>
    <x v="0"/>
  </r>
  <r>
    <s v="Startup_4611"/>
    <s v="AI"/>
    <n v="8"/>
    <n v="39812.06"/>
    <n v="10203281279.629999"/>
    <n v="30"/>
    <s v="Brazil"/>
    <n v="2023"/>
    <n v="2024"/>
    <n v="2"/>
    <n v="256285.16750000001"/>
    <n v="1327.0687969999999"/>
    <x v="0"/>
  </r>
  <r>
    <s v="Startup_4612"/>
    <s v="HealthTech"/>
    <n v="6"/>
    <n v="156704.68"/>
    <n v="5458508079.6899996"/>
    <n v="24"/>
    <s v="Brazil"/>
    <n v="2019"/>
    <n v="1753"/>
    <n v="6"/>
    <n v="34832.089630000002"/>
    <n v="6529.3615659999996"/>
    <x v="0"/>
  </r>
  <r>
    <s v="Startup_4613"/>
    <s v="AI"/>
    <n v="9"/>
    <n v="267250.13"/>
    <n v="9404167737.1900005"/>
    <n v="34"/>
    <s v="UK"/>
    <n v="2001"/>
    <n v="1573"/>
    <n v="24"/>
    <n v="35187.636810000004"/>
    <n v="7860.29792"/>
    <x v="0"/>
  </r>
  <r>
    <s v="Startup_4614"/>
    <s v="SaaS"/>
    <n v="2"/>
    <n v="20604.169999999998"/>
    <n v="75239265807.710007"/>
    <n v="21"/>
    <s v="India"/>
    <n v="2011"/>
    <n v="14343"/>
    <n v="14"/>
    <n v="3651651.5219999999"/>
    <n v="981.15090629999997"/>
    <x v="1"/>
  </r>
  <r>
    <s v="Startup_4615"/>
    <s v="SaaS"/>
    <n v="10"/>
    <n v="121038.82"/>
    <n v="34611384442.150002"/>
    <n v="20"/>
    <s v="USA"/>
    <n v="2015"/>
    <n v="15801"/>
    <n v="10"/>
    <n v="285951.76209999999"/>
    <n v="6051.94092"/>
    <x v="1"/>
  </r>
  <r>
    <s v="Startup_4616"/>
    <s v="Fintech"/>
    <n v="10"/>
    <n v="21174.43"/>
    <n v="5700283428.1700001"/>
    <n v="47"/>
    <s v="UK"/>
    <n v="2021"/>
    <n v="941"/>
    <n v="4"/>
    <n v="269204.95549999998"/>
    <n v="450.5198479"/>
    <x v="0"/>
  </r>
  <r>
    <s v="Startup_4617"/>
    <s v="Blockchain"/>
    <n v="1"/>
    <n v="54835.6"/>
    <n v="15861666092.99"/>
    <n v="50"/>
    <s v="Singapore"/>
    <n v="2008"/>
    <n v="1655"/>
    <n v="17"/>
    <n v="289257.5294"/>
    <n v="1096.712074"/>
    <x v="0"/>
  </r>
  <r>
    <s v="Startup_4618"/>
    <s v="Blockchain"/>
    <n v="1"/>
    <n v="267593.5"/>
    <n v="12563741084.049999"/>
    <n v="34"/>
    <s v="India"/>
    <n v="2012"/>
    <n v="18758"/>
    <n v="13"/>
    <n v="46949.844929999999"/>
    <n v="7870.3971590000001"/>
    <x v="0"/>
  </r>
  <r>
    <s v="Startup_4619"/>
    <s v="HealthTech"/>
    <n v="3"/>
    <n v="379302.46"/>
    <n v="865879655.30999994"/>
    <n v="12"/>
    <s v="France"/>
    <n v="2010"/>
    <n v="17873"/>
    <n v="15"/>
    <n v="2281.821062"/>
    <n v="31608.53872"/>
    <x v="1"/>
  </r>
  <r>
    <s v="Startup_462"/>
    <s v="E-commerce"/>
    <n v="7"/>
    <n v="371680.77"/>
    <n v="7826223562.9099998"/>
    <n v="42"/>
    <s v="France"/>
    <n v="2004"/>
    <n v="3042"/>
    <n v="21"/>
    <n v="21055.304489999999"/>
    <n v="8849.5422510000008"/>
    <x v="0"/>
  </r>
  <r>
    <s v="Startup_4620"/>
    <s v="SaaS"/>
    <n v="3"/>
    <n v="194644.62"/>
    <n v="7586607989.7799997"/>
    <n v="44"/>
    <s v="France"/>
    <n v="2019"/>
    <n v="4848"/>
    <n v="6"/>
    <n v="38975.715490000002"/>
    <n v="4423.7413720000004"/>
    <x v="0"/>
  </r>
  <r>
    <s v="Startup_4621"/>
    <s v="EdTech"/>
    <n v="8"/>
    <n v="95369.53"/>
    <n v="19409156632.709999"/>
    <n v="46"/>
    <s v="Australia"/>
    <n v="2004"/>
    <n v="1912"/>
    <n v="21"/>
    <n v="203514.28909999999"/>
    <n v="2073.2505630000001"/>
    <x v="0"/>
  </r>
  <r>
    <s v="Startup_4622"/>
    <s v="Blockchain"/>
    <n v="7"/>
    <n v="212904.87"/>
    <n v="8555824978.9300003"/>
    <n v="16"/>
    <s v="China"/>
    <n v="2019"/>
    <n v="8224"/>
    <n v="6"/>
    <n v="40185.139739999999"/>
    <n v="13306.55456"/>
    <x v="0"/>
  </r>
  <r>
    <s v="Startup_4623"/>
    <s v="AI"/>
    <n v="10"/>
    <n v="445738.51"/>
    <n v="20255857037.259998"/>
    <n v="24"/>
    <s v="Australia"/>
    <n v="2017"/>
    <n v="16068"/>
    <n v="8"/>
    <n v="45442.363550000002"/>
    <n v="18572.437809999999"/>
    <x v="0"/>
  </r>
  <r>
    <s v="Startup_4624"/>
    <s v="Blockchain"/>
    <n v="10"/>
    <n v="185636.99"/>
    <n v="4611758252.8599997"/>
    <n v="6"/>
    <s v="Brazil"/>
    <n v="2005"/>
    <n v="17937"/>
    <n v="20"/>
    <n v="24841.88449"/>
    <n v="30939.498019999999"/>
    <x v="1"/>
  </r>
  <r>
    <s v="Startup_4625"/>
    <s v="E-commerce"/>
    <n v="10"/>
    <n v="92244.78"/>
    <n v="3280168567.0100002"/>
    <n v="29"/>
    <s v="Australia"/>
    <n v="2021"/>
    <n v="5023"/>
    <n v="4"/>
    <n v="35558.3966"/>
    <n v="3180.8543380000001"/>
    <x v="0"/>
  </r>
  <r>
    <s v="Startup_4626"/>
    <s v="Biotech"/>
    <n v="1"/>
    <n v="394267.9"/>
    <n v="18448858510.639999"/>
    <n v="38"/>
    <s v="Brazil"/>
    <n v="2019"/>
    <n v="1759"/>
    <n v="6"/>
    <n v="46791.69702"/>
    <n v="10375.47112"/>
    <x v="0"/>
  </r>
  <r>
    <s v="Startup_4627"/>
    <s v="E-commerce"/>
    <n v="3"/>
    <n v="94128.99"/>
    <n v="2138614790.48"/>
    <n v="48"/>
    <s v="China"/>
    <n v="2019"/>
    <n v="16275"/>
    <n v="6"/>
    <n v="22719.04408"/>
    <n v="1961.0206149999999"/>
    <x v="0"/>
  </r>
  <r>
    <s v="Startup_4628"/>
    <s v="Fintech"/>
    <n v="7"/>
    <n v="33852.949999999997"/>
    <n v="754337566.21000004"/>
    <n v="1"/>
    <s v="Brazil"/>
    <n v="2004"/>
    <n v="17988"/>
    <n v="21"/>
    <n v="22281.770219999999"/>
    <n v="33852.952700000002"/>
    <x v="1"/>
  </r>
  <r>
    <s v="Startup_4629"/>
    <s v="E-commerce"/>
    <n v="8"/>
    <n v="35748.29"/>
    <n v="604628441.88"/>
    <n v="21"/>
    <s v="UK"/>
    <n v="2006"/>
    <n v="19393"/>
    <n v="19"/>
    <n v="16912.492190000001"/>
    <n v="1702.299575"/>
    <x v="0"/>
  </r>
  <r>
    <s v="Startup_463"/>
    <s v="Fintech"/>
    <n v="6"/>
    <n v="257175.78"/>
    <n v="10115171689.120001"/>
    <n v="22"/>
    <s v="Australia"/>
    <n v="2005"/>
    <n v="11208"/>
    <n v="20"/>
    <n v="39330.742579999998"/>
    <n v="11689.80831"/>
    <x v="0"/>
  </r>
  <r>
    <s v="Startup_4630"/>
    <s v="E-commerce"/>
    <n v="6"/>
    <n v="245993.37"/>
    <n v="3721309706.6900001"/>
    <n v="20"/>
    <s v="Canada"/>
    <n v="2009"/>
    <n v="15659"/>
    <n v="16"/>
    <n v="15126.682779999999"/>
    <n v="12299.66863"/>
    <x v="0"/>
  </r>
  <r>
    <s v="Startup_4631"/>
    <s v="EdTech"/>
    <n v="8"/>
    <n v="481987.37"/>
    <n v="21490398111.299999"/>
    <n v="21"/>
    <s v="Germany"/>
    <n v="2011"/>
    <n v="17414"/>
    <n v="14"/>
    <n v="44586.05618"/>
    <n v="22951.779699999999"/>
    <x v="1"/>
  </r>
  <r>
    <s v="Startup_4632"/>
    <s v="E-commerce"/>
    <n v="1"/>
    <n v="221930.58"/>
    <n v="40727248407.010002"/>
    <n v="35"/>
    <s v="Brazil"/>
    <n v="2012"/>
    <n v="18517"/>
    <n v="13"/>
    <n v="183512.46280000001"/>
    <n v="6340.8735859999997"/>
    <x v="1"/>
  </r>
  <r>
    <s v="Startup_4633"/>
    <s v="Blockchain"/>
    <n v="8"/>
    <n v="296140.01"/>
    <n v="10957921251.76"/>
    <n v="7"/>
    <s v="India"/>
    <n v="2011"/>
    <n v="12653"/>
    <n v="14"/>
    <n v="37001.501949999998"/>
    <n v="42305.715539999997"/>
    <x v="1"/>
  </r>
  <r>
    <s v="Startup_4634"/>
    <s v="AI"/>
    <n v="8"/>
    <n v="467571.66"/>
    <n v="20787575013.779999"/>
    <n v="15"/>
    <s v="Singapore"/>
    <n v="2000"/>
    <n v="5605"/>
    <n v="25"/>
    <n v="44457.586150000003"/>
    <n v="31171.44413"/>
    <x v="1"/>
  </r>
  <r>
    <s v="Startup_4635"/>
    <s v="SaaS"/>
    <n v="5"/>
    <n v="25961.69"/>
    <n v="12558449185.6"/>
    <n v="27"/>
    <s v="Australia"/>
    <n v="2014"/>
    <n v="9357"/>
    <n v="11"/>
    <n v="483729.10129999998"/>
    <n v="961.54394030000003"/>
    <x v="0"/>
  </r>
  <r>
    <s v="Startup_4636"/>
    <s v="Fintech"/>
    <n v="2"/>
    <n v="216784.5"/>
    <n v="8018777928.9300003"/>
    <n v="2"/>
    <s v="France"/>
    <n v="2011"/>
    <n v="19778"/>
    <n v="14"/>
    <n v="36988.627469999999"/>
    <n v="108392.2504"/>
    <x v="1"/>
  </r>
  <r>
    <s v="Startup_4637"/>
    <s v="Blockchain"/>
    <n v="3"/>
    <n v="122367.01"/>
    <n v="439406150.94999999"/>
    <n v="13"/>
    <s v="France"/>
    <n v="2002"/>
    <n v="12715"/>
    <n v="23"/>
    <n v="3589.8873180000001"/>
    <n v="9412.8470649999999"/>
    <x v="0"/>
  </r>
  <r>
    <s v="Startup_4638"/>
    <s v="E-commerce"/>
    <n v="7"/>
    <n v="497699.26"/>
    <n v="22946315941.68"/>
    <n v="41"/>
    <s v="USA"/>
    <n v="2017"/>
    <n v="6737"/>
    <n v="8"/>
    <n v="46103.782480000002"/>
    <n v="12139.00625"/>
    <x v="0"/>
  </r>
  <r>
    <s v="Startup_4639"/>
    <s v="E-commerce"/>
    <n v="4"/>
    <n v="333256.99"/>
    <n v="6567269661.4700003"/>
    <n v="23"/>
    <s v="India"/>
    <n v="2022"/>
    <n v="3228"/>
    <n v="3"/>
    <n v="19705.32213"/>
    <n v="14489.43449"/>
    <x v="0"/>
  </r>
  <r>
    <s v="Startup_464"/>
    <s v="SaaS"/>
    <n v="6"/>
    <n v="386149.31"/>
    <n v="13958967022.690001"/>
    <n v="16"/>
    <s v="China"/>
    <n v="2020"/>
    <n v="9531"/>
    <n v="5"/>
    <n v="36148.143609999999"/>
    <n v="24134.332149999998"/>
    <x v="1"/>
  </r>
  <r>
    <s v="Startup_4640"/>
    <s v="AI"/>
    <n v="1"/>
    <n v="13689.26"/>
    <n v="41257084926.93"/>
    <n v="20"/>
    <s v="Australia"/>
    <n v="2013"/>
    <n v="18765"/>
    <n v="12"/>
    <n v="3013826.6830000002"/>
    <n v="684.46323529999995"/>
    <x v="1"/>
  </r>
  <r>
    <s v="Startup_4641"/>
    <s v="SaaS"/>
    <n v="3"/>
    <n v="389530.97"/>
    <n v="1598916512.5599999"/>
    <n v="7"/>
    <s v="India"/>
    <n v="2000"/>
    <n v="2686"/>
    <n v="25"/>
    <n v="4103.7224379999998"/>
    <n v="55647.281419999999"/>
    <x v="1"/>
  </r>
  <r>
    <s v="Startup_4642"/>
    <s v="SaaS"/>
    <n v="10"/>
    <n v="285711.03999999998"/>
    <n v="7013545523.4899998"/>
    <n v="16"/>
    <s v="Canada"/>
    <n v="2007"/>
    <n v="6299"/>
    <n v="18"/>
    <n v="24546.687969999999"/>
    <n v="17856.940159999998"/>
    <x v="0"/>
  </r>
  <r>
    <s v="Startup_4643"/>
    <s v="Biotech"/>
    <n v="9"/>
    <n v="488930.18"/>
    <n v="1631023842.54"/>
    <n v="30"/>
    <s v="Germany"/>
    <n v="2018"/>
    <n v="747"/>
    <n v="7"/>
    <n v="3334.9033720000002"/>
    <n v="16297.67273"/>
    <x v="0"/>
  </r>
  <r>
    <s v="Startup_4644"/>
    <s v="E-commerce"/>
    <n v="6"/>
    <n v="272974.28000000003"/>
    <n v="9830155993.7299995"/>
    <n v="32"/>
    <s v="France"/>
    <n v="2018"/>
    <n v="10287"/>
    <n v="7"/>
    <n v="36010.289519999998"/>
    <n v="8530.4463919999998"/>
    <x v="0"/>
  </r>
  <r>
    <s v="Startup_4645"/>
    <s v="EdTech"/>
    <n v="4"/>
    <n v="112063.01"/>
    <n v="3714666776.9000001"/>
    <n v="30"/>
    <s v="Canada"/>
    <n v="2021"/>
    <n v="8482"/>
    <n v="4"/>
    <n v="33147.019220000002"/>
    <n v="3735.433634"/>
    <x v="0"/>
  </r>
  <r>
    <s v="Startup_4646"/>
    <s v="Biotech"/>
    <n v="3"/>
    <n v="376599.11"/>
    <n v="1207007231.6600001"/>
    <n v="14"/>
    <s v="Germany"/>
    <n v="2014"/>
    <n v="9029"/>
    <n v="11"/>
    <n v="3204.0188269999999"/>
    <n v="26899.936290000001"/>
    <x v="1"/>
  </r>
  <r>
    <s v="Startup_4647"/>
    <s v="HealthTech"/>
    <n v="5"/>
    <n v="353735.66"/>
    <n v="9996216817.6599998"/>
    <n v="22"/>
    <s v="Brazil"/>
    <n v="2018"/>
    <n v="1135"/>
    <n v="7"/>
    <n v="28258.002390000001"/>
    <n v="16078.89357"/>
    <x v="0"/>
  </r>
  <r>
    <s v="Startup_4648"/>
    <s v="EdTech"/>
    <n v="8"/>
    <n v="21864.32"/>
    <n v="9320696989.5400009"/>
    <n v="39"/>
    <s v="Australia"/>
    <n v="2011"/>
    <n v="13092"/>
    <n v="14"/>
    <n v="426296.15789999999"/>
    <n v="560.62356050000005"/>
    <x v="0"/>
  </r>
  <r>
    <s v="Startup_4649"/>
    <s v="SaaS"/>
    <n v="1"/>
    <n v="457935"/>
    <n v="1245800182.1600001"/>
    <n v="44"/>
    <s v="Germany"/>
    <n v="2008"/>
    <n v="3982"/>
    <n v="17"/>
    <n v="2719.473833"/>
    <n v="10407.61362"/>
    <x v="0"/>
  </r>
  <r>
    <s v="Startup_465"/>
    <s v="SaaS"/>
    <n v="9"/>
    <n v="50114.03"/>
    <n v="18161711771.34"/>
    <n v="42"/>
    <s v="Canada"/>
    <n v="2002"/>
    <n v="16038"/>
    <n v="23"/>
    <n v="362406.7059"/>
    <n v="1193.191264"/>
    <x v="0"/>
  </r>
  <r>
    <s v="Startup_4650"/>
    <s v="Fintech"/>
    <n v="4"/>
    <n v="165903.34"/>
    <n v="4627259648.1899996"/>
    <n v="18"/>
    <s v="USA"/>
    <n v="2006"/>
    <n v="11436"/>
    <n v="19"/>
    <n v="27890.298460000002"/>
    <n v="9216.8523760000007"/>
    <x v="0"/>
  </r>
  <r>
    <s v="Startup_4651"/>
    <s v="Blockchain"/>
    <n v="1"/>
    <n v="31872.23"/>
    <n v="1212219183.78"/>
    <n v="17"/>
    <s v="India"/>
    <n v="2016"/>
    <n v="14154"/>
    <n v="9"/>
    <n v="38032.71355"/>
    <n v="1874.8369319999999"/>
    <x v="0"/>
  </r>
  <r>
    <s v="Startup_4652"/>
    <s v="Biotech"/>
    <n v="3"/>
    <n v="340711.46"/>
    <n v="6626967822.7399998"/>
    <n v="29"/>
    <s v="UK"/>
    <n v="2023"/>
    <n v="3732"/>
    <n v="2"/>
    <n v="19449.38121"/>
    <n v="11748.671109999999"/>
    <x v="0"/>
  </r>
  <r>
    <s v="Startup_4653"/>
    <s v="Fintech"/>
    <n v="8"/>
    <n v="22149.15"/>
    <n v="4212764000.02"/>
    <n v="27"/>
    <s v="UK"/>
    <n v="2015"/>
    <n v="15501"/>
    <n v="10"/>
    <n v="190198.78709999999"/>
    <n v="820.33896389999995"/>
    <x v="0"/>
  </r>
  <r>
    <s v="Startup_4654"/>
    <s v="E-commerce"/>
    <n v="5"/>
    <n v="335573.7"/>
    <n v="11477301932.42"/>
    <n v="14"/>
    <s v="Germany"/>
    <n v="2021"/>
    <n v="9203"/>
    <n v="4"/>
    <n v="34201.030039999998"/>
    <n v="23969.550340000002"/>
    <x v="1"/>
  </r>
  <r>
    <s v="Startup_4655"/>
    <s v="E-commerce"/>
    <n v="4"/>
    <n v="23417.45"/>
    <n v="1148097098.0899999"/>
    <n v="11"/>
    <s v="Singapore"/>
    <n v="2002"/>
    <n v="10618"/>
    <n v="23"/>
    <n v="49026.407850000003"/>
    <n v="2128.8595099999998"/>
    <x v="0"/>
  </r>
  <r>
    <s v="Startup_4656"/>
    <s v="AI"/>
    <n v="4"/>
    <n v="205424.47"/>
    <n v="7654717864.79"/>
    <n v="11"/>
    <s v="Germany"/>
    <n v="2013"/>
    <n v="9265"/>
    <n v="12"/>
    <n v="37261.931400000001"/>
    <n v="18674.951649999999"/>
    <x v="0"/>
  </r>
  <r>
    <s v="Startup_4657"/>
    <s v="Fintech"/>
    <n v="4"/>
    <n v="253463.72"/>
    <n v="4668846362.2399998"/>
    <n v="29"/>
    <s v="India"/>
    <n v="2004"/>
    <n v="8399"/>
    <n v="21"/>
    <n v="18419.176479999998"/>
    <n v="8740.1281049999998"/>
    <x v="0"/>
  </r>
  <r>
    <s v="Startup_4658"/>
    <s v="Biotech"/>
    <n v="5"/>
    <n v="30157.01"/>
    <n v="561438427.53999996"/>
    <n v="11"/>
    <s v="USA"/>
    <n v="2012"/>
    <n v="1174"/>
    <n v="13"/>
    <n v="18616.178220000002"/>
    <n v="2741.5463530000002"/>
    <x v="0"/>
  </r>
  <r>
    <s v="Startup_4659"/>
    <s v="HealthTech"/>
    <n v="8"/>
    <n v="222033.12"/>
    <n v="9653418466.1499996"/>
    <n v="11"/>
    <s v="India"/>
    <n v="2020"/>
    <n v="14035"/>
    <n v="5"/>
    <n v="43476.380299999997"/>
    <n v="20184.829229999999"/>
    <x v="1"/>
  </r>
  <r>
    <s v="Startup_466"/>
    <s v="Blockchain"/>
    <n v="5"/>
    <n v="413914.29"/>
    <n v="11033417478.09"/>
    <n v="19"/>
    <s v="Brazil"/>
    <n v="2007"/>
    <n v="1219"/>
    <n v="18"/>
    <n v="26655.28572"/>
    <n v="21784.96243"/>
    <x v="1"/>
  </r>
  <r>
    <s v="Startup_4660"/>
    <s v="EdTech"/>
    <n v="1"/>
    <n v="258428.94"/>
    <n v="12680087326.52"/>
    <n v="41"/>
    <s v="Brazil"/>
    <n v="2010"/>
    <n v="15619"/>
    <n v="15"/>
    <n v="49065.049559999999"/>
    <n v="6303.1449519999996"/>
    <x v="0"/>
  </r>
  <r>
    <s v="Startup_4661"/>
    <s v="EdTech"/>
    <n v="6"/>
    <n v="475254.45"/>
    <n v="1959724439.25"/>
    <n v="36"/>
    <s v="USA"/>
    <n v="2012"/>
    <n v="2127"/>
    <n v="13"/>
    <n v="4122.5267389999999"/>
    <n v="13201.512549999999"/>
    <x v="0"/>
  </r>
  <r>
    <s v="Startup_4662"/>
    <s v="AI"/>
    <n v="3"/>
    <n v="398109.77"/>
    <n v="14341752219.76"/>
    <n v="42"/>
    <s v="Australia"/>
    <n v="2019"/>
    <n v="14604"/>
    <n v="6"/>
    <n v="36023.617760000001"/>
    <n v="9478.8039989999997"/>
    <x v="0"/>
  </r>
  <r>
    <s v="Startup_4663"/>
    <s v="Blockchain"/>
    <n v="10"/>
    <n v="239778.88"/>
    <n v="5407089684.1700001"/>
    <n v="33"/>
    <s v="France"/>
    <n v="2020"/>
    <n v="12509"/>
    <n v="5"/>
    <n v="22549.316449999998"/>
    <n v="7266.0267489999997"/>
    <x v="0"/>
  </r>
  <r>
    <s v="Startup_4664"/>
    <s v="Fintech"/>
    <n v="7"/>
    <n v="390019.85"/>
    <n v="1843344715.99"/>
    <n v="23"/>
    <s v="Germany"/>
    <n v="2020"/>
    <n v="18493"/>
    <n v="5"/>
    <n v="4725.2843970000004"/>
    <n v="16957.38464"/>
    <x v="0"/>
  </r>
  <r>
    <s v="Startup_4665"/>
    <s v="HealthTech"/>
    <n v="7"/>
    <n v="296845.02"/>
    <n v="6383018958.5500002"/>
    <n v="7"/>
    <s v="France"/>
    <n v="2014"/>
    <n v="7466"/>
    <n v="11"/>
    <n v="21501.866559999999"/>
    <n v="42406.432119999998"/>
    <x v="1"/>
  </r>
  <r>
    <s v="Startup_4666"/>
    <s v="E-commerce"/>
    <n v="6"/>
    <n v="64070.42"/>
    <n v="12749127382.77"/>
    <n v="26"/>
    <s v="France"/>
    <n v="2019"/>
    <n v="2455"/>
    <n v="6"/>
    <n v="198985.16219999999"/>
    <n v="2464.246999"/>
    <x v="0"/>
  </r>
  <r>
    <s v="Startup_4667"/>
    <s v="Blockchain"/>
    <n v="4"/>
    <n v="265948.24"/>
    <n v="7625105494.1599998"/>
    <n v="28"/>
    <s v="UK"/>
    <n v="2006"/>
    <n v="5067"/>
    <n v="19"/>
    <n v="28670.38953"/>
    <n v="9498.1513169999998"/>
    <x v="0"/>
  </r>
  <r>
    <s v="Startup_4668"/>
    <s v="EdTech"/>
    <n v="4"/>
    <n v="23369.77"/>
    <n v="3990133464.5999999"/>
    <n v="5"/>
    <s v="Germany"/>
    <n v="2014"/>
    <n v="17848"/>
    <n v="11"/>
    <n v="170738.1225"/>
    <n v="4673.9533460000002"/>
    <x v="0"/>
  </r>
  <r>
    <s v="Startup_4669"/>
    <s v="E-commerce"/>
    <n v="1"/>
    <n v="220697.34"/>
    <n v="4710964930.5500002"/>
    <n v="30"/>
    <s v="France"/>
    <n v="2006"/>
    <n v="1749"/>
    <n v="19"/>
    <n v="21344.816470000002"/>
    <n v="7356.5780240000004"/>
    <x v="0"/>
  </r>
  <r>
    <s v="Startup_467"/>
    <s v="SaaS"/>
    <n v="4"/>
    <n v="14028.63"/>
    <n v="3035018548.3400002"/>
    <n v="27"/>
    <s v="Brazil"/>
    <n v="2010"/>
    <n v="7202"/>
    <n v="15"/>
    <n v="216343.65710000001"/>
    <n v="519.57878649999998"/>
    <x v="0"/>
  </r>
  <r>
    <s v="Startup_4670"/>
    <s v="EdTech"/>
    <n v="10"/>
    <n v="100854.14"/>
    <n v="40046420507.379997"/>
    <n v="20"/>
    <s v="UK"/>
    <n v="2004"/>
    <n v="9908"/>
    <n v="21"/>
    <n v="397071.65169999999"/>
    <n v="5042.7069629999996"/>
    <x v="1"/>
  </r>
  <r>
    <s v="Startup_4671"/>
    <s v="Blockchain"/>
    <n v="6"/>
    <n v="127271.93"/>
    <n v="4381897065.8000002"/>
    <n v="31"/>
    <s v="Germany"/>
    <n v="2016"/>
    <n v="14819"/>
    <n v="9"/>
    <n v="34428.405870000002"/>
    <n v="4105.5462520000001"/>
    <x v="0"/>
  </r>
  <r>
    <s v="Startup_4672"/>
    <s v="AI"/>
    <n v="5"/>
    <n v="361324.83"/>
    <n v="12538267160.99"/>
    <n v="22"/>
    <s v="Canada"/>
    <n v="2011"/>
    <n v="3475"/>
    <n v="14"/>
    <n v="34699.818070000001"/>
    <n v="16423.855869999999"/>
    <x v="0"/>
  </r>
  <r>
    <s v="Startup_4673"/>
    <s v="Blockchain"/>
    <n v="5"/>
    <n v="10178.26"/>
    <n v="5013615865.5299997"/>
    <n v="6"/>
    <s v="USA"/>
    <n v="2008"/>
    <n v="15118"/>
    <n v="17"/>
    <n v="492580.0661"/>
    <n v="1696.37589"/>
    <x v="0"/>
  </r>
  <r>
    <s v="Startup_4674"/>
    <s v="Biotech"/>
    <n v="9"/>
    <n v="226121.72"/>
    <n v="4399820495.4200001"/>
    <n v="34"/>
    <s v="Canada"/>
    <n v="2023"/>
    <n v="17803"/>
    <n v="2"/>
    <n v="19456.752820000002"/>
    <n v="6650.6387629999999"/>
    <x v="0"/>
  </r>
  <r>
    <s v="Startup_4675"/>
    <s v="E-commerce"/>
    <n v="1"/>
    <n v="312300.92"/>
    <n v="9905378387.5699997"/>
    <n v="1"/>
    <s v="Australia"/>
    <n v="2014"/>
    <n v="2434"/>
    <n v="11"/>
    <n v="31716.41661"/>
    <n v="312300.92"/>
    <x v="1"/>
  </r>
  <r>
    <s v="Startup_4676"/>
    <s v="EdTech"/>
    <n v="2"/>
    <n v="368338.15"/>
    <n v="1544104222.5899999"/>
    <n v="6"/>
    <s v="Canada"/>
    <n v="2017"/>
    <n v="7561"/>
    <n v="8"/>
    <n v="4191.0832950000004"/>
    <n v="61389.692349999998"/>
    <x v="1"/>
  </r>
  <r>
    <s v="Startup_4677"/>
    <s v="SaaS"/>
    <n v="4"/>
    <n v="315265.59999999998"/>
    <n v="11398651191.190001"/>
    <n v="36"/>
    <s v="Brazil"/>
    <n v="2005"/>
    <n v="18267"/>
    <n v="20"/>
    <n v="36154.708169999998"/>
    <n v="8757.3779020000002"/>
    <x v="0"/>
  </r>
  <r>
    <s v="Startup_4678"/>
    <s v="Blockchain"/>
    <n v="1"/>
    <n v="203187.23"/>
    <n v="89601344.269999996"/>
    <n v="44"/>
    <s v="Germany"/>
    <n v="2007"/>
    <n v="18747"/>
    <n v="18"/>
    <n v="439.97921280000003"/>
    <n v="4617.8915660000002"/>
    <x v="0"/>
  </r>
  <r>
    <s v="Startup_4679"/>
    <s v="Blockchain"/>
    <n v="6"/>
    <n v="66489.5"/>
    <n v="11141699918.57"/>
    <n v="39"/>
    <s v="China"/>
    <n v="2006"/>
    <n v="9594"/>
    <n v="19"/>
    <n v="167569.81280000001"/>
    <n v="1704.859029"/>
    <x v="0"/>
  </r>
  <r>
    <s v="Startup_468"/>
    <s v="Blockchain"/>
    <n v="5"/>
    <n v="76015.73"/>
    <n v="33258894020.990002"/>
    <n v="6"/>
    <s v="Germany"/>
    <n v="2018"/>
    <n v="19479"/>
    <n v="7"/>
    <n v="437525.46590000001"/>
    <n v="12669.28846"/>
    <x v="1"/>
  </r>
  <r>
    <s v="Startup_4680"/>
    <s v="Biotech"/>
    <n v="2"/>
    <n v="362988.16"/>
    <n v="13146141095.440001"/>
    <n v="3"/>
    <s v="Singapore"/>
    <n v="2023"/>
    <n v="4619"/>
    <n v="2"/>
    <n v="36215.445749999999"/>
    <n v="120996.0542"/>
    <x v="1"/>
  </r>
  <r>
    <s v="Startup_4681"/>
    <s v="HealthTech"/>
    <n v="5"/>
    <n v="396799.95"/>
    <n v="11957300099.959999"/>
    <n v="7"/>
    <s v="USA"/>
    <n v="2001"/>
    <n v="18516"/>
    <n v="24"/>
    <n v="30133.328290000001"/>
    <n v="56685.707799999996"/>
    <x v="1"/>
  </r>
  <r>
    <s v="Startup_4682"/>
    <s v="AI"/>
    <n v="2"/>
    <n v="331070.28000000003"/>
    <n v="907299694.69000006"/>
    <n v="27"/>
    <s v="UK"/>
    <n v="2016"/>
    <n v="17757"/>
    <n v="9"/>
    <n v="2739.5047869999999"/>
    <n v="12261.86233"/>
    <x v="0"/>
  </r>
  <r>
    <s v="Startup_4683"/>
    <s v="Fintech"/>
    <n v="5"/>
    <n v="454361.81"/>
    <n v="19378061284.75"/>
    <n v="22"/>
    <s v="China"/>
    <n v="2017"/>
    <n v="239"/>
    <n v="8"/>
    <n v="42647.965880000003"/>
    <n v="20652.809499999999"/>
    <x v="1"/>
  </r>
  <r>
    <s v="Startup_4684"/>
    <s v="HealthTech"/>
    <n v="4"/>
    <n v="35731.35"/>
    <n v="17690108989.610001"/>
    <n v="31"/>
    <s v="India"/>
    <n v="2022"/>
    <n v="7033"/>
    <n v="3"/>
    <n v="495085.44219999999"/>
    <n v="1152.624327"/>
    <x v="0"/>
  </r>
  <r>
    <s v="Startup_4685"/>
    <s v="E-commerce"/>
    <n v="5"/>
    <n v="61621.32"/>
    <n v="11356316461.389999"/>
    <n v="47"/>
    <s v="France"/>
    <n v="2011"/>
    <n v="3666"/>
    <n v="14"/>
    <n v="184291.00289999999"/>
    <n v="1311.0919120000001"/>
    <x v="0"/>
  </r>
  <r>
    <s v="Startup_4686"/>
    <s v="AI"/>
    <n v="1"/>
    <n v="392451.43"/>
    <n v="13027420721.9"/>
    <n v="10"/>
    <s v="India"/>
    <n v="2016"/>
    <n v="6369"/>
    <n v="9"/>
    <n v="33193.988429999998"/>
    <n v="39245.14314"/>
    <x v="1"/>
  </r>
  <r>
    <s v="Startup_4687"/>
    <s v="E-commerce"/>
    <n v="7"/>
    <n v="112466.29"/>
    <n v="4312657637.96"/>
    <n v="11"/>
    <s v="Canada"/>
    <n v="2010"/>
    <n v="9332"/>
    <n v="15"/>
    <n v="38345.22395"/>
    <n v="10224.208409999999"/>
    <x v="0"/>
  </r>
  <r>
    <s v="Startup_4688"/>
    <s v="Biotech"/>
    <n v="8"/>
    <n v="170542.74"/>
    <n v="4612437567.1099997"/>
    <n v="45"/>
    <s v="Australia"/>
    <n v="2018"/>
    <n v="9925"/>
    <n v="7"/>
    <n v="27044.639749999998"/>
    <n v="3789.8387160000002"/>
    <x v="0"/>
  </r>
  <r>
    <s v="Startup_4689"/>
    <s v="AI"/>
    <n v="3"/>
    <n v="309956.5"/>
    <n v="6006419619.21"/>
    <n v="37"/>
    <s v="USA"/>
    <n v="2001"/>
    <n v="1473"/>
    <n v="24"/>
    <n v="19377.26612"/>
    <n v="8377.2028100000007"/>
    <x v="0"/>
  </r>
  <r>
    <s v="Startup_469"/>
    <s v="SaaS"/>
    <n v="4"/>
    <n v="290740.78000000003"/>
    <n v="11400032621.09"/>
    <n v="42"/>
    <s v="China"/>
    <n v="2020"/>
    <n v="5353"/>
    <n v="5"/>
    <n v="39209.29739"/>
    <n v="6922.3996289999995"/>
    <x v="0"/>
  </r>
  <r>
    <s v="Startup_4690"/>
    <s v="HealthTech"/>
    <n v="3"/>
    <n v="24074.3"/>
    <n v="9704247036.0400009"/>
    <n v="45"/>
    <s v="Australia"/>
    <n v="2001"/>
    <n v="8914"/>
    <n v="24"/>
    <n v="403094.76850000001"/>
    <n v="534.98436600000002"/>
    <x v="0"/>
  </r>
  <r>
    <s v="Startup_4691"/>
    <s v="EdTech"/>
    <n v="3"/>
    <n v="341963.16"/>
    <n v="1643397341.3399999"/>
    <n v="7"/>
    <s v="USA"/>
    <n v="2003"/>
    <n v="82"/>
    <n v="22"/>
    <n v="4804.7730190000002"/>
    <n v="48851.880400000002"/>
    <x v="1"/>
  </r>
  <r>
    <s v="Startup_4692"/>
    <s v="HealthTech"/>
    <n v="7"/>
    <n v="129908.38"/>
    <n v="20365768560.669998"/>
    <n v="15"/>
    <s v="India"/>
    <n v="2000"/>
    <n v="11973"/>
    <n v="25"/>
    <n v="156769.24"/>
    <n v="8660.5589440000003"/>
    <x v="0"/>
  </r>
  <r>
    <s v="Startup_4693"/>
    <s v="EdTech"/>
    <n v="3"/>
    <n v="16105.13"/>
    <n v="6801066585.6099997"/>
    <n v="47"/>
    <s v="Australia"/>
    <n v="2022"/>
    <n v="19631"/>
    <n v="3"/>
    <n v="422290.90269999998"/>
    <n v="342.66237039999999"/>
    <x v="0"/>
  </r>
  <r>
    <s v="Startup_4694"/>
    <s v="HealthTech"/>
    <n v="6"/>
    <n v="382599.96"/>
    <n v="17313561103.130001"/>
    <n v="38"/>
    <s v="Singapore"/>
    <n v="2012"/>
    <n v="11333"/>
    <n v="13"/>
    <n v="45251.385929999997"/>
    <n v="10068.420029999999"/>
    <x v="0"/>
  </r>
  <r>
    <s v="Startup_4695"/>
    <s v="EdTech"/>
    <n v="6"/>
    <n v="239972.01"/>
    <n v="935029649.05999994"/>
    <n v="23"/>
    <s v="China"/>
    <n v="2021"/>
    <n v="11333"/>
    <n v="4"/>
    <n v="3895.4113470000002"/>
    <n v="10433.565500000001"/>
    <x v="0"/>
  </r>
  <r>
    <s v="Startup_4696"/>
    <s v="Fintech"/>
    <n v="9"/>
    <n v="18559.759999999998"/>
    <n v="29179022586.48"/>
    <n v="41"/>
    <s v="Brazil"/>
    <n v="2012"/>
    <n v="1033"/>
    <n v="13"/>
    <n v="1572165.3130000001"/>
    <n v="452.67696669999998"/>
    <x v="1"/>
  </r>
  <r>
    <s v="Startup_4697"/>
    <s v="Fintech"/>
    <n v="5"/>
    <n v="15584.26"/>
    <n v="36896502018.260002"/>
    <n v="41"/>
    <s v="India"/>
    <n v="2015"/>
    <n v="1098"/>
    <n v="10"/>
    <n v="2367548.1260000002"/>
    <n v="380.10391140000002"/>
    <x v="1"/>
  </r>
  <r>
    <s v="Startup_4698"/>
    <s v="Blockchain"/>
    <n v="7"/>
    <n v="304072.69"/>
    <n v="14360500685.73"/>
    <n v="4"/>
    <s v="UK"/>
    <n v="2016"/>
    <n v="13535"/>
    <n v="9"/>
    <n v="47226.19616"/>
    <n v="76018.173070000004"/>
    <x v="1"/>
  </r>
  <r>
    <s v="Startup_4699"/>
    <s v="HealthTech"/>
    <n v="8"/>
    <n v="119880.58"/>
    <n v="42743603217.660004"/>
    <n v="20"/>
    <s v="India"/>
    <n v="2015"/>
    <n v="3024"/>
    <n v="10"/>
    <n v="356550.53029999998"/>
    <n v="5994.0288549999996"/>
    <x v="1"/>
  </r>
  <r>
    <s v="Startup_47"/>
    <s v="Blockchain"/>
    <n v="6"/>
    <n v="403261.52"/>
    <n v="20078014719.07"/>
    <n v="38"/>
    <s v="France"/>
    <n v="2000"/>
    <n v="4873"/>
    <n v="25"/>
    <n v="49788.067199999998"/>
    <n v="10612.14516"/>
    <x v="0"/>
  </r>
  <r>
    <s v="Startup_470"/>
    <s v="AI"/>
    <n v="7"/>
    <n v="49955.97"/>
    <n v="19018734945.040001"/>
    <n v="31"/>
    <s v="Singapore"/>
    <n v="2017"/>
    <n v="389"/>
    <n v="8"/>
    <n v="380708.9607"/>
    <n v="1611.4828669999999"/>
    <x v="0"/>
  </r>
  <r>
    <s v="Startup_4700"/>
    <s v="E-commerce"/>
    <n v="7"/>
    <n v="34189.800000000003"/>
    <n v="1462685225.9400001"/>
    <n v="4"/>
    <s v="Brazil"/>
    <n v="2017"/>
    <n v="16697"/>
    <n v="8"/>
    <n v="42780.336329999998"/>
    <n v="8547.4493739999998"/>
    <x v="0"/>
  </r>
  <r>
    <s v="Startup_4701"/>
    <s v="Blockchain"/>
    <n v="6"/>
    <n v="398797.28"/>
    <n v="15672911837.860001"/>
    <n v="45"/>
    <s v="Germany"/>
    <n v="2007"/>
    <n v="18528"/>
    <n v="18"/>
    <n v="39299.448279999997"/>
    <n v="8862.1617549999992"/>
    <x v="0"/>
  </r>
  <r>
    <s v="Startup_4702"/>
    <s v="EdTech"/>
    <n v="3"/>
    <n v="27816.58"/>
    <n v="6138984962.3699999"/>
    <n v="41"/>
    <s v="Brazil"/>
    <n v="2022"/>
    <n v="13786"/>
    <n v="3"/>
    <n v="220694.14929999999"/>
    <n v="678.45324660000006"/>
    <x v="0"/>
  </r>
  <r>
    <s v="Startup_4703"/>
    <s v="SaaS"/>
    <n v="1"/>
    <n v="264804.47999999998"/>
    <n v="94920507.609999999"/>
    <n v="45"/>
    <s v="UK"/>
    <n v="2023"/>
    <n v="1659"/>
    <n v="2"/>
    <n v="357.45507250000003"/>
    <n v="5884.543909"/>
    <x v="0"/>
  </r>
  <r>
    <s v="Startup_4704"/>
    <s v="E-commerce"/>
    <n v="8"/>
    <n v="83506.14"/>
    <n v="23824087011.650002"/>
    <n v="45"/>
    <s v="Singapore"/>
    <n v="2021"/>
    <n v="2237"/>
    <n v="4"/>
    <n v="285296.44329999998"/>
    <n v="1855.691904"/>
    <x v="0"/>
  </r>
  <r>
    <s v="Startup_4705"/>
    <s v="Fintech"/>
    <n v="6"/>
    <n v="444359.95"/>
    <n v="20709427699.049999"/>
    <n v="7"/>
    <s v="China"/>
    <n v="2022"/>
    <n v="17368"/>
    <n v="3"/>
    <n v="46604.072520000002"/>
    <n v="63479.992870000002"/>
    <x v="1"/>
  </r>
  <r>
    <s v="Startup_4706"/>
    <s v="EdTech"/>
    <n v="6"/>
    <n v="95069.47"/>
    <n v="4326876513.4899998"/>
    <n v="46"/>
    <s v="Canada"/>
    <n v="2009"/>
    <n v="4228"/>
    <n v="16"/>
    <n v="45511.788809999998"/>
    <n v="2066.7275140000002"/>
    <x v="0"/>
  </r>
  <r>
    <s v="Startup_4707"/>
    <s v="AI"/>
    <n v="7"/>
    <n v="495057.46"/>
    <n v="8088380178.0699997"/>
    <n v="5"/>
    <s v="India"/>
    <n v="2003"/>
    <n v="8258"/>
    <n v="22"/>
    <n v="16337.26541"/>
    <n v="99011.492039999997"/>
    <x v="1"/>
  </r>
  <r>
    <s v="Startup_4708"/>
    <s v="Blockchain"/>
    <n v="7"/>
    <n v="391525.98"/>
    <n v="14133305781.93"/>
    <n v="21"/>
    <s v="China"/>
    <n v="2012"/>
    <n v="16327"/>
    <n v="13"/>
    <n v="36097.00232"/>
    <n v="18644.094349999999"/>
    <x v="0"/>
  </r>
  <r>
    <s v="Startup_4709"/>
    <s v="HealthTech"/>
    <n v="5"/>
    <n v="162641.81"/>
    <n v="3584861386.9899998"/>
    <n v="3"/>
    <s v="Canada"/>
    <n v="2002"/>
    <n v="14632"/>
    <n v="23"/>
    <n v="22040.45016"/>
    <n v="54213.937230000003"/>
    <x v="1"/>
  </r>
  <r>
    <s v="Startup_471"/>
    <s v="Biotech"/>
    <n v="8"/>
    <n v="39885.050000000003"/>
    <n v="7906569128.6099997"/>
    <n v="45"/>
    <s v="Germany"/>
    <n v="2005"/>
    <n v="7965"/>
    <n v="20"/>
    <n v="198232.91810000001"/>
    <n v="886.33437649999996"/>
    <x v="0"/>
  </r>
  <r>
    <s v="Startup_4710"/>
    <s v="Fintech"/>
    <n v="4"/>
    <n v="179387.7"/>
    <n v="5931006413.7799997"/>
    <n v="25"/>
    <s v="Germany"/>
    <n v="2004"/>
    <n v="17721"/>
    <n v="21"/>
    <n v="33061.503949999998"/>
    <n v="7175.5078480000002"/>
    <x v="0"/>
  </r>
  <r>
    <s v="Startup_4711"/>
    <s v="SaaS"/>
    <n v="9"/>
    <n v="176040.51"/>
    <n v="26889844995.93"/>
    <n v="49"/>
    <s v="Canada"/>
    <n v="2017"/>
    <n v="16211"/>
    <n v="8"/>
    <n v="152747.0485"/>
    <n v="3592.6635540000002"/>
    <x v="0"/>
  </r>
  <r>
    <s v="Startup_4712"/>
    <s v="AI"/>
    <n v="1"/>
    <n v="473433.19"/>
    <n v="21774036199.799999"/>
    <n v="31"/>
    <s v="Australia"/>
    <n v="2001"/>
    <n v="1549"/>
    <n v="24"/>
    <n v="45990.782149999999"/>
    <n v="15272.038430000001"/>
    <x v="0"/>
  </r>
  <r>
    <s v="Startup_4713"/>
    <s v="Fintech"/>
    <n v="8"/>
    <n v="479235.97"/>
    <n v="21678058731.279999"/>
    <n v="32"/>
    <s v="Brazil"/>
    <n v="2004"/>
    <n v="17974"/>
    <n v="21"/>
    <n v="45233.623269999996"/>
    <n v="14976.124180000001"/>
    <x v="0"/>
  </r>
  <r>
    <s v="Startup_4714"/>
    <s v="SaaS"/>
    <n v="7"/>
    <n v="283353.84000000003"/>
    <n v="4606857644.6099997"/>
    <n v="37"/>
    <s v="Canada"/>
    <n v="2015"/>
    <n v="9239"/>
    <n v="10"/>
    <n v="16257.321029999999"/>
    <n v="7658.2118049999999"/>
    <x v="0"/>
  </r>
  <r>
    <s v="Startup_4715"/>
    <s v="E-commerce"/>
    <n v="7"/>
    <n v="51960.34"/>
    <n v="13058129977.99"/>
    <n v="41"/>
    <s v="India"/>
    <n v="2010"/>
    <n v="16297"/>
    <n v="15"/>
    <n v="251308.5742"/>
    <n v="1267.325274"/>
    <x v="0"/>
  </r>
  <r>
    <s v="Startup_4716"/>
    <s v="EdTech"/>
    <n v="9"/>
    <n v="260366.98"/>
    <n v="7676837985.9899998"/>
    <n v="35"/>
    <s v="France"/>
    <n v="2014"/>
    <n v="3243"/>
    <n v="11"/>
    <n v="29483.682980000001"/>
    <n v="7439.0566909999998"/>
    <x v="0"/>
  </r>
  <r>
    <s v="Startup_4717"/>
    <s v="AI"/>
    <n v="9"/>
    <n v="231357.43"/>
    <n v="10523485733.790001"/>
    <n v="8"/>
    <s v="Germany"/>
    <n v="2016"/>
    <n v="17734"/>
    <n v="9"/>
    <n v="45484.833559999999"/>
    <n v="28919.679240000001"/>
    <x v="1"/>
  </r>
  <r>
    <s v="Startup_4718"/>
    <s v="Biotech"/>
    <n v="2"/>
    <n v="203606.07"/>
    <n v="6004022321.8000002"/>
    <n v="5"/>
    <s v="France"/>
    <n v="2019"/>
    <n v="15444"/>
    <n v="6"/>
    <n v="29487.42499"/>
    <n v="40721.213989999997"/>
    <x v="1"/>
  </r>
  <r>
    <s v="Startup_4719"/>
    <s v="E-commerce"/>
    <n v="4"/>
    <n v="161747.1"/>
    <n v="4689268060.1800003"/>
    <n v="18"/>
    <s v="USA"/>
    <n v="2000"/>
    <n v="12353"/>
    <n v="25"/>
    <n v="28990.35786"/>
    <n v="8985.9500029999999"/>
    <x v="0"/>
  </r>
  <r>
    <s v="Startup_472"/>
    <s v="Blockchain"/>
    <n v="4"/>
    <n v="101005.49"/>
    <n v="3450994916.52"/>
    <n v="20"/>
    <s v="Australia"/>
    <n v="2002"/>
    <n v="19624"/>
    <n v="23"/>
    <n v="34165.408810000001"/>
    <n v="5050.2745779999996"/>
    <x v="0"/>
  </r>
  <r>
    <s v="Startup_4720"/>
    <s v="HealthTech"/>
    <n v="2"/>
    <n v="175939.23"/>
    <n v="8691768883.0599995"/>
    <n v="35"/>
    <s v="Australia"/>
    <n v="2006"/>
    <n v="13676"/>
    <n v="19"/>
    <n v="49401.10787"/>
    <n v="5026.83518"/>
    <x v="0"/>
  </r>
  <r>
    <s v="Startup_4721"/>
    <s v="HealthTech"/>
    <n v="5"/>
    <n v="289574.52"/>
    <n v="4605828370.6800003"/>
    <n v="26"/>
    <s v="Singapore"/>
    <n v="2003"/>
    <n v="2093"/>
    <n v="22"/>
    <n v="15904.50268"/>
    <n v="11137.4817"/>
    <x v="0"/>
  </r>
  <r>
    <s v="Startup_4722"/>
    <s v="HealthTech"/>
    <n v="2"/>
    <n v="38621.56"/>
    <n v="10495127191.82"/>
    <n v="39"/>
    <s v="Brazil"/>
    <n v="2003"/>
    <n v="6098"/>
    <n v="22"/>
    <n v="271741.71750000003"/>
    <n v="990.29636519999997"/>
    <x v="0"/>
  </r>
  <r>
    <s v="Startup_4723"/>
    <s v="Blockchain"/>
    <n v="1"/>
    <n v="389500.35"/>
    <n v="7868173594.1899996"/>
    <n v="1"/>
    <s v="Brazil"/>
    <n v="2012"/>
    <n v="6079"/>
    <n v="13"/>
    <n v="20199.684270000002"/>
    <n v="389500.35"/>
    <x v="1"/>
  </r>
  <r>
    <s v="Startup_4724"/>
    <s v="EdTech"/>
    <n v="5"/>
    <n v="82092.759999999995"/>
    <n v="39495236116.519997"/>
    <n v="45"/>
    <s v="Brazil"/>
    <n v="2013"/>
    <n v="17806"/>
    <n v="12"/>
    <n v="481104.00069999998"/>
    <n v="1824.283498"/>
    <x v="1"/>
  </r>
  <r>
    <s v="Startup_4725"/>
    <s v="Blockchain"/>
    <n v="6"/>
    <n v="434730.63"/>
    <n v="20796651880.470001"/>
    <n v="12"/>
    <s v="Singapore"/>
    <n v="2000"/>
    <n v="17775"/>
    <n v="25"/>
    <n v="47837.018779999999"/>
    <n v="36227.552219999998"/>
    <x v="1"/>
  </r>
  <r>
    <s v="Startup_4726"/>
    <s v="AI"/>
    <n v="5"/>
    <n v="133073.72"/>
    <n v="3505588577.1500001"/>
    <n v="6"/>
    <s v="USA"/>
    <n v="2023"/>
    <n v="12201"/>
    <n v="2"/>
    <n v="26342.207640000001"/>
    <n v="22178.952949999999"/>
    <x v="1"/>
  </r>
  <r>
    <s v="Startup_4727"/>
    <s v="AI"/>
    <n v="7"/>
    <n v="323854.56"/>
    <n v="8289845377.9499998"/>
    <n v="16"/>
    <s v="Germany"/>
    <n v="2011"/>
    <n v="12397"/>
    <n v="14"/>
    <n v="25596.432970000002"/>
    <n v="20240.909960000001"/>
    <x v="1"/>
  </r>
  <r>
    <s v="Startup_4728"/>
    <s v="Fintech"/>
    <n v="3"/>
    <n v="400149.49"/>
    <n v="15959194468.620001"/>
    <n v="34"/>
    <s v="Singapore"/>
    <n v="2023"/>
    <n v="1035"/>
    <n v="2"/>
    <n v="39882.080869999998"/>
    <n v="11769.102650000001"/>
    <x v="0"/>
  </r>
  <r>
    <s v="Startup_4729"/>
    <s v="E-commerce"/>
    <n v="5"/>
    <n v="394230.86"/>
    <n v="19630332296.869999"/>
    <n v="26"/>
    <s v="China"/>
    <n v="2019"/>
    <n v="7287"/>
    <n v="6"/>
    <n v="49793.00245"/>
    <n v="15162.7253"/>
    <x v="0"/>
  </r>
  <r>
    <s v="Startup_473"/>
    <s v="Blockchain"/>
    <n v="3"/>
    <n v="432999.18"/>
    <n v="15052660727.040001"/>
    <n v="19"/>
    <s v="France"/>
    <n v="2001"/>
    <n v="6737"/>
    <n v="24"/>
    <n v="34762.716260000001"/>
    <n v="22789.430670000002"/>
    <x v="1"/>
  </r>
  <r>
    <s v="Startup_4730"/>
    <s v="Blockchain"/>
    <n v="9"/>
    <n v="254934.15"/>
    <n v="11841603258.030001"/>
    <n v="9"/>
    <s v="China"/>
    <n v="2014"/>
    <n v="1894"/>
    <n v="11"/>
    <n v="46448.654970000003"/>
    <n v="28326.01655"/>
    <x v="1"/>
  </r>
  <r>
    <s v="Startup_4731"/>
    <s v="Biotech"/>
    <n v="10"/>
    <n v="171955.65"/>
    <n v="656033715.47000003"/>
    <n v="19"/>
    <s v="Canada"/>
    <n v="2019"/>
    <n v="6454"/>
    <n v="6"/>
    <n v="3814.1331340000002"/>
    <n v="9050.2976099999996"/>
    <x v="0"/>
  </r>
  <r>
    <s v="Startup_4732"/>
    <s v="SaaS"/>
    <n v="2"/>
    <n v="407406.22"/>
    <n v="15057772173.93"/>
    <n v="18"/>
    <s v="Germany"/>
    <n v="2001"/>
    <n v="16768"/>
    <n v="24"/>
    <n v="36959.093979999998"/>
    <n v="22633.678879999999"/>
    <x v="1"/>
  </r>
  <r>
    <s v="Startup_4733"/>
    <s v="Fintech"/>
    <n v="2"/>
    <n v="234412.71"/>
    <n v="6889135295.3000002"/>
    <n v="5"/>
    <s v="UK"/>
    <n v="2000"/>
    <n v="13584"/>
    <n v="25"/>
    <n v="29387.915730000001"/>
    <n v="46882.541420000001"/>
    <x v="1"/>
  </r>
  <r>
    <s v="Startup_4734"/>
    <s v="EdTech"/>
    <n v="8"/>
    <n v="221935.96"/>
    <n v="4863780243.6199999"/>
    <n v="32"/>
    <s v="China"/>
    <n v="2022"/>
    <n v="19131"/>
    <n v="3"/>
    <n v="21914.242289999998"/>
    <n v="6935.498619"/>
    <x v="0"/>
  </r>
  <r>
    <s v="Startup_4735"/>
    <s v="E-commerce"/>
    <n v="10"/>
    <n v="334872.13"/>
    <n v="134985675.96000001"/>
    <n v="3"/>
    <s v="UK"/>
    <n v="2009"/>
    <n v="2894"/>
    <n v="16"/>
    <n v="402.09617909999997"/>
    <n v="111624.0432"/>
    <x v="1"/>
  </r>
  <r>
    <s v="Startup_4736"/>
    <s v="Fintech"/>
    <n v="3"/>
    <n v="395755.99"/>
    <n v="13032664266.23"/>
    <n v="37"/>
    <s v="Canada"/>
    <n v="2008"/>
    <n v="4008"/>
    <n v="17"/>
    <n v="32930.060389999999"/>
    <n v="10696.10772"/>
    <x v="0"/>
  </r>
  <r>
    <s v="Startup_4737"/>
    <s v="Blockchain"/>
    <n v="7"/>
    <n v="32704.47"/>
    <n v="15824075808.790001"/>
    <n v="27"/>
    <s v="India"/>
    <n v="2015"/>
    <n v="10789"/>
    <n v="10"/>
    <n v="483849.60259999998"/>
    <n v="1211.2765360000001"/>
    <x v="0"/>
  </r>
  <r>
    <s v="Startup_4738"/>
    <s v="Biotech"/>
    <n v="10"/>
    <n v="45125.09"/>
    <n v="19389731629.77"/>
    <n v="10"/>
    <s v="China"/>
    <n v="2002"/>
    <n v="10036"/>
    <n v="23"/>
    <n v="429687.44130000001"/>
    <n v="4512.5094760000002"/>
    <x v="0"/>
  </r>
  <r>
    <s v="Startup_4739"/>
    <s v="E-commerce"/>
    <n v="1"/>
    <n v="337133.43"/>
    <n v="12067160443.65"/>
    <n v="30"/>
    <s v="Canada"/>
    <n v="2018"/>
    <n v="17404"/>
    <n v="7"/>
    <n v="35792.426079999997"/>
    <n v="11237.780940000001"/>
    <x v="0"/>
  </r>
  <r>
    <s v="Startup_474"/>
    <s v="SaaS"/>
    <n v="5"/>
    <n v="481358.8"/>
    <n v="7258537239.8800001"/>
    <n v="17"/>
    <s v="India"/>
    <n v="2014"/>
    <n v="6214"/>
    <n v="11"/>
    <n v="15078.265590000001"/>
    <n v="28315.223720000002"/>
    <x v="1"/>
  </r>
  <r>
    <s v="Startup_4740"/>
    <s v="SaaS"/>
    <n v="6"/>
    <n v="105987.76"/>
    <n v="25462220223.299999"/>
    <n v="27"/>
    <s v="UK"/>
    <n v="2001"/>
    <n v="8467"/>
    <n v="24"/>
    <n v="240236.35680000001"/>
    <n v="3925.4727320000002"/>
    <x v="0"/>
  </r>
  <r>
    <s v="Startup_4741"/>
    <s v="Fintech"/>
    <n v="9"/>
    <n v="319245.24"/>
    <n v="10958409018.690001"/>
    <n v="19"/>
    <s v="UK"/>
    <n v="2007"/>
    <n v="866"/>
    <n v="18"/>
    <n v="34324.990299999998"/>
    <n v="16802.381069999999"/>
    <x v="0"/>
  </r>
  <r>
    <s v="Startup_4742"/>
    <s v="E-commerce"/>
    <n v="7"/>
    <n v="405178.28"/>
    <n v="13159169142.969999"/>
    <n v="45"/>
    <s v="USA"/>
    <n v="2004"/>
    <n v="18582"/>
    <n v="21"/>
    <n v="32476.479439999999"/>
    <n v="9003.9616979999992"/>
    <x v="0"/>
  </r>
  <r>
    <s v="Startup_4743"/>
    <s v="Fintech"/>
    <n v="4"/>
    <n v="212840.67"/>
    <n v="9519671305.5"/>
    <n v="13"/>
    <s v="Brazil"/>
    <n v="2012"/>
    <n v="16119"/>
    <n v="13"/>
    <n v="44725.749649999998"/>
    <n v="16372.359130000001"/>
    <x v="0"/>
  </r>
  <r>
    <s v="Startup_4744"/>
    <s v="E-commerce"/>
    <n v="2"/>
    <n v="238922.23999999999"/>
    <n v="6014691549.1999998"/>
    <n v="7"/>
    <s v="UK"/>
    <n v="2012"/>
    <n v="2336"/>
    <n v="13"/>
    <n v="25173.263660000001"/>
    <n v="34131.749060000002"/>
    <x v="1"/>
  </r>
  <r>
    <s v="Startup_4745"/>
    <s v="Fintech"/>
    <n v="8"/>
    <n v="100075.16"/>
    <n v="3720439311.5500002"/>
    <n v="8"/>
    <s v="Brazil"/>
    <n v="2018"/>
    <n v="12912"/>
    <n v="7"/>
    <n v="37175.449670000002"/>
    <n v="12509.395549999999"/>
    <x v="0"/>
  </r>
  <r>
    <s v="Startup_4746"/>
    <s v="Biotech"/>
    <n v="1"/>
    <n v="48220.04"/>
    <n v="10759882434.48"/>
    <n v="19"/>
    <s v="China"/>
    <n v="2013"/>
    <n v="12802"/>
    <n v="12"/>
    <n v="223140.29060000001"/>
    <n v="2537.8969539999998"/>
    <x v="0"/>
  </r>
  <r>
    <s v="Startup_4747"/>
    <s v="EdTech"/>
    <n v="3"/>
    <n v="146414.69"/>
    <n v="24151070670.689999"/>
    <n v="44"/>
    <s v="Australia"/>
    <n v="2013"/>
    <n v="19958"/>
    <n v="12"/>
    <n v="164948.78270000001"/>
    <n v="3327.6065050000002"/>
    <x v="0"/>
  </r>
  <r>
    <s v="Startup_4748"/>
    <s v="HealthTech"/>
    <n v="2"/>
    <n v="329688.52"/>
    <n v="8972171719.1000004"/>
    <n v="34"/>
    <s v="Singapore"/>
    <n v="2012"/>
    <n v="1161"/>
    <n v="13"/>
    <n v="27213.085920000001"/>
    <n v="9696.7211879999995"/>
    <x v="0"/>
  </r>
  <r>
    <s v="Startup_4749"/>
    <s v="Fintech"/>
    <n v="6"/>
    <n v="342710.39"/>
    <n v="6618439186.0600004"/>
    <n v="33"/>
    <s v="Canada"/>
    <n v="2001"/>
    <n v="18852"/>
    <n v="24"/>
    <n v="19311.047289999999"/>
    <n v="10385.16322"/>
    <x v="0"/>
  </r>
  <r>
    <s v="Startup_475"/>
    <s v="Blockchain"/>
    <n v="10"/>
    <n v="252657.21"/>
    <n v="97736860.200000003"/>
    <n v="21"/>
    <s v="Brazil"/>
    <n v="2021"/>
    <n v="11582"/>
    <n v="4"/>
    <n v="385.83583110000001"/>
    <n v="12031.29552"/>
    <x v="0"/>
  </r>
  <r>
    <s v="Startup_4750"/>
    <s v="EdTech"/>
    <n v="2"/>
    <n v="39471.22"/>
    <n v="17730746932.869999"/>
    <n v="30"/>
    <s v="France"/>
    <n v="2008"/>
    <n v="18655"/>
    <n v="17"/>
    <n v="449206.01140000002"/>
    <n v="1315.707197"/>
    <x v="0"/>
  </r>
  <r>
    <s v="Startup_4751"/>
    <s v="HealthTech"/>
    <n v="3"/>
    <n v="486075.2"/>
    <n v="2282844759.8299999"/>
    <n v="13"/>
    <s v="Brazil"/>
    <n v="2018"/>
    <n v="9464"/>
    <n v="7"/>
    <n v="4695.4847259999997"/>
    <n v="37390.400119999998"/>
    <x v="1"/>
  </r>
  <r>
    <s v="Startup_4752"/>
    <s v="SaaS"/>
    <n v="3"/>
    <n v="490100.6"/>
    <n v="189751405.72999999"/>
    <n v="18"/>
    <s v="India"/>
    <n v="2002"/>
    <n v="9264"/>
    <n v="23"/>
    <n v="386.16828170000002"/>
    <n v="27227.81091"/>
    <x v="1"/>
  </r>
  <r>
    <s v="Startup_4753"/>
    <s v="E-commerce"/>
    <n v="8"/>
    <n v="125477.56"/>
    <n v="32395531940.439999"/>
    <n v="21"/>
    <s v="Brazil"/>
    <n v="2020"/>
    <n v="5102"/>
    <n v="5"/>
    <n v="258176.8909"/>
    <n v="5975.121932"/>
    <x v="1"/>
  </r>
  <r>
    <s v="Startup_4754"/>
    <s v="E-commerce"/>
    <n v="2"/>
    <n v="238808.62"/>
    <n v="10848666397.469999"/>
    <n v="47"/>
    <s v="Singapore"/>
    <n v="2022"/>
    <n v="18028"/>
    <n v="3"/>
    <n v="45427.286339999999"/>
    <n v="5081.0344800000003"/>
    <x v="0"/>
  </r>
  <r>
    <s v="Startup_4755"/>
    <s v="Fintech"/>
    <n v="9"/>
    <n v="7132.51"/>
    <n v="16639580179.58"/>
    <n v="31"/>
    <s v="Canada"/>
    <n v="2009"/>
    <n v="11976"/>
    <n v="16"/>
    <n v="2332919.8489999999"/>
    <n v="230.0809524"/>
    <x v="1"/>
  </r>
  <r>
    <s v="Startup_4756"/>
    <s v="Fintech"/>
    <n v="8"/>
    <n v="116846.39999999999"/>
    <n v="40035995102.720001"/>
    <n v="11"/>
    <s v="China"/>
    <n v="2019"/>
    <n v="17959"/>
    <n v="6"/>
    <n v="342636.80969999998"/>
    <n v="10622.40014"/>
    <x v="1"/>
  </r>
  <r>
    <s v="Startup_4757"/>
    <s v="Biotech"/>
    <n v="1"/>
    <n v="154374.59"/>
    <n v="6857313841.7200003"/>
    <n v="29"/>
    <s v="France"/>
    <n v="2018"/>
    <n v="1012"/>
    <n v="7"/>
    <n v="44418.965830000001"/>
    <n v="5323.2615919999998"/>
    <x v="0"/>
  </r>
  <r>
    <s v="Startup_4758"/>
    <s v="EdTech"/>
    <n v="1"/>
    <n v="338008.3"/>
    <n v="16877939751.4"/>
    <n v="4"/>
    <s v="UK"/>
    <n v="2002"/>
    <n v="12238"/>
    <n v="23"/>
    <n v="49932.506229999999"/>
    <n v="84502.075989999998"/>
    <x v="1"/>
  </r>
  <r>
    <s v="Startup_4759"/>
    <s v="Biotech"/>
    <n v="4"/>
    <n v="207547.73"/>
    <n v="9686579328.6800003"/>
    <n v="18"/>
    <s v="Singapore"/>
    <n v="2001"/>
    <n v="12737"/>
    <n v="24"/>
    <n v="46670.575420000001"/>
    <n v="11530.4292"/>
    <x v="0"/>
  </r>
  <r>
    <s v="Startup_476"/>
    <s v="HealthTech"/>
    <n v="10"/>
    <n v="406.34"/>
    <n v="9221241456.8999996"/>
    <n v="49"/>
    <s v="Canada"/>
    <n v="2019"/>
    <n v="1272"/>
    <n v="6"/>
    <n v="22693673.870000001"/>
    <n v="8.2925573880000005"/>
    <x v="1"/>
  </r>
  <r>
    <s v="Startup_4760"/>
    <s v="E-commerce"/>
    <n v="10"/>
    <n v="176526.45"/>
    <n v="478574332.23000002"/>
    <n v="1"/>
    <s v="UK"/>
    <n v="2017"/>
    <n v="18893"/>
    <n v="8"/>
    <n v="2710.0630649999998"/>
    <n v="176526.44760000001"/>
    <x v="1"/>
  </r>
  <r>
    <s v="Startup_4761"/>
    <s v="Blockchain"/>
    <n v="9"/>
    <n v="150936.9"/>
    <n v="3215203894.0100002"/>
    <n v="38"/>
    <s v="China"/>
    <n v="2022"/>
    <n v="721"/>
    <n v="3"/>
    <n v="21300.641869999999"/>
    <n v="3972.0238140000001"/>
    <x v="0"/>
  </r>
  <r>
    <s v="Startup_4762"/>
    <s v="AI"/>
    <n v="7"/>
    <n v="307566.3"/>
    <n v="14010564299.139999"/>
    <n v="26"/>
    <s v="Singapore"/>
    <n v="2013"/>
    <n v="14648"/>
    <n v="12"/>
    <n v="45551.989009999998"/>
    <n v="11829.47309"/>
    <x v="0"/>
  </r>
  <r>
    <s v="Startup_4763"/>
    <s v="SaaS"/>
    <n v="10"/>
    <n v="219383.04000000001"/>
    <n v="10132174731.84"/>
    <n v="19"/>
    <s v="Brazil"/>
    <n v="2001"/>
    <n v="9483"/>
    <n v="24"/>
    <n v="46183.858240000001"/>
    <n v="11546.47594"/>
    <x v="0"/>
  </r>
  <r>
    <s v="Startup_4764"/>
    <s v="Blockchain"/>
    <n v="2"/>
    <n v="475407.06"/>
    <n v="11129240027.030001"/>
    <n v="36"/>
    <s v="India"/>
    <n v="2023"/>
    <n v="5424"/>
    <n v="2"/>
    <n v="23408.917580000001"/>
    <n v="13205.75159"/>
    <x v="0"/>
  </r>
  <r>
    <s v="Startup_4765"/>
    <s v="Fintech"/>
    <n v="7"/>
    <n v="138683.85"/>
    <n v="6928584889.6000004"/>
    <n v="33"/>
    <s v="Singapore"/>
    <n v="2012"/>
    <n v="625"/>
    <n v="13"/>
    <n v="49958.566319999998"/>
    <n v="4202.540841"/>
    <x v="0"/>
  </r>
  <r>
    <s v="Startup_4766"/>
    <s v="HealthTech"/>
    <n v="10"/>
    <n v="427318.47"/>
    <n v="7852833306.9399996"/>
    <n v="48"/>
    <s v="Singapore"/>
    <n v="2010"/>
    <n v="8841"/>
    <n v="15"/>
    <n v="18376.004300000001"/>
    <n v="8902.4680619999999"/>
    <x v="0"/>
  </r>
  <r>
    <s v="Startup_4767"/>
    <s v="Fintech"/>
    <n v="1"/>
    <n v="15515.06"/>
    <n v="5314200501.25"/>
    <n v="15"/>
    <s v="China"/>
    <n v="2017"/>
    <n v="2913"/>
    <n v="8"/>
    <n v="342517.89240000001"/>
    <n v="1034.3372039999999"/>
    <x v="0"/>
  </r>
  <r>
    <s v="Startup_4768"/>
    <s v="HealthTech"/>
    <n v="4"/>
    <n v="420543.76"/>
    <n v="10462494753.43"/>
    <n v="24"/>
    <s v="India"/>
    <n v="2012"/>
    <n v="12946"/>
    <n v="13"/>
    <n v="24877.492689999999"/>
    <n v="17522.656490000001"/>
    <x v="0"/>
  </r>
  <r>
    <s v="Startup_4769"/>
    <s v="HealthTech"/>
    <n v="8"/>
    <n v="140198.10999999999"/>
    <n v="5717798599.9700003"/>
    <n v="22"/>
    <s v="Australia"/>
    <n v="2005"/>
    <n v="17086"/>
    <n v="20"/>
    <n v="40782.70549"/>
    <n v="6372.6415539999998"/>
    <x v="0"/>
  </r>
  <r>
    <s v="Startup_477"/>
    <s v="Blockchain"/>
    <n v="8"/>
    <n v="337642.11"/>
    <n v="1306457376.29"/>
    <n v="23"/>
    <s v="Brazil"/>
    <n v="2004"/>
    <n v="285"/>
    <n v="21"/>
    <n v="3868.3555609999999"/>
    <n v="14680.09174"/>
    <x v="0"/>
  </r>
  <r>
    <s v="Startup_4770"/>
    <s v="Biotech"/>
    <n v="8"/>
    <n v="212663.9"/>
    <n v="10493421878.309999"/>
    <n v="5"/>
    <s v="Germany"/>
    <n v="2016"/>
    <n v="18476"/>
    <n v="9"/>
    <n v="49341.750419999997"/>
    <n v="42532.780559999999"/>
    <x v="1"/>
  </r>
  <r>
    <s v="Startup_4771"/>
    <s v="Biotech"/>
    <n v="5"/>
    <n v="140010.76"/>
    <n v="673907281.28999996"/>
    <n v="2"/>
    <s v="UK"/>
    <n v="2019"/>
    <n v="3231"/>
    <n v="6"/>
    <n v="4812.2533560000002"/>
    <n v="70005.382169999997"/>
    <x v="1"/>
  </r>
  <r>
    <s v="Startup_4772"/>
    <s v="EdTech"/>
    <n v="1"/>
    <n v="137521.51999999999"/>
    <n v="5203961305.9099998"/>
    <n v="16"/>
    <s v="Australia"/>
    <n v="2020"/>
    <n v="1429"/>
    <n v="5"/>
    <n v="37840.069069999998"/>
    <n v="8595.0949479999999"/>
    <x v="0"/>
  </r>
  <r>
    <s v="Startup_4773"/>
    <s v="EdTech"/>
    <n v="9"/>
    <n v="29726.15"/>
    <n v="4839664440.4799995"/>
    <n v="21"/>
    <s v="Germany"/>
    <n v="2013"/>
    <n v="1069"/>
    <n v="12"/>
    <n v="162807.31520000001"/>
    <n v="1415.5309649999999"/>
    <x v="0"/>
  </r>
  <r>
    <s v="Startup_4774"/>
    <s v="HealthTech"/>
    <n v="6"/>
    <n v="47474.53"/>
    <n v="21108769284.43"/>
    <n v="5"/>
    <s v="France"/>
    <n v="2006"/>
    <n v="6162"/>
    <n v="19"/>
    <n v="444632.56709999999"/>
    <n v="9494.9058490000007"/>
    <x v="0"/>
  </r>
  <r>
    <s v="Startup_4775"/>
    <s v="SaaS"/>
    <n v="10"/>
    <n v="59425.78"/>
    <n v="2769861447.8899999"/>
    <n v="34"/>
    <s v="China"/>
    <n v="2023"/>
    <n v="513"/>
    <n v="2"/>
    <n v="46609.437760000001"/>
    <n v="1747.8169499999999"/>
    <x v="0"/>
  </r>
  <r>
    <s v="Startup_4776"/>
    <s v="E-commerce"/>
    <n v="4"/>
    <n v="397509.73"/>
    <n v="9150654095.3500004"/>
    <n v="35"/>
    <s v="China"/>
    <n v="2005"/>
    <n v="19161"/>
    <n v="20"/>
    <n v="23018.95001"/>
    <n v="11357.420829999999"/>
    <x v="0"/>
  </r>
  <r>
    <s v="Startup_4777"/>
    <s v="Fintech"/>
    <n v="10"/>
    <n v="154149.07999999999"/>
    <n v="41428409257.720001"/>
    <n v="5"/>
    <s v="Canada"/>
    <n v="2010"/>
    <n v="9481"/>
    <n v="15"/>
    <n v="268754.48139999999"/>
    <n v="30829.815299999998"/>
    <x v="1"/>
  </r>
  <r>
    <s v="Startup_4778"/>
    <s v="EdTech"/>
    <n v="10"/>
    <n v="57784.55"/>
    <n v="2519063051.54"/>
    <n v="43"/>
    <s v="France"/>
    <n v="2004"/>
    <n v="11617"/>
    <n v="21"/>
    <n v="43593.056850000001"/>
    <n v="1343.8267940000001"/>
    <x v="0"/>
  </r>
  <r>
    <s v="Startup_4779"/>
    <s v="E-commerce"/>
    <n v="7"/>
    <n v="353972.06"/>
    <n v="7441999251.54"/>
    <n v="12"/>
    <s v="France"/>
    <n v="2020"/>
    <n v="5321"/>
    <n v="5"/>
    <n v="21023.255850000001"/>
    <n v="29497.672060000001"/>
    <x v="1"/>
  </r>
  <r>
    <s v="Startup_478"/>
    <s v="SaaS"/>
    <n v="10"/>
    <n v="399192"/>
    <n v="10468161331.879999"/>
    <n v="15"/>
    <s v="USA"/>
    <n v="2021"/>
    <n v="15735"/>
    <n v="4"/>
    <n v="26222.37458"/>
    <n v="26612.79997"/>
    <x v="1"/>
  </r>
  <r>
    <s v="Startup_4780"/>
    <s v="Blockchain"/>
    <n v="5"/>
    <n v="491870.88"/>
    <n v="19619584888.810001"/>
    <n v="42"/>
    <s v="UK"/>
    <n v="2001"/>
    <n v="6368"/>
    <n v="24"/>
    <n v="39886.673419999999"/>
    <n v="11711.21135"/>
    <x v="0"/>
  </r>
  <r>
    <s v="Startup_4781"/>
    <s v="Biotech"/>
    <n v="9"/>
    <n v="45647.06"/>
    <n v="1833533493.8399999"/>
    <n v="47"/>
    <s v="France"/>
    <n v="2023"/>
    <n v="9127"/>
    <n v="2"/>
    <n v="40166.61017"/>
    <n v="971.21413919999998"/>
    <x v="0"/>
  </r>
  <r>
    <s v="Startup_4782"/>
    <s v="Blockchain"/>
    <n v="10"/>
    <n v="103615.28"/>
    <n v="25028888093.68"/>
    <n v="1"/>
    <s v="India"/>
    <n v="2009"/>
    <n v="17746"/>
    <n v="16"/>
    <n v="241554.965"/>
    <n v="103615.2764"/>
    <x v="1"/>
  </r>
  <r>
    <s v="Startup_4783"/>
    <s v="E-commerce"/>
    <n v="5"/>
    <n v="277368.34000000003"/>
    <n v="6870372615.6599998"/>
    <n v="26"/>
    <s v="Singapore"/>
    <n v="2006"/>
    <n v="11892"/>
    <n v="19"/>
    <n v="24768.851330000001"/>
    <n v="10668.01319"/>
    <x v="0"/>
  </r>
  <r>
    <s v="Startup_4784"/>
    <s v="HealthTech"/>
    <n v="1"/>
    <n v="21066.65"/>
    <n v="7387037915.3400002"/>
    <n v="23"/>
    <s v="USA"/>
    <n v="2000"/>
    <n v="16526"/>
    <n v="25"/>
    <n v="350649.74119999999"/>
    <n v="915.94148770000004"/>
    <x v="0"/>
  </r>
  <r>
    <s v="Startup_4785"/>
    <s v="Biotech"/>
    <n v="4"/>
    <n v="188702.98"/>
    <n v="8724250829.2700005"/>
    <n v="18"/>
    <s v="Singapore"/>
    <n v="2013"/>
    <n v="15887"/>
    <n v="12"/>
    <n v="46231.712590000003"/>
    <n v="10483.49912"/>
    <x v="0"/>
  </r>
  <r>
    <s v="Startup_4786"/>
    <s v="HealthTech"/>
    <n v="2"/>
    <n v="403371.13"/>
    <n v="14792082731.450001"/>
    <n v="22"/>
    <s v="France"/>
    <n v="2019"/>
    <n v="359"/>
    <n v="6"/>
    <n v="36670.148730000001"/>
    <n v="18335.0514"/>
    <x v="0"/>
  </r>
  <r>
    <s v="Startup_4787"/>
    <s v="Biotech"/>
    <n v="4"/>
    <n v="214646.48"/>
    <n v="9632138511.6900005"/>
    <n v="47"/>
    <s v="UK"/>
    <n v="2012"/>
    <n v="10961"/>
    <n v="13"/>
    <n v="44873.430419999997"/>
    <n v="4566.9463740000001"/>
    <x v="0"/>
  </r>
  <r>
    <s v="Startup_4788"/>
    <s v="EdTech"/>
    <n v="4"/>
    <n v="442587.19"/>
    <n v="9379902662.5900002"/>
    <n v="26"/>
    <s v="India"/>
    <n v="2004"/>
    <n v="8814"/>
    <n v="21"/>
    <n v="21192.344430000001"/>
    <n v="17022.584060000001"/>
    <x v="0"/>
  </r>
  <r>
    <s v="Startup_4789"/>
    <s v="AI"/>
    <n v="4"/>
    <n v="457228.57"/>
    <n v="21659919915.459999"/>
    <n v="38"/>
    <s v="Brazil"/>
    <n v="2009"/>
    <n v="7685"/>
    <n v="16"/>
    <n v="47371.193010000003"/>
    <n v="12032.33071"/>
    <x v="0"/>
  </r>
  <r>
    <s v="Startup_479"/>
    <s v="AI"/>
    <n v="4"/>
    <n v="150806.85999999999"/>
    <n v="27875067897.259998"/>
    <n v="50"/>
    <s v="India"/>
    <n v="2002"/>
    <n v="12198"/>
    <n v="23"/>
    <n v="184838.52609999999"/>
    <n v="3016.137131"/>
    <x v="0"/>
  </r>
  <r>
    <s v="Startup_4790"/>
    <s v="EdTech"/>
    <n v="3"/>
    <n v="347490.36"/>
    <n v="13204464655.959999"/>
    <n v="31"/>
    <s v="Brazil"/>
    <n v="2008"/>
    <n v="19662"/>
    <n v="17"/>
    <n v="37998.513780000001"/>
    <n v="11209.366400000001"/>
    <x v="0"/>
  </r>
  <r>
    <s v="Startup_4791"/>
    <s v="Fintech"/>
    <n v="1"/>
    <n v="89605.43"/>
    <n v="2323533132.1799998"/>
    <n v="44"/>
    <s v="India"/>
    <n v="2019"/>
    <n v="15855"/>
    <n v="6"/>
    <n v="25929.718860000001"/>
    <n v="2036.4869739999999"/>
    <x v="0"/>
  </r>
  <r>
    <s v="Startup_4792"/>
    <s v="AI"/>
    <n v="7"/>
    <n v="193280.29"/>
    <n v="6063712778.75"/>
    <n v="10"/>
    <s v="USA"/>
    <n v="2005"/>
    <n v="12056"/>
    <n v="20"/>
    <n v="31371.639490000001"/>
    <n v="19328.028750000001"/>
    <x v="0"/>
  </r>
  <r>
    <s v="Startup_4793"/>
    <s v="E-commerce"/>
    <n v="4"/>
    <n v="84242.64"/>
    <n v="2215289486.3299999"/>
    <n v="11"/>
    <s v="Australia"/>
    <n v="2004"/>
    <n v="19153"/>
    <n v="21"/>
    <n v="26295.53544"/>
    <n v="7658.4215350000004"/>
    <x v="0"/>
  </r>
  <r>
    <s v="Startup_4794"/>
    <s v="Biotech"/>
    <n v="8"/>
    <n v="249585.48"/>
    <n v="5851899158.54"/>
    <n v="17"/>
    <s v="China"/>
    <n v="2008"/>
    <n v="1735"/>
    <n v="17"/>
    <n v="23445.472750000001"/>
    <n v="14681.49883"/>
    <x v="0"/>
  </r>
  <r>
    <s v="Startup_4795"/>
    <s v="E-commerce"/>
    <n v="2"/>
    <n v="29069.83"/>
    <n v="9290594111.6499996"/>
    <n v="43"/>
    <s v="Singapore"/>
    <n v="2014"/>
    <n v="5518"/>
    <n v="11"/>
    <n v="319594.7844"/>
    <n v="676.04248470000005"/>
    <x v="0"/>
  </r>
  <r>
    <s v="Startup_4796"/>
    <s v="E-commerce"/>
    <n v="10"/>
    <n v="37155.449999999997"/>
    <n v="18478358513.290001"/>
    <n v="5"/>
    <s v="France"/>
    <n v="2023"/>
    <n v="130"/>
    <n v="2"/>
    <n v="497324.6189"/>
    <n v="7431.0905419999999"/>
    <x v="0"/>
  </r>
  <r>
    <s v="Startup_4797"/>
    <s v="HealthTech"/>
    <n v="10"/>
    <n v="358086.23"/>
    <n v="5652328151.1499996"/>
    <n v="46"/>
    <s v="Germany"/>
    <n v="2010"/>
    <n v="17787"/>
    <n v="15"/>
    <n v="15783.82416"/>
    <n v="7784.4832280000001"/>
    <x v="0"/>
  </r>
  <r>
    <s v="Startup_4798"/>
    <s v="Biotech"/>
    <n v="3"/>
    <n v="29073.98"/>
    <n v="6970451510.6099997"/>
    <n v="30"/>
    <s v="USA"/>
    <n v="2008"/>
    <n v="1514"/>
    <n v="17"/>
    <n v="239747.75630000001"/>
    <n v="969.13280080000004"/>
    <x v="0"/>
  </r>
  <r>
    <s v="Startup_4799"/>
    <s v="SaaS"/>
    <n v="10"/>
    <n v="251918.46"/>
    <n v="4199810893.4099998"/>
    <n v="24"/>
    <s v="China"/>
    <n v="2018"/>
    <n v="5985"/>
    <n v="7"/>
    <n v="16670.310590000001"/>
    <n v="10496.602510000001"/>
    <x v="0"/>
  </r>
  <r>
    <s v="Startup_48"/>
    <s v="E-commerce"/>
    <n v="2"/>
    <n v="47526.95"/>
    <n v="2223977127.6300001"/>
    <n v="49"/>
    <s v="Germany"/>
    <n v="2012"/>
    <n v="4813"/>
    <n v="13"/>
    <n v="46793.018889999999"/>
    <n v="969.93781239999998"/>
    <x v="0"/>
  </r>
  <r>
    <s v="Startup_480"/>
    <s v="AI"/>
    <n v="7"/>
    <n v="162444.17000000001"/>
    <n v="5743476560.1099997"/>
    <n v="33"/>
    <s v="India"/>
    <n v="2008"/>
    <n v="7665"/>
    <n v="17"/>
    <n v="35355.61894"/>
    <n v="4922.5505560000001"/>
    <x v="0"/>
  </r>
  <r>
    <s v="Startup_4800"/>
    <s v="Fintech"/>
    <n v="2"/>
    <n v="185844.36"/>
    <n v="4303025131.75"/>
    <n v="45"/>
    <s v="Canada"/>
    <n v="2018"/>
    <n v="11456"/>
    <n v="7"/>
    <n v="23152.91804"/>
    <n v="4129.874718"/>
    <x v="0"/>
  </r>
  <r>
    <s v="Startup_4801"/>
    <s v="Blockchain"/>
    <n v="7"/>
    <n v="420340.87"/>
    <n v="19278805138.84"/>
    <n v="20"/>
    <s v="France"/>
    <n v="2016"/>
    <n v="19855"/>
    <n v="9"/>
    <n v="45863.693930000001"/>
    <n v="21017.043269999998"/>
    <x v="1"/>
  </r>
  <r>
    <s v="Startup_4802"/>
    <s v="AI"/>
    <n v="8"/>
    <n v="307151.18"/>
    <n v="11241991671.860001"/>
    <n v="30"/>
    <s v="Germany"/>
    <n v="2008"/>
    <n v="9604"/>
    <n v="17"/>
    <n v="36599.84117"/>
    <n v="10238.37277"/>
    <x v="0"/>
  </r>
  <r>
    <s v="Startup_4803"/>
    <s v="Biotech"/>
    <n v="4"/>
    <n v="340985.31"/>
    <n v="7842853228.5200005"/>
    <n v="30"/>
    <s v="Australia"/>
    <n v="2004"/>
    <n v="19626"/>
    <n v="21"/>
    <n v="22999.560659999999"/>
    <n v="11366.176890000001"/>
    <x v="0"/>
  </r>
  <r>
    <s v="Startup_4804"/>
    <s v="E-commerce"/>
    <n v="10"/>
    <n v="384550.44"/>
    <n v="11098115416.4"/>
    <n v="6"/>
    <s v="France"/>
    <n v="2021"/>
    <n v="2849"/>
    <n v="4"/>
    <n v="28858.973310000001"/>
    <n v="64091.739880000001"/>
    <x v="1"/>
  </r>
  <r>
    <s v="Startup_4805"/>
    <s v="HealthTech"/>
    <n v="3"/>
    <n v="347271.72"/>
    <n v="8314526360.2700005"/>
    <n v="40"/>
    <s v="USA"/>
    <n v="2012"/>
    <n v="16668"/>
    <n v="13"/>
    <n v="23941.422740000002"/>
    <n v="8681.7930359999991"/>
    <x v="0"/>
  </r>
  <r>
    <s v="Startup_4806"/>
    <s v="SaaS"/>
    <n v="7"/>
    <n v="116809.33"/>
    <n v="29000206830.470001"/>
    <n v="11"/>
    <s v="Germany"/>
    <n v="2018"/>
    <n v="474"/>
    <n v="7"/>
    <n v="248268.60219999999"/>
    <n v="10619.030339999999"/>
    <x v="0"/>
  </r>
  <r>
    <s v="Startup_4807"/>
    <s v="SaaS"/>
    <n v="10"/>
    <n v="407424.66"/>
    <n v="19780658975.580002"/>
    <n v="9"/>
    <s v="China"/>
    <n v="2004"/>
    <n v="6745"/>
    <n v="21"/>
    <n v="48549.470249999998"/>
    <n v="45269.406990000003"/>
    <x v="1"/>
  </r>
  <r>
    <s v="Startup_4808"/>
    <s v="Biotech"/>
    <n v="5"/>
    <n v="346.95"/>
    <n v="82815551265.550003"/>
    <n v="32"/>
    <s v="UK"/>
    <n v="2016"/>
    <n v="12668"/>
    <n v="9"/>
    <n v="238699278.90000001"/>
    <n v="10.842035129999999"/>
    <x v="1"/>
  </r>
  <r>
    <s v="Startup_4809"/>
    <s v="AI"/>
    <n v="3"/>
    <n v="117420.09"/>
    <n v="5568271215.8100004"/>
    <n v="18"/>
    <s v="USA"/>
    <n v="2016"/>
    <n v="2662"/>
    <n v="9"/>
    <n v="47420.791440000001"/>
    <n v="6523.3385630000002"/>
    <x v="0"/>
  </r>
  <r>
    <s v="Startup_481"/>
    <s v="SaaS"/>
    <n v="5"/>
    <n v="38482.21"/>
    <n v="1110279661.52"/>
    <n v="31"/>
    <s v="UK"/>
    <n v="2007"/>
    <n v="4085"/>
    <n v="18"/>
    <n v="28850.768169999999"/>
    <n v="1241.3614560000001"/>
    <x v="0"/>
  </r>
  <r>
    <s v="Startup_4810"/>
    <s v="Blockchain"/>
    <n v="4"/>
    <n v="307153.03999999998"/>
    <n v="5103259052.6199999"/>
    <n v="11"/>
    <s v="UK"/>
    <n v="2018"/>
    <n v="678"/>
    <n v="7"/>
    <n v="16613.711380000001"/>
    <n v="27923.00333"/>
    <x v="1"/>
  </r>
  <r>
    <s v="Startup_4811"/>
    <s v="Biotech"/>
    <n v="3"/>
    <n v="124033.38"/>
    <n v="30740438142.490002"/>
    <n v="14"/>
    <s v="France"/>
    <n v="2020"/>
    <n v="14063"/>
    <n v="5"/>
    <n v="247839.03479999999"/>
    <n v="8859.5274090000003"/>
    <x v="1"/>
  </r>
  <r>
    <s v="Startup_4812"/>
    <s v="EdTech"/>
    <n v="10"/>
    <n v="136762.29999999999"/>
    <n v="40114767554.919998"/>
    <n v="43"/>
    <s v="UK"/>
    <n v="2009"/>
    <n v="1049"/>
    <n v="16"/>
    <n v="293316.4327"/>
    <n v="3180.5186709999998"/>
    <x v="1"/>
  </r>
  <r>
    <s v="Startup_4813"/>
    <s v="Fintech"/>
    <n v="1"/>
    <n v="15252.4"/>
    <n v="7045281641.5100002"/>
    <n v="27"/>
    <s v="USA"/>
    <n v="2005"/>
    <n v="12381"/>
    <n v="20"/>
    <n v="461911.90059999999"/>
    <n v="564.90380919999996"/>
    <x v="0"/>
  </r>
  <r>
    <s v="Startup_4814"/>
    <s v="SaaS"/>
    <n v="4"/>
    <n v="240365.75"/>
    <n v="7980146559.5799999"/>
    <n v="50"/>
    <s v="Germany"/>
    <n v="2013"/>
    <n v="5289"/>
    <n v="12"/>
    <n v="33199.015509999997"/>
    <n v="4807.3149590000003"/>
    <x v="0"/>
  </r>
  <r>
    <s v="Startup_4815"/>
    <s v="Biotech"/>
    <n v="5"/>
    <n v="12794.57"/>
    <n v="6361366486.9499998"/>
    <n v="43"/>
    <s v="China"/>
    <n v="2015"/>
    <n v="18957"/>
    <n v="10"/>
    <n v="497191.65220000001"/>
    <n v="297.54815330000002"/>
    <x v="0"/>
  </r>
  <r>
    <s v="Startup_4816"/>
    <s v="EdTech"/>
    <n v="4"/>
    <n v="232583.49"/>
    <n v="53323817441.059998"/>
    <n v="25"/>
    <s v="India"/>
    <n v="2011"/>
    <n v="3262"/>
    <n v="14"/>
    <n v="229266.421"/>
    <n v="9303.3396929999999"/>
    <x v="1"/>
  </r>
  <r>
    <s v="Startup_4817"/>
    <s v="Fintech"/>
    <n v="8"/>
    <n v="133850.04999999999"/>
    <n v="5437178925.1099997"/>
    <n v="31"/>
    <s v="Australia"/>
    <n v="2002"/>
    <n v="17557"/>
    <n v="23"/>
    <n v="40620.41964"/>
    <n v="4317.7434489999996"/>
    <x v="0"/>
  </r>
  <r>
    <s v="Startup_4818"/>
    <s v="E-commerce"/>
    <n v="8"/>
    <n v="380578.13"/>
    <n v="9922964527.6800003"/>
    <n v="29"/>
    <s v="France"/>
    <n v="2004"/>
    <n v="16543"/>
    <n v="21"/>
    <n v="26072.396949999998"/>
    <n v="13123.383620000001"/>
    <x v="0"/>
  </r>
  <r>
    <s v="Startup_4819"/>
    <s v="SaaS"/>
    <n v="3"/>
    <n v="385524.06"/>
    <n v="8702746453.1700001"/>
    <n v="45"/>
    <s v="Singapore"/>
    <n v="2013"/>
    <n v="1704"/>
    <n v="12"/>
    <n v="22572.808700000001"/>
    <n v="8567.2014049999998"/>
    <x v="0"/>
  </r>
  <r>
    <s v="Startup_482"/>
    <s v="Biotech"/>
    <n v="1"/>
    <n v="137771.28"/>
    <n v="3086549364.8600001"/>
    <n v="14"/>
    <s v="Brazil"/>
    <n v="2007"/>
    <n v="14629"/>
    <n v="18"/>
    <n v="22402.431799999998"/>
    <n v="9840.8053619999991"/>
    <x v="0"/>
  </r>
  <r>
    <s v="Startup_4820"/>
    <s v="EdTech"/>
    <n v="1"/>
    <n v="49307.28"/>
    <n v="17785342589.650002"/>
    <n v="6"/>
    <s v="Australia"/>
    <n v="2016"/>
    <n v="702"/>
    <n v="9"/>
    <n v="360703.1949"/>
    <n v="8217.8799330000002"/>
    <x v="0"/>
  </r>
  <r>
    <s v="Startup_4821"/>
    <s v="Fintech"/>
    <n v="4"/>
    <n v="64713.120000000003"/>
    <n v="10518708365.57"/>
    <n v="26"/>
    <s v="USA"/>
    <n v="2011"/>
    <n v="6969"/>
    <n v="14"/>
    <n v="162542.66579999999"/>
    <n v="2488.9663"/>
    <x v="0"/>
  </r>
  <r>
    <s v="Startup_4822"/>
    <s v="HealthTech"/>
    <n v="9"/>
    <n v="51425.120000000003"/>
    <n v="1438691170.3399999"/>
    <n v="15"/>
    <s v="Canada"/>
    <n v="2000"/>
    <n v="9746"/>
    <n v="25"/>
    <n v="27975.42611"/>
    <n v="3428.3415730000002"/>
    <x v="0"/>
  </r>
  <r>
    <s v="Startup_4823"/>
    <s v="HealthTech"/>
    <n v="5"/>
    <n v="42144.37"/>
    <n v="14535982163.01"/>
    <n v="50"/>
    <s v="Singapore"/>
    <n v="2009"/>
    <n v="18417"/>
    <n v="16"/>
    <n v="344908.2279"/>
    <n v="842.88740280000002"/>
    <x v="0"/>
  </r>
  <r>
    <s v="Startup_4824"/>
    <s v="SaaS"/>
    <n v="10"/>
    <n v="38066.800000000003"/>
    <n v="8324952682.5900002"/>
    <n v="34"/>
    <s v="Singapore"/>
    <n v="2001"/>
    <n v="4572"/>
    <n v="24"/>
    <n v="218692.2341"/>
    <n v="1119.6119100000001"/>
    <x v="0"/>
  </r>
  <r>
    <s v="Startup_4825"/>
    <s v="Fintech"/>
    <n v="8"/>
    <n v="167169.14000000001"/>
    <n v="3149449520.2600002"/>
    <n v="34"/>
    <s v="UK"/>
    <n v="2010"/>
    <n v="7187"/>
    <n v="15"/>
    <n v="18838.897789999999"/>
    <n v="4916.7394270000004"/>
    <x v="0"/>
  </r>
  <r>
    <s v="Startup_4826"/>
    <s v="E-commerce"/>
    <n v="8"/>
    <n v="21498.98"/>
    <n v="8945284605.2600002"/>
    <n v="11"/>
    <s v="France"/>
    <n v="2005"/>
    <n v="5402"/>
    <n v="20"/>
    <n v="416078.40549999999"/>
    <n v="1954.4531179999999"/>
    <x v="0"/>
  </r>
  <r>
    <s v="Startup_4827"/>
    <s v="SaaS"/>
    <n v="9"/>
    <n v="92195.57"/>
    <n v="21796840212.759998"/>
    <n v="10"/>
    <s v="China"/>
    <n v="2020"/>
    <n v="19235"/>
    <n v="5"/>
    <n v="236418.60509999999"/>
    <n v="9219.5569859999996"/>
    <x v="0"/>
  </r>
  <r>
    <s v="Startup_4828"/>
    <s v="Blockchain"/>
    <n v="7"/>
    <n v="229990.41"/>
    <n v="7365059359.3599997"/>
    <n v="9"/>
    <s v="France"/>
    <n v="2003"/>
    <n v="3787"/>
    <n v="22"/>
    <n v="32022.331859999998"/>
    <n v="25554.490470000001"/>
    <x v="1"/>
  </r>
  <r>
    <s v="Startup_4829"/>
    <s v="Biotech"/>
    <n v="1"/>
    <n v="409571.19"/>
    <n v="6342430634.96"/>
    <n v="9"/>
    <s v="UK"/>
    <n v="2017"/>
    <n v="19066"/>
    <n v="8"/>
    <n v="15484.53883"/>
    <n v="45507.910490000002"/>
    <x v="1"/>
  </r>
  <r>
    <s v="Startup_483"/>
    <s v="HealthTech"/>
    <n v="2"/>
    <n v="493352.37"/>
    <n v="2225940428.9200001"/>
    <n v="41"/>
    <s v="Australia"/>
    <n v="2012"/>
    <n v="10736"/>
    <n v="13"/>
    <n v="4510.8673360000003"/>
    <n v="12032.984560000001"/>
    <x v="0"/>
  </r>
  <r>
    <s v="Startup_4830"/>
    <s v="Biotech"/>
    <n v="10"/>
    <n v="444158.21"/>
    <n v="11551557313.969999"/>
    <n v="14"/>
    <s v="Singapore"/>
    <n v="2000"/>
    <n v="1275"/>
    <n v="25"/>
    <n v="26006.75374"/>
    <n v="31725.586329999998"/>
    <x v="1"/>
  </r>
  <r>
    <s v="Startup_4831"/>
    <s v="Blockchain"/>
    <n v="7"/>
    <n v="32488.77"/>
    <n v="5664329440.6099997"/>
    <n v="45"/>
    <s v="India"/>
    <n v="2001"/>
    <n v="1621"/>
    <n v="24"/>
    <n v="174346.32389999999"/>
    <n v="721.97258199999999"/>
    <x v="0"/>
  </r>
  <r>
    <s v="Startup_4832"/>
    <s v="Fintech"/>
    <n v="8"/>
    <n v="455539.17"/>
    <n v="13302467240.67"/>
    <n v="24"/>
    <s v="Singapore"/>
    <n v="2013"/>
    <n v="10908"/>
    <n v="12"/>
    <n v="29200.588159999999"/>
    <n v="18980.798760000001"/>
    <x v="0"/>
  </r>
  <r>
    <s v="Startup_4833"/>
    <s v="HealthTech"/>
    <n v="4"/>
    <n v="369492.46"/>
    <n v="1798398852.5799999"/>
    <n v="49"/>
    <s v="France"/>
    <n v="2006"/>
    <n v="3217"/>
    <n v="19"/>
    <n v="4866.2139109999998"/>
    <n v="7540.6624959999999"/>
    <x v="0"/>
  </r>
  <r>
    <s v="Startup_4834"/>
    <s v="Blockchain"/>
    <n v="10"/>
    <n v="472768.23"/>
    <n v="12205078659.940001"/>
    <n v="20"/>
    <s v="Singapore"/>
    <n v="2013"/>
    <n v="8081"/>
    <n v="12"/>
    <n v="25815.19915"/>
    <n v="23638.411270000001"/>
    <x v="1"/>
  </r>
  <r>
    <s v="Startup_4835"/>
    <s v="Blockchain"/>
    <n v="7"/>
    <n v="252707"/>
    <n v="4004314198.4200001"/>
    <n v="9"/>
    <s v="France"/>
    <n v="2021"/>
    <n v="11993"/>
    <n v="4"/>
    <n v="15844.67952"/>
    <n v="28078.55601"/>
    <x v="1"/>
  </r>
  <r>
    <s v="Startup_4836"/>
    <s v="EdTech"/>
    <n v="7"/>
    <n v="195164.12"/>
    <n v="7809838151.3500004"/>
    <n v="4"/>
    <s v="UK"/>
    <n v="2022"/>
    <n v="15928"/>
    <n v="3"/>
    <n v="40015.772929999999"/>
    <n v="48791.02923"/>
    <x v="1"/>
  </r>
  <r>
    <s v="Startup_4837"/>
    <s v="AI"/>
    <n v="7"/>
    <n v="267383.5"/>
    <n v="9333199244.1200008"/>
    <n v="34"/>
    <s v="India"/>
    <n v="2023"/>
    <n v="3279"/>
    <n v="2"/>
    <n v="34904.666810000002"/>
    <n v="7864.2204879999999"/>
    <x v="0"/>
  </r>
  <r>
    <s v="Startup_4838"/>
    <s v="E-commerce"/>
    <n v="2"/>
    <n v="216758.94"/>
    <n v="9127018706.1200008"/>
    <n v="19"/>
    <s v="France"/>
    <n v="2008"/>
    <n v="14285"/>
    <n v="17"/>
    <n v="42105.770250000001"/>
    <n v="11408.365040000001"/>
    <x v="0"/>
  </r>
  <r>
    <s v="Startup_4839"/>
    <s v="Biotech"/>
    <n v="3"/>
    <n v="67940.14"/>
    <n v="13982286911.290001"/>
    <n v="29"/>
    <s v="USA"/>
    <n v="2017"/>
    <n v="754"/>
    <n v="8"/>
    <n v="205802.02189999999"/>
    <n v="2342.7635810000002"/>
    <x v="0"/>
  </r>
  <r>
    <s v="Startup_484"/>
    <s v="HealthTech"/>
    <n v="9"/>
    <n v="342991.32"/>
    <n v="5682989709.7600002"/>
    <n v="30"/>
    <s v="France"/>
    <n v="2019"/>
    <n v="13935"/>
    <n v="6"/>
    <n v="16567.902320000001"/>
    <n v="11433.04406"/>
    <x v="0"/>
  </r>
  <r>
    <s v="Startup_4840"/>
    <s v="Biotech"/>
    <n v="9"/>
    <n v="432662.99"/>
    <n v="17102773936.309999"/>
    <n v="48"/>
    <s v="France"/>
    <n v="2005"/>
    <n v="12441"/>
    <n v="20"/>
    <n v="39528.089599999999"/>
    <n v="9013.8122060000005"/>
    <x v="0"/>
  </r>
  <r>
    <s v="Startup_4841"/>
    <s v="AI"/>
    <n v="5"/>
    <n v="10524.32"/>
    <n v="2108423241"/>
    <n v="9"/>
    <s v="Brazil"/>
    <n v="2003"/>
    <n v="1805"/>
    <n v="22"/>
    <n v="200337.171"/>
    <n v="1169.369011"/>
    <x v="0"/>
  </r>
  <r>
    <s v="Startup_4842"/>
    <s v="HealthTech"/>
    <n v="6"/>
    <n v="30035.03"/>
    <n v="1189028792.3399999"/>
    <n v="21"/>
    <s v="Singapore"/>
    <n v="2002"/>
    <n v="18792"/>
    <n v="23"/>
    <n v="39587.066270000003"/>
    <n v="1430.2395650000001"/>
    <x v="0"/>
  </r>
  <r>
    <s v="Startup_4843"/>
    <s v="AI"/>
    <n v="6"/>
    <n v="321425.15000000002"/>
    <n v="15189161814.309999"/>
    <n v="31"/>
    <s v="Australia"/>
    <n v="2006"/>
    <n v="7282"/>
    <n v="19"/>
    <n v="47254.67381"/>
    <n v="10368.55307"/>
    <x v="0"/>
  </r>
  <r>
    <s v="Startup_4844"/>
    <s v="E-commerce"/>
    <n v="10"/>
    <n v="215233.52"/>
    <n v="921448559.97000003"/>
    <n v="31"/>
    <s v="Singapore"/>
    <n v="2014"/>
    <n v="18131"/>
    <n v="11"/>
    <n v="4280.1572379999998"/>
    <n v="6943.0169089999999"/>
    <x v="0"/>
  </r>
  <r>
    <s v="Startup_4845"/>
    <s v="E-commerce"/>
    <n v="10"/>
    <n v="467647.58"/>
    <n v="18354992436.790001"/>
    <n v="7"/>
    <s v="China"/>
    <n v="2015"/>
    <n v="918"/>
    <n v="10"/>
    <n v="39248.625760000003"/>
    <n v="66806.796910000005"/>
    <x v="1"/>
  </r>
  <r>
    <s v="Startup_4846"/>
    <s v="AI"/>
    <n v="1"/>
    <n v="18811.060000000001"/>
    <n v="3401832032.7399998"/>
    <n v="48"/>
    <s v="USA"/>
    <n v="2003"/>
    <n v="18801"/>
    <n v="22"/>
    <n v="180841.12059999999"/>
    <n v="391.8970893"/>
    <x v="0"/>
  </r>
  <r>
    <s v="Startup_4847"/>
    <s v="E-commerce"/>
    <n v="7"/>
    <n v="7960.6"/>
    <n v="26908111132.049999"/>
    <n v="45"/>
    <s v="USA"/>
    <n v="2001"/>
    <n v="12193"/>
    <n v="24"/>
    <n v="3380159.8760000002"/>
    <n v="176.90223839999999"/>
    <x v="1"/>
  </r>
  <r>
    <s v="Startup_4848"/>
    <s v="E-commerce"/>
    <n v="4"/>
    <n v="68532.17"/>
    <n v="240644749.56"/>
    <n v="37"/>
    <s v="Canada"/>
    <n v="2008"/>
    <n v="6836"/>
    <n v="17"/>
    <n v="3510.412832"/>
    <n v="1852.2208760000001"/>
    <x v="0"/>
  </r>
  <r>
    <s v="Startup_4849"/>
    <s v="SaaS"/>
    <n v="10"/>
    <n v="389566.35"/>
    <n v="18572449625.099998"/>
    <n v="46"/>
    <s v="Australia"/>
    <n v="2005"/>
    <n v="12818"/>
    <n v="20"/>
    <n v="47673.676579999999"/>
    <n v="8468.8336419999996"/>
    <x v="0"/>
  </r>
  <r>
    <s v="Startup_485"/>
    <s v="Blockchain"/>
    <n v="3"/>
    <n v="270676.01"/>
    <n v="8352785480.5"/>
    <n v="50"/>
    <s v="USA"/>
    <n v="2018"/>
    <n v="11932"/>
    <n v="7"/>
    <n v="30857.979899999998"/>
    <n v="5413.5201539999998"/>
    <x v="0"/>
  </r>
  <r>
    <s v="Startup_4850"/>
    <s v="HealthTech"/>
    <n v="10"/>
    <n v="60296.26"/>
    <n v="25686384209.939999"/>
    <n v="17"/>
    <s v="Canada"/>
    <n v="2019"/>
    <n v="9539"/>
    <n v="6"/>
    <n v="426001.97120000003"/>
    <n v="3546.838589"/>
    <x v="0"/>
  </r>
  <r>
    <s v="Startup_4851"/>
    <s v="SaaS"/>
    <n v="1"/>
    <n v="333364.96999999997"/>
    <n v="7980013186.5699997"/>
    <n v="42"/>
    <s v="France"/>
    <n v="2017"/>
    <n v="13346"/>
    <n v="8"/>
    <n v="23936.767980000001"/>
    <n v="7937.2610750000003"/>
    <x v="0"/>
  </r>
  <r>
    <s v="Startup_4852"/>
    <s v="EdTech"/>
    <n v="2"/>
    <n v="163373.51"/>
    <n v="5827094055.9899998"/>
    <n v="4"/>
    <s v="Canada"/>
    <n v="2001"/>
    <n v="10367"/>
    <n v="24"/>
    <n v="35666.31192"/>
    <n v="40843.37831"/>
    <x v="1"/>
  </r>
  <r>
    <s v="Startup_4853"/>
    <s v="Biotech"/>
    <n v="10"/>
    <n v="246213.01"/>
    <n v="8776103528.6200008"/>
    <n v="26"/>
    <s v="France"/>
    <n v="2003"/>
    <n v="9246"/>
    <n v="22"/>
    <n v="35643.353819999997"/>
    <n v="9469.7310300000008"/>
    <x v="0"/>
  </r>
  <r>
    <s v="Startup_4854"/>
    <s v="Blockchain"/>
    <n v="1"/>
    <n v="34052.239999999998"/>
    <n v="14640786215.57"/>
    <n v="42"/>
    <s v="Germany"/>
    <n v="2020"/>
    <n v="10809"/>
    <n v="5"/>
    <n v="429949.73729999998"/>
    <n v="810.76764800000001"/>
    <x v="0"/>
  </r>
  <r>
    <s v="Startup_4855"/>
    <s v="EdTech"/>
    <n v="3"/>
    <n v="322766.83"/>
    <n v="7371551860.7799997"/>
    <n v="8"/>
    <s v="UK"/>
    <n v="2021"/>
    <n v="16658"/>
    <n v="4"/>
    <n v="22837.628629999999"/>
    <n v="40345.85428"/>
    <x v="1"/>
  </r>
  <r>
    <s v="Startup_4856"/>
    <s v="SaaS"/>
    <n v="3"/>
    <n v="131796.79999999999"/>
    <n v="39895850271.849998"/>
    <n v="14"/>
    <s v="Brazil"/>
    <n v="2017"/>
    <n v="4187"/>
    <n v="8"/>
    <n v="302706.28389999998"/>
    <n v="9414.0568879999992"/>
    <x v="1"/>
  </r>
  <r>
    <s v="Startup_4857"/>
    <s v="Blockchain"/>
    <n v="9"/>
    <n v="363747.94"/>
    <n v="9200010958.4400005"/>
    <n v="39"/>
    <s v="Brazil"/>
    <n v="2022"/>
    <n v="1101"/>
    <n v="3"/>
    <n v="25291.26989"/>
    <n v="9326.8701450000008"/>
    <x v="0"/>
  </r>
  <r>
    <s v="Startup_4858"/>
    <s v="Biotech"/>
    <n v="6"/>
    <n v="478782.12"/>
    <n v="20594262518.099998"/>
    <n v="6"/>
    <s v="UK"/>
    <n v="2000"/>
    <n v="9796"/>
    <n v="25"/>
    <n v="43012.85065"/>
    <n v="79797.019669999994"/>
    <x v="1"/>
  </r>
  <r>
    <s v="Startup_4859"/>
    <s v="Blockchain"/>
    <n v="3"/>
    <n v="107340.61"/>
    <n v="2669613737.3000002"/>
    <n v="34"/>
    <s v="Germany"/>
    <n v="2000"/>
    <n v="16918"/>
    <n v="25"/>
    <n v="24869.49193"/>
    <n v="3157.0767209999999"/>
    <x v="0"/>
  </r>
  <r>
    <s v="Startup_486"/>
    <s v="Blockchain"/>
    <n v="10"/>
    <n v="49536.53"/>
    <n v="1004742310.9"/>
    <n v="14"/>
    <s v="Singapore"/>
    <n v="2012"/>
    <n v="13314"/>
    <n v="13"/>
    <n v="20281.857100000001"/>
    <n v="3538.323402"/>
    <x v="0"/>
  </r>
  <r>
    <s v="Startup_4860"/>
    <s v="Fintech"/>
    <n v="10"/>
    <n v="383646.39"/>
    <n v="1746388299.8699999"/>
    <n v="45"/>
    <s v="Canada"/>
    <n v="2000"/>
    <n v="10634"/>
    <n v="25"/>
    <n v="4551.0780070000001"/>
    <n v="8525.4753600000004"/>
    <x v="0"/>
  </r>
  <r>
    <s v="Startup_4861"/>
    <s v="Fintech"/>
    <n v="8"/>
    <n v="244962.03"/>
    <n v="4528728084.3199997"/>
    <n v="4"/>
    <s v="Germany"/>
    <n v="2012"/>
    <n v="16512"/>
    <n v="13"/>
    <n v="18486.46976"/>
    <n v="61240.506979999998"/>
    <x v="1"/>
  </r>
  <r>
    <s v="Startup_4862"/>
    <s v="Blockchain"/>
    <n v="5"/>
    <n v="370947.37"/>
    <n v="5978479440.2600002"/>
    <n v="18"/>
    <s v="USA"/>
    <n v="2015"/>
    <n v="18572"/>
    <n v="10"/>
    <n v="16115.786099999999"/>
    <n v="20608.187300000001"/>
    <x v="1"/>
  </r>
  <r>
    <s v="Startup_4863"/>
    <s v="E-commerce"/>
    <n v="1"/>
    <n v="349340.47"/>
    <n v="9502815802.1399994"/>
    <n v="33"/>
    <s v="USA"/>
    <n v="2012"/>
    <n v="12134"/>
    <n v="13"/>
    <n v="27201.16157"/>
    <n v="10586.07473"/>
    <x v="0"/>
  </r>
  <r>
    <s v="Startup_4864"/>
    <s v="Biotech"/>
    <n v="4"/>
    <n v="49975.519999999997"/>
    <n v="9352272091.7999992"/>
    <n v="14"/>
    <s v="Germany"/>
    <n v="2010"/>
    <n v="18909"/>
    <n v="15"/>
    <n v="187136.04569999999"/>
    <n v="3569.6803519999999"/>
    <x v="0"/>
  </r>
  <r>
    <s v="Startup_4865"/>
    <s v="EdTech"/>
    <n v="3"/>
    <n v="72511.42"/>
    <n v="17763320184.310001"/>
    <n v="19"/>
    <s v="Canada"/>
    <n v="2021"/>
    <n v="15722"/>
    <n v="4"/>
    <n v="244971.73509999999"/>
    <n v="3816.3903749999999"/>
    <x v="0"/>
  </r>
  <r>
    <s v="Startup_4866"/>
    <s v="EdTech"/>
    <n v="6"/>
    <n v="116860.17"/>
    <n v="5017283890.3800001"/>
    <n v="5"/>
    <s v="UK"/>
    <n v="2014"/>
    <n v="15043"/>
    <n v="11"/>
    <n v="42933.080110000003"/>
    <n v="23372.033950000001"/>
    <x v="1"/>
  </r>
  <r>
    <s v="Startup_4867"/>
    <s v="SaaS"/>
    <n v="3"/>
    <n v="99649.08"/>
    <n v="19372682183.540001"/>
    <n v="25"/>
    <s v="USA"/>
    <n v="2019"/>
    <n v="764"/>
    <n v="6"/>
    <n v="194408.03570000001"/>
    <n v="3985.96333"/>
    <x v="0"/>
  </r>
  <r>
    <s v="Startup_4868"/>
    <s v="EdTech"/>
    <n v="2"/>
    <n v="299977.2"/>
    <n v="8014865005.5699997"/>
    <n v="27"/>
    <s v="Canada"/>
    <n v="2007"/>
    <n v="7204"/>
    <n v="18"/>
    <n v="26717.246859999999"/>
    <n v="11110.26684"/>
    <x v="0"/>
  </r>
  <r>
    <s v="Startup_4869"/>
    <s v="E-commerce"/>
    <n v="5"/>
    <n v="128324.97"/>
    <n v="206105186.74000001"/>
    <n v="7"/>
    <s v="France"/>
    <n v="2021"/>
    <n v="604"/>
    <n v="4"/>
    <n v="1605.1190899999999"/>
    <n v="18332.13882"/>
    <x v="0"/>
  </r>
  <r>
    <s v="Startup_487"/>
    <s v="HealthTech"/>
    <n v="9"/>
    <n v="287743.92"/>
    <n v="7137672553.4399996"/>
    <n v="17"/>
    <s v="Australia"/>
    <n v="2011"/>
    <n v="4163"/>
    <n v="14"/>
    <n v="24804.641909999998"/>
    <n v="16926.112730000001"/>
    <x v="0"/>
  </r>
  <r>
    <s v="Startup_4870"/>
    <s v="Blockchain"/>
    <n v="2"/>
    <n v="9328.11"/>
    <n v="39679123901.480003"/>
    <n v="21"/>
    <s v="France"/>
    <n v="2012"/>
    <n v="3355"/>
    <n v="13"/>
    <n v="4253716.5209999997"/>
    <n v="444.19547870000002"/>
    <x v="1"/>
  </r>
  <r>
    <s v="Startup_4871"/>
    <s v="HealthTech"/>
    <n v="10"/>
    <n v="222321.12"/>
    <n v="7773454823.0900002"/>
    <n v="45"/>
    <s v="Singapore"/>
    <n v="2008"/>
    <n v="4312"/>
    <n v="17"/>
    <n v="34963.986660000002"/>
    <n v="4940.4692240000004"/>
    <x v="0"/>
  </r>
  <r>
    <s v="Startup_4872"/>
    <s v="Fintech"/>
    <n v="3"/>
    <n v="145638.39000000001"/>
    <n v="678962894.89999998"/>
    <n v="23"/>
    <s v="USA"/>
    <n v="2011"/>
    <n v="6925"/>
    <n v="14"/>
    <n v="4660.9773409999998"/>
    <n v="6332.1041070000001"/>
    <x v="0"/>
  </r>
  <r>
    <s v="Startup_4873"/>
    <s v="HealthTech"/>
    <n v="1"/>
    <n v="45220.09"/>
    <n v="9775941262.2700005"/>
    <n v="20"/>
    <s v="Brazil"/>
    <n v="2000"/>
    <n v="17035"/>
    <n v="25"/>
    <n v="216184.7776"/>
    <n v="2261.0047180000001"/>
    <x v="0"/>
  </r>
  <r>
    <s v="Startup_4874"/>
    <s v="SaaS"/>
    <n v="2"/>
    <n v="27188.55"/>
    <n v="9301295897.7999992"/>
    <n v="19"/>
    <s v="USA"/>
    <n v="2003"/>
    <n v="6314"/>
    <n v="22"/>
    <n v="342102.36249999999"/>
    <n v="1430.9765500000001"/>
    <x v="0"/>
  </r>
  <r>
    <s v="Startup_4875"/>
    <s v="E-commerce"/>
    <n v="2"/>
    <n v="40554.29"/>
    <n v="14687661401.969999"/>
    <n v="33"/>
    <s v="China"/>
    <n v="2007"/>
    <n v="17148"/>
    <n v="18"/>
    <n v="362171.83639999997"/>
    <n v="1228.917809"/>
    <x v="0"/>
  </r>
  <r>
    <s v="Startup_4876"/>
    <s v="HealthTech"/>
    <n v="8"/>
    <n v="273680.3"/>
    <n v="11175983349.58"/>
    <n v="22"/>
    <s v="India"/>
    <n v="2022"/>
    <n v="1060"/>
    <n v="3"/>
    <n v="40834.906580000003"/>
    <n v="12440.01384"/>
    <x v="0"/>
  </r>
  <r>
    <s v="Startup_4877"/>
    <s v="Fintech"/>
    <n v="7"/>
    <n v="2528.58"/>
    <n v="115036795.15000001"/>
    <n v="34"/>
    <s v="France"/>
    <n v="2014"/>
    <n v="11037"/>
    <n v="11"/>
    <n v="45493.613120000002"/>
    <n v="74.370017000000004"/>
    <x v="0"/>
  </r>
  <r>
    <s v="Startup_4878"/>
    <s v="Fintech"/>
    <n v="8"/>
    <n v="21928.32"/>
    <n v="3816311712.7600002"/>
    <n v="14"/>
    <s v="Singapore"/>
    <n v="2003"/>
    <n v="13331"/>
    <n v="22"/>
    <n v="174034.7836"/>
    <n v="1566.3083079999999"/>
    <x v="0"/>
  </r>
  <r>
    <s v="Startup_4879"/>
    <s v="EdTech"/>
    <n v="3"/>
    <n v="234902.07"/>
    <n v="860661808.36000001"/>
    <n v="10"/>
    <s v="Canada"/>
    <n v="2018"/>
    <n v="10264"/>
    <n v="7"/>
    <n v="3662.9175519999999"/>
    <n v="23490.206760000001"/>
    <x v="1"/>
  </r>
  <r>
    <s v="Startup_488"/>
    <s v="EdTech"/>
    <n v="3"/>
    <n v="125420.23"/>
    <n v="6172130469.5500002"/>
    <n v="24"/>
    <s v="India"/>
    <n v="2017"/>
    <n v="17044"/>
    <n v="8"/>
    <n v="49210.602079999997"/>
    <n v="5225.8429310000001"/>
    <x v="0"/>
  </r>
  <r>
    <s v="Startup_4880"/>
    <s v="E-commerce"/>
    <n v="9"/>
    <n v="488014.23"/>
    <n v="19970484147.119999"/>
    <n v="49"/>
    <s v="France"/>
    <n v="2013"/>
    <n v="1969"/>
    <n v="12"/>
    <n v="40920.929949999998"/>
    <n v="9959.4740889999994"/>
    <x v="0"/>
  </r>
  <r>
    <s v="Startup_4881"/>
    <s v="Fintech"/>
    <n v="6"/>
    <n v="289648.8"/>
    <n v="10477512977.200001"/>
    <n v="21"/>
    <s v="China"/>
    <n v="2018"/>
    <n v="9863"/>
    <n v="7"/>
    <n v="36172.161569999997"/>
    <n v="13792.80018"/>
    <x v="0"/>
  </r>
  <r>
    <s v="Startup_4882"/>
    <s v="E-commerce"/>
    <n v="8"/>
    <n v="248428.32"/>
    <n v="8962722455.3500004"/>
    <n v="2"/>
    <s v="Brazil"/>
    <n v="2007"/>
    <n v="2758"/>
    <n v="18"/>
    <n v="36076.699639999999"/>
    <n v="124214.162"/>
    <x v="1"/>
  </r>
  <r>
    <s v="Startup_4883"/>
    <s v="AI"/>
    <n v="3"/>
    <n v="473039.12"/>
    <n v="15186396745.6"/>
    <n v="36"/>
    <s v="UK"/>
    <n v="2014"/>
    <n v="3438"/>
    <n v="11"/>
    <n v="32102.89212"/>
    <n v="13139.97544"/>
    <x v="0"/>
  </r>
  <r>
    <s v="Startup_4884"/>
    <s v="EdTech"/>
    <n v="6"/>
    <n v="8103.21"/>
    <n v="39457556310.559998"/>
    <n v="16"/>
    <s v="France"/>
    <n v="2018"/>
    <n v="14521"/>
    <n v="7"/>
    <n v="4869371.8169999998"/>
    <n v="506.45069960000001"/>
    <x v="1"/>
  </r>
  <r>
    <s v="Startup_4885"/>
    <s v="EdTech"/>
    <n v="9"/>
    <n v="487512.34"/>
    <n v="19482869144.889999"/>
    <n v="6"/>
    <s v="China"/>
    <n v="2016"/>
    <n v="1521"/>
    <n v="9"/>
    <n v="39962.848510000003"/>
    <n v="81252.05601"/>
    <x v="1"/>
  </r>
  <r>
    <s v="Startup_4886"/>
    <s v="Blockchain"/>
    <n v="4"/>
    <n v="324840.89"/>
    <n v="1324676638.29"/>
    <n v="14"/>
    <s v="Germany"/>
    <n v="2000"/>
    <n v="12802"/>
    <n v="25"/>
    <n v="4076.92452"/>
    <n v="23202.920849999999"/>
    <x v="1"/>
  </r>
  <r>
    <s v="Startup_4887"/>
    <s v="AI"/>
    <n v="10"/>
    <n v="146846.47"/>
    <n v="2651833948.6199999"/>
    <n v="33"/>
    <s v="Australia"/>
    <n v="2022"/>
    <n v="12218"/>
    <n v="3"/>
    <n v="18057.547259999999"/>
    <n v="4449.8930819999996"/>
    <x v="0"/>
  </r>
  <r>
    <s v="Startup_4888"/>
    <s v="E-commerce"/>
    <n v="6"/>
    <n v="219525.79"/>
    <n v="4343067480.8999996"/>
    <n v="3"/>
    <s v="India"/>
    <n v="2001"/>
    <n v="7908"/>
    <n v="24"/>
    <n v="19782.860209999999"/>
    <n v="73175.262319999994"/>
    <x v="1"/>
  </r>
  <r>
    <s v="Startup_4889"/>
    <s v="HealthTech"/>
    <n v="10"/>
    <n v="272200.84000000003"/>
    <n v="12736245424.58"/>
    <n v="9"/>
    <s v="Australia"/>
    <n v="2010"/>
    <n v="19833"/>
    <n v="15"/>
    <n v="46788.882960000003"/>
    <n v="30244.53773"/>
    <x v="1"/>
  </r>
  <r>
    <s v="Startup_489"/>
    <s v="Blockchain"/>
    <n v="1"/>
    <n v="369680.12"/>
    <n v="12628191593.27"/>
    <n v="14"/>
    <s v="Australia"/>
    <n v="2008"/>
    <n v="17777"/>
    <n v="17"/>
    <n v="34158.779739999998"/>
    <n v="26405.723109999999"/>
    <x v="1"/>
  </r>
  <r>
    <s v="Startup_4890"/>
    <s v="E-commerce"/>
    <n v="5"/>
    <n v="480930.01"/>
    <n v="2283590232.5300002"/>
    <n v="3"/>
    <s v="France"/>
    <n v="2004"/>
    <n v="19262"/>
    <n v="21"/>
    <n v="4747.2797410000003"/>
    <n v="160310.00399999999"/>
    <x v="1"/>
  </r>
  <r>
    <s v="Startup_4891"/>
    <s v="SaaS"/>
    <n v="6"/>
    <n v="35125.629999999997"/>
    <n v="1290125107.8699999"/>
    <n v="1"/>
    <s v="Canada"/>
    <n v="2003"/>
    <n v="17171"/>
    <n v="22"/>
    <n v="36727.878599999996"/>
    <n v="35125.632940000003"/>
    <x v="1"/>
  </r>
  <r>
    <s v="Startup_4892"/>
    <s v="SaaS"/>
    <n v="8"/>
    <n v="257884.54"/>
    <n v="6000449461.8100004"/>
    <n v="12"/>
    <s v="France"/>
    <n v="2014"/>
    <n v="11319"/>
    <n v="11"/>
    <n v="23266.9686"/>
    <n v="21490.378629999999"/>
    <x v="1"/>
  </r>
  <r>
    <s v="Startup_4893"/>
    <s v="Fintech"/>
    <n v="7"/>
    <n v="1481.07"/>
    <n v="30834664596.619999"/>
    <n v="35"/>
    <s v="China"/>
    <n v="2008"/>
    <n v="3379"/>
    <n v="17"/>
    <n v="20819123.170000002"/>
    <n v="42.316401489999997"/>
    <x v="1"/>
  </r>
  <r>
    <s v="Startup_4894"/>
    <s v="SaaS"/>
    <n v="9"/>
    <n v="189361.22"/>
    <n v="35118493296.760002"/>
    <n v="45"/>
    <s v="USA"/>
    <n v="2014"/>
    <n v="15336"/>
    <n v="11"/>
    <n v="185456.68650000001"/>
    <n v="4208.0270540000001"/>
    <x v="1"/>
  </r>
  <r>
    <s v="Startup_4895"/>
    <s v="Blockchain"/>
    <n v="10"/>
    <n v="276659.12"/>
    <n v="1303944720.01"/>
    <n v="29"/>
    <s v="Canada"/>
    <n v="2012"/>
    <n v="17162"/>
    <n v="13"/>
    <n v="4712.1817350000001"/>
    <n v="9539.9697209999995"/>
    <x v="0"/>
  </r>
  <r>
    <s v="Startup_4896"/>
    <s v="SaaS"/>
    <n v="6"/>
    <n v="5175.53"/>
    <n v="23523924395.330002"/>
    <n v="6"/>
    <s v="Canada"/>
    <n v="2014"/>
    <n v="4733"/>
    <n v="11"/>
    <n v="4545220.5130000003"/>
    <n v="862.58811679999997"/>
    <x v="1"/>
  </r>
  <r>
    <s v="Startup_4897"/>
    <s v="Fintech"/>
    <n v="2"/>
    <n v="240362.62"/>
    <n v="699612547.22000003"/>
    <n v="47"/>
    <s v="UK"/>
    <n v="2007"/>
    <n v="18049"/>
    <n v="18"/>
    <n v="2909.6545550000001"/>
    <n v="5114.0982439999998"/>
    <x v="0"/>
  </r>
  <r>
    <s v="Startup_4898"/>
    <s v="SaaS"/>
    <n v="6"/>
    <n v="11782.71"/>
    <n v="36884622472.239998"/>
    <n v="29"/>
    <s v="Germany"/>
    <n v="2018"/>
    <n v="66"/>
    <n v="7"/>
    <n v="3130400.3939999999"/>
    <n v="406.30046220000003"/>
    <x v="1"/>
  </r>
  <r>
    <s v="Startup_4899"/>
    <s v="AI"/>
    <n v="10"/>
    <n v="284725.61"/>
    <n v="6747740241.6000004"/>
    <n v="49"/>
    <s v="Australia"/>
    <n v="2013"/>
    <n v="10759"/>
    <n v="12"/>
    <n v="23698.098440000002"/>
    <n v="5810.7267199999997"/>
    <x v="0"/>
  </r>
  <r>
    <s v="Startup_49"/>
    <s v="Biotech"/>
    <n v="2"/>
    <n v="489785.54"/>
    <n v="8005010523.6800003"/>
    <n v="16"/>
    <s v="France"/>
    <n v="2011"/>
    <n v="12239"/>
    <n v="14"/>
    <n v="16342.90935"/>
    <n v="30611.596460000001"/>
    <x v="1"/>
  </r>
  <r>
    <s v="Startup_490"/>
    <s v="HealthTech"/>
    <n v="9"/>
    <n v="313693.2"/>
    <n v="12749551945.76"/>
    <n v="9"/>
    <s v="Brazil"/>
    <n v="2020"/>
    <n v="8188"/>
    <n v="5"/>
    <n v="40642.379430000001"/>
    <n v="34854.80053"/>
    <x v="1"/>
  </r>
  <r>
    <s v="Startup_4900"/>
    <s v="HealthTech"/>
    <n v="1"/>
    <n v="233189.61"/>
    <n v="6225926464.25"/>
    <n v="28"/>
    <s v="India"/>
    <n v="2009"/>
    <n v="1128"/>
    <n v="16"/>
    <n v="26697.98691"/>
    <n v="8328.2005160000008"/>
    <x v="0"/>
  </r>
  <r>
    <s v="Startup_4901"/>
    <s v="E-commerce"/>
    <n v="6"/>
    <n v="8247.66"/>
    <n v="33170769774.139999"/>
    <n v="47"/>
    <s v="India"/>
    <n v="2005"/>
    <n v="18654"/>
    <n v="20"/>
    <n v="4021837.93"/>
    <n v="175.482179"/>
    <x v="1"/>
  </r>
  <r>
    <s v="Startup_4902"/>
    <s v="Blockchain"/>
    <n v="4"/>
    <n v="162071.46"/>
    <n v="24439436996.889999"/>
    <n v="48"/>
    <s v="France"/>
    <n v="2004"/>
    <n v="8596"/>
    <n v="21"/>
    <n v="150793.2016"/>
    <n v="3376.4888310000001"/>
    <x v="0"/>
  </r>
  <r>
    <s v="Startup_4903"/>
    <s v="EdTech"/>
    <n v="8"/>
    <n v="30755.759999999998"/>
    <n v="9967417108.9899998"/>
    <n v="41"/>
    <s v="China"/>
    <n v="2023"/>
    <n v="4176"/>
    <n v="2"/>
    <n v="324081.94219999999"/>
    <n v="750.14048160000004"/>
    <x v="0"/>
  </r>
  <r>
    <s v="Startup_4904"/>
    <s v="E-commerce"/>
    <n v="3"/>
    <n v="366055.36"/>
    <n v="12446074961.969999"/>
    <n v="47"/>
    <s v="UK"/>
    <n v="2018"/>
    <n v="1702"/>
    <n v="7"/>
    <n v="33999.52607"/>
    <n v="7788.41201"/>
    <x v="0"/>
  </r>
  <r>
    <s v="Startup_4905"/>
    <s v="EdTech"/>
    <n v="10"/>
    <n v="388274"/>
    <n v="10779845334.16"/>
    <n v="15"/>
    <s v="Germany"/>
    <n v="2021"/>
    <n v="4588"/>
    <n v="4"/>
    <n v="27762.500469999999"/>
    <n v="25884.933219999999"/>
    <x v="1"/>
  </r>
  <r>
    <s v="Startup_4906"/>
    <s v="E-commerce"/>
    <n v="2"/>
    <n v="40142.69"/>
    <n v="16478596067.09"/>
    <n v="3"/>
    <s v="Germany"/>
    <n v="2011"/>
    <n v="12148"/>
    <n v="14"/>
    <n v="410499.54330000002"/>
    <n v="13380.89668"/>
    <x v="0"/>
  </r>
  <r>
    <s v="Startup_4907"/>
    <s v="Blockchain"/>
    <n v="8"/>
    <n v="125327.75"/>
    <n v="3564964858.3000002"/>
    <n v="15"/>
    <s v="China"/>
    <n v="2015"/>
    <n v="1584"/>
    <n v="10"/>
    <n v="28444.135760000001"/>
    <n v="8355.1833229999993"/>
    <x v="0"/>
  </r>
  <r>
    <s v="Startup_4908"/>
    <s v="Fintech"/>
    <n v="1"/>
    <n v="359740.14"/>
    <n v="7405993499.5"/>
    <n v="27"/>
    <s v="USA"/>
    <n v="2014"/>
    <n v="347"/>
    <n v="11"/>
    <n v="20586.064569999999"/>
    <n v="13323.7089"/>
    <x v="0"/>
  </r>
  <r>
    <s v="Startup_4909"/>
    <s v="Blockchain"/>
    <n v="9"/>
    <n v="414604.91"/>
    <n v="7078411212.1999998"/>
    <n v="7"/>
    <s v="Brazil"/>
    <n v="2019"/>
    <n v="18971"/>
    <n v="6"/>
    <n v="17071.666260000002"/>
    <n v="59229.27246"/>
    <x v="1"/>
  </r>
  <r>
    <s v="Startup_491"/>
    <s v="AI"/>
    <n v="10"/>
    <n v="487017.64"/>
    <n v="21060386398.610001"/>
    <n v="33"/>
    <s v="India"/>
    <n v="2003"/>
    <n v="5597"/>
    <n v="22"/>
    <n v="43242.580690000003"/>
    <n v="14758.11015"/>
    <x v="0"/>
  </r>
  <r>
    <s v="Startup_4910"/>
    <s v="Fintech"/>
    <n v="5"/>
    <n v="222521.59"/>
    <n v="8948281231.4099998"/>
    <n v="49"/>
    <s v="UK"/>
    <n v="2014"/>
    <n v="15073"/>
    <n v="11"/>
    <n v="40212.091849999997"/>
    <n v="4541.2569860000003"/>
    <x v="0"/>
  </r>
  <r>
    <s v="Startup_4911"/>
    <s v="AI"/>
    <n v="3"/>
    <n v="314377.05"/>
    <n v="6788986633.4099998"/>
    <n v="20"/>
    <s v="USA"/>
    <n v="2014"/>
    <n v="15905"/>
    <n v="11"/>
    <n v="21594.04523"/>
    <n v="15718.85254"/>
    <x v="0"/>
  </r>
  <r>
    <s v="Startup_4912"/>
    <s v="Fintech"/>
    <n v="5"/>
    <n v="152934.48000000001"/>
    <n v="4285982058.6399999"/>
    <n v="45"/>
    <s v="China"/>
    <n v="2007"/>
    <n v="12436"/>
    <n v="18"/>
    <n v="28023.95537"/>
    <n v="3398.5440659999999"/>
    <x v="0"/>
  </r>
  <r>
    <s v="Startup_4913"/>
    <s v="Biotech"/>
    <n v="5"/>
    <n v="249254.39"/>
    <n v="11333387529.26"/>
    <n v="8"/>
    <s v="Singapore"/>
    <n v="2009"/>
    <n v="9325"/>
    <n v="16"/>
    <n v="45468.160029999999"/>
    <n v="31156.798149999999"/>
    <x v="1"/>
  </r>
  <r>
    <s v="Startup_4914"/>
    <s v="HealthTech"/>
    <n v="2"/>
    <n v="11982.32"/>
    <n v="1848872025.6800001"/>
    <n v="2"/>
    <s v="UK"/>
    <n v="2006"/>
    <n v="16917"/>
    <n v="19"/>
    <n v="154299"/>
    <n v="5991.1601609999998"/>
    <x v="0"/>
  </r>
  <r>
    <s v="Startup_4915"/>
    <s v="SaaS"/>
    <n v="10"/>
    <n v="483.56"/>
    <n v="1829380408.8800001"/>
    <n v="28"/>
    <s v="Australia"/>
    <n v="2003"/>
    <n v="857"/>
    <n v="22"/>
    <n v="3783133.3319999999"/>
    <n v="17.270075250000001"/>
    <x v="1"/>
  </r>
  <r>
    <s v="Startup_4916"/>
    <s v="Blockchain"/>
    <n v="1"/>
    <n v="139575.9"/>
    <n v="6485710907.9399996"/>
    <n v="1"/>
    <s v="USA"/>
    <n v="2011"/>
    <n v="9887"/>
    <n v="14"/>
    <n v="46466.269659999998"/>
    <n v="139575.89840000001"/>
    <x v="1"/>
  </r>
  <r>
    <s v="Startup_4917"/>
    <s v="Fintech"/>
    <n v="5"/>
    <n v="86844.89"/>
    <n v="25276069396.23"/>
    <n v="37"/>
    <s v="USA"/>
    <n v="2012"/>
    <n v="13834"/>
    <n v="13"/>
    <n v="291047.42369999998"/>
    <n v="2347.1592869999999"/>
    <x v="0"/>
  </r>
  <r>
    <s v="Startup_4918"/>
    <s v="AI"/>
    <n v="5"/>
    <n v="173417.14"/>
    <n v="42549768269.860001"/>
    <n v="7"/>
    <s v="Australia"/>
    <n v="2011"/>
    <n v="8729"/>
    <n v="14"/>
    <n v="245359.79509999999"/>
    <n v="24773.877670000002"/>
    <x v="1"/>
  </r>
  <r>
    <s v="Startup_4919"/>
    <s v="Biotech"/>
    <n v="2"/>
    <n v="17446.25"/>
    <n v="2843466895.73"/>
    <n v="23"/>
    <s v="Brazil"/>
    <n v="2022"/>
    <n v="15469"/>
    <n v="3"/>
    <n v="162983.3768"/>
    <n v="758.53279840000005"/>
    <x v="0"/>
  </r>
  <r>
    <s v="Startup_492"/>
    <s v="E-commerce"/>
    <n v="3"/>
    <n v="281719.82"/>
    <n v="442010412.61000001"/>
    <n v="37"/>
    <s v="Brazil"/>
    <n v="2012"/>
    <n v="999"/>
    <n v="13"/>
    <n v="1567.9716739999999"/>
    <n v="7614.0491050000001"/>
    <x v="0"/>
  </r>
  <r>
    <s v="Startup_4920"/>
    <s v="AI"/>
    <n v="4"/>
    <n v="124388.29"/>
    <n v="46573951228.260002"/>
    <n v="29"/>
    <s v="Germany"/>
    <n v="2005"/>
    <n v="7804"/>
    <n v="20"/>
    <n v="374422.92589999997"/>
    <n v="4289.251319"/>
    <x v="1"/>
  </r>
  <r>
    <s v="Startup_4921"/>
    <s v="SaaS"/>
    <n v="9"/>
    <n v="261367.54"/>
    <n v="649886959.26999998"/>
    <n v="12"/>
    <s v="Germany"/>
    <n v="2002"/>
    <n v="9009"/>
    <n v="23"/>
    <n v="2485.4869210000002"/>
    <n v="21780.627980000001"/>
    <x v="1"/>
  </r>
  <r>
    <s v="Startup_4922"/>
    <s v="Blockchain"/>
    <n v="10"/>
    <n v="384233.4"/>
    <n v="17995885215.740002"/>
    <n v="33"/>
    <s v="Germany"/>
    <n v="2010"/>
    <n v="5797"/>
    <n v="15"/>
    <n v="46834.816930000001"/>
    <n v="11643.436390000001"/>
    <x v="0"/>
  </r>
  <r>
    <s v="Startup_4923"/>
    <s v="Biotech"/>
    <n v="2"/>
    <n v="366.47"/>
    <n v="10434623510.969999"/>
    <n v="9"/>
    <s v="UK"/>
    <n v="2000"/>
    <n v="18982"/>
    <n v="25"/>
    <n v="28473077.309999999"/>
    <n v="40.719257669999998"/>
    <x v="1"/>
  </r>
  <r>
    <s v="Startup_4924"/>
    <s v="Blockchain"/>
    <n v="5"/>
    <n v="309543.12"/>
    <n v="8116794756.21"/>
    <n v="40"/>
    <s v="Brazil"/>
    <n v="2001"/>
    <n v="3629"/>
    <n v="24"/>
    <n v="26220.855019999999"/>
    <n v="7738.5779430000002"/>
    <x v="0"/>
  </r>
  <r>
    <s v="Startup_4925"/>
    <s v="EdTech"/>
    <n v="9"/>
    <n v="93787.6"/>
    <n v="24361565412.669998"/>
    <n v="9"/>
    <s v="Canada"/>
    <n v="2013"/>
    <n v="18961"/>
    <n v="12"/>
    <n v="259751.53159999999"/>
    <n v="10420.84396"/>
    <x v="0"/>
  </r>
  <r>
    <s v="Startup_4926"/>
    <s v="AI"/>
    <n v="9"/>
    <n v="156846.01"/>
    <n v="34017280281.84"/>
    <n v="17"/>
    <s v="France"/>
    <n v="2011"/>
    <n v="1335"/>
    <n v="14"/>
    <n v="216882.29370000001"/>
    <n v="9226.2361629999996"/>
    <x v="1"/>
  </r>
  <r>
    <s v="Startup_4927"/>
    <s v="E-commerce"/>
    <n v="5"/>
    <n v="162063.62"/>
    <n v="6371710979.0200005"/>
    <n v="1"/>
    <s v="Germany"/>
    <n v="2008"/>
    <n v="17677"/>
    <n v="17"/>
    <n v="39315.109299999996"/>
    <n v="162063.6195"/>
    <x v="1"/>
  </r>
  <r>
    <s v="Startup_4928"/>
    <s v="Blockchain"/>
    <n v="9"/>
    <n v="199152.91"/>
    <n v="6239262991.0200005"/>
    <n v="33"/>
    <s v="France"/>
    <n v="2006"/>
    <n v="7862"/>
    <n v="19"/>
    <n v="31328.00678"/>
    <n v="6034.9367849999999"/>
    <x v="0"/>
  </r>
  <r>
    <s v="Startup_4929"/>
    <s v="Fintech"/>
    <n v="1"/>
    <n v="33311.47"/>
    <n v="9950040720.7999992"/>
    <n v="40"/>
    <s v="USA"/>
    <n v="2004"/>
    <n v="10508"/>
    <n v="21"/>
    <n v="298696.1618"/>
    <n v="832.78668110000001"/>
    <x v="0"/>
  </r>
  <r>
    <s v="Startup_493"/>
    <s v="SaaS"/>
    <n v="6"/>
    <n v="362653.48"/>
    <n v="7670344690.6899996"/>
    <n v="30"/>
    <s v="USA"/>
    <n v="2012"/>
    <n v="2171"/>
    <n v="13"/>
    <n v="21149.616460000001"/>
    <n v="12088.44937"/>
    <x v="0"/>
  </r>
  <r>
    <s v="Startup_4930"/>
    <s v="HealthTech"/>
    <n v="9"/>
    <n v="496266.11"/>
    <n v="15151312710.77"/>
    <n v="5"/>
    <s v="Canada"/>
    <n v="2009"/>
    <n v="1781"/>
    <n v="16"/>
    <n v="30529.6211"/>
    <n v="99253.22292"/>
    <x v="1"/>
  </r>
  <r>
    <s v="Startup_4931"/>
    <s v="Blockchain"/>
    <n v="7"/>
    <n v="168173"/>
    <n v="5040605713.3400002"/>
    <n v="45"/>
    <s v="Singapore"/>
    <n v="2017"/>
    <n v="6601"/>
    <n v="8"/>
    <n v="29971.740829999999"/>
    <n v="3737.177756"/>
    <x v="0"/>
  </r>
  <r>
    <s v="Startup_4932"/>
    <s v="SaaS"/>
    <n v="9"/>
    <n v="49438.57"/>
    <n v="244576893.97999999"/>
    <n v="17"/>
    <s v="India"/>
    <n v="2008"/>
    <n v="8148"/>
    <n v="17"/>
    <n v="4946.0868119999996"/>
    <n v="2908.1511329999998"/>
    <x v="0"/>
  </r>
  <r>
    <s v="Startup_4933"/>
    <s v="SaaS"/>
    <n v="9"/>
    <n v="31876.63"/>
    <n v="13239996393.73"/>
    <n v="28"/>
    <s v="Australia"/>
    <n v="2014"/>
    <n v="9848"/>
    <n v="11"/>
    <n v="415350.19209999999"/>
    <n v="1138.451082"/>
    <x v="0"/>
  </r>
  <r>
    <s v="Startup_4934"/>
    <s v="SaaS"/>
    <n v="7"/>
    <n v="8992.9"/>
    <n v="17422643167.759998"/>
    <n v="46"/>
    <s v="France"/>
    <n v="2002"/>
    <n v="7748"/>
    <n v="23"/>
    <n v="1937376.7849999999"/>
    <n v="195.49780910000001"/>
    <x v="1"/>
  </r>
  <r>
    <s v="Startup_4935"/>
    <s v="Biotech"/>
    <n v="10"/>
    <n v="217014.8"/>
    <n v="9581630202.3999996"/>
    <n v="32"/>
    <s v="USA"/>
    <n v="2013"/>
    <n v="7799"/>
    <n v="12"/>
    <n v="44150.967199999999"/>
    <n v="6781.7124089999998"/>
    <x v="0"/>
  </r>
  <r>
    <s v="Startup_4936"/>
    <s v="EdTech"/>
    <n v="9"/>
    <n v="332827.03000000003"/>
    <n v="11965580602.08"/>
    <n v="45"/>
    <s v="Germany"/>
    <n v="2015"/>
    <n v="10379"/>
    <n v="10"/>
    <n v="35950.348429999998"/>
    <n v="7396.1562720000002"/>
    <x v="0"/>
  </r>
  <r>
    <s v="Startup_4937"/>
    <s v="SaaS"/>
    <n v="9"/>
    <n v="274792.13"/>
    <n v="1019052781.89"/>
    <n v="44"/>
    <s v="USA"/>
    <n v="2021"/>
    <n v="15028"/>
    <n v="4"/>
    <n v="3707.449697"/>
    <n v="6245.2756250000002"/>
    <x v="0"/>
  </r>
  <r>
    <s v="Startup_4938"/>
    <s v="Blockchain"/>
    <n v="1"/>
    <n v="30664.38"/>
    <n v="13193298791.75"/>
    <n v="37"/>
    <s v="Brazil"/>
    <n v="2017"/>
    <n v="14573"/>
    <n v="8"/>
    <n v="430247.33769999997"/>
    <n v="828.76704410000002"/>
    <x v="0"/>
  </r>
  <r>
    <s v="Startup_4939"/>
    <s v="E-commerce"/>
    <n v="2"/>
    <n v="467006.56"/>
    <n v="17764951220.759998"/>
    <n v="33"/>
    <s v="Singapore"/>
    <n v="2023"/>
    <n v="3542"/>
    <n v="2"/>
    <n v="38039.046090000003"/>
    <n v="14151.71406"/>
    <x v="0"/>
  </r>
  <r>
    <s v="Startup_494"/>
    <s v="Blockchain"/>
    <n v="5"/>
    <n v="175643.73"/>
    <n v="5956777725.8199997"/>
    <n v="38"/>
    <s v="UK"/>
    <n v="2008"/>
    <n v="4514"/>
    <n v="17"/>
    <n v="33912.979599999999"/>
    <n v="4622.203305"/>
    <x v="0"/>
  </r>
  <r>
    <s v="Startup_4940"/>
    <s v="SaaS"/>
    <n v="10"/>
    <n v="413175"/>
    <n v="8032034926.0500002"/>
    <n v="41"/>
    <s v="India"/>
    <n v="2011"/>
    <n v="11491"/>
    <n v="14"/>
    <n v="19438.789100000002"/>
    <n v="10077.439109999999"/>
    <x v="0"/>
  </r>
  <r>
    <s v="Startup_4941"/>
    <s v="Blockchain"/>
    <n v="7"/>
    <n v="370199.25"/>
    <n v="11447037153.27"/>
    <n v="42"/>
    <s v="Canada"/>
    <n v="2002"/>
    <n v="9779"/>
    <n v="23"/>
    <n v="30920.286550000001"/>
    <n v="8814.2679069999995"/>
    <x v="0"/>
  </r>
  <r>
    <s v="Startup_4942"/>
    <s v="Biotech"/>
    <n v="3"/>
    <n v="331709.96000000002"/>
    <n v="1174737867.4300001"/>
    <n v="1"/>
    <s v="France"/>
    <n v="2019"/>
    <n v="1666"/>
    <n v="6"/>
    <n v="3540.4609780000001"/>
    <n v="331709.95659999998"/>
    <x v="1"/>
  </r>
  <r>
    <s v="Startup_4943"/>
    <s v="E-commerce"/>
    <n v="1"/>
    <n v="170959.17"/>
    <n v="574842889.29999995"/>
    <n v="11"/>
    <s v="Canada"/>
    <n v="2003"/>
    <n v="2135"/>
    <n v="22"/>
    <n v="3361.4572400000002"/>
    <n v="15541.742469999999"/>
    <x v="0"/>
  </r>
  <r>
    <s v="Startup_4944"/>
    <s v="EdTech"/>
    <n v="8"/>
    <n v="349822.53"/>
    <n v="15685348079.639999"/>
    <n v="7"/>
    <s v="Germany"/>
    <n v="2003"/>
    <n v="9716"/>
    <n v="22"/>
    <n v="44837.015520000001"/>
    <n v="49974.64731"/>
    <x v="1"/>
  </r>
  <r>
    <s v="Startup_4945"/>
    <s v="Biotech"/>
    <n v="8"/>
    <n v="135537.06"/>
    <n v="6335645181.4300003"/>
    <n v="30"/>
    <s v="Germany"/>
    <n v="2005"/>
    <n v="8308"/>
    <n v="20"/>
    <n v="46743.744200000001"/>
    <n v="4517.9019870000002"/>
    <x v="0"/>
  </r>
  <r>
    <s v="Startup_4946"/>
    <s v="Fintech"/>
    <n v="6"/>
    <n v="32987.019999999997"/>
    <n v="559225622.38999999"/>
    <n v="30"/>
    <s v="Germany"/>
    <n v="2017"/>
    <n v="10316"/>
    <n v="8"/>
    <n v="16951.90047"/>
    <n v="1099.5672460000001"/>
    <x v="0"/>
  </r>
  <r>
    <s v="Startup_4947"/>
    <s v="EdTech"/>
    <n v="9"/>
    <n v="155706.07"/>
    <n v="6859264609.4700003"/>
    <n v="27"/>
    <s v="Brazil"/>
    <n v="2001"/>
    <n v="17079"/>
    <n v="24"/>
    <n v="44051.646099999998"/>
    <n v="5766.8916600000002"/>
    <x v="0"/>
  </r>
  <r>
    <s v="Startup_4948"/>
    <s v="Blockchain"/>
    <n v="3"/>
    <n v="456220.4"/>
    <n v="1972363265.6600001"/>
    <n v="1"/>
    <s v="France"/>
    <n v="2014"/>
    <n v="14902"/>
    <n v="11"/>
    <n v="4322.2684749999999"/>
    <n v="456220.3983"/>
    <x v="1"/>
  </r>
  <r>
    <s v="Startup_4949"/>
    <s v="HealthTech"/>
    <n v="1"/>
    <n v="327836.17"/>
    <n v="11339404954.440001"/>
    <n v="8"/>
    <s v="India"/>
    <n v="2015"/>
    <n v="18686"/>
    <n v="10"/>
    <n v="34587.633479999997"/>
    <n v="40979.520640000002"/>
    <x v="1"/>
  </r>
  <r>
    <s v="Startup_495"/>
    <s v="HealthTech"/>
    <n v="2"/>
    <n v="137073.24"/>
    <n v="5391080517.4300003"/>
    <n v="7"/>
    <s v="China"/>
    <n v="2003"/>
    <n v="5726"/>
    <n v="22"/>
    <n v="39328.925770000002"/>
    <n v="19581.892019999999"/>
    <x v="0"/>
  </r>
  <r>
    <s v="Startup_4950"/>
    <s v="SaaS"/>
    <n v="3"/>
    <n v="235782.26"/>
    <n v="10204611030.41"/>
    <n v="17"/>
    <s v="China"/>
    <n v="2009"/>
    <n v="7409"/>
    <n v="16"/>
    <n v="43278.808319999996"/>
    <n v="13869.54472"/>
    <x v="0"/>
  </r>
  <r>
    <s v="Startup_4951"/>
    <s v="SaaS"/>
    <n v="9"/>
    <n v="209409.67"/>
    <n v="82277379542.289993"/>
    <n v="4"/>
    <s v="China"/>
    <n v="2022"/>
    <n v="18297"/>
    <n v="3"/>
    <n v="392900.533"/>
    <n v="52352.416980000002"/>
    <x v="1"/>
  </r>
  <r>
    <s v="Startup_4952"/>
    <s v="EdTech"/>
    <n v="9"/>
    <n v="40023.25"/>
    <n v="1658188483"/>
    <n v="38"/>
    <s v="Australia"/>
    <n v="2000"/>
    <n v="15135"/>
    <n v="25"/>
    <n v="41429.634910000001"/>
    <n v="1053.243309"/>
    <x v="0"/>
  </r>
  <r>
    <s v="Startup_4953"/>
    <s v="EdTech"/>
    <n v="1"/>
    <n v="187787.79"/>
    <n v="7216368653.2299995"/>
    <n v="45"/>
    <s v="Australia"/>
    <n v="2016"/>
    <n v="7754"/>
    <n v="9"/>
    <n v="38427.317439999999"/>
    <n v="4173.0619120000001"/>
    <x v="0"/>
  </r>
  <r>
    <s v="Startup_4954"/>
    <s v="SaaS"/>
    <n v="1"/>
    <n v="342739.6"/>
    <n v="1119924990.53"/>
    <n v="1"/>
    <s v="China"/>
    <n v="2016"/>
    <n v="15343"/>
    <n v="9"/>
    <n v="3266.5681300000001"/>
    <n v="342739.59899999999"/>
    <x v="1"/>
  </r>
  <r>
    <s v="Startup_4955"/>
    <s v="SaaS"/>
    <n v="1"/>
    <n v="460309.5"/>
    <n v="12465840515.290001"/>
    <n v="24"/>
    <s v="Singapore"/>
    <n v="2011"/>
    <n v="8529"/>
    <n v="14"/>
    <n v="27080.43218"/>
    <n v="19179.562519999999"/>
    <x v="0"/>
  </r>
  <r>
    <s v="Startup_4956"/>
    <s v="Fintech"/>
    <n v="6"/>
    <n v="229321.99"/>
    <n v="6402586123.8199997"/>
    <n v="27"/>
    <s v="Singapore"/>
    <n v="2007"/>
    <n v="10363"/>
    <n v="18"/>
    <n v="27918.634170000001"/>
    <n v="8493.4071100000001"/>
    <x v="0"/>
  </r>
  <r>
    <s v="Startup_4957"/>
    <s v="HealthTech"/>
    <n v="8"/>
    <n v="254597.3"/>
    <n v="6328952468.1700001"/>
    <n v="6"/>
    <s v="Brazil"/>
    <n v="2004"/>
    <n v="563"/>
    <n v="21"/>
    <n v="24857.678309999999"/>
    <n v="42432.883930000004"/>
    <x v="1"/>
  </r>
  <r>
    <s v="Startup_4958"/>
    <s v="Fintech"/>
    <n v="8"/>
    <n v="266595.87"/>
    <n v="12106507433.01"/>
    <n v="16"/>
    <s v="India"/>
    <n v="2005"/>
    <n v="10815"/>
    <n v="20"/>
    <n v="45410.459080000001"/>
    <n v="16662.241859999998"/>
    <x v="0"/>
  </r>
  <r>
    <s v="Startup_4959"/>
    <s v="EdTech"/>
    <n v="8"/>
    <n v="224184.22"/>
    <n v="6468419130.71"/>
    <n v="31"/>
    <s v="UK"/>
    <n v="2008"/>
    <n v="7184"/>
    <n v="17"/>
    <n v="28852.141650000001"/>
    <n v="7231.7491149999996"/>
    <x v="0"/>
  </r>
  <r>
    <s v="Startup_496"/>
    <s v="EdTech"/>
    <n v="4"/>
    <n v="126938.1"/>
    <n v="28203907771.16"/>
    <n v="39"/>
    <s v="Singapore"/>
    <n v="2007"/>
    <n v="2085"/>
    <n v="18"/>
    <n v="222185.2996"/>
    <n v="3254.823198"/>
    <x v="0"/>
  </r>
  <r>
    <s v="Startup_4960"/>
    <s v="Blockchain"/>
    <n v="9"/>
    <n v="68662.33"/>
    <n v="2159273442.4699998"/>
    <n v="9"/>
    <s v="India"/>
    <n v="2003"/>
    <n v="9589"/>
    <n v="22"/>
    <n v="31446.716420000001"/>
    <n v="7629.1476350000003"/>
    <x v="0"/>
  </r>
  <r>
    <s v="Startup_4961"/>
    <s v="E-commerce"/>
    <n v="2"/>
    <n v="486571.02"/>
    <n v="21295564641.799999"/>
    <n v="42"/>
    <s v="Singapore"/>
    <n v="2016"/>
    <n v="5267"/>
    <n v="9"/>
    <n v="43765.611259999998"/>
    <n v="11585.02426"/>
    <x v="0"/>
  </r>
  <r>
    <s v="Startup_4962"/>
    <s v="E-commerce"/>
    <n v="10"/>
    <n v="36724.910000000003"/>
    <n v="11783349191.940001"/>
    <n v="28"/>
    <s v="Australia"/>
    <n v="2006"/>
    <n v="3022"/>
    <n v="19"/>
    <n v="320853.41830000002"/>
    <n v="1311.603879"/>
    <x v="0"/>
  </r>
  <r>
    <s v="Startup_4963"/>
    <s v="Blockchain"/>
    <n v="6"/>
    <n v="322596.82"/>
    <n v="5593300350.2700005"/>
    <n v="49"/>
    <s v="Australia"/>
    <n v="2023"/>
    <n v="3951"/>
    <n v="2"/>
    <n v="17337.361680000002"/>
    <n v="6583.6085810000004"/>
    <x v="0"/>
  </r>
  <r>
    <s v="Startup_4964"/>
    <s v="Biotech"/>
    <n v="3"/>
    <n v="144149.54999999999"/>
    <n v="4299271553.6700001"/>
    <n v="33"/>
    <s v="India"/>
    <n v="2004"/>
    <n v="16103"/>
    <n v="21"/>
    <n v="29824.078669999999"/>
    <n v="4368.1680640000004"/>
    <x v="0"/>
  </r>
  <r>
    <s v="Startup_4965"/>
    <s v="SaaS"/>
    <n v="5"/>
    <n v="341524"/>
    <n v="12691893394.790001"/>
    <n v="48"/>
    <s v="China"/>
    <n v="2000"/>
    <n v="6673"/>
    <n v="25"/>
    <n v="37161.522599999997"/>
    <n v="7115.0833490000005"/>
    <x v="0"/>
  </r>
  <r>
    <s v="Startup_4966"/>
    <s v="E-commerce"/>
    <n v="7"/>
    <n v="269987.46999999997"/>
    <n v="9230460786.5200005"/>
    <n v="42"/>
    <s v="USA"/>
    <n v="2000"/>
    <n v="1865"/>
    <n v="25"/>
    <n v="34187.478750000002"/>
    <n v="6428.273029"/>
    <x v="0"/>
  </r>
  <r>
    <s v="Startup_4967"/>
    <s v="Biotech"/>
    <n v="5"/>
    <n v="265519.48"/>
    <n v="8950374471.9099998"/>
    <n v="32"/>
    <s v="USA"/>
    <n v="2007"/>
    <n v="3787"/>
    <n v="18"/>
    <n v="33707.918440000001"/>
    <n v="8297.4837289999996"/>
    <x v="0"/>
  </r>
  <r>
    <s v="Startup_4968"/>
    <s v="AI"/>
    <n v="2"/>
    <n v="382560.67"/>
    <n v="8423458458.5799999"/>
    <n v="38"/>
    <s v="Germany"/>
    <n v="2019"/>
    <n v="13687"/>
    <n v="6"/>
    <n v="22017.620920000001"/>
    <n v="10067.38616"/>
    <x v="0"/>
  </r>
  <r>
    <s v="Startup_4969"/>
    <s v="SaaS"/>
    <n v="9"/>
    <n v="285971.42"/>
    <n v="4534557755.7700005"/>
    <n v="7"/>
    <s v="China"/>
    <n v="2000"/>
    <n v="15528"/>
    <n v="25"/>
    <n v="15855.68165"/>
    <n v="40853.059880000001"/>
    <x v="1"/>
  </r>
  <r>
    <s v="Startup_497"/>
    <s v="E-commerce"/>
    <n v="9"/>
    <n v="307343.09999999998"/>
    <n v="11671084677.440001"/>
    <n v="32"/>
    <s v="China"/>
    <n v="2008"/>
    <n v="1236"/>
    <n v="17"/>
    <n v="37973.123549999997"/>
    <n v="9604.4717309999996"/>
    <x v="0"/>
  </r>
  <r>
    <s v="Startup_4970"/>
    <s v="Fintech"/>
    <n v="2"/>
    <n v="90107.37"/>
    <n v="4026741462.3499999"/>
    <n v="4"/>
    <s v="Brazil"/>
    <n v="2013"/>
    <n v="838"/>
    <n v="12"/>
    <n v="44687.258809999999"/>
    <n v="22526.84245"/>
    <x v="1"/>
  </r>
  <r>
    <s v="Startup_4971"/>
    <s v="HealthTech"/>
    <n v="4"/>
    <n v="490334.51"/>
    <n v="14657768288.99"/>
    <n v="48"/>
    <s v="China"/>
    <n v="2008"/>
    <n v="8753"/>
    <n v="17"/>
    <n v="29892.405500000001"/>
    <n v="10215.30226"/>
    <x v="0"/>
  </r>
  <r>
    <s v="Startup_4972"/>
    <s v="Biotech"/>
    <n v="7"/>
    <n v="16049.99"/>
    <n v="4485016476.9700003"/>
    <n v="36"/>
    <s v="UK"/>
    <n v="2003"/>
    <n v="4168"/>
    <n v="22"/>
    <n v="279439.38020000001"/>
    <n v="445.8331718"/>
    <x v="0"/>
  </r>
  <r>
    <s v="Startup_4973"/>
    <s v="HealthTech"/>
    <n v="2"/>
    <n v="416390.61"/>
    <n v="956649923.25999999"/>
    <n v="19"/>
    <s v="India"/>
    <n v="2004"/>
    <n v="4039"/>
    <n v="21"/>
    <n v="2296.4819779999998"/>
    <n v="21915.295279999998"/>
    <x v="1"/>
  </r>
  <r>
    <s v="Startup_4974"/>
    <s v="E-commerce"/>
    <n v="5"/>
    <n v="152993.84"/>
    <n v="2938603785.8800001"/>
    <n v="6"/>
    <s v="Canada"/>
    <n v="2017"/>
    <n v="17729"/>
    <n v="8"/>
    <n v="19206.33453"/>
    <n v="25498.97265"/>
    <x v="1"/>
  </r>
  <r>
    <s v="Startup_4975"/>
    <s v="HealthTech"/>
    <n v="9"/>
    <n v="274920.18"/>
    <n v="9406305929.3799992"/>
    <n v="10"/>
    <s v="Singapore"/>
    <n v="2011"/>
    <n v="17696"/>
    <n v="14"/>
    <n v="34213.680180000003"/>
    <n v="27492.0177"/>
    <x v="1"/>
  </r>
  <r>
    <s v="Startup_4976"/>
    <s v="SaaS"/>
    <n v="5"/>
    <n v="42360.47"/>
    <n v="1508956018.74"/>
    <n v="46"/>
    <s v="Canada"/>
    <n v="2011"/>
    <n v="10896"/>
    <n v="14"/>
    <n v="35620.798759999998"/>
    <n v="920.87971000000005"/>
    <x v="0"/>
  </r>
  <r>
    <s v="Startup_4977"/>
    <s v="Fintech"/>
    <n v="10"/>
    <n v="268600.28000000003"/>
    <n v="11823446977.83"/>
    <n v="45"/>
    <s v="UK"/>
    <n v="2011"/>
    <n v="17588"/>
    <n v="14"/>
    <n v="44017.743699999999"/>
    <n v="5968.8951589999997"/>
    <x v="0"/>
  </r>
  <r>
    <s v="Startup_4978"/>
    <s v="AI"/>
    <n v="8"/>
    <n v="493140.04"/>
    <n v="1175308279.4400001"/>
    <n v="24"/>
    <s v="Australia"/>
    <n v="2009"/>
    <n v="12574"/>
    <n v="16"/>
    <n v="2382.3154460000001"/>
    <n v="20547.501759999999"/>
    <x v="1"/>
  </r>
  <r>
    <s v="Startup_4979"/>
    <s v="E-commerce"/>
    <n v="5"/>
    <n v="349110.66"/>
    <n v="11230021474.57"/>
    <n v="23"/>
    <s v="Germany"/>
    <n v="2010"/>
    <n v="876"/>
    <n v="15"/>
    <n v="32166.512599999998"/>
    <n v="15178.72424"/>
    <x v="0"/>
  </r>
  <r>
    <s v="Startup_498"/>
    <s v="HealthTech"/>
    <n v="6"/>
    <n v="397825.07"/>
    <n v="15688920884.08"/>
    <n v="21"/>
    <s v="Canada"/>
    <n v="2016"/>
    <n v="1704"/>
    <n v="9"/>
    <n v="39435.732219999998"/>
    <n v="18944.05111"/>
    <x v="0"/>
  </r>
  <r>
    <s v="Startup_4980"/>
    <s v="AI"/>
    <n v="1"/>
    <n v="40735.339999999997"/>
    <n v="8064434326.1199999"/>
    <n v="45"/>
    <s v="USA"/>
    <n v="2004"/>
    <n v="7518"/>
    <n v="21"/>
    <n v="197970.47070000001"/>
    <n v="905.22968289999994"/>
    <x v="0"/>
  </r>
  <r>
    <s v="Startup_4981"/>
    <s v="EdTech"/>
    <n v="8"/>
    <n v="416789.82"/>
    <n v="8084628817.9499998"/>
    <n v="47"/>
    <s v="Canada"/>
    <n v="2016"/>
    <n v="15408"/>
    <n v="9"/>
    <n v="19396.375929999998"/>
    <n v="8867.8685079999996"/>
    <x v="0"/>
  </r>
  <r>
    <s v="Startup_4982"/>
    <s v="E-commerce"/>
    <n v="3"/>
    <n v="91522.69"/>
    <n v="3369314947.1100001"/>
    <n v="43"/>
    <s v="Singapore"/>
    <n v="2014"/>
    <n v="19904"/>
    <n v="11"/>
    <n v="36812.986570000001"/>
    <n v="2128.4345669999998"/>
    <x v="0"/>
  </r>
  <r>
    <s v="Startup_4983"/>
    <s v="Biotech"/>
    <n v="7"/>
    <n v="290581.02"/>
    <n v="1432515242.55"/>
    <n v="1"/>
    <s v="UK"/>
    <n v="2014"/>
    <n v="12451"/>
    <n v="11"/>
    <n v="4928.8307619999996"/>
    <n v="290581.01819999999"/>
    <x v="1"/>
  </r>
  <r>
    <s v="Startup_4984"/>
    <s v="E-commerce"/>
    <n v="4"/>
    <n v="404703.98"/>
    <n v="17342560788.34"/>
    <n v="15"/>
    <s v="Singapore"/>
    <n v="2007"/>
    <n v="5606"/>
    <n v="18"/>
    <n v="42851.459130000003"/>
    <n v="26980.265370000001"/>
    <x v="1"/>
  </r>
  <r>
    <s v="Startup_4985"/>
    <s v="HealthTech"/>
    <n v="8"/>
    <n v="275283.84000000003"/>
    <n v="5766950402.3299999"/>
    <n v="28"/>
    <s v="China"/>
    <n v="2008"/>
    <n v="16394"/>
    <n v="17"/>
    <n v="20948.106240000001"/>
    <n v="9831.5656999999992"/>
    <x v="0"/>
  </r>
  <r>
    <s v="Startup_4986"/>
    <s v="HealthTech"/>
    <n v="7"/>
    <n v="203154.2"/>
    <n v="7455054749.0900002"/>
    <n v="28"/>
    <s v="Singapore"/>
    <n v="2008"/>
    <n v="13579"/>
    <n v="17"/>
    <n v="36695.533300000003"/>
    <n v="7255.5070299999998"/>
    <x v="0"/>
  </r>
  <r>
    <s v="Startup_4987"/>
    <s v="E-commerce"/>
    <n v="7"/>
    <n v="105600.37"/>
    <n v="2496026140.0900002"/>
    <n v="46"/>
    <s v="China"/>
    <n v="2017"/>
    <n v="6198"/>
    <n v="8"/>
    <n v="23635.527249999999"/>
    <n v="2295.6603249999998"/>
    <x v="0"/>
  </r>
  <r>
    <s v="Startup_4988"/>
    <s v="Blockchain"/>
    <n v="10"/>
    <n v="102133.54"/>
    <n v="285326835.76999998"/>
    <n v="33"/>
    <s v="Germany"/>
    <n v="2008"/>
    <n v="2672"/>
    <n v="17"/>
    <n v="2792.664522"/>
    <n v="3094.9556339999999"/>
    <x v="0"/>
  </r>
  <r>
    <s v="Startup_4989"/>
    <s v="HealthTech"/>
    <n v="1"/>
    <n v="66335.98"/>
    <n v="25139016074.689999"/>
    <n v="9"/>
    <s v="Brazil"/>
    <n v="2006"/>
    <n v="18965"/>
    <n v="19"/>
    <n v="378964.03129999997"/>
    <n v="7370.6642499999998"/>
    <x v="0"/>
  </r>
  <r>
    <s v="Startup_499"/>
    <s v="E-commerce"/>
    <n v="1"/>
    <n v="439866.36"/>
    <n v="1788287400.3699999"/>
    <n v="8"/>
    <s v="Brazil"/>
    <n v="2000"/>
    <n v="5503"/>
    <n v="25"/>
    <n v="4064.5243820000001"/>
    <n v="54983.29466"/>
    <x v="1"/>
  </r>
  <r>
    <s v="Startup_4990"/>
    <s v="AI"/>
    <n v="4"/>
    <n v="88507.82"/>
    <n v="2443569323.4000001"/>
    <n v="21"/>
    <s v="India"/>
    <n v="2006"/>
    <n v="6098"/>
    <n v="19"/>
    <n v="27607.514749999998"/>
    <n v="4214.65787"/>
    <x v="0"/>
  </r>
  <r>
    <s v="Startup_4991"/>
    <s v="HealthTech"/>
    <n v="5"/>
    <n v="37862.32"/>
    <n v="11869495891.48"/>
    <n v="32"/>
    <s v="France"/>
    <n v="2011"/>
    <n v="1845"/>
    <n v="14"/>
    <n v="313489.9411"/>
    <n v="1183.1976560000001"/>
    <x v="0"/>
  </r>
  <r>
    <s v="Startup_4992"/>
    <s v="EdTech"/>
    <n v="4"/>
    <n v="353360.05"/>
    <n v="6796659176.1499996"/>
    <n v="44"/>
    <s v="USA"/>
    <n v="2011"/>
    <n v="8303"/>
    <n v="14"/>
    <n v="19233.37343"/>
    <n v="8030.9102519999997"/>
    <x v="0"/>
  </r>
  <r>
    <s v="Startup_4993"/>
    <s v="E-commerce"/>
    <n v="7"/>
    <n v="267045.94"/>
    <n v="7375608083.8999996"/>
    <n v="25"/>
    <s v="Germany"/>
    <n v="2000"/>
    <n v="12992"/>
    <n v="25"/>
    <n v="27618.247889999999"/>
    <n v="10681.8377"/>
    <x v="0"/>
  </r>
  <r>
    <s v="Startup_4994"/>
    <s v="SaaS"/>
    <n v="3"/>
    <n v="135694.5"/>
    <n v="452361088.81"/>
    <n v="6"/>
    <s v="UK"/>
    <n v="2008"/>
    <n v="15062"/>
    <n v="17"/>
    <n v="3332.6730470000002"/>
    <n v="22615.74958"/>
    <x v="1"/>
  </r>
  <r>
    <s v="Startup_4995"/>
    <s v="E-commerce"/>
    <n v="4"/>
    <n v="125903.82"/>
    <n v="237152028.41999999"/>
    <n v="34"/>
    <s v="USA"/>
    <n v="2000"/>
    <n v="10679"/>
    <n v="25"/>
    <n v="1882.596775"/>
    <n v="3703.0535150000001"/>
    <x v="0"/>
  </r>
  <r>
    <s v="Startup_4996"/>
    <s v="EdTech"/>
    <n v="5"/>
    <n v="401577.06"/>
    <n v="12123456834.950001"/>
    <n v="29"/>
    <s v="Germany"/>
    <n v="2002"/>
    <n v="6408"/>
    <n v="23"/>
    <n v="30188.615280000002"/>
    <n v="13847.484700000001"/>
    <x v="0"/>
  </r>
  <r>
    <s v="Startup_4997"/>
    <s v="AI"/>
    <n v="2"/>
    <n v="361953.49"/>
    <n v="11079363238.67"/>
    <n v="14"/>
    <s v="Brazil"/>
    <n v="2000"/>
    <n v="15129"/>
    <n v="25"/>
    <n v="30608.90857"/>
    <n v="25853.82072"/>
    <x v="1"/>
  </r>
  <r>
    <s v="Startup_4998"/>
    <s v="SaaS"/>
    <n v="10"/>
    <n v="42576.4"/>
    <n v="8277585563.3999996"/>
    <n v="29"/>
    <s v="UK"/>
    <n v="2018"/>
    <n v="14043"/>
    <n v="7"/>
    <n v="194416.23009999999"/>
    <n v="1468.1516899999999"/>
    <x v="0"/>
  </r>
  <r>
    <s v="Startup_4999"/>
    <s v="SaaS"/>
    <n v="4"/>
    <n v="42205.919999999998"/>
    <n v="18954974726.529999"/>
    <n v="6"/>
    <s v="India"/>
    <n v="2017"/>
    <n v="12293"/>
    <n v="8"/>
    <n v="449106.00030000001"/>
    <n v="7034.3202229999997"/>
    <x v="0"/>
  </r>
  <r>
    <s v="Startup_5"/>
    <s v="EdTech"/>
    <n v="9"/>
    <n v="164508.03"/>
    <n v="6887965942.8699999"/>
    <n v="48"/>
    <s v="India"/>
    <n v="2011"/>
    <n v="1920"/>
    <n v="14"/>
    <n v="41869.089659999998"/>
    <n v="3427.250614"/>
    <x v="0"/>
  </r>
  <r>
    <s v="Startup_50"/>
    <s v="HealthTech"/>
    <n v="10"/>
    <n v="197960.49"/>
    <n v="8694160540.9699993"/>
    <n v="4"/>
    <s v="UK"/>
    <n v="2013"/>
    <n v="1264"/>
    <n v="12"/>
    <n v="43917.665979999998"/>
    <n v="49490.121950000001"/>
    <x v="1"/>
  </r>
  <r>
    <s v="Startup_500"/>
    <s v="EdTech"/>
    <n v="8"/>
    <n v="164859.32999999999"/>
    <n v="625383070.88"/>
    <n v="44"/>
    <s v="Canada"/>
    <n v="2013"/>
    <n v="1273"/>
    <n v="12"/>
    <n v="3792.434397"/>
    <n v="3746.8030610000001"/>
    <x v="0"/>
  </r>
  <r>
    <s v="Startup_5000"/>
    <s v="Biotech"/>
    <n v="5"/>
    <n v="120876.66"/>
    <n v="2265635198.7800002"/>
    <n v="8"/>
    <s v="USA"/>
    <n v="2010"/>
    <n v="7109"/>
    <n v="15"/>
    <n v="18742.36364"/>
    <n v="15109.58253"/>
    <x v="0"/>
  </r>
  <r>
    <s v="Startup_501"/>
    <s v="E-commerce"/>
    <n v="5"/>
    <n v="36225.360000000001"/>
    <n v="11266355004.879999"/>
    <n v="16"/>
    <s v="Australia"/>
    <n v="2003"/>
    <n v="1930"/>
    <n v="22"/>
    <n v="311006.42920000001"/>
    <n v="2264.0847829999998"/>
    <x v="0"/>
  </r>
  <r>
    <s v="Startup_502"/>
    <s v="E-commerce"/>
    <n v="6"/>
    <n v="398745.36"/>
    <n v="18524621284.27"/>
    <n v="37"/>
    <s v="Germany"/>
    <n v="2004"/>
    <n v="1241"/>
    <n v="21"/>
    <n v="46456.271509999999"/>
    <n v="10776.901519999999"/>
    <x v="0"/>
  </r>
  <r>
    <s v="Startup_503"/>
    <s v="EdTech"/>
    <n v="6"/>
    <n v="273395.20000000001"/>
    <n v="10753185663.15"/>
    <n v="28"/>
    <s v="Australia"/>
    <n v="2013"/>
    <n v="14784"/>
    <n v="12"/>
    <n v="39331.020259999998"/>
    <n v="9764.1143940000002"/>
    <x v="0"/>
  </r>
  <r>
    <s v="Startup_504"/>
    <s v="SaaS"/>
    <n v="9"/>
    <n v="445607.64"/>
    <n v="1526172000.0799999"/>
    <n v="8"/>
    <s v="China"/>
    <n v="2003"/>
    <n v="8634"/>
    <n v="22"/>
    <n v="3423.9233370000002"/>
    <n v="55700.954810000003"/>
    <x v="1"/>
  </r>
  <r>
    <s v="Startup_505"/>
    <s v="HealthTech"/>
    <n v="1"/>
    <n v="102264.13"/>
    <n v="23836229083.669998"/>
    <n v="37"/>
    <s v="Germany"/>
    <n v="2001"/>
    <n v="18917"/>
    <n v="24"/>
    <n v="233083.94399999999"/>
    <n v="2763.8954130000002"/>
    <x v="0"/>
  </r>
  <r>
    <s v="Startup_506"/>
    <s v="Biotech"/>
    <n v="2"/>
    <n v="22194.73"/>
    <n v="481966079.79000002"/>
    <n v="6"/>
    <s v="India"/>
    <n v="2015"/>
    <n v="15491"/>
    <n v="10"/>
    <n v="21714.339209999998"/>
    <n v="3699.121584"/>
    <x v="0"/>
  </r>
  <r>
    <s v="Startup_507"/>
    <s v="HealthTech"/>
    <n v="7"/>
    <n v="130447.51"/>
    <n v="21858942171.990002"/>
    <n v="47"/>
    <s v="China"/>
    <n v="2014"/>
    <n v="5682"/>
    <n v="11"/>
    <n v="167567.87820000001"/>
    <n v="2775.4788429999999"/>
    <x v="0"/>
  </r>
  <r>
    <s v="Startup_508"/>
    <s v="SaaS"/>
    <n v="4"/>
    <n v="461350.05"/>
    <n v="13445442007.34"/>
    <n v="12"/>
    <s v="India"/>
    <n v="2020"/>
    <n v="10142"/>
    <n v="5"/>
    <n v="29142.688429999998"/>
    <n v="38445.837189999998"/>
    <x v="1"/>
  </r>
  <r>
    <s v="Startup_509"/>
    <s v="SaaS"/>
    <n v="6"/>
    <n v="446197.25"/>
    <n v="7421407024.1700001"/>
    <n v="9"/>
    <s v="Germany"/>
    <n v="2016"/>
    <n v="736"/>
    <n v="9"/>
    <n v="16631.569909999998"/>
    <n v="49577.472679999999"/>
    <x v="1"/>
  </r>
  <r>
    <s v="Startup_51"/>
    <s v="Blockchain"/>
    <n v="4"/>
    <n v="28761.53"/>
    <n v="5826669173.8599997"/>
    <n v="18"/>
    <s v="Australia"/>
    <n v="2001"/>
    <n v="13819"/>
    <n v="24"/>
    <n v="202584.4999"/>
    <n v="1597.862844"/>
    <x v="0"/>
  </r>
  <r>
    <s v="Startup_510"/>
    <s v="Fintech"/>
    <n v="7"/>
    <n v="330556.3"/>
    <n v="632410145.03999996"/>
    <n v="6"/>
    <s v="Australia"/>
    <n v="2018"/>
    <n v="598"/>
    <n v="7"/>
    <n v="1912.1692169999999"/>
    <n v="55092.717299999997"/>
    <x v="1"/>
  </r>
  <r>
    <s v="Startup_511"/>
    <s v="EdTech"/>
    <n v="2"/>
    <n v="3155.9"/>
    <n v="8378940523.8000002"/>
    <n v="49"/>
    <s v="USA"/>
    <n v="2014"/>
    <n v="17992"/>
    <n v="11"/>
    <n v="2655004.3560000001"/>
    <n v="64.40619255"/>
    <x v="1"/>
  </r>
  <r>
    <s v="Startup_512"/>
    <s v="Fintech"/>
    <n v="3"/>
    <n v="35708.980000000003"/>
    <n v="5685252213.3400002"/>
    <n v="11"/>
    <s v="Singapore"/>
    <n v="2018"/>
    <n v="10658"/>
    <n v="7"/>
    <n v="159209.70910000001"/>
    <n v="3246.2710149999998"/>
    <x v="0"/>
  </r>
  <r>
    <s v="Startup_513"/>
    <s v="AI"/>
    <n v="10"/>
    <n v="32075.54"/>
    <n v="130106223.93000001"/>
    <n v="49"/>
    <s v="UK"/>
    <n v="2011"/>
    <n v="18147"/>
    <n v="14"/>
    <n v="4055.2438590000002"/>
    <n v="654.60291640000003"/>
    <x v="0"/>
  </r>
  <r>
    <s v="Startup_514"/>
    <s v="SaaS"/>
    <n v="9"/>
    <n v="364684.31"/>
    <n v="9659678651.2600002"/>
    <n v="47"/>
    <s v="Australia"/>
    <n v="2022"/>
    <n v="7601"/>
    <n v="3"/>
    <n v="26486.782279999999"/>
    <n v="7759.2406769999998"/>
    <x v="0"/>
  </r>
  <r>
    <s v="Startup_515"/>
    <s v="SaaS"/>
    <n v="9"/>
    <n v="318325.40999999997"/>
    <n v="15422654399.68"/>
    <n v="12"/>
    <s v="Australia"/>
    <n v="2009"/>
    <n v="10493"/>
    <n v="16"/>
    <n v="48448.334569999999"/>
    <n v="26527.117689999999"/>
    <x v="1"/>
  </r>
  <r>
    <s v="Startup_516"/>
    <s v="AI"/>
    <n v="7"/>
    <n v="215973.35"/>
    <n v="8496258428.8100004"/>
    <n v="12"/>
    <s v="Australia"/>
    <n v="2023"/>
    <n v="17352"/>
    <n v="2"/>
    <n v="39338.383500000004"/>
    <n v="17997.779139999999"/>
    <x v="0"/>
  </r>
  <r>
    <s v="Startup_517"/>
    <s v="SaaS"/>
    <n v="7"/>
    <n v="419343.82"/>
    <n v="14432775342.35"/>
    <n v="29"/>
    <s v="China"/>
    <n v="2009"/>
    <n v="12717"/>
    <n v="16"/>
    <n v="34416.522550000002"/>
    <n v="14460.13169"/>
    <x v="0"/>
  </r>
  <r>
    <s v="Startup_518"/>
    <s v="HealthTech"/>
    <n v="2"/>
    <n v="332808.11"/>
    <n v="10605001534.120001"/>
    <n v="21"/>
    <s v="USA"/>
    <n v="2023"/>
    <n v="13184"/>
    <n v="2"/>
    <n v="31864.213469999999"/>
    <n v="15848.00533"/>
    <x v="0"/>
  </r>
  <r>
    <s v="Startup_519"/>
    <s v="HealthTech"/>
    <n v="10"/>
    <n v="327988.32"/>
    <n v="5273390680.2399998"/>
    <n v="39"/>
    <s v="Brazil"/>
    <n v="2016"/>
    <n v="1683"/>
    <n v="9"/>
    <n v="16076.98306"/>
    <n v="8409.9569670000001"/>
    <x v="0"/>
  </r>
  <r>
    <s v="Startup_52"/>
    <s v="Fintech"/>
    <n v="8"/>
    <n v="232174.59"/>
    <n v="6758206634.6700001"/>
    <n v="32"/>
    <s v="USA"/>
    <n v="2000"/>
    <n v="19274"/>
    <n v="25"/>
    <n v="29107.296009999998"/>
    <n v="7255.455876"/>
    <x v="0"/>
  </r>
  <r>
    <s v="Startup_520"/>
    <s v="HealthTech"/>
    <n v="6"/>
    <n v="94238.59"/>
    <n v="395274354.29000002"/>
    <n v="13"/>
    <s v="Germany"/>
    <n v="2007"/>
    <n v="15578"/>
    <n v="18"/>
    <n v="4193.4000889999998"/>
    <n v="7249.1223819999996"/>
    <x v="0"/>
  </r>
  <r>
    <s v="Startup_521"/>
    <s v="AI"/>
    <n v="1"/>
    <n v="121501.66"/>
    <n v="42860234387.019997"/>
    <n v="43"/>
    <s v="France"/>
    <n v="2013"/>
    <n v="1682"/>
    <n v="12"/>
    <n v="352753.31849999999"/>
    <n v="2825.6199419999998"/>
    <x v="1"/>
  </r>
  <r>
    <s v="Startup_522"/>
    <s v="Fintech"/>
    <n v="3"/>
    <n v="13285.84"/>
    <n v="3762082615.0999999"/>
    <n v="31"/>
    <s v="Canada"/>
    <n v="2013"/>
    <n v="7885"/>
    <n v="12"/>
    <n v="283163.78019999998"/>
    <n v="428.57555810000002"/>
    <x v="0"/>
  </r>
  <r>
    <s v="Startup_523"/>
    <s v="E-commerce"/>
    <n v="7"/>
    <n v="339387.7"/>
    <n v="15070175400.4"/>
    <n v="18"/>
    <s v="UK"/>
    <n v="2006"/>
    <n v="256"/>
    <n v="19"/>
    <n v="44403.012239999996"/>
    <n v="18854.87199"/>
    <x v="0"/>
  </r>
  <r>
    <s v="Startup_524"/>
    <s v="Blockchain"/>
    <n v="4"/>
    <n v="336450.49"/>
    <n v="10674814029.42"/>
    <n v="33"/>
    <s v="France"/>
    <n v="2021"/>
    <n v="1679"/>
    <n v="4"/>
    <n v="31726.741099999999"/>
    <n v="10195.46938"/>
    <x v="0"/>
  </r>
  <r>
    <s v="Startup_525"/>
    <s v="SaaS"/>
    <n v="8"/>
    <n v="411782.74"/>
    <n v="10994541411.93"/>
    <n v="28"/>
    <s v="Brazil"/>
    <n v="2018"/>
    <n v="13357"/>
    <n v="7"/>
    <n v="26698.859680000001"/>
    <n v="14706.526470000001"/>
    <x v="0"/>
  </r>
  <r>
    <s v="Startup_526"/>
    <s v="SaaS"/>
    <n v="6"/>
    <n v="347288.9"/>
    <n v="14572631456.860001"/>
    <n v="23"/>
    <s v="Canada"/>
    <n v="2017"/>
    <n v="16309"/>
    <n v="8"/>
    <n v="41960.120479999998"/>
    <n v="15099.51748"/>
    <x v="0"/>
  </r>
  <r>
    <s v="Startup_527"/>
    <s v="HealthTech"/>
    <n v="3"/>
    <n v="12524.55"/>
    <n v="39204837003.589996"/>
    <n v="13"/>
    <s v="Singapore"/>
    <n v="2018"/>
    <n v="403"/>
    <n v="7"/>
    <n v="3130238.81"/>
    <n v="963.42672619999996"/>
    <x v="1"/>
  </r>
  <r>
    <s v="Startup_528"/>
    <s v="HealthTech"/>
    <n v="10"/>
    <n v="241325.31"/>
    <n v="3886249798.9899998"/>
    <n v="39"/>
    <s v="UK"/>
    <n v="2013"/>
    <n v="14461"/>
    <n v="12"/>
    <n v="16102.780640000001"/>
    <n v="6187.8283719999999"/>
    <x v="0"/>
  </r>
  <r>
    <s v="Startup_529"/>
    <s v="Biotech"/>
    <n v="6"/>
    <n v="4194.37"/>
    <n v="1424180778.45"/>
    <n v="6"/>
    <s v="UK"/>
    <n v="2000"/>
    <n v="12966"/>
    <n v="25"/>
    <n v="339544.48959999997"/>
    <n v="699.06233580000003"/>
    <x v="0"/>
  </r>
  <r>
    <s v="Startup_53"/>
    <s v="Blockchain"/>
    <n v="10"/>
    <n v="67558.789999999994"/>
    <n v="1229453482.54"/>
    <n v="26"/>
    <s v="USA"/>
    <n v="2014"/>
    <n v="13982"/>
    <n v="11"/>
    <n v="18197.276600000001"/>
    <n v="2598.4148639999999"/>
    <x v="0"/>
  </r>
  <r>
    <s v="Startup_530"/>
    <s v="AI"/>
    <n v="9"/>
    <n v="387082.13"/>
    <n v="1594276074.3199999"/>
    <n v="22"/>
    <s v="Brazil"/>
    <n v="2013"/>
    <n v="2616"/>
    <n v="12"/>
    <n v="4117.7023840000002"/>
    <n v="17594.642080000001"/>
    <x v="0"/>
  </r>
  <r>
    <s v="Startup_531"/>
    <s v="EdTech"/>
    <n v="7"/>
    <n v="132548.49"/>
    <n v="405497096.25"/>
    <n v="35"/>
    <s v="India"/>
    <n v="2003"/>
    <n v="19747"/>
    <n v="22"/>
    <n v="3058.2359029999998"/>
    <n v="3787.0996850000001"/>
    <x v="0"/>
  </r>
  <r>
    <s v="Startup_532"/>
    <s v="AI"/>
    <n v="4"/>
    <n v="36446.519999999997"/>
    <n v="15941542423.709999"/>
    <n v="45"/>
    <s v="Canada"/>
    <n v="2021"/>
    <n v="2724"/>
    <n v="4"/>
    <n v="437394.45049999998"/>
    <n v="809.92268639999998"/>
    <x v="0"/>
  </r>
  <r>
    <s v="Startup_533"/>
    <s v="EdTech"/>
    <n v="3"/>
    <n v="315671.86"/>
    <n v="5499558878.3800001"/>
    <n v="38"/>
    <s v="India"/>
    <n v="2017"/>
    <n v="17907"/>
    <n v="8"/>
    <n v="17420.75865"/>
    <n v="8307.1540920000007"/>
    <x v="0"/>
  </r>
  <r>
    <s v="Startup_534"/>
    <s v="SaaS"/>
    <n v="6"/>
    <n v="131726.09"/>
    <n v="2869722380.0999999"/>
    <n v="41"/>
    <s v="China"/>
    <n v="2000"/>
    <n v="395"/>
    <n v="25"/>
    <n v="21784.526999999998"/>
    <n v="3212.8315640000001"/>
    <x v="0"/>
  </r>
  <r>
    <s v="Startup_535"/>
    <s v="E-commerce"/>
    <n v="8"/>
    <n v="476971.84"/>
    <n v="13301570491.42"/>
    <n v="30"/>
    <s v="France"/>
    <n v="2000"/>
    <n v="388"/>
    <n v="25"/>
    <n v="27886.53817"/>
    <n v="15899.061449999999"/>
    <x v="0"/>
  </r>
  <r>
    <s v="Startup_536"/>
    <s v="AI"/>
    <n v="6"/>
    <n v="299265.75"/>
    <n v="13479671834.969999"/>
    <n v="40"/>
    <s v="Germany"/>
    <n v="2006"/>
    <n v="5732"/>
    <n v="19"/>
    <n v="45041.480989999996"/>
    <n v="7481.6437390000001"/>
    <x v="0"/>
  </r>
  <r>
    <s v="Startup_537"/>
    <s v="SaaS"/>
    <n v="1"/>
    <n v="251413.8"/>
    <n v="6724103256.7799997"/>
    <n v="27"/>
    <s v="Canada"/>
    <n v="2007"/>
    <n v="2458"/>
    <n v="18"/>
    <n v="26744.16361"/>
    <n v="9311.6222789999993"/>
    <x v="0"/>
  </r>
  <r>
    <s v="Startup_538"/>
    <s v="SaaS"/>
    <n v="1"/>
    <n v="360074.84"/>
    <n v="1676662090.3800001"/>
    <n v="8"/>
    <s v="China"/>
    <n v="2023"/>
    <n v="4291"/>
    <n v="2"/>
    <n v="4655.4266660000003"/>
    <n v="45009.355100000001"/>
    <x v="1"/>
  </r>
  <r>
    <s v="Startup_539"/>
    <s v="HealthTech"/>
    <n v="1"/>
    <n v="82922.429999999993"/>
    <n v="34714571328.440002"/>
    <n v="26"/>
    <s v="Singapore"/>
    <n v="2017"/>
    <n v="16266"/>
    <n v="8"/>
    <n v="418638.09159999999"/>
    <n v="3189.324282"/>
    <x v="1"/>
  </r>
  <r>
    <s v="Startup_54"/>
    <s v="E-commerce"/>
    <n v="3"/>
    <n v="117610.12"/>
    <n v="3251064586.1199999"/>
    <n v="4"/>
    <s v="Australia"/>
    <n v="2002"/>
    <n v="19829"/>
    <n v="23"/>
    <n v="27641.727859999999"/>
    <n v="29402.530409999999"/>
    <x v="1"/>
  </r>
  <r>
    <s v="Startup_540"/>
    <s v="E-commerce"/>
    <n v="7"/>
    <n v="243100.3"/>
    <n v="400047931.72000003"/>
    <n v="11"/>
    <s v="Brazil"/>
    <n v="2004"/>
    <n v="4068"/>
    <n v="21"/>
    <n v="1644.608545"/>
    <n v="22100.027310000001"/>
    <x v="1"/>
  </r>
  <r>
    <s v="Startup_541"/>
    <s v="Fintech"/>
    <n v="3"/>
    <n v="379170.63"/>
    <n v="8416809238.9899998"/>
    <n v="8"/>
    <s v="India"/>
    <n v="2016"/>
    <n v="4064"/>
    <n v="9"/>
    <n v="22196.946169999999"/>
    <n v="47396.32877"/>
    <x v="1"/>
  </r>
  <r>
    <s v="Startup_542"/>
    <s v="EdTech"/>
    <n v="4"/>
    <n v="218790.51"/>
    <n v="8101795618.5900002"/>
    <n v="43"/>
    <s v="Australia"/>
    <n v="2021"/>
    <n v="19128"/>
    <n v="4"/>
    <n v="37028.9231"/>
    <n v="5088.1513059999997"/>
    <x v="0"/>
  </r>
  <r>
    <s v="Startup_543"/>
    <s v="Fintech"/>
    <n v="5"/>
    <n v="35029.879999999997"/>
    <n v="8167356543.1999998"/>
    <n v="13"/>
    <s v="Singapore"/>
    <n v="2023"/>
    <n v="6305"/>
    <n v="2"/>
    <n v="233152.98250000001"/>
    <n v="2694.606323"/>
    <x v="0"/>
  </r>
  <r>
    <s v="Startup_544"/>
    <s v="Biotech"/>
    <n v="5"/>
    <n v="61878.28"/>
    <n v="20899397412.75"/>
    <n v="21"/>
    <s v="Singapore"/>
    <n v="2022"/>
    <n v="18574"/>
    <n v="3"/>
    <n v="337749.15870000003"/>
    <n v="2946.584554"/>
    <x v="0"/>
  </r>
  <r>
    <s v="Startup_545"/>
    <s v="HealthTech"/>
    <n v="6"/>
    <n v="343508.95"/>
    <n v="1234360612.5599999"/>
    <n v="41"/>
    <s v="Australia"/>
    <n v="2001"/>
    <n v="13161"/>
    <n v="24"/>
    <n v="3592.387009"/>
    <n v="8378.2671699999992"/>
    <x v="0"/>
  </r>
  <r>
    <s v="Startup_546"/>
    <s v="Fintech"/>
    <n v="3"/>
    <n v="96288.44"/>
    <n v="23323484768.099998"/>
    <n v="46"/>
    <s v="UK"/>
    <n v="2006"/>
    <n v="13733"/>
    <n v="19"/>
    <n v="242224.1862"/>
    <n v="2093.2269080000001"/>
    <x v="0"/>
  </r>
  <r>
    <s v="Startup_547"/>
    <s v="Biotech"/>
    <n v="5"/>
    <n v="20330.189999999999"/>
    <n v="5125163121.6199999"/>
    <n v="50"/>
    <s v="France"/>
    <n v="2018"/>
    <n v="340"/>
    <n v="7"/>
    <n v="252095.20610000001"/>
    <n v="406.60374869999998"/>
    <x v="0"/>
  </r>
  <r>
    <s v="Startup_548"/>
    <s v="HealthTech"/>
    <n v="7"/>
    <n v="388018.03"/>
    <n v="15373998335.57"/>
    <n v="29"/>
    <s v="China"/>
    <n v="2007"/>
    <n v="14951"/>
    <n v="18"/>
    <n v="39620.86621"/>
    <n v="13379.93195"/>
    <x v="0"/>
  </r>
  <r>
    <s v="Startup_549"/>
    <s v="HealthTech"/>
    <n v="10"/>
    <n v="249193.76"/>
    <n v="10351195646.48"/>
    <n v="45"/>
    <s v="India"/>
    <n v="2005"/>
    <n v="3845"/>
    <n v="20"/>
    <n v="41537.742910000001"/>
    <n v="5537.6391729999996"/>
    <x v="0"/>
  </r>
  <r>
    <s v="Startup_55"/>
    <s v="HealthTech"/>
    <n v="2"/>
    <n v="360477.89"/>
    <n v="1692240967.1500001"/>
    <n v="3"/>
    <s v="Germany"/>
    <n v="2018"/>
    <n v="719"/>
    <n v="7"/>
    <n v="4693.4376179999999"/>
    <n v="120159.29670000001"/>
    <x v="1"/>
  </r>
  <r>
    <s v="Startup_550"/>
    <s v="SaaS"/>
    <n v="6"/>
    <n v="282634.94"/>
    <n v="13581487933.16"/>
    <n v="41"/>
    <s v="Germany"/>
    <n v="2010"/>
    <n v="19977"/>
    <n v="15"/>
    <n v="48052.109450000004"/>
    <n v="6893.5352370000001"/>
    <x v="0"/>
  </r>
  <r>
    <s v="Startup_551"/>
    <s v="HealthTech"/>
    <n v="8"/>
    <n v="29079"/>
    <n v="13694235400.719999"/>
    <n v="11"/>
    <s v="India"/>
    <n v="2011"/>
    <n v="10884"/>
    <n v="14"/>
    <n v="470931.19959999999"/>
    <n v="2643.545063"/>
    <x v="0"/>
  </r>
  <r>
    <s v="Startup_552"/>
    <s v="E-commerce"/>
    <n v="8"/>
    <n v="372272.04"/>
    <n v="6426399994.7299995"/>
    <n v="22"/>
    <s v="India"/>
    <n v="2017"/>
    <n v="566"/>
    <n v="8"/>
    <n v="17261.644749999999"/>
    <n v="16921.456409999999"/>
    <x v="0"/>
  </r>
  <r>
    <s v="Startup_553"/>
    <s v="Blockchain"/>
    <n v="1"/>
    <n v="32662.59"/>
    <n v="14645860799.799999"/>
    <n v="38"/>
    <s v="Canada"/>
    <n v="2000"/>
    <n v="5759"/>
    <n v="25"/>
    <n v="448397.58549999999"/>
    <n v="859.54193859999998"/>
    <x v="0"/>
  </r>
  <r>
    <s v="Startup_554"/>
    <s v="HealthTech"/>
    <n v="10"/>
    <n v="480491.64"/>
    <n v="16765883291.6"/>
    <n v="50"/>
    <s v="India"/>
    <n v="2000"/>
    <n v="15163"/>
    <n v="25"/>
    <n v="34892.183879999997"/>
    <n v="9609.8328829999991"/>
    <x v="0"/>
  </r>
  <r>
    <s v="Startup_555"/>
    <s v="HealthTech"/>
    <n v="10"/>
    <n v="25373.4"/>
    <n v="4613552646.6899996"/>
    <n v="50"/>
    <s v="Brazil"/>
    <n v="2023"/>
    <n v="5898"/>
    <n v="2"/>
    <n v="181825.31270000001"/>
    <n v="507.46809719999999"/>
    <x v="0"/>
  </r>
  <r>
    <s v="Startup_556"/>
    <s v="EdTech"/>
    <n v="6"/>
    <n v="277239.06"/>
    <n v="8116958853.8400002"/>
    <n v="1"/>
    <s v="Australia"/>
    <n v="2005"/>
    <n v="1332"/>
    <n v="20"/>
    <n v="29276.833159999998"/>
    <n v="277239.05699999997"/>
    <x v="1"/>
  </r>
  <r>
    <s v="Startup_557"/>
    <s v="Biotech"/>
    <n v="10"/>
    <n v="210762.65"/>
    <n v="40097571282.360001"/>
    <n v="2"/>
    <s v="Germany"/>
    <n v="2004"/>
    <n v="1075"/>
    <n v="21"/>
    <n v="190248.8921"/>
    <n v="105381.32460000001"/>
    <x v="1"/>
  </r>
  <r>
    <s v="Startup_558"/>
    <s v="HealthTech"/>
    <n v="6"/>
    <n v="410016.24"/>
    <n v="14573406135.190001"/>
    <n v="30"/>
    <s v="USA"/>
    <n v="2012"/>
    <n v="4425"/>
    <n v="13"/>
    <n v="35542.484729999996"/>
    <n v="13667.20816"/>
    <x v="0"/>
  </r>
  <r>
    <s v="Startup_559"/>
    <s v="EdTech"/>
    <n v="1"/>
    <n v="211367.52"/>
    <n v="6814566400.1300001"/>
    <n v="20"/>
    <s v="USA"/>
    <n v="2012"/>
    <n v="10878"/>
    <n v="13"/>
    <n v="32239.367590000002"/>
    <n v="10568.37578"/>
    <x v="0"/>
  </r>
  <r>
    <s v="Startup_56"/>
    <s v="E-commerce"/>
    <n v="7"/>
    <n v="48307.38"/>
    <n v="1734781494.5699999"/>
    <n v="5"/>
    <s v="Brazil"/>
    <n v="2020"/>
    <n v="9266"/>
    <n v="5"/>
    <n v="35910.31452"/>
    <n v="9661.4758760000004"/>
    <x v="0"/>
  </r>
  <r>
    <s v="Startup_560"/>
    <s v="EdTech"/>
    <n v="4"/>
    <n v="229860.52"/>
    <n v="366716666.69"/>
    <n v="33"/>
    <s v="Singapore"/>
    <n v="2010"/>
    <n v="2211"/>
    <n v="15"/>
    <n v="1594.3877640000001"/>
    <n v="6965.4704119999997"/>
    <x v="0"/>
  </r>
  <r>
    <s v="Startup_561"/>
    <s v="Fintech"/>
    <n v="2"/>
    <n v="334679.59000000003"/>
    <n v="1478925384.1700001"/>
    <n v="35"/>
    <s v="USA"/>
    <n v="2000"/>
    <n v="6267"/>
    <n v="25"/>
    <n v="4417.929099"/>
    <n v="9562.2740319999994"/>
    <x v="0"/>
  </r>
  <r>
    <s v="Startup_562"/>
    <s v="Blockchain"/>
    <n v="8"/>
    <n v="464754.68"/>
    <n v="11978554698.700001"/>
    <n v="21"/>
    <s v="France"/>
    <n v="2003"/>
    <n v="18511"/>
    <n v="22"/>
    <n v="25772.930240000002"/>
    <n v="22131.175230000001"/>
    <x v="1"/>
  </r>
  <r>
    <s v="Startup_563"/>
    <s v="AI"/>
    <n v="3"/>
    <n v="156154.43"/>
    <n v="26808002522.779999"/>
    <n v="29"/>
    <s v="UK"/>
    <n v="2014"/>
    <n v="1116"/>
    <n v="11"/>
    <n v="171675.22150000001"/>
    <n v="5384.635518"/>
    <x v="0"/>
  </r>
  <r>
    <s v="Startup_564"/>
    <s v="E-commerce"/>
    <n v="6"/>
    <n v="120248.1"/>
    <n v="4208303791.9400001"/>
    <n v="13"/>
    <s v="Singapore"/>
    <n v="2019"/>
    <n v="15994"/>
    <n v="6"/>
    <n v="34995.841439999997"/>
    <n v="9249.8540720000001"/>
    <x v="0"/>
  </r>
  <r>
    <s v="Startup_565"/>
    <s v="Biotech"/>
    <n v="10"/>
    <n v="305853.90999999997"/>
    <n v="7335810498.3599997"/>
    <n v="45"/>
    <s v="India"/>
    <n v="2005"/>
    <n v="18121"/>
    <n v="20"/>
    <n v="23983.687379999999"/>
    <n v="6796.7536330000003"/>
    <x v="0"/>
  </r>
  <r>
    <s v="Startup_566"/>
    <s v="E-commerce"/>
    <n v="2"/>
    <n v="367383.03999999998"/>
    <n v="1385815422.49"/>
    <n v="16"/>
    <s v="Canada"/>
    <n v="2004"/>
    <n v="3443"/>
    <n v="21"/>
    <n v="3771.126788"/>
    <n v="22961.440259999999"/>
    <x v="1"/>
  </r>
  <r>
    <s v="Startup_567"/>
    <s v="EdTech"/>
    <n v="7"/>
    <n v="292847.03999999998"/>
    <n v="7086705218.4799995"/>
    <n v="12"/>
    <s v="China"/>
    <n v="2004"/>
    <n v="14262"/>
    <n v="21"/>
    <n v="24198.34072"/>
    <n v="24403.919720000002"/>
    <x v="1"/>
  </r>
  <r>
    <s v="Startup_568"/>
    <s v="Fintech"/>
    <n v="6"/>
    <n v="16155.41"/>
    <n v="3258248801.79"/>
    <n v="13"/>
    <s v="China"/>
    <n v="2018"/>
    <n v="1852"/>
    <n v="7"/>
    <n v="201680.55410000001"/>
    <n v="1242.7240770000001"/>
    <x v="0"/>
  </r>
  <r>
    <s v="Startup_569"/>
    <s v="Biotech"/>
    <n v="4"/>
    <n v="98846.31"/>
    <n v="3540056764.3099999"/>
    <n v="23"/>
    <s v="France"/>
    <n v="2005"/>
    <n v="1546"/>
    <n v="20"/>
    <n v="35812.746859999999"/>
    <n v="4297.6657009999999"/>
    <x v="0"/>
  </r>
  <r>
    <s v="Startup_57"/>
    <s v="SaaS"/>
    <n v="1"/>
    <n v="43603.14"/>
    <n v="9907684658.8299999"/>
    <n v="37"/>
    <s v="China"/>
    <n v="2019"/>
    <n v="16082"/>
    <n v="6"/>
    <n v="227223.13080000001"/>
    <n v="1178.463133"/>
    <x v="0"/>
  </r>
  <r>
    <s v="Startup_570"/>
    <s v="Blockchain"/>
    <n v="9"/>
    <n v="306207.81"/>
    <n v="14012889842.43"/>
    <n v="24"/>
    <s v="Brazil"/>
    <n v="2022"/>
    <n v="729"/>
    <n v="3"/>
    <n v="45761.680039999999"/>
    <n v="12758.65857"/>
    <x v="0"/>
  </r>
  <r>
    <s v="Startup_571"/>
    <s v="SaaS"/>
    <n v="4"/>
    <n v="399428.55"/>
    <n v="10182702110.85"/>
    <n v="11"/>
    <s v="Brazil"/>
    <n v="2023"/>
    <n v="8709"/>
    <n v="2"/>
    <n v="25492.175289999999"/>
    <n v="36311.686609999997"/>
    <x v="1"/>
  </r>
  <r>
    <s v="Startup_572"/>
    <s v="HealthTech"/>
    <n v="9"/>
    <n v="74509.039999999994"/>
    <n v="17789531371.860001"/>
    <n v="20"/>
    <s v="Singapore"/>
    <n v="2018"/>
    <n v="5733"/>
    <n v="7"/>
    <n v="238755.69570000001"/>
    <n v="3725.4518290000001"/>
    <x v="0"/>
  </r>
  <r>
    <s v="Startup_573"/>
    <s v="Biotech"/>
    <n v="9"/>
    <n v="218152.5"/>
    <n v="1049214882.1"/>
    <n v="19"/>
    <s v="USA"/>
    <n v="2015"/>
    <n v="5911"/>
    <n v="10"/>
    <n v="4808.5477879999999"/>
    <n v="11481.71062"/>
    <x v="0"/>
  </r>
  <r>
    <s v="Startup_574"/>
    <s v="HealthTech"/>
    <n v="3"/>
    <n v="80109.73"/>
    <n v="39425468082.580002"/>
    <n v="42"/>
    <s v="France"/>
    <n v="2002"/>
    <n v="2416"/>
    <n v="23"/>
    <n v="492142.33970000001"/>
    <n v="1907.3744280000001"/>
    <x v="1"/>
  </r>
  <r>
    <s v="Startup_575"/>
    <s v="HealthTech"/>
    <n v="5"/>
    <n v="451673.86"/>
    <n v="11698516281.200001"/>
    <n v="29"/>
    <s v="USA"/>
    <n v="2004"/>
    <n v="10452"/>
    <n v="21"/>
    <n v="25899.361629999999"/>
    <n v="15574.960650000001"/>
    <x v="0"/>
  </r>
  <r>
    <s v="Startup_576"/>
    <s v="Biotech"/>
    <n v="5"/>
    <n v="134284.25"/>
    <n v="528879458.63"/>
    <n v="21"/>
    <s v="UK"/>
    <n v="2009"/>
    <n v="12545"/>
    <n v="16"/>
    <n v="3937.5071240000002"/>
    <n v="6394.4878930000004"/>
    <x v="0"/>
  </r>
  <r>
    <s v="Startup_577"/>
    <s v="Fintech"/>
    <n v="1"/>
    <n v="42659.62"/>
    <n v="13525468463.08"/>
    <n v="27"/>
    <s v="Australia"/>
    <n v="2010"/>
    <n v="10801"/>
    <n v="15"/>
    <n v="317054.5097"/>
    <n v="1579.9860309999999"/>
    <x v="0"/>
  </r>
  <r>
    <s v="Startup_578"/>
    <s v="SaaS"/>
    <n v="3"/>
    <n v="344592.25"/>
    <n v="7343003550.8599997"/>
    <n v="16"/>
    <s v="China"/>
    <n v="2014"/>
    <n v="8062"/>
    <n v="11"/>
    <n v="21308.253130000001"/>
    <n v="21537.015820000001"/>
    <x v="1"/>
  </r>
  <r>
    <s v="Startup_579"/>
    <s v="SaaS"/>
    <n v="8"/>
    <n v="100004.08"/>
    <n v="21052512224.279999"/>
    <n v="9"/>
    <s v="Singapore"/>
    <n v="2007"/>
    <n v="8741"/>
    <n v="18"/>
    <n v="210515.5422"/>
    <n v="11111.563969999999"/>
    <x v="0"/>
  </r>
  <r>
    <s v="Startup_58"/>
    <s v="HealthTech"/>
    <n v="6"/>
    <n v="202836.11"/>
    <n v="6102998475.3299999"/>
    <n v="29"/>
    <s v="Germany"/>
    <n v="2009"/>
    <n v="11937"/>
    <n v="16"/>
    <n v="30087.322980000001"/>
    <n v="6994.34872"/>
    <x v="0"/>
  </r>
  <r>
    <s v="Startup_580"/>
    <s v="EdTech"/>
    <n v="10"/>
    <n v="19023.95"/>
    <n v="5197525014.4899998"/>
    <n v="38"/>
    <s v="Germany"/>
    <n v="2008"/>
    <n v="8016"/>
    <n v="17"/>
    <n v="273208.57370000001"/>
    <n v="500.63023870000001"/>
    <x v="0"/>
  </r>
  <r>
    <s v="Startup_581"/>
    <s v="EdTech"/>
    <n v="9"/>
    <n v="7515.15"/>
    <n v="23771935411.52"/>
    <n v="35"/>
    <s v="USA"/>
    <n v="2018"/>
    <n v="2414"/>
    <n v="7"/>
    <n v="3163201.7880000002"/>
    <n v="214.71849900000001"/>
    <x v="1"/>
  </r>
  <r>
    <s v="Startup_582"/>
    <s v="EdTech"/>
    <n v="6"/>
    <n v="27267.23"/>
    <n v="13173771870.9"/>
    <n v="20"/>
    <s v="Germany"/>
    <n v="2016"/>
    <n v="1366"/>
    <n v="9"/>
    <n v="483134.69630000001"/>
    <n v="1363.3614709999999"/>
    <x v="0"/>
  </r>
  <r>
    <s v="Startup_583"/>
    <s v="EdTech"/>
    <n v="10"/>
    <n v="63103.89"/>
    <n v="3149042997.8000002"/>
    <n v="25"/>
    <s v="Brazil"/>
    <n v="2020"/>
    <n v="15016"/>
    <n v="5"/>
    <n v="49901.521580000001"/>
    <n v="2524.1554120000001"/>
    <x v="0"/>
  </r>
  <r>
    <s v="Startup_584"/>
    <s v="HealthTech"/>
    <n v="1"/>
    <n v="220640.96"/>
    <n v="5740904668.5100002"/>
    <n v="13"/>
    <s v="China"/>
    <n v="2023"/>
    <n v="7965"/>
    <n v="2"/>
    <n v="26018.215619999999"/>
    <n v="16972.381410000002"/>
    <x v="0"/>
  </r>
  <r>
    <s v="Startup_585"/>
    <s v="Fintech"/>
    <n v="6"/>
    <n v="380651.53"/>
    <n v="948413017.70000005"/>
    <n v="31"/>
    <s v="Canada"/>
    <n v="2016"/>
    <n v="9636"/>
    <n v="9"/>
    <n v="2490.5518139999999"/>
    <n v="12279.08171"/>
    <x v="0"/>
  </r>
  <r>
    <s v="Startup_586"/>
    <s v="Blockchain"/>
    <n v="10"/>
    <n v="163312.99"/>
    <n v="2630423338.9699998"/>
    <n v="21"/>
    <s v="UK"/>
    <n v="2020"/>
    <n v="1465"/>
    <n v="5"/>
    <n v="16105.638999999999"/>
    <n v="7776.808943"/>
    <x v="0"/>
  </r>
  <r>
    <s v="Startup_587"/>
    <s v="AI"/>
    <n v="7"/>
    <n v="431211.35"/>
    <n v="19196795230.259998"/>
    <n v="12"/>
    <s v="UK"/>
    <n v="2011"/>
    <n v="3165"/>
    <n v="14"/>
    <n v="44517.2978"/>
    <n v="35934.279040000001"/>
    <x v="1"/>
  </r>
  <r>
    <s v="Startup_588"/>
    <s v="HealthTech"/>
    <n v="4"/>
    <n v="158401.5"/>
    <n v="6966597381.1000004"/>
    <n v="18"/>
    <s v="USA"/>
    <n v="2001"/>
    <n v="15772"/>
    <n v="24"/>
    <n v="43979.626660000002"/>
    <n v="8800.0835200000001"/>
    <x v="0"/>
  </r>
  <r>
    <s v="Startup_589"/>
    <s v="Fintech"/>
    <n v="6"/>
    <n v="342654.59"/>
    <n v="605447162.07000005"/>
    <n v="15"/>
    <s v="Singapore"/>
    <n v="2015"/>
    <n v="16896"/>
    <n v="10"/>
    <n v="1765.9314449999999"/>
    <n v="22843.639039999998"/>
    <x v="1"/>
  </r>
  <r>
    <s v="Startup_59"/>
    <s v="AI"/>
    <n v="2"/>
    <n v="275685.52"/>
    <n v="11130347512.389999"/>
    <n v="25"/>
    <s v="Australia"/>
    <n v="2007"/>
    <n v="1570"/>
    <n v="18"/>
    <n v="40372.347800000003"/>
    <n v="11027.42093"/>
    <x v="0"/>
  </r>
  <r>
    <s v="Startup_590"/>
    <s v="E-commerce"/>
    <n v="4"/>
    <n v="17347.060000000001"/>
    <n v="8596675742.7800007"/>
    <n v="36"/>
    <s v="India"/>
    <n v="2007"/>
    <n v="10865"/>
    <n v="18"/>
    <n v="495568.55570000003"/>
    <n v="481.8628296"/>
    <x v="0"/>
  </r>
  <r>
    <s v="Startup_591"/>
    <s v="EdTech"/>
    <n v="9"/>
    <n v="167827.25"/>
    <n v="5127500473.71"/>
    <n v="30"/>
    <s v="Australia"/>
    <n v="2011"/>
    <n v="14554"/>
    <n v="14"/>
    <n v="30551.251909999999"/>
    <n v="5594.2417269999996"/>
    <x v="0"/>
  </r>
  <r>
    <s v="Startup_592"/>
    <s v="Blockchain"/>
    <n v="1"/>
    <n v="147634.9"/>
    <n v="6456055447.0600004"/>
    <n v="28"/>
    <s v="France"/>
    <n v="2008"/>
    <n v="13074"/>
    <n v="17"/>
    <n v="43728.873379999997"/>
    <n v="5272.67497"/>
    <x v="0"/>
  </r>
  <r>
    <s v="Startup_593"/>
    <s v="Biotech"/>
    <n v="8"/>
    <n v="139153.21"/>
    <n v="42255077412.720001"/>
    <n v="32"/>
    <s v="Brazil"/>
    <n v="2000"/>
    <n v="2047"/>
    <n v="25"/>
    <n v="303657.66259999998"/>
    <n v="4348.5377879999996"/>
    <x v="1"/>
  </r>
  <r>
    <s v="Startup_594"/>
    <s v="AI"/>
    <n v="5"/>
    <n v="194597.57"/>
    <n v="6387985660.5500002"/>
    <n v="33"/>
    <s v="China"/>
    <n v="2001"/>
    <n v="2659"/>
    <n v="24"/>
    <n v="32825.645920000003"/>
    <n v="5896.8961840000002"/>
    <x v="0"/>
  </r>
  <r>
    <s v="Startup_595"/>
    <s v="Blockchain"/>
    <n v="10"/>
    <n v="347225.76"/>
    <n v="5474448554.0799999"/>
    <n v="38"/>
    <s v="Australia"/>
    <n v="2001"/>
    <n v="8202"/>
    <n v="24"/>
    <n v="15765.25099"/>
    <n v="9137.5201209999996"/>
    <x v="0"/>
  </r>
  <r>
    <s v="Startup_596"/>
    <s v="HealthTech"/>
    <n v="10"/>
    <n v="288588.84000000003"/>
    <n v="4650051852.1000004"/>
    <n v="28"/>
    <s v="Singapore"/>
    <n v="2013"/>
    <n v="17196"/>
    <n v="12"/>
    <n v="16112.06898"/>
    <n v="10306.744210000001"/>
    <x v="0"/>
  </r>
  <r>
    <s v="Startup_597"/>
    <s v="Biotech"/>
    <n v="5"/>
    <n v="11213.42"/>
    <n v="35901988358.720001"/>
    <n v="39"/>
    <s v="Germany"/>
    <n v="2021"/>
    <n v="1678"/>
    <n v="4"/>
    <n v="3201697.6940000001"/>
    <n v="287.52355929999999"/>
    <x v="1"/>
  </r>
  <r>
    <s v="Startup_598"/>
    <s v="Blockchain"/>
    <n v="1"/>
    <n v="312370.3"/>
    <n v="11346130564.16"/>
    <n v="38"/>
    <s v="France"/>
    <n v="2014"/>
    <n v="5316"/>
    <n v="11"/>
    <n v="36321.6927"/>
    <n v="8220.2711600000002"/>
    <x v="0"/>
  </r>
  <r>
    <s v="Startup_599"/>
    <s v="AI"/>
    <n v="2"/>
    <n v="104358.21"/>
    <n v="4589255776.9799995"/>
    <n v="12"/>
    <s v="Germany"/>
    <n v="2004"/>
    <n v="11035"/>
    <n v="21"/>
    <n v="43974.992509999996"/>
    <n v="8696.5173400000003"/>
    <x v="0"/>
  </r>
  <r>
    <s v="Startup_6"/>
    <s v="EdTech"/>
    <n v="3"/>
    <n v="393908.86"/>
    <n v="11462969525.299999"/>
    <n v="38"/>
    <s v="Singapore"/>
    <n v="2003"/>
    <n v="2628"/>
    <n v="22"/>
    <n v="29099.562999999998"/>
    <n v="10366.022569999999"/>
    <x v="0"/>
  </r>
  <r>
    <s v="Startup_60"/>
    <s v="Fintech"/>
    <n v="6"/>
    <n v="8204.5499999999993"/>
    <n v="18408366547.639999"/>
    <n v="31"/>
    <s v="Australia"/>
    <n v="2009"/>
    <n v="5783"/>
    <n v="16"/>
    <n v="2243676.4410000001"/>
    <n v="264.66294340000002"/>
    <x v="1"/>
  </r>
  <r>
    <s v="Startup_600"/>
    <s v="AI"/>
    <n v="6"/>
    <n v="277768.69"/>
    <n v="5322118302"/>
    <n v="47"/>
    <s v="Canada"/>
    <n v="2013"/>
    <n v="18463"/>
    <n v="12"/>
    <n v="19159.25302"/>
    <n v="5909.9720399999997"/>
    <x v="0"/>
  </r>
  <r>
    <s v="Startup_601"/>
    <s v="HealthTech"/>
    <n v="3"/>
    <n v="185538.17"/>
    <n v="64550966856.760002"/>
    <n v="47"/>
    <s v="France"/>
    <n v="2020"/>
    <n v="7968"/>
    <n v="5"/>
    <n v="347911.0612"/>
    <n v="3947.6206200000001"/>
    <x v="1"/>
  </r>
  <r>
    <s v="Startup_602"/>
    <s v="AI"/>
    <n v="1"/>
    <n v="311897.75"/>
    <n v="9968143854.3400002"/>
    <n v="43"/>
    <s v="Australia"/>
    <n v="2007"/>
    <n v="18031"/>
    <n v="18"/>
    <n v="31958.65323"/>
    <n v="7253.4359880000002"/>
    <x v="0"/>
  </r>
  <r>
    <s v="Startup_603"/>
    <s v="Biotech"/>
    <n v="3"/>
    <n v="274002.8"/>
    <n v="6877565659.3800001"/>
    <n v="30"/>
    <s v="Brazil"/>
    <n v="2018"/>
    <n v="1821"/>
    <n v="7"/>
    <n v="25099.34765"/>
    <n v="9133.4268279999997"/>
    <x v="0"/>
  </r>
  <r>
    <s v="Startup_604"/>
    <s v="Fintech"/>
    <n v="6"/>
    <n v="100023.71"/>
    <n v="2999715608.48"/>
    <n v="38"/>
    <s v="Canada"/>
    <n v="2007"/>
    <n v="7585"/>
    <n v="18"/>
    <n v="29989.044989999999"/>
    <n v="2632.2029349999998"/>
    <x v="0"/>
  </r>
  <r>
    <s v="Startup_605"/>
    <s v="Blockchain"/>
    <n v="5"/>
    <n v="43102.83"/>
    <n v="13223377819"/>
    <n v="17"/>
    <s v="Singapore"/>
    <n v="2002"/>
    <n v="14919"/>
    <n v="23"/>
    <n v="306785.78340000001"/>
    <n v="2535.4604439999998"/>
    <x v="0"/>
  </r>
  <r>
    <s v="Startup_606"/>
    <s v="Fintech"/>
    <n v="1"/>
    <n v="299917.63"/>
    <n v="100479284.3"/>
    <n v="11"/>
    <s v="UK"/>
    <n v="2009"/>
    <n v="10761"/>
    <n v="16"/>
    <n v="334.02293150000003"/>
    <n v="27265.239280000002"/>
    <x v="1"/>
  </r>
  <r>
    <s v="Startup_607"/>
    <s v="AI"/>
    <n v="6"/>
    <n v="85855.58"/>
    <n v="31796296119.009998"/>
    <n v="5"/>
    <s v="Germany"/>
    <n v="2005"/>
    <n v="11775"/>
    <n v="20"/>
    <n v="370345.28289999999"/>
    <n v="17171.11665"/>
    <x v="1"/>
  </r>
  <r>
    <s v="Startup_608"/>
    <s v="SaaS"/>
    <n v="9"/>
    <n v="251815.1"/>
    <n v="5334877582.4499998"/>
    <n v="20"/>
    <s v="Brazil"/>
    <n v="2004"/>
    <n v="18097"/>
    <n v="21"/>
    <n v="21184.69384"/>
    <n v="12590.754929999999"/>
    <x v="0"/>
  </r>
  <r>
    <s v="Startup_609"/>
    <s v="E-commerce"/>
    <n v="3"/>
    <n v="315627.82"/>
    <n v="12788993325.129999"/>
    <n v="7"/>
    <s v="Australia"/>
    <n v="2004"/>
    <n v="3046"/>
    <n v="21"/>
    <n v="40518.220560000002"/>
    <n v="45089.688820000003"/>
    <x v="1"/>
  </r>
  <r>
    <s v="Startup_61"/>
    <s v="AI"/>
    <n v="5"/>
    <n v="44378.720000000001"/>
    <n v="6878102854.7600002"/>
    <n v="22"/>
    <s v="Singapore"/>
    <n v="2013"/>
    <n v="10786"/>
    <n v="12"/>
    <n v="154985.50659999999"/>
    <n v="2017.214567"/>
    <x v="0"/>
  </r>
  <r>
    <s v="Startup_610"/>
    <s v="Biotech"/>
    <n v="2"/>
    <n v="82685.98"/>
    <n v="3439224397.3800001"/>
    <n v="19"/>
    <s v="UK"/>
    <n v="2006"/>
    <n v="648"/>
    <n v="19"/>
    <n v="41592.805529999998"/>
    <n v="4351.8934630000003"/>
    <x v="0"/>
  </r>
  <r>
    <s v="Startup_611"/>
    <s v="SaaS"/>
    <n v="5"/>
    <n v="82907.47"/>
    <n v="3325097974.9299998"/>
    <n v="40"/>
    <s v="France"/>
    <n v="2007"/>
    <n v="9517"/>
    <n v="18"/>
    <n v="40105.13205"/>
    <n v="2072.686772"/>
    <x v="0"/>
  </r>
  <r>
    <s v="Startup_612"/>
    <s v="SaaS"/>
    <n v="5"/>
    <n v="258665.09"/>
    <n v="4105207388.79"/>
    <n v="16"/>
    <s v="Australia"/>
    <n v="2000"/>
    <n v="14085"/>
    <n v="25"/>
    <n v="15869.743780000001"/>
    <n v="16166.5682"/>
    <x v="0"/>
  </r>
  <r>
    <s v="Startup_613"/>
    <s v="AI"/>
    <n v="10"/>
    <n v="13130.01"/>
    <n v="5810995416.4499998"/>
    <n v="20"/>
    <s v="Germany"/>
    <n v="2000"/>
    <n v="9625"/>
    <n v="25"/>
    <n v="442572.40879999998"/>
    <n v="656.50074099999995"/>
    <x v="0"/>
  </r>
  <r>
    <s v="Startup_614"/>
    <s v="AI"/>
    <n v="4"/>
    <n v="279923.28999999998"/>
    <n v="7675923259.0600004"/>
    <n v="25"/>
    <s v="Canada"/>
    <n v="2017"/>
    <n v="1376"/>
    <n v="8"/>
    <n v="27420.524560000002"/>
    <n v="11196.93144"/>
    <x v="0"/>
  </r>
  <r>
    <s v="Startup_615"/>
    <s v="Fintech"/>
    <n v="8"/>
    <n v="241915.45"/>
    <n v="5624453730.4899998"/>
    <n v="47"/>
    <s v="Canada"/>
    <n v="2021"/>
    <n v="16782"/>
    <n v="4"/>
    <n v="23248.66762"/>
    <n v="5147.1371660000004"/>
    <x v="0"/>
  </r>
  <r>
    <s v="Startup_616"/>
    <s v="SaaS"/>
    <n v="6"/>
    <n v="324529.17"/>
    <n v="8927507803.5699997"/>
    <n v="48"/>
    <s v="India"/>
    <n v="2002"/>
    <n v="7607"/>
    <n v="23"/>
    <n v="27508.107209999998"/>
    <n v="6761.0244309999998"/>
    <x v="0"/>
  </r>
  <r>
    <s v="Startup_617"/>
    <s v="Blockchain"/>
    <n v="3"/>
    <n v="487413.07"/>
    <n v="7970654823.1300001"/>
    <n v="9"/>
    <s v="Brazil"/>
    <n v="2014"/>
    <n v="16172"/>
    <n v="11"/>
    <n v="16351.9771"/>
    <n v="54157.008130000002"/>
    <x v="1"/>
  </r>
  <r>
    <s v="Startup_618"/>
    <s v="Fintech"/>
    <n v="3"/>
    <n v="492304.75"/>
    <n v="16208625404.84"/>
    <n v="43"/>
    <s v="Germany"/>
    <n v="2019"/>
    <n v="14753"/>
    <n v="6"/>
    <n v="32922.96701"/>
    <n v="11448.94772"/>
    <x v="0"/>
  </r>
  <r>
    <s v="Startup_619"/>
    <s v="Blockchain"/>
    <n v="6"/>
    <n v="295985.38"/>
    <n v="12825484843.049999"/>
    <n v="13"/>
    <s v="Singapore"/>
    <n v="2005"/>
    <n v="187"/>
    <n v="20"/>
    <n v="43330.48158"/>
    <n v="22768.105800000001"/>
    <x v="1"/>
  </r>
  <r>
    <s v="Startup_62"/>
    <s v="SaaS"/>
    <n v="8"/>
    <n v="192423.57"/>
    <n v="3798190442.1500001"/>
    <n v="37"/>
    <s v="UK"/>
    <n v="2010"/>
    <n v="10421"/>
    <n v="15"/>
    <n v="19737.696919999998"/>
    <n v="5200.6369089999998"/>
    <x v="0"/>
  </r>
  <r>
    <s v="Startup_620"/>
    <s v="HealthTech"/>
    <n v="3"/>
    <n v="97747.94"/>
    <n v="25548658504.25"/>
    <n v="8"/>
    <s v="China"/>
    <n v="2015"/>
    <n v="15337"/>
    <n v="10"/>
    <n v="261371.86979999999"/>
    <n v="12218.491980000001"/>
    <x v="0"/>
  </r>
  <r>
    <s v="Startup_621"/>
    <s v="Biotech"/>
    <n v="6"/>
    <n v="140949.91"/>
    <n v="6904041933.8699999"/>
    <n v="31"/>
    <s v="Germany"/>
    <n v="2001"/>
    <n v="5405"/>
    <n v="24"/>
    <n v="48981.23792"/>
    <n v="4546.7712300000003"/>
    <x v="0"/>
  </r>
  <r>
    <s v="Startup_622"/>
    <s v="Fintech"/>
    <n v="7"/>
    <n v="90283.12"/>
    <n v="1435779314.6199999"/>
    <n v="13"/>
    <s v="USA"/>
    <n v="2014"/>
    <n v="14994"/>
    <n v="11"/>
    <n v="15902.07519"/>
    <n v="6944.8557199999996"/>
    <x v="0"/>
  </r>
  <r>
    <s v="Startup_623"/>
    <s v="SaaS"/>
    <n v="6"/>
    <n v="180062.96"/>
    <n v="3655395225.6399999"/>
    <n v="20"/>
    <s v="France"/>
    <n v="2020"/>
    <n v="5117"/>
    <n v="5"/>
    <n v="20299.650440000001"/>
    <n v="9003.1480410000004"/>
    <x v="0"/>
  </r>
  <r>
    <s v="Startup_624"/>
    <s v="SaaS"/>
    <n v="9"/>
    <n v="50368.81"/>
    <n v="2322386690.4299998"/>
    <n v="33"/>
    <s v="Singapore"/>
    <n v="2008"/>
    <n v="15448"/>
    <n v="17"/>
    <n v="46106.63149"/>
    <n v="1526.327681"/>
    <x v="0"/>
  </r>
  <r>
    <s v="Startup_625"/>
    <s v="SaaS"/>
    <n v="7"/>
    <n v="426916.94"/>
    <n v="9706058206.8999996"/>
    <n v="37"/>
    <s v="India"/>
    <n v="2018"/>
    <n v="8087"/>
    <n v="7"/>
    <n v="22734.238069999999"/>
    <n v="11538.295599999999"/>
    <x v="0"/>
  </r>
  <r>
    <s v="Startup_626"/>
    <s v="Biotech"/>
    <n v="9"/>
    <n v="87078.02"/>
    <n v="32686165946.75"/>
    <n v="3"/>
    <s v="Singapore"/>
    <n v="2010"/>
    <n v="14795"/>
    <n v="15"/>
    <n v="375365.43109999999"/>
    <n v="29026.006979999998"/>
    <x v="1"/>
  </r>
  <r>
    <s v="Startup_627"/>
    <s v="Biotech"/>
    <n v="8"/>
    <n v="276655.09000000003"/>
    <n v="11983893200.41"/>
    <n v="1"/>
    <s v="France"/>
    <n v="2008"/>
    <n v="8397"/>
    <n v="17"/>
    <n v="43316.089509999998"/>
    <n v="276655.08779999998"/>
    <x v="1"/>
  </r>
  <r>
    <s v="Startup_628"/>
    <s v="HealthTech"/>
    <n v="7"/>
    <n v="555.42999999999995"/>
    <n v="24158922074.299999"/>
    <n v="15"/>
    <s v="China"/>
    <n v="2023"/>
    <n v="9256"/>
    <n v="2"/>
    <n v="43496209.799999997"/>
    <n v="37.028393399999999"/>
    <x v="1"/>
  </r>
  <r>
    <s v="Startup_629"/>
    <s v="HealthTech"/>
    <n v="7"/>
    <n v="49336.2"/>
    <n v="7934799520.2399998"/>
    <n v="26"/>
    <s v="Germany"/>
    <n v="2007"/>
    <n v="1261"/>
    <n v="18"/>
    <n v="160830.1954"/>
    <n v="1897.546034"/>
    <x v="0"/>
  </r>
  <r>
    <s v="Startup_63"/>
    <s v="Biotech"/>
    <n v="4"/>
    <n v="246396.71"/>
    <n v="5665325649.96"/>
    <n v="44"/>
    <s v="France"/>
    <n v="2008"/>
    <n v="5386"/>
    <n v="17"/>
    <n v="22991.7003"/>
    <n v="5599.9251690000001"/>
    <x v="0"/>
  </r>
  <r>
    <s v="Startup_630"/>
    <s v="EdTech"/>
    <n v="6"/>
    <n v="310933.11"/>
    <n v="6569392207.5500002"/>
    <n v="43"/>
    <s v="USA"/>
    <n v="2011"/>
    <n v="1702"/>
    <n v="14"/>
    <n v="21126.991709999998"/>
    <n v="7231.0025999999998"/>
    <x v="0"/>
  </r>
  <r>
    <s v="Startup_631"/>
    <s v="HealthTech"/>
    <n v="7"/>
    <n v="25801.5"/>
    <n v="7546592865.4200001"/>
    <n v="12"/>
    <s v="Germany"/>
    <n v="2021"/>
    <n v="19127"/>
    <n v="4"/>
    <n v="292485.53779999999"/>
    <n v="2150.1254159999999"/>
    <x v="0"/>
  </r>
  <r>
    <s v="Startup_632"/>
    <s v="Biotech"/>
    <n v="3"/>
    <n v="18934.48"/>
    <n v="8329519318.21"/>
    <n v="28"/>
    <s v="India"/>
    <n v="2005"/>
    <n v="5645"/>
    <n v="20"/>
    <n v="439911.75439999998"/>
    <n v="676.2314341"/>
    <x v="0"/>
  </r>
  <r>
    <s v="Startup_633"/>
    <s v="SaaS"/>
    <n v="4"/>
    <n v="303308.86"/>
    <n v="14201378679.65"/>
    <n v="26"/>
    <s v="China"/>
    <n v="2016"/>
    <n v="19355"/>
    <n v="9"/>
    <n v="46820.509689999999"/>
    <n v="11665.725340000001"/>
    <x v="0"/>
  </r>
  <r>
    <s v="Startup_634"/>
    <s v="EdTech"/>
    <n v="9"/>
    <n v="39312.97"/>
    <n v="7565826718.4399996"/>
    <n v="2"/>
    <s v="Germany"/>
    <n v="2006"/>
    <n v="1662"/>
    <n v="19"/>
    <n v="192450.17730000001"/>
    <n v="19656.483329999999"/>
    <x v="0"/>
  </r>
  <r>
    <s v="Startup_635"/>
    <s v="HealthTech"/>
    <n v="3"/>
    <n v="288151.14"/>
    <n v="12962250348.43"/>
    <n v="1"/>
    <s v="Brazil"/>
    <n v="2012"/>
    <n v="2534"/>
    <n v="13"/>
    <n v="44983.205750000001"/>
    <n v="288151.14399999997"/>
    <x v="1"/>
  </r>
  <r>
    <s v="Startup_636"/>
    <s v="SaaS"/>
    <n v="10"/>
    <n v="209492.32"/>
    <n v="37274764384.529999"/>
    <n v="9"/>
    <s v="Australia"/>
    <n v="2009"/>
    <n v="7209"/>
    <n v="16"/>
    <n v="177928.0232"/>
    <n v="23276.924770000001"/>
    <x v="1"/>
  </r>
  <r>
    <s v="Startup_637"/>
    <s v="HealthTech"/>
    <n v="6"/>
    <n v="82041.429999999993"/>
    <n v="20914720900.200001"/>
    <n v="50"/>
    <s v="Singapore"/>
    <n v="2005"/>
    <n v="19633"/>
    <n v="20"/>
    <n v="254927.77"/>
    <n v="1640.8286049999999"/>
    <x v="0"/>
  </r>
  <r>
    <s v="Startup_638"/>
    <s v="E-commerce"/>
    <n v="3"/>
    <n v="31566.91"/>
    <n v="1198349599.6300001"/>
    <n v="45"/>
    <s v="Singapore"/>
    <n v="2017"/>
    <n v="8329"/>
    <n v="8"/>
    <n v="37961.207329999997"/>
    <n v="701.48689909999996"/>
    <x v="0"/>
  </r>
  <r>
    <s v="Startup_639"/>
    <s v="SaaS"/>
    <n v="6"/>
    <n v="117978.53"/>
    <n v="5021798302.6300001"/>
    <n v="11"/>
    <s v="Brazil"/>
    <n v="2014"/>
    <n v="4141"/>
    <n v="11"/>
    <n v="42564.357949999998"/>
    <n v="10725.32079"/>
    <x v="0"/>
  </r>
  <r>
    <s v="Startup_64"/>
    <s v="E-commerce"/>
    <n v="3"/>
    <n v="447078.82"/>
    <n v="1941836678.53"/>
    <n v="16"/>
    <s v="USA"/>
    <n v="2019"/>
    <n v="584"/>
    <n v="6"/>
    <n v="4342.387804"/>
    <n v="27942.426029999999"/>
    <x v="1"/>
  </r>
  <r>
    <s v="Startup_640"/>
    <s v="E-commerce"/>
    <n v="1"/>
    <n v="116985.42"/>
    <n v="37966637379.239998"/>
    <n v="15"/>
    <s v="UK"/>
    <n v="2010"/>
    <n v="7832"/>
    <n v="15"/>
    <n v="324540.62239999999"/>
    <n v="7799.0278719999997"/>
    <x v="1"/>
  </r>
  <r>
    <s v="Startup_641"/>
    <s v="Blockchain"/>
    <n v="5"/>
    <n v="181304.64"/>
    <n v="6795148858.3299999"/>
    <n v="24"/>
    <s v="UK"/>
    <n v="2012"/>
    <n v="7373"/>
    <n v="13"/>
    <n v="37478.177470000002"/>
    <n v="7554.3600889999998"/>
    <x v="0"/>
  </r>
  <r>
    <s v="Startup_642"/>
    <s v="Blockchain"/>
    <n v="7"/>
    <n v="489002.66"/>
    <n v="8471400049.2700005"/>
    <n v="18"/>
    <s v="Singapore"/>
    <n v="2015"/>
    <n v="14468"/>
    <n v="10"/>
    <n v="17322.832340000001"/>
    <n v="27166.814289999998"/>
    <x v="1"/>
  </r>
  <r>
    <s v="Startup_643"/>
    <s v="E-commerce"/>
    <n v="8"/>
    <n v="27692.9"/>
    <n v="11333442062.18"/>
    <n v="1"/>
    <s v="USA"/>
    <n v="2005"/>
    <n v="7841"/>
    <n v="20"/>
    <n v="409253.47610000003"/>
    <n v="27692.89702"/>
    <x v="1"/>
  </r>
  <r>
    <s v="Startup_644"/>
    <s v="AI"/>
    <n v="10"/>
    <n v="42867.06"/>
    <n v="10995662254.969999"/>
    <n v="13"/>
    <s v="India"/>
    <n v="2001"/>
    <n v="3137"/>
    <n v="24"/>
    <n v="256505.09280000001"/>
    <n v="3297.4662090000002"/>
    <x v="0"/>
  </r>
  <r>
    <s v="Startup_645"/>
    <s v="HealthTech"/>
    <n v="2"/>
    <n v="1501.35"/>
    <n v="52692855753.410004"/>
    <n v="49"/>
    <s v="China"/>
    <n v="2001"/>
    <n v="6585"/>
    <n v="24"/>
    <n v="35096918.469999999"/>
    <n v="30.639851570000001"/>
    <x v="1"/>
  </r>
  <r>
    <s v="Startup_646"/>
    <s v="EdTech"/>
    <n v="9"/>
    <n v="193724.18"/>
    <n v="8582693516.6700001"/>
    <n v="10"/>
    <s v="France"/>
    <n v="2005"/>
    <n v="18556"/>
    <n v="20"/>
    <n v="44302.677060000002"/>
    <n v="19372.418020000001"/>
    <x v="0"/>
  </r>
  <r>
    <s v="Startup_647"/>
    <s v="AI"/>
    <n v="2"/>
    <n v="317618.42"/>
    <n v="10051587823.85"/>
    <n v="28"/>
    <s v="India"/>
    <n v="2010"/>
    <n v="19062"/>
    <n v="15"/>
    <n v="31645.74035"/>
    <n v="11343.51518"/>
    <x v="0"/>
  </r>
  <r>
    <s v="Startup_648"/>
    <s v="HealthTech"/>
    <n v="6"/>
    <n v="8453.65"/>
    <n v="2339553039.9099998"/>
    <n v="46"/>
    <s v="Canada"/>
    <n v="2005"/>
    <n v="6374"/>
    <n v="20"/>
    <n v="276749.68190000003"/>
    <n v="183.77497149999999"/>
    <x v="0"/>
  </r>
  <r>
    <s v="Startup_649"/>
    <s v="E-commerce"/>
    <n v="8"/>
    <n v="426760.82"/>
    <n v="9175582845.8999996"/>
    <n v="44"/>
    <s v="Germany"/>
    <n v="2004"/>
    <n v="3029"/>
    <n v="21"/>
    <n v="21499.527480000001"/>
    <n v="9699.1096589999997"/>
    <x v="0"/>
  </r>
  <r>
    <s v="Startup_65"/>
    <s v="AI"/>
    <n v="3"/>
    <n v="481553.43"/>
    <n v="20158491149.73"/>
    <n v="45"/>
    <s v="China"/>
    <n v="2008"/>
    <n v="2542"/>
    <n v="17"/>
    <n v="41860.380219999999"/>
    <n v="10701.18729"/>
    <x v="0"/>
  </r>
  <r>
    <s v="Startup_650"/>
    <s v="HealthTech"/>
    <n v="10"/>
    <n v="52784.85"/>
    <n v="1729215040.47"/>
    <n v="38"/>
    <s v="UK"/>
    <n v="2006"/>
    <n v="3685"/>
    <n v="19"/>
    <n v="32758.685130000002"/>
    <n v="1389.0749800000001"/>
    <x v="0"/>
  </r>
  <r>
    <s v="Startup_651"/>
    <s v="Blockchain"/>
    <n v="3"/>
    <n v="12750.82"/>
    <n v="23106818327.299999"/>
    <n v="13"/>
    <s v="UK"/>
    <n v="2005"/>
    <n v="9401"/>
    <n v="20"/>
    <n v="1812181.682"/>
    <n v="980.83244090000005"/>
    <x v="1"/>
  </r>
  <r>
    <s v="Startup_652"/>
    <s v="AI"/>
    <n v="1"/>
    <n v="263032.26"/>
    <n v="4120808591.52"/>
    <n v="42"/>
    <s v="Australia"/>
    <n v="2014"/>
    <n v="13512"/>
    <n v="11"/>
    <n v="15665.551949999999"/>
    <n v="6262.6728970000004"/>
    <x v="0"/>
  </r>
  <r>
    <s v="Startup_653"/>
    <s v="E-commerce"/>
    <n v="1"/>
    <n v="458364.2"/>
    <n v="10608457419.27"/>
    <n v="1"/>
    <s v="USA"/>
    <n v="2005"/>
    <n v="8428"/>
    <n v="20"/>
    <n v="23143.166440000001"/>
    <n v="458364.20370000001"/>
    <x v="1"/>
  </r>
  <r>
    <s v="Startup_654"/>
    <s v="E-commerce"/>
    <n v="10"/>
    <n v="89049.919999999998"/>
    <n v="30897389923.619999"/>
    <n v="16"/>
    <s v="Australia"/>
    <n v="2002"/>
    <n v="5295"/>
    <n v="23"/>
    <n v="346966.06410000002"/>
    <n v="5565.6201119999996"/>
    <x v="1"/>
  </r>
  <r>
    <s v="Startup_655"/>
    <s v="AI"/>
    <n v="10"/>
    <n v="159300.46"/>
    <n v="62218732763.040001"/>
    <n v="18"/>
    <s v="Australia"/>
    <n v="2003"/>
    <n v="2864"/>
    <n v="22"/>
    <n v="390573.71179999999"/>
    <n v="8850.0257700000002"/>
    <x v="1"/>
  </r>
  <r>
    <s v="Startup_656"/>
    <s v="Fintech"/>
    <n v="9"/>
    <n v="486667.27"/>
    <n v="1474455732.9300001"/>
    <n v="7"/>
    <s v="Australia"/>
    <n v="2016"/>
    <n v="8336"/>
    <n v="9"/>
    <n v="3028.6997799999999"/>
    <n v="69523.896290000004"/>
    <x v="1"/>
  </r>
  <r>
    <s v="Startup_657"/>
    <s v="Biotech"/>
    <n v="6"/>
    <n v="291193.71999999997"/>
    <n v="1190016789.75"/>
    <n v="41"/>
    <s v="France"/>
    <n v="2021"/>
    <n v="18363"/>
    <n v="4"/>
    <n v="4085.6842569999999"/>
    <n v="7102.2858450000003"/>
    <x v="0"/>
  </r>
  <r>
    <s v="Startup_658"/>
    <s v="SaaS"/>
    <n v="10"/>
    <n v="115921.66"/>
    <n v="3654151232.3699999"/>
    <n v="13"/>
    <s v="UK"/>
    <n v="2019"/>
    <n v="637"/>
    <n v="6"/>
    <n v="31521.591659999998"/>
    <n v="8917.050964"/>
    <x v="0"/>
  </r>
  <r>
    <s v="Startup_659"/>
    <s v="Fintech"/>
    <n v="6"/>
    <n v="222627.14"/>
    <n v="9098409154.3099995"/>
    <n v="5"/>
    <s v="Singapore"/>
    <n v="2012"/>
    <n v="792"/>
    <n v="13"/>
    <n v="40867.372869999999"/>
    <n v="44525.428910000002"/>
    <x v="1"/>
  </r>
  <r>
    <s v="Startup_66"/>
    <s v="AI"/>
    <n v="6"/>
    <n v="36591.39"/>
    <n v="16720372541.1"/>
    <n v="21"/>
    <s v="India"/>
    <n v="2017"/>
    <n v="14435"/>
    <n v="8"/>
    <n v="456947.32429999998"/>
    <n v="1742.4469549999999"/>
    <x v="0"/>
  </r>
  <r>
    <s v="Startup_660"/>
    <s v="Blockchain"/>
    <n v="7"/>
    <n v="376952.49"/>
    <n v="17553088689.970001"/>
    <n v="28"/>
    <s v="Australia"/>
    <n v="2011"/>
    <n v="1866"/>
    <n v="14"/>
    <n v="46564.785660000001"/>
    <n v="13462.5888"/>
    <x v="0"/>
  </r>
  <r>
    <s v="Startup_661"/>
    <s v="Biotech"/>
    <n v="3"/>
    <n v="268777.59999999998"/>
    <n v="12772281270.34"/>
    <n v="26"/>
    <s v="France"/>
    <n v="2015"/>
    <n v="4301"/>
    <n v="10"/>
    <n v="47518.8871"/>
    <n v="10337.600049999999"/>
    <x v="0"/>
  </r>
  <r>
    <s v="Startup_662"/>
    <s v="EdTech"/>
    <n v="7"/>
    <n v="15572.35"/>
    <n v="6295884842.3000002"/>
    <n v="12"/>
    <s v="Australia"/>
    <n v="2006"/>
    <n v="12163"/>
    <n v="19"/>
    <n v="404298.00660000002"/>
    <n v="1297.6956700000001"/>
    <x v="0"/>
  </r>
  <r>
    <s v="Startup_663"/>
    <s v="Biotech"/>
    <n v="6"/>
    <n v="324196.78999999998"/>
    <n v="10476415023.290001"/>
    <n v="39"/>
    <s v="Australia"/>
    <n v="2018"/>
    <n v="8917"/>
    <n v="7"/>
    <n v="32313.987249999998"/>
    <n v="8312.7381170000008"/>
    <x v="0"/>
  </r>
  <r>
    <s v="Startup_664"/>
    <s v="SaaS"/>
    <n v="7"/>
    <n v="191893.03"/>
    <n v="3915202401.6599998"/>
    <n v="12"/>
    <s v="Australia"/>
    <n v="2001"/>
    <n v="68"/>
    <n v="24"/>
    <n v="20402.04609"/>
    <n v="15991.0861"/>
    <x v="0"/>
  </r>
  <r>
    <s v="Startup_665"/>
    <s v="E-commerce"/>
    <n v="9"/>
    <n v="460645.16"/>
    <n v="847497774.42999995"/>
    <n v="32"/>
    <s v="UK"/>
    <n v="2006"/>
    <n v="12965"/>
    <n v="19"/>
    <n v="1838.8060820000001"/>
    <n v="14395.16138"/>
    <x v="0"/>
  </r>
  <r>
    <s v="Startup_666"/>
    <s v="HealthTech"/>
    <n v="5"/>
    <n v="42789.17"/>
    <n v="8939957504.8799992"/>
    <n v="2"/>
    <s v="China"/>
    <n v="2013"/>
    <n v="17876"/>
    <n v="12"/>
    <n v="208929.36420000001"/>
    <n v="21394.586510000001"/>
    <x v="1"/>
  </r>
  <r>
    <s v="Startup_667"/>
    <s v="AI"/>
    <n v="2"/>
    <n v="286122.86"/>
    <n v="7492037691.9099998"/>
    <n v="4"/>
    <s v="China"/>
    <n v="2014"/>
    <n v="19819"/>
    <n v="11"/>
    <n v="26183.68794"/>
    <n v="71530.713959999994"/>
    <x v="1"/>
  </r>
  <r>
    <s v="Startup_668"/>
    <s v="Blockchain"/>
    <n v="1"/>
    <n v="338935.68"/>
    <n v="15317925954.389999"/>
    <n v="11"/>
    <s v="India"/>
    <n v="2005"/>
    <n v="13264"/>
    <n v="20"/>
    <n v="45193.196889999999"/>
    <n v="30812.334750000002"/>
    <x v="1"/>
  </r>
  <r>
    <s v="Startup_669"/>
    <s v="SaaS"/>
    <n v="6"/>
    <n v="458046.87"/>
    <n v="14643019396.559999"/>
    <n v="39"/>
    <s v="Canada"/>
    <n v="2019"/>
    <n v="3402"/>
    <n v="6"/>
    <n v="31967.386689999999"/>
    <n v="11744.79149"/>
    <x v="0"/>
  </r>
  <r>
    <s v="Startup_67"/>
    <s v="SaaS"/>
    <n v="6"/>
    <n v="299665.96000000002"/>
    <n v="4667230455.8800001"/>
    <n v="48"/>
    <s v="Brazil"/>
    <n v="2006"/>
    <n v="6222"/>
    <n v="19"/>
    <n v="15573.77694"/>
    <n v="6243.040798"/>
    <x v="0"/>
  </r>
  <r>
    <s v="Startup_670"/>
    <s v="Blockchain"/>
    <n v="4"/>
    <n v="276662.03999999998"/>
    <n v="8959819513.1499996"/>
    <n v="41"/>
    <s v="France"/>
    <n v="2012"/>
    <n v="1529"/>
    <n v="13"/>
    <n v="32384.430909999999"/>
    <n v="6747.8547339999996"/>
    <x v="0"/>
  </r>
  <r>
    <s v="Startup_671"/>
    <s v="EdTech"/>
    <n v="1"/>
    <n v="60066.01"/>
    <n v="28658886245.610001"/>
    <n v="33"/>
    <s v="Germany"/>
    <n v="2001"/>
    <n v="11621"/>
    <n v="24"/>
    <n v="477122.16759999999"/>
    <n v="1820.1822030000001"/>
    <x v="0"/>
  </r>
  <r>
    <s v="Startup_672"/>
    <s v="EdTech"/>
    <n v="2"/>
    <n v="20865.52"/>
    <n v="8791530866.5699997"/>
    <n v="6"/>
    <s v="Australia"/>
    <n v="2008"/>
    <n v="15516"/>
    <n v="17"/>
    <n v="421341.61989999999"/>
    <n v="3477.585877"/>
    <x v="0"/>
  </r>
  <r>
    <s v="Startup_673"/>
    <s v="Fintech"/>
    <n v="1"/>
    <n v="298359.28999999998"/>
    <n v="9252902216.0499992"/>
    <n v="8"/>
    <s v="Australia"/>
    <n v="2014"/>
    <n v="9911"/>
    <n v="11"/>
    <n v="31011.61608"/>
    <n v="37294.911659999998"/>
    <x v="1"/>
  </r>
  <r>
    <s v="Startup_674"/>
    <s v="EdTech"/>
    <n v="5"/>
    <n v="393095.23"/>
    <n v="8097064711.6800003"/>
    <n v="15"/>
    <s v="USA"/>
    <n v="2021"/>
    <n v="12678"/>
    <n v="4"/>
    <n v="20597.22697"/>
    <n v="26206.348480000001"/>
    <x v="1"/>
  </r>
  <r>
    <s v="Startup_675"/>
    <s v="EdTech"/>
    <n v="7"/>
    <n v="349999.42"/>
    <n v="6754188997.2299995"/>
    <n v="15"/>
    <s v="USA"/>
    <n v="2017"/>
    <n v="16572"/>
    <n v="8"/>
    <n v="19296.715049999999"/>
    <n v="23333.294389999999"/>
    <x v="1"/>
  </r>
  <r>
    <s v="Startup_676"/>
    <s v="HealthTech"/>
    <n v="5"/>
    <n v="326729.84999999998"/>
    <n v="9320938169.4899998"/>
    <n v="35"/>
    <s v="Germany"/>
    <n v="2022"/>
    <n v="1982"/>
    <n v="3"/>
    <n v="28526.96644"/>
    <n v="9335.1385439999995"/>
    <x v="0"/>
  </r>
  <r>
    <s v="Startup_677"/>
    <s v="AI"/>
    <n v="5"/>
    <n v="260724.59"/>
    <n v="5137111447.2700005"/>
    <n v="18"/>
    <s v="UK"/>
    <n v="2019"/>
    <n v="1430"/>
    <n v="6"/>
    <n v="19702.210579999999"/>
    <n v="14484.69929"/>
    <x v="0"/>
  </r>
  <r>
    <s v="Startup_678"/>
    <s v="Fintech"/>
    <n v="1"/>
    <n v="138787.18"/>
    <n v="2098198769.97"/>
    <n v="15"/>
    <s v="Brazil"/>
    <n v="2009"/>
    <n v="3096"/>
    <n v="16"/>
    <n v="15117.10166"/>
    <n v="9252.478991"/>
    <x v="0"/>
  </r>
  <r>
    <s v="Startup_679"/>
    <s v="EdTech"/>
    <n v="6"/>
    <n v="450049.43"/>
    <n v="16163056068.85"/>
    <n v="38"/>
    <s v="USA"/>
    <n v="2021"/>
    <n v="7305"/>
    <n v="4"/>
    <n v="35912.957580000002"/>
    <n v="11843.406000000001"/>
    <x v="0"/>
  </r>
  <r>
    <s v="Startup_68"/>
    <s v="AI"/>
    <n v="3"/>
    <n v="371146.41"/>
    <n v="11066201278.74"/>
    <n v="15"/>
    <s v="Canada"/>
    <n v="2013"/>
    <n v="8742"/>
    <n v="12"/>
    <n v="29815.26931"/>
    <n v="24743.093919999999"/>
    <x v="1"/>
  </r>
  <r>
    <s v="Startup_680"/>
    <s v="AI"/>
    <n v="6"/>
    <n v="134269.93"/>
    <n v="31225986458.02"/>
    <n v="21"/>
    <s v="China"/>
    <n v="2000"/>
    <n v="18679"/>
    <n v="25"/>
    <n v="232560.28210000001"/>
    <n v="6393.8060649999998"/>
    <x v="1"/>
  </r>
  <r>
    <s v="Startup_681"/>
    <s v="Fintech"/>
    <n v="3"/>
    <n v="465180.02"/>
    <n v="8529626931.5500002"/>
    <n v="33"/>
    <s v="Australia"/>
    <n v="2000"/>
    <n v="5383"/>
    <n v="25"/>
    <n v="18335.1849"/>
    <n v="14096.364369999999"/>
    <x v="0"/>
  </r>
  <r>
    <s v="Startup_682"/>
    <s v="SaaS"/>
    <n v="2"/>
    <n v="363092.45"/>
    <n v="5637634340.7200003"/>
    <n v="25"/>
    <s v="Brazil"/>
    <n v="2001"/>
    <n v="8789"/>
    <n v="24"/>
    <n v="15525.718720000001"/>
    <n v="14523.698"/>
    <x v="0"/>
  </r>
  <r>
    <s v="Startup_683"/>
    <s v="Biotech"/>
    <n v="10"/>
    <n v="478464.42"/>
    <n v="9968622042.1800003"/>
    <n v="34"/>
    <s v="China"/>
    <n v="2001"/>
    <n v="1630"/>
    <n v="24"/>
    <n v="20833.615300000001"/>
    <n v="14072.482819999999"/>
    <x v="0"/>
  </r>
  <r>
    <s v="Startup_684"/>
    <s v="SaaS"/>
    <n v="5"/>
    <n v="85749.08"/>
    <n v="3651646881.4400001"/>
    <n v="45"/>
    <s v="UK"/>
    <n v="2010"/>
    <n v="8561"/>
    <n v="15"/>
    <n v="42584.260600000001"/>
    <n v="1905.5350920000001"/>
    <x v="0"/>
  </r>
  <r>
    <s v="Startup_685"/>
    <s v="HealthTech"/>
    <n v="5"/>
    <n v="41541.65"/>
    <n v="2030304410.29"/>
    <n v="30"/>
    <s v="UK"/>
    <n v="2001"/>
    <n v="5494"/>
    <n v="24"/>
    <n v="48872.94857"/>
    <n v="1384.7216289999999"/>
    <x v="0"/>
  </r>
  <r>
    <s v="Startup_686"/>
    <s v="E-commerce"/>
    <n v="8"/>
    <n v="495025.85"/>
    <n v="9590596035.4200001"/>
    <n v="48"/>
    <s v="Singapore"/>
    <n v="2021"/>
    <n v="10649"/>
    <n v="4"/>
    <n v="19372.929599999999"/>
    <n v="10313.038619999999"/>
    <x v="0"/>
  </r>
  <r>
    <s v="Startup_687"/>
    <s v="Blockchain"/>
    <n v="7"/>
    <n v="63977.09"/>
    <n v="11469419835.57"/>
    <n v="47"/>
    <s v="Germany"/>
    <n v="2016"/>
    <n v="17969"/>
    <n v="9"/>
    <n v="179272.85279999999"/>
    <n v="1361.214731"/>
    <x v="0"/>
  </r>
  <r>
    <s v="Startup_688"/>
    <s v="SaaS"/>
    <n v="9"/>
    <n v="396500.46"/>
    <n v="11364914752.84"/>
    <n v="41"/>
    <s v="UK"/>
    <n v="2011"/>
    <n v="9364"/>
    <n v="14"/>
    <n v="28662.05602"/>
    <n v="9670.7428049999999"/>
    <x v="0"/>
  </r>
  <r>
    <s v="Startup_689"/>
    <s v="AI"/>
    <n v="5"/>
    <n v="26276.78"/>
    <n v="6267478792.2799997"/>
    <n v="45"/>
    <s v="France"/>
    <n v="2016"/>
    <n v="201"/>
    <n v="9"/>
    <n v="238516.7297"/>
    <n v="583.92852679999999"/>
    <x v="0"/>
  </r>
  <r>
    <s v="Startup_69"/>
    <s v="Biotech"/>
    <n v="6"/>
    <n v="92812.86"/>
    <n v="4634153806.2399998"/>
    <n v="21"/>
    <s v="Australia"/>
    <n v="2007"/>
    <n v="18721"/>
    <n v="18"/>
    <n v="49929.080370000003"/>
    <n v="4419.6602359999997"/>
    <x v="0"/>
  </r>
  <r>
    <s v="Startup_690"/>
    <s v="AI"/>
    <n v="2"/>
    <n v="368969.04"/>
    <n v="898817311.80999994"/>
    <n v="43"/>
    <s v="USA"/>
    <n v="2013"/>
    <n v="13108"/>
    <n v="12"/>
    <n v="2435.0236880000002"/>
    <n v="8580.6752539999998"/>
    <x v="0"/>
  </r>
  <r>
    <s v="Startup_691"/>
    <s v="E-commerce"/>
    <n v="2"/>
    <n v="18903.32"/>
    <n v="822666374.84000003"/>
    <n v="6"/>
    <s v="Germany"/>
    <n v="2009"/>
    <n v="8908"/>
    <n v="16"/>
    <n v="43518.674460000002"/>
    <n v="3150.5534950000001"/>
    <x v="0"/>
  </r>
  <r>
    <s v="Startup_692"/>
    <s v="EdTech"/>
    <n v="4"/>
    <n v="14276.98"/>
    <n v="4255468513.6799998"/>
    <n v="16"/>
    <s v="Singapore"/>
    <n v="2008"/>
    <n v="7729"/>
    <n v="17"/>
    <n v="298064.11099999998"/>
    <n v="892.31101630000001"/>
    <x v="0"/>
  </r>
  <r>
    <s v="Startup_693"/>
    <s v="HealthTech"/>
    <n v="7"/>
    <n v="477372.87"/>
    <n v="7408579597.5799999"/>
    <n v="29"/>
    <s v="Brazil"/>
    <n v="2013"/>
    <n v="7936"/>
    <n v="12"/>
    <n v="15518.481879999999"/>
    <n v="16461.133430000002"/>
    <x v="0"/>
  </r>
  <r>
    <s v="Startup_694"/>
    <s v="SaaS"/>
    <n v="2"/>
    <n v="212657.06"/>
    <n v="5842412326.5600004"/>
    <n v="27"/>
    <s v="France"/>
    <n v="2023"/>
    <n v="10928"/>
    <n v="2"/>
    <n v="27472.399020000001"/>
    <n v="7876.187492"/>
    <x v="0"/>
  </r>
  <r>
    <s v="Startup_695"/>
    <s v="AI"/>
    <n v="1"/>
    <n v="78243.67"/>
    <n v="3727216667.9099998"/>
    <n v="10"/>
    <s v="Brazil"/>
    <n v="2007"/>
    <n v="13414"/>
    <n v="18"/>
    <n v="47635.012490000001"/>
    <n v="7824.3674760000004"/>
    <x v="0"/>
  </r>
  <r>
    <s v="Startup_696"/>
    <s v="Fintech"/>
    <n v="5"/>
    <n v="369081.46"/>
    <n v="6998389579.6999998"/>
    <n v="14"/>
    <s v="Germany"/>
    <n v="2004"/>
    <n v="5731"/>
    <n v="21"/>
    <n v="18960.639350000001"/>
    <n v="26362.961599999999"/>
    <x v="1"/>
  </r>
  <r>
    <s v="Startup_697"/>
    <s v="AI"/>
    <n v="6"/>
    <n v="74952.960000000006"/>
    <n v="134700576.43000001"/>
    <n v="49"/>
    <s v="France"/>
    <n v="2019"/>
    <n v="19309"/>
    <n v="6"/>
    <n v="1796.134871"/>
    <n v="1529.6522259999999"/>
    <x v="0"/>
  </r>
  <r>
    <s v="Startup_698"/>
    <s v="EdTech"/>
    <n v="6"/>
    <n v="239979.3"/>
    <n v="4997156953.9700003"/>
    <n v="37"/>
    <s v="India"/>
    <n v="2022"/>
    <n v="8382"/>
    <n v="3"/>
    <n v="20822.283240000001"/>
    <n v="6485.9270509999997"/>
    <x v="0"/>
  </r>
  <r>
    <s v="Startup_699"/>
    <s v="Biotech"/>
    <n v="2"/>
    <n v="88772.58"/>
    <n v="1795004894.1600001"/>
    <n v="24"/>
    <s v="Germany"/>
    <n v="2015"/>
    <n v="11153"/>
    <n v="10"/>
    <n v="20219.263569999999"/>
    <n v="3698.8573540000002"/>
    <x v="0"/>
  </r>
  <r>
    <s v="Startup_7"/>
    <s v="HealthTech"/>
    <n v="8"/>
    <n v="134924.51"/>
    <n v="2490393546.1700001"/>
    <n v="24"/>
    <s v="India"/>
    <n v="2017"/>
    <n v="10498"/>
    <n v="8"/>
    <n v="18456.680479999999"/>
    <n v="5621.8546990000004"/>
    <x v="0"/>
  </r>
  <r>
    <s v="Startup_70"/>
    <s v="Blockchain"/>
    <n v="1"/>
    <n v="260352.39"/>
    <n v="956307227.15999997"/>
    <n v="19"/>
    <s v="France"/>
    <n v="2007"/>
    <n v="10767"/>
    <n v="18"/>
    <n v="3672.1264169999999"/>
    <n v="13702.757170000001"/>
    <x v="0"/>
  </r>
  <r>
    <s v="Startup_700"/>
    <s v="Biotech"/>
    <n v="6"/>
    <n v="173604"/>
    <n v="6080909251.9499998"/>
    <n v="39"/>
    <s v="Brazil"/>
    <n v="2019"/>
    <n v="7371"/>
    <n v="6"/>
    <n v="35026.472320000001"/>
    <n v="4451.3845769999998"/>
    <x v="0"/>
  </r>
  <r>
    <s v="Startup_701"/>
    <s v="EdTech"/>
    <n v="7"/>
    <n v="151912.99"/>
    <n v="6519210332.3400002"/>
    <n v="38"/>
    <s v="Germany"/>
    <n v="2021"/>
    <n v="19859"/>
    <n v="4"/>
    <n v="42913.108560000001"/>
    <n v="3997.710133"/>
    <x v="0"/>
  </r>
  <r>
    <s v="Startup_702"/>
    <s v="Fintech"/>
    <n v="4"/>
    <n v="155928.9"/>
    <n v="7386040952.3299999"/>
    <n v="38"/>
    <s v="Canada"/>
    <n v="2010"/>
    <n v="7253"/>
    <n v="15"/>
    <n v="47367.005319999997"/>
    <n v="4103.3920989999997"/>
    <x v="0"/>
  </r>
  <r>
    <s v="Startup_703"/>
    <s v="Blockchain"/>
    <n v="6"/>
    <n v="68642.16"/>
    <n v="21816316473.34"/>
    <n v="10"/>
    <s v="Australia"/>
    <n v="2003"/>
    <n v="16819"/>
    <n v="22"/>
    <n v="317825.75420000002"/>
    <n v="6864.2164899999998"/>
    <x v="0"/>
  </r>
  <r>
    <s v="Startup_704"/>
    <s v="HealthTech"/>
    <n v="4"/>
    <n v="357505.93"/>
    <n v="8052581192.5600004"/>
    <n v="30"/>
    <s v="India"/>
    <n v="2023"/>
    <n v="9875"/>
    <n v="2"/>
    <n v="22523.32921"/>
    <n v="11916.864229999999"/>
    <x v="0"/>
  </r>
  <r>
    <s v="Startup_705"/>
    <s v="Blockchain"/>
    <n v="10"/>
    <n v="306679.09999999998"/>
    <n v="5102449787.9899998"/>
    <n v="44"/>
    <s v="UK"/>
    <n v="2013"/>
    <n v="130"/>
    <n v="12"/>
    <n v="16636.748609999999"/>
    <n v="6969.9795700000004"/>
    <x v="0"/>
  </r>
  <r>
    <s v="Startup_706"/>
    <s v="AI"/>
    <n v="10"/>
    <n v="238050.79"/>
    <n v="5022511921.46"/>
    <n v="8"/>
    <s v="Germany"/>
    <n v="2023"/>
    <n v="3411"/>
    <n v="2"/>
    <n v="21097.488369999999"/>
    <n v="29756.349330000001"/>
    <x v="1"/>
  </r>
  <r>
    <s v="Startup_707"/>
    <s v="E-commerce"/>
    <n v="7"/>
    <n v="245925.09"/>
    <n v="10340387400.280001"/>
    <n v="42"/>
    <s v="Canada"/>
    <n v="2009"/>
    <n v="7011"/>
    <n v="16"/>
    <n v="42045.898589999997"/>
    <n v="5855.359332"/>
    <x v="0"/>
  </r>
  <r>
    <s v="Startup_708"/>
    <s v="SaaS"/>
    <n v="2"/>
    <n v="398311.9"/>
    <n v="17142271393.530001"/>
    <n v="33"/>
    <s v="Canada"/>
    <n v="2011"/>
    <n v="18572"/>
    <n v="14"/>
    <n v="43036.306470000003"/>
    <n v="12070.057629999999"/>
    <x v="0"/>
  </r>
  <r>
    <s v="Startup_709"/>
    <s v="Biotech"/>
    <n v="8"/>
    <n v="171275.53"/>
    <n v="37970410441.720001"/>
    <n v="11"/>
    <s v="Australia"/>
    <n v="2002"/>
    <n v="11626"/>
    <n v="23"/>
    <n v="221690.9693"/>
    <n v="15570.5031"/>
    <x v="1"/>
  </r>
  <r>
    <s v="Startup_71"/>
    <s v="HealthTech"/>
    <n v="7"/>
    <n v="364487.27"/>
    <n v="11926210327.43"/>
    <n v="14"/>
    <s v="Canada"/>
    <n v="2010"/>
    <n v="5998"/>
    <n v="15"/>
    <n v="32719.512760000001"/>
    <n v="26034.804909999999"/>
    <x v="1"/>
  </r>
  <r>
    <s v="Startup_710"/>
    <s v="SaaS"/>
    <n v="1"/>
    <n v="334094.93"/>
    <n v="13464602734.610001"/>
    <n v="19"/>
    <s v="India"/>
    <n v="2003"/>
    <n v="5525"/>
    <n v="22"/>
    <n v="40300.726929999997"/>
    <n v="17583.943810000001"/>
    <x v="0"/>
  </r>
  <r>
    <s v="Startup_711"/>
    <s v="SaaS"/>
    <n v="5"/>
    <n v="7863.75"/>
    <n v="3728039826.2399998"/>
    <n v="20"/>
    <s v="India"/>
    <n v="2011"/>
    <n v="14743"/>
    <n v="14"/>
    <n v="474077.92969999998"/>
    <n v="393.18767329999997"/>
    <x v="0"/>
  </r>
  <r>
    <s v="Startup_712"/>
    <s v="AI"/>
    <n v="5"/>
    <n v="23830.39"/>
    <n v="713907344.79999995"/>
    <n v="49"/>
    <s v="UK"/>
    <n v="2016"/>
    <n v="3744"/>
    <n v="9"/>
    <n v="29956.852159999999"/>
    <n v="486.33451989999998"/>
    <x v="0"/>
  </r>
  <r>
    <s v="Startup_713"/>
    <s v="AI"/>
    <n v="2"/>
    <n v="178322.33"/>
    <n v="37064171100.760002"/>
    <n v="13"/>
    <s v="Brazil"/>
    <n v="2001"/>
    <n v="797"/>
    <n v="24"/>
    <n v="207848.30160000001"/>
    <n v="13717.102070000001"/>
    <x v="1"/>
  </r>
  <r>
    <s v="Startup_714"/>
    <s v="E-commerce"/>
    <n v="1"/>
    <n v="298269.18"/>
    <n v="10306458544.639999"/>
    <n v="2"/>
    <s v="France"/>
    <n v="2015"/>
    <n v="17907"/>
    <n v="10"/>
    <n v="34553.219360000003"/>
    <n v="149134.58809999999"/>
    <x v="1"/>
  </r>
  <r>
    <s v="Startup_715"/>
    <s v="E-commerce"/>
    <n v="6"/>
    <n v="109324.19"/>
    <n v="33895137501.369999"/>
    <n v="16"/>
    <s v="UK"/>
    <n v="2016"/>
    <n v="11801"/>
    <n v="9"/>
    <n v="310041.41600000003"/>
    <n v="6832.7621790000003"/>
    <x v="1"/>
  </r>
  <r>
    <s v="Startup_716"/>
    <s v="Fintech"/>
    <n v="1"/>
    <n v="333760.76"/>
    <n v="56356712487.82"/>
    <n v="45"/>
    <s v="Brazil"/>
    <n v="2002"/>
    <n v="6718"/>
    <n v="23"/>
    <n v="168852.6214"/>
    <n v="7416.90571"/>
    <x v="1"/>
  </r>
  <r>
    <s v="Startup_717"/>
    <s v="E-commerce"/>
    <n v="9"/>
    <n v="344431.17"/>
    <n v="17055895312.940001"/>
    <n v="9"/>
    <s v="India"/>
    <n v="2010"/>
    <n v="7637"/>
    <n v="15"/>
    <n v="49518.02362"/>
    <n v="38270.130160000001"/>
    <x v="1"/>
  </r>
  <r>
    <s v="Startup_718"/>
    <s v="Blockchain"/>
    <n v="10"/>
    <n v="92572.46"/>
    <n v="3953597404.54"/>
    <n v="30"/>
    <s v="USA"/>
    <n v="2006"/>
    <n v="16053"/>
    <n v="19"/>
    <n v="42707.138370000001"/>
    <n v="3085.748646"/>
    <x v="0"/>
  </r>
  <r>
    <s v="Startup_719"/>
    <s v="Fintech"/>
    <n v="10"/>
    <n v="399572.08"/>
    <n v="13742682225.24"/>
    <n v="29"/>
    <s v="China"/>
    <n v="2004"/>
    <n v="18177"/>
    <n v="21"/>
    <n v="34392.500019999999"/>
    <n v="13778.347470000001"/>
    <x v="0"/>
  </r>
  <r>
    <s v="Startup_72"/>
    <s v="Blockchain"/>
    <n v="4"/>
    <n v="74463.100000000006"/>
    <n v="16203928014.190001"/>
    <n v="2"/>
    <s v="Singapore"/>
    <n v="2008"/>
    <n v="12334"/>
    <n v="17"/>
    <n v="217609.1692"/>
    <n v="37231.550519999997"/>
    <x v="1"/>
  </r>
  <r>
    <s v="Startup_720"/>
    <s v="AI"/>
    <n v="9"/>
    <n v="344258.71"/>
    <n v="13158374556.870001"/>
    <n v="39"/>
    <s v="USA"/>
    <n v="2000"/>
    <n v="11354"/>
    <n v="25"/>
    <n v="38221.343439999997"/>
    <n v="8827.1463509999994"/>
    <x v="0"/>
  </r>
  <r>
    <s v="Startup_721"/>
    <s v="HealthTech"/>
    <n v="9"/>
    <n v="282109.93"/>
    <n v="8878542862.1599998"/>
    <n v="49"/>
    <s v="USA"/>
    <n v="2000"/>
    <n v="1843"/>
    <n v="25"/>
    <n v="31470.92654"/>
    <n v="5757.3454259999999"/>
    <x v="0"/>
  </r>
  <r>
    <s v="Startup_722"/>
    <s v="Biotech"/>
    <n v="9"/>
    <n v="128906.54"/>
    <n v="3241085414.0300002"/>
    <n v="2"/>
    <s v="UK"/>
    <n v="2023"/>
    <n v="1037"/>
    <n v="2"/>
    <n v="25141.908879999999"/>
    <n v="64453.270490000003"/>
    <x v="1"/>
  </r>
  <r>
    <s v="Startup_723"/>
    <s v="SaaS"/>
    <n v="4"/>
    <n v="175049.42"/>
    <n v="441793438.37"/>
    <n v="41"/>
    <s v="Singapore"/>
    <n v="2004"/>
    <n v="11172"/>
    <n v="21"/>
    <n v="2522.821261"/>
    <n v="4269.4979569999996"/>
    <x v="0"/>
  </r>
  <r>
    <s v="Startup_724"/>
    <s v="Biotech"/>
    <n v="3"/>
    <n v="118141.31"/>
    <n v="5419570702.5500002"/>
    <n v="42"/>
    <s v="Brazil"/>
    <n v="2003"/>
    <n v="11149"/>
    <n v="22"/>
    <n v="45872.631549999998"/>
    <n v="2812.8882170000002"/>
    <x v="0"/>
  </r>
  <r>
    <s v="Startup_725"/>
    <s v="Biotech"/>
    <n v="1"/>
    <n v="407523.98"/>
    <n v="7853770091.0799999"/>
    <n v="19"/>
    <s v="France"/>
    <n v="2002"/>
    <n v="339"/>
    <n v="23"/>
    <n v="19270.921480000001"/>
    <n v="21448.630389999998"/>
    <x v="1"/>
  </r>
  <r>
    <s v="Startup_726"/>
    <s v="Fintech"/>
    <n v="5"/>
    <n v="101050.55"/>
    <n v="2121381530.8499999"/>
    <n v="18"/>
    <s v="Australia"/>
    <n v="2006"/>
    <n v="15747"/>
    <n v="19"/>
    <n v="20992.270400000001"/>
    <n v="5613.9194729999999"/>
    <x v="0"/>
  </r>
  <r>
    <s v="Startup_727"/>
    <s v="EdTech"/>
    <n v="6"/>
    <n v="333267.64"/>
    <n v="15432752343.76"/>
    <n v="3"/>
    <s v="Germany"/>
    <n v="2016"/>
    <n v="4121"/>
    <n v="9"/>
    <n v="46306.38291"/>
    <n v="111089.21430000001"/>
    <x v="1"/>
  </r>
  <r>
    <s v="Startup_728"/>
    <s v="Biotech"/>
    <n v="2"/>
    <n v="424336.43"/>
    <n v="6855153141.8299999"/>
    <n v="25"/>
    <s v="Singapore"/>
    <n v="2014"/>
    <n v="294"/>
    <n v="11"/>
    <n v="16153.99562"/>
    <n v="16973.457139999999"/>
    <x v="0"/>
  </r>
  <r>
    <s v="Startup_729"/>
    <s v="Blockchain"/>
    <n v="6"/>
    <n v="256745.82"/>
    <n v="8806581762.8199997"/>
    <n v="8"/>
    <s v="Canada"/>
    <n v="2018"/>
    <n v="54"/>
    <n v="7"/>
    <n v="34299.780100000004"/>
    <n v="32093.22695"/>
    <x v="1"/>
  </r>
  <r>
    <s v="Startup_73"/>
    <s v="E-commerce"/>
    <n v="8"/>
    <n v="134478.04"/>
    <n v="4537818813.9799995"/>
    <n v="19"/>
    <s v="Australia"/>
    <n v="2005"/>
    <n v="17918"/>
    <n v="20"/>
    <n v="33742.939610000001"/>
    <n v="7077.7915059999996"/>
    <x v="0"/>
  </r>
  <r>
    <s v="Startup_730"/>
    <s v="SaaS"/>
    <n v="1"/>
    <n v="399372.02"/>
    <n v="1368794276.1500001"/>
    <n v="43"/>
    <s v="UK"/>
    <n v="2015"/>
    <n v="3612"/>
    <n v="10"/>
    <n v="3426.3665270000001"/>
    <n v="9287.7212799999998"/>
    <x v="0"/>
  </r>
  <r>
    <s v="Startup_731"/>
    <s v="Fintech"/>
    <n v="6"/>
    <n v="318155.38"/>
    <n v="11170767570.77"/>
    <n v="3"/>
    <s v="Singapore"/>
    <n v="2016"/>
    <n v="17132"/>
    <n v="9"/>
    <n v="35110.044549999999"/>
    <n v="106051.7919"/>
    <x v="1"/>
  </r>
  <r>
    <s v="Startup_732"/>
    <s v="Blockchain"/>
    <n v="8"/>
    <n v="467715.06"/>
    <n v="20967957153.360001"/>
    <n v="13"/>
    <s v="Brazil"/>
    <n v="2006"/>
    <n v="2257"/>
    <n v="19"/>
    <n v="44829.622259999996"/>
    <n v="35978.081489999997"/>
    <x v="1"/>
  </r>
  <r>
    <s v="Startup_733"/>
    <s v="E-commerce"/>
    <n v="6"/>
    <n v="143205.91"/>
    <n v="4767869000.3800001"/>
    <n v="34"/>
    <s v="India"/>
    <n v="2023"/>
    <n v="9376"/>
    <n v="2"/>
    <n v="33292.801220000001"/>
    <n v="4211.9384399999999"/>
    <x v="0"/>
  </r>
  <r>
    <s v="Startup_734"/>
    <s v="E-commerce"/>
    <n v="1"/>
    <n v="328063.3"/>
    <n v="13413756197.799999"/>
    <n v="11"/>
    <s v="Singapore"/>
    <n v="2022"/>
    <n v="1057"/>
    <n v="3"/>
    <n v="40886.707219999997"/>
    <n v="29823.936450000001"/>
    <x v="1"/>
  </r>
  <r>
    <s v="Startup_735"/>
    <s v="SaaS"/>
    <n v="3"/>
    <n v="467494.79"/>
    <n v="20894647406.360001"/>
    <n v="4"/>
    <s v="UK"/>
    <n v="2023"/>
    <n v="5535"/>
    <n v="2"/>
    <n v="44693.930869999997"/>
    <n v="116873.698"/>
    <x v="1"/>
  </r>
  <r>
    <s v="Startup_736"/>
    <s v="HealthTech"/>
    <n v="3"/>
    <n v="462780.64"/>
    <n v="17186628435.060001"/>
    <n v="15"/>
    <s v="Australia"/>
    <n v="2021"/>
    <n v="658"/>
    <n v="4"/>
    <n v="37136.743060000001"/>
    <n v="30852.042549999998"/>
    <x v="1"/>
  </r>
  <r>
    <s v="Startup_737"/>
    <s v="E-commerce"/>
    <n v="7"/>
    <n v="361766.38"/>
    <n v="12335851872.030001"/>
    <n v="48"/>
    <s v="France"/>
    <n v="2002"/>
    <n v="13279"/>
    <n v="23"/>
    <n v="34097.945160000003"/>
    <n v="7536.7995350000001"/>
    <x v="0"/>
  </r>
  <r>
    <s v="Startup_738"/>
    <s v="HealthTech"/>
    <n v="9"/>
    <n v="145322.12"/>
    <n v="2655712017.54"/>
    <n v="15"/>
    <s v="UK"/>
    <n v="2014"/>
    <n v="613"/>
    <n v="11"/>
    <n v="18273.658029999999"/>
    <n v="9688.1412280000004"/>
    <x v="0"/>
  </r>
  <r>
    <s v="Startup_739"/>
    <s v="EdTech"/>
    <n v="9"/>
    <n v="15430.08"/>
    <n v="429769963.10000002"/>
    <n v="33"/>
    <s v="UK"/>
    <n v="2014"/>
    <n v="10293"/>
    <n v="11"/>
    <n v="27851.732929999998"/>
    <n v="467.57825339999999"/>
    <x v="0"/>
  </r>
  <r>
    <s v="Startup_74"/>
    <s v="Fintech"/>
    <n v="3"/>
    <n v="49101.8"/>
    <n v="1354841680"/>
    <n v="20"/>
    <s v="India"/>
    <n v="2013"/>
    <n v="16557"/>
    <n v="12"/>
    <n v="27591.504199999999"/>
    <n v="2455.0901039999999"/>
    <x v="0"/>
  </r>
  <r>
    <s v="Startup_740"/>
    <s v="Fintech"/>
    <n v="1"/>
    <n v="239707.74"/>
    <n v="6161496270.5100002"/>
    <n v="42"/>
    <s v="Brazil"/>
    <n v="2008"/>
    <n v="10061"/>
    <n v="17"/>
    <n v="25703.202089999999"/>
    <n v="5707.3272150000003"/>
    <x v="0"/>
  </r>
  <r>
    <s v="Startup_741"/>
    <s v="EdTech"/>
    <n v="8"/>
    <n v="69665.460000000006"/>
    <n v="162169169.53999999"/>
    <n v="1"/>
    <s v="Canada"/>
    <n v="2013"/>
    <n v="1423"/>
    <n v="12"/>
    <n v="2326.8274929999998"/>
    <n v="69665.458480000001"/>
    <x v="1"/>
  </r>
  <r>
    <s v="Startup_742"/>
    <s v="E-commerce"/>
    <n v="3"/>
    <n v="389912.85"/>
    <n v="1211030026.1600001"/>
    <n v="45"/>
    <s v="Canada"/>
    <n v="2021"/>
    <n v="12009"/>
    <n v="4"/>
    <n v="3104.899214"/>
    <n v="8664.7300840000007"/>
    <x v="0"/>
  </r>
  <r>
    <s v="Startup_743"/>
    <s v="AI"/>
    <n v="4"/>
    <n v="86488.39"/>
    <n v="25330641401.119999"/>
    <n v="45"/>
    <s v="USA"/>
    <n v="2007"/>
    <n v="10165"/>
    <n v="18"/>
    <n v="292878.09879999998"/>
    <n v="1921.9641979999999"/>
    <x v="0"/>
  </r>
  <r>
    <s v="Startup_744"/>
    <s v="AI"/>
    <n v="7"/>
    <n v="163768.17000000001"/>
    <n v="4407246880.2200003"/>
    <n v="2"/>
    <s v="Canada"/>
    <n v="2015"/>
    <n v="14577"/>
    <n v="10"/>
    <n v="26910.498820000001"/>
    <n v="81884.08438"/>
    <x v="1"/>
  </r>
  <r>
    <s v="Startup_745"/>
    <s v="EdTech"/>
    <n v="8"/>
    <n v="458392.79"/>
    <n v="1322996900.8299999"/>
    <n v="27"/>
    <s v="Canada"/>
    <n v="2010"/>
    <n v="3771"/>
    <n v="15"/>
    <n v="2885.164311"/>
    <n v="16977.510610000001"/>
    <x v="0"/>
  </r>
  <r>
    <s v="Startup_746"/>
    <s v="Blockchain"/>
    <n v="4"/>
    <n v="179446.96"/>
    <n v="5455291714.6700001"/>
    <n v="6"/>
    <s v="Germany"/>
    <n v="2002"/>
    <n v="19753"/>
    <n v="23"/>
    <n v="30399.57962"/>
    <n v="29907.82732"/>
    <x v="1"/>
  </r>
  <r>
    <s v="Startup_747"/>
    <s v="EdTech"/>
    <n v="3"/>
    <n v="43860"/>
    <n v="17051569196.440001"/>
    <n v="9"/>
    <s v="India"/>
    <n v="2006"/>
    <n v="12929"/>
    <n v="19"/>
    <n v="388771.68829999998"/>
    <n v="4873.3330720000004"/>
    <x v="0"/>
  </r>
  <r>
    <s v="Startup_748"/>
    <s v="AI"/>
    <n v="6"/>
    <n v="21104"/>
    <n v="9301001368.7099991"/>
    <n v="31"/>
    <s v="Singapore"/>
    <n v="2001"/>
    <n v="8342"/>
    <n v="24"/>
    <n v="440721.1151"/>
    <n v="680.77432910000005"/>
    <x v="0"/>
  </r>
  <r>
    <s v="Startup_749"/>
    <s v="EdTech"/>
    <n v="5"/>
    <n v="4369.34"/>
    <n v="1140626885.1400001"/>
    <n v="10"/>
    <s v="Brazil"/>
    <n v="2013"/>
    <n v="1453"/>
    <n v="12"/>
    <n v="261051.24290000001"/>
    <n v="436.93433640000001"/>
    <x v="0"/>
  </r>
  <r>
    <s v="Startup_75"/>
    <s v="Biotech"/>
    <n v="1"/>
    <n v="158288.25"/>
    <n v="5586959852.4499998"/>
    <n v="16"/>
    <s v="India"/>
    <n v="2020"/>
    <n v="14416"/>
    <n v="5"/>
    <n v="35295.111770000003"/>
    <n v="9893.0157810000001"/>
    <x v="0"/>
  </r>
  <r>
    <s v="Startup_750"/>
    <s v="SaaS"/>
    <n v="4"/>
    <n v="206113.59"/>
    <n v="8326340850.8900003"/>
    <n v="17"/>
    <s v="USA"/>
    <n v="2020"/>
    <n v="17228"/>
    <n v="5"/>
    <n v="40395.854449999999"/>
    <n v="12124.32905"/>
    <x v="0"/>
  </r>
  <r>
    <s v="Startup_751"/>
    <s v="HealthTech"/>
    <n v="8"/>
    <n v="195140.02"/>
    <n v="38169804242.889999"/>
    <n v="29"/>
    <s v="Australia"/>
    <n v="2005"/>
    <n v="789"/>
    <n v="20"/>
    <n v="195601.13329999999"/>
    <n v="6728.9662150000004"/>
    <x v="1"/>
  </r>
  <r>
    <s v="Startup_752"/>
    <s v="EdTech"/>
    <n v="10"/>
    <n v="214187.46"/>
    <n v="7413355868.8999996"/>
    <n v="45"/>
    <s v="USA"/>
    <n v="2001"/>
    <n v="14364"/>
    <n v="24"/>
    <n v="34610.530729999999"/>
    <n v="4759.7213430000002"/>
    <x v="0"/>
  </r>
  <r>
    <s v="Startup_753"/>
    <s v="SaaS"/>
    <n v="7"/>
    <n v="472570.1"/>
    <n v="14263249513.950001"/>
    <n v="16"/>
    <s v="Australia"/>
    <n v="2011"/>
    <n v="9076"/>
    <n v="14"/>
    <n v="30181.293720000001"/>
    <n v="29535.631160000001"/>
    <x v="1"/>
  </r>
  <r>
    <s v="Startup_754"/>
    <s v="HealthTech"/>
    <n v="9"/>
    <n v="203651.59"/>
    <n v="8201401204.4300003"/>
    <n v="39"/>
    <s v="USA"/>
    <n v="2020"/>
    <n v="14154"/>
    <n v="5"/>
    <n v="40270.726119999999"/>
    <n v="5221.8357349999997"/>
    <x v="0"/>
  </r>
  <r>
    <s v="Startup_755"/>
    <s v="Biotech"/>
    <n v="7"/>
    <n v="226693.18"/>
    <n v="8067665221.46"/>
    <n v="26"/>
    <s v="Germany"/>
    <n v="2004"/>
    <n v="12584"/>
    <n v="21"/>
    <n v="35587.47853"/>
    <n v="8718.9683010000008"/>
    <x v="0"/>
  </r>
  <r>
    <s v="Startup_756"/>
    <s v="Biotech"/>
    <n v="5"/>
    <n v="1144.52"/>
    <n v="2509666743.71"/>
    <n v="45"/>
    <s v="UK"/>
    <n v="2004"/>
    <n v="11823"/>
    <n v="21"/>
    <n v="2192760.8939999999"/>
    <n v="25.433847709999998"/>
    <x v="1"/>
  </r>
  <r>
    <s v="Startup_757"/>
    <s v="HealthTech"/>
    <n v="3"/>
    <n v="420743.09"/>
    <n v="7704122803.6400003"/>
    <n v="16"/>
    <s v="Canada"/>
    <n v="2000"/>
    <n v="10134"/>
    <n v="25"/>
    <n v="18309.752939999998"/>
    <n v="26296.443230000001"/>
    <x v="1"/>
  </r>
  <r>
    <s v="Startup_758"/>
    <s v="SaaS"/>
    <n v="3"/>
    <n v="422575.11"/>
    <n v="11165308278.41"/>
    <n v="2"/>
    <s v="UK"/>
    <n v="2013"/>
    <n v="16524"/>
    <n v="12"/>
    <n v="26421.068179999998"/>
    <n v="211287.5533"/>
    <x v="1"/>
  </r>
  <r>
    <s v="Startup_759"/>
    <s v="E-commerce"/>
    <n v="1"/>
    <n v="133473.04"/>
    <n v="21557324355.669998"/>
    <n v="13"/>
    <s v="India"/>
    <n v="2023"/>
    <n v="13724"/>
    <n v="2"/>
    <n v="161509.70749999999"/>
    <n v="10267.156559999999"/>
    <x v="0"/>
  </r>
  <r>
    <s v="Startup_76"/>
    <s v="SaaS"/>
    <n v="10"/>
    <n v="108542.7"/>
    <n v="4630172763.5299997"/>
    <n v="18"/>
    <s v="Australia"/>
    <n v="2016"/>
    <n v="9133"/>
    <n v="9"/>
    <n v="42656.614679999999"/>
    <n v="6030.1501179999996"/>
    <x v="0"/>
  </r>
  <r>
    <s v="Startup_760"/>
    <s v="E-commerce"/>
    <n v="2"/>
    <n v="22232.79"/>
    <n v="5266135277.5600004"/>
    <n v="35"/>
    <s v="China"/>
    <n v="2011"/>
    <n v="12037"/>
    <n v="14"/>
    <n v="236862.48480000001"/>
    <n v="635.22247030000005"/>
    <x v="0"/>
  </r>
  <r>
    <s v="Startup_761"/>
    <s v="Blockchain"/>
    <n v="7"/>
    <n v="106110.53"/>
    <n v="4239941128.0500002"/>
    <n v="11"/>
    <s v="China"/>
    <n v="2019"/>
    <n v="17171"/>
    <n v="6"/>
    <n v="39956.779240000003"/>
    <n v="9646.4118070000004"/>
    <x v="0"/>
  </r>
  <r>
    <s v="Startup_762"/>
    <s v="Biotech"/>
    <n v="2"/>
    <n v="118673.07"/>
    <n v="4423525150.1099997"/>
    <n v="22"/>
    <s v="Germany"/>
    <n v="2023"/>
    <n v="10862"/>
    <n v="2"/>
    <n v="37273.88536"/>
    <n v="5394.2305409999999"/>
    <x v="0"/>
  </r>
  <r>
    <s v="Startup_763"/>
    <s v="HealthTech"/>
    <n v="7"/>
    <n v="421678.36"/>
    <n v="15074285335.49"/>
    <n v="8"/>
    <s v="Australia"/>
    <n v="2013"/>
    <n v="14175"/>
    <n v="12"/>
    <n v="35747.302300000003"/>
    <n v="52709.794470000001"/>
    <x v="1"/>
  </r>
  <r>
    <s v="Startup_764"/>
    <s v="Blockchain"/>
    <n v="6"/>
    <n v="32360.080000000002"/>
    <n v="14838791642.139999"/>
    <n v="16"/>
    <s v="China"/>
    <n v="2012"/>
    <n v="17871"/>
    <n v="13"/>
    <n v="458551.33279999997"/>
    <n v="2022.5052000000001"/>
    <x v="0"/>
  </r>
  <r>
    <s v="Startup_765"/>
    <s v="Fintech"/>
    <n v="7"/>
    <n v="71262.8"/>
    <n v="324118030.45999998"/>
    <n v="28"/>
    <s v="Germany"/>
    <n v="2004"/>
    <n v="9717"/>
    <n v="21"/>
    <n v="4547.2080370000003"/>
    <n v="2545.0999270000002"/>
    <x v="0"/>
  </r>
  <r>
    <s v="Startup_766"/>
    <s v="E-commerce"/>
    <n v="5"/>
    <n v="363714.8"/>
    <n v="5704268583.1199999"/>
    <n v="6"/>
    <s v="Australia"/>
    <n v="2020"/>
    <n v="621"/>
    <n v="5"/>
    <n v="15682.35591"/>
    <n v="60619.132530000003"/>
    <x v="1"/>
  </r>
  <r>
    <s v="Startup_767"/>
    <s v="Blockchain"/>
    <n v="7"/>
    <n v="448896.17"/>
    <n v="207462517.18000001"/>
    <n v="20"/>
    <s v="Singapore"/>
    <n v="2007"/>
    <n v="12207"/>
    <n v="18"/>
    <n v="461.1614763"/>
    <n v="22444.808560000001"/>
    <x v="1"/>
  </r>
  <r>
    <s v="Startup_768"/>
    <s v="HealthTech"/>
    <n v="10"/>
    <n v="28836.38"/>
    <n v="7600224161.3100004"/>
    <n v="29"/>
    <s v="India"/>
    <n v="2010"/>
    <n v="12838"/>
    <n v="15"/>
    <n v="263562.77279999998"/>
    <n v="994.35780729999999"/>
    <x v="0"/>
  </r>
  <r>
    <s v="Startup_769"/>
    <s v="E-commerce"/>
    <n v="3"/>
    <n v="178276.28"/>
    <n v="4181657611.9299998"/>
    <n v="13"/>
    <s v="Germany"/>
    <n v="2023"/>
    <n v="1841"/>
    <n v="2"/>
    <n v="23455.051189999998"/>
    <n v="13713.5602"/>
    <x v="0"/>
  </r>
  <r>
    <s v="Startup_77"/>
    <s v="Blockchain"/>
    <n v="7"/>
    <n v="134047.54"/>
    <n v="2357879218.23"/>
    <n v="20"/>
    <s v="Singapore"/>
    <n v="2004"/>
    <n v="8198"/>
    <n v="21"/>
    <n v="17588.872800000001"/>
    <n v="6702.377117"/>
    <x v="0"/>
  </r>
  <r>
    <s v="Startup_770"/>
    <s v="HealthTech"/>
    <n v="1"/>
    <n v="120656.97"/>
    <n v="19092252867.060001"/>
    <n v="12"/>
    <s v="Canada"/>
    <n v="2005"/>
    <n v="12851"/>
    <n v="20"/>
    <n v="158234.81200000001"/>
    <n v="10054.74711"/>
    <x v="0"/>
  </r>
  <r>
    <s v="Startup_771"/>
    <s v="HealthTech"/>
    <n v="10"/>
    <n v="32489.599999999999"/>
    <n v="7140346570.0500002"/>
    <n v="42"/>
    <s v="France"/>
    <n v="2006"/>
    <n v="6925"/>
    <n v="19"/>
    <n v="219772.3192"/>
    <n v="773.56183320000002"/>
    <x v="0"/>
  </r>
  <r>
    <s v="Startup_772"/>
    <s v="AI"/>
    <n v="10"/>
    <n v="38571.129999999997"/>
    <n v="192372009.49000001"/>
    <n v="2"/>
    <s v="China"/>
    <n v="2014"/>
    <n v="18636"/>
    <n v="11"/>
    <n v="4986.4615999999996"/>
    <n v="19285.562969999999"/>
    <x v="0"/>
  </r>
  <r>
    <s v="Startup_773"/>
    <s v="AI"/>
    <n v="1"/>
    <n v="294740.98"/>
    <n v="5797465284.2799997"/>
    <n v="30"/>
    <s v="Brazil"/>
    <n v="2011"/>
    <n v="19648"/>
    <n v="14"/>
    <n v="19668.69542"/>
    <n v="9824.6992969999992"/>
    <x v="0"/>
  </r>
  <r>
    <s v="Startup_774"/>
    <s v="SaaS"/>
    <n v="5"/>
    <n v="478522.5"/>
    <n v="20268954491.52"/>
    <n v="47"/>
    <s v="India"/>
    <n v="2007"/>
    <n v="1063"/>
    <n v="18"/>
    <n v="42356.369480000001"/>
    <n v="10181.32987"/>
    <x v="0"/>
  </r>
  <r>
    <s v="Startup_775"/>
    <s v="SaaS"/>
    <n v="1"/>
    <n v="222084.66"/>
    <n v="11028499994.26"/>
    <n v="13"/>
    <s v="USA"/>
    <n v="2020"/>
    <n v="7636"/>
    <n v="5"/>
    <n v="49657.989970000002"/>
    <n v="17083.435519999999"/>
    <x v="0"/>
  </r>
  <r>
    <s v="Startup_776"/>
    <s v="SaaS"/>
    <n v="5"/>
    <n v="452667.03"/>
    <n v="15600914909.209999"/>
    <n v="19"/>
    <s v="USA"/>
    <n v="2019"/>
    <n v="1188"/>
    <n v="6"/>
    <n v="34463.43838"/>
    <n v="23824.580450000001"/>
    <x v="1"/>
  </r>
  <r>
    <s v="Startup_777"/>
    <s v="HealthTech"/>
    <n v="4"/>
    <n v="369335.74"/>
    <n v="5627164620.5699997"/>
    <n v="32"/>
    <s v="Australia"/>
    <n v="2010"/>
    <n v="1591"/>
    <n v="15"/>
    <n v="15234.90612"/>
    <n v="11541.74179"/>
    <x v="0"/>
  </r>
  <r>
    <s v="Startup_778"/>
    <s v="SaaS"/>
    <n v="3"/>
    <n v="48636.43"/>
    <n v="16115712909.49"/>
    <n v="10"/>
    <s v="UK"/>
    <n v="2003"/>
    <n v="7607"/>
    <n v="22"/>
    <n v="331349.6384"/>
    <n v="4863.6432349999995"/>
    <x v="0"/>
  </r>
  <r>
    <s v="Startup_779"/>
    <s v="AI"/>
    <n v="9"/>
    <n v="104248.15"/>
    <n v="4863043554.5200005"/>
    <n v="5"/>
    <s v="Singapore"/>
    <n v="2013"/>
    <n v="14708"/>
    <n v="12"/>
    <n v="46647.727980000003"/>
    <n v="20849.629840000001"/>
    <x v="1"/>
  </r>
  <r>
    <s v="Startup_78"/>
    <s v="HealthTech"/>
    <n v="8"/>
    <n v="494053.02"/>
    <n v="237728010.09"/>
    <n v="14"/>
    <s v="India"/>
    <n v="2021"/>
    <n v="10811"/>
    <n v="4"/>
    <n v="480.17914999999999"/>
    <n v="35289.501120000001"/>
    <x v="1"/>
  </r>
  <r>
    <s v="Startup_780"/>
    <s v="EdTech"/>
    <n v="9"/>
    <n v="71615.039999999994"/>
    <n v="17444785803.459999"/>
    <n v="14"/>
    <s v="USA"/>
    <n v="2011"/>
    <n v="7005"/>
    <n v="14"/>
    <n v="243590.10879999999"/>
    <n v="5115.3596479999997"/>
    <x v="0"/>
  </r>
  <r>
    <s v="Startup_781"/>
    <s v="Fintech"/>
    <n v="6"/>
    <n v="133859.62"/>
    <n v="34947448380.870003"/>
    <n v="43"/>
    <s v="Brazil"/>
    <n v="2014"/>
    <n v="12238"/>
    <n v="11"/>
    <n v="261074.36360000001"/>
    <n v="3113.0143670000002"/>
    <x v="1"/>
  </r>
  <r>
    <s v="Startup_782"/>
    <s v="E-commerce"/>
    <n v="6"/>
    <n v="139327.37"/>
    <n v="4286929905.2399998"/>
    <n v="21"/>
    <s v="Canada"/>
    <n v="2009"/>
    <n v="178"/>
    <n v="16"/>
    <n v="30767.756710000001"/>
    <n v="6634.6365960000003"/>
    <x v="0"/>
  </r>
  <r>
    <s v="Startup_783"/>
    <s v="SaaS"/>
    <n v="8"/>
    <n v="34071.160000000003"/>
    <n v="12070734335.51"/>
    <n v="14"/>
    <s v="China"/>
    <n v="2005"/>
    <n v="8086"/>
    <n v="20"/>
    <n v="354279.1127"/>
    <n v="2433.6542720000002"/>
    <x v="0"/>
  </r>
  <r>
    <s v="Startup_784"/>
    <s v="Biotech"/>
    <n v="5"/>
    <n v="298106.96000000002"/>
    <n v="12440342810.620001"/>
    <n v="35"/>
    <s v="Australia"/>
    <n v="2003"/>
    <n v="3269"/>
    <n v="22"/>
    <n v="41730.138709999999"/>
    <n v="8517.3416529999995"/>
    <x v="0"/>
  </r>
  <r>
    <s v="Startup_785"/>
    <s v="HealthTech"/>
    <n v="4"/>
    <n v="391087.21"/>
    <n v="1851433140.1700001"/>
    <n v="34"/>
    <s v="France"/>
    <n v="2014"/>
    <n v="6569"/>
    <n v="11"/>
    <n v="4733.0672530000002"/>
    <n v="11502.564909999999"/>
    <x v="0"/>
  </r>
  <r>
    <s v="Startup_786"/>
    <s v="Biotech"/>
    <n v="8"/>
    <n v="26327.88"/>
    <n v="6931884866.4399996"/>
    <n v="34"/>
    <s v="France"/>
    <n v="2000"/>
    <n v="15692"/>
    <n v="25"/>
    <n v="263289.64250000002"/>
    <n v="774.3494594"/>
    <x v="0"/>
  </r>
  <r>
    <s v="Startup_787"/>
    <s v="E-commerce"/>
    <n v="9"/>
    <n v="52241.7"/>
    <n v="15955413450.559999"/>
    <n v="19"/>
    <s v="Singapore"/>
    <n v="2018"/>
    <n v="11256"/>
    <n v="7"/>
    <n v="305414.27889999998"/>
    <n v="2749.5631709999998"/>
    <x v="0"/>
  </r>
  <r>
    <s v="Startup_788"/>
    <s v="EdTech"/>
    <n v="3"/>
    <n v="246333.52"/>
    <n v="4647813720.5699997"/>
    <n v="14"/>
    <s v="Canada"/>
    <n v="2020"/>
    <n v="17557"/>
    <n v="5"/>
    <n v="18866.970880000001"/>
    <n v="17595.25157"/>
    <x v="0"/>
  </r>
  <r>
    <s v="Startup_789"/>
    <s v="AI"/>
    <n v="9"/>
    <n v="371718.48"/>
    <n v="1163192528.8399999"/>
    <n v="32"/>
    <s v="UK"/>
    <n v="2007"/>
    <n v="2927"/>
    <n v="18"/>
    <n v="3128.2297319999998"/>
    <n v="11616.202590000001"/>
    <x v="0"/>
  </r>
  <r>
    <s v="Startup_79"/>
    <s v="Fintech"/>
    <n v="8"/>
    <n v="27498.99"/>
    <n v="5542968257.29"/>
    <n v="9"/>
    <s v="Germany"/>
    <n v="2011"/>
    <n v="18955"/>
    <n v="14"/>
    <n v="201568.90919999999"/>
    <n v="3055.4429700000001"/>
    <x v="0"/>
  </r>
  <r>
    <s v="Startup_790"/>
    <s v="E-commerce"/>
    <n v="3"/>
    <n v="485012.88"/>
    <n v="24227316609.48"/>
    <n v="28"/>
    <s v="China"/>
    <n v="2011"/>
    <n v="4854"/>
    <n v="14"/>
    <n v="49950.9038"/>
    <n v="17321.888490000001"/>
    <x v="0"/>
  </r>
  <r>
    <s v="Startup_791"/>
    <s v="Fintech"/>
    <n v="10"/>
    <n v="303969.02"/>
    <n v="1173822874.8499999"/>
    <n v="28"/>
    <s v="Brazil"/>
    <n v="2021"/>
    <n v="18324"/>
    <n v="4"/>
    <n v="3860.652928"/>
    <n v="10856.036599999999"/>
    <x v="0"/>
  </r>
  <r>
    <s v="Startup_792"/>
    <s v="E-commerce"/>
    <n v="8"/>
    <n v="492515.05"/>
    <n v="8930736672.7900009"/>
    <n v="10"/>
    <s v="USA"/>
    <n v="2020"/>
    <n v="10559"/>
    <n v="5"/>
    <n v="18131.921490000001"/>
    <n v="49251.504670000002"/>
    <x v="1"/>
  </r>
  <r>
    <s v="Startup_793"/>
    <s v="E-commerce"/>
    <n v="8"/>
    <n v="96305.9"/>
    <n v="2191163867.1799998"/>
    <n v="11"/>
    <s v="UK"/>
    <n v="2004"/>
    <n v="3154"/>
    <n v="21"/>
    <n v="22751.124640000002"/>
    <n v="8755.0819250000004"/>
    <x v="0"/>
  </r>
  <r>
    <s v="Startup_794"/>
    <s v="AI"/>
    <n v="4"/>
    <n v="157649.49"/>
    <n v="7000879870.2299995"/>
    <n v="1"/>
    <s v="UK"/>
    <n v="2013"/>
    <n v="9717"/>
    <n v="12"/>
    <n v="44406.881849999998"/>
    <n v="157649.48869999999"/>
    <x v="1"/>
  </r>
  <r>
    <s v="Startup_795"/>
    <s v="AI"/>
    <n v="8"/>
    <n v="172022.92"/>
    <n v="4573190700.4499998"/>
    <n v="35"/>
    <s v="Australia"/>
    <n v="2012"/>
    <n v="17808"/>
    <n v="13"/>
    <n v="26583.77519"/>
    <n v="4914.9406200000003"/>
    <x v="0"/>
  </r>
  <r>
    <s v="Startup_796"/>
    <s v="E-commerce"/>
    <n v="3"/>
    <n v="319246.81"/>
    <n v="7908306143.1599998"/>
    <n v="20"/>
    <s v="Singapore"/>
    <n v="2012"/>
    <n v="13638"/>
    <n v="13"/>
    <n v="24770.762650000001"/>
    <n v="15962.34038"/>
    <x v="0"/>
  </r>
  <r>
    <s v="Startup_797"/>
    <s v="Biotech"/>
    <n v="9"/>
    <n v="129974.58"/>
    <n v="4885145837.9899998"/>
    <n v="34"/>
    <s v="France"/>
    <n v="2002"/>
    <n v="6449"/>
    <n v="23"/>
    <n v="37584.393810000001"/>
    <n v="3822.7818139999999"/>
    <x v="0"/>
  </r>
  <r>
    <s v="Startup_798"/>
    <s v="Fintech"/>
    <n v="3"/>
    <n v="29664.89"/>
    <n v="14503480959.58"/>
    <n v="23"/>
    <s v="China"/>
    <n v="2009"/>
    <n v="19215"/>
    <n v="16"/>
    <n v="488909.6752"/>
    <n v="1289.777787"/>
    <x v="0"/>
  </r>
  <r>
    <s v="Startup_799"/>
    <s v="EdTech"/>
    <n v="6"/>
    <n v="488888.25"/>
    <n v="12229511879.940001"/>
    <n v="22"/>
    <s v="UK"/>
    <n v="2014"/>
    <n v="13099"/>
    <n v="11"/>
    <n v="25013.943459999999"/>
    <n v="22222.193090000001"/>
    <x v="1"/>
  </r>
  <r>
    <s v="Startup_8"/>
    <s v="Blockchain"/>
    <n v="7"/>
    <n v="412895.14"/>
    <n v="16303568856.290001"/>
    <n v="24"/>
    <s v="India"/>
    <n v="2006"/>
    <n v="8913"/>
    <n v="19"/>
    <n v="39484.978819999997"/>
    <n v="17203.96427"/>
    <x v="0"/>
  </r>
  <r>
    <s v="Startup_80"/>
    <s v="E-commerce"/>
    <n v="8"/>
    <n v="453398.93"/>
    <n v="8054285187.1499996"/>
    <n v="22"/>
    <s v="India"/>
    <n v="2005"/>
    <n v="6971"/>
    <n v="20"/>
    <n v="17763.235110000001"/>
    <n v="20609.042270000002"/>
    <x v="1"/>
  </r>
  <r>
    <s v="Startup_800"/>
    <s v="EdTech"/>
    <n v="2"/>
    <n v="487758.83"/>
    <n v="17821965715.48"/>
    <n v="47"/>
    <s v="USA"/>
    <n v="2019"/>
    <n v="10436"/>
    <n v="6"/>
    <n v="36537.479070000001"/>
    <n v="10377.847400000001"/>
    <x v="0"/>
  </r>
  <r>
    <s v="Startup_801"/>
    <s v="SaaS"/>
    <n v="5"/>
    <n v="288935.38"/>
    <n v="12387812904.43"/>
    <n v="21"/>
    <s v="Australia"/>
    <n v="2007"/>
    <n v="15559"/>
    <n v="18"/>
    <n v="42872.991289999998"/>
    <n v="13758.82755"/>
    <x v="0"/>
  </r>
  <r>
    <s v="Startup_802"/>
    <s v="EdTech"/>
    <n v="8"/>
    <n v="81484.850000000006"/>
    <n v="26260176193.009998"/>
    <n v="29"/>
    <s v="Singapore"/>
    <n v="2014"/>
    <n v="2434"/>
    <n v="11"/>
    <n v="322269.67570000002"/>
    <n v="2809.8222559999999"/>
    <x v="0"/>
  </r>
  <r>
    <s v="Startup_803"/>
    <s v="HealthTech"/>
    <n v="4"/>
    <n v="418110.28"/>
    <n v="20209459392.220001"/>
    <n v="17"/>
    <s v="USA"/>
    <n v="2022"/>
    <n v="14455"/>
    <n v="3"/>
    <n v="48334.236369999999"/>
    <n v="24594.722570000002"/>
    <x v="1"/>
  </r>
  <r>
    <s v="Startup_804"/>
    <s v="Biotech"/>
    <n v="1"/>
    <n v="11.03"/>
    <n v="1722547165.74"/>
    <n v="2"/>
    <s v="Singapore"/>
    <n v="2018"/>
    <n v="2246"/>
    <n v="7"/>
    <n v="156224517.69999999"/>
    <n v="5.5130499999999998"/>
    <x v="1"/>
  </r>
  <r>
    <s v="Startup_805"/>
    <s v="HealthTech"/>
    <n v="1"/>
    <n v="334782.28000000003"/>
    <n v="12295999194.030001"/>
    <n v="18"/>
    <s v="Germany"/>
    <n v="2023"/>
    <n v="15532"/>
    <n v="2"/>
    <n v="36727.345679999999"/>
    <n v="18599.015380000001"/>
    <x v="0"/>
  </r>
  <r>
    <s v="Startup_806"/>
    <s v="E-commerce"/>
    <n v="10"/>
    <n v="35810.94"/>
    <n v="10947425373.5"/>
    <n v="35"/>
    <s v="USA"/>
    <n v="2007"/>
    <n v="12177"/>
    <n v="18"/>
    <n v="305699.57179999998"/>
    <n v="1023.169765"/>
    <x v="0"/>
  </r>
  <r>
    <s v="Startup_807"/>
    <s v="Blockchain"/>
    <n v="6"/>
    <n v="401213.27"/>
    <n v="1594196089.8199999"/>
    <n v="11"/>
    <s v="India"/>
    <n v="2012"/>
    <n v="8538"/>
    <n v="13"/>
    <n v="3972.4381149999999"/>
    <n v="36473.933420000001"/>
    <x v="1"/>
  </r>
  <r>
    <s v="Startup_808"/>
    <s v="HealthTech"/>
    <n v="4"/>
    <n v="8808.24"/>
    <n v="4031915319.48"/>
    <n v="35"/>
    <s v="Germany"/>
    <n v="2002"/>
    <n v="15013"/>
    <n v="23"/>
    <n v="457742.51669999998"/>
    <n v="251.66403529999999"/>
    <x v="0"/>
  </r>
  <r>
    <s v="Startup_809"/>
    <s v="AI"/>
    <n v="10"/>
    <n v="162999.88"/>
    <n v="6481475081.5100002"/>
    <n v="21"/>
    <s v="Canada"/>
    <n v="2021"/>
    <n v="6193"/>
    <n v="4"/>
    <n v="39762.680439999996"/>
    <n v="7761.8989769999998"/>
    <x v="0"/>
  </r>
  <r>
    <s v="Startup_81"/>
    <s v="Biotech"/>
    <n v="8"/>
    <n v="84485.41"/>
    <n v="25905559657.150002"/>
    <n v="23"/>
    <s v="USA"/>
    <n v="2002"/>
    <n v="6933"/>
    <n v="23"/>
    <n v="306626.61119999998"/>
    <n v="3673.2787250000001"/>
    <x v="0"/>
  </r>
  <r>
    <s v="Startup_810"/>
    <s v="Fintech"/>
    <n v="4"/>
    <n v="477253.28"/>
    <n v="20024695318.349998"/>
    <n v="46"/>
    <s v="Australia"/>
    <n v="2019"/>
    <n v="989"/>
    <n v="6"/>
    <n v="41957.214390000001"/>
    <n v="10375.071239999999"/>
    <x v="0"/>
  </r>
  <r>
    <s v="Startup_811"/>
    <s v="Fintech"/>
    <n v="9"/>
    <n v="58941.37"/>
    <n v="16682402206.559999"/>
    <n v="31"/>
    <s v="Germany"/>
    <n v="2003"/>
    <n v="11051"/>
    <n v="22"/>
    <n v="283032.84789999999"/>
    <n v="1901.3344540000001"/>
    <x v="0"/>
  </r>
  <r>
    <s v="Startup_812"/>
    <s v="E-commerce"/>
    <n v="7"/>
    <n v="395673.05"/>
    <n v="13776820521.32"/>
    <n v="8"/>
    <s v="China"/>
    <n v="2006"/>
    <n v="3213"/>
    <n v="19"/>
    <n v="34817.698360000002"/>
    <n v="49459.13104"/>
    <x v="1"/>
  </r>
  <r>
    <s v="Startup_813"/>
    <s v="HealthTech"/>
    <n v="5"/>
    <n v="212305.37"/>
    <n v="6663507234.8500004"/>
    <n v="33"/>
    <s v="Brazil"/>
    <n v="2001"/>
    <n v="557"/>
    <n v="24"/>
    <n v="31385.428100000001"/>
    <n v="6433.4960650000003"/>
    <x v="0"/>
  </r>
  <r>
    <s v="Startup_814"/>
    <s v="E-commerce"/>
    <n v="5"/>
    <n v="36835.4"/>
    <n v="9695530261.2999992"/>
    <n v="37"/>
    <s v="India"/>
    <n v="2016"/>
    <n v="1533"/>
    <n v="9"/>
    <n v="263211.30290000001"/>
    <n v="995.55133079999996"/>
    <x v="0"/>
  </r>
  <r>
    <s v="Startup_815"/>
    <s v="E-commerce"/>
    <n v="3"/>
    <n v="314445.05"/>
    <n v="7087168197.6199999"/>
    <n v="19"/>
    <s v="Canada"/>
    <n v="2009"/>
    <n v="10008"/>
    <n v="16"/>
    <n v="22537.653719999998"/>
    <n v="16549.739710000002"/>
    <x v="0"/>
  </r>
  <r>
    <s v="Startup_816"/>
    <s v="EdTech"/>
    <n v="4"/>
    <n v="56447.16"/>
    <n v="18667089765.669998"/>
    <n v="47"/>
    <s v="Australia"/>
    <n v="2019"/>
    <n v="8959"/>
    <n v="6"/>
    <n v="330699.26770000003"/>
    <n v="1201.00333"/>
    <x v="0"/>
  </r>
  <r>
    <s v="Startup_817"/>
    <s v="EdTech"/>
    <n v="6"/>
    <n v="186823.62"/>
    <n v="6623683870.6599998"/>
    <n v="39"/>
    <s v="USA"/>
    <n v="2000"/>
    <n v="1421"/>
    <n v="25"/>
    <n v="35453.209600000002"/>
    <n v="4790.349295"/>
    <x v="0"/>
  </r>
  <r>
    <s v="Startup_818"/>
    <s v="SaaS"/>
    <n v="6"/>
    <n v="175046.91"/>
    <n v="27219573284.52"/>
    <n v="34"/>
    <s v="Germany"/>
    <n v="2000"/>
    <n v="12952"/>
    <n v="25"/>
    <n v="155497.7365"/>
    <n v="5148.4385199999997"/>
    <x v="0"/>
  </r>
  <r>
    <s v="Startup_819"/>
    <s v="Biotech"/>
    <n v="2"/>
    <n v="249351.74"/>
    <n v="4629582040.5200005"/>
    <n v="34"/>
    <s v="UK"/>
    <n v="2008"/>
    <n v="15381"/>
    <n v="17"/>
    <n v="18565.472030000001"/>
    <n v="7333.8746019999999"/>
    <x v="0"/>
  </r>
  <r>
    <s v="Startup_82"/>
    <s v="HealthTech"/>
    <n v="1"/>
    <n v="363134.3"/>
    <n v="7772600871.7799997"/>
    <n v="34"/>
    <s v="USA"/>
    <n v="2010"/>
    <n v="2816"/>
    <n v="15"/>
    <n v="21403.204559999998"/>
    <n v="10680.420630000001"/>
    <x v="0"/>
  </r>
  <r>
    <s v="Startup_820"/>
    <s v="Fintech"/>
    <n v="10"/>
    <n v="214487.1"/>
    <n v="3267823311.8800001"/>
    <n v="25"/>
    <s v="Brazil"/>
    <n v="2004"/>
    <n v="11588"/>
    <n v="21"/>
    <n v="15234.52411"/>
    <n v="8579.4838139999993"/>
    <x v="0"/>
  </r>
  <r>
    <s v="Startup_821"/>
    <s v="HealthTech"/>
    <n v="2"/>
    <n v="265002.92"/>
    <n v="12263876376.379999"/>
    <n v="9"/>
    <s v="Brazil"/>
    <n v="2021"/>
    <n v="4732"/>
    <n v="4"/>
    <n v="46277.269059999999"/>
    <n v="29444.768759999999"/>
    <x v="1"/>
  </r>
  <r>
    <s v="Startup_822"/>
    <s v="SaaS"/>
    <n v="8"/>
    <n v="146772.22"/>
    <n v="70031249591.580002"/>
    <n v="36"/>
    <s v="France"/>
    <n v="2009"/>
    <n v="13042"/>
    <n v="16"/>
    <n v="477141.38819999999"/>
    <n v="4077.0062290000001"/>
    <x v="1"/>
  </r>
  <r>
    <s v="Startup_823"/>
    <s v="Biotech"/>
    <n v="8"/>
    <n v="328909.65999999997"/>
    <n v="12081019076.91"/>
    <n v="10"/>
    <s v="India"/>
    <n v="2020"/>
    <n v="17871"/>
    <n v="5"/>
    <n v="36729.508600000001"/>
    <n v="32890.965949999998"/>
    <x v="1"/>
  </r>
  <r>
    <s v="Startup_824"/>
    <s v="Biotech"/>
    <n v="6"/>
    <n v="388757.03"/>
    <n v="12746525378.030001"/>
    <n v="31"/>
    <s v="Canada"/>
    <n v="2021"/>
    <n v="10869"/>
    <n v="4"/>
    <n v="32786.896489999999"/>
    <n v="12540.54947"/>
    <x v="0"/>
  </r>
  <r>
    <s v="Startup_825"/>
    <s v="AI"/>
    <n v="6"/>
    <n v="458669.99"/>
    <n v="196823303.27000001"/>
    <n v="37"/>
    <s v="Germany"/>
    <n v="2003"/>
    <n v="6979"/>
    <n v="22"/>
    <n v="428.11746040000003"/>
    <n v="12396.486339999999"/>
    <x v="0"/>
  </r>
  <r>
    <s v="Startup_826"/>
    <s v="Fintech"/>
    <n v="9"/>
    <n v="491690.54"/>
    <n v="10411023819.34"/>
    <n v="27"/>
    <s v="Australia"/>
    <n v="2008"/>
    <n v="6291"/>
    <n v="17"/>
    <n v="21172.935560000002"/>
    <n v="18210.760760000001"/>
    <x v="0"/>
  </r>
  <r>
    <s v="Startup_827"/>
    <s v="E-commerce"/>
    <n v="7"/>
    <n v="227474.5"/>
    <n v="5690218957.0799999"/>
    <n v="5"/>
    <s v="UK"/>
    <n v="2013"/>
    <n v="1795"/>
    <n v="12"/>
    <n v="25013.754819999998"/>
    <n v="45494.900900000001"/>
    <x v="1"/>
  </r>
  <r>
    <s v="Startup_828"/>
    <s v="HealthTech"/>
    <n v="4"/>
    <n v="225125.7"/>
    <n v="3769937449.8400002"/>
    <n v="37"/>
    <s v="India"/>
    <n v="2013"/>
    <n v="1968"/>
    <n v="12"/>
    <n v="16744.92181"/>
    <n v="6084.4785069999998"/>
    <x v="0"/>
  </r>
  <r>
    <s v="Startup_829"/>
    <s v="HealthTech"/>
    <n v="1"/>
    <n v="47299.16"/>
    <n v="15280597190"/>
    <n v="41"/>
    <s v="Australia"/>
    <n v="2010"/>
    <n v="696"/>
    <n v="15"/>
    <n v="323061.7585"/>
    <n v="1153.6380549999999"/>
    <x v="0"/>
  </r>
  <r>
    <s v="Startup_83"/>
    <s v="EdTech"/>
    <n v="8"/>
    <n v="368956.11"/>
    <n v="1552719534.8"/>
    <n v="32"/>
    <s v="Singapore"/>
    <n v="2012"/>
    <n v="1595"/>
    <n v="13"/>
    <n v="4207.412609"/>
    <n v="11529.878360000001"/>
    <x v="0"/>
  </r>
  <r>
    <s v="Startup_830"/>
    <s v="SaaS"/>
    <n v="2"/>
    <n v="177060.74"/>
    <n v="52126121631.040001"/>
    <n v="37"/>
    <s v="France"/>
    <n v="2020"/>
    <n v="360"/>
    <n v="5"/>
    <n v="294395.83620000002"/>
    <n v="4785.4254010000004"/>
    <x v="1"/>
  </r>
  <r>
    <s v="Startup_831"/>
    <s v="HealthTech"/>
    <n v="1"/>
    <n v="43461.29"/>
    <n v="20316608026.98"/>
    <n v="46"/>
    <s v="Brazil"/>
    <n v="2012"/>
    <n v="11847"/>
    <n v="13"/>
    <n v="467463.40139999997"/>
    <n v="944.81075050000004"/>
    <x v="0"/>
  </r>
  <r>
    <s v="Startup_832"/>
    <s v="HealthTech"/>
    <n v="4"/>
    <n v="214274.23"/>
    <n v="6142938215.6300001"/>
    <n v="29"/>
    <s v="India"/>
    <n v="2015"/>
    <n v="12911"/>
    <n v="10"/>
    <n v="28667.58107"/>
    <n v="7388.7666509999999"/>
    <x v="0"/>
  </r>
  <r>
    <s v="Startup_833"/>
    <s v="E-commerce"/>
    <n v="7"/>
    <n v="305858.2"/>
    <n v="12444991459.360001"/>
    <n v="13"/>
    <s v="Brazil"/>
    <n v="2002"/>
    <n v="11437"/>
    <n v="23"/>
    <n v="40687.761200000001"/>
    <n v="23527.554220000002"/>
    <x v="1"/>
  </r>
  <r>
    <s v="Startup_834"/>
    <s v="SaaS"/>
    <n v="5"/>
    <n v="72879.66"/>
    <n v="31090505219.610001"/>
    <n v="20"/>
    <s v="UK"/>
    <n v="2018"/>
    <n v="11408"/>
    <n v="7"/>
    <n v="426599.58350000001"/>
    <n v="3643.9829690000001"/>
    <x v="1"/>
  </r>
  <r>
    <s v="Startup_835"/>
    <s v="Fintech"/>
    <n v="9"/>
    <n v="134049.72"/>
    <n v="3194528924.04"/>
    <n v="9"/>
    <s v="Australia"/>
    <n v="2013"/>
    <n v="7873"/>
    <n v="12"/>
    <n v="23829.925230000001"/>
    <n v="14894.41366"/>
    <x v="0"/>
  </r>
  <r>
    <s v="Startup_836"/>
    <s v="Blockchain"/>
    <n v="5"/>
    <n v="88161.18"/>
    <n v="21047844681.630001"/>
    <n v="25"/>
    <s v="USA"/>
    <n v="2023"/>
    <n v="2938"/>
    <n v="2"/>
    <n v="238741.76639999999"/>
    <n v="3526.4473149999999"/>
    <x v="0"/>
  </r>
  <r>
    <s v="Startup_837"/>
    <s v="EdTech"/>
    <n v="8"/>
    <n v="45482.77"/>
    <n v="11531759209.15"/>
    <n v="9"/>
    <s v="China"/>
    <n v="2008"/>
    <n v="17203"/>
    <n v="17"/>
    <n v="253540.2794"/>
    <n v="5053.6408979999997"/>
    <x v="0"/>
  </r>
  <r>
    <s v="Startup_838"/>
    <s v="Biotech"/>
    <n v="7"/>
    <n v="176265.08"/>
    <n v="4958774151.9499998"/>
    <n v="47"/>
    <s v="China"/>
    <n v="2018"/>
    <n v="15355"/>
    <n v="7"/>
    <n v="28131.481019999999"/>
    <n v="3750.3209529999999"/>
    <x v="0"/>
  </r>
  <r>
    <s v="Startup_839"/>
    <s v="Fintech"/>
    <n v="10"/>
    <n v="25134.73"/>
    <n v="8344974657.79"/>
    <n v="26"/>
    <s v="Canada"/>
    <n v="2008"/>
    <n v="18826"/>
    <n v="17"/>
    <n v="332008.74410000001"/>
    <n v="966.72031300000003"/>
    <x v="0"/>
  </r>
  <r>
    <s v="Startup_84"/>
    <s v="SaaS"/>
    <n v="1"/>
    <n v="187626.44"/>
    <n v="69033353890.910004"/>
    <n v="14"/>
    <s v="Singapore"/>
    <n v="2023"/>
    <n v="11895"/>
    <n v="2"/>
    <n v="367928.78269999998"/>
    <n v="13401.888300000001"/>
    <x v="1"/>
  </r>
  <r>
    <s v="Startup_840"/>
    <s v="SaaS"/>
    <n v="3"/>
    <n v="367219.62"/>
    <n v="13599329416.540001"/>
    <n v="25"/>
    <s v="China"/>
    <n v="2008"/>
    <n v="1420"/>
    <n v="17"/>
    <n v="37032.23186"/>
    <n v="14688.784890000001"/>
    <x v="0"/>
  </r>
  <r>
    <s v="Startup_841"/>
    <s v="EdTech"/>
    <n v="9"/>
    <n v="115281.91"/>
    <n v="35485917883.57"/>
    <n v="12"/>
    <s v="Germany"/>
    <n v="2014"/>
    <n v="11853"/>
    <n v="11"/>
    <n v="307817.6238"/>
    <n v="9606.8255609999997"/>
    <x v="1"/>
  </r>
  <r>
    <s v="Startup_842"/>
    <s v="Fintech"/>
    <n v="10"/>
    <n v="157382.34"/>
    <n v="5277699960.9799995"/>
    <n v="47"/>
    <s v="Brazil"/>
    <n v="2018"/>
    <n v="4006"/>
    <n v="7"/>
    <n v="33533.257060000004"/>
    <n v="3348.5604979999998"/>
    <x v="0"/>
  </r>
  <r>
    <s v="Startup_843"/>
    <s v="HealthTech"/>
    <n v="8"/>
    <n v="15956.74"/>
    <n v="3182385698.5999999"/>
    <n v="43"/>
    <s v="India"/>
    <n v="2017"/>
    <n v="4441"/>
    <n v="8"/>
    <n v="199437.39989999999"/>
    <n v="371.08686080000001"/>
    <x v="0"/>
  </r>
  <r>
    <s v="Startup_844"/>
    <s v="AI"/>
    <n v="7"/>
    <n v="386732.2"/>
    <n v="8539303988.75"/>
    <n v="1"/>
    <s v="China"/>
    <n v="2006"/>
    <n v="9726"/>
    <n v="19"/>
    <n v="22079.664799999999"/>
    <n v="386732.1961"/>
    <x v="1"/>
  </r>
  <r>
    <s v="Startup_845"/>
    <s v="Biotech"/>
    <n v="8"/>
    <n v="409612.76"/>
    <n v="8960387993.1700001"/>
    <n v="8"/>
    <s v="France"/>
    <n v="2000"/>
    <n v="1906"/>
    <n v="25"/>
    <n v="21874.265640000001"/>
    <n v="51201.595329999996"/>
    <x v="1"/>
  </r>
  <r>
    <s v="Startup_846"/>
    <s v="E-commerce"/>
    <n v="8"/>
    <n v="432101.95"/>
    <n v="167394251.50999999"/>
    <n v="32"/>
    <s v="Singapore"/>
    <n v="2023"/>
    <n v="19144"/>
    <n v="2"/>
    <n v="386.39526960000001"/>
    <n v="13503.185939999999"/>
    <x v="0"/>
  </r>
  <r>
    <s v="Startup_847"/>
    <s v="EdTech"/>
    <n v="8"/>
    <n v="463106.63"/>
    <n v="2214269938.8899999"/>
    <n v="2"/>
    <s v="USA"/>
    <n v="2014"/>
    <n v="12125"/>
    <n v="11"/>
    <n v="4780.3392889999996"/>
    <n v="231553.31649999999"/>
    <x v="1"/>
  </r>
  <r>
    <s v="Startup_848"/>
    <s v="Blockchain"/>
    <n v="4"/>
    <n v="4288.6499999999996"/>
    <n v="11095902933.91"/>
    <n v="45"/>
    <s v="Germany"/>
    <n v="2019"/>
    <n v="14832"/>
    <n v="6"/>
    <n v="2587273.0079999999"/>
    <n v="95.30324967"/>
    <x v="1"/>
  </r>
  <r>
    <s v="Startup_849"/>
    <s v="EdTech"/>
    <n v="2"/>
    <n v="16665.36"/>
    <n v="7638403529.5299997"/>
    <n v="8"/>
    <s v="Canada"/>
    <n v="2022"/>
    <n v="8771"/>
    <n v="3"/>
    <n v="458339.14909999998"/>
    <n v="2083.1699840000001"/>
    <x v="0"/>
  </r>
  <r>
    <s v="Startup_85"/>
    <s v="Biotech"/>
    <n v="5"/>
    <n v="24472.7"/>
    <n v="8095858828.0699997"/>
    <n v="27"/>
    <s v="China"/>
    <n v="2021"/>
    <n v="12903"/>
    <n v="4"/>
    <n v="330810.78019999998"/>
    <n v="906.3964502"/>
    <x v="0"/>
  </r>
  <r>
    <s v="Startup_850"/>
    <s v="Biotech"/>
    <n v="7"/>
    <n v="326667.19"/>
    <n v="6338976928.0699997"/>
    <n v="27"/>
    <s v="France"/>
    <n v="2020"/>
    <n v="1258"/>
    <n v="5"/>
    <n v="19404.000059999998"/>
    <n v="12098.78498"/>
    <x v="0"/>
  </r>
  <r>
    <s v="Startup_851"/>
    <s v="Blockchain"/>
    <n v="8"/>
    <n v="122264.76"/>
    <n v="3024034895.9200001"/>
    <n v="27"/>
    <s v="China"/>
    <n v="2002"/>
    <n v="19761"/>
    <n v="23"/>
    <n v="24732.49598"/>
    <n v="4528.3243629999997"/>
    <x v="0"/>
  </r>
  <r>
    <s v="Startup_852"/>
    <s v="Biotech"/>
    <n v="7"/>
    <n v="180697.12"/>
    <n v="5422096764.5900002"/>
    <n v="21"/>
    <s v="China"/>
    <n v="2002"/>
    <n v="12646"/>
    <n v="23"/>
    <n v="30005.547689999999"/>
    <n v="8604.6247870000007"/>
    <x v="0"/>
  </r>
  <r>
    <s v="Startup_853"/>
    <s v="HealthTech"/>
    <n v="10"/>
    <n v="192805.06"/>
    <n v="7015325931.1099997"/>
    <n v="32"/>
    <s v="Singapore"/>
    <n v="2022"/>
    <n v="1162"/>
    <n v="3"/>
    <n v="36384.591260000001"/>
    <n v="6025.1579739999997"/>
    <x v="0"/>
  </r>
  <r>
    <s v="Startup_854"/>
    <s v="E-commerce"/>
    <n v="6"/>
    <n v="428152.22"/>
    <n v="1978384226.1900001"/>
    <n v="10"/>
    <s v="France"/>
    <n v="2008"/>
    <n v="10697"/>
    <n v="17"/>
    <n v="4619.7496090000004"/>
    <n v="42815.222500000003"/>
    <x v="1"/>
  </r>
  <r>
    <s v="Startup_855"/>
    <s v="AI"/>
    <n v="1"/>
    <n v="297054.05"/>
    <n v="14006089045.83"/>
    <n v="34"/>
    <s v="Canada"/>
    <n v="2010"/>
    <n v="10126"/>
    <n v="15"/>
    <n v="47148.96802"/>
    <n v="8736.8838780000005"/>
    <x v="0"/>
  </r>
  <r>
    <s v="Startup_856"/>
    <s v="Fintech"/>
    <n v="9"/>
    <n v="248458.68"/>
    <n v="9879870115.1399994"/>
    <n v="19"/>
    <s v="Germany"/>
    <n v="2012"/>
    <n v="17872"/>
    <n v="13"/>
    <n v="39763.640480000002"/>
    <n v="13076.77267"/>
    <x v="0"/>
  </r>
  <r>
    <s v="Startup_857"/>
    <s v="SaaS"/>
    <n v="5"/>
    <n v="315105.53000000003"/>
    <n v="9596301787.4500008"/>
    <n v="32"/>
    <s v="France"/>
    <n v="2005"/>
    <n v="18823"/>
    <n v="20"/>
    <n v="30453.247940000001"/>
    <n v="9847.0476569999992"/>
    <x v="0"/>
  </r>
  <r>
    <s v="Startup_858"/>
    <s v="Biotech"/>
    <n v="7"/>
    <n v="447941.96"/>
    <n v="1978793068.8900001"/>
    <n v="36"/>
    <s v="UK"/>
    <n v="2009"/>
    <n v="15393"/>
    <n v="16"/>
    <n v="4416.5210710000001"/>
    <n v="12442.83236"/>
    <x v="0"/>
  </r>
  <r>
    <s v="Startup_859"/>
    <s v="Blockchain"/>
    <n v="6"/>
    <n v="493781.74"/>
    <n v="1934863537.76"/>
    <n v="21"/>
    <s v="USA"/>
    <n v="2021"/>
    <n v="17663"/>
    <n v="4"/>
    <n v="3917.4590429999998"/>
    <n v="23513.41635"/>
    <x v="1"/>
  </r>
  <r>
    <s v="Startup_86"/>
    <s v="Biotech"/>
    <n v="7"/>
    <n v="240738.64"/>
    <n v="878370078.51999998"/>
    <n v="10"/>
    <s v="Germany"/>
    <n v="2002"/>
    <n v="18223"/>
    <n v="23"/>
    <n v="3647.645947"/>
    <n v="24073.864420000002"/>
    <x v="1"/>
  </r>
  <r>
    <s v="Startup_860"/>
    <s v="HealthTech"/>
    <n v="3"/>
    <n v="562.84"/>
    <n v="23936057336.330002"/>
    <n v="47"/>
    <s v="China"/>
    <n v="2019"/>
    <n v="11668"/>
    <n v="6"/>
    <n v="42527467.969999999"/>
    <n v="11.97526747"/>
    <x v="1"/>
  </r>
  <r>
    <s v="Startup_861"/>
    <s v="Biotech"/>
    <n v="4"/>
    <n v="29868.3"/>
    <n v="11698924236.450001"/>
    <n v="29"/>
    <s v="Singapore"/>
    <n v="2008"/>
    <n v="6769"/>
    <n v="17"/>
    <n v="391682.67680000002"/>
    <n v="1029.9412620000001"/>
    <x v="0"/>
  </r>
  <r>
    <s v="Startup_862"/>
    <s v="AI"/>
    <n v="6"/>
    <n v="458759.1"/>
    <n v="7276051681.71"/>
    <n v="18"/>
    <s v="Germany"/>
    <n v="2002"/>
    <n v="2368"/>
    <n v="23"/>
    <n v="15859.28859"/>
    <n v="25486.616539999999"/>
    <x v="1"/>
  </r>
  <r>
    <s v="Startup_863"/>
    <s v="SaaS"/>
    <n v="1"/>
    <n v="309987.90000000002"/>
    <n v="11300366793.219999"/>
    <n v="22"/>
    <s v="China"/>
    <n v="2020"/>
    <n v="5698"/>
    <n v="5"/>
    <n v="36453.219360000003"/>
    <n v="14090.35895"/>
    <x v="0"/>
  </r>
  <r>
    <s v="Startup_864"/>
    <s v="SaaS"/>
    <n v="6"/>
    <n v="188718.81"/>
    <n v="6665066058.8400002"/>
    <n v="32"/>
    <s v="China"/>
    <n v="2013"/>
    <n v="5962"/>
    <n v="12"/>
    <n v="35316.444320000002"/>
    <n v="5897.4628069999999"/>
    <x v="0"/>
  </r>
  <r>
    <s v="Startup_865"/>
    <s v="Blockchain"/>
    <n v="4"/>
    <n v="249010.91"/>
    <n v="7120684056"/>
    <n v="31"/>
    <s v="Singapore"/>
    <n v="2018"/>
    <n v="1252"/>
    <n v="7"/>
    <n v="28594.871859999999"/>
    <n v="8032.6099809999996"/>
    <x v="0"/>
  </r>
  <r>
    <s v="Startup_866"/>
    <s v="E-commerce"/>
    <n v="2"/>
    <n v="309971.59999999998"/>
    <n v="14601101823.559999"/>
    <n v="18"/>
    <s v="Germany"/>
    <n v="2023"/>
    <n v="18551"/>
    <n v="2"/>
    <n v="47103.644370000002"/>
    <n v="17220.644260000001"/>
    <x v="0"/>
  </r>
  <r>
    <s v="Startup_867"/>
    <s v="SaaS"/>
    <n v="4"/>
    <n v="308034.09000000003"/>
    <n v="11769255258.6"/>
    <n v="30"/>
    <s v="Germany"/>
    <n v="2013"/>
    <n v="18073"/>
    <n v="12"/>
    <n v="38206.63824"/>
    <n v="10267.803159999999"/>
    <x v="0"/>
  </r>
  <r>
    <s v="Startup_868"/>
    <s v="Blockchain"/>
    <n v="5"/>
    <n v="485820.81"/>
    <n v="9592015082.0799999"/>
    <n v="47"/>
    <s v="Brazil"/>
    <n v="2007"/>
    <n v="175"/>
    <n v="18"/>
    <n v="19742.936160000001"/>
    <n v="10336.613009999999"/>
    <x v="0"/>
  </r>
  <r>
    <s v="Startup_869"/>
    <s v="EdTech"/>
    <n v="7"/>
    <n v="282236.78000000003"/>
    <n v="8629702400.9099998"/>
    <n v="7"/>
    <s v="Canada"/>
    <n v="2019"/>
    <n v="4437"/>
    <n v="6"/>
    <n v="30575.108390000001"/>
    <n v="40319.540110000002"/>
    <x v="1"/>
  </r>
  <r>
    <s v="Startup_87"/>
    <s v="HealthTech"/>
    <n v="2"/>
    <n v="473086.08"/>
    <n v="819546615.01999998"/>
    <n v="34"/>
    <s v="Canada"/>
    <n v="2000"/>
    <n v="17046"/>
    <n v="25"/>
    <n v="1731.3414150000001"/>
    <n v="13914.29657"/>
    <x v="0"/>
  </r>
  <r>
    <s v="Startup_870"/>
    <s v="HealthTech"/>
    <n v="10"/>
    <n v="229007.35999999999"/>
    <n v="9687195660.6599998"/>
    <n v="35"/>
    <s v="Australia"/>
    <n v="2002"/>
    <n v="16205"/>
    <n v="23"/>
    <n v="42299.80472"/>
    <n v="6543.0674589999999"/>
    <x v="0"/>
  </r>
  <r>
    <s v="Startup_871"/>
    <s v="E-commerce"/>
    <n v="10"/>
    <n v="291152.71000000002"/>
    <n v="7204953873.2799997"/>
    <n v="50"/>
    <s v="France"/>
    <n v="2023"/>
    <n v="11267"/>
    <n v="2"/>
    <n v="24745.305660000002"/>
    <n v="5823.0541350000003"/>
    <x v="0"/>
  </r>
  <r>
    <s v="Startup_872"/>
    <s v="AI"/>
    <n v="6"/>
    <n v="33610.370000000003"/>
    <n v="14775186112.450001"/>
    <n v="2"/>
    <s v="USA"/>
    <n v="2001"/>
    <n v="8266"/>
    <n v="24"/>
    <n v="439601.0122"/>
    <n v="16805.184799999999"/>
    <x v="0"/>
  </r>
  <r>
    <s v="Startup_873"/>
    <s v="E-commerce"/>
    <n v="2"/>
    <n v="35395.97"/>
    <n v="1149261339.9300001"/>
    <n v="47"/>
    <s v="UK"/>
    <n v="2005"/>
    <n v="2897"/>
    <n v="20"/>
    <n v="32467.706450000001"/>
    <n v="753.10573190000002"/>
    <x v="0"/>
  </r>
  <r>
    <s v="Startup_874"/>
    <s v="Blockchain"/>
    <n v="10"/>
    <n v="43349.58"/>
    <n v="13740817490.360001"/>
    <n v="50"/>
    <s v="Singapore"/>
    <n v="2021"/>
    <n v="3735"/>
    <n v="4"/>
    <n v="316975.96759999997"/>
    <n v="866.99154160000001"/>
    <x v="0"/>
  </r>
  <r>
    <s v="Startup_875"/>
    <s v="Fintech"/>
    <n v="1"/>
    <n v="310298.84000000003"/>
    <n v="13323847176.139999"/>
    <n v="28"/>
    <s v="Australia"/>
    <n v="2007"/>
    <n v="264"/>
    <n v="18"/>
    <n v="42937.759030000001"/>
    <n v="11082.101479999999"/>
    <x v="0"/>
  </r>
  <r>
    <s v="Startup_876"/>
    <s v="EdTech"/>
    <n v="8"/>
    <n v="316386.67"/>
    <n v="6195439408.9700003"/>
    <n v="26"/>
    <s v="Australia"/>
    <n v="2017"/>
    <n v="7031"/>
    <n v="8"/>
    <n v="19580.859690000001"/>
    <n v="12168.718140000001"/>
    <x v="0"/>
  </r>
  <r>
    <s v="Startup_877"/>
    <s v="Biotech"/>
    <n v="3"/>
    <n v="269822.93"/>
    <n v="9701039740.6599998"/>
    <n v="44"/>
    <s v="Brazil"/>
    <n v="2007"/>
    <n v="3535"/>
    <n v="18"/>
    <n v="35952.35497"/>
    <n v="6132.3394179999996"/>
    <x v="0"/>
  </r>
  <r>
    <s v="Startup_878"/>
    <s v="Blockchain"/>
    <n v="8"/>
    <n v="191424.17"/>
    <n v="8748622846.5499992"/>
    <n v="50"/>
    <s v="Singapore"/>
    <n v="2007"/>
    <n v="6707"/>
    <n v="18"/>
    <n v="45701.811710000002"/>
    <n v="3828.4834209999999"/>
    <x v="0"/>
  </r>
  <r>
    <s v="Startup_879"/>
    <s v="E-commerce"/>
    <n v="9"/>
    <n v="60063.32"/>
    <n v="12788044391.629999"/>
    <n v="19"/>
    <s v="France"/>
    <n v="2017"/>
    <n v="9721"/>
    <n v="8"/>
    <n v="212908.39689999999"/>
    <n v="3161.227159"/>
    <x v="0"/>
  </r>
  <r>
    <s v="Startup_88"/>
    <s v="AI"/>
    <n v="3"/>
    <n v="27006.799999999999"/>
    <n v="4800271506.7600002"/>
    <n v="14"/>
    <s v="Australia"/>
    <n v="2020"/>
    <n v="1070"/>
    <n v="5"/>
    <n v="177742.09330000001"/>
    <n v="1929.0568760000001"/>
    <x v="0"/>
  </r>
  <r>
    <s v="Startup_880"/>
    <s v="E-commerce"/>
    <n v="3"/>
    <n v="284418.90000000002"/>
    <n v="13092550888.610001"/>
    <n v="47"/>
    <s v="Australia"/>
    <n v="2022"/>
    <n v="4799"/>
    <n v="3"/>
    <n v="46031.63319"/>
    <n v="6051.4659540000002"/>
    <x v="0"/>
  </r>
  <r>
    <s v="Startup_881"/>
    <s v="E-commerce"/>
    <n v="8"/>
    <n v="117448.39"/>
    <n v="5248743934.0200005"/>
    <n v="40"/>
    <s v="Canada"/>
    <n v="2019"/>
    <n v="14369"/>
    <n v="6"/>
    <n v="44688.790869999997"/>
    <n v="2936.2097199999998"/>
    <x v="0"/>
  </r>
  <r>
    <s v="Startup_882"/>
    <s v="E-commerce"/>
    <n v="5"/>
    <n v="230533.54"/>
    <n v="6013926837.0299997"/>
    <n v="20"/>
    <s v="Canada"/>
    <n v="2023"/>
    <n v="14941"/>
    <n v="2"/>
    <n v="26085.99352"/>
    <n v="11526.67676"/>
    <x v="0"/>
  </r>
  <r>
    <s v="Startup_883"/>
    <s v="SaaS"/>
    <n v="6"/>
    <n v="11261.28"/>
    <n v="5364102027.0500002"/>
    <n v="37"/>
    <s v="Germany"/>
    <n v="2017"/>
    <n v="1619"/>
    <n v="8"/>
    <n v="476330.36619999999"/>
    <n v="304.35898359999999"/>
    <x v="0"/>
  </r>
  <r>
    <s v="Startup_884"/>
    <s v="EdTech"/>
    <n v="7"/>
    <n v="194232.57"/>
    <n v="6199397563.25"/>
    <n v="47"/>
    <s v="China"/>
    <n v="2003"/>
    <n v="767"/>
    <n v="22"/>
    <n v="31916.394189999999"/>
    <n v="4132.6079140000002"/>
    <x v="0"/>
  </r>
  <r>
    <s v="Startup_885"/>
    <s v="Blockchain"/>
    <n v="2"/>
    <n v="198155.27"/>
    <n v="5082834045.0500002"/>
    <n v="37"/>
    <s v="China"/>
    <n v="2005"/>
    <n v="14977"/>
    <n v="20"/>
    <n v="25649.763650000001"/>
    <n v="5355.5478880000001"/>
    <x v="0"/>
  </r>
  <r>
    <s v="Startup_886"/>
    <s v="AI"/>
    <n v="5"/>
    <n v="398296.16"/>
    <n v="14725180899.99"/>
    <n v="42"/>
    <s v="Australia"/>
    <n v="2016"/>
    <n v="7457"/>
    <n v="9"/>
    <n v="36969.431810000002"/>
    <n v="9483.2418249999992"/>
    <x v="0"/>
  </r>
  <r>
    <s v="Startup_887"/>
    <s v="E-commerce"/>
    <n v="2"/>
    <n v="364820.88"/>
    <n v="12582443641.17"/>
    <n v="41"/>
    <s v="France"/>
    <n v="2006"/>
    <n v="15303"/>
    <n v="19"/>
    <n v="34488.373330000002"/>
    <n v="8898.0703240000003"/>
    <x v="0"/>
  </r>
  <r>
    <s v="Startup_888"/>
    <s v="Fintech"/>
    <n v="5"/>
    <n v="452079.3"/>
    <n v="13889240912.35"/>
    <n v="5"/>
    <s v="France"/>
    <n v="2023"/>
    <n v="15269"/>
    <n v="2"/>
    <n v="30722.019090000002"/>
    <n v="90415.859670000005"/>
    <x v="1"/>
  </r>
  <r>
    <s v="Startup_889"/>
    <s v="Biotech"/>
    <n v="4"/>
    <n v="424035.07"/>
    <n v="13944342393.49"/>
    <n v="17"/>
    <s v="USA"/>
    <n v="2005"/>
    <n v="12599"/>
    <n v="20"/>
    <n v="32883.879849999998"/>
    <n v="24943.239529999999"/>
    <x v="1"/>
  </r>
  <r>
    <s v="Startup_89"/>
    <s v="SaaS"/>
    <n v="9"/>
    <n v="105497.7"/>
    <n v="3208096453.8000002"/>
    <n v="31"/>
    <s v="China"/>
    <n v="2005"/>
    <n v="15779"/>
    <n v="20"/>
    <n v="30408.159100000001"/>
    <n v="3403.1517290000002"/>
    <x v="0"/>
  </r>
  <r>
    <s v="Startup_890"/>
    <s v="Biotech"/>
    <n v="8"/>
    <n v="25689.9"/>
    <n v="7550233333.29"/>
    <n v="33"/>
    <s v="China"/>
    <n v="2011"/>
    <n v="13443"/>
    <n v="14"/>
    <n v="293897.92080000002"/>
    <n v="778.48176120000005"/>
    <x v="0"/>
  </r>
  <r>
    <s v="Startup_891"/>
    <s v="E-commerce"/>
    <n v="8"/>
    <n v="18074.64"/>
    <n v="7065970861.0900002"/>
    <n v="10"/>
    <s v="UK"/>
    <n v="2005"/>
    <n v="3834"/>
    <n v="20"/>
    <n v="390931.79749999999"/>
    <n v="1807.464328"/>
    <x v="0"/>
  </r>
  <r>
    <s v="Startup_892"/>
    <s v="SaaS"/>
    <n v="1"/>
    <n v="99760.93"/>
    <n v="4513558916.3299999"/>
    <n v="33"/>
    <s v="China"/>
    <n v="2020"/>
    <n v="11798"/>
    <n v="5"/>
    <n v="45242.755290000001"/>
    <n v="3023.0583590000001"/>
    <x v="0"/>
  </r>
  <r>
    <s v="Startup_893"/>
    <s v="AI"/>
    <n v="5"/>
    <n v="479341.28"/>
    <n v="10015110009.98"/>
    <n v="16"/>
    <s v="Singapore"/>
    <n v="2012"/>
    <n v="12593"/>
    <n v="13"/>
    <n v="20892.485379999998"/>
    <n v="29958.829959999999"/>
    <x v="1"/>
  </r>
  <r>
    <s v="Startup_894"/>
    <s v="EdTech"/>
    <n v="4"/>
    <n v="279535.23"/>
    <n v="5438621050.6800003"/>
    <n v="20"/>
    <s v="UK"/>
    <n v="2017"/>
    <n v="16101"/>
    <n v="8"/>
    <n v="19454.941719999999"/>
    <n v="13976.761259999999"/>
    <x v="0"/>
  </r>
  <r>
    <s v="Startup_895"/>
    <s v="Fintech"/>
    <n v="10"/>
    <n v="178479.9"/>
    <n v="3033041638"/>
    <n v="26"/>
    <s v="USA"/>
    <n v="2021"/>
    <n v="997"/>
    <n v="4"/>
    <n v="16992.74382"/>
    <n v="6864.6114020000005"/>
    <x v="0"/>
  </r>
  <r>
    <s v="Startup_896"/>
    <s v="Fintech"/>
    <n v="5"/>
    <n v="38126.21"/>
    <n v="9067624517.2099991"/>
    <n v="36"/>
    <s v="UK"/>
    <n v="2020"/>
    <n v="11741"/>
    <n v="5"/>
    <n v="237830.77110000001"/>
    <n v="1059.0614439999999"/>
    <x v="0"/>
  </r>
  <r>
    <s v="Startup_897"/>
    <s v="SaaS"/>
    <n v="9"/>
    <n v="33877.83"/>
    <n v="16461493377.82"/>
    <n v="17"/>
    <s v="USA"/>
    <n v="2001"/>
    <n v="14993"/>
    <n v="24"/>
    <n v="485906.53110000002"/>
    <n v="1992.813607"/>
    <x v="0"/>
  </r>
  <r>
    <s v="Startup_898"/>
    <s v="Fintech"/>
    <n v="5"/>
    <n v="430007.47"/>
    <n v="14423181396.91"/>
    <n v="26"/>
    <s v="Germany"/>
    <n v="2000"/>
    <n v="5274"/>
    <n v="25"/>
    <n v="33540.699959999998"/>
    <n v="16538.74869"/>
    <x v="0"/>
  </r>
  <r>
    <s v="Startup_899"/>
    <s v="Biotech"/>
    <n v="1"/>
    <n v="40812.379999999997"/>
    <n v="9160567866.2000008"/>
    <n v="19"/>
    <s v="Germany"/>
    <n v="2017"/>
    <n v="3342"/>
    <n v="8"/>
    <n v="224454.60339999999"/>
    <n v="2148.0201139999999"/>
    <x v="0"/>
  </r>
  <r>
    <s v="Startup_9"/>
    <s v="Blockchain"/>
    <n v="3"/>
    <n v="395004.5"/>
    <n v="9733266249"/>
    <n v="5"/>
    <s v="Brazil"/>
    <n v="2007"/>
    <n v="5799"/>
    <n v="18"/>
    <n v="24639.899590000001"/>
    <n v="79000.900219999996"/>
    <x v="1"/>
  </r>
  <r>
    <s v="Startup_90"/>
    <s v="E-commerce"/>
    <n v="9"/>
    <n v="270170.57"/>
    <n v="10238979645.809999"/>
    <n v="8"/>
    <s v="Australia"/>
    <n v="2010"/>
    <n v="10413"/>
    <n v="15"/>
    <n v="37897.205150000002"/>
    <n v="33771.321109999997"/>
    <x v="1"/>
  </r>
  <r>
    <s v="Startup_900"/>
    <s v="SaaS"/>
    <n v="6"/>
    <n v="462147.14"/>
    <n v="1027706621.83"/>
    <n v="41"/>
    <s v="China"/>
    <n v="2023"/>
    <n v="12197"/>
    <n v="2"/>
    <n v="2222.7649660000002"/>
    <n v="11271.88149"/>
    <x v="0"/>
  </r>
  <r>
    <s v="Startup_901"/>
    <s v="Blockchain"/>
    <n v="7"/>
    <n v="376226.29"/>
    <n v="1171803230.96"/>
    <n v="6"/>
    <s v="Singapore"/>
    <n v="2019"/>
    <n v="19796"/>
    <n v="6"/>
    <n v="3113.6234359999999"/>
    <n v="62704.382250000002"/>
    <x v="1"/>
  </r>
  <r>
    <s v="Startup_902"/>
    <s v="Fintech"/>
    <n v="5"/>
    <n v="490862.33"/>
    <n v="10218410599.389999"/>
    <n v="16"/>
    <s v="Australia"/>
    <n v="2009"/>
    <n v="19987"/>
    <n v="16"/>
    <n v="20816.263770000001"/>
    <n v="30678.895629999999"/>
    <x v="1"/>
  </r>
  <r>
    <s v="Startup_903"/>
    <s v="HealthTech"/>
    <n v="2"/>
    <n v="311465.09999999998"/>
    <n v="8562475542.5699997"/>
    <n v="39"/>
    <s v="France"/>
    <n v="2006"/>
    <n v="5942"/>
    <n v="19"/>
    <n v="27489.962960000001"/>
    <n v="7986.2846289999998"/>
    <x v="0"/>
  </r>
  <r>
    <s v="Startup_904"/>
    <s v="E-commerce"/>
    <n v="2"/>
    <n v="343107"/>
    <n v="8976810331.1499996"/>
    <n v="47"/>
    <s v="India"/>
    <n v="2009"/>
    <n v="16601"/>
    <n v="16"/>
    <n v="26162.296719999998"/>
    <n v="7300.1490050000002"/>
    <x v="0"/>
  </r>
  <r>
    <s v="Startup_905"/>
    <s v="Blockchain"/>
    <n v="1"/>
    <n v="310709.88"/>
    <n v="14324323298.75"/>
    <n v="42"/>
    <s v="USA"/>
    <n v="2012"/>
    <n v="5918"/>
    <n v="13"/>
    <n v="46100.92439"/>
    <n v="7397.8542360000001"/>
    <x v="0"/>
  </r>
  <r>
    <s v="Startup_906"/>
    <s v="HealthTech"/>
    <n v="4"/>
    <n v="461730.29"/>
    <n v="8312794745.3100004"/>
    <n v="19"/>
    <s v="France"/>
    <n v="2019"/>
    <n v="1874"/>
    <n v="6"/>
    <n v="18002.572329999999"/>
    <n v="24301.594420000001"/>
    <x v="1"/>
  </r>
  <r>
    <s v="Startup_907"/>
    <s v="SaaS"/>
    <n v="3"/>
    <n v="42701.37"/>
    <n v="7111513266.6499996"/>
    <n v="7"/>
    <s v="Canada"/>
    <n v="2015"/>
    <n v="11538"/>
    <n v="10"/>
    <n v="166539.64129999999"/>
    <n v="6100.1954770000002"/>
    <x v="0"/>
  </r>
  <r>
    <s v="Startup_908"/>
    <s v="HealthTech"/>
    <n v="2"/>
    <n v="341550.04"/>
    <n v="1214482734.1300001"/>
    <n v="16"/>
    <s v="France"/>
    <n v="2005"/>
    <n v="12331"/>
    <n v="20"/>
    <n v="3554.7973889999998"/>
    <n v="21346.877390000001"/>
    <x v="1"/>
  </r>
  <r>
    <s v="Startup_909"/>
    <s v="EdTech"/>
    <n v="6"/>
    <n v="264798.27"/>
    <n v="1217259830.77"/>
    <n v="17"/>
    <s v="Australia"/>
    <n v="2011"/>
    <n v="19975"/>
    <n v="14"/>
    <n v="4595.932632"/>
    <n v="15576.36911"/>
    <x v="0"/>
  </r>
  <r>
    <s v="Startup_91"/>
    <s v="SaaS"/>
    <n v="7"/>
    <n v="148017.4"/>
    <n v="6153889306.3900003"/>
    <n v="24"/>
    <s v="USA"/>
    <n v="2016"/>
    <n v="15977"/>
    <n v="9"/>
    <n v="41574.444730000003"/>
    <n v="6167.3917410000004"/>
    <x v="0"/>
  </r>
  <r>
    <s v="Startup_910"/>
    <s v="AI"/>
    <n v="10"/>
    <n v="53519.11"/>
    <n v="189326041.11000001"/>
    <n v="47"/>
    <s v="Singapore"/>
    <n v="2003"/>
    <n v="3656"/>
    <n v="22"/>
    <n v="3536.5408929999999"/>
    <n v="1138.7044739999999"/>
    <x v="0"/>
  </r>
  <r>
    <s v="Startup_911"/>
    <s v="Blockchain"/>
    <n v="7"/>
    <n v="81615.37"/>
    <n v="3767509151.3600001"/>
    <n v="46"/>
    <s v="UK"/>
    <n v="2012"/>
    <n v="6831"/>
    <n v="13"/>
    <n v="46160.759760000001"/>
    <n v="1774.2471969999999"/>
    <x v="0"/>
  </r>
  <r>
    <s v="Startup_912"/>
    <s v="Biotech"/>
    <n v="10"/>
    <n v="24536.1"/>
    <n v="9757274269.5100002"/>
    <n v="34"/>
    <s v="France"/>
    <n v="2023"/>
    <n v="4803"/>
    <n v="2"/>
    <n v="397669.14730000001"/>
    <n v="721.64998290000005"/>
    <x v="0"/>
  </r>
  <r>
    <s v="Startup_913"/>
    <s v="E-commerce"/>
    <n v="9"/>
    <n v="3753.79"/>
    <n v="13368186200.23"/>
    <n v="7"/>
    <s v="Singapore"/>
    <n v="2017"/>
    <n v="1083"/>
    <n v="8"/>
    <n v="3561251.43"/>
    <n v="536.25541099999998"/>
    <x v="1"/>
  </r>
  <r>
    <s v="Startup_914"/>
    <s v="EdTech"/>
    <n v="7"/>
    <n v="320666.64"/>
    <n v="1281976122.1500001"/>
    <n v="11"/>
    <s v="France"/>
    <n v="2018"/>
    <n v="6949"/>
    <n v="7"/>
    <n v="3996.8468680000001"/>
    <n v="29151.512719999999"/>
    <x v="1"/>
  </r>
  <r>
    <s v="Startup_915"/>
    <s v="AI"/>
    <n v="2"/>
    <n v="204051.87"/>
    <n v="7597406870.0600004"/>
    <n v="34"/>
    <s v="France"/>
    <n v="2018"/>
    <n v="5356"/>
    <n v="7"/>
    <n v="37231.722829999999"/>
    <n v="6001.5257080000001"/>
    <x v="0"/>
  </r>
  <r>
    <s v="Startup_916"/>
    <s v="EdTech"/>
    <n v="3"/>
    <n v="197615.75"/>
    <n v="5905848959.3000002"/>
    <n v="50"/>
    <s v="Brazil"/>
    <n v="2004"/>
    <n v="6095"/>
    <n v="21"/>
    <n v="29884.518029999999"/>
    <n v="3952.3149330000001"/>
    <x v="0"/>
  </r>
  <r>
    <s v="Startup_917"/>
    <s v="Biotech"/>
    <n v="1"/>
    <n v="339572.86"/>
    <n v="1650801635.53"/>
    <n v="2"/>
    <s v="Brazil"/>
    <n v="2016"/>
    <n v="19646"/>
    <n v="9"/>
    <n v="4860.4063329999999"/>
    <n v="169786.4283"/>
    <x v="1"/>
  </r>
  <r>
    <s v="Startup_918"/>
    <s v="HealthTech"/>
    <n v="4"/>
    <n v="176526.34"/>
    <n v="6199695973.54"/>
    <n v="7"/>
    <s v="USA"/>
    <n v="2020"/>
    <n v="18544"/>
    <n v="5"/>
    <n v="35119.515520000001"/>
    <n v="25218.048200000001"/>
    <x v="1"/>
  </r>
  <r>
    <s v="Startup_919"/>
    <s v="Fintech"/>
    <n v="9"/>
    <n v="493328.73"/>
    <n v="17796609457.169998"/>
    <n v="18"/>
    <s v="UK"/>
    <n v="2007"/>
    <n v="10647"/>
    <n v="18"/>
    <n v="36073.545299999998"/>
    <n v="27407.151419999998"/>
    <x v="1"/>
  </r>
  <r>
    <s v="Startup_92"/>
    <s v="Blockchain"/>
    <n v="7"/>
    <n v="18685.57"/>
    <n v="562648282.78999996"/>
    <n v="48"/>
    <s v="China"/>
    <n v="2006"/>
    <n v="7481"/>
    <n v="19"/>
    <n v="30110.38694"/>
    <n v="389.28260749999998"/>
    <x v="0"/>
  </r>
  <r>
    <s v="Startup_920"/>
    <s v="AI"/>
    <n v="7"/>
    <n v="122318.48"/>
    <n v="3361988631.46"/>
    <n v="32"/>
    <s v="Australia"/>
    <n v="2017"/>
    <n v="7099"/>
    <n v="8"/>
    <n v="27484.533029999999"/>
    <n v="3822.4525100000001"/>
    <x v="0"/>
  </r>
  <r>
    <s v="Startup_921"/>
    <s v="Blockchain"/>
    <n v="1"/>
    <n v="441626.72"/>
    <n v="7068011181.7600002"/>
    <n v="33"/>
    <s v="USA"/>
    <n v="2001"/>
    <n v="12579"/>
    <n v="24"/>
    <n v="16003.49187"/>
    <n v="13382.62775"/>
    <x v="0"/>
  </r>
  <r>
    <s v="Startup_922"/>
    <s v="SaaS"/>
    <n v="1"/>
    <n v="366957.56"/>
    <n v="1805795379.1099999"/>
    <n v="26"/>
    <s v="France"/>
    <n v="2003"/>
    <n v="13679"/>
    <n v="22"/>
    <n v="4919.9924369999999"/>
    <n v="14113.75232"/>
    <x v="0"/>
  </r>
  <r>
    <s v="Startup_923"/>
    <s v="HealthTech"/>
    <n v="3"/>
    <n v="407864.73"/>
    <n v="6770675008.8699999"/>
    <n v="22"/>
    <s v="Brazil"/>
    <n v="2008"/>
    <n v="2812"/>
    <n v="17"/>
    <n v="16599.295399999999"/>
    <n v="18539.305929999999"/>
    <x v="0"/>
  </r>
  <r>
    <s v="Startup_924"/>
    <s v="HealthTech"/>
    <n v="3"/>
    <n v="17182.080000000002"/>
    <n v="3129226442.1100001"/>
    <n v="17"/>
    <s v="Australia"/>
    <n v="2003"/>
    <n v="522"/>
    <n v="22"/>
    <n v="182120.54949999999"/>
    <n v="1010.7103969999999"/>
    <x v="0"/>
  </r>
  <r>
    <s v="Startup_925"/>
    <s v="Blockchain"/>
    <n v="10"/>
    <n v="138884.98000000001"/>
    <n v="4779846928.4200001"/>
    <n v="31"/>
    <s v="Germany"/>
    <n v="2010"/>
    <n v="1542"/>
    <n v="15"/>
    <n v="34414.865760000001"/>
    <n v="4480.1607400000003"/>
    <x v="0"/>
  </r>
  <r>
    <s v="Startup_926"/>
    <s v="AI"/>
    <n v="8"/>
    <n v="27318.09"/>
    <n v="892054833.30999994"/>
    <n v="25"/>
    <s v="China"/>
    <n v="2008"/>
    <n v="5822"/>
    <n v="17"/>
    <n v="32653.363259999998"/>
    <n v="1092.7235989999999"/>
    <x v="0"/>
  </r>
  <r>
    <s v="Startup_927"/>
    <s v="Fintech"/>
    <n v="5"/>
    <n v="392023.2"/>
    <n v="15484135182.360001"/>
    <n v="50"/>
    <s v="Australia"/>
    <n v="2021"/>
    <n v="14585"/>
    <n v="4"/>
    <n v="39497.006820000002"/>
    <n v="7840.4640790000003"/>
    <x v="0"/>
  </r>
  <r>
    <s v="Startup_928"/>
    <s v="AI"/>
    <n v="2"/>
    <n v="223629.83"/>
    <n v="5233424793.29"/>
    <n v="37"/>
    <s v="Australia"/>
    <n v="2001"/>
    <n v="18216"/>
    <n v="24"/>
    <n v="23401.176940000001"/>
    <n v="6044.0493919999999"/>
    <x v="0"/>
  </r>
  <r>
    <s v="Startup_929"/>
    <s v="Blockchain"/>
    <n v="5"/>
    <n v="455611.14"/>
    <n v="1100638771.4300001"/>
    <n v="42"/>
    <s v="India"/>
    <n v="2013"/>
    <n v="768"/>
    <n v="12"/>
    <n v="2414.7415649999998"/>
    <n v="10847.884319999999"/>
    <x v="0"/>
  </r>
  <r>
    <s v="Startup_93"/>
    <s v="HealthTech"/>
    <n v="4"/>
    <n v="496576.47"/>
    <n v="2206344130.0700002"/>
    <n v="19"/>
    <s v="USA"/>
    <n v="2022"/>
    <n v="18518"/>
    <n v="3"/>
    <n v="4442.1104850000002"/>
    <n v="26135.603800000001"/>
    <x v="1"/>
  </r>
  <r>
    <s v="Startup_930"/>
    <s v="E-commerce"/>
    <n v="10"/>
    <n v="463053.07"/>
    <n v="2014523933.0999999"/>
    <n v="11"/>
    <s v="Brazil"/>
    <n v="2010"/>
    <n v="6079"/>
    <n v="15"/>
    <n v="4349.5249700000004"/>
    <n v="42095.733419999997"/>
    <x v="1"/>
  </r>
  <r>
    <s v="Startup_931"/>
    <s v="AI"/>
    <n v="9"/>
    <n v="468542.52"/>
    <n v="15914253007.200001"/>
    <n v="46"/>
    <s v="Brazil"/>
    <n v="2015"/>
    <n v="15996"/>
    <n v="10"/>
    <n v="33964.440390000003"/>
    <n v="10185.70694"/>
    <x v="0"/>
  </r>
  <r>
    <s v="Startup_932"/>
    <s v="AI"/>
    <n v="1"/>
    <n v="437747"/>
    <n v="7136625120.8500004"/>
    <n v="32"/>
    <s v="Germany"/>
    <n v="2012"/>
    <n v="18756"/>
    <n v="13"/>
    <n v="16302.08171"/>
    <n v="13679.593769999999"/>
    <x v="0"/>
  </r>
  <r>
    <s v="Startup_933"/>
    <s v="SaaS"/>
    <n v="2"/>
    <n v="156483.6"/>
    <n v="4998563618.2799997"/>
    <n v="47"/>
    <s v="UK"/>
    <n v="2003"/>
    <n v="9077"/>
    <n v="22"/>
    <n v="31942.051479999998"/>
    <n v="3329.4382489999998"/>
    <x v="0"/>
  </r>
  <r>
    <s v="Startup_934"/>
    <s v="Blockchain"/>
    <n v="2"/>
    <n v="368926.44"/>
    <n v="9477815353.0499992"/>
    <n v="19"/>
    <s v="Germany"/>
    <n v="2008"/>
    <n v="15634"/>
    <n v="17"/>
    <n v="25689.257549999998"/>
    <n v="19417.181240000002"/>
    <x v="0"/>
  </r>
  <r>
    <s v="Startup_935"/>
    <s v="EdTech"/>
    <n v="5"/>
    <n v="157144.70000000001"/>
    <n v="4443374468.1700001"/>
    <n v="48"/>
    <s v="Canada"/>
    <n v="2021"/>
    <n v="12549"/>
    <n v="4"/>
    <n v="28274.688419999999"/>
    <n v="3273.8478380000001"/>
    <x v="0"/>
  </r>
  <r>
    <s v="Startup_936"/>
    <s v="Fintech"/>
    <n v="8"/>
    <n v="356645.61"/>
    <n v="815341428.35000002"/>
    <n v="37"/>
    <s v="India"/>
    <n v="2008"/>
    <n v="9987"/>
    <n v="17"/>
    <n v="2285.1389650000001"/>
    <n v="9639.0705720000005"/>
    <x v="0"/>
  </r>
  <r>
    <s v="Startup_937"/>
    <s v="Fintech"/>
    <n v="6"/>
    <n v="21329.4"/>
    <n v="7238737004.4499998"/>
    <n v="37"/>
    <s v="Australia"/>
    <n v="2021"/>
    <n v="18421"/>
    <n v="4"/>
    <n v="339377.34289999999"/>
    <n v="576.47031619999996"/>
    <x v="0"/>
  </r>
  <r>
    <s v="Startup_938"/>
    <s v="AI"/>
    <n v="9"/>
    <n v="401404.41"/>
    <n v="16914285764.440001"/>
    <n v="29"/>
    <s v="Germany"/>
    <n v="2015"/>
    <n v="3207"/>
    <n v="10"/>
    <n v="42136.767200000002"/>
    <n v="13841.53153"/>
    <x v="0"/>
  </r>
  <r>
    <s v="Startup_939"/>
    <s v="SaaS"/>
    <n v="3"/>
    <n v="62663.85"/>
    <n v="13399766441.08"/>
    <n v="22"/>
    <s v="UK"/>
    <n v="2008"/>
    <n v="5284"/>
    <n v="17"/>
    <n v="213834.67550000001"/>
    <n v="2848.356765"/>
    <x v="0"/>
  </r>
  <r>
    <s v="Startup_94"/>
    <s v="EdTech"/>
    <n v="6"/>
    <n v="437309.36"/>
    <n v="1443186416.9300001"/>
    <n v="21"/>
    <s v="Singapore"/>
    <n v="2017"/>
    <n v="313"/>
    <n v="8"/>
    <n v="3299.1498750000001"/>
    <n v="20824.25505"/>
    <x v="1"/>
  </r>
  <r>
    <s v="Startup_940"/>
    <s v="HealthTech"/>
    <n v="5"/>
    <n v="375003.96"/>
    <n v="1858968268.4300001"/>
    <n v="29"/>
    <s v="Germany"/>
    <n v="2001"/>
    <n v="9999"/>
    <n v="24"/>
    <n v="4956.1964109999999"/>
    <n v="12931.17092"/>
    <x v="0"/>
  </r>
  <r>
    <s v="Startup_941"/>
    <s v="Biotech"/>
    <n v="2"/>
    <n v="33903.1"/>
    <n v="1546156806.25"/>
    <n v="33"/>
    <s v="Singapore"/>
    <n v="2006"/>
    <n v="18648"/>
    <n v="19"/>
    <n v="45604.176050000002"/>
    <n v="1027.366642"/>
    <x v="0"/>
  </r>
  <r>
    <s v="Startup_942"/>
    <s v="Blockchain"/>
    <n v="1"/>
    <n v="227461.55"/>
    <n v="9366419355.0699997"/>
    <n v="41"/>
    <s v="UK"/>
    <n v="2021"/>
    <n v="15371"/>
    <n v="4"/>
    <n v="41177.033860000003"/>
    <n v="5547.8426509999999"/>
    <x v="0"/>
  </r>
  <r>
    <s v="Startup_943"/>
    <s v="Fintech"/>
    <n v="4"/>
    <n v="471889.43"/>
    <n v="1872465840.9400001"/>
    <n v="40"/>
    <s v="China"/>
    <n v="2018"/>
    <n v="19329"/>
    <n v="7"/>
    <n v="3967.0181480000001"/>
    <n v="11797.23587"/>
    <x v="0"/>
  </r>
  <r>
    <s v="Startup_944"/>
    <s v="EdTech"/>
    <n v="9"/>
    <n v="442467.84000000003"/>
    <n v="16091679086.959999"/>
    <n v="31"/>
    <s v="Brazil"/>
    <n v="2012"/>
    <n v="19364"/>
    <n v="13"/>
    <n v="36367.01971"/>
    <n v="14273.15609"/>
    <x v="0"/>
  </r>
  <r>
    <s v="Startup_945"/>
    <s v="Fintech"/>
    <n v="9"/>
    <n v="4993.12"/>
    <n v="1408924160.49"/>
    <n v="44"/>
    <s v="China"/>
    <n v="2015"/>
    <n v="15758"/>
    <n v="10"/>
    <n v="282172.3835"/>
    <n v="113.4798869"/>
    <x v="0"/>
  </r>
  <r>
    <s v="Startup_946"/>
    <s v="HealthTech"/>
    <n v="10"/>
    <n v="312107.71999999997"/>
    <n v="9924831869.8099995"/>
    <n v="33"/>
    <s v="Canada"/>
    <n v="2001"/>
    <n v="13842"/>
    <n v="24"/>
    <n v="31798.379430000001"/>
    <n v="9457.8097519999992"/>
    <x v="0"/>
  </r>
  <r>
    <s v="Startup_947"/>
    <s v="EdTech"/>
    <n v="6"/>
    <n v="54401.24"/>
    <n v="24197801397.459999"/>
    <n v="6"/>
    <s v="Brazil"/>
    <n v="2015"/>
    <n v="3989"/>
    <n v="10"/>
    <n v="444801.35830000002"/>
    <n v="9066.8739139999998"/>
    <x v="0"/>
  </r>
  <r>
    <s v="Startup_948"/>
    <s v="Biotech"/>
    <n v="6"/>
    <n v="58725.53"/>
    <n v="20278996191.369999"/>
    <n v="32"/>
    <s v="UK"/>
    <n v="2017"/>
    <n v="1601"/>
    <n v="8"/>
    <n v="345317.24819999997"/>
    <n v="1835.1727269999999"/>
    <x v="0"/>
  </r>
  <r>
    <s v="Startup_949"/>
    <s v="EdTech"/>
    <n v="4"/>
    <n v="150236.48000000001"/>
    <n v="39316545657.860001"/>
    <n v="34"/>
    <s v="Germany"/>
    <n v="2003"/>
    <n v="6966"/>
    <n v="22"/>
    <n v="261696.72589999999"/>
    <n v="4418.7200560000001"/>
    <x v="1"/>
  </r>
  <r>
    <s v="Startup_95"/>
    <s v="HealthTech"/>
    <n v="4"/>
    <n v="423671.2"/>
    <n v="18506506243.389999"/>
    <n v="21"/>
    <s v="Canada"/>
    <n v="2012"/>
    <n v="2737"/>
    <n v="13"/>
    <n v="43680.293610000001"/>
    <n v="20174.819230000001"/>
    <x v="1"/>
  </r>
  <r>
    <s v="Startup_950"/>
    <s v="EdTech"/>
    <n v="2"/>
    <n v="284253.52"/>
    <n v="4692585152.6800003"/>
    <n v="41"/>
    <s v="UK"/>
    <n v="2008"/>
    <n v="2579"/>
    <n v="17"/>
    <n v="16507.45073"/>
    <n v="6933.0125690000004"/>
    <x v="0"/>
  </r>
  <r>
    <s v="Startup_951"/>
    <s v="Fintech"/>
    <n v="8"/>
    <n v="42643.4"/>
    <n v="1995921898.4300001"/>
    <n v="26"/>
    <s v="Australia"/>
    <n v="2006"/>
    <n v="16568"/>
    <n v="19"/>
    <n v="46803.941680000004"/>
    <n v="1640.130809"/>
    <x v="0"/>
  </r>
  <r>
    <s v="Startup_952"/>
    <s v="EdTech"/>
    <n v="9"/>
    <n v="114469.53"/>
    <n v="5198059449.1499996"/>
    <n v="22"/>
    <s v="UK"/>
    <n v="2020"/>
    <n v="19812"/>
    <n v="5"/>
    <n v="45408.983749999999"/>
    <n v="5203.160406"/>
    <x v="0"/>
  </r>
  <r>
    <s v="Startup_953"/>
    <s v="SaaS"/>
    <n v="3"/>
    <n v="324993.93"/>
    <n v="10758581581.27"/>
    <n v="4"/>
    <s v="China"/>
    <n v="2007"/>
    <n v="1562"/>
    <n v="18"/>
    <n v="33102.946459999999"/>
    <n v="81248.481920000006"/>
    <x v="1"/>
  </r>
  <r>
    <s v="Startup_954"/>
    <s v="Biotech"/>
    <n v="1"/>
    <n v="37381.75"/>
    <n v="6484735741.0500002"/>
    <n v="24"/>
    <s v="Germany"/>
    <n v="2011"/>
    <n v="15948"/>
    <n v="14"/>
    <n v="173472.28940000001"/>
    <n v="1557.5730619999999"/>
    <x v="0"/>
  </r>
  <r>
    <s v="Startup_955"/>
    <s v="SaaS"/>
    <n v="3"/>
    <n v="149960.32999999999"/>
    <n v="38815897184.949997"/>
    <n v="35"/>
    <s v="UK"/>
    <n v="2020"/>
    <n v="1904"/>
    <n v="5"/>
    <n v="258840.1004"/>
    <n v="4284.5808960000004"/>
    <x v="1"/>
  </r>
  <r>
    <s v="Startup_956"/>
    <s v="SaaS"/>
    <n v="1"/>
    <n v="327326.65000000002"/>
    <n v="15696039481.459999"/>
    <n v="5"/>
    <s v="India"/>
    <n v="2000"/>
    <n v="7207"/>
    <n v="25"/>
    <n v="47951.220090000003"/>
    <n v="65465.329660000003"/>
    <x v="1"/>
  </r>
  <r>
    <s v="Startup_957"/>
    <s v="SaaS"/>
    <n v="9"/>
    <n v="406239.02"/>
    <n v="14953274621.6"/>
    <n v="9"/>
    <s v="Canada"/>
    <n v="2003"/>
    <n v="10205"/>
    <n v="22"/>
    <n v="36808.055639999999"/>
    <n v="45137.668680000002"/>
    <x v="1"/>
  </r>
  <r>
    <s v="Startup_958"/>
    <s v="Biotech"/>
    <n v="10"/>
    <n v="381883.53"/>
    <n v="10653899123.23"/>
    <n v="25"/>
    <s v="Brazil"/>
    <n v="2022"/>
    <n v="804"/>
    <n v="3"/>
    <n v="27897.294310000001"/>
    <n v="15275.34122"/>
    <x v="0"/>
  </r>
  <r>
    <s v="Startup_959"/>
    <s v="Blockchain"/>
    <n v="5"/>
    <n v="433679.54"/>
    <n v="9005589086.6599998"/>
    <n v="16"/>
    <s v="Singapore"/>
    <n v="2005"/>
    <n v="1511"/>
    <n v="20"/>
    <n v="20764.53845"/>
    <n v="27104.971020000001"/>
    <x v="1"/>
  </r>
  <r>
    <s v="Startup_96"/>
    <s v="Fintech"/>
    <n v="3"/>
    <n v="83593.179999999993"/>
    <n v="2239262009.8800001"/>
    <n v="23"/>
    <s v="Singapore"/>
    <n v="2017"/>
    <n v="16248"/>
    <n v="8"/>
    <n v="26786.61664"/>
    <n v="3634.4860060000001"/>
    <x v="0"/>
  </r>
  <r>
    <s v="Startup_960"/>
    <s v="SaaS"/>
    <n v="9"/>
    <n v="442219.41"/>
    <n v="15172780139.98"/>
    <n v="30"/>
    <s v="India"/>
    <n v="2015"/>
    <n v="2819"/>
    <n v="10"/>
    <n v="34309.525049999997"/>
    <n v="14740.647000000001"/>
    <x v="0"/>
  </r>
  <r>
    <s v="Startup_961"/>
    <s v="AI"/>
    <n v="10"/>
    <n v="371819.99"/>
    <n v="8040288169.3599997"/>
    <n v="16"/>
    <s v="USA"/>
    <n v="2020"/>
    <n v="9775"/>
    <n v="5"/>
    <n v="21623.142029999999"/>
    <n v="23238.749070000002"/>
    <x v="1"/>
  </r>
  <r>
    <s v="Startup_962"/>
    <s v="HealthTech"/>
    <n v="1"/>
    <n v="53083.68"/>
    <n v="20572147537.07"/>
    <n v="31"/>
    <s v="Brazil"/>
    <n v="2020"/>
    <n v="14666"/>
    <n v="5"/>
    <n v="387540.81670000002"/>
    <n v="1712.3769199999999"/>
    <x v="0"/>
  </r>
  <r>
    <s v="Startup_963"/>
    <s v="E-commerce"/>
    <n v="6"/>
    <n v="417919.35"/>
    <n v="8169693570.8100004"/>
    <n v="22"/>
    <s v="Brazil"/>
    <n v="2010"/>
    <n v="5719"/>
    <n v="15"/>
    <n v="19547.493200000001"/>
    <n v="18996.33409"/>
    <x v="0"/>
  </r>
  <r>
    <s v="Startup_964"/>
    <s v="Blockchain"/>
    <n v="1"/>
    <n v="294378.37"/>
    <n v="9021166006.6000004"/>
    <n v="38"/>
    <s v="Singapore"/>
    <n v="2000"/>
    <n v="15102"/>
    <n v="25"/>
    <n v="30643.798620000001"/>
    <n v="7746.7993299999998"/>
    <x v="0"/>
  </r>
  <r>
    <s v="Startup_965"/>
    <s v="E-commerce"/>
    <n v="8"/>
    <n v="21329.32"/>
    <n v="6134455271.3299999"/>
    <n v="30"/>
    <s v="India"/>
    <n v="2006"/>
    <n v="17736"/>
    <n v="19"/>
    <n v="287605.70409999997"/>
    <n v="710.97731550000003"/>
    <x v="0"/>
  </r>
  <r>
    <s v="Startup_966"/>
    <s v="HealthTech"/>
    <n v="10"/>
    <n v="42117.88"/>
    <n v="12664958982.610001"/>
    <n v="5"/>
    <s v="Australia"/>
    <n v="2011"/>
    <n v="1486"/>
    <n v="14"/>
    <n v="300701.70150000002"/>
    <n v="8423.5751240000009"/>
    <x v="0"/>
  </r>
  <r>
    <s v="Startup_967"/>
    <s v="HealthTech"/>
    <n v="3"/>
    <n v="314449.01"/>
    <n v="977992310.72000003"/>
    <n v="41"/>
    <s v="Germany"/>
    <n v="2017"/>
    <n v="10035"/>
    <n v="8"/>
    <n v="3109.1776989999998"/>
    <n v="7669.4881459999997"/>
    <x v="0"/>
  </r>
  <r>
    <s v="Startup_968"/>
    <s v="Blockchain"/>
    <n v="6"/>
    <n v="415018.1"/>
    <n v="163219153.38"/>
    <n v="42"/>
    <s v="France"/>
    <n v="2000"/>
    <n v="12092"/>
    <n v="25"/>
    <n v="392.28201100000001"/>
    <n v="9881.3833570000006"/>
    <x v="0"/>
  </r>
  <r>
    <s v="Startup_969"/>
    <s v="HealthTech"/>
    <n v="6"/>
    <n v="126900.25"/>
    <n v="4466234072.0600004"/>
    <n v="29"/>
    <s v="UK"/>
    <n v="2023"/>
    <n v="1772"/>
    <n v="2"/>
    <n v="35193.839350000002"/>
    <n v="4375.8708459999998"/>
    <x v="0"/>
  </r>
  <r>
    <s v="Startup_97"/>
    <s v="EdTech"/>
    <n v="7"/>
    <n v="111016.3"/>
    <n v="34325868086.57"/>
    <n v="43"/>
    <s v="France"/>
    <n v="2012"/>
    <n v="12279"/>
    <n v="13"/>
    <n v="309195.63900000002"/>
    <n v="2581.7745129999998"/>
    <x v="1"/>
  </r>
  <r>
    <s v="Startup_970"/>
    <s v="SaaS"/>
    <n v="6"/>
    <n v="28938.75"/>
    <n v="1190118163.5799999"/>
    <n v="39"/>
    <s v="China"/>
    <n v="2012"/>
    <n v="17517"/>
    <n v="13"/>
    <n v="41124.418610000001"/>
    <n v="742.01920319999999"/>
    <x v="0"/>
  </r>
  <r>
    <s v="Startup_971"/>
    <s v="Fintech"/>
    <n v="3"/>
    <n v="7421.96"/>
    <n v="3409253652.6700001"/>
    <n v="20"/>
    <s v="Singapore"/>
    <n v="2008"/>
    <n v="14724"/>
    <n v="17"/>
    <n v="459346.05579999997"/>
    <n v="371.09780169999999"/>
    <x v="0"/>
  </r>
  <r>
    <s v="Startup_972"/>
    <s v="Blockchain"/>
    <n v="2"/>
    <n v="460195.55"/>
    <n v="15460419097.940001"/>
    <n v="16"/>
    <s v="France"/>
    <n v="2007"/>
    <n v="6779"/>
    <n v="18"/>
    <n v="33594.324789999999"/>
    <n v="28762.222119999999"/>
    <x v="1"/>
  </r>
  <r>
    <s v="Startup_973"/>
    <s v="SaaS"/>
    <n v="2"/>
    <n v="17395.8"/>
    <n v="5875491108.6800003"/>
    <n v="40"/>
    <s v="Germany"/>
    <n v="2003"/>
    <n v="1149"/>
    <n v="22"/>
    <n v="337752.44790000003"/>
    <n v="434.8949763"/>
    <x v="0"/>
  </r>
  <r>
    <s v="Startup_974"/>
    <s v="E-commerce"/>
    <n v="8"/>
    <n v="93684.69"/>
    <n v="32570192549.689999"/>
    <n v="27"/>
    <s v="UK"/>
    <n v="2006"/>
    <n v="13548"/>
    <n v="19"/>
    <n v="347656.57549999998"/>
    <n v="3469.8033719999999"/>
    <x v="1"/>
  </r>
  <r>
    <s v="Startup_975"/>
    <s v="SaaS"/>
    <n v="8"/>
    <n v="325574.09999999998"/>
    <n v="11201974981.620001"/>
    <n v="37"/>
    <s v="Australia"/>
    <n v="2003"/>
    <n v="11665"/>
    <n v="22"/>
    <n v="34405.83728"/>
    <n v="8799.2999199999995"/>
    <x v="0"/>
  </r>
  <r>
    <s v="Startup_976"/>
    <s v="Blockchain"/>
    <n v="4"/>
    <n v="401702.67"/>
    <n v="8792705520.7900009"/>
    <n v="29"/>
    <s v="Australia"/>
    <n v="2001"/>
    <n v="1638"/>
    <n v="24"/>
    <n v="21887.59143"/>
    <n v="13851.816049999999"/>
    <x v="0"/>
  </r>
  <r>
    <s v="Startup_977"/>
    <s v="AI"/>
    <n v="3"/>
    <n v="274874.78000000003"/>
    <n v="9272452687.8600006"/>
    <n v="50"/>
    <s v="Brazil"/>
    <n v="2004"/>
    <n v="13617"/>
    <n v="21"/>
    <n v="33732.370069999997"/>
    <n v="5497.4956069999998"/>
    <x v="0"/>
  </r>
  <r>
    <s v="Startup_978"/>
    <s v="AI"/>
    <n v="10"/>
    <n v="467284.27"/>
    <n v="22886560985.470001"/>
    <n v="40"/>
    <s v="Brazil"/>
    <n v="2022"/>
    <n v="18158"/>
    <n v="3"/>
    <n v="48976.811260000002"/>
    <n v="11682.10686"/>
    <x v="0"/>
  </r>
  <r>
    <s v="Startup_979"/>
    <s v="Fintech"/>
    <n v="8"/>
    <n v="147543.28"/>
    <n v="36788406472.959999"/>
    <n v="32"/>
    <s v="France"/>
    <n v="2002"/>
    <n v="2896"/>
    <n v="23"/>
    <n v="249338.76199999999"/>
    <n v="4610.7275200000004"/>
    <x v="1"/>
  </r>
  <r>
    <s v="Startup_98"/>
    <s v="SaaS"/>
    <n v="5"/>
    <n v="81746.63"/>
    <n v="2610638765.1199999"/>
    <n v="40"/>
    <s v="Brazil"/>
    <n v="2010"/>
    <n v="16046"/>
    <n v="15"/>
    <n v="31934.73746"/>
    <n v="2043.665634"/>
    <x v="0"/>
  </r>
  <r>
    <s v="Startup_980"/>
    <s v="EdTech"/>
    <n v="1"/>
    <n v="441341.06"/>
    <n v="19553476423.779999"/>
    <n v="24"/>
    <s v="China"/>
    <n v="2019"/>
    <n v="638"/>
    <n v="6"/>
    <n v="44303.684300000001"/>
    <n v="18389.210920000001"/>
    <x v="0"/>
  </r>
  <r>
    <s v="Startup_981"/>
    <s v="Fintech"/>
    <n v="10"/>
    <n v="34767.97"/>
    <n v="10112204273.27"/>
    <n v="49"/>
    <s v="India"/>
    <n v="2020"/>
    <n v="3922"/>
    <n v="5"/>
    <n v="290847.31920000003"/>
    <n v="709.55031240000005"/>
    <x v="0"/>
  </r>
  <r>
    <s v="Startup_982"/>
    <s v="E-commerce"/>
    <n v="1"/>
    <n v="332224.28999999998"/>
    <n v="14423979243.450001"/>
    <n v="24"/>
    <s v="Brazil"/>
    <n v="2004"/>
    <n v="9126"/>
    <n v="21"/>
    <n v="43415.390229999997"/>
    <n v="13842.67858"/>
    <x v="0"/>
  </r>
  <r>
    <s v="Startup_983"/>
    <s v="HealthTech"/>
    <n v="1"/>
    <n v="427147.77"/>
    <n v="9646501858.7000008"/>
    <n v="14"/>
    <s v="Brazil"/>
    <n v="2009"/>
    <n v="15039"/>
    <n v="16"/>
    <n v="22582.523929999999"/>
    <n v="30510.554909999999"/>
    <x v="1"/>
  </r>
  <r>
    <s v="Startup_984"/>
    <s v="SaaS"/>
    <n v="8"/>
    <n v="438334.05"/>
    <n v="11564344492.6"/>
    <n v="20"/>
    <s v="India"/>
    <n v="2009"/>
    <n v="7063"/>
    <n v="16"/>
    <n v="26381.492109999999"/>
    <n v="21916.702270000002"/>
    <x v="1"/>
  </r>
  <r>
    <s v="Startup_985"/>
    <s v="E-commerce"/>
    <n v="6"/>
    <n v="444599.07"/>
    <n v="11588289198.18"/>
    <n v="7"/>
    <s v="USA"/>
    <n v="2023"/>
    <n v="18355"/>
    <n v="2"/>
    <n v="26063.582829999999"/>
    <n v="63514.15238"/>
    <x v="1"/>
  </r>
  <r>
    <s v="Startup_986"/>
    <s v="AI"/>
    <n v="9"/>
    <n v="155648.81"/>
    <n v="5888882903.1499996"/>
    <n v="15"/>
    <s v="China"/>
    <n v="2006"/>
    <n v="17926"/>
    <n v="19"/>
    <n v="37833.421799999996"/>
    <n v="10376.58764"/>
    <x v="0"/>
  </r>
  <r>
    <s v="Startup_987"/>
    <s v="AI"/>
    <n v="4"/>
    <n v="192411.74"/>
    <n v="7833139419.04"/>
    <n v="4"/>
    <s v="Brazil"/>
    <n v="2002"/>
    <n v="13955"/>
    <n v="23"/>
    <n v="40709.299679999996"/>
    <n v="48102.93391"/>
    <x v="1"/>
  </r>
  <r>
    <s v="Startup_988"/>
    <s v="EdTech"/>
    <n v="6"/>
    <n v="310727.94"/>
    <n v="10469800233.76"/>
    <n v="45"/>
    <s v="UK"/>
    <n v="2023"/>
    <n v="17966"/>
    <n v="2"/>
    <n v="33693.427949999998"/>
    <n v="6905.065364"/>
    <x v="0"/>
  </r>
  <r>
    <s v="Startup_989"/>
    <s v="HealthTech"/>
    <n v="3"/>
    <n v="168687.8"/>
    <n v="4939505746.7200003"/>
    <n v="30"/>
    <s v="USA"/>
    <n v="2011"/>
    <n v="6087"/>
    <n v="14"/>
    <n v="29280.93838"/>
    <n v="5622.9266449999996"/>
    <x v="0"/>
  </r>
  <r>
    <s v="Startup_99"/>
    <s v="E-commerce"/>
    <n v="3"/>
    <n v="54094.06"/>
    <n v="2291586359.29"/>
    <n v="42"/>
    <s v="France"/>
    <n v="2001"/>
    <n v="5969"/>
    <n v="24"/>
    <n v="42361.996500000001"/>
    <n v="1287.953745"/>
    <x v="0"/>
  </r>
  <r>
    <s v="Startup_990"/>
    <s v="Fintech"/>
    <n v="6"/>
    <n v="56501.91"/>
    <n v="18086548217.060001"/>
    <n v="27"/>
    <s v="USA"/>
    <n v="2001"/>
    <n v="16452"/>
    <n v="24"/>
    <n v="320104.05190000002"/>
    <n v="2092.6634939999999"/>
    <x v="0"/>
  </r>
  <r>
    <s v="Startup_991"/>
    <s v="Blockchain"/>
    <n v="10"/>
    <n v="141257.54"/>
    <n v="34383881430.32"/>
    <n v="23"/>
    <s v="UK"/>
    <n v="2002"/>
    <n v="8077"/>
    <n v="23"/>
    <n v="243411.70850000001"/>
    <n v="6141.6323579999998"/>
    <x v="1"/>
  </r>
  <r>
    <s v="Startup_992"/>
    <s v="HealthTech"/>
    <n v="8"/>
    <n v="434454.48"/>
    <n v="10646674331.16"/>
    <n v="35"/>
    <s v="Australia"/>
    <n v="2002"/>
    <n v="10071"/>
    <n v="23"/>
    <n v="24504.845399999998"/>
    <n v="12412.98515"/>
    <x v="0"/>
  </r>
  <r>
    <s v="Startup_993"/>
    <s v="EdTech"/>
    <n v="5"/>
    <n v="68145.34"/>
    <n v="2204334100.23"/>
    <n v="46"/>
    <s v="UK"/>
    <n v="2009"/>
    <n v="585"/>
    <n v="16"/>
    <n v="32346.54088"/>
    <n v="1481.4203869999999"/>
    <x v="0"/>
  </r>
  <r>
    <s v="Startup_994"/>
    <s v="EdTech"/>
    <n v="5"/>
    <n v="101058.3"/>
    <n v="3220041394.8200002"/>
    <n v="11"/>
    <s v="USA"/>
    <n v="2005"/>
    <n v="19849"/>
    <n v="20"/>
    <n v="31862.20595"/>
    <n v="9187.1180920000006"/>
    <x v="0"/>
  </r>
  <r>
    <s v="Startup_995"/>
    <s v="E-commerce"/>
    <n v="7"/>
    <n v="175743.33"/>
    <n v="527539521.24000001"/>
    <n v="23"/>
    <s v="Canada"/>
    <n v="2016"/>
    <n v="10886"/>
    <n v="9"/>
    <n v="3000.761219"/>
    <n v="7641.0144739999996"/>
    <x v="0"/>
  </r>
  <r>
    <s v="Startup_996"/>
    <s v="HealthTech"/>
    <n v="6"/>
    <n v="95546.11"/>
    <n v="31168542056.630001"/>
    <n v="30"/>
    <s v="UK"/>
    <n v="2013"/>
    <n v="7605"/>
    <n v="12"/>
    <n v="326213.67920000001"/>
    <n v="3184.8701740000001"/>
    <x v="1"/>
  </r>
  <r>
    <s v="Startup_997"/>
    <s v="HealthTech"/>
    <n v="9"/>
    <n v="97464.21"/>
    <n v="2835485378.8800001"/>
    <n v="41"/>
    <s v="Australia"/>
    <n v="2016"/>
    <n v="7913"/>
    <n v="9"/>
    <n v="29091.57949"/>
    <n v="2377.1759390000002"/>
    <x v="0"/>
  </r>
  <r>
    <s v="Startup_998"/>
    <s v="EdTech"/>
    <n v="6"/>
    <n v="86408.89"/>
    <n v="13587827832.889999"/>
    <n v="15"/>
    <s v="France"/>
    <n v="2014"/>
    <n v="6968"/>
    <n v="11"/>
    <n v="157249.35310000001"/>
    <n v="5760.5923990000001"/>
    <x v="0"/>
  </r>
  <r>
    <s v="Startup_999"/>
    <s v="SaaS"/>
    <n v="4"/>
    <n v="52561.85"/>
    <n v="2262824168.5100002"/>
    <n v="6"/>
    <s v="USA"/>
    <n v="2006"/>
    <n v="1727"/>
    <n v="19"/>
    <n v="43049.698380000002"/>
    <n v="8760.307628000000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80">
  <r>
    <s v="Startup_1"/>
    <x v="0"/>
    <x v="0"/>
    <x v="0"/>
    <x v="0"/>
    <x v="0"/>
    <x v="0"/>
    <x v="0"/>
    <x v="0"/>
    <x v="0"/>
    <x v="0"/>
    <x v="0"/>
    <s v="Typical Growth"/>
  </r>
  <r>
    <s v="Startup_10"/>
    <x v="1"/>
    <x v="1"/>
    <x v="1"/>
    <x v="1"/>
    <x v="1"/>
    <x v="1"/>
    <x v="1"/>
    <x v="1"/>
    <x v="1"/>
    <x v="1"/>
    <x v="1"/>
    <s v="Typical Growth"/>
  </r>
  <r>
    <s v="Startup_100"/>
    <x v="0"/>
    <x v="0"/>
    <x v="2"/>
    <x v="2"/>
    <x v="2"/>
    <x v="2"/>
    <x v="2"/>
    <x v="2"/>
    <x v="2"/>
    <x v="2"/>
    <x v="2"/>
    <s v="Typical Growth"/>
  </r>
  <r>
    <s v="Startup_1001"/>
    <x v="2"/>
    <x v="2"/>
    <x v="3"/>
    <x v="3"/>
    <x v="3"/>
    <x v="2"/>
    <x v="3"/>
    <x v="3"/>
    <x v="3"/>
    <x v="3"/>
    <x v="3"/>
    <s v="Typical Growth"/>
  </r>
  <r>
    <s v="Startup_1002"/>
    <x v="3"/>
    <x v="3"/>
    <x v="4"/>
    <x v="4"/>
    <x v="4"/>
    <x v="3"/>
    <x v="4"/>
    <x v="4"/>
    <x v="4"/>
    <x v="4"/>
    <x v="4"/>
    <s v="Typical Growth"/>
  </r>
  <r>
    <s v="Startup_1003"/>
    <x v="4"/>
    <x v="4"/>
    <x v="5"/>
    <x v="5"/>
    <x v="5"/>
    <x v="3"/>
    <x v="5"/>
    <x v="5"/>
    <x v="5"/>
    <x v="5"/>
    <x v="5"/>
    <s v="Typical Growth"/>
  </r>
  <r>
    <s v="Startup_1004"/>
    <x v="0"/>
    <x v="2"/>
    <x v="6"/>
    <x v="6"/>
    <x v="6"/>
    <x v="4"/>
    <x v="6"/>
    <x v="6"/>
    <x v="6"/>
    <x v="6"/>
    <x v="6"/>
    <s v="Typical Growth"/>
  </r>
  <r>
    <s v="Startup_1006"/>
    <x v="2"/>
    <x v="5"/>
    <x v="7"/>
    <x v="7"/>
    <x v="7"/>
    <x v="1"/>
    <x v="7"/>
    <x v="7"/>
    <x v="7"/>
    <x v="7"/>
    <x v="7"/>
    <s v="Typical Growth"/>
  </r>
  <r>
    <s v="Startup_1008"/>
    <x v="5"/>
    <x v="4"/>
    <x v="8"/>
    <x v="8"/>
    <x v="8"/>
    <x v="2"/>
    <x v="8"/>
    <x v="8"/>
    <x v="8"/>
    <x v="8"/>
    <x v="8"/>
    <s v="Typical Growth"/>
  </r>
  <r>
    <s v="Startup_1009"/>
    <x v="0"/>
    <x v="5"/>
    <x v="9"/>
    <x v="9"/>
    <x v="2"/>
    <x v="5"/>
    <x v="9"/>
    <x v="9"/>
    <x v="9"/>
    <x v="9"/>
    <x v="9"/>
    <s v="Typical Growth"/>
  </r>
  <r>
    <s v="Startup_101"/>
    <x v="1"/>
    <x v="6"/>
    <x v="10"/>
    <x v="10"/>
    <x v="9"/>
    <x v="6"/>
    <x v="2"/>
    <x v="10"/>
    <x v="2"/>
    <x v="10"/>
    <x v="10"/>
    <s v="Typical Growth"/>
  </r>
  <r>
    <s v="Startup_1011"/>
    <x v="6"/>
    <x v="7"/>
    <x v="11"/>
    <x v="11"/>
    <x v="10"/>
    <x v="5"/>
    <x v="10"/>
    <x v="11"/>
    <x v="10"/>
    <x v="11"/>
    <x v="11"/>
    <s v="Typical Growth"/>
  </r>
  <r>
    <s v="Startup_1013"/>
    <x v="2"/>
    <x v="7"/>
    <x v="12"/>
    <x v="12"/>
    <x v="11"/>
    <x v="7"/>
    <x v="11"/>
    <x v="12"/>
    <x v="11"/>
    <x v="12"/>
    <x v="12"/>
    <s v="Typical Growth"/>
  </r>
  <r>
    <s v="Startup_1015"/>
    <x v="1"/>
    <x v="7"/>
    <x v="13"/>
    <x v="13"/>
    <x v="12"/>
    <x v="6"/>
    <x v="9"/>
    <x v="13"/>
    <x v="9"/>
    <x v="13"/>
    <x v="13"/>
    <s v="Typical Growth"/>
  </r>
  <r>
    <s v="Startup_1017"/>
    <x v="3"/>
    <x v="8"/>
    <x v="14"/>
    <x v="14"/>
    <x v="1"/>
    <x v="2"/>
    <x v="12"/>
    <x v="14"/>
    <x v="12"/>
    <x v="14"/>
    <x v="14"/>
    <s v="Typical Growth"/>
  </r>
  <r>
    <s v="Startup_1018"/>
    <x v="4"/>
    <x v="2"/>
    <x v="15"/>
    <x v="15"/>
    <x v="7"/>
    <x v="1"/>
    <x v="13"/>
    <x v="15"/>
    <x v="13"/>
    <x v="15"/>
    <x v="15"/>
    <s v="Typical Growth"/>
  </r>
  <r>
    <s v="Startup_1019"/>
    <x v="7"/>
    <x v="0"/>
    <x v="16"/>
    <x v="16"/>
    <x v="2"/>
    <x v="7"/>
    <x v="4"/>
    <x v="16"/>
    <x v="4"/>
    <x v="16"/>
    <x v="16"/>
    <s v="Typical Growth"/>
  </r>
  <r>
    <s v="Startup_1020"/>
    <x v="2"/>
    <x v="4"/>
    <x v="17"/>
    <x v="17"/>
    <x v="13"/>
    <x v="2"/>
    <x v="2"/>
    <x v="17"/>
    <x v="2"/>
    <x v="17"/>
    <x v="17"/>
    <s v="Typical Growth"/>
  </r>
  <r>
    <s v="Startup_1021"/>
    <x v="1"/>
    <x v="5"/>
    <x v="18"/>
    <x v="18"/>
    <x v="14"/>
    <x v="5"/>
    <x v="14"/>
    <x v="18"/>
    <x v="14"/>
    <x v="18"/>
    <x v="18"/>
    <s v="Typical Growth"/>
  </r>
  <r>
    <s v="Startup_1022"/>
    <x v="1"/>
    <x v="4"/>
    <x v="19"/>
    <x v="19"/>
    <x v="15"/>
    <x v="2"/>
    <x v="15"/>
    <x v="19"/>
    <x v="15"/>
    <x v="19"/>
    <x v="19"/>
    <s v="Typical Growth"/>
  </r>
  <r>
    <s v="Startup_1025"/>
    <x v="7"/>
    <x v="0"/>
    <x v="20"/>
    <x v="20"/>
    <x v="15"/>
    <x v="5"/>
    <x v="16"/>
    <x v="20"/>
    <x v="16"/>
    <x v="20"/>
    <x v="20"/>
    <s v="Typical Growth"/>
  </r>
  <r>
    <s v="Startup_1026"/>
    <x v="5"/>
    <x v="7"/>
    <x v="21"/>
    <x v="21"/>
    <x v="16"/>
    <x v="2"/>
    <x v="17"/>
    <x v="21"/>
    <x v="17"/>
    <x v="21"/>
    <x v="21"/>
    <s v="Typical Growth"/>
  </r>
  <r>
    <s v="Startup_1030"/>
    <x v="4"/>
    <x v="8"/>
    <x v="22"/>
    <x v="22"/>
    <x v="11"/>
    <x v="0"/>
    <x v="10"/>
    <x v="22"/>
    <x v="10"/>
    <x v="22"/>
    <x v="22"/>
    <s v="Typical Growth"/>
  </r>
  <r>
    <s v="Startup_1031"/>
    <x v="4"/>
    <x v="5"/>
    <x v="23"/>
    <x v="23"/>
    <x v="17"/>
    <x v="5"/>
    <x v="6"/>
    <x v="23"/>
    <x v="6"/>
    <x v="23"/>
    <x v="23"/>
    <s v="Typical Growth"/>
  </r>
  <r>
    <s v="Startup_1032"/>
    <x v="4"/>
    <x v="0"/>
    <x v="24"/>
    <x v="24"/>
    <x v="12"/>
    <x v="5"/>
    <x v="12"/>
    <x v="24"/>
    <x v="12"/>
    <x v="24"/>
    <x v="24"/>
    <s v="Typical Growth"/>
  </r>
  <r>
    <s v="Startup_1035"/>
    <x v="1"/>
    <x v="9"/>
    <x v="25"/>
    <x v="25"/>
    <x v="18"/>
    <x v="1"/>
    <x v="2"/>
    <x v="25"/>
    <x v="2"/>
    <x v="25"/>
    <x v="25"/>
    <s v="Typical Growth"/>
  </r>
  <r>
    <s v="Startup_1037"/>
    <x v="5"/>
    <x v="1"/>
    <x v="26"/>
    <x v="26"/>
    <x v="19"/>
    <x v="1"/>
    <x v="4"/>
    <x v="26"/>
    <x v="4"/>
    <x v="26"/>
    <x v="26"/>
    <s v="Typical Growth"/>
  </r>
  <r>
    <s v="Startup_1038"/>
    <x v="0"/>
    <x v="7"/>
    <x v="27"/>
    <x v="27"/>
    <x v="1"/>
    <x v="7"/>
    <x v="17"/>
    <x v="27"/>
    <x v="17"/>
    <x v="27"/>
    <x v="27"/>
    <s v="Typical Growth"/>
  </r>
  <r>
    <s v="Startup_1039"/>
    <x v="4"/>
    <x v="3"/>
    <x v="28"/>
    <x v="28"/>
    <x v="20"/>
    <x v="8"/>
    <x v="18"/>
    <x v="28"/>
    <x v="18"/>
    <x v="28"/>
    <x v="28"/>
    <s v="Typical Growth"/>
  </r>
  <r>
    <s v="Startup_1040"/>
    <x v="4"/>
    <x v="4"/>
    <x v="29"/>
    <x v="29"/>
    <x v="10"/>
    <x v="4"/>
    <x v="3"/>
    <x v="29"/>
    <x v="3"/>
    <x v="29"/>
    <x v="29"/>
    <s v="Typical Growth"/>
  </r>
  <r>
    <s v="Startup_1041"/>
    <x v="1"/>
    <x v="5"/>
    <x v="30"/>
    <x v="30"/>
    <x v="21"/>
    <x v="1"/>
    <x v="19"/>
    <x v="30"/>
    <x v="19"/>
    <x v="30"/>
    <x v="30"/>
    <s v="Typical Growth"/>
  </r>
  <r>
    <s v="Startup_1042"/>
    <x v="6"/>
    <x v="7"/>
    <x v="31"/>
    <x v="31"/>
    <x v="19"/>
    <x v="9"/>
    <x v="13"/>
    <x v="31"/>
    <x v="13"/>
    <x v="31"/>
    <x v="31"/>
    <s v="Typical Growth"/>
  </r>
  <r>
    <s v="Startup_1043"/>
    <x v="3"/>
    <x v="7"/>
    <x v="32"/>
    <x v="32"/>
    <x v="22"/>
    <x v="3"/>
    <x v="3"/>
    <x v="32"/>
    <x v="3"/>
    <x v="32"/>
    <x v="32"/>
    <s v="Typical Growth"/>
  </r>
  <r>
    <s v="Startup_1045"/>
    <x v="7"/>
    <x v="2"/>
    <x v="33"/>
    <x v="33"/>
    <x v="8"/>
    <x v="9"/>
    <x v="20"/>
    <x v="33"/>
    <x v="20"/>
    <x v="33"/>
    <x v="33"/>
    <s v="Typical Growth"/>
  </r>
  <r>
    <s v="Startup_1046"/>
    <x v="4"/>
    <x v="3"/>
    <x v="34"/>
    <x v="34"/>
    <x v="17"/>
    <x v="7"/>
    <x v="21"/>
    <x v="34"/>
    <x v="21"/>
    <x v="34"/>
    <x v="34"/>
    <s v="Typical Growth"/>
  </r>
  <r>
    <s v="Startup_1047"/>
    <x v="5"/>
    <x v="5"/>
    <x v="35"/>
    <x v="35"/>
    <x v="23"/>
    <x v="3"/>
    <x v="16"/>
    <x v="35"/>
    <x v="16"/>
    <x v="35"/>
    <x v="35"/>
    <s v="Typical Growth"/>
  </r>
  <r>
    <s v="Startup_1048"/>
    <x v="6"/>
    <x v="1"/>
    <x v="36"/>
    <x v="36"/>
    <x v="24"/>
    <x v="8"/>
    <x v="17"/>
    <x v="36"/>
    <x v="17"/>
    <x v="36"/>
    <x v="36"/>
    <s v="Typical Growth"/>
  </r>
  <r>
    <s v="Startup_1049"/>
    <x v="2"/>
    <x v="1"/>
    <x v="37"/>
    <x v="37"/>
    <x v="25"/>
    <x v="6"/>
    <x v="12"/>
    <x v="37"/>
    <x v="12"/>
    <x v="37"/>
    <x v="37"/>
    <s v="Typical Growth"/>
  </r>
  <r>
    <s v="Startup_105"/>
    <x v="1"/>
    <x v="1"/>
    <x v="38"/>
    <x v="38"/>
    <x v="26"/>
    <x v="8"/>
    <x v="20"/>
    <x v="38"/>
    <x v="20"/>
    <x v="38"/>
    <x v="38"/>
    <s v="Typical Growth"/>
  </r>
  <r>
    <s v="Startup_1050"/>
    <x v="0"/>
    <x v="5"/>
    <x v="39"/>
    <x v="39"/>
    <x v="17"/>
    <x v="2"/>
    <x v="10"/>
    <x v="39"/>
    <x v="10"/>
    <x v="39"/>
    <x v="39"/>
    <s v="Typical Growth"/>
  </r>
  <r>
    <s v="Startup_1051"/>
    <x v="4"/>
    <x v="8"/>
    <x v="40"/>
    <x v="40"/>
    <x v="14"/>
    <x v="3"/>
    <x v="22"/>
    <x v="40"/>
    <x v="22"/>
    <x v="40"/>
    <x v="40"/>
    <s v="Typical Growth"/>
  </r>
  <r>
    <s v="Startup_1052"/>
    <x v="0"/>
    <x v="0"/>
    <x v="41"/>
    <x v="41"/>
    <x v="27"/>
    <x v="0"/>
    <x v="17"/>
    <x v="41"/>
    <x v="17"/>
    <x v="41"/>
    <x v="41"/>
    <s v="Typical Growth"/>
  </r>
  <r>
    <s v="Startup_1054"/>
    <x v="4"/>
    <x v="8"/>
    <x v="42"/>
    <x v="42"/>
    <x v="8"/>
    <x v="8"/>
    <x v="10"/>
    <x v="42"/>
    <x v="10"/>
    <x v="42"/>
    <x v="42"/>
    <s v="Typical Growth"/>
  </r>
  <r>
    <s v="Startup_1055"/>
    <x v="5"/>
    <x v="8"/>
    <x v="43"/>
    <x v="43"/>
    <x v="14"/>
    <x v="4"/>
    <x v="0"/>
    <x v="43"/>
    <x v="0"/>
    <x v="43"/>
    <x v="43"/>
    <s v="Typical Growth"/>
  </r>
  <r>
    <s v="Startup_1057"/>
    <x v="7"/>
    <x v="3"/>
    <x v="44"/>
    <x v="44"/>
    <x v="28"/>
    <x v="3"/>
    <x v="3"/>
    <x v="44"/>
    <x v="3"/>
    <x v="44"/>
    <x v="44"/>
    <s v="Typical Growth"/>
  </r>
  <r>
    <s v="Startup_1059"/>
    <x v="6"/>
    <x v="4"/>
    <x v="45"/>
    <x v="45"/>
    <x v="26"/>
    <x v="7"/>
    <x v="22"/>
    <x v="45"/>
    <x v="22"/>
    <x v="45"/>
    <x v="45"/>
    <s v="Typical Growth"/>
  </r>
  <r>
    <s v="Startup_106"/>
    <x v="4"/>
    <x v="7"/>
    <x v="46"/>
    <x v="46"/>
    <x v="13"/>
    <x v="5"/>
    <x v="6"/>
    <x v="46"/>
    <x v="6"/>
    <x v="46"/>
    <x v="46"/>
    <s v="Typical Growth"/>
  </r>
  <r>
    <s v="Startup_1060"/>
    <x v="1"/>
    <x v="1"/>
    <x v="47"/>
    <x v="47"/>
    <x v="8"/>
    <x v="4"/>
    <x v="18"/>
    <x v="47"/>
    <x v="18"/>
    <x v="47"/>
    <x v="47"/>
    <s v="Typical Growth"/>
  </r>
  <r>
    <s v="Startup_1061"/>
    <x v="4"/>
    <x v="2"/>
    <x v="48"/>
    <x v="48"/>
    <x v="25"/>
    <x v="9"/>
    <x v="15"/>
    <x v="48"/>
    <x v="15"/>
    <x v="48"/>
    <x v="48"/>
    <s v="Typical Growth"/>
  </r>
  <r>
    <s v="Startup_1063"/>
    <x v="6"/>
    <x v="5"/>
    <x v="49"/>
    <x v="49"/>
    <x v="29"/>
    <x v="9"/>
    <x v="13"/>
    <x v="49"/>
    <x v="13"/>
    <x v="49"/>
    <x v="49"/>
    <s v="Typical Growth"/>
  </r>
  <r>
    <s v="Startup_1064"/>
    <x v="4"/>
    <x v="1"/>
    <x v="50"/>
    <x v="50"/>
    <x v="13"/>
    <x v="0"/>
    <x v="18"/>
    <x v="50"/>
    <x v="18"/>
    <x v="50"/>
    <x v="50"/>
    <s v="Typical Growth"/>
  </r>
  <r>
    <s v="Startup_1065"/>
    <x v="7"/>
    <x v="5"/>
    <x v="51"/>
    <x v="51"/>
    <x v="30"/>
    <x v="4"/>
    <x v="7"/>
    <x v="51"/>
    <x v="7"/>
    <x v="51"/>
    <x v="51"/>
    <s v="Typical Growth"/>
  </r>
  <r>
    <s v="Startup_1066"/>
    <x v="3"/>
    <x v="0"/>
    <x v="52"/>
    <x v="52"/>
    <x v="18"/>
    <x v="9"/>
    <x v="11"/>
    <x v="52"/>
    <x v="11"/>
    <x v="52"/>
    <x v="52"/>
    <s v="Typical Growth"/>
  </r>
  <r>
    <s v="Startup_1067"/>
    <x v="0"/>
    <x v="7"/>
    <x v="53"/>
    <x v="53"/>
    <x v="13"/>
    <x v="3"/>
    <x v="4"/>
    <x v="53"/>
    <x v="4"/>
    <x v="53"/>
    <x v="53"/>
    <s v="Typical Growth"/>
  </r>
  <r>
    <s v="Startup_1069"/>
    <x v="7"/>
    <x v="0"/>
    <x v="54"/>
    <x v="54"/>
    <x v="10"/>
    <x v="7"/>
    <x v="15"/>
    <x v="54"/>
    <x v="15"/>
    <x v="54"/>
    <x v="54"/>
    <s v="Typical Growth"/>
  </r>
  <r>
    <s v="Startup_107"/>
    <x v="6"/>
    <x v="4"/>
    <x v="55"/>
    <x v="55"/>
    <x v="6"/>
    <x v="0"/>
    <x v="11"/>
    <x v="55"/>
    <x v="11"/>
    <x v="55"/>
    <x v="55"/>
    <s v="Typical Growth"/>
  </r>
  <r>
    <s v="Startup_1070"/>
    <x v="5"/>
    <x v="7"/>
    <x v="56"/>
    <x v="56"/>
    <x v="4"/>
    <x v="4"/>
    <x v="3"/>
    <x v="56"/>
    <x v="3"/>
    <x v="56"/>
    <x v="56"/>
    <s v="Typical Growth"/>
  </r>
  <r>
    <s v="Startup_1072"/>
    <x v="7"/>
    <x v="6"/>
    <x v="57"/>
    <x v="57"/>
    <x v="29"/>
    <x v="4"/>
    <x v="20"/>
    <x v="57"/>
    <x v="20"/>
    <x v="57"/>
    <x v="57"/>
    <s v="Typical Growth"/>
  </r>
  <r>
    <s v="Startup_1073"/>
    <x v="2"/>
    <x v="9"/>
    <x v="58"/>
    <x v="58"/>
    <x v="27"/>
    <x v="7"/>
    <x v="15"/>
    <x v="58"/>
    <x v="15"/>
    <x v="58"/>
    <x v="58"/>
    <s v="Typical Growth"/>
  </r>
  <r>
    <s v="Startup_1074"/>
    <x v="3"/>
    <x v="1"/>
    <x v="59"/>
    <x v="59"/>
    <x v="2"/>
    <x v="5"/>
    <x v="22"/>
    <x v="59"/>
    <x v="22"/>
    <x v="59"/>
    <x v="59"/>
    <s v="Typical Growth"/>
  </r>
  <r>
    <s v="Startup_1077"/>
    <x v="1"/>
    <x v="8"/>
    <x v="60"/>
    <x v="60"/>
    <x v="18"/>
    <x v="9"/>
    <x v="0"/>
    <x v="60"/>
    <x v="0"/>
    <x v="60"/>
    <x v="60"/>
    <s v="Typical Growth"/>
  </r>
  <r>
    <s v="Startup_108"/>
    <x v="6"/>
    <x v="6"/>
    <x v="61"/>
    <x v="61"/>
    <x v="23"/>
    <x v="0"/>
    <x v="0"/>
    <x v="61"/>
    <x v="0"/>
    <x v="61"/>
    <x v="61"/>
    <s v="Typical Growth"/>
  </r>
  <r>
    <s v="Startup_1080"/>
    <x v="6"/>
    <x v="9"/>
    <x v="62"/>
    <x v="62"/>
    <x v="26"/>
    <x v="1"/>
    <x v="17"/>
    <x v="62"/>
    <x v="17"/>
    <x v="62"/>
    <x v="62"/>
    <s v="Typical Growth"/>
  </r>
  <r>
    <s v="Startup_1081"/>
    <x v="5"/>
    <x v="1"/>
    <x v="63"/>
    <x v="63"/>
    <x v="19"/>
    <x v="2"/>
    <x v="8"/>
    <x v="63"/>
    <x v="8"/>
    <x v="63"/>
    <x v="63"/>
    <s v="Typical Growth"/>
  </r>
  <r>
    <s v="Startup_1082"/>
    <x v="3"/>
    <x v="1"/>
    <x v="64"/>
    <x v="64"/>
    <x v="31"/>
    <x v="4"/>
    <x v="17"/>
    <x v="64"/>
    <x v="17"/>
    <x v="64"/>
    <x v="64"/>
    <s v="Typical Growth"/>
  </r>
  <r>
    <s v="Startup_1083"/>
    <x v="2"/>
    <x v="7"/>
    <x v="65"/>
    <x v="65"/>
    <x v="0"/>
    <x v="5"/>
    <x v="11"/>
    <x v="65"/>
    <x v="11"/>
    <x v="65"/>
    <x v="65"/>
    <s v="Typical Growth"/>
  </r>
  <r>
    <s v="Startup_1084"/>
    <x v="6"/>
    <x v="8"/>
    <x v="66"/>
    <x v="66"/>
    <x v="32"/>
    <x v="2"/>
    <x v="19"/>
    <x v="66"/>
    <x v="19"/>
    <x v="66"/>
    <x v="66"/>
    <s v="Typical Growth"/>
  </r>
  <r>
    <s v="Startup_1085"/>
    <x v="1"/>
    <x v="2"/>
    <x v="67"/>
    <x v="67"/>
    <x v="4"/>
    <x v="7"/>
    <x v="10"/>
    <x v="67"/>
    <x v="10"/>
    <x v="67"/>
    <x v="67"/>
    <s v="Typical Growth"/>
  </r>
  <r>
    <s v="Startup_1086"/>
    <x v="2"/>
    <x v="3"/>
    <x v="68"/>
    <x v="68"/>
    <x v="7"/>
    <x v="5"/>
    <x v="1"/>
    <x v="68"/>
    <x v="1"/>
    <x v="68"/>
    <x v="68"/>
    <s v="Typical Growth"/>
  </r>
  <r>
    <s v="Startup_1087"/>
    <x v="6"/>
    <x v="4"/>
    <x v="69"/>
    <x v="69"/>
    <x v="33"/>
    <x v="2"/>
    <x v="7"/>
    <x v="69"/>
    <x v="7"/>
    <x v="69"/>
    <x v="69"/>
    <s v="Typical Growth"/>
  </r>
  <r>
    <s v="Startup_1088"/>
    <x v="1"/>
    <x v="1"/>
    <x v="70"/>
    <x v="70"/>
    <x v="4"/>
    <x v="2"/>
    <x v="13"/>
    <x v="70"/>
    <x v="13"/>
    <x v="70"/>
    <x v="70"/>
    <s v="Typical Growth"/>
  </r>
  <r>
    <s v="Startup_1089"/>
    <x v="4"/>
    <x v="3"/>
    <x v="71"/>
    <x v="71"/>
    <x v="10"/>
    <x v="6"/>
    <x v="1"/>
    <x v="71"/>
    <x v="1"/>
    <x v="71"/>
    <x v="71"/>
    <s v="Typical Growth"/>
  </r>
  <r>
    <s v="Startup_109"/>
    <x v="3"/>
    <x v="5"/>
    <x v="72"/>
    <x v="72"/>
    <x v="26"/>
    <x v="9"/>
    <x v="9"/>
    <x v="72"/>
    <x v="9"/>
    <x v="72"/>
    <x v="72"/>
    <s v="Typical Growth"/>
  </r>
  <r>
    <s v="Startup_1090"/>
    <x v="3"/>
    <x v="3"/>
    <x v="73"/>
    <x v="73"/>
    <x v="34"/>
    <x v="4"/>
    <x v="1"/>
    <x v="73"/>
    <x v="1"/>
    <x v="73"/>
    <x v="73"/>
    <s v="Typical Growth"/>
  </r>
  <r>
    <s v="Startup_1092"/>
    <x v="4"/>
    <x v="5"/>
    <x v="74"/>
    <x v="74"/>
    <x v="17"/>
    <x v="8"/>
    <x v="16"/>
    <x v="74"/>
    <x v="16"/>
    <x v="74"/>
    <x v="74"/>
    <s v="Typical Growth"/>
  </r>
  <r>
    <s v="Startup_1093"/>
    <x v="4"/>
    <x v="5"/>
    <x v="75"/>
    <x v="75"/>
    <x v="29"/>
    <x v="6"/>
    <x v="21"/>
    <x v="75"/>
    <x v="21"/>
    <x v="75"/>
    <x v="75"/>
    <s v="Typical Growth"/>
  </r>
  <r>
    <s v="Startup_1095"/>
    <x v="4"/>
    <x v="9"/>
    <x v="76"/>
    <x v="76"/>
    <x v="6"/>
    <x v="8"/>
    <x v="6"/>
    <x v="76"/>
    <x v="6"/>
    <x v="76"/>
    <x v="76"/>
    <s v="Typical Growth"/>
  </r>
  <r>
    <s v="Startup_1096"/>
    <x v="1"/>
    <x v="2"/>
    <x v="77"/>
    <x v="77"/>
    <x v="25"/>
    <x v="3"/>
    <x v="7"/>
    <x v="77"/>
    <x v="7"/>
    <x v="77"/>
    <x v="77"/>
    <s v="Typical Growth"/>
  </r>
  <r>
    <s v="Startup_1097"/>
    <x v="0"/>
    <x v="3"/>
    <x v="78"/>
    <x v="78"/>
    <x v="0"/>
    <x v="8"/>
    <x v="6"/>
    <x v="78"/>
    <x v="6"/>
    <x v="78"/>
    <x v="78"/>
    <s v="Typical Growth"/>
  </r>
  <r>
    <s v="Startup_1098"/>
    <x v="3"/>
    <x v="6"/>
    <x v="79"/>
    <x v="79"/>
    <x v="35"/>
    <x v="3"/>
    <x v="2"/>
    <x v="79"/>
    <x v="2"/>
    <x v="79"/>
    <x v="79"/>
    <s v="Typical Growth"/>
  </r>
  <r>
    <s v="Startup_1099"/>
    <x v="7"/>
    <x v="2"/>
    <x v="80"/>
    <x v="80"/>
    <x v="12"/>
    <x v="8"/>
    <x v="7"/>
    <x v="80"/>
    <x v="7"/>
    <x v="80"/>
    <x v="80"/>
    <s v="Typical Growth"/>
  </r>
  <r>
    <s v="Startup_11"/>
    <x v="7"/>
    <x v="4"/>
    <x v="81"/>
    <x v="81"/>
    <x v="11"/>
    <x v="6"/>
    <x v="21"/>
    <x v="81"/>
    <x v="21"/>
    <x v="81"/>
    <x v="81"/>
    <s v="Typical Growth"/>
  </r>
  <r>
    <s v="Startup_110"/>
    <x v="4"/>
    <x v="6"/>
    <x v="82"/>
    <x v="82"/>
    <x v="4"/>
    <x v="8"/>
    <x v="4"/>
    <x v="82"/>
    <x v="4"/>
    <x v="82"/>
    <x v="82"/>
    <s v="Typical Growth"/>
  </r>
  <r>
    <s v="Startup_1100"/>
    <x v="3"/>
    <x v="8"/>
    <x v="83"/>
    <x v="83"/>
    <x v="9"/>
    <x v="5"/>
    <x v="6"/>
    <x v="83"/>
    <x v="6"/>
    <x v="83"/>
    <x v="83"/>
    <s v="Typical Growth"/>
  </r>
  <r>
    <s v="Startup_1101"/>
    <x v="5"/>
    <x v="8"/>
    <x v="84"/>
    <x v="84"/>
    <x v="20"/>
    <x v="5"/>
    <x v="8"/>
    <x v="84"/>
    <x v="8"/>
    <x v="84"/>
    <x v="84"/>
    <s v="Typical Growth"/>
  </r>
  <r>
    <s v="Startup_1103"/>
    <x v="6"/>
    <x v="5"/>
    <x v="85"/>
    <x v="85"/>
    <x v="8"/>
    <x v="8"/>
    <x v="15"/>
    <x v="85"/>
    <x v="15"/>
    <x v="85"/>
    <x v="85"/>
    <s v="Typical Growth"/>
  </r>
  <r>
    <s v="Startup_1104"/>
    <x v="0"/>
    <x v="3"/>
    <x v="86"/>
    <x v="86"/>
    <x v="15"/>
    <x v="6"/>
    <x v="13"/>
    <x v="86"/>
    <x v="13"/>
    <x v="86"/>
    <x v="86"/>
    <s v="Typical Growth"/>
  </r>
  <r>
    <s v="Startup_1105"/>
    <x v="4"/>
    <x v="9"/>
    <x v="87"/>
    <x v="87"/>
    <x v="6"/>
    <x v="3"/>
    <x v="3"/>
    <x v="87"/>
    <x v="3"/>
    <x v="87"/>
    <x v="87"/>
    <s v="Typical Growth"/>
  </r>
  <r>
    <s v="Startup_1107"/>
    <x v="5"/>
    <x v="4"/>
    <x v="88"/>
    <x v="88"/>
    <x v="30"/>
    <x v="0"/>
    <x v="10"/>
    <x v="88"/>
    <x v="10"/>
    <x v="88"/>
    <x v="88"/>
    <s v="Typical Growth"/>
  </r>
  <r>
    <s v="Startup_1109"/>
    <x v="7"/>
    <x v="1"/>
    <x v="89"/>
    <x v="89"/>
    <x v="7"/>
    <x v="2"/>
    <x v="12"/>
    <x v="89"/>
    <x v="12"/>
    <x v="89"/>
    <x v="89"/>
    <s v="Typical Growth"/>
  </r>
  <r>
    <s v="Startup_111"/>
    <x v="7"/>
    <x v="2"/>
    <x v="90"/>
    <x v="90"/>
    <x v="36"/>
    <x v="6"/>
    <x v="8"/>
    <x v="90"/>
    <x v="8"/>
    <x v="90"/>
    <x v="90"/>
    <s v="Typical Growth"/>
  </r>
  <r>
    <s v="Startup_1110"/>
    <x v="1"/>
    <x v="3"/>
    <x v="91"/>
    <x v="91"/>
    <x v="29"/>
    <x v="1"/>
    <x v="5"/>
    <x v="91"/>
    <x v="5"/>
    <x v="91"/>
    <x v="91"/>
    <s v="Typical Growth"/>
  </r>
  <r>
    <s v="Startup_1111"/>
    <x v="6"/>
    <x v="5"/>
    <x v="92"/>
    <x v="92"/>
    <x v="4"/>
    <x v="3"/>
    <x v="23"/>
    <x v="92"/>
    <x v="23"/>
    <x v="92"/>
    <x v="92"/>
    <s v="Typical Growth"/>
  </r>
  <r>
    <s v="Startup_1112"/>
    <x v="4"/>
    <x v="8"/>
    <x v="93"/>
    <x v="93"/>
    <x v="7"/>
    <x v="4"/>
    <x v="21"/>
    <x v="93"/>
    <x v="21"/>
    <x v="93"/>
    <x v="93"/>
    <s v="Typical Growth"/>
  </r>
  <r>
    <s v="Startup_1114"/>
    <x v="6"/>
    <x v="7"/>
    <x v="94"/>
    <x v="94"/>
    <x v="34"/>
    <x v="6"/>
    <x v="16"/>
    <x v="94"/>
    <x v="16"/>
    <x v="94"/>
    <x v="94"/>
    <s v="Typical Growth"/>
  </r>
  <r>
    <s v="Startup_1115"/>
    <x v="1"/>
    <x v="7"/>
    <x v="95"/>
    <x v="95"/>
    <x v="36"/>
    <x v="7"/>
    <x v="22"/>
    <x v="95"/>
    <x v="22"/>
    <x v="95"/>
    <x v="95"/>
    <s v="Typical Growth"/>
  </r>
  <r>
    <s v="Startup_1116"/>
    <x v="1"/>
    <x v="1"/>
    <x v="96"/>
    <x v="96"/>
    <x v="19"/>
    <x v="5"/>
    <x v="3"/>
    <x v="96"/>
    <x v="3"/>
    <x v="96"/>
    <x v="96"/>
    <s v="Typical Growth"/>
  </r>
  <r>
    <s v="Startup_1117"/>
    <x v="3"/>
    <x v="5"/>
    <x v="97"/>
    <x v="97"/>
    <x v="37"/>
    <x v="2"/>
    <x v="9"/>
    <x v="97"/>
    <x v="9"/>
    <x v="97"/>
    <x v="97"/>
    <s v="Typical Growth"/>
  </r>
  <r>
    <s v="Startup_1118"/>
    <x v="3"/>
    <x v="1"/>
    <x v="98"/>
    <x v="98"/>
    <x v="2"/>
    <x v="8"/>
    <x v="7"/>
    <x v="98"/>
    <x v="7"/>
    <x v="98"/>
    <x v="98"/>
    <s v="Typical Growth"/>
  </r>
  <r>
    <s v="Startup_1120"/>
    <x v="2"/>
    <x v="3"/>
    <x v="99"/>
    <x v="99"/>
    <x v="29"/>
    <x v="6"/>
    <x v="0"/>
    <x v="99"/>
    <x v="0"/>
    <x v="99"/>
    <x v="99"/>
    <s v="Typical Growth"/>
  </r>
  <r>
    <s v="Startup_1121"/>
    <x v="4"/>
    <x v="2"/>
    <x v="100"/>
    <x v="100"/>
    <x v="38"/>
    <x v="8"/>
    <x v="20"/>
    <x v="100"/>
    <x v="20"/>
    <x v="100"/>
    <x v="100"/>
    <s v="Typical Growth"/>
  </r>
  <r>
    <s v="Startup_1122"/>
    <x v="5"/>
    <x v="3"/>
    <x v="101"/>
    <x v="101"/>
    <x v="4"/>
    <x v="0"/>
    <x v="15"/>
    <x v="101"/>
    <x v="15"/>
    <x v="101"/>
    <x v="101"/>
    <s v="Typical Growth"/>
  </r>
  <r>
    <s v="Startup_1123"/>
    <x v="4"/>
    <x v="1"/>
    <x v="102"/>
    <x v="102"/>
    <x v="13"/>
    <x v="0"/>
    <x v="13"/>
    <x v="102"/>
    <x v="13"/>
    <x v="102"/>
    <x v="102"/>
    <s v="Typical Growth"/>
  </r>
  <r>
    <s v="Startup_1124"/>
    <x v="3"/>
    <x v="3"/>
    <x v="103"/>
    <x v="103"/>
    <x v="16"/>
    <x v="2"/>
    <x v="9"/>
    <x v="103"/>
    <x v="9"/>
    <x v="103"/>
    <x v="103"/>
    <s v="Typical Growth"/>
  </r>
  <r>
    <s v="Startup_1125"/>
    <x v="6"/>
    <x v="2"/>
    <x v="104"/>
    <x v="104"/>
    <x v="28"/>
    <x v="9"/>
    <x v="3"/>
    <x v="104"/>
    <x v="3"/>
    <x v="104"/>
    <x v="104"/>
    <s v="Typical Growth"/>
  </r>
  <r>
    <s v="Startup_1126"/>
    <x v="2"/>
    <x v="6"/>
    <x v="105"/>
    <x v="105"/>
    <x v="24"/>
    <x v="0"/>
    <x v="23"/>
    <x v="105"/>
    <x v="23"/>
    <x v="105"/>
    <x v="105"/>
    <s v="Typical Growth"/>
  </r>
  <r>
    <s v="Startup_1127"/>
    <x v="0"/>
    <x v="0"/>
    <x v="106"/>
    <x v="106"/>
    <x v="5"/>
    <x v="3"/>
    <x v="15"/>
    <x v="106"/>
    <x v="15"/>
    <x v="106"/>
    <x v="106"/>
    <s v="Typical Growth"/>
  </r>
  <r>
    <s v="Startup_1128"/>
    <x v="7"/>
    <x v="6"/>
    <x v="107"/>
    <x v="107"/>
    <x v="8"/>
    <x v="5"/>
    <x v="11"/>
    <x v="107"/>
    <x v="11"/>
    <x v="107"/>
    <x v="107"/>
    <s v="Typical Growth"/>
  </r>
  <r>
    <s v="Startup_1129"/>
    <x v="1"/>
    <x v="5"/>
    <x v="108"/>
    <x v="108"/>
    <x v="31"/>
    <x v="2"/>
    <x v="8"/>
    <x v="108"/>
    <x v="8"/>
    <x v="108"/>
    <x v="108"/>
    <s v="Typical Growth"/>
  </r>
  <r>
    <s v="Startup_113"/>
    <x v="5"/>
    <x v="9"/>
    <x v="109"/>
    <x v="109"/>
    <x v="27"/>
    <x v="3"/>
    <x v="13"/>
    <x v="109"/>
    <x v="13"/>
    <x v="109"/>
    <x v="109"/>
    <s v="Typical Growth"/>
  </r>
  <r>
    <s v="Startup_1130"/>
    <x v="0"/>
    <x v="1"/>
    <x v="110"/>
    <x v="110"/>
    <x v="26"/>
    <x v="0"/>
    <x v="16"/>
    <x v="110"/>
    <x v="16"/>
    <x v="110"/>
    <x v="110"/>
    <s v="Typical Growth"/>
  </r>
  <r>
    <s v="Startup_1131"/>
    <x v="7"/>
    <x v="1"/>
    <x v="111"/>
    <x v="111"/>
    <x v="20"/>
    <x v="3"/>
    <x v="9"/>
    <x v="111"/>
    <x v="9"/>
    <x v="111"/>
    <x v="111"/>
    <s v="Typical Growth"/>
  </r>
  <r>
    <s v="Startup_1132"/>
    <x v="5"/>
    <x v="3"/>
    <x v="112"/>
    <x v="112"/>
    <x v="17"/>
    <x v="6"/>
    <x v="10"/>
    <x v="112"/>
    <x v="10"/>
    <x v="112"/>
    <x v="112"/>
    <s v="Typical Growth"/>
  </r>
  <r>
    <s v="Startup_1134"/>
    <x v="5"/>
    <x v="6"/>
    <x v="113"/>
    <x v="113"/>
    <x v="25"/>
    <x v="1"/>
    <x v="22"/>
    <x v="113"/>
    <x v="22"/>
    <x v="113"/>
    <x v="113"/>
    <s v="Typical Growth"/>
  </r>
  <r>
    <s v="Startup_1135"/>
    <x v="6"/>
    <x v="4"/>
    <x v="114"/>
    <x v="114"/>
    <x v="5"/>
    <x v="9"/>
    <x v="17"/>
    <x v="114"/>
    <x v="17"/>
    <x v="114"/>
    <x v="114"/>
    <s v="Typical Growth"/>
  </r>
  <r>
    <s v="Startup_1136"/>
    <x v="6"/>
    <x v="1"/>
    <x v="115"/>
    <x v="115"/>
    <x v="39"/>
    <x v="8"/>
    <x v="14"/>
    <x v="115"/>
    <x v="14"/>
    <x v="115"/>
    <x v="115"/>
    <s v="Typical Growth"/>
  </r>
  <r>
    <s v="Startup_1137"/>
    <x v="3"/>
    <x v="9"/>
    <x v="116"/>
    <x v="116"/>
    <x v="13"/>
    <x v="1"/>
    <x v="2"/>
    <x v="116"/>
    <x v="2"/>
    <x v="116"/>
    <x v="116"/>
    <s v="Typical Growth"/>
  </r>
  <r>
    <s v="Startup_1138"/>
    <x v="6"/>
    <x v="3"/>
    <x v="117"/>
    <x v="117"/>
    <x v="3"/>
    <x v="1"/>
    <x v="12"/>
    <x v="117"/>
    <x v="12"/>
    <x v="117"/>
    <x v="117"/>
    <s v="Typical Growth"/>
  </r>
  <r>
    <s v="Startup_1139"/>
    <x v="7"/>
    <x v="0"/>
    <x v="118"/>
    <x v="118"/>
    <x v="12"/>
    <x v="9"/>
    <x v="14"/>
    <x v="118"/>
    <x v="14"/>
    <x v="118"/>
    <x v="118"/>
    <s v="Typical Growth"/>
  </r>
  <r>
    <s v="Startup_114"/>
    <x v="5"/>
    <x v="9"/>
    <x v="119"/>
    <x v="119"/>
    <x v="6"/>
    <x v="8"/>
    <x v="12"/>
    <x v="119"/>
    <x v="12"/>
    <x v="119"/>
    <x v="119"/>
    <s v="Typical Growth"/>
  </r>
  <r>
    <s v="Startup_1140"/>
    <x v="1"/>
    <x v="4"/>
    <x v="120"/>
    <x v="120"/>
    <x v="10"/>
    <x v="4"/>
    <x v="12"/>
    <x v="120"/>
    <x v="12"/>
    <x v="120"/>
    <x v="120"/>
    <s v="Typical Growth"/>
  </r>
  <r>
    <s v="Startup_1141"/>
    <x v="5"/>
    <x v="9"/>
    <x v="121"/>
    <x v="121"/>
    <x v="34"/>
    <x v="1"/>
    <x v="15"/>
    <x v="121"/>
    <x v="15"/>
    <x v="121"/>
    <x v="121"/>
    <s v="Typical Growth"/>
  </r>
  <r>
    <s v="Startup_1143"/>
    <x v="5"/>
    <x v="7"/>
    <x v="122"/>
    <x v="122"/>
    <x v="10"/>
    <x v="6"/>
    <x v="21"/>
    <x v="122"/>
    <x v="21"/>
    <x v="122"/>
    <x v="122"/>
    <s v="Typical Growth"/>
  </r>
  <r>
    <s v="Startup_1144"/>
    <x v="3"/>
    <x v="6"/>
    <x v="123"/>
    <x v="123"/>
    <x v="16"/>
    <x v="1"/>
    <x v="4"/>
    <x v="123"/>
    <x v="4"/>
    <x v="123"/>
    <x v="123"/>
    <s v="Typical Growth"/>
  </r>
  <r>
    <s v="Startup_1145"/>
    <x v="7"/>
    <x v="5"/>
    <x v="124"/>
    <x v="124"/>
    <x v="11"/>
    <x v="5"/>
    <x v="0"/>
    <x v="124"/>
    <x v="0"/>
    <x v="124"/>
    <x v="124"/>
    <s v="Typical Growth"/>
  </r>
  <r>
    <s v="Startup_1146"/>
    <x v="5"/>
    <x v="9"/>
    <x v="125"/>
    <x v="125"/>
    <x v="40"/>
    <x v="0"/>
    <x v="5"/>
    <x v="125"/>
    <x v="5"/>
    <x v="125"/>
    <x v="125"/>
    <s v="Typical Growth"/>
  </r>
  <r>
    <s v="Startup_1147"/>
    <x v="7"/>
    <x v="4"/>
    <x v="126"/>
    <x v="126"/>
    <x v="41"/>
    <x v="6"/>
    <x v="13"/>
    <x v="126"/>
    <x v="13"/>
    <x v="126"/>
    <x v="126"/>
    <s v="Typical Growth"/>
  </r>
  <r>
    <s v="Startup_1148"/>
    <x v="5"/>
    <x v="5"/>
    <x v="127"/>
    <x v="127"/>
    <x v="31"/>
    <x v="6"/>
    <x v="10"/>
    <x v="127"/>
    <x v="10"/>
    <x v="127"/>
    <x v="127"/>
    <s v="Typical Growth"/>
  </r>
  <r>
    <s v="Startup_115"/>
    <x v="6"/>
    <x v="8"/>
    <x v="128"/>
    <x v="128"/>
    <x v="23"/>
    <x v="0"/>
    <x v="13"/>
    <x v="128"/>
    <x v="13"/>
    <x v="128"/>
    <x v="128"/>
    <s v="Typical Growth"/>
  </r>
  <r>
    <s v="Startup_1150"/>
    <x v="2"/>
    <x v="5"/>
    <x v="129"/>
    <x v="129"/>
    <x v="36"/>
    <x v="6"/>
    <x v="11"/>
    <x v="129"/>
    <x v="11"/>
    <x v="129"/>
    <x v="129"/>
    <s v="Typical Growth"/>
  </r>
  <r>
    <s v="Startup_1151"/>
    <x v="4"/>
    <x v="3"/>
    <x v="130"/>
    <x v="130"/>
    <x v="38"/>
    <x v="4"/>
    <x v="12"/>
    <x v="130"/>
    <x v="12"/>
    <x v="130"/>
    <x v="130"/>
    <s v="Typical Growth"/>
  </r>
  <r>
    <s v="Startup_1152"/>
    <x v="7"/>
    <x v="3"/>
    <x v="131"/>
    <x v="131"/>
    <x v="29"/>
    <x v="7"/>
    <x v="19"/>
    <x v="131"/>
    <x v="19"/>
    <x v="131"/>
    <x v="131"/>
    <s v="Typical Growth"/>
  </r>
  <r>
    <s v="Startup_1153"/>
    <x v="7"/>
    <x v="7"/>
    <x v="132"/>
    <x v="132"/>
    <x v="8"/>
    <x v="1"/>
    <x v="2"/>
    <x v="132"/>
    <x v="2"/>
    <x v="132"/>
    <x v="132"/>
    <s v="Typical Growth"/>
  </r>
  <r>
    <s v="Startup_1154"/>
    <x v="2"/>
    <x v="2"/>
    <x v="133"/>
    <x v="133"/>
    <x v="4"/>
    <x v="2"/>
    <x v="15"/>
    <x v="133"/>
    <x v="15"/>
    <x v="133"/>
    <x v="133"/>
    <s v="Typical Growth"/>
  </r>
  <r>
    <s v="Startup_1155"/>
    <x v="3"/>
    <x v="2"/>
    <x v="134"/>
    <x v="134"/>
    <x v="40"/>
    <x v="0"/>
    <x v="11"/>
    <x v="134"/>
    <x v="11"/>
    <x v="134"/>
    <x v="134"/>
    <s v="Typical Growth"/>
  </r>
  <r>
    <s v="Startup_1157"/>
    <x v="5"/>
    <x v="8"/>
    <x v="135"/>
    <x v="135"/>
    <x v="36"/>
    <x v="7"/>
    <x v="3"/>
    <x v="135"/>
    <x v="3"/>
    <x v="135"/>
    <x v="135"/>
    <s v="Typical Growth"/>
  </r>
  <r>
    <s v="Startup_1159"/>
    <x v="3"/>
    <x v="1"/>
    <x v="136"/>
    <x v="136"/>
    <x v="25"/>
    <x v="6"/>
    <x v="11"/>
    <x v="136"/>
    <x v="11"/>
    <x v="136"/>
    <x v="136"/>
    <s v="Typical Growth"/>
  </r>
  <r>
    <s v="Startup_1160"/>
    <x v="2"/>
    <x v="7"/>
    <x v="137"/>
    <x v="137"/>
    <x v="36"/>
    <x v="3"/>
    <x v="0"/>
    <x v="137"/>
    <x v="0"/>
    <x v="137"/>
    <x v="137"/>
    <s v="Typical Growth"/>
  </r>
  <r>
    <s v="Startup_1161"/>
    <x v="1"/>
    <x v="5"/>
    <x v="138"/>
    <x v="138"/>
    <x v="1"/>
    <x v="8"/>
    <x v="7"/>
    <x v="138"/>
    <x v="7"/>
    <x v="138"/>
    <x v="138"/>
    <s v="Typical Growth"/>
  </r>
  <r>
    <s v="Startup_1162"/>
    <x v="4"/>
    <x v="4"/>
    <x v="139"/>
    <x v="139"/>
    <x v="23"/>
    <x v="1"/>
    <x v="8"/>
    <x v="139"/>
    <x v="8"/>
    <x v="139"/>
    <x v="139"/>
    <s v="Typical Growth"/>
  </r>
  <r>
    <s v="Startup_1163"/>
    <x v="6"/>
    <x v="1"/>
    <x v="140"/>
    <x v="140"/>
    <x v="25"/>
    <x v="5"/>
    <x v="21"/>
    <x v="140"/>
    <x v="21"/>
    <x v="140"/>
    <x v="140"/>
    <s v="Typical Growth"/>
  </r>
  <r>
    <s v="Startup_1164"/>
    <x v="2"/>
    <x v="9"/>
    <x v="141"/>
    <x v="141"/>
    <x v="15"/>
    <x v="8"/>
    <x v="11"/>
    <x v="141"/>
    <x v="11"/>
    <x v="141"/>
    <x v="141"/>
    <s v="Typical Growth"/>
  </r>
  <r>
    <s v="Startup_1165"/>
    <x v="1"/>
    <x v="3"/>
    <x v="142"/>
    <x v="142"/>
    <x v="20"/>
    <x v="4"/>
    <x v="10"/>
    <x v="142"/>
    <x v="10"/>
    <x v="142"/>
    <x v="142"/>
    <s v="Typical Growth"/>
  </r>
  <r>
    <s v="Startup_1166"/>
    <x v="2"/>
    <x v="9"/>
    <x v="143"/>
    <x v="143"/>
    <x v="19"/>
    <x v="4"/>
    <x v="21"/>
    <x v="143"/>
    <x v="21"/>
    <x v="143"/>
    <x v="143"/>
    <s v="Typical Growth"/>
  </r>
  <r>
    <s v="Startup_1167"/>
    <x v="2"/>
    <x v="9"/>
    <x v="144"/>
    <x v="144"/>
    <x v="3"/>
    <x v="7"/>
    <x v="1"/>
    <x v="144"/>
    <x v="1"/>
    <x v="144"/>
    <x v="144"/>
    <s v="Typical Growth"/>
  </r>
  <r>
    <s v="Startup_1168"/>
    <x v="0"/>
    <x v="8"/>
    <x v="145"/>
    <x v="145"/>
    <x v="12"/>
    <x v="0"/>
    <x v="9"/>
    <x v="145"/>
    <x v="9"/>
    <x v="145"/>
    <x v="145"/>
    <s v="Typical Growth"/>
  </r>
  <r>
    <s v="Startup_1171"/>
    <x v="6"/>
    <x v="3"/>
    <x v="146"/>
    <x v="146"/>
    <x v="8"/>
    <x v="8"/>
    <x v="18"/>
    <x v="146"/>
    <x v="18"/>
    <x v="146"/>
    <x v="146"/>
    <s v="Typical Growth"/>
  </r>
  <r>
    <s v="Startup_1172"/>
    <x v="0"/>
    <x v="7"/>
    <x v="147"/>
    <x v="147"/>
    <x v="32"/>
    <x v="9"/>
    <x v="0"/>
    <x v="147"/>
    <x v="0"/>
    <x v="147"/>
    <x v="147"/>
    <s v="Typical Growth"/>
  </r>
  <r>
    <s v="Startup_1173"/>
    <x v="5"/>
    <x v="4"/>
    <x v="148"/>
    <x v="148"/>
    <x v="40"/>
    <x v="5"/>
    <x v="17"/>
    <x v="148"/>
    <x v="17"/>
    <x v="148"/>
    <x v="148"/>
    <s v="Typical Growth"/>
  </r>
  <r>
    <s v="Startup_1174"/>
    <x v="6"/>
    <x v="8"/>
    <x v="149"/>
    <x v="149"/>
    <x v="7"/>
    <x v="3"/>
    <x v="2"/>
    <x v="149"/>
    <x v="2"/>
    <x v="149"/>
    <x v="149"/>
    <s v="Typical Growth"/>
  </r>
  <r>
    <s v="Startup_1176"/>
    <x v="6"/>
    <x v="3"/>
    <x v="150"/>
    <x v="150"/>
    <x v="31"/>
    <x v="1"/>
    <x v="22"/>
    <x v="150"/>
    <x v="22"/>
    <x v="150"/>
    <x v="150"/>
    <s v="Typical Growth"/>
  </r>
  <r>
    <s v="Startup_1179"/>
    <x v="3"/>
    <x v="7"/>
    <x v="151"/>
    <x v="151"/>
    <x v="26"/>
    <x v="5"/>
    <x v="19"/>
    <x v="151"/>
    <x v="19"/>
    <x v="151"/>
    <x v="151"/>
    <s v="Typical Growth"/>
  </r>
  <r>
    <s v="Startup_1180"/>
    <x v="7"/>
    <x v="1"/>
    <x v="152"/>
    <x v="152"/>
    <x v="15"/>
    <x v="5"/>
    <x v="23"/>
    <x v="152"/>
    <x v="23"/>
    <x v="152"/>
    <x v="152"/>
    <s v="Typical Growth"/>
  </r>
  <r>
    <s v="Startup_1181"/>
    <x v="0"/>
    <x v="2"/>
    <x v="153"/>
    <x v="153"/>
    <x v="28"/>
    <x v="9"/>
    <x v="20"/>
    <x v="153"/>
    <x v="20"/>
    <x v="153"/>
    <x v="153"/>
    <s v="Typical Growth"/>
  </r>
  <r>
    <s v="Startup_1182"/>
    <x v="7"/>
    <x v="5"/>
    <x v="154"/>
    <x v="154"/>
    <x v="35"/>
    <x v="8"/>
    <x v="6"/>
    <x v="154"/>
    <x v="6"/>
    <x v="154"/>
    <x v="154"/>
    <s v="Typical Growth"/>
  </r>
  <r>
    <s v="Startup_1184"/>
    <x v="5"/>
    <x v="9"/>
    <x v="155"/>
    <x v="155"/>
    <x v="13"/>
    <x v="7"/>
    <x v="1"/>
    <x v="155"/>
    <x v="1"/>
    <x v="155"/>
    <x v="155"/>
    <s v="Typical Growth"/>
  </r>
  <r>
    <s v="Startup_1185"/>
    <x v="6"/>
    <x v="7"/>
    <x v="156"/>
    <x v="156"/>
    <x v="20"/>
    <x v="7"/>
    <x v="2"/>
    <x v="156"/>
    <x v="2"/>
    <x v="156"/>
    <x v="156"/>
    <s v="Typical Growth"/>
  </r>
  <r>
    <s v="Startup_1188"/>
    <x v="7"/>
    <x v="1"/>
    <x v="157"/>
    <x v="157"/>
    <x v="31"/>
    <x v="0"/>
    <x v="19"/>
    <x v="157"/>
    <x v="19"/>
    <x v="157"/>
    <x v="157"/>
    <s v="Typical Growth"/>
  </r>
  <r>
    <s v="Startup_1190"/>
    <x v="3"/>
    <x v="7"/>
    <x v="158"/>
    <x v="158"/>
    <x v="10"/>
    <x v="1"/>
    <x v="15"/>
    <x v="158"/>
    <x v="15"/>
    <x v="158"/>
    <x v="158"/>
    <s v="Typical Growth"/>
  </r>
  <r>
    <s v="Startup_1191"/>
    <x v="4"/>
    <x v="4"/>
    <x v="159"/>
    <x v="159"/>
    <x v="7"/>
    <x v="7"/>
    <x v="4"/>
    <x v="159"/>
    <x v="4"/>
    <x v="159"/>
    <x v="159"/>
    <s v="Typical Growth"/>
  </r>
  <r>
    <s v="Startup_1195"/>
    <x v="3"/>
    <x v="1"/>
    <x v="160"/>
    <x v="160"/>
    <x v="42"/>
    <x v="8"/>
    <x v="4"/>
    <x v="160"/>
    <x v="4"/>
    <x v="160"/>
    <x v="160"/>
    <s v="Typical Growth"/>
  </r>
  <r>
    <s v="Startup_1196"/>
    <x v="4"/>
    <x v="5"/>
    <x v="161"/>
    <x v="161"/>
    <x v="2"/>
    <x v="2"/>
    <x v="11"/>
    <x v="161"/>
    <x v="11"/>
    <x v="161"/>
    <x v="161"/>
    <s v="Typical Growth"/>
  </r>
  <r>
    <s v="Startup_1198"/>
    <x v="4"/>
    <x v="8"/>
    <x v="162"/>
    <x v="162"/>
    <x v="14"/>
    <x v="6"/>
    <x v="6"/>
    <x v="162"/>
    <x v="6"/>
    <x v="162"/>
    <x v="162"/>
    <s v="Typical Growth"/>
  </r>
  <r>
    <s v="Startup_1199"/>
    <x v="6"/>
    <x v="0"/>
    <x v="163"/>
    <x v="163"/>
    <x v="35"/>
    <x v="8"/>
    <x v="16"/>
    <x v="163"/>
    <x v="16"/>
    <x v="163"/>
    <x v="163"/>
    <s v="Typical Growth"/>
  </r>
  <r>
    <s v="Startup_12"/>
    <x v="4"/>
    <x v="9"/>
    <x v="164"/>
    <x v="164"/>
    <x v="8"/>
    <x v="2"/>
    <x v="16"/>
    <x v="164"/>
    <x v="16"/>
    <x v="164"/>
    <x v="164"/>
    <s v="Typical Growth"/>
  </r>
  <r>
    <s v="Startup_1201"/>
    <x v="4"/>
    <x v="5"/>
    <x v="165"/>
    <x v="165"/>
    <x v="12"/>
    <x v="5"/>
    <x v="13"/>
    <x v="165"/>
    <x v="13"/>
    <x v="165"/>
    <x v="165"/>
    <s v="Typical Growth"/>
  </r>
  <r>
    <s v="Startup_1203"/>
    <x v="6"/>
    <x v="1"/>
    <x v="166"/>
    <x v="166"/>
    <x v="33"/>
    <x v="4"/>
    <x v="10"/>
    <x v="166"/>
    <x v="10"/>
    <x v="166"/>
    <x v="166"/>
    <s v="Typical Growth"/>
  </r>
  <r>
    <s v="Startup_1204"/>
    <x v="0"/>
    <x v="4"/>
    <x v="167"/>
    <x v="167"/>
    <x v="24"/>
    <x v="9"/>
    <x v="4"/>
    <x v="167"/>
    <x v="4"/>
    <x v="167"/>
    <x v="167"/>
    <s v="Typical Growth"/>
  </r>
  <r>
    <s v="Startup_1205"/>
    <x v="5"/>
    <x v="5"/>
    <x v="168"/>
    <x v="168"/>
    <x v="36"/>
    <x v="5"/>
    <x v="16"/>
    <x v="168"/>
    <x v="16"/>
    <x v="168"/>
    <x v="168"/>
    <s v="Typical Growth"/>
  </r>
  <r>
    <s v="Startup_1206"/>
    <x v="6"/>
    <x v="8"/>
    <x v="169"/>
    <x v="169"/>
    <x v="17"/>
    <x v="2"/>
    <x v="8"/>
    <x v="169"/>
    <x v="8"/>
    <x v="169"/>
    <x v="169"/>
    <s v="Typical Growth"/>
  </r>
  <r>
    <s v="Startup_1207"/>
    <x v="4"/>
    <x v="7"/>
    <x v="170"/>
    <x v="170"/>
    <x v="23"/>
    <x v="8"/>
    <x v="17"/>
    <x v="170"/>
    <x v="17"/>
    <x v="170"/>
    <x v="170"/>
    <s v="Typical Growth"/>
  </r>
  <r>
    <s v="Startup_1209"/>
    <x v="0"/>
    <x v="8"/>
    <x v="171"/>
    <x v="171"/>
    <x v="24"/>
    <x v="7"/>
    <x v="11"/>
    <x v="171"/>
    <x v="11"/>
    <x v="171"/>
    <x v="171"/>
    <s v="Typical Growth"/>
  </r>
  <r>
    <s v="Startup_1210"/>
    <x v="2"/>
    <x v="9"/>
    <x v="172"/>
    <x v="172"/>
    <x v="20"/>
    <x v="4"/>
    <x v="20"/>
    <x v="172"/>
    <x v="20"/>
    <x v="172"/>
    <x v="172"/>
    <s v="Typical Growth"/>
  </r>
  <r>
    <s v="Startup_1212"/>
    <x v="1"/>
    <x v="6"/>
    <x v="173"/>
    <x v="173"/>
    <x v="31"/>
    <x v="6"/>
    <x v="22"/>
    <x v="173"/>
    <x v="22"/>
    <x v="173"/>
    <x v="173"/>
    <s v="Typical Growth"/>
  </r>
  <r>
    <s v="Startup_1213"/>
    <x v="0"/>
    <x v="3"/>
    <x v="174"/>
    <x v="174"/>
    <x v="20"/>
    <x v="7"/>
    <x v="19"/>
    <x v="174"/>
    <x v="19"/>
    <x v="174"/>
    <x v="174"/>
    <s v="Typical Growth"/>
  </r>
  <r>
    <s v="Startup_1214"/>
    <x v="0"/>
    <x v="5"/>
    <x v="175"/>
    <x v="175"/>
    <x v="15"/>
    <x v="3"/>
    <x v="3"/>
    <x v="175"/>
    <x v="3"/>
    <x v="175"/>
    <x v="175"/>
    <s v="Typical Growth"/>
  </r>
  <r>
    <s v="Startup_1215"/>
    <x v="3"/>
    <x v="9"/>
    <x v="176"/>
    <x v="176"/>
    <x v="24"/>
    <x v="4"/>
    <x v="8"/>
    <x v="176"/>
    <x v="8"/>
    <x v="176"/>
    <x v="176"/>
    <s v="Typical Growth"/>
  </r>
  <r>
    <s v="Startup_1216"/>
    <x v="3"/>
    <x v="3"/>
    <x v="177"/>
    <x v="177"/>
    <x v="29"/>
    <x v="6"/>
    <x v="15"/>
    <x v="177"/>
    <x v="15"/>
    <x v="177"/>
    <x v="177"/>
    <s v="Typical Growth"/>
  </r>
  <r>
    <s v="Startup_1217"/>
    <x v="2"/>
    <x v="2"/>
    <x v="178"/>
    <x v="178"/>
    <x v="28"/>
    <x v="8"/>
    <x v="17"/>
    <x v="178"/>
    <x v="17"/>
    <x v="178"/>
    <x v="178"/>
    <s v="Typical Growth"/>
  </r>
  <r>
    <s v="Startup_122"/>
    <x v="7"/>
    <x v="4"/>
    <x v="179"/>
    <x v="179"/>
    <x v="13"/>
    <x v="8"/>
    <x v="19"/>
    <x v="179"/>
    <x v="19"/>
    <x v="179"/>
    <x v="179"/>
    <s v="Typical Growth"/>
  </r>
  <r>
    <s v="Startup_1220"/>
    <x v="4"/>
    <x v="4"/>
    <x v="180"/>
    <x v="180"/>
    <x v="41"/>
    <x v="1"/>
    <x v="19"/>
    <x v="180"/>
    <x v="19"/>
    <x v="180"/>
    <x v="180"/>
    <s v="Typical Growth"/>
  </r>
  <r>
    <s v="Startup_1224"/>
    <x v="4"/>
    <x v="4"/>
    <x v="181"/>
    <x v="181"/>
    <x v="23"/>
    <x v="8"/>
    <x v="20"/>
    <x v="181"/>
    <x v="20"/>
    <x v="181"/>
    <x v="181"/>
    <s v="Typical Growth"/>
  </r>
  <r>
    <s v="Startup_1227"/>
    <x v="3"/>
    <x v="8"/>
    <x v="182"/>
    <x v="182"/>
    <x v="26"/>
    <x v="4"/>
    <x v="13"/>
    <x v="182"/>
    <x v="13"/>
    <x v="182"/>
    <x v="182"/>
    <s v="Typical Growth"/>
  </r>
  <r>
    <s v="Startup_1228"/>
    <x v="7"/>
    <x v="3"/>
    <x v="183"/>
    <x v="183"/>
    <x v="1"/>
    <x v="6"/>
    <x v="23"/>
    <x v="183"/>
    <x v="23"/>
    <x v="183"/>
    <x v="183"/>
    <s v="Typical Growth"/>
  </r>
  <r>
    <s v="Startup_1229"/>
    <x v="1"/>
    <x v="1"/>
    <x v="184"/>
    <x v="184"/>
    <x v="0"/>
    <x v="0"/>
    <x v="15"/>
    <x v="184"/>
    <x v="15"/>
    <x v="184"/>
    <x v="184"/>
    <s v="Typical Growth"/>
  </r>
  <r>
    <s v="Startup_1230"/>
    <x v="2"/>
    <x v="8"/>
    <x v="185"/>
    <x v="185"/>
    <x v="43"/>
    <x v="3"/>
    <x v="5"/>
    <x v="185"/>
    <x v="5"/>
    <x v="185"/>
    <x v="185"/>
    <s v="Typical Growth"/>
  </r>
  <r>
    <s v="Startup_1231"/>
    <x v="7"/>
    <x v="2"/>
    <x v="186"/>
    <x v="186"/>
    <x v="20"/>
    <x v="2"/>
    <x v="17"/>
    <x v="186"/>
    <x v="17"/>
    <x v="186"/>
    <x v="186"/>
    <s v="Typical Growth"/>
  </r>
  <r>
    <s v="Startup_1232"/>
    <x v="1"/>
    <x v="8"/>
    <x v="187"/>
    <x v="187"/>
    <x v="32"/>
    <x v="0"/>
    <x v="17"/>
    <x v="187"/>
    <x v="17"/>
    <x v="187"/>
    <x v="187"/>
    <s v="Typical Growth"/>
  </r>
  <r>
    <s v="Startup_1234"/>
    <x v="2"/>
    <x v="8"/>
    <x v="188"/>
    <x v="188"/>
    <x v="12"/>
    <x v="9"/>
    <x v="17"/>
    <x v="188"/>
    <x v="17"/>
    <x v="188"/>
    <x v="188"/>
    <s v="Typical Growth"/>
  </r>
  <r>
    <s v="Startup_1235"/>
    <x v="5"/>
    <x v="9"/>
    <x v="189"/>
    <x v="189"/>
    <x v="15"/>
    <x v="8"/>
    <x v="13"/>
    <x v="189"/>
    <x v="13"/>
    <x v="189"/>
    <x v="189"/>
    <s v="Typical Growth"/>
  </r>
  <r>
    <s v="Startup_1237"/>
    <x v="4"/>
    <x v="8"/>
    <x v="190"/>
    <x v="190"/>
    <x v="0"/>
    <x v="7"/>
    <x v="20"/>
    <x v="190"/>
    <x v="20"/>
    <x v="190"/>
    <x v="190"/>
    <s v="Typical Growth"/>
  </r>
  <r>
    <s v="Startup_1239"/>
    <x v="7"/>
    <x v="6"/>
    <x v="191"/>
    <x v="191"/>
    <x v="29"/>
    <x v="5"/>
    <x v="15"/>
    <x v="191"/>
    <x v="15"/>
    <x v="191"/>
    <x v="191"/>
    <s v="Typical Growth"/>
  </r>
  <r>
    <s v="Startup_1240"/>
    <x v="7"/>
    <x v="5"/>
    <x v="192"/>
    <x v="192"/>
    <x v="12"/>
    <x v="4"/>
    <x v="6"/>
    <x v="192"/>
    <x v="6"/>
    <x v="192"/>
    <x v="192"/>
    <s v="Typical Growth"/>
  </r>
  <r>
    <s v="Startup_1243"/>
    <x v="3"/>
    <x v="9"/>
    <x v="193"/>
    <x v="193"/>
    <x v="4"/>
    <x v="8"/>
    <x v="2"/>
    <x v="193"/>
    <x v="2"/>
    <x v="193"/>
    <x v="193"/>
    <s v="Typical Growth"/>
  </r>
  <r>
    <s v="Startup_1246"/>
    <x v="5"/>
    <x v="2"/>
    <x v="194"/>
    <x v="194"/>
    <x v="20"/>
    <x v="7"/>
    <x v="14"/>
    <x v="194"/>
    <x v="14"/>
    <x v="194"/>
    <x v="194"/>
    <s v="Typical Growth"/>
  </r>
  <r>
    <s v="Startup_1248"/>
    <x v="7"/>
    <x v="7"/>
    <x v="195"/>
    <x v="195"/>
    <x v="35"/>
    <x v="1"/>
    <x v="14"/>
    <x v="195"/>
    <x v="14"/>
    <x v="195"/>
    <x v="195"/>
    <s v="Typical Growth"/>
  </r>
  <r>
    <s v="Startup_1249"/>
    <x v="6"/>
    <x v="8"/>
    <x v="196"/>
    <x v="196"/>
    <x v="40"/>
    <x v="3"/>
    <x v="3"/>
    <x v="196"/>
    <x v="3"/>
    <x v="196"/>
    <x v="196"/>
    <s v="Typical Growth"/>
  </r>
  <r>
    <s v="Startup_1250"/>
    <x v="4"/>
    <x v="1"/>
    <x v="197"/>
    <x v="197"/>
    <x v="33"/>
    <x v="8"/>
    <x v="3"/>
    <x v="197"/>
    <x v="3"/>
    <x v="197"/>
    <x v="197"/>
    <s v="Typical Growth"/>
  </r>
  <r>
    <s v="Startup_1252"/>
    <x v="2"/>
    <x v="5"/>
    <x v="198"/>
    <x v="198"/>
    <x v="8"/>
    <x v="7"/>
    <x v="18"/>
    <x v="198"/>
    <x v="18"/>
    <x v="198"/>
    <x v="198"/>
    <s v="Typical Growth"/>
  </r>
  <r>
    <s v="Startup_1254"/>
    <x v="4"/>
    <x v="7"/>
    <x v="199"/>
    <x v="199"/>
    <x v="43"/>
    <x v="9"/>
    <x v="8"/>
    <x v="199"/>
    <x v="8"/>
    <x v="199"/>
    <x v="199"/>
    <s v="Typical Growth"/>
  </r>
  <r>
    <s v="Startup_1256"/>
    <x v="4"/>
    <x v="2"/>
    <x v="200"/>
    <x v="200"/>
    <x v="0"/>
    <x v="0"/>
    <x v="0"/>
    <x v="200"/>
    <x v="0"/>
    <x v="200"/>
    <x v="200"/>
    <s v="Typical Growth"/>
  </r>
  <r>
    <s v="Startup_1257"/>
    <x v="4"/>
    <x v="0"/>
    <x v="201"/>
    <x v="201"/>
    <x v="3"/>
    <x v="6"/>
    <x v="10"/>
    <x v="201"/>
    <x v="10"/>
    <x v="201"/>
    <x v="201"/>
    <s v="Typical Growth"/>
  </r>
  <r>
    <s v="Startup_1258"/>
    <x v="2"/>
    <x v="8"/>
    <x v="202"/>
    <x v="202"/>
    <x v="6"/>
    <x v="8"/>
    <x v="14"/>
    <x v="202"/>
    <x v="14"/>
    <x v="202"/>
    <x v="202"/>
    <s v="Typical Growth"/>
  </r>
  <r>
    <s v="Startup_1259"/>
    <x v="5"/>
    <x v="9"/>
    <x v="203"/>
    <x v="203"/>
    <x v="11"/>
    <x v="0"/>
    <x v="17"/>
    <x v="203"/>
    <x v="17"/>
    <x v="203"/>
    <x v="203"/>
    <s v="Typical Growth"/>
  </r>
  <r>
    <s v="Startup_1260"/>
    <x v="0"/>
    <x v="8"/>
    <x v="204"/>
    <x v="204"/>
    <x v="17"/>
    <x v="9"/>
    <x v="22"/>
    <x v="204"/>
    <x v="22"/>
    <x v="204"/>
    <x v="204"/>
    <s v="Typical Growth"/>
  </r>
  <r>
    <s v="Startup_1261"/>
    <x v="1"/>
    <x v="8"/>
    <x v="205"/>
    <x v="205"/>
    <x v="15"/>
    <x v="6"/>
    <x v="4"/>
    <x v="205"/>
    <x v="4"/>
    <x v="205"/>
    <x v="205"/>
    <s v="Typical Growth"/>
  </r>
  <r>
    <s v="Startup_1262"/>
    <x v="7"/>
    <x v="0"/>
    <x v="206"/>
    <x v="206"/>
    <x v="12"/>
    <x v="6"/>
    <x v="19"/>
    <x v="206"/>
    <x v="19"/>
    <x v="206"/>
    <x v="206"/>
    <s v="Typical Growth"/>
  </r>
  <r>
    <s v="Startup_1263"/>
    <x v="1"/>
    <x v="7"/>
    <x v="207"/>
    <x v="207"/>
    <x v="43"/>
    <x v="1"/>
    <x v="20"/>
    <x v="207"/>
    <x v="20"/>
    <x v="207"/>
    <x v="207"/>
    <s v="Typical Growth"/>
  </r>
  <r>
    <s v="Startup_1264"/>
    <x v="6"/>
    <x v="2"/>
    <x v="208"/>
    <x v="208"/>
    <x v="1"/>
    <x v="2"/>
    <x v="8"/>
    <x v="208"/>
    <x v="8"/>
    <x v="208"/>
    <x v="208"/>
    <s v="Typical Growth"/>
  </r>
  <r>
    <s v="Startup_1265"/>
    <x v="5"/>
    <x v="9"/>
    <x v="209"/>
    <x v="209"/>
    <x v="5"/>
    <x v="8"/>
    <x v="23"/>
    <x v="209"/>
    <x v="23"/>
    <x v="209"/>
    <x v="209"/>
    <s v="Typical Growth"/>
  </r>
  <r>
    <s v="Startup_1266"/>
    <x v="0"/>
    <x v="4"/>
    <x v="210"/>
    <x v="210"/>
    <x v="20"/>
    <x v="2"/>
    <x v="22"/>
    <x v="210"/>
    <x v="22"/>
    <x v="210"/>
    <x v="210"/>
    <s v="Typical Growth"/>
  </r>
  <r>
    <s v="Startup_1267"/>
    <x v="0"/>
    <x v="6"/>
    <x v="211"/>
    <x v="211"/>
    <x v="27"/>
    <x v="8"/>
    <x v="22"/>
    <x v="211"/>
    <x v="22"/>
    <x v="211"/>
    <x v="211"/>
    <s v="Typical Growth"/>
  </r>
  <r>
    <s v="Startup_1268"/>
    <x v="1"/>
    <x v="4"/>
    <x v="212"/>
    <x v="212"/>
    <x v="35"/>
    <x v="6"/>
    <x v="20"/>
    <x v="212"/>
    <x v="20"/>
    <x v="212"/>
    <x v="212"/>
    <s v="Typical Growth"/>
  </r>
  <r>
    <s v="Startup_127"/>
    <x v="6"/>
    <x v="3"/>
    <x v="213"/>
    <x v="213"/>
    <x v="22"/>
    <x v="2"/>
    <x v="14"/>
    <x v="213"/>
    <x v="14"/>
    <x v="213"/>
    <x v="213"/>
    <s v="Typical Growth"/>
  </r>
  <r>
    <s v="Startup_1271"/>
    <x v="6"/>
    <x v="6"/>
    <x v="214"/>
    <x v="214"/>
    <x v="32"/>
    <x v="2"/>
    <x v="1"/>
    <x v="214"/>
    <x v="1"/>
    <x v="214"/>
    <x v="214"/>
    <s v="Typical Growth"/>
  </r>
  <r>
    <s v="Startup_1272"/>
    <x v="7"/>
    <x v="0"/>
    <x v="215"/>
    <x v="215"/>
    <x v="6"/>
    <x v="4"/>
    <x v="1"/>
    <x v="215"/>
    <x v="1"/>
    <x v="215"/>
    <x v="215"/>
    <s v="Typical Growth"/>
  </r>
  <r>
    <s v="Startup_1273"/>
    <x v="4"/>
    <x v="3"/>
    <x v="216"/>
    <x v="216"/>
    <x v="6"/>
    <x v="6"/>
    <x v="17"/>
    <x v="216"/>
    <x v="17"/>
    <x v="216"/>
    <x v="216"/>
    <s v="Typical Growth"/>
  </r>
  <r>
    <s v="Startup_1274"/>
    <x v="5"/>
    <x v="0"/>
    <x v="217"/>
    <x v="217"/>
    <x v="3"/>
    <x v="3"/>
    <x v="9"/>
    <x v="217"/>
    <x v="9"/>
    <x v="217"/>
    <x v="217"/>
    <s v="Typical Growth"/>
  </r>
  <r>
    <s v="Startup_1276"/>
    <x v="4"/>
    <x v="5"/>
    <x v="218"/>
    <x v="218"/>
    <x v="12"/>
    <x v="2"/>
    <x v="7"/>
    <x v="218"/>
    <x v="7"/>
    <x v="218"/>
    <x v="218"/>
    <s v="Typical Growth"/>
  </r>
  <r>
    <s v="Startup_1277"/>
    <x v="6"/>
    <x v="1"/>
    <x v="219"/>
    <x v="219"/>
    <x v="24"/>
    <x v="5"/>
    <x v="10"/>
    <x v="219"/>
    <x v="10"/>
    <x v="219"/>
    <x v="219"/>
    <s v="Typical Growth"/>
  </r>
  <r>
    <s v="Startup_1278"/>
    <x v="7"/>
    <x v="4"/>
    <x v="220"/>
    <x v="220"/>
    <x v="41"/>
    <x v="0"/>
    <x v="6"/>
    <x v="220"/>
    <x v="6"/>
    <x v="220"/>
    <x v="220"/>
    <s v="Typical Growth"/>
  </r>
  <r>
    <s v="Startup_1279"/>
    <x v="2"/>
    <x v="5"/>
    <x v="221"/>
    <x v="221"/>
    <x v="5"/>
    <x v="0"/>
    <x v="5"/>
    <x v="221"/>
    <x v="5"/>
    <x v="221"/>
    <x v="221"/>
    <s v="Typical Growth"/>
  </r>
  <r>
    <s v="Startup_128"/>
    <x v="0"/>
    <x v="5"/>
    <x v="222"/>
    <x v="222"/>
    <x v="5"/>
    <x v="9"/>
    <x v="22"/>
    <x v="222"/>
    <x v="22"/>
    <x v="222"/>
    <x v="222"/>
    <s v="Typical Growth"/>
  </r>
  <r>
    <s v="Startup_1280"/>
    <x v="3"/>
    <x v="5"/>
    <x v="223"/>
    <x v="223"/>
    <x v="27"/>
    <x v="6"/>
    <x v="0"/>
    <x v="223"/>
    <x v="0"/>
    <x v="223"/>
    <x v="223"/>
    <s v="Typical Growth"/>
  </r>
  <r>
    <s v="Startup_1283"/>
    <x v="6"/>
    <x v="2"/>
    <x v="224"/>
    <x v="224"/>
    <x v="31"/>
    <x v="4"/>
    <x v="18"/>
    <x v="224"/>
    <x v="18"/>
    <x v="224"/>
    <x v="224"/>
    <s v="Typical Growth"/>
  </r>
  <r>
    <s v="Startup_1286"/>
    <x v="2"/>
    <x v="5"/>
    <x v="225"/>
    <x v="225"/>
    <x v="5"/>
    <x v="3"/>
    <x v="9"/>
    <x v="225"/>
    <x v="9"/>
    <x v="225"/>
    <x v="225"/>
    <s v="Typical Growth"/>
  </r>
  <r>
    <s v="Startup_1287"/>
    <x v="4"/>
    <x v="7"/>
    <x v="226"/>
    <x v="226"/>
    <x v="24"/>
    <x v="6"/>
    <x v="7"/>
    <x v="226"/>
    <x v="7"/>
    <x v="226"/>
    <x v="226"/>
    <s v="Typical Growth"/>
  </r>
  <r>
    <s v="Startup_1289"/>
    <x v="6"/>
    <x v="1"/>
    <x v="227"/>
    <x v="227"/>
    <x v="5"/>
    <x v="1"/>
    <x v="10"/>
    <x v="227"/>
    <x v="10"/>
    <x v="227"/>
    <x v="227"/>
    <s v="Typical Growth"/>
  </r>
  <r>
    <s v="Startup_1291"/>
    <x v="4"/>
    <x v="5"/>
    <x v="228"/>
    <x v="228"/>
    <x v="3"/>
    <x v="1"/>
    <x v="3"/>
    <x v="228"/>
    <x v="3"/>
    <x v="228"/>
    <x v="228"/>
    <s v="Typical Growth"/>
  </r>
  <r>
    <s v="Startup_1292"/>
    <x v="3"/>
    <x v="9"/>
    <x v="229"/>
    <x v="229"/>
    <x v="12"/>
    <x v="0"/>
    <x v="2"/>
    <x v="229"/>
    <x v="2"/>
    <x v="229"/>
    <x v="229"/>
    <s v="Typical Growth"/>
  </r>
  <r>
    <s v="Startup_1293"/>
    <x v="4"/>
    <x v="8"/>
    <x v="230"/>
    <x v="230"/>
    <x v="1"/>
    <x v="6"/>
    <x v="23"/>
    <x v="230"/>
    <x v="23"/>
    <x v="230"/>
    <x v="230"/>
    <s v="Typical Growth"/>
  </r>
  <r>
    <s v="Startup_1295"/>
    <x v="5"/>
    <x v="2"/>
    <x v="231"/>
    <x v="231"/>
    <x v="11"/>
    <x v="3"/>
    <x v="18"/>
    <x v="231"/>
    <x v="18"/>
    <x v="231"/>
    <x v="231"/>
    <s v="Typical Growth"/>
  </r>
  <r>
    <s v="Startup_1297"/>
    <x v="7"/>
    <x v="2"/>
    <x v="232"/>
    <x v="232"/>
    <x v="40"/>
    <x v="1"/>
    <x v="8"/>
    <x v="232"/>
    <x v="8"/>
    <x v="232"/>
    <x v="232"/>
    <s v="Typical Growth"/>
  </r>
  <r>
    <s v="Startup_1298"/>
    <x v="7"/>
    <x v="5"/>
    <x v="233"/>
    <x v="233"/>
    <x v="35"/>
    <x v="3"/>
    <x v="23"/>
    <x v="233"/>
    <x v="23"/>
    <x v="233"/>
    <x v="233"/>
    <s v="Typical Growth"/>
  </r>
  <r>
    <s v="Startup_1299"/>
    <x v="4"/>
    <x v="5"/>
    <x v="234"/>
    <x v="234"/>
    <x v="35"/>
    <x v="5"/>
    <x v="19"/>
    <x v="154"/>
    <x v="19"/>
    <x v="234"/>
    <x v="234"/>
    <s v="Typical Growth"/>
  </r>
  <r>
    <s v="Startup_13"/>
    <x v="7"/>
    <x v="7"/>
    <x v="235"/>
    <x v="235"/>
    <x v="37"/>
    <x v="7"/>
    <x v="1"/>
    <x v="234"/>
    <x v="1"/>
    <x v="235"/>
    <x v="235"/>
    <s v="Typical Growth"/>
  </r>
  <r>
    <s v="Startup_130"/>
    <x v="5"/>
    <x v="1"/>
    <x v="236"/>
    <x v="236"/>
    <x v="12"/>
    <x v="0"/>
    <x v="12"/>
    <x v="235"/>
    <x v="12"/>
    <x v="236"/>
    <x v="236"/>
    <s v="Typical Growth"/>
  </r>
  <r>
    <s v="Startup_1300"/>
    <x v="0"/>
    <x v="9"/>
    <x v="237"/>
    <x v="237"/>
    <x v="17"/>
    <x v="1"/>
    <x v="22"/>
    <x v="236"/>
    <x v="22"/>
    <x v="237"/>
    <x v="237"/>
    <s v="Typical Growth"/>
  </r>
  <r>
    <s v="Startup_1301"/>
    <x v="1"/>
    <x v="2"/>
    <x v="238"/>
    <x v="238"/>
    <x v="2"/>
    <x v="6"/>
    <x v="7"/>
    <x v="237"/>
    <x v="7"/>
    <x v="238"/>
    <x v="238"/>
    <s v="Typical Growth"/>
  </r>
  <r>
    <s v="Startup_1304"/>
    <x v="2"/>
    <x v="2"/>
    <x v="239"/>
    <x v="239"/>
    <x v="6"/>
    <x v="1"/>
    <x v="22"/>
    <x v="238"/>
    <x v="22"/>
    <x v="239"/>
    <x v="239"/>
    <s v="Typical Growth"/>
  </r>
  <r>
    <s v="Startup_1306"/>
    <x v="6"/>
    <x v="4"/>
    <x v="240"/>
    <x v="240"/>
    <x v="27"/>
    <x v="8"/>
    <x v="13"/>
    <x v="239"/>
    <x v="13"/>
    <x v="240"/>
    <x v="240"/>
    <s v="Typical Growth"/>
  </r>
  <r>
    <s v="Startup_131"/>
    <x v="3"/>
    <x v="3"/>
    <x v="241"/>
    <x v="241"/>
    <x v="0"/>
    <x v="3"/>
    <x v="6"/>
    <x v="240"/>
    <x v="6"/>
    <x v="241"/>
    <x v="241"/>
    <s v="Typical Growth"/>
  </r>
  <r>
    <s v="Startup_1310"/>
    <x v="4"/>
    <x v="7"/>
    <x v="242"/>
    <x v="242"/>
    <x v="35"/>
    <x v="9"/>
    <x v="3"/>
    <x v="241"/>
    <x v="3"/>
    <x v="242"/>
    <x v="242"/>
    <s v="Typical Growth"/>
  </r>
  <r>
    <s v="Startup_1312"/>
    <x v="3"/>
    <x v="1"/>
    <x v="243"/>
    <x v="243"/>
    <x v="11"/>
    <x v="6"/>
    <x v="19"/>
    <x v="242"/>
    <x v="19"/>
    <x v="243"/>
    <x v="243"/>
    <s v="Typical Growth"/>
  </r>
  <r>
    <s v="Startup_1313"/>
    <x v="1"/>
    <x v="3"/>
    <x v="244"/>
    <x v="244"/>
    <x v="13"/>
    <x v="7"/>
    <x v="14"/>
    <x v="243"/>
    <x v="14"/>
    <x v="244"/>
    <x v="244"/>
    <s v="Typical Growth"/>
  </r>
  <r>
    <s v="Startup_1317"/>
    <x v="3"/>
    <x v="3"/>
    <x v="245"/>
    <x v="245"/>
    <x v="34"/>
    <x v="7"/>
    <x v="3"/>
    <x v="244"/>
    <x v="3"/>
    <x v="245"/>
    <x v="245"/>
    <s v="Typical Growth"/>
  </r>
  <r>
    <s v="Startup_1318"/>
    <x v="3"/>
    <x v="1"/>
    <x v="246"/>
    <x v="246"/>
    <x v="30"/>
    <x v="8"/>
    <x v="4"/>
    <x v="245"/>
    <x v="4"/>
    <x v="246"/>
    <x v="246"/>
    <s v="Typical Growth"/>
  </r>
  <r>
    <s v="Startup_1319"/>
    <x v="0"/>
    <x v="3"/>
    <x v="247"/>
    <x v="247"/>
    <x v="32"/>
    <x v="3"/>
    <x v="20"/>
    <x v="246"/>
    <x v="20"/>
    <x v="247"/>
    <x v="247"/>
    <s v="Typical Growth"/>
  </r>
  <r>
    <s v="Startup_132"/>
    <x v="0"/>
    <x v="2"/>
    <x v="248"/>
    <x v="248"/>
    <x v="1"/>
    <x v="9"/>
    <x v="16"/>
    <x v="247"/>
    <x v="16"/>
    <x v="248"/>
    <x v="248"/>
    <s v="Typical Growth"/>
  </r>
  <r>
    <s v="Startup_1321"/>
    <x v="1"/>
    <x v="0"/>
    <x v="249"/>
    <x v="249"/>
    <x v="37"/>
    <x v="3"/>
    <x v="8"/>
    <x v="248"/>
    <x v="8"/>
    <x v="249"/>
    <x v="249"/>
    <s v="Typical Growth"/>
  </r>
  <r>
    <s v="Startup_1322"/>
    <x v="5"/>
    <x v="8"/>
    <x v="250"/>
    <x v="250"/>
    <x v="28"/>
    <x v="4"/>
    <x v="11"/>
    <x v="249"/>
    <x v="11"/>
    <x v="250"/>
    <x v="250"/>
    <s v="Typical Growth"/>
  </r>
  <r>
    <s v="Startup_1323"/>
    <x v="1"/>
    <x v="2"/>
    <x v="251"/>
    <x v="251"/>
    <x v="3"/>
    <x v="5"/>
    <x v="14"/>
    <x v="250"/>
    <x v="14"/>
    <x v="251"/>
    <x v="251"/>
    <s v="Typical Growth"/>
  </r>
  <r>
    <s v="Startup_1324"/>
    <x v="1"/>
    <x v="5"/>
    <x v="252"/>
    <x v="252"/>
    <x v="36"/>
    <x v="0"/>
    <x v="19"/>
    <x v="251"/>
    <x v="19"/>
    <x v="252"/>
    <x v="252"/>
    <s v="Typical Growth"/>
  </r>
  <r>
    <s v="Startup_1325"/>
    <x v="4"/>
    <x v="0"/>
    <x v="253"/>
    <x v="253"/>
    <x v="34"/>
    <x v="5"/>
    <x v="19"/>
    <x v="252"/>
    <x v="19"/>
    <x v="253"/>
    <x v="253"/>
    <s v="Typical Growth"/>
  </r>
  <r>
    <s v="Startup_1326"/>
    <x v="2"/>
    <x v="2"/>
    <x v="254"/>
    <x v="254"/>
    <x v="6"/>
    <x v="6"/>
    <x v="12"/>
    <x v="253"/>
    <x v="12"/>
    <x v="254"/>
    <x v="254"/>
    <s v="Typical Growth"/>
  </r>
  <r>
    <s v="Startup_1327"/>
    <x v="1"/>
    <x v="9"/>
    <x v="255"/>
    <x v="255"/>
    <x v="36"/>
    <x v="1"/>
    <x v="16"/>
    <x v="254"/>
    <x v="16"/>
    <x v="255"/>
    <x v="255"/>
    <s v="Typical Growth"/>
  </r>
  <r>
    <s v="Startup_133"/>
    <x v="2"/>
    <x v="3"/>
    <x v="256"/>
    <x v="256"/>
    <x v="14"/>
    <x v="1"/>
    <x v="5"/>
    <x v="255"/>
    <x v="5"/>
    <x v="256"/>
    <x v="256"/>
    <s v="Typical Growth"/>
  </r>
  <r>
    <s v="Startup_1330"/>
    <x v="3"/>
    <x v="1"/>
    <x v="257"/>
    <x v="257"/>
    <x v="30"/>
    <x v="1"/>
    <x v="15"/>
    <x v="256"/>
    <x v="15"/>
    <x v="257"/>
    <x v="257"/>
    <s v="Typical Growth"/>
  </r>
  <r>
    <s v="Startup_1331"/>
    <x v="0"/>
    <x v="5"/>
    <x v="258"/>
    <x v="258"/>
    <x v="44"/>
    <x v="3"/>
    <x v="17"/>
    <x v="257"/>
    <x v="17"/>
    <x v="258"/>
    <x v="258"/>
    <s v="Typical Growth"/>
  </r>
  <r>
    <s v="Startup_1332"/>
    <x v="1"/>
    <x v="0"/>
    <x v="259"/>
    <x v="259"/>
    <x v="24"/>
    <x v="4"/>
    <x v="7"/>
    <x v="258"/>
    <x v="7"/>
    <x v="259"/>
    <x v="259"/>
    <s v="Typical Growth"/>
  </r>
  <r>
    <s v="Startup_1333"/>
    <x v="5"/>
    <x v="8"/>
    <x v="260"/>
    <x v="260"/>
    <x v="37"/>
    <x v="9"/>
    <x v="18"/>
    <x v="259"/>
    <x v="18"/>
    <x v="260"/>
    <x v="260"/>
    <s v="Typical Growth"/>
  </r>
  <r>
    <s v="Startup_1334"/>
    <x v="5"/>
    <x v="7"/>
    <x v="261"/>
    <x v="261"/>
    <x v="2"/>
    <x v="7"/>
    <x v="2"/>
    <x v="260"/>
    <x v="2"/>
    <x v="261"/>
    <x v="261"/>
    <s v="Typical Growth"/>
  </r>
  <r>
    <s v="Startup_1335"/>
    <x v="7"/>
    <x v="6"/>
    <x v="262"/>
    <x v="262"/>
    <x v="20"/>
    <x v="8"/>
    <x v="8"/>
    <x v="261"/>
    <x v="8"/>
    <x v="262"/>
    <x v="262"/>
    <s v="Typical Growth"/>
  </r>
  <r>
    <s v="Startup_1336"/>
    <x v="0"/>
    <x v="7"/>
    <x v="263"/>
    <x v="263"/>
    <x v="4"/>
    <x v="2"/>
    <x v="19"/>
    <x v="262"/>
    <x v="19"/>
    <x v="263"/>
    <x v="263"/>
    <s v="Typical Growth"/>
  </r>
  <r>
    <s v="Startup_1338"/>
    <x v="7"/>
    <x v="6"/>
    <x v="264"/>
    <x v="264"/>
    <x v="33"/>
    <x v="6"/>
    <x v="20"/>
    <x v="263"/>
    <x v="20"/>
    <x v="264"/>
    <x v="264"/>
    <s v="Typical Growth"/>
  </r>
  <r>
    <s v="Startup_1339"/>
    <x v="0"/>
    <x v="2"/>
    <x v="265"/>
    <x v="265"/>
    <x v="31"/>
    <x v="9"/>
    <x v="3"/>
    <x v="264"/>
    <x v="3"/>
    <x v="265"/>
    <x v="265"/>
    <s v="Typical Growth"/>
  </r>
  <r>
    <s v="Startup_134"/>
    <x v="0"/>
    <x v="5"/>
    <x v="266"/>
    <x v="266"/>
    <x v="16"/>
    <x v="0"/>
    <x v="18"/>
    <x v="265"/>
    <x v="18"/>
    <x v="266"/>
    <x v="266"/>
    <s v="Typical Growth"/>
  </r>
  <r>
    <s v="Startup_1340"/>
    <x v="2"/>
    <x v="7"/>
    <x v="267"/>
    <x v="267"/>
    <x v="5"/>
    <x v="8"/>
    <x v="22"/>
    <x v="266"/>
    <x v="22"/>
    <x v="267"/>
    <x v="267"/>
    <s v="Typical Growth"/>
  </r>
  <r>
    <s v="Startup_1341"/>
    <x v="1"/>
    <x v="6"/>
    <x v="268"/>
    <x v="268"/>
    <x v="18"/>
    <x v="2"/>
    <x v="12"/>
    <x v="267"/>
    <x v="12"/>
    <x v="268"/>
    <x v="268"/>
    <s v="Typical Growth"/>
  </r>
  <r>
    <s v="Startup_1342"/>
    <x v="3"/>
    <x v="3"/>
    <x v="269"/>
    <x v="269"/>
    <x v="30"/>
    <x v="7"/>
    <x v="14"/>
    <x v="268"/>
    <x v="14"/>
    <x v="269"/>
    <x v="269"/>
    <s v="Typical Growth"/>
  </r>
  <r>
    <s v="Startup_1343"/>
    <x v="2"/>
    <x v="6"/>
    <x v="270"/>
    <x v="270"/>
    <x v="0"/>
    <x v="5"/>
    <x v="21"/>
    <x v="269"/>
    <x v="21"/>
    <x v="270"/>
    <x v="270"/>
    <s v="Typical Growth"/>
  </r>
  <r>
    <s v="Startup_1347"/>
    <x v="4"/>
    <x v="6"/>
    <x v="271"/>
    <x v="271"/>
    <x v="2"/>
    <x v="3"/>
    <x v="9"/>
    <x v="270"/>
    <x v="9"/>
    <x v="271"/>
    <x v="271"/>
    <s v="Typical Growth"/>
  </r>
  <r>
    <s v="Startup_1348"/>
    <x v="4"/>
    <x v="3"/>
    <x v="272"/>
    <x v="272"/>
    <x v="6"/>
    <x v="0"/>
    <x v="14"/>
    <x v="271"/>
    <x v="14"/>
    <x v="272"/>
    <x v="272"/>
    <s v="Typical Growth"/>
  </r>
  <r>
    <s v="Startup_1349"/>
    <x v="5"/>
    <x v="9"/>
    <x v="273"/>
    <x v="273"/>
    <x v="25"/>
    <x v="8"/>
    <x v="4"/>
    <x v="272"/>
    <x v="4"/>
    <x v="273"/>
    <x v="273"/>
    <s v="Typical Growth"/>
  </r>
  <r>
    <s v="Startup_135"/>
    <x v="3"/>
    <x v="2"/>
    <x v="274"/>
    <x v="274"/>
    <x v="40"/>
    <x v="3"/>
    <x v="22"/>
    <x v="273"/>
    <x v="22"/>
    <x v="274"/>
    <x v="274"/>
    <s v="Typical Growth"/>
  </r>
  <r>
    <s v="Startup_1350"/>
    <x v="2"/>
    <x v="0"/>
    <x v="275"/>
    <x v="275"/>
    <x v="13"/>
    <x v="1"/>
    <x v="4"/>
    <x v="274"/>
    <x v="4"/>
    <x v="275"/>
    <x v="275"/>
    <s v="Typical Growth"/>
  </r>
  <r>
    <s v="Startup_1352"/>
    <x v="4"/>
    <x v="5"/>
    <x v="276"/>
    <x v="276"/>
    <x v="40"/>
    <x v="4"/>
    <x v="7"/>
    <x v="275"/>
    <x v="7"/>
    <x v="276"/>
    <x v="276"/>
    <s v="Typical Growth"/>
  </r>
  <r>
    <s v="Startup_1353"/>
    <x v="0"/>
    <x v="2"/>
    <x v="277"/>
    <x v="277"/>
    <x v="2"/>
    <x v="0"/>
    <x v="21"/>
    <x v="276"/>
    <x v="21"/>
    <x v="277"/>
    <x v="277"/>
    <s v="Typical Growth"/>
  </r>
  <r>
    <s v="Startup_1354"/>
    <x v="7"/>
    <x v="7"/>
    <x v="278"/>
    <x v="278"/>
    <x v="40"/>
    <x v="8"/>
    <x v="9"/>
    <x v="277"/>
    <x v="9"/>
    <x v="278"/>
    <x v="278"/>
    <s v="Typical Growth"/>
  </r>
  <r>
    <s v="Startup_1355"/>
    <x v="4"/>
    <x v="1"/>
    <x v="279"/>
    <x v="279"/>
    <x v="10"/>
    <x v="2"/>
    <x v="22"/>
    <x v="278"/>
    <x v="22"/>
    <x v="279"/>
    <x v="279"/>
    <s v="Typical Growth"/>
  </r>
  <r>
    <s v="Startup_1356"/>
    <x v="3"/>
    <x v="6"/>
    <x v="280"/>
    <x v="280"/>
    <x v="29"/>
    <x v="6"/>
    <x v="0"/>
    <x v="31"/>
    <x v="0"/>
    <x v="280"/>
    <x v="280"/>
    <s v="Typical Growth"/>
  </r>
  <r>
    <s v="Startup_1357"/>
    <x v="0"/>
    <x v="2"/>
    <x v="281"/>
    <x v="281"/>
    <x v="1"/>
    <x v="7"/>
    <x v="18"/>
    <x v="279"/>
    <x v="18"/>
    <x v="281"/>
    <x v="281"/>
    <s v="Typical Growth"/>
  </r>
  <r>
    <s v="Startup_1358"/>
    <x v="6"/>
    <x v="8"/>
    <x v="282"/>
    <x v="282"/>
    <x v="3"/>
    <x v="9"/>
    <x v="8"/>
    <x v="280"/>
    <x v="8"/>
    <x v="282"/>
    <x v="282"/>
    <s v="Typical Growth"/>
  </r>
  <r>
    <s v="Startup_136"/>
    <x v="3"/>
    <x v="5"/>
    <x v="283"/>
    <x v="283"/>
    <x v="15"/>
    <x v="9"/>
    <x v="12"/>
    <x v="281"/>
    <x v="12"/>
    <x v="283"/>
    <x v="283"/>
    <s v="Typical Growth"/>
  </r>
  <r>
    <s v="Startup_1364"/>
    <x v="1"/>
    <x v="8"/>
    <x v="284"/>
    <x v="284"/>
    <x v="33"/>
    <x v="5"/>
    <x v="17"/>
    <x v="282"/>
    <x v="17"/>
    <x v="284"/>
    <x v="284"/>
    <s v="Typical Growth"/>
  </r>
  <r>
    <s v="Startup_1365"/>
    <x v="1"/>
    <x v="1"/>
    <x v="285"/>
    <x v="285"/>
    <x v="40"/>
    <x v="4"/>
    <x v="9"/>
    <x v="283"/>
    <x v="9"/>
    <x v="285"/>
    <x v="285"/>
    <s v="Typical Growth"/>
  </r>
  <r>
    <s v="Startup_1366"/>
    <x v="3"/>
    <x v="3"/>
    <x v="286"/>
    <x v="286"/>
    <x v="3"/>
    <x v="3"/>
    <x v="6"/>
    <x v="284"/>
    <x v="6"/>
    <x v="286"/>
    <x v="286"/>
    <s v="Typical Growth"/>
  </r>
  <r>
    <s v="Startup_1367"/>
    <x v="1"/>
    <x v="2"/>
    <x v="287"/>
    <x v="287"/>
    <x v="26"/>
    <x v="9"/>
    <x v="7"/>
    <x v="285"/>
    <x v="7"/>
    <x v="287"/>
    <x v="287"/>
    <s v="Typical Growth"/>
  </r>
  <r>
    <s v="Startup_1368"/>
    <x v="4"/>
    <x v="6"/>
    <x v="288"/>
    <x v="288"/>
    <x v="16"/>
    <x v="2"/>
    <x v="9"/>
    <x v="286"/>
    <x v="9"/>
    <x v="288"/>
    <x v="288"/>
    <s v="Typical Growth"/>
  </r>
  <r>
    <s v="Startup_1369"/>
    <x v="1"/>
    <x v="8"/>
    <x v="289"/>
    <x v="289"/>
    <x v="13"/>
    <x v="3"/>
    <x v="11"/>
    <x v="287"/>
    <x v="11"/>
    <x v="289"/>
    <x v="289"/>
    <s v="Typical Growth"/>
  </r>
  <r>
    <s v="Startup_1370"/>
    <x v="6"/>
    <x v="6"/>
    <x v="290"/>
    <x v="290"/>
    <x v="2"/>
    <x v="8"/>
    <x v="16"/>
    <x v="288"/>
    <x v="16"/>
    <x v="290"/>
    <x v="290"/>
    <s v="Typical Growth"/>
  </r>
  <r>
    <s v="Startup_1371"/>
    <x v="2"/>
    <x v="6"/>
    <x v="291"/>
    <x v="291"/>
    <x v="25"/>
    <x v="5"/>
    <x v="18"/>
    <x v="289"/>
    <x v="18"/>
    <x v="291"/>
    <x v="291"/>
    <s v="Typical Growth"/>
  </r>
  <r>
    <s v="Startup_1372"/>
    <x v="2"/>
    <x v="8"/>
    <x v="292"/>
    <x v="292"/>
    <x v="10"/>
    <x v="5"/>
    <x v="13"/>
    <x v="290"/>
    <x v="13"/>
    <x v="292"/>
    <x v="292"/>
    <s v="Typical Growth"/>
  </r>
  <r>
    <s v="Startup_1373"/>
    <x v="6"/>
    <x v="6"/>
    <x v="293"/>
    <x v="293"/>
    <x v="32"/>
    <x v="0"/>
    <x v="0"/>
    <x v="291"/>
    <x v="0"/>
    <x v="293"/>
    <x v="293"/>
    <s v="Typical Growth"/>
  </r>
  <r>
    <s v="Startup_1374"/>
    <x v="7"/>
    <x v="4"/>
    <x v="294"/>
    <x v="294"/>
    <x v="16"/>
    <x v="5"/>
    <x v="7"/>
    <x v="292"/>
    <x v="7"/>
    <x v="294"/>
    <x v="294"/>
    <s v="Typical Growth"/>
  </r>
  <r>
    <s v="Startup_1378"/>
    <x v="0"/>
    <x v="4"/>
    <x v="295"/>
    <x v="295"/>
    <x v="27"/>
    <x v="6"/>
    <x v="3"/>
    <x v="293"/>
    <x v="3"/>
    <x v="295"/>
    <x v="295"/>
    <s v="Typical Growth"/>
  </r>
  <r>
    <s v="Startup_138"/>
    <x v="1"/>
    <x v="0"/>
    <x v="296"/>
    <x v="296"/>
    <x v="18"/>
    <x v="7"/>
    <x v="10"/>
    <x v="294"/>
    <x v="10"/>
    <x v="296"/>
    <x v="296"/>
    <s v="Typical Growth"/>
  </r>
  <r>
    <s v="Startup_1380"/>
    <x v="4"/>
    <x v="3"/>
    <x v="297"/>
    <x v="297"/>
    <x v="14"/>
    <x v="4"/>
    <x v="14"/>
    <x v="295"/>
    <x v="14"/>
    <x v="297"/>
    <x v="297"/>
    <s v="Typical Growth"/>
  </r>
  <r>
    <s v="Startup_1381"/>
    <x v="3"/>
    <x v="7"/>
    <x v="298"/>
    <x v="298"/>
    <x v="15"/>
    <x v="0"/>
    <x v="9"/>
    <x v="296"/>
    <x v="9"/>
    <x v="298"/>
    <x v="298"/>
    <s v="Typical Growth"/>
  </r>
  <r>
    <s v="Startup_1382"/>
    <x v="6"/>
    <x v="4"/>
    <x v="299"/>
    <x v="299"/>
    <x v="13"/>
    <x v="1"/>
    <x v="22"/>
    <x v="297"/>
    <x v="22"/>
    <x v="299"/>
    <x v="299"/>
    <s v="Typical Growth"/>
  </r>
  <r>
    <s v="Startup_1383"/>
    <x v="2"/>
    <x v="9"/>
    <x v="300"/>
    <x v="300"/>
    <x v="6"/>
    <x v="6"/>
    <x v="16"/>
    <x v="298"/>
    <x v="16"/>
    <x v="300"/>
    <x v="300"/>
    <s v="Typical Growth"/>
  </r>
  <r>
    <s v="Startup_1384"/>
    <x v="7"/>
    <x v="8"/>
    <x v="301"/>
    <x v="301"/>
    <x v="33"/>
    <x v="5"/>
    <x v="10"/>
    <x v="299"/>
    <x v="10"/>
    <x v="301"/>
    <x v="301"/>
    <s v="Typical Growth"/>
  </r>
  <r>
    <s v="Startup_1385"/>
    <x v="4"/>
    <x v="0"/>
    <x v="302"/>
    <x v="302"/>
    <x v="23"/>
    <x v="8"/>
    <x v="11"/>
    <x v="300"/>
    <x v="11"/>
    <x v="302"/>
    <x v="302"/>
    <s v="Typical Growth"/>
  </r>
  <r>
    <s v="Startup_1388"/>
    <x v="7"/>
    <x v="7"/>
    <x v="303"/>
    <x v="303"/>
    <x v="21"/>
    <x v="4"/>
    <x v="4"/>
    <x v="301"/>
    <x v="4"/>
    <x v="303"/>
    <x v="303"/>
    <s v="Typical Growth"/>
  </r>
  <r>
    <s v="Startup_1389"/>
    <x v="4"/>
    <x v="7"/>
    <x v="304"/>
    <x v="304"/>
    <x v="25"/>
    <x v="4"/>
    <x v="14"/>
    <x v="302"/>
    <x v="14"/>
    <x v="304"/>
    <x v="304"/>
    <s v="Typical Growth"/>
  </r>
  <r>
    <s v="Startup_139"/>
    <x v="6"/>
    <x v="1"/>
    <x v="305"/>
    <x v="305"/>
    <x v="36"/>
    <x v="3"/>
    <x v="3"/>
    <x v="303"/>
    <x v="3"/>
    <x v="305"/>
    <x v="305"/>
    <s v="Typical Growth"/>
  </r>
  <r>
    <s v="Startup_1392"/>
    <x v="7"/>
    <x v="7"/>
    <x v="306"/>
    <x v="306"/>
    <x v="24"/>
    <x v="6"/>
    <x v="1"/>
    <x v="304"/>
    <x v="1"/>
    <x v="306"/>
    <x v="306"/>
    <s v="Typical Growth"/>
  </r>
  <r>
    <s v="Startup_1393"/>
    <x v="5"/>
    <x v="0"/>
    <x v="307"/>
    <x v="307"/>
    <x v="35"/>
    <x v="1"/>
    <x v="21"/>
    <x v="305"/>
    <x v="21"/>
    <x v="307"/>
    <x v="307"/>
    <s v="Typical Growth"/>
  </r>
  <r>
    <s v="Startup_1394"/>
    <x v="5"/>
    <x v="6"/>
    <x v="308"/>
    <x v="308"/>
    <x v="28"/>
    <x v="8"/>
    <x v="2"/>
    <x v="306"/>
    <x v="2"/>
    <x v="308"/>
    <x v="308"/>
    <s v="Typical Growth"/>
  </r>
  <r>
    <s v="Startup_1395"/>
    <x v="6"/>
    <x v="0"/>
    <x v="309"/>
    <x v="309"/>
    <x v="7"/>
    <x v="7"/>
    <x v="2"/>
    <x v="307"/>
    <x v="2"/>
    <x v="309"/>
    <x v="309"/>
    <s v="Typical Growth"/>
  </r>
  <r>
    <s v="Startup_1398"/>
    <x v="7"/>
    <x v="2"/>
    <x v="310"/>
    <x v="310"/>
    <x v="29"/>
    <x v="0"/>
    <x v="18"/>
    <x v="308"/>
    <x v="18"/>
    <x v="310"/>
    <x v="310"/>
    <s v="Typical Growth"/>
  </r>
  <r>
    <s v="Startup_1399"/>
    <x v="0"/>
    <x v="7"/>
    <x v="311"/>
    <x v="311"/>
    <x v="15"/>
    <x v="3"/>
    <x v="21"/>
    <x v="303"/>
    <x v="21"/>
    <x v="311"/>
    <x v="311"/>
    <s v="Typical Growth"/>
  </r>
  <r>
    <s v="Startup_14"/>
    <x v="4"/>
    <x v="4"/>
    <x v="312"/>
    <x v="312"/>
    <x v="34"/>
    <x v="8"/>
    <x v="3"/>
    <x v="309"/>
    <x v="3"/>
    <x v="312"/>
    <x v="312"/>
    <s v="Typical Growth"/>
  </r>
  <r>
    <s v="Startup_140"/>
    <x v="1"/>
    <x v="0"/>
    <x v="313"/>
    <x v="313"/>
    <x v="45"/>
    <x v="8"/>
    <x v="6"/>
    <x v="310"/>
    <x v="6"/>
    <x v="313"/>
    <x v="313"/>
    <s v="Typical Growth"/>
  </r>
  <r>
    <s v="Startup_1400"/>
    <x v="4"/>
    <x v="1"/>
    <x v="314"/>
    <x v="314"/>
    <x v="5"/>
    <x v="0"/>
    <x v="16"/>
    <x v="311"/>
    <x v="16"/>
    <x v="314"/>
    <x v="314"/>
    <s v="Typical Growth"/>
  </r>
  <r>
    <s v="Startup_1401"/>
    <x v="6"/>
    <x v="2"/>
    <x v="315"/>
    <x v="315"/>
    <x v="38"/>
    <x v="2"/>
    <x v="10"/>
    <x v="312"/>
    <x v="10"/>
    <x v="315"/>
    <x v="315"/>
    <s v="Typical Growth"/>
  </r>
  <r>
    <s v="Startup_1402"/>
    <x v="0"/>
    <x v="5"/>
    <x v="316"/>
    <x v="316"/>
    <x v="24"/>
    <x v="9"/>
    <x v="8"/>
    <x v="313"/>
    <x v="8"/>
    <x v="316"/>
    <x v="316"/>
    <s v="Typical Growth"/>
  </r>
  <r>
    <s v="Startup_1406"/>
    <x v="3"/>
    <x v="1"/>
    <x v="317"/>
    <x v="317"/>
    <x v="24"/>
    <x v="7"/>
    <x v="17"/>
    <x v="314"/>
    <x v="17"/>
    <x v="317"/>
    <x v="317"/>
    <s v="Typical Growth"/>
  </r>
  <r>
    <s v="Startup_1407"/>
    <x v="4"/>
    <x v="1"/>
    <x v="318"/>
    <x v="318"/>
    <x v="17"/>
    <x v="9"/>
    <x v="5"/>
    <x v="315"/>
    <x v="5"/>
    <x v="318"/>
    <x v="318"/>
    <s v="Typical Growth"/>
  </r>
  <r>
    <s v="Startup_1408"/>
    <x v="2"/>
    <x v="3"/>
    <x v="319"/>
    <x v="319"/>
    <x v="24"/>
    <x v="2"/>
    <x v="10"/>
    <x v="316"/>
    <x v="10"/>
    <x v="319"/>
    <x v="319"/>
    <s v="Typical Growth"/>
  </r>
  <r>
    <s v="Startup_1409"/>
    <x v="2"/>
    <x v="8"/>
    <x v="320"/>
    <x v="320"/>
    <x v="8"/>
    <x v="0"/>
    <x v="18"/>
    <x v="317"/>
    <x v="18"/>
    <x v="320"/>
    <x v="320"/>
    <s v="Typical Growth"/>
  </r>
  <r>
    <s v="Startup_1410"/>
    <x v="0"/>
    <x v="9"/>
    <x v="321"/>
    <x v="321"/>
    <x v="30"/>
    <x v="3"/>
    <x v="12"/>
    <x v="318"/>
    <x v="12"/>
    <x v="321"/>
    <x v="321"/>
    <s v="Typical Growth"/>
  </r>
  <r>
    <s v="Startup_1411"/>
    <x v="7"/>
    <x v="6"/>
    <x v="322"/>
    <x v="322"/>
    <x v="5"/>
    <x v="0"/>
    <x v="6"/>
    <x v="319"/>
    <x v="6"/>
    <x v="322"/>
    <x v="322"/>
    <s v="Typical Growth"/>
  </r>
  <r>
    <s v="Startup_1412"/>
    <x v="1"/>
    <x v="3"/>
    <x v="323"/>
    <x v="323"/>
    <x v="22"/>
    <x v="2"/>
    <x v="8"/>
    <x v="320"/>
    <x v="8"/>
    <x v="323"/>
    <x v="323"/>
    <s v="Typical Growth"/>
  </r>
  <r>
    <s v="Startup_1413"/>
    <x v="1"/>
    <x v="2"/>
    <x v="324"/>
    <x v="324"/>
    <x v="5"/>
    <x v="7"/>
    <x v="1"/>
    <x v="321"/>
    <x v="1"/>
    <x v="324"/>
    <x v="324"/>
    <s v="Typical Growth"/>
  </r>
  <r>
    <s v="Startup_1414"/>
    <x v="0"/>
    <x v="1"/>
    <x v="325"/>
    <x v="325"/>
    <x v="26"/>
    <x v="5"/>
    <x v="2"/>
    <x v="322"/>
    <x v="2"/>
    <x v="325"/>
    <x v="325"/>
    <s v="Typical Growth"/>
  </r>
  <r>
    <s v="Startup_1417"/>
    <x v="6"/>
    <x v="1"/>
    <x v="326"/>
    <x v="326"/>
    <x v="18"/>
    <x v="2"/>
    <x v="19"/>
    <x v="323"/>
    <x v="19"/>
    <x v="326"/>
    <x v="326"/>
    <s v="Typical Growth"/>
  </r>
  <r>
    <s v="Startup_1418"/>
    <x v="5"/>
    <x v="7"/>
    <x v="327"/>
    <x v="327"/>
    <x v="6"/>
    <x v="9"/>
    <x v="13"/>
    <x v="324"/>
    <x v="13"/>
    <x v="327"/>
    <x v="327"/>
    <s v="Typical Growth"/>
  </r>
  <r>
    <s v="Startup_1419"/>
    <x v="4"/>
    <x v="5"/>
    <x v="328"/>
    <x v="328"/>
    <x v="0"/>
    <x v="0"/>
    <x v="17"/>
    <x v="325"/>
    <x v="17"/>
    <x v="328"/>
    <x v="328"/>
    <s v="Typical Growth"/>
  </r>
  <r>
    <s v="Startup_142"/>
    <x v="7"/>
    <x v="7"/>
    <x v="329"/>
    <x v="329"/>
    <x v="8"/>
    <x v="4"/>
    <x v="2"/>
    <x v="187"/>
    <x v="2"/>
    <x v="329"/>
    <x v="329"/>
    <s v="Typical Growth"/>
  </r>
  <r>
    <s v="Startup_1420"/>
    <x v="1"/>
    <x v="7"/>
    <x v="330"/>
    <x v="330"/>
    <x v="1"/>
    <x v="6"/>
    <x v="16"/>
    <x v="326"/>
    <x v="16"/>
    <x v="330"/>
    <x v="330"/>
    <s v="Typical Growth"/>
  </r>
  <r>
    <s v="Startup_1421"/>
    <x v="0"/>
    <x v="8"/>
    <x v="331"/>
    <x v="331"/>
    <x v="32"/>
    <x v="1"/>
    <x v="1"/>
    <x v="327"/>
    <x v="1"/>
    <x v="331"/>
    <x v="331"/>
    <s v="Typical Growth"/>
  </r>
  <r>
    <s v="Startup_1422"/>
    <x v="5"/>
    <x v="0"/>
    <x v="332"/>
    <x v="332"/>
    <x v="26"/>
    <x v="9"/>
    <x v="20"/>
    <x v="136"/>
    <x v="20"/>
    <x v="332"/>
    <x v="332"/>
    <s v="Typical Growth"/>
  </r>
  <r>
    <s v="Startup_1423"/>
    <x v="6"/>
    <x v="9"/>
    <x v="333"/>
    <x v="333"/>
    <x v="35"/>
    <x v="4"/>
    <x v="16"/>
    <x v="328"/>
    <x v="16"/>
    <x v="333"/>
    <x v="333"/>
    <s v="Typical Growth"/>
  </r>
  <r>
    <s v="Startup_1424"/>
    <x v="7"/>
    <x v="5"/>
    <x v="334"/>
    <x v="334"/>
    <x v="36"/>
    <x v="9"/>
    <x v="21"/>
    <x v="329"/>
    <x v="21"/>
    <x v="334"/>
    <x v="334"/>
    <s v="Typical Growth"/>
  </r>
  <r>
    <s v="Startup_1425"/>
    <x v="7"/>
    <x v="8"/>
    <x v="335"/>
    <x v="335"/>
    <x v="15"/>
    <x v="9"/>
    <x v="14"/>
    <x v="330"/>
    <x v="14"/>
    <x v="335"/>
    <x v="335"/>
    <s v="Typical Growth"/>
  </r>
  <r>
    <s v="Startup_1426"/>
    <x v="6"/>
    <x v="9"/>
    <x v="336"/>
    <x v="336"/>
    <x v="6"/>
    <x v="3"/>
    <x v="20"/>
    <x v="331"/>
    <x v="20"/>
    <x v="336"/>
    <x v="336"/>
    <s v="Typical Growth"/>
  </r>
  <r>
    <s v="Startup_1427"/>
    <x v="2"/>
    <x v="5"/>
    <x v="337"/>
    <x v="337"/>
    <x v="21"/>
    <x v="2"/>
    <x v="13"/>
    <x v="332"/>
    <x v="13"/>
    <x v="337"/>
    <x v="337"/>
    <s v="Typical Growth"/>
  </r>
  <r>
    <s v="Startup_1428"/>
    <x v="2"/>
    <x v="8"/>
    <x v="338"/>
    <x v="338"/>
    <x v="15"/>
    <x v="7"/>
    <x v="19"/>
    <x v="333"/>
    <x v="19"/>
    <x v="338"/>
    <x v="338"/>
    <s v="Typical Growth"/>
  </r>
  <r>
    <s v="Startup_1429"/>
    <x v="2"/>
    <x v="6"/>
    <x v="339"/>
    <x v="339"/>
    <x v="13"/>
    <x v="3"/>
    <x v="12"/>
    <x v="334"/>
    <x v="12"/>
    <x v="339"/>
    <x v="339"/>
    <s v="Typical Growth"/>
  </r>
  <r>
    <s v="Startup_1431"/>
    <x v="3"/>
    <x v="5"/>
    <x v="340"/>
    <x v="340"/>
    <x v="5"/>
    <x v="1"/>
    <x v="18"/>
    <x v="335"/>
    <x v="18"/>
    <x v="340"/>
    <x v="340"/>
    <s v="Typical Growth"/>
  </r>
  <r>
    <s v="Startup_1433"/>
    <x v="6"/>
    <x v="6"/>
    <x v="341"/>
    <x v="341"/>
    <x v="0"/>
    <x v="2"/>
    <x v="6"/>
    <x v="336"/>
    <x v="6"/>
    <x v="341"/>
    <x v="341"/>
    <s v="Typical Growth"/>
  </r>
  <r>
    <s v="Startup_1434"/>
    <x v="1"/>
    <x v="9"/>
    <x v="342"/>
    <x v="342"/>
    <x v="29"/>
    <x v="6"/>
    <x v="4"/>
    <x v="337"/>
    <x v="4"/>
    <x v="342"/>
    <x v="342"/>
    <s v="Typical Growth"/>
  </r>
  <r>
    <s v="Startup_1435"/>
    <x v="0"/>
    <x v="5"/>
    <x v="343"/>
    <x v="343"/>
    <x v="46"/>
    <x v="2"/>
    <x v="22"/>
    <x v="338"/>
    <x v="22"/>
    <x v="343"/>
    <x v="343"/>
    <s v="Typical Growth"/>
  </r>
  <r>
    <s v="Startup_1436"/>
    <x v="4"/>
    <x v="6"/>
    <x v="344"/>
    <x v="344"/>
    <x v="2"/>
    <x v="1"/>
    <x v="3"/>
    <x v="339"/>
    <x v="3"/>
    <x v="344"/>
    <x v="344"/>
    <s v="Typical Growth"/>
  </r>
  <r>
    <s v="Startup_1439"/>
    <x v="2"/>
    <x v="3"/>
    <x v="345"/>
    <x v="345"/>
    <x v="43"/>
    <x v="7"/>
    <x v="7"/>
    <x v="340"/>
    <x v="7"/>
    <x v="345"/>
    <x v="345"/>
    <s v="Typical Growth"/>
  </r>
  <r>
    <s v="Startup_144"/>
    <x v="2"/>
    <x v="5"/>
    <x v="346"/>
    <x v="346"/>
    <x v="17"/>
    <x v="3"/>
    <x v="10"/>
    <x v="341"/>
    <x v="10"/>
    <x v="346"/>
    <x v="346"/>
    <s v="Typical Growth"/>
  </r>
  <r>
    <s v="Startup_1440"/>
    <x v="6"/>
    <x v="3"/>
    <x v="347"/>
    <x v="347"/>
    <x v="1"/>
    <x v="5"/>
    <x v="21"/>
    <x v="342"/>
    <x v="21"/>
    <x v="347"/>
    <x v="347"/>
    <s v="Typical Growth"/>
  </r>
  <r>
    <s v="Startup_1441"/>
    <x v="6"/>
    <x v="7"/>
    <x v="348"/>
    <x v="348"/>
    <x v="26"/>
    <x v="3"/>
    <x v="19"/>
    <x v="343"/>
    <x v="19"/>
    <x v="348"/>
    <x v="348"/>
    <s v="Typical Growth"/>
  </r>
  <r>
    <s v="Startup_1443"/>
    <x v="7"/>
    <x v="7"/>
    <x v="349"/>
    <x v="349"/>
    <x v="32"/>
    <x v="6"/>
    <x v="5"/>
    <x v="344"/>
    <x v="5"/>
    <x v="349"/>
    <x v="349"/>
    <s v="Typical Growth"/>
  </r>
  <r>
    <s v="Startup_1451"/>
    <x v="5"/>
    <x v="1"/>
    <x v="350"/>
    <x v="350"/>
    <x v="12"/>
    <x v="6"/>
    <x v="2"/>
    <x v="345"/>
    <x v="2"/>
    <x v="350"/>
    <x v="350"/>
    <s v="Typical Growth"/>
  </r>
  <r>
    <s v="Startup_1452"/>
    <x v="5"/>
    <x v="1"/>
    <x v="351"/>
    <x v="351"/>
    <x v="33"/>
    <x v="0"/>
    <x v="8"/>
    <x v="346"/>
    <x v="8"/>
    <x v="351"/>
    <x v="351"/>
    <s v="Typical Growth"/>
  </r>
  <r>
    <s v="Startup_1453"/>
    <x v="1"/>
    <x v="1"/>
    <x v="352"/>
    <x v="352"/>
    <x v="22"/>
    <x v="1"/>
    <x v="5"/>
    <x v="347"/>
    <x v="5"/>
    <x v="352"/>
    <x v="352"/>
    <s v="Typical Growth"/>
  </r>
  <r>
    <s v="Startup_1454"/>
    <x v="3"/>
    <x v="4"/>
    <x v="353"/>
    <x v="353"/>
    <x v="31"/>
    <x v="2"/>
    <x v="0"/>
    <x v="348"/>
    <x v="0"/>
    <x v="353"/>
    <x v="353"/>
    <s v="Typical Growth"/>
  </r>
  <r>
    <s v="Startup_1455"/>
    <x v="7"/>
    <x v="4"/>
    <x v="354"/>
    <x v="354"/>
    <x v="38"/>
    <x v="7"/>
    <x v="19"/>
    <x v="349"/>
    <x v="19"/>
    <x v="354"/>
    <x v="354"/>
    <s v="Typical Growth"/>
  </r>
  <r>
    <s v="Startup_1456"/>
    <x v="4"/>
    <x v="8"/>
    <x v="355"/>
    <x v="355"/>
    <x v="33"/>
    <x v="6"/>
    <x v="18"/>
    <x v="350"/>
    <x v="18"/>
    <x v="355"/>
    <x v="355"/>
    <s v="Typical Growth"/>
  </r>
  <r>
    <s v="Startup_1457"/>
    <x v="0"/>
    <x v="0"/>
    <x v="356"/>
    <x v="356"/>
    <x v="46"/>
    <x v="5"/>
    <x v="23"/>
    <x v="351"/>
    <x v="23"/>
    <x v="356"/>
    <x v="356"/>
    <s v="Typical Growth"/>
  </r>
  <r>
    <s v="Startup_1458"/>
    <x v="1"/>
    <x v="2"/>
    <x v="357"/>
    <x v="357"/>
    <x v="31"/>
    <x v="7"/>
    <x v="4"/>
    <x v="352"/>
    <x v="4"/>
    <x v="357"/>
    <x v="357"/>
    <s v="Typical Growth"/>
  </r>
  <r>
    <s v="Startup_1459"/>
    <x v="0"/>
    <x v="8"/>
    <x v="358"/>
    <x v="358"/>
    <x v="22"/>
    <x v="9"/>
    <x v="9"/>
    <x v="165"/>
    <x v="9"/>
    <x v="358"/>
    <x v="358"/>
    <s v="Typical Growth"/>
  </r>
  <r>
    <s v="Startup_146"/>
    <x v="1"/>
    <x v="3"/>
    <x v="359"/>
    <x v="359"/>
    <x v="1"/>
    <x v="0"/>
    <x v="13"/>
    <x v="353"/>
    <x v="13"/>
    <x v="359"/>
    <x v="359"/>
    <s v="Typical Growth"/>
  </r>
  <r>
    <s v="Startup_1460"/>
    <x v="7"/>
    <x v="9"/>
    <x v="360"/>
    <x v="360"/>
    <x v="9"/>
    <x v="6"/>
    <x v="4"/>
    <x v="354"/>
    <x v="4"/>
    <x v="360"/>
    <x v="360"/>
    <s v="Typical Growth"/>
  </r>
  <r>
    <s v="Startup_1463"/>
    <x v="4"/>
    <x v="4"/>
    <x v="361"/>
    <x v="361"/>
    <x v="35"/>
    <x v="5"/>
    <x v="16"/>
    <x v="355"/>
    <x v="16"/>
    <x v="361"/>
    <x v="361"/>
    <s v="Typical Growth"/>
  </r>
  <r>
    <s v="Startup_1464"/>
    <x v="1"/>
    <x v="7"/>
    <x v="362"/>
    <x v="362"/>
    <x v="25"/>
    <x v="9"/>
    <x v="17"/>
    <x v="356"/>
    <x v="17"/>
    <x v="362"/>
    <x v="362"/>
    <s v="Typical Growth"/>
  </r>
  <r>
    <s v="Startup_1465"/>
    <x v="3"/>
    <x v="9"/>
    <x v="363"/>
    <x v="363"/>
    <x v="3"/>
    <x v="1"/>
    <x v="14"/>
    <x v="357"/>
    <x v="14"/>
    <x v="363"/>
    <x v="363"/>
    <s v="Typical Growth"/>
  </r>
  <r>
    <s v="Startup_1466"/>
    <x v="3"/>
    <x v="8"/>
    <x v="364"/>
    <x v="364"/>
    <x v="16"/>
    <x v="0"/>
    <x v="4"/>
    <x v="358"/>
    <x v="4"/>
    <x v="364"/>
    <x v="364"/>
    <s v="Typical Growth"/>
  </r>
  <r>
    <s v="Startup_1468"/>
    <x v="0"/>
    <x v="7"/>
    <x v="365"/>
    <x v="365"/>
    <x v="26"/>
    <x v="0"/>
    <x v="20"/>
    <x v="359"/>
    <x v="20"/>
    <x v="365"/>
    <x v="365"/>
    <s v="Typical Growth"/>
  </r>
  <r>
    <s v="Startup_147"/>
    <x v="6"/>
    <x v="3"/>
    <x v="366"/>
    <x v="366"/>
    <x v="31"/>
    <x v="7"/>
    <x v="16"/>
    <x v="360"/>
    <x v="16"/>
    <x v="366"/>
    <x v="366"/>
    <s v="Typical Growth"/>
  </r>
  <r>
    <s v="Startup_1470"/>
    <x v="4"/>
    <x v="1"/>
    <x v="367"/>
    <x v="367"/>
    <x v="21"/>
    <x v="6"/>
    <x v="22"/>
    <x v="361"/>
    <x v="22"/>
    <x v="367"/>
    <x v="367"/>
    <s v="Typical Growth"/>
  </r>
  <r>
    <s v="Startup_1473"/>
    <x v="7"/>
    <x v="9"/>
    <x v="368"/>
    <x v="368"/>
    <x v="3"/>
    <x v="8"/>
    <x v="21"/>
    <x v="362"/>
    <x v="21"/>
    <x v="368"/>
    <x v="368"/>
    <s v="Typical Growth"/>
  </r>
  <r>
    <s v="Startup_1475"/>
    <x v="0"/>
    <x v="3"/>
    <x v="369"/>
    <x v="369"/>
    <x v="16"/>
    <x v="9"/>
    <x v="22"/>
    <x v="363"/>
    <x v="22"/>
    <x v="369"/>
    <x v="369"/>
    <s v="Typical Growth"/>
  </r>
  <r>
    <s v="Startup_1476"/>
    <x v="0"/>
    <x v="0"/>
    <x v="370"/>
    <x v="370"/>
    <x v="2"/>
    <x v="6"/>
    <x v="13"/>
    <x v="364"/>
    <x v="13"/>
    <x v="370"/>
    <x v="370"/>
    <s v="Typical Growth"/>
  </r>
  <r>
    <s v="Startup_1477"/>
    <x v="4"/>
    <x v="3"/>
    <x v="371"/>
    <x v="371"/>
    <x v="1"/>
    <x v="5"/>
    <x v="22"/>
    <x v="365"/>
    <x v="22"/>
    <x v="371"/>
    <x v="371"/>
    <s v="Typical Growth"/>
  </r>
  <r>
    <s v="Startup_1478"/>
    <x v="5"/>
    <x v="3"/>
    <x v="372"/>
    <x v="372"/>
    <x v="27"/>
    <x v="5"/>
    <x v="5"/>
    <x v="366"/>
    <x v="5"/>
    <x v="372"/>
    <x v="372"/>
    <s v="Typical Growth"/>
  </r>
  <r>
    <s v="Startup_148"/>
    <x v="3"/>
    <x v="1"/>
    <x v="373"/>
    <x v="373"/>
    <x v="1"/>
    <x v="2"/>
    <x v="14"/>
    <x v="367"/>
    <x v="14"/>
    <x v="373"/>
    <x v="373"/>
    <s v="Typical Growth"/>
  </r>
  <r>
    <s v="Startup_1480"/>
    <x v="7"/>
    <x v="8"/>
    <x v="374"/>
    <x v="374"/>
    <x v="25"/>
    <x v="5"/>
    <x v="10"/>
    <x v="368"/>
    <x v="10"/>
    <x v="374"/>
    <x v="374"/>
    <s v="Typical Growth"/>
  </r>
  <r>
    <s v="Startup_1481"/>
    <x v="7"/>
    <x v="0"/>
    <x v="375"/>
    <x v="375"/>
    <x v="33"/>
    <x v="3"/>
    <x v="19"/>
    <x v="369"/>
    <x v="19"/>
    <x v="375"/>
    <x v="375"/>
    <s v="Typical Growth"/>
  </r>
  <r>
    <s v="Startup_1482"/>
    <x v="7"/>
    <x v="9"/>
    <x v="376"/>
    <x v="376"/>
    <x v="18"/>
    <x v="0"/>
    <x v="13"/>
    <x v="370"/>
    <x v="13"/>
    <x v="376"/>
    <x v="376"/>
    <s v="Typical Growth"/>
  </r>
  <r>
    <s v="Startup_1483"/>
    <x v="4"/>
    <x v="1"/>
    <x v="377"/>
    <x v="377"/>
    <x v="29"/>
    <x v="1"/>
    <x v="11"/>
    <x v="371"/>
    <x v="11"/>
    <x v="377"/>
    <x v="377"/>
    <s v="Typical Growth"/>
  </r>
  <r>
    <s v="Startup_1484"/>
    <x v="6"/>
    <x v="8"/>
    <x v="378"/>
    <x v="378"/>
    <x v="27"/>
    <x v="8"/>
    <x v="22"/>
    <x v="372"/>
    <x v="22"/>
    <x v="378"/>
    <x v="378"/>
    <s v="Typical Growth"/>
  </r>
  <r>
    <s v="Startup_1485"/>
    <x v="4"/>
    <x v="1"/>
    <x v="379"/>
    <x v="379"/>
    <x v="2"/>
    <x v="6"/>
    <x v="22"/>
    <x v="32"/>
    <x v="22"/>
    <x v="379"/>
    <x v="379"/>
    <s v="Typical Growth"/>
  </r>
  <r>
    <s v="Startup_1488"/>
    <x v="5"/>
    <x v="5"/>
    <x v="380"/>
    <x v="380"/>
    <x v="15"/>
    <x v="8"/>
    <x v="15"/>
    <x v="373"/>
    <x v="15"/>
    <x v="380"/>
    <x v="380"/>
    <s v="Typical Growth"/>
  </r>
  <r>
    <s v="Startup_1489"/>
    <x v="7"/>
    <x v="9"/>
    <x v="381"/>
    <x v="381"/>
    <x v="12"/>
    <x v="7"/>
    <x v="20"/>
    <x v="374"/>
    <x v="20"/>
    <x v="381"/>
    <x v="381"/>
    <s v="Typical Growth"/>
  </r>
  <r>
    <s v="Startup_149"/>
    <x v="6"/>
    <x v="9"/>
    <x v="382"/>
    <x v="382"/>
    <x v="47"/>
    <x v="4"/>
    <x v="11"/>
    <x v="375"/>
    <x v="11"/>
    <x v="382"/>
    <x v="382"/>
    <s v="Typical Growth"/>
  </r>
  <r>
    <s v="Startup_1492"/>
    <x v="7"/>
    <x v="6"/>
    <x v="383"/>
    <x v="383"/>
    <x v="24"/>
    <x v="6"/>
    <x v="18"/>
    <x v="376"/>
    <x v="18"/>
    <x v="383"/>
    <x v="383"/>
    <s v="Typical Growth"/>
  </r>
  <r>
    <s v="Startup_1493"/>
    <x v="2"/>
    <x v="5"/>
    <x v="384"/>
    <x v="384"/>
    <x v="1"/>
    <x v="6"/>
    <x v="4"/>
    <x v="377"/>
    <x v="4"/>
    <x v="384"/>
    <x v="384"/>
    <s v="Typical Growth"/>
  </r>
  <r>
    <s v="Startup_1494"/>
    <x v="7"/>
    <x v="9"/>
    <x v="385"/>
    <x v="385"/>
    <x v="27"/>
    <x v="2"/>
    <x v="17"/>
    <x v="378"/>
    <x v="17"/>
    <x v="385"/>
    <x v="385"/>
    <s v="Typical Growth"/>
  </r>
  <r>
    <s v="Startup_1496"/>
    <x v="6"/>
    <x v="7"/>
    <x v="386"/>
    <x v="386"/>
    <x v="28"/>
    <x v="2"/>
    <x v="9"/>
    <x v="379"/>
    <x v="9"/>
    <x v="386"/>
    <x v="386"/>
    <s v="Typical Growth"/>
  </r>
  <r>
    <s v="Startup_1497"/>
    <x v="6"/>
    <x v="6"/>
    <x v="387"/>
    <x v="387"/>
    <x v="46"/>
    <x v="2"/>
    <x v="9"/>
    <x v="380"/>
    <x v="9"/>
    <x v="387"/>
    <x v="387"/>
    <s v="Typical Growth"/>
  </r>
  <r>
    <s v="Startup_1498"/>
    <x v="3"/>
    <x v="9"/>
    <x v="388"/>
    <x v="388"/>
    <x v="28"/>
    <x v="0"/>
    <x v="23"/>
    <x v="381"/>
    <x v="23"/>
    <x v="388"/>
    <x v="388"/>
    <s v="Typical Growth"/>
  </r>
  <r>
    <s v="Startup_15"/>
    <x v="0"/>
    <x v="6"/>
    <x v="389"/>
    <x v="389"/>
    <x v="23"/>
    <x v="4"/>
    <x v="20"/>
    <x v="382"/>
    <x v="20"/>
    <x v="389"/>
    <x v="389"/>
    <s v="Typical Growth"/>
  </r>
  <r>
    <s v="Startup_150"/>
    <x v="3"/>
    <x v="1"/>
    <x v="390"/>
    <x v="390"/>
    <x v="9"/>
    <x v="2"/>
    <x v="10"/>
    <x v="383"/>
    <x v="10"/>
    <x v="390"/>
    <x v="390"/>
    <s v="Typical Growth"/>
  </r>
  <r>
    <s v="Startup_1500"/>
    <x v="2"/>
    <x v="4"/>
    <x v="391"/>
    <x v="391"/>
    <x v="34"/>
    <x v="9"/>
    <x v="2"/>
    <x v="384"/>
    <x v="2"/>
    <x v="391"/>
    <x v="391"/>
    <s v="Typical Growth"/>
  </r>
  <r>
    <s v="Startup_1501"/>
    <x v="1"/>
    <x v="2"/>
    <x v="392"/>
    <x v="392"/>
    <x v="23"/>
    <x v="9"/>
    <x v="4"/>
    <x v="385"/>
    <x v="4"/>
    <x v="392"/>
    <x v="392"/>
    <s v="Typical Growth"/>
  </r>
  <r>
    <s v="Startup_1502"/>
    <x v="5"/>
    <x v="3"/>
    <x v="393"/>
    <x v="393"/>
    <x v="26"/>
    <x v="8"/>
    <x v="22"/>
    <x v="386"/>
    <x v="22"/>
    <x v="393"/>
    <x v="393"/>
    <s v="Typical Growth"/>
  </r>
  <r>
    <s v="Startup_1503"/>
    <x v="0"/>
    <x v="4"/>
    <x v="394"/>
    <x v="394"/>
    <x v="6"/>
    <x v="0"/>
    <x v="7"/>
    <x v="387"/>
    <x v="7"/>
    <x v="394"/>
    <x v="394"/>
    <s v="Typical Growth"/>
  </r>
  <r>
    <s v="Startup_1504"/>
    <x v="2"/>
    <x v="3"/>
    <x v="395"/>
    <x v="395"/>
    <x v="2"/>
    <x v="3"/>
    <x v="13"/>
    <x v="388"/>
    <x v="13"/>
    <x v="395"/>
    <x v="395"/>
    <s v="Typical Growth"/>
  </r>
  <r>
    <s v="Startup_1506"/>
    <x v="3"/>
    <x v="0"/>
    <x v="396"/>
    <x v="396"/>
    <x v="12"/>
    <x v="2"/>
    <x v="23"/>
    <x v="389"/>
    <x v="23"/>
    <x v="396"/>
    <x v="396"/>
    <s v="Typical Growth"/>
  </r>
  <r>
    <s v="Startup_1507"/>
    <x v="5"/>
    <x v="1"/>
    <x v="397"/>
    <x v="397"/>
    <x v="26"/>
    <x v="4"/>
    <x v="22"/>
    <x v="390"/>
    <x v="22"/>
    <x v="397"/>
    <x v="397"/>
    <s v="Typical Growth"/>
  </r>
  <r>
    <s v="Startup_151"/>
    <x v="1"/>
    <x v="8"/>
    <x v="398"/>
    <x v="398"/>
    <x v="11"/>
    <x v="8"/>
    <x v="19"/>
    <x v="391"/>
    <x v="19"/>
    <x v="398"/>
    <x v="398"/>
    <s v="Typical Growth"/>
  </r>
  <r>
    <s v="Startup_1511"/>
    <x v="6"/>
    <x v="1"/>
    <x v="399"/>
    <x v="399"/>
    <x v="12"/>
    <x v="3"/>
    <x v="12"/>
    <x v="392"/>
    <x v="12"/>
    <x v="399"/>
    <x v="399"/>
    <s v="Typical Growth"/>
  </r>
  <r>
    <s v="Startup_1515"/>
    <x v="5"/>
    <x v="9"/>
    <x v="400"/>
    <x v="400"/>
    <x v="29"/>
    <x v="8"/>
    <x v="9"/>
    <x v="393"/>
    <x v="9"/>
    <x v="400"/>
    <x v="400"/>
    <s v="Typical Growth"/>
  </r>
  <r>
    <s v="Startup_1517"/>
    <x v="3"/>
    <x v="2"/>
    <x v="401"/>
    <x v="401"/>
    <x v="22"/>
    <x v="7"/>
    <x v="20"/>
    <x v="394"/>
    <x v="20"/>
    <x v="401"/>
    <x v="401"/>
    <s v="Typical Growth"/>
  </r>
  <r>
    <s v="Startup_1518"/>
    <x v="0"/>
    <x v="3"/>
    <x v="402"/>
    <x v="402"/>
    <x v="2"/>
    <x v="5"/>
    <x v="9"/>
    <x v="395"/>
    <x v="9"/>
    <x v="402"/>
    <x v="402"/>
    <s v="Typical Growth"/>
  </r>
  <r>
    <s v="Startup_1519"/>
    <x v="0"/>
    <x v="4"/>
    <x v="403"/>
    <x v="403"/>
    <x v="8"/>
    <x v="2"/>
    <x v="4"/>
    <x v="396"/>
    <x v="4"/>
    <x v="403"/>
    <x v="403"/>
    <s v="Typical Growth"/>
  </r>
  <r>
    <s v="Startup_152"/>
    <x v="5"/>
    <x v="9"/>
    <x v="404"/>
    <x v="404"/>
    <x v="40"/>
    <x v="6"/>
    <x v="19"/>
    <x v="397"/>
    <x v="19"/>
    <x v="404"/>
    <x v="404"/>
    <s v="Typical Growth"/>
  </r>
  <r>
    <s v="Startup_1522"/>
    <x v="7"/>
    <x v="7"/>
    <x v="405"/>
    <x v="405"/>
    <x v="37"/>
    <x v="0"/>
    <x v="14"/>
    <x v="398"/>
    <x v="14"/>
    <x v="405"/>
    <x v="405"/>
    <s v="Typical Growth"/>
  </r>
  <r>
    <s v="Startup_1523"/>
    <x v="3"/>
    <x v="5"/>
    <x v="406"/>
    <x v="406"/>
    <x v="4"/>
    <x v="7"/>
    <x v="12"/>
    <x v="399"/>
    <x v="12"/>
    <x v="406"/>
    <x v="406"/>
    <s v="Typical Growth"/>
  </r>
  <r>
    <s v="Startup_1524"/>
    <x v="7"/>
    <x v="5"/>
    <x v="407"/>
    <x v="407"/>
    <x v="20"/>
    <x v="3"/>
    <x v="20"/>
    <x v="400"/>
    <x v="20"/>
    <x v="407"/>
    <x v="407"/>
    <s v="Typical Growth"/>
  </r>
  <r>
    <s v="Startup_1525"/>
    <x v="2"/>
    <x v="1"/>
    <x v="408"/>
    <x v="408"/>
    <x v="23"/>
    <x v="0"/>
    <x v="0"/>
    <x v="401"/>
    <x v="0"/>
    <x v="408"/>
    <x v="408"/>
    <s v="Typical Growth"/>
  </r>
  <r>
    <s v="Startup_1526"/>
    <x v="3"/>
    <x v="1"/>
    <x v="409"/>
    <x v="409"/>
    <x v="33"/>
    <x v="1"/>
    <x v="13"/>
    <x v="402"/>
    <x v="13"/>
    <x v="409"/>
    <x v="409"/>
    <s v="Typical Growth"/>
  </r>
  <r>
    <s v="Startup_153"/>
    <x v="5"/>
    <x v="1"/>
    <x v="410"/>
    <x v="410"/>
    <x v="44"/>
    <x v="4"/>
    <x v="17"/>
    <x v="403"/>
    <x v="17"/>
    <x v="410"/>
    <x v="410"/>
    <s v="Typical Growth"/>
  </r>
  <r>
    <s v="Startup_1530"/>
    <x v="0"/>
    <x v="4"/>
    <x v="411"/>
    <x v="411"/>
    <x v="33"/>
    <x v="8"/>
    <x v="10"/>
    <x v="404"/>
    <x v="10"/>
    <x v="411"/>
    <x v="411"/>
    <s v="Typical Growth"/>
  </r>
  <r>
    <s v="Startup_1531"/>
    <x v="5"/>
    <x v="8"/>
    <x v="412"/>
    <x v="412"/>
    <x v="5"/>
    <x v="5"/>
    <x v="9"/>
    <x v="405"/>
    <x v="9"/>
    <x v="412"/>
    <x v="412"/>
    <s v="Typical Growth"/>
  </r>
  <r>
    <s v="Startup_1532"/>
    <x v="2"/>
    <x v="9"/>
    <x v="413"/>
    <x v="413"/>
    <x v="14"/>
    <x v="1"/>
    <x v="9"/>
    <x v="406"/>
    <x v="9"/>
    <x v="413"/>
    <x v="413"/>
    <s v="Typical Growth"/>
  </r>
  <r>
    <s v="Startup_1534"/>
    <x v="3"/>
    <x v="6"/>
    <x v="414"/>
    <x v="414"/>
    <x v="44"/>
    <x v="2"/>
    <x v="21"/>
    <x v="407"/>
    <x v="21"/>
    <x v="414"/>
    <x v="414"/>
    <s v="Typical Growth"/>
  </r>
  <r>
    <s v="Startup_1536"/>
    <x v="0"/>
    <x v="1"/>
    <x v="415"/>
    <x v="415"/>
    <x v="36"/>
    <x v="3"/>
    <x v="8"/>
    <x v="408"/>
    <x v="8"/>
    <x v="415"/>
    <x v="415"/>
    <s v="Typical Growth"/>
  </r>
  <r>
    <s v="Startup_1538"/>
    <x v="6"/>
    <x v="1"/>
    <x v="416"/>
    <x v="416"/>
    <x v="7"/>
    <x v="7"/>
    <x v="4"/>
    <x v="409"/>
    <x v="4"/>
    <x v="416"/>
    <x v="416"/>
    <s v="Typical Growth"/>
  </r>
  <r>
    <s v="Startup_1539"/>
    <x v="4"/>
    <x v="6"/>
    <x v="417"/>
    <x v="417"/>
    <x v="29"/>
    <x v="1"/>
    <x v="17"/>
    <x v="410"/>
    <x v="17"/>
    <x v="417"/>
    <x v="417"/>
    <s v="Typical Growth"/>
  </r>
  <r>
    <s v="Startup_154"/>
    <x v="3"/>
    <x v="6"/>
    <x v="418"/>
    <x v="418"/>
    <x v="40"/>
    <x v="5"/>
    <x v="7"/>
    <x v="411"/>
    <x v="7"/>
    <x v="418"/>
    <x v="418"/>
    <s v="Typical Growth"/>
  </r>
  <r>
    <s v="Startup_1540"/>
    <x v="6"/>
    <x v="2"/>
    <x v="419"/>
    <x v="419"/>
    <x v="35"/>
    <x v="7"/>
    <x v="19"/>
    <x v="412"/>
    <x v="19"/>
    <x v="419"/>
    <x v="419"/>
    <s v="Typical Growth"/>
  </r>
  <r>
    <s v="Startup_1541"/>
    <x v="2"/>
    <x v="7"/>
    <x v="420"/>
    <x v="420"/>
    <x v="17"/>
    <x v="5"/>
    <x v="0"/>
    <x v="413"/>
    <x v="0"/>
    <x v="420"/>
    <x v="420"/>
    <s v="Typical Growth"/>
  </r>
  <r>
    <s v="Startup_1542"/>
    <x v="7"/>
    <x v="0"/>
    <x v="421"/>
    <x v="421"/>
    <x v="33"/>
    <x v="8"/>
    <x v="16"/>
    <x v="414"/>
    <x v="16"/>
    <x v="421"/>
    <x v="421"/>
    <s v="Typical Growth"/>
  </r>
  <r>
    <s v="Startup_1544"/>
    <x v="1"/>
    <x v="5"/>
    <x v="422"/>
    <x v="422"/>
    <x v="1"/>
    <x v="7"/>
    <x v="7"/>
    <x v="415"/>
    <x v="7"/>
    <x v="422"/>
    <x v="422"/>
    <s v="Typical Growth"/>
  </r>
  <r>
    <s v="Startup_1545"/>
    <x v="1"/>
    <x v="3"/>
    <x v="423"/>
    <x v="423"/>
    <x v="26"/>
    <x v="3"/>
    <x v="13"/>
    <x v="416"/>
    <x v="13"/>
    <x v="423"/>
    <x v="423"/>
    <s v="Typical Growth"/>
  </r>
  <r>
    <s v="Startup_1546"/>
    <x v="3"/>
    <x v="0"/>
    <x v="424"/>
    <x v="424"/>
    <x v="18"/>
    <x v="3"/>
    <x v="7"/>
    <x v="417"/>
    <x v="7"/>
    <x v="424"/>
    <x v="424"/>
    <s v="Typical Growth"/>
  </r>
  <r>
    <s v="Startup_1547"/>
    <x v="6"/>
    <x v="3"/>
    <x v="425"/>
    <x v="425"/>
    <x v="13"/>
    <x v="0"/>
    <x v="6"/>
    <x v="418"/>
    <x v="6"/>
    <x v="425"/>
    <x v="425"/>
    <s v="Typical Growth"/>
  </r>
  <r>
    <s v="Startup_1548"/>
    <x v="1"/>
    <x v="1"/>
    <x v="426"/>
    <x v="426"/>
    <x v="36"/>
    <x v="1"/>
    <x v="12"/>
    <x v="419"/>
    <x v="12"/>
    <x v="426"/>
    <x v="426"/>
    <s v="Typical Growth"/>
  </r>
  <r>
    <s v="Startup_1549"/>
    <x v="3"/>
    <x v="8"/>
    <x v="427"/>
    <x v="427"/>
    <x v="15"/>
    <x v="6"/>
    <x v="22"/>
    <x v="420"/>
    <x v="22"/>
    <x v="427"/>
    <x v="427"/>
    <s v="Typical Growth"/>
  </r>
  <r>
    <s v="Startup_1551"/>
    <x v="7"/>
    <x v="2"/>
    <x v="428"/>
    <x v="428"/>
    <x v="10"/>
    <x v="6"/>
    <x v="3"/>
    <x v="421"/>
    <x v="3"/>
    <x v="428"/>
    <x v="428"/>
    <s v="Typical Growth"/>
  </r>
  <r>
    <s v="Startup_1552"/>
    <x v="3"/>
    <x v="4"/>
    <x v="429"/>
    <x v="429"/>
    <x v="48"/>
    <x v="6"/>
    <x v="10"/>
    <x v="422"/>
    <x v="10"/>
    <x v="429"/>
    <x v="429"/>
    <s v="Typical Growth"/>
  </r>
  <r>
    <s v="Startup_1553"/>
    <x v="0"/>
    <x v="2"/>
    <x v="430"/>
    <x v="430"/>
    <x v="12"/>
    <x v="1"/>
    <x v="1"/>
    <x v="423"/>
    <x v="1"/>
    <x v="430"/>
    <x v="430"/>
    <s v="Typical Growth"/>
  </r>
  <r>
    <s v="Startup_1554"/>
    <x v="5"/>
    <x v="7"/>
    <x v="431"/>
    <x v="431"/>
    <x v="36"/>
    <x v="2"/>
    <x v="0"/>
    <x v="257"/>
    <x v="0"/>
    <x v="431"/>
    <x v="431"/>
    <s v="Typical Growth"/>
  </r>
  <r>
    <s v="Startup_1557"/>
    <x v="6"/>
    <x v="4"/>
    <x v="432"/>
    <x v="432"/>
    <x v="5"/>
    <x v="9"/>
    <x v="20"/>
    <x v="424"/>
    <x v="20"/>
    <x v="432"/>
    <x v="432"/>
    <s v="Typical Growth"/>
  </r>
  <r>
    <s v="Startup_1558"/>
    <x v="4"/>
    <x v="4"/>
    <x v="433"/>
    <x v="433"/>
    <x v="8"/>
    <x v="5"/>
    <x v="17"/>
    <x v="425"/>
    <x v="17"/>
    <x v="433"/>
    <x v="433"/>
    <s v="Typical Growth"/>
  </r>
  <r>
    <s v="Startup_156"/>
    <x v="5"/>
    <x v="7"/>
    <x v="434"/>
    <x v="434"/>
    <x v="0"/>
    <x v="1"/>
    <x v="21"/>
    <x v="426"/>
    <x v="21"/>
    <x v="434"/>
    <x v="434"/>
    <s v="Typical Growth"/>
  </r>
  <r>
    <s v="Startup_1561"/>
    <x v="3"/>
    <x v="0"/>
    <x v="435"/>
    <x v="435"/>
    <x v="18"/>
    <x v="8"/>
    <x v="6"/>
    <x v="427"/>
    <x v="6"/>
    <x v="435"/>
    <x v="435"/>
    <s v="Typical Growth"/>
  </r>
  <r>
    <s v="Startup_1562"/>
    <x v="2"/>
    <x v="3"/>
    <x v="436"/>
    <x v="436"/>
    <x v="1"/>
    <x v="4"/>
    <x v="15"/>
    <x v="428"/>
    <x v="15"/>
    <x v="436"/>
    <x v="436"/>
    <s v="Typical Growth"/>
  </r>
  <r>
    <s v="Startup_1563"/>
    <x v="2"/>
    <x v="3"/>
    <x v="437"/>
    <x v="437"/>
    <x v="14"/>
    <x v="6"/>
    <x v="11"/>
    <x v="429"/>
    <x v="11"/>
    <x v="437"/>
    <x v="437"/>
    <s v="Typical Growth"/>
  </r>
  <r>
    <s v="Startup_1564"/>
    <x v="4"/>
    <x v="0"/>
    <x v="438"/>
    <x v="438"/>
    <x v="34"/>
    <x v="7"/>
    <x v="13"/>
    <x v="430"/>
    <x v="13"/>
    <x v="438"/>
    <x v="438"/>
    <s v="Typical Growth"/>
  </r>
  <r>
    <s v="Startup_1566"/>
    <x v="0"/>
    <x v="6"/>
    <x v="439"/>
    <x v="439"/>
    <x v="28"/>
    <x v="4"/>
    <x v="15"/>
    <x v="431"/>
    <x v="15"/>
    <x v="439"/>
    <x v="439"/>
    <s v="Typical Growth"/>
  </r>
  <r>
    <s v="Startup_1567"/>
    <x v="7"/>
    <x v="1"/>
    <x v="440"/>
    <x v="440"/>
    <x v="18"/>
    <x v="7"/>
    <x v="20"/>
    <x v="432"/>
    <x v="20"/>
    <x v="440"/>
    <x v="440"/>
    <s v="Typical Growth"/>
  </r>
  <r>
    <s v="Startup_1568"/>
    <x v="1"/>
    <x v="1"/>
    <x v="441"/>
    <x v="441"/>
    <x v="25"/>
    <x v="0"/>
    <x v="2"/>
    <x v="433"/>
    <x v="2"/>
    <x v="441"/>
    <x v="441"/>
    <s v="Typical Growth"/>
  </r>
  <r>
    <s v="Startup_1569"/>
    <x v="3"/>
    <x v="0"/>
    <x v="442"/>
    <x v="442"/>
    <x v="34"/>
    <x v="3"/>
    <x v="4"/>
    <x v="434"/>
    <x v="4"/>
    <x v="442"/>
    <x v="442"/>
    <s v="Typical Growth"/>
  </r>
  <r>
    <s v="Startup_1570"/>
    <x v="2"/>
    <x v="7"/>
    <x v="443"/>
    <x v="443"/>
    <x v="30"/>
    <x v="0"/>
    <x v="4"/>
    <x v="435"/>
    <x v="4"/>
    <x v="443"/>
    <x v="443"/>
    <s v="Typical Growth"/>
  </r>
  <r>
    <s v="Startup_1571"/>
    <x v="4"/>
    <x v="9"/>
    <x v="444"/>
    <x v="444"/>
    <x v="31"/>
    <x v="9"/>
    <x v="22"/>
    <x v="436"/>
    <x v="22"/>
    <x v="444"/>
    <x v="444"/>
    <s v="Typical Growth"/>
  </r>
  <r>
    <s v="Startup_1573"/>
    <x v="5"/>
    <x v="4"/>
    <x v="445"/>
    <x v="445"/>
    <x v="15"/>
    <x v="7"/>
    <x v="12"/>
    <x v="437"/>
    <x v="12"/>
    <x v="445"/>
    <x v="445"/>
    <s v="Typical Growth"/>
  </r>
  <r>
    <s v="Startup_1576"/>
    <x v="3"/>
    <x v="8"/>
    <x v="446"/>
    <x v="446"/>
    <x v="6"/>
    <x v="0"/>
    <x v="6"/>
    <x v="438"/>
    <x v="6"/>
    <x v="446"/>
    <x v="446"/>
    <s v="Typical Growth"/>
  </r>
  <r>
    <s v="Startup_1577"/>
    <x v="7"/>
    <x v="0"/>
    <x v="447"/>
    <x v="447"/>
    <x v="31"/>
    <x v="1"/>
    <x v="8"/>
    <x v="439"/>
    <x v="8"/>
    <x v="447"/>
    <x v="447"/>
    <s v="Typical Growth"/>
  </r>
  <r>
    <s v="Startup_1578"/>
    <x v="6"/>
    <x v="1"/>
    <x v="448"/>
    <x v="448"/>
    <x v="12"/>
    <x v="6"/>
    <x v="9"/>
    <x v="440"/>
    <x v="9"/>
    <x v="448"/>
    <x v="448"/>
    <s v="Typical Growth"/>
  </r>
  <r>
    <s v="Startup_1579"/>
    <x v="7"/>
    <x v="3"/>
    <x v="449"/>
    <x v="449"/>
    <x v="43"/>
    <x v="5"/>
    <x v="2"/>
    <x v="441"/>
    <x v="2"/>
    <x v="449"/>
    <x v="449"/>
    <s v="Typical Growth"/>
  </r>
  <r>
    <s v="Startup_158"/>
    <x v="3"/>
    <x v="3"/>
    <x v="450"/>
    <x v="450"/>
    <x v="6"/>
    <x v="9"/>
    <x v="5"/>
    <x v="442"/>
    <x v="5"/>
    <x v="450"/>
    <x v="450"/>
    <s v="Typical Growth"/>
  </r>
  <r>
    <s v="Startup_1581"/>
    <x v="1"/>
    <x v="4"/>
    <x v="451"/>
    <x v="451"/>
    <x v="3"/>
    <x v="6"/>
    <x v="15"/>
    <x v="443"/>
    <x v="15"/>
    <x v="451"/>
    <x v="451"/>
    <s v="Typical Growth"/>
  </r>
  <r>
    <s v="Startup_1583"/>
    <x v="7"/>
    <x v="5"/>
    <x v="452"/>
    <x v="452"/>
    <x v="25"/>
    <x v="9"/>
    <x v="7"/>
    <x v="444"/>
    <x v="7"/>
    <x v="452"/>
    <x v="452"/>
    <s v="Typical Growth"/>
  </r>
  <r>
    <s v="Startup_1584"/>
    <x v="4"/>
    <x v="6"/>
    <x v="453"/>
    <x v="453"/>
    <x v="40"/>
    <x v="5"/>
    <x v="5"/>
    <x v="445"/>
    <x v="5"/>
    <x v="453"/>
    <x v="453"/>
    <s v="Typical Growth"/>
  </r>
  <r>
    <s v="Startup_1585"/>
    <x v="4"/>
    <x v="4"/>
    <x v="454"/>
    <x v="454"/>
    <x v="30"/>
    <x v="9"/>
    <x v="9"/>
    <x v="446"/>
    <x v="9"/>
    <x v="454"/>
    <x v="454"/>
    <s v="Typical Growth"/>
  </r>
  <r>
    <s v="Startup_1586"/>
    <x v="4"/>
    <x v="2"/>
    <x v="455"/>
    <x v="455"/>
    <x v="25"/>
    <x v="3"/>
    <x v="10"/>
    <x v="447"/>
    <x v="10"/>
    <x v="455"/>
    <x v="455"/>
    <s v="Typical Growth"/>
  </r>
  <r>
    <s v="Startup_1587"/>
    <x v="1"/>
    <x v="7"/>
    <x v="456"/>
    <x v="456"/>
    <x v="27"/>
    <x v="0"/>
    <x v="23"/>
    <x v="448"/>
    <x v="23"/>
    <x v="456"/>
    <x v="456"/>
    <s v="Typical Growth"/>
  </r>
  <r>
    <s v="Startup_1588"/>
    <x v="1"/>
    <x v="2"/>
    <x v="457"/>
    <x v="457"/>
    <x v="8"/>
    <x v="5"/>
    <x v="9"/>
    <x v="449"/>
    <x v="9"/>
    <x v="457"/>
    <x v="457"/>
    <s v="Typical Growth"/>
  </r>
  <r>
    <s v="Startup_1589"/>
    <x v="0"/>
    <x v="9"/>
    <x v="458"/>
    <x v="458"/>
    <x v="47"/>
    <x v="7"/>
    <x v="3"/>
    <x v="450"/>
    <x v="3"/>
    <x v="458"/>
    <x v="458"/>
    <s v="Typical Growth"/>
  </r>
  <r>
    <s v="Startup_159"/>
    <x v="2"/>
    <x v="2"/>
    <x v="459"/>
    <x v="459"/>
    <x v="22"/>
    <x v="3"/>
    <x v="5"/>
    <x v="451"/>
    <x v="5"/>
    <x v="459"/>
    <x v="459"/>
    <s v="Typical Growth"/>
  </r>
  <r>
    <s v="Startup_1590"/>
    <x v="5"/>
    <x v="1"/>
    <x v="460"/>
    <x v="460"/>
    <x v="42"/>
    <x v="4"/>
    <x v="8"/>
    <x v="452"/>
    <x v="8"/>
    <x v="460"/>
    <x v="460"/>
    <s v="Typical Growth"/>
  </r>
  <r>
    <s v="Startup_1593"/>
    <x v="2"/>
    <x v="5"/>
    <x v="461"/>
    <x v="461"/>
    <x v="0"/>
    <x v="1"/>
    <x v="3"/>
    <x v="453"/>
    <x v="3"/>
    <x v="461"/>
    <x v="461"/>
    <s v="Typical Growth"/>
  </r>
  <r>
    <s v="Startup_1594"/>
    <x v="1"/>
    <x v="9"/>
    <x v="462"/>
    <x v="462"/>
    <x v="13"/>
    <x v="2"/>
    <x v="9"/>
    <x v="454"/>
    <x v="9"/>
    <x v="462"/>
    <x v="462"/>
    <s v="Typical Growth"/>
  </r>
  <r>
    <s v="Startup_1595"/>
    <x v="3"/>
    <x v="8"/>
    <x v="463"/>
    <x v="463"/>
    <x v="16"/>
    <x v="4"/>
    <x v="3"/>
    <x v="455"/>
    <x v="3"/>
    <x v="463"/>
    <x v="463"/>
    <s v="Typical Growth"/>
  </r>
  <r>
    <s v="Startup_1596"/>
    <x v="7"/>
    <x v="0"/>
    <x v="464"/>
    <x v="464"/>
    <x v="17"/>
    <x v="7"/>
    <x v="0"/>
    <x v="456"/>
    <x v="0"/>
    <x v="464"/>
    <x v="464"/>
    <s v="Typical Growth"/>
  </r>
  <r>
    <s v="Startup_1598"/>
    <x v="1"/>
    <x v="8"/>
    <x v="465"/>
    <x v="465"/>
    <x v="29"/>
    <x v="3"/>
    <x v="1"/>
    <x v="457"/>
    <x v="1"/>
    <x v="465"/>
    <x v="465"/>
    <s v="Typical Growth"/>
  </r>
  <r>
    <s v="Startup_16"/>
    <x v="3"/>
    <x v="8"/>
    <x v="466"/>
    <x v="466"/>
    <x v="40"/>
    <x v="6"/>
    <x v="18"/>
    <x v="458"/>
    <x v="18"/>
    <x v="466"/>
    <x v="466"/>
    <s v="Typical Growth"/>
  </r>
  <r>
    <s v="Startup_160"/>
    <x v="2"/>
    <x v="0"/>
    <x v="467"/>
    <x v="467"/>
    <x v="28"/>
    <x v="7"/>
    <x v="0"/>
    <x v="459"/>
    <x v="0"/>
    <x v="467"/>
    <x v="467"/>
    <s v="Typical Growth"/>
  </r>
  <r>
    <s v="Startup_1601"/>
    <x v="0"/>
    <x v="8"/>
    <x v="468"/>
    <x v="468"/>
    <x v="18"/>
    <x v="3"/>
    <x v="10"/>
    <x v="460"/>
    <x v="10"/>
    <x v="468"/>
    <x v="468"/>
    <s v="Typical Growth"/>
  </r>
  <r>
    <s v="Startup_1602"/>
    <x v="2"/>
    <x v="2"/>
    <x v="469"/>
    <x v="469"/>
    <x v="12"/>
    <x v="8"/>
    <x v="2"/>
    <x v="461"/>
    <x v="2"/>
    <x v="469"/>
    <x v="469"/>
    <s v="Typical Growth"/>
  </r>
  <r>
    <s v="Startup_1603"/>
    <x v="7"/>
    <x v="1"/>
    <x v="470"/>
    <x v="470"/>
    <x v="8"/>
    <x v="3"/>
    <x v="7"/>
    <x v="382"/>
    <x v="7"/>
    <x v="470"/>
    <x v="470"/>
    <s v="Typical Growth"/>
  </r>
  <r>
    <s v="Startup_1604"/>
    <x v="6"/>
    <x v="2"/>
    <x v="471"/>
    <x v="471"/>
    <x v="13"/>
    <x v="8"/>
    <x v="6"/>
    <x v="462"/>
    <x v="6"/>
    <x v="471"/>
    <x v="471"/>
    <s v="Typical Growth"/>
  </r>
  <r>
    <s v="Startup_1605"/>
    <x v="4"/>
    <x v="4"/>
    <x v="472"/>
    <x v="472"/>
    <x v="28"/>
    <x v="1"/>
    <x v="20"/>
    <x v="463"/>
    <x v="20"/>
    <x v="472"/>
    <x v="472"/>
    <s v="Typical Growth"/>
  </r>
  <r>
    <s v="Startup_1607"/>
    <x v="7"/>
    <x v="7"/>
    <x v="473"/>
    <x v="473"/>
    <x v="25"/>
    <x v="6"/>
    <x v="20"/>
    <x v="464"/>
    <x v="20"/>
    <x v="473"/>
    <x v="473"/>
    <s v="Typical Growth"/>
  </r>
  <r>
    <s v="Startup_1608"/>
    <x v="7"/>
    <x v="0"/>
    <x v="474"/>
    <x v="474"/>
    <x v="26"/>
    <x v="1"/>
    <x v="8"/>
    <x v="465"/>
    <x v="8"/>
    <x v="474"/>
    <x v="474"/>
    <s v="Typical Growth"/>
  </r>
  <r>
    <s v="Startup_161"/>
    <x v="2"/>
    <x v="5"/>
    <x v="475"/>
    <x v="475"/>
    <x v="21"/>
    <x v="3"/>
    <x v="17"/>
    <x v="466"/>
    <x v="17"/>
    <x v="475"/>
    <x v="475"/>
    <s v="Typical Growth"/>
  </r>
  <r>
    <s v="Startup_1614"/>
    <x v="3"/>
    <x v="4"/>
    <x v="476"/>
    <x v="476"/>
    <x v="40"/>
    <x v="0"/>
    <x v="5"/>
    <x v="467"/>
    <x v="5"/>
    <x v="476"/>
    <x v="476"/>
    <s v="Typical Growth"/>
  </r>
  <r>
    <s v="Startup_1615"/>
    <x v="7"/>
    <x v="0"/>
    <x v="477"/>
    <x v="477"/>
    <x v="29"/>
    <x v="9"/>
    <x v="9"/>
    <x v="468"/>
    <x v="9"/>
    <x v="477"/>
    <x v="477"/>
    <s v="Typical Growth"/>
  </r>
  <r>
    <s v="Startup_1616"/>
    <x v="0"/>
    <x v="7"/>
    <x v="478"/>
    <x v="478"/>
    <x v="16"/>
    <x v="9"/>
    <x v="11"/>
    <x v="469"/>
    <x v="11"/>
    <x v="478"/>
    <x v="478"/>
    <s v="Typical Growth"/>
  </r>
  <r>
    <s v="Startup_1618"/>
    <x v="2"/>
    <x v="4"/>
    <x v="479"/>
    <x v="479"/>
    <x v="22"/>
    <x v="6"/>
    <x v="7"/>
    <x v="470"/>
    <x v="7"/>
    <x v="479"/>
    <x v="479"/>
    <s v="Typical Growth"/>
  </r>
  <r>
    <s v="Startup_1619"/>
    <x v="5"/>
    <x v="5"/>
    <x v="480"/>
    <x v="480"/>
    <x v="36"/>
    <x v="6"/>
    <x v="7"/>
    <x v="471"/>
    <x v="7"/>
    <x v="480"/>
    <x v="480"/>
    <s v="Typical Growth"/>
  </r>
  <r>
    <s v="Startup_162"/>
    <x v="3"/>
    <x v="5"/>
    <x v="481"/>
    <x v="481"/>
    <x v="34"/>
    <x v="6"/>
    <x v="21"/>
    <x v="472"/>
    <x v="21"/>
    <x v="481"/>
    <x v="481"/>
    <s v="Typical Growth"/>
  </r>
  <r>
    <s v="Startup_1621"/>
    <x v="3"/>
    <x v="0"/>
    <x v="482"/>
    <x v="482"/>
    <x v="15"/>
    <x v="9"/>
    <x v="21"/>
    <x v="473"/>
    <x v="21"/>
    <x v="482"/>
    <x v="482"/>
    <s v="Typical Growth"/>
  </r>
  <r>
    <s v="Startup_1622"/>
    <x v="0"/>
    <x v="5"/>
    <x v="483"/>
    <x v="483"/>
    <x v="14"/>
    <x v="5"/>
    <x v="6"/>
    <x v="474"/>
    <x v="6"/>
    <x v="483"/>
    <x v="483"/>
    <s v="Typical Growth"/>
  </r>
  <r>
    <s v="Startup_1626"/>
    <x v="1"/>
    <x v="0"/>
    <x v="484"/>
    <x v="484"/>
    <x v="33"/>
    <x v="3"/>
    <x v="13"/>
    <x v="475"/>
    <x v="13"/>
    <x v="484"/>
    <x v="484"/>
    <s v="Typical Growth"/>
  </r>
  <r>
    <s v="Startup_1628"/>
    <x v="2"/>
    <x v="7"/>
    <x v="485"/>
    <x v="485"/>
    <x v="6"/>
    <x v="7"/>
    <x v="17"/>
    <x v="476"/>
    <x v="17"/>
    <x v="485"/>
    <x v="485"/>
    <s v="Typical Growth"/>
  </r>
  <r>
    <s v="Startup_1629"/>
    <x v="7"/>
    <x v="8"/>
    <x v="486"/>
    <x v="486"/>
    <x v="42"/>
    <x v="9"/>
    <x v="13"/>
    <x v="477"/>
    <x v="13"/>
    <x v="486"/>
    <x v="486"/>
    <s v="Typical Growth"/>
  </r>
  <r>
    <s v="Startup_1630"/>
    <x v="3"/>
    <x v="6"/>
    <x v="487"/>
    <x v="487"/>
    <x v="40"/>
    <x v="1"/>
    <x v="9"/>
    <x v="264"/>
    <x v="9"/>
    <x v="487"/>
    <x v="487"/>
    <s v="Typical Growth"/>
  </r>
  <r>
    <s v="Startup_1631"/>
    <x v="6"/>
    <x v="3"/>
    <x v="488"/>
    <x v="488"/>
    <x v="18"/>
    <x v="2"/>
    <x v="19"/>
    <x v="478"/>
    <x v="19"/>
    <x v="488"/>
    <x v="488"/>
    <s v="Typical Growth"/>
  </r>
  <r>
    <s v="Startup_1632"/>
    <x v="6"/>
    <x v="3"/>
    <x v="489"/>
    <x v="489"/>
    <x v="33"/>
    <x v="9"/>
    <x v="0"/>
    <x v="479"/>
    <x v="0"/>
    <x v="489"/>
    <x v="489"/>
    <s v="Typical Growth"/>
  </r>
  <r>
    <s v="Startup_1633"/>
    <x v="5"/>
    <x v="7"/>
    <x v="490"/>
    <x v="490"/>
    <x v="40"/>
    <x v="1"/>
    <x v="0"/>
    <x v="480"/>
    <x v="0"/>
    <x v="490"/>
    <x v="490"/>
    <s v="Typical Growth"/>
  </r>
  <r>
    <s v="Startup_1635"/>
    <x v="2"/>
    <x v="8"/>
    <x v="491"/>
    <x v="491"/>
    <x v="30"/>
    <x v="1"/>
    <x v="8"/>
    <x v="481"/>
    <x v="8"/>
    <x v="491"/>
    <x v="491"/>
    <s v="Typical Growth"/>
  </r>
  <r>
    <s v="Startup_1638"/>
    <x v="3"/>
    <x v="8"/>
    <x v="492"/>
    <x v="492"/>
    <x v="41"/>
    <x v="5"/>
    <x v="18"/>
    <x v="482"/>
    <x v="18"/>
    <x v="492"/>
    <x v="492"/>
    <s v="Typical Growth"/>
  </r>
  <r>
    <s v="Startup_1639"/>
    <x v="2"/>
    <x v="1"/>
    <x v="493"/>
    <x v="493"/>
    <x v="47"/>
    <x v="0"/>
    <x v="16"/>
    <x v="483"/>
    <x v="16"/>
    <x v="493"/>
    <x v="493"/>
    <s v="Typical Growth"/>
  </r>
  <r>
    <s v="Startup_164"/>
    <x v="4"/>
    <x v="0"/>
    <x v="494"/>
    <x v="494"/>
    <x v="33"/>
    <x v="0"/>
    <x v="13"/>
    <x v="484"/>
    <x v="13"/>
    <x v="494"/>
    <x v="494"/>
    <s v="Typical Growth"/>
  </r>
  <r>
    <s v="Startup_1640"/>
    <x v="3"/>
    <x v="4"/>
    <x v="495"/>
    <x v="495"/>
    <x v="15"/>
    <x v="2"/>
    <x v="3"/>
    <x v="485"/>
    <x v="3"/>
    <x v="495"/>
    <x v="495"/>
    <s v="Typical Growth"/>
  </r>
  <r>
    <s v="Startup_1641"/>
    <x v="6"/>
    <x v="4"/>
    <x v="496"/>
    <x v="496"/>
    <x v="18"/>
    <x v="5"/>
    <x v="6"/>
    <x v="486"/>
    <x v="6"/>
    <x v="496"/>
    <x v="496"/>
    <s v="Typical Growth"/>
  </r>
  <r>
    <s v="Startup_1642"/>
    <x v="6"/>
    <x v="7"/>
    <x v="497"/>
    <x v="497"/>
    <x v="13"/>
    <x v="4"/>
    <x v="22"/>
    <x v="487"/>
    <x v="22"/>
    <x v="497"/>
    <x v="497"/>
    <s v="Typical Growth"/>
  </r>
  <r>
    <s v="Startup_1643"/>
    <x v="3"/>
    <x v="6"/>
    <x v="498"/>
    <x v="498"/>
    <x v="30"/>
    <x v="6"/>
    <x v="15"/>
    <x v="17"/>
    <x v="15"/>
    <x v="498"/>
    <x v="498"/>
    <s v="Typical Growth"/>
  </r>
  <r>
    <s v="Startup_1646"/>
    <x v="1"/>
    <x v="6"/>
    <x v="499"/>
    <x v="499"/>
    <x v="20"/>
    <x v="3"/>
    <x v="2"/>
    <x v="488"/>
    <x v="2"/>
    <x v="499"/>
    <x v="499"/>
    <s v="Typical Growth"/>
  </r>
  <r>
    <s v="Startup_1647"/>
    <x v="5"/>
    <x v="0"/>
    <x v="500"/>
    <x v="500"/>
    <x v="24"/>
    <x v="9"/>
    <x v="14"/>
    <x v="489"/>
    <x v="14"/>
    <x v="500"/>
    <x v="500"/>
    <s v="Typical Growth"/>
  </r>
  <r>
    <s v="Startup_1649"/>
    <x v="0"/>
    <x v="5"/>
    <x v="501"/>
    <x v="501"/>
    <x v="0"/>
    <x v="3"/>
    <x v="20"/>
    <x v="490"/>
    <x v="20"/>
    <x v="501"/>
    <x v="501"/>
    <s v="Typical Growth"/>
  </r>
  <r>
    <s v="Startup_165"/>
    <x v="7"/>
    <x v="6"/>
    <x v="502"/>
    <x v="502"/>
    <x v="16"/>
    <x v="5"/>
    <x v="13"/>
    <x v="491"/>
    <x v="13"/>
    <x v="502"/>
    <x v="502"/>
    <s v="Typical Growth"/>
  </r>
  <r>
    <s v="Startup_1651"/>
    <x v="4"/>
    <x v="9"/>
    <x v="503"/>
    <x v="503"/>
    <x v="26"/>
    <x v="4"/>
    <x v="18"/>
    <x v="492"/>
    <x v="18"/>
    <x v="503"/>
    <x v="503"/>
    <s v="Typical Growth"/>
  </r>
  <r>
    <s v="Startup_1653"/>
    <x v="6"/>
    <x v="1"/>
    <x v="504"/>
    <x v="504"/>
    <x v="27"/>
    <x v="4"/>
    <x v="5"/>
    <x v="493"/>
    <x v="5"/>
    <x v="504"/>
    <x v="504"/>
    <s v="Typical Growth"/>
  </r>
  <r>
    <s v="Startup_1654"/>
    <x v="1"/>
    <x v="7"/>
    <x v="505"/>
    <x v="505"/>
    <x v="25"/>
    <x v="8"/>
    <x v="8"/>
    <x v="494"/>
    <x v="8"/>
    <x v="505"/>
    <x v="505"/>
    <s v="Typical Growth"/>
  </r>
  <r>
    <s v="Startup_1655"/>
    <x v="7"/>
    <x v="7"/>
    <x v="506"/>
    <x v="506"/>
    <x v="36"/>
    <x v="0"/>
    <x v="14"/>
    <x v="495"/>
    <x v="14"/>
    <x v="506"/>
    <x v="506"/>
    <s v="Typical Growth"/>
  </r>
  <r>
    <s v="Startup_1657"/>
    <x v="1"/>
    <x v="5"/>
    <x v="507"/>
    <x v="507"/>
    <x v="38"/>
    <x v="3"/>
    <x v="3"/>
    <x v="496"/>
    <x v="3"/>
    <x v="507"/>
    <x v="507"/>
    <s v="Typical Growth"/>
  </r>
  <r>
    <s v="Startup_1658"/>
    <x v="1"/>
    <x v="8"/>
    <x v="508"/>
    <x v="508"/>
    <x v="37"/>
    <x v="5"/>
    <x v="5"/>
    <x v="497"/>
    <x v="5"/>
    <x v="508"/>
    <x v="508"/>
    <s v="Typical Growth"/>
  </r>
  <r>
    <s v="Startup_1660"/>
    <x v="2"/>
    <x v="0"/>
    <x v="509"/>
    <x v="509"/>
    <x v="38"/>
    <x v="5"/>
    <x v="17"/>
    <x v="498"/>
    <x v="17"/>
    <x v="509"/>
    <x v="509"/>
    <s v="Typical Growth"/>
  </r>
  <r>
    <s v="Startup_1661"/>
    <x v="1"/>
    <x v="9"/>
    <x v="510"/>
    <x v="510"/>
    <x v="33"/>
    <x v="2"/>
    <x v="9"/>
    <x v="499"/>
    <x v="9"/>
    <x v="510"/>
    <x v="510"/>
    <s v="Typical Growth"/>
  </r>
  <r>
    <s v="Startup_1662"/>
    <x v="2"/>
    <x v="5"/>
    <x v="511"/>
    <x v="511"/>
    <x v="19"/>
    <x v="9"/>
    <x v="9"/>
    <x v="500"/>
    <x v="9"/>
    <x v="511"/>
    <x v="511"/>
    <s v="Typical Growth"/>
  </r>
  <r>
    <s v="Startup_1663"/>
    <x v="5"/>
    <x v="0"/>
    <x v="512"/>
    <x v="512"/>
    <x v="15"/>
    <x v="2"/>
    <x v="8"/>
    <x v="501"/>
    <x v="8"/>
    <x v="512"/>
    <x v="512"/>
    <s v="Typical Growth"/>
  </r>
  <r>
    <s v="Startup_1664"/>
    <x v="2"/>
    <x v="4"/>
    <x v="513"/>
    <x v="513"/>
    <x v="7"/>
    <x v="1"/>
    <x v="11"/>
    <x v="502"/>
    <x v="11"/>
    <x v="513"/>
    <x v="513"/>
    <s v="Typical Growth"/>
  </r>
  <r>
    <s v="Startup_1665"/>
    <x v="6"/>
    <x v="6"/>
    <x v="514"/>
    <x v="514"/>
    <x v="49"/>
    <x v="3"/>
    <x v="1"/>
    <x v="503"/>
    <x v="1"/>
    <x v="514"/>
    <x v="514"/>
    <s v="Typical Growth"/>
  </r>
  <r>
    <s v="Startup_1668"/>
    <x v="3"/>
    <x v="6"/>
    <x v="515"/>
    <x v="515"/>
    <x v="27"/>
    <x v="1"/>
    <x v="21"/>
    <x v="504"/>
    <x v="21"/>
    <x v="515"/>
    <x v="515"/>
    <s v="Typical Growth"/>
  </r>
  <r>
    <s v="Startup_1669"/>
    <x v="3"/>
    <x v="7"/>
    <x v="516"/>
    <x v="516"/>
    <x v="5"/>
    <x v="3"/>
    <x v="23"/>
    <x v="505"/>
    <x v="23"/>
    <x v="516"/>
    <x v="516"/>
    <s v="Typical Growth"/>
  </r>
  <r>
    <s v="Startup_1673"/>
    <x v="3"/>
    <x v="5"/>
    <x v="517"/>
    <x v="517"/>
    <x v="22"/>
    <x v="1"/>
    <x v="6"/>
    <x v="506"/>
    <x v="6"/>
    <x v="517"/>
    <x v="517"/>
    <s v="Typical Growth"/>
  </r>
  <r>
    <s v="Startup_1675"/>
    <x v="3"/>
    <x v="2"/>
    <x v="518"/>
    <x v="518"/>
    <x v="34"/>
    <x v="3"/>
    <x v="22"/>
    <x v="507"/>
    <x v="22"/>
    <x v="518"/>
    <x v="518"/>
    <s v="Typical Growth"/>
  </r>
  <r>
    <s v="Startup_1676"/>
    <x v="7"/>
    <x v="0"/>
    <x v="519"/>
    <x v="519"/>
    <x v="17"/>
    <x v="9"/>
    <x v="11"/>
    <x v="508"/>
    <x v="11"/>
    <x v="519"/>
    <x v="519"/>
    <s v="Typical Growth"/>
  </r>
  <r>
    <s v="Startup_1677"/>
    <x v="7"/>
    <x v="3"/>
    <x v="520"/>
    <x v="520"/>
    <x v="33"/>
    <x v="2"/>
    <x v="17"/>
    <x v="509"/>
    <x v="17"/>
    <x v="520"/>
    <x v="520"/>
    <s v="Typical Growth"/>
  </r>
  <r>
    <s v="Startup_1679"/>
    <x v="7"/>
    <x v="5"/>
    <x v="521"/>
    <x v="521"/>
    <x v="24"/>
    <x v="1"/>
    <x v="7"/>
    <x v="336"/>
    <x v="7"/>
    <x v="521"/>
    <x v="521"/>
    <s v="Typical Growth"/>
  </r>
  <r>
    <s v="Startup_1680"/>
    <x v="7"/>
    <x v="1"/>
    <x v="522"/>
    <x v="522"/>
    <x v="14"/>
    <x v="0"/>
    <x v="14"/>
    <x v="510"/>
    <x v="14"/>
    <x v="522"/>
    <x v="522"/>
    <s v="Typical Growth"/>
  </r>
  <r>
    <s v="Startup_1681"/>
    <x v="3"/>
    <x v="5"/>
    <x v="523"/>
    <x v="523"/>
    <x v="40"/>
    <x v="4"/>
    <x v="4"/>
    <x v="511"/>
    <x v="4"/>
    <x v="523"/>
    <x v="523"/>
    <s v="Typical Growth"/>
  </r>
  <r>
    <s v="Startup_1683"/>
    <x v="7"/>
    <x v="9"/>
    <x v="524"/>
    <x v="524"/>
    <x v="28"/>
    <x v="4"/>
    <x v="16"/>
    <x v="512"/>
    <x v="16"/>
    <x v="524"/>
    <x v="524"/>
    <s v="Typical Growth"/>
  </r>
  <r>
    <s v="Startup_1686"/>
    <x v="3"/>
    <x v="4"/>
    <x v="525"/>
    <x v="525"/>
    <x v="34"/>
    <x v="5"/>
    <x v="17"/>
    <x v="513"/>
    <x v="17"/>
    <x v="525"/>
    <x v="525"/>
    <s v="Typical Growth"/>
  </r>
  <r>
    <s v="Startup_1687"/>
    <x v="6"/>
    <x v="8"/>
    <x v="526"/>
    <x v="526"/>
    <x v="28"/>
    <x v="8"/>
    <x v="3"/>
    <x v="514"/>
    <x v="3"/>
    <x v="526"/>
    <x v="526"/>
    <s v="Typical Growth"/>
  </r>
  <r>
    <s v="Startup_1688"/>
    <x v="2"/>
    <x v="7"/>
    <x v="527"/>
    <x v="527"/>
    <x v="14"/>
    <x v="3"/>
    <x v="22"/>
    <x v="515"/>
    <x v="22"/>
    <x v="527"/>
    <x v="527"/>
    <s v="Typical Growth"/>
  </r>
  <r>
    <s v="Startup_1690"/>
    <x v="1"/>
    <x v="3"/>
    <x v="528"/>
    <x v="528"/>
    <x v="23"/>
    <x v="3"/>
    <x v="1"/>
    <x v="516"/>
    <x v="1"/>
    <x v="528"/>
    <x v="528"/>
    <s v="Typical Growth"/>
  </r>
  <r>
    <s v="Startup_1692"/>
    <x v="2"/>
    <x v="7"/>
    <x v="529"/>
    <x v="529"/>
    <x v="1"/>
    <x v="3"/>
    <x v="19"/>
    <x v="517"/>
    <x v="19"/>
    <x v="529"/>
    <x v="529"/>
    <s v="Typical Growth"/>
  </r>
  <r>
    <s v="Startup_1693"/>
    <x v="7"/>
    <x v="9"/>
    <x v="530"/>
    <x v="530"/>
    <x v="27"/>
    <x v="1"/>
    <x v="11"/>
    <x v="518"/>
    <x v="11"/>
    <x v="530"/>
    <x v="530"/>
    <s v="Typical Growth"/>
  </r>
  <r>
    <s v="Startup_1695"/>
    <x v="6"/>
    <x v="0"/>
    <x v="531"/>
    <x v="531"/>
    <x v="11"/>
    <x v="7"/>
    <x v="6"/>
    <x v="519"/>
    <x v="6"/>
    <x v="531"/>
    <x v="531"/>
    <s v="Typical Growth"/>
  </r>
  <r>
    <s v="Startup_1696"/>
    <x v="5"/>
    <x v="7"/>
    <x v="532"/>
    <x v="532"/>
    <x v="0"/>
    <x v="9"/>
    <x v="13"/>
    <x v="520"/>
    <x v="13"/>
    <x v="532"/>
    <x v="532"/>
    <s v="Typical Growth"/>
  </r>
  <r>
    <s v="Startup_1697"/>
    <x v="1"/>
    <x v="8"/>
    <x v="533"/>
    <x v="533"/>
    <x v="5"/>
    <x v="6"/>
    <x v="22"/>
    <x v="521"/>
    <x v="22"/>
    <x v="533"/>
    <x v="533"/>
    <s v="Typical Growth"/>
  </r>
  <r>
    <s v="Startup_1698"/>
    <x v="5"/>
    <x v="4"/>
    <x v="534"/>
    <x v="534"/>
    <x v="19"/>
    <x v="7"/>
    <x v="5"/>
    <x v="522"/>
    <x v="5"/>
    <x v="534"/>
    <x v="534"/>
    <s v="Typical Growth"/>
  </r>
  <r>
    <s v="Startup_1699"/>
    <x v="3"/>
    <x v="5"/>
    <x v="535"/>
    <x v="535"/>
    <x v="32"/>
    <x v="4"/>
    <x v="16"/>
    <x v="523"/>
    <x v="16"/>
    <x v="535"/>
    <x v="535"/>
    <s v="Typical Growth"/>
  </r>
  <r>
    <s v="Startup_17"/>
    <x v="6"/>
    <x v="9"/>
    <x v="536"/>
    <x v="536"/>
    <x v="7"/>
    <x v="8"/>
    <x v="22"/>
    <x v="524"/>
    <x v="22"/>
    <x v="536"/>
    <x v="536"/>
    <s v="Typical Growth"/>
  </r>
  <r>
    <s v="Startup_1700"/>
    <x v="3"/>
    <x v="2"/>
    <x v="537"/>
    <x v="537"/>
    <x v="30"/>
    <x v="6"/>
    <x v="18"/>
    <x v="525"/>
    <x v="18"/>
    <x v="537"/>
    <x v="537"/>
    <s v="Typical Growth"/>
  </r>
  <r>
    <s v="Startup_1702"/>
    <x v="5"/>
    <x v="1"/>
    <x v="538"/>
    <x v="538"/>
    <x v="36"/>
    <x v="7"/>
    <x v="0"/>
    <x v="526"/>
    <x v="0"/>
    <x v="538"/>
    <x v="538"/>
    <s v="Typical Growth"/>
  </r>
  <r>
    <s v="Startup_1703"/>
    <x v="0"/>
    <x v="6"/>
    <x v="539"/>
    <x v="539"/>
    <x v="28"/>
    <x v="6"/>
    <x v="18"/>
    <x v="527"/>
    <x v="18"/>
    <x v="539"/>
    <x v="539"/>
    <s v="Typical Growth"/>
  </r>
  <r>
    <s v="Startup_1704"/>
    <x v="4"/>
    <x v="4"/>
    <x v="540"/>
    <x v="540"/>
    <x v="16"/>
    <x v="2"/>
    <x v="11"/>
    <x v="528"/>
    <x v="11"/>
    <x v="540"/>
    <x v="540"/>
    <s v="Typical Growth"/>
  </r>
  <r>
    <s v="Startup_1705"/>
    <x v="1"/>
    <x v="7"/>
    <x v="541"/>
    <x v="541"/>
    <x v="24"/>
    <x v="7"/>
    <x v="16"/>
    <x v="529"/>
    <x v="16"/>
    <x v="541"/>
    <x v="541"/>
    <s v="Typical Growth"/>
  </r>
  <r>
    <s v="Startup_1707"/>
    <x v="7"/>
    <x v="6"/>
    <x v="542"/>
    <x v="542"/>
    <x v="2"/>
    <x v="4"/>
    <x v="11"/>
    <x v="530"/>
    <x v="11"/>
    <x v="542"/>
    <x v="542"/>
    <s v="Typical Growth"/>
  </r>
  <r>
    <s v="Startup_1708"/>
    <x v="6"/>
    <x v="4"/>
    <x v="543"/>
    <x v="543"/>
    <x v="38"/>
    <x v="0"/>
    <x v="23"/>
    <x v="531"/>
    <x v="23"/>
    <x v="543"/>
    <x v="543"/>
    <s v="Typical Growth"/>
  </r>
  <r>
    <s v="Startup_171"/>
    <x v="4"/>
    <x v="8"/>
    <x v="544"/>
    <x v="544"/>
    <x v="23"/>
    <x v="7"/>
    <x v="9"/>
    <x v="532"/>
    <x v="9"/>
    <x v="544"/>
    <x v="544"/>
    <s v="Typical Growth"/>
  </r>
  <r>
    <s v="Startup_1710"/>
    <x v="6"/>
    <x v="3"/>
    <x v="545"/>
    <x v="545"/>
    <x v="46"/>
    <x v="5"/>
    <x v="23"/>
    <x v="533"/>
    <x v="23"/>
    <x v="545"/>
    <x v="545"/>
    <s v="Typical Growth"/>
  </r>
  <r>
    <s v="Startup_1711"/>
    <x v="7"/>
    <x v="2"/>
    <x v="546"/>
    <x v="546"/>
    <x v="5"/>
    <x v="5"/>
    <x v="22"/>
    <x v="534"/>
    <x v="22"/>
    <x v="546"/>
    <x v="546"/>
    <s v="Typical Growth"/>
  </r>
  <r>
    <s v="Startup_1712"/>
    <x v="4"/>
    <x v="9"/>
    <x v="547"/>
    <x v="547"/>
    <x v="3"/>
    <x v="8"/>
    <x v="6"/>
    <x v="535"/>
    <x v="6"/>
    <x v="547"/>
    <x v="547"/>
    <s v="Typical Growth"/>
  </r>
  <r>
    <s v="Startup_1713"/>
    <x v="4"/>
    <x v="3"/>
    <x v="548"/>
    <x v="548"/>
    <x v="43"/>
    <x v="6"/>
    <x v="22"/>
    <x v="536"/>
    <x v="22"/>
    <x v="548"/>
    <x v="548"/>
    <s v="Typical Growth"/>
  </r>
  <r>
    <s v="Startup_1714"/>
    <x v="3"/>
    <x v="1"/>
    <x v="549"/>
    <x v="549"/>
    <x v="23"/>
    <x v="2"/>
    <x v="1"/>
    <x v="537"/>
    <x v="1"/>
    <x v="549"/>
    <x v="549"/>
    <s v="Typical Growth"/>
  </r>
  <r>
    <s v="Startup_1716"/>
    <x v="4"/>
    <x v="7"/>
    <x v="550"/>
    <x v="550"/>
    <x v="25"/>
    <x v="5"/>
    <x v="12"/>
    <x v="538"/>
    <x v="12"/>
    <x v="550"/>
    <x v="550"/>
    <s v="Typical Growth"/>
  </r>
  <r>
    <s v="Startup_1717"/>
    <x v="6"/>
    <x v="5"/>
    <x v="551"/>
    <x v="551"/>
    <x v="6"/>
    <x v="5"/>
    <x v="2"/>
    <x v="539"/>
    <x v="2"/>
    <x v="551"/>
    <x v="551"/>
    <s v="Typical Growth"/>
  </r>
  <r>
    <s v="Startup_1718"/>
    <x v="5"/>
    <x v="7"/>
    <x v="552"/>
    <x v="552"/>
    <x v="20"/>
    <x v="2"/>
    <x v="5"/>
    <x v="540"/>
    <x v="5"/>
    <x v="552"/>
    <x v="552"/>
    <s v="Typical Growth"/>
  </r>
  <r>
    <s v="Startup_1719"/>
    <x v="2"/>
    <x v="7"/>
    <x v="553"/>
    <x v="553"/>
    <x v="35"/>
    <x v="6"/>
    <x v="12"/>
    <x v="541"/>
    <x v="12"/>
    <x v="553"/>
    <x v="553"/>
    <s v="Typical Growth"/>
  </r>
  <r>
    <s v="Startup_1720"/>
    <x v="0"/>
    <x v="0"/>
    <x v="554"/>
    <x v="554"/>
    <x v="37"/>
    <x v="5"/>
    <x v="7"/>
    <x v="542"/>
    <x v="7"/>
    <x v="554"/>
    <x v="554"/>
    <s v="Typical Growth"/>
  </r>
  <r>
    <s v="Startup_1721"/>
    <x v="6"/>
    <x v="2"/>
    <x v="555"/>
    <x v="555"/>
    <x v="32"/>
    <x v="1"/>
    <x v="17"/>
    <x v="543"/>
    <x v="17"/>
    <x v="555"/>
    <x v="555"/>
    <s v="Typical Growth"/>
  </r>
  <r>
    <s v="Startup_1722"/>
    <x v="1"/>
    <x v="0"/>
    <x v="556"/>
    <x v="556"/>
    <x v="2"/>
    <x v="1"/>
    <x v="10"/>
    <x v="544"/>
    <x v="10"/>
    <x v="556"/>
    <x v="556"/>
    <s v="Typical Growth"/>
  </r>
  <r>
    <s v="Startup_1723"/>
    <x v="6"/>
    <x v="3"/>
    <x v="557"/>
    <x v="557"/>
    <x v="35"/>
    <x v="9"/>
    <x v="4"/>
    <x v="545"/>
    <x v="4"/>
    <x v="557"/>
    <x v="557"/>
    <s v="Typical Growth"/>
  </r>
  <r>
    <s v="Startup_1724"/>
    <x v="5"/>
    <x v="5"/>
    <x v="558"/>
    <x v="558"/>
    <x v="28"/>
    <x v="6"/>
    <x v="14"/>
    <x v="546"/>
    <x v="14"/>
    <x v="558"/>
    <x v="558"/>
    <s v="Typical Growth"/>
  </r>
  <r>
    <s v="Startup_1725"/>
    <x v="5"/>
    <x v="7"/>
    <x v="559"/>
    <x v="559"/>
    <x v="25"/>
    <x v="1"/>
    <x v="1"/>
    <x v="547"/>
    <x v="1"/>
    <x v="559"/>
    <x v="559"/>
    <s v="Typical Growth"/>
  </r>
  <r>
    <s v="Startup_1726"/>
    <x v="4"/>
    <x v="7"/>
    <x v="560"/>
    <x v="560"/>
    <x v="16"/>
    <x v="4"/>
    <x v="11"/>
    <x v="548"/>
    <x v="11"/>
    <x v="560"/>
    <x v="560"/>
    <s v="Typical Growth"/>
  </r>
  <r>
    <s v="Startup_1727"/>
    <x v="3"/>
    <x v="6"/>
    <x v="561"/>
    <x v="561"/>
    <x v="12"/>
    <x v="1"/>
    <x v="18"/>
    <x v="549"/>
    <x v="18"/>
    <x v="561"/>
    <x v="561"/>
    <s v="Typical Growth"/>
  </r>
  <r>
    <s v="Startup_1731"/>
    <x v="0"/>
    <x v="4"/>
    <x v="562"/>
    <x v="562"/>
    <x v="34"/>
    <x v="5"/>
    <x v="7"/>
    <x v="550"/>
    <x v="7"/>
    <x v="562"/>
    <x v="562"/>
    <s v="Typical Growth"/>
  </r>
  <r>
    <s v="Startup_1734"/>
    <x v="1"/>
    <x v="9"/>
    <x v="563"/>
    <x v="563"/>
    <x v="15"/>
    <x v="9"/>
    <x v="5"/>
    <x v="551"/>
    <x v="5"/>
    <x v="563"/>
    <x v="563"/>
    <s v="Typical Growth"/>
  </r>
  <r>
    <s v="Startup_1736"/>
    <x v="5"/>
    <x v="0"/>
    <x v="564"/>
    <x v="564"/>
    <x v="16"/>
    <x v="3"/>
    <x v="14"/>
    <x v="552"/>
    <x v="14"/>
    <x v="564"/>
    <x v="564"/>
    <s v="Typical Growth"/>
  </r>
  <r>
    <s v="Startup_1737"/>
    <x v="2"/>
    <x v="3"/>
    <x v="565"/>
    <x v="565"/>
    <x v="15"/>
    <x v="7"/>
    <x v="17"/>
    <x v="553"/>
    <x v="17"/>
    <x v="565"/>
    <x v="565"/>
    <s v="Typical Growth"/>
  </r>
  <r>
    <s v="Startup_1740"/>
    <x v="0"/>
    <x v="3"/>
    <x v="566"/>
    <x v="566"/>
    <x v="13"/>
    <x v="0"/>
    <x v="5"/>
    <x v="554"/>
    <x v="5"/>
    <x v="566"/>
    <x v="566"/>
    <s v="Typical Growth"/>
  </r>
  <r>
    <s v="Startup_1742"/>
    <x v="3"/>
    <x v="0"/>
    <x v="567"/>
    <x v="567"/>
    <x v="43"/>
    <x v="8"/>
    <x v="1"/>
    <x v="555"/>
    <x v="1"/>
    <x v="567"/>
    <x v="567"/>
    <s v="Typical Growth"/>
  </r>
  <r>
    <s v="Startup_1743"/>
    <x v="5"/>
    <x v="1"/>
    <x v="568"/>
    <x v="568"/>
    <x v="16"/>
    <x v="7"/>
    <x v="0"/>
    <x v="556"/>
    <x v="0"/>
    <x v="568"/>
    <x v="568"/>
    <s v="Typical Growth"/>
  </r>
  <r>
    <s v="Startup_1744"/>
    <x v="1"/>
    <x v="9"/>
    <x v="569"/>
    <x v="569"/>
    <x v="44"/>
    <x v="8"/>
    <x v="13"/>
    <x v="557"/>
    <x v="13"/>
    <x v="569"/>
    <x v="569"/>
    <s v="Typical Growth"/>
  </r>
  <r>
    <s v="Startup_1745"/>
    <x v="2"/>
    <x v="7"/>
    <x v="570"/>
    <x v="570"/>
    <x v="5"/>
    <x v="2"/>
    <x v="16"/>
    <x v="558"/>
    <x v="16"/>
    <x v="570"/>
    <x v="570"/>
    <s v="Typical Growth"/>
  </r>
  <r>
    <s v="Startup_1747"/>
    <x v="4"/>
    <x v="9"/>
    <x v="571"/>
    <x v="571"/>
    <x v="25"/>
    <x v="5"/>
    <x v="9"/>
    <x v="559"/>
    <x v="9"/>
    <x v="571"/>
    <x v="571"/>
    <s v="Typical Growth"/>
  </r>
  <r>
    <s v="Startup_1749"/>
    <x v="4"/>
    <x v="6"/>
    <x v="572"/>
    <x v="572"/>
    <x v="41"/>
    <x v="2"/>
    <x v="21"/>
    <x v="560"/>
    <x v="21"/>
    <x v="572"/>
    <x v="572"/>
    <s v="Typical Growth"/>
  </r>
  <r>
    <s v="Startup_175"/>
    <x v="1"/>
    <x v="1"/>
    <x v="573"/>
    <x v="573"/>
    <x v="15"/>
    <x v="4"/>
    <x v="13"/>
    <x v="561"/>
    <x v="13"/>
    <x v="573"/>
    <x v="573"/>
    <s v="Typical Growth"/>
  </r>
  <r>
    <s v="Startup_1751"/>
    <x v="5"/>
    <x v="0"/>
    <x v="574"/>
    <x v="574"/>
    <x v="12"/>
    <x v="9"/>
    <x v="14"/>
    <x v="562"/>
    <x v="14"/>
    <x v="574"/>
    <x v="574"/>
    <s v="Typical Growth"/>
  </r>
  <r>
    <s v="Startup_1753"/>
    <x v="0"/>
    <x v="0"/>
    <x v="575"/>
    <x v="575"/>
    <x v="31"/>
    <x v="6"/>
    <x v="12"/>
    <x v="563"/>
    <x v="12"/>
    <x v="575"/>
    <x v="575"/>
    <s v="Typical Growth"/>
  </r>
  <r>
    <s v="Startup_1755"/>
    <x v="6"/>
    <x v="0"/>
    <x v="576"/>
    <x v="576"/>
    <x v="4"/>
    <x v="5"/>
    <x v="19"/>
    <x v="564"/>
    <x v="19"/>
    <x v="576"/>
    <x v="576"/>
    <s v="Typical Growth"/>
  </r>
  <r>
    <s v="Startup_1757"/>
    <x v="1"/>
    <x v="4"/>
    <x v="577"/>
    <x v="577"/>
    <x v="25"/>
    <x v="3"/>
    <x v="15"/>
    <x v="565"/>
    <x v="15"/>
    <x v="577"/>
    <x v="577"/>
    <s v="Typical Growth"/>
  </r>
  <r>
    <s v="Startup_1758"/>
    <x v="1"/>
    <x v="3"/>
    <x v="578"/>
    <x v="578"/>
    <x v="32"/>
    <x v="1"/>
    <x v="20"/>
    <x v="566"/>
    <x v="20"/>
    <x v="578"/>
    <x v="578"/>
    <s v="Typical Growth"/>
  </r>
  <r>
    <s v="Startup_1762"/>
    <x v="3"/>
    <x v="1"/>
    <x v="579"/>
    <x v="579"/>
    <x v="27"/>
    <x v="9"/>
    <x v="23"/>
    <x v="567"/>
    <x v="23"/>
    <x v="579"/>
    <x v="579"/>
    <s v="Typical Growth"/>
  </r>
  <r>
    <s v="Startup_1765"/>
    <x v="4"/>
    <x v="6"/>
    <x v="580"/>
    <x v="580"/>
    <x v="6"/>
    <x v="9"/>
    <x v="3"/>
    <x v="310"/>
    <x v="3"/>
    <x v="580"/>
    <x v="580"/>
    <s v="Typical Growth"/>
  </r>
  <r>
    <s v="Startup_1767"/>
    <x v="3"/>
    <x v="1"/>
    <x v="581"/>
    <x v="581"/>
    <x v="15"/>
    <x v="4"/>
    <x v="10"/>
    <x v="568"/>
    <x v="10"/>
    <x v="581"/>
    <x v="581"/>
    <s v="Typical Growth"/>
  </r>
  <r>
    <s v="Startup_1768"/>
    <x v="2"/>
    <x v="2"/>
    <x v="582"/>
    <x v="582"/>
    <x v="6"/>
    <x v="6"/>
    <x v="15"/>
    <x v="569"/>
    <x v="15"/>
    <x v="582"/>
    <x v="582"/>
    <s v="Typical Growth"/>
  </r>
  <r>
    <s v="Startup_1769"/>
    <x v="2"/>
    <x v="4"/>
    <x v="583"/>
    <x v="583"/>
    <x v="6"/>
    <x v="0"/>
    <x v="13"/>
    <x v="570"/>
    <x v="13"/>
    <x v="583"/>
    <x v="583"/>
    <s v="Typical Growth"/>
  </r>
  <r>
    <s v="Startup_1771"/>
    <x v="5"/>
    <x v="8"/>
    <x v="584"/>
    <x v="584"/>
    <x v="32"/>
    <x v="3"/>
    <x v="16"/>
    <x v="571"/>
    <x v="16"/>
    <x v="584"/>
    <x v="584"/>
    <s v="Typical Growth"/>
  </r>
  <r>
    <s v="Startup_1772"/>
    <x v="7"/>
    <x v="9"/>
    <x v="585"/>
    <x v="585"/>
    <x v="47"/>
    <x v="7"/>
    <x v="7"/>
    <x v="572"/>
    <x v="7"/>
    <x v="585"/>
    <x v="585"/>
    <s v="Typical Growth"/>
  </r>
  <r>
    <s v="Startup_1773"/>
    <x v="6"/>
    <x v="0"/>
    <x v="586"/>
    <x v="586"/>
    <x v="22"/>
    <x v="0"/>
    <x v="22"/>
    <x v="573"/>
    <x v="22"/>
    <x v="586"/>
    <x v="586"/>
    <s v="Typical Growth"/>
  </r>
  <r>
    <s v="Startup_1774"/>
    <x v="7"/>
    <x v="5"/>
    <x v="587"/>
    <x v="587"/>
    <x v="12"/>
    <x v="4"/>
    <x v="22"/>
    <x v="574"/>
    <x v="22"/>
    <x v="587"/>
    <x v="587"/>
    <s v="Typical Growth"/>
  </r>
  <r>
    <s v="Startup_1775"/>
    <x v="2"/>
    <x v="2"/>
    <x v="588"/>
    <x v="588"/>
    <x v="34"/>
    <x v="0"/>
    <x v="11"/>
    <x v="575"/>
    <x v="11"/>
    <x v="588"/>
    <x v="588"/>
    <s v="Typical Growth"/>
  </r>
  <r>
    <s v="Startup_1776"/>
    <x v="7"/>
    <x v="5"/>
    <x v="589"/>
    <x v="589"/>
    <x v="36"/>
    <x v="4"/>
    <x v="5"/>
    <x v="576"/>
    <x v="5"/>
    <x v="589"/>
    <x v="589"/>
    <s v="Typical Growth"/>
  </r>
  <r>
    <s v="Startup_1777"/>
    <x v="6"/>
    <x v="5"/>
    <x v="590"/>
    <x v="590"/>
    <x v="24"/>
    <x v="4"/>
    <x v="15"/>
    <x v="577"/>
    <x v="15"/>
    <x v="590"/>
    <x v="590"/>
    <s v="Typical Growth"/>
  </r>
  <r>
    <s v="Startup_1778"/>
    <x v="0"/>
    <x v="5"/>
    <x v="591"/>
    <x v="591"/>
    <x v="17"/>
    <x v="9"/>
    <x v="14"/>
    <x v="578"/>
    <x v="14"/>
    <x v="591"/>
    <x v="591"/>
    <s v="Typical Growth"/>
  </r>
  <r>
    <s v="Startup_1779"/>
    <x v="3"/>
    <x v="5"/>
    <x v="592"/>
    <x v="592"/>
    <x v="17"/>
    <x v="6"/>
    <x v="16"/>
    <x v="579"/>
    <x v="16"/>
    <x v="592"/>
    <x v="592"/>
    <s v="Typical Growth"/>
  </r>
  <r>
    <s v="Startup_178"/>
    <x v="0"/>
    <x v="0"/>
    <x v="593"/>
    <x v="593"/>
    <x v="0"/>
    <x v="0"/>
    <x v="6"/>
    <x v="580"/>
    <x v="6"/>
    <x v="593"/>
    <x v="593"/>
    <s v="Typical Growth"/>
  </r>
  <r>
    <s v="Startup_1781"/>
    <x v="3"/>
    <x v="0"/>
    <x v="594"/>
    <x v="594"/>
    <x v="11"/>
    <x v="4"/>
    <x v="20"/>
    <x v="581"/>
    <x v="20"/>
    <x v="594"/>
    <x v="594"/>
    <s v="Typical Growth"/>
  </r>
  <r>
    <s v="Startup_1782"/>
    <x v="0"/>
    <x v="2"/>
    <x v="595"/>
    <x v="595"/>
    <x v="16"/>
    <x v="0"/>
    <x v="0"/>
    <x v="582"/>
    <x v="0"/>
    <x v="595"/>
    <x v="595"/>
    <s v="Typical Growth"/>
  </r>
  <r>
    <s v="Startup_1783"/>
    <x v="0"/>
    <x v="1"/>
    <x v="596"/>
    <x v="596"/>
    <x v="44"/>
    <x v="1"/>
    <x v="21"/>
    <x v="583"/>
    <x v="21"/>
    <x v="596"/>
    <x v="596"/>
    <s v="Typical Growth"/>
  </r>
  <r>
    <s v="Startup_1785"/>
    <x v="3"/>
    <x v="2"/>
    <x v="597"/>
    <x v="597"/>
    <x v="5"/>
    <x v="0"/>
    <x v="22"/>
    <x v="584"/>
    <x v="22"/>
    <x v="597"/>
    <x v="597"/>
    <s v="Typical Growth"/>
  </r>
  <r>
    <s v="Startup_1786"/>
    <x v="3"/>
    <x v="4"/>
    <x v="598"/>
    <x v="598"/>
    <x v="43"/>
    <x v="3"/>
    <x v="1"/>
    <x v="585"/>
    <x v="1"/>
    <x v="598"/>
    <x v="598"/>
    <s v="Typical Growth"/>
  </r>
  <r>
    <s v="Startup_1788"/>
    <x v="5"/>
    <x v="8"/>
    <x v="599"/>
    <x v="599"/>
    <x v="45"/>
    <x v="7"/>
    <x v="4"/>
    <x v="586"/>
    <x v="4"/>
    <x v="599"/>
    <x v="599"/>
    <s v="Typical Growth"/>
  </r>
  <r>
    <s v="Startup_1789"/>
    <x v="7"/>
    <x v="3"/>
    <x v="600"/>
    <x v="600"/>
    <x v="28"/>
    <x v="0"/>
    <x v="3"/>
    <x v="587"/>
    <x v="3"/>
    <x v="600"/>
    <x v="600"/>
    <s v="Typical Growth"/>
  </r>
  <r>
    <s v="Startup_179"/>
    <x v="3"/>
    <x v="0"/>
    <x v="601"/>
    <x v="601"/>
    <x v="24"/>
    <x v="3"/>
    <x v="9"/>
    <x v="588"/>
    <x v="9"/>
    <x v="601"/>
    <x v="601"/>
    <s v="Typical Growth"/>
  </r>
  <r>
    <s v="Startup_1790"/>
    <x v="5"/>
    <x v="2"/>
    <x v="602"/>
    <x v="602"/>
    <x v="8"/>
    <x v="1"/>
    <x v="22"/>
    <x v="589"/>
    <x v="22"/>
    <x v="602"/>
    <x v="602"/>
    <s v="Typical Growth"/>
  </r>
  <r>
    <s v="Startup_1792"/>
    <x v="0"/>
    <x v="2"/>
    <x v="603"/>
    <x v="603"/>
    <x v="28"/>
    <x v="2"/>
    <x v="3"/>
    <x v="590"/>
    <x v="3"/>
    <x v="603"/>
    <x v="603"/>
    <s v="Typical Growth"/>
  </r>
  <r>
    <s v="Startup_1793"/>
    <x v="1"/>
    <x v="7"/>
    <x v="604"/>
    <x v="604"/>
    <x v="1"/>
    <x v="4"/>
    <x v="14"/>
    <x v="591"/>
    <x v="14"/>
    <x v="604"/>
    <x v="604"/>
    <s v="Typical Growth"/>
  </r>
  <r>
    <s v="Startup_1794"/>
    <x v="2"/>
    <x v="8"/>
    <x v="605"/>
    <x v="605"/>
    <x v="38"/>
    <x v="9"/>
    <x v="22"/>
    <x v="592"/>
    <x v="22"/>
    <x v="605"/>
    <x v="605"/>
    <s v="Typical Growth"/>
  </r>
  <r>
    <s v="Startup_1797"/>
    <x v="0"/>
    <x v="2"/>
    <x v="606"/>
    <x v="606"/>
    <x v="10"/>
    <x v="6"/>
    <x v="17"/>
    <x v="593"/>
    <x v="17"/>
    <x v="606"/>
    <x v="606"/>
    <s v="Typical Growth"/>
  </r>
  <r>
    <s v="Startup_1799"/>
    <x v="3"/>
    <x v="8"/>
    <x v="607"/>
    <x v="607"/>
    <x v="5"/>
    <x v="8"/>
    <x v="19"/>
    <x v="594"/>
    <x v="19"/>
    <x v="607"/>
    <x v="607"/>
    <s v="Typical Growth"/>
  </r>
  <r>
    <s v="Startup_18"/>
    <x v="5"/>
    <x v="2"/>
    <x v="608"/>
    <x v="608"/>
    <x v="20"/>
    <x v="3"/>
    <x v="11"/>
    <x v="595"/>
    <x v="11"/>
    <x v="608"/>
    <x v="608"/>
    <s v="Typical Growth"/>
  </r>
  <r>
    <s v="Startup_180"/>
    <x v="5"/>
    <x v="7"/>
    <x v="609"/>
    <x v="609"/>
    <x v="22"/>
    <x v="0"/>
    <x v="7"/>
    <x v="596"/>
    <x v="7"/>
    <x v="609"/>
    <x v="609"/>
    <s v="Typical Growth"/>
  </r>
  <r>
    <s v="Startup_1800"/>
    <x v="1"/>
    <x v="9"/>
    <x v="610"/>
    <x v="610"/>
    <x v="15"/>
    <x v="9"/>
    <x v="15"/>
    <x v="597"/>
    <x v="15"/>
    <x v="610"/>
    <x v="610"/>
    <s v="Typical Growth"/>
  </r>
  <r>
    <s v="Startup_1801"/>
    <x v="0"/>
    <x v="4"/>
    <x v="611"/>
    <x v="611"/>
    <x v="29"/>
    <x v="2"/>
    <x v="14"/>
    <x v="598"/>
    <x v="14"/>
    <x v="611"/>
    <x v="611"/>
    <s v="Typical Growth"/>
  </r>
  <r>
    <s v="Startup_1802"/>
    <x v="6"/>
    <x v="6"/>
    <x v="612"/>
    <x v="612"/>
    <x v="34"/>
    <x v="4"/>
    <x v="17"/>
    <x v="599"/>
    <x v="17"/>
    <x v="612"/>
    <x v="612"/>
    <s v="Typical Growth"/>
  </r>
  <r>
    <s v="Startup_1803"/>
    <x v="7"/>
    <x v="9"/>
    <x v="613"/>
    <x v="613"/>
    <x v="41"/>
    <x v="0"/>
    <x v="16"/>
    <x v="600"/>
    <x v="16"/>
    <x v="613"/>
    <x v="613"/>
    <s v="Typical Growth"/>
  </r>
  <r>
    <s v="Startup_1806"/>
    <x v="7"/>
    <x v="8"/>
    <x v="614"/>
    <x v="614"/>
    <x v="45"/>
    <x v="0"/>
    <x v="22"/>
    <x v="601"/>
    <x v="22"/>
    <x v="614"/>
    <x v="614"/>
    <s v="Typical Growth"/>
  </r>
  <r>
    <s v="Startup_1808"/>
    <x v="2"/>
    <x v="9"/>
    <x v="615"/>
    <x v="615"/>
    <x v="40"/>
    <x v="5"/>
    <x v="20"/>
    <x v="602"/>
    <x v="20"/>
    <x v="615"/>
    <x v="615"/>
    <s v="Typical Growth"/>
  </r>
  <r>
    <s v="Startup_1809"/>
    <x v="2"/>
    <x v="3"/>
    <x v="616"/>
    <x v="616"/>
    <x v="43"/>
    <x v="9"/>
    <x v="4"/>
    <x v="603"/>
    <x v="4"/>
    <x v="616"/>
    <x v="616"/>
    <s v="Typical Growth"/>
  </r>
  <r>
    <s v="Startup_181"/>
    <x v="1"/>
    <x v="3"/>
    <x v="617"/>
    <x v="617"/>
    <x v="41"/>
    <x v="9"/>
    <x v="10"/>
    <x v="604"/>
    <x v="10"/>
    <x v="617"/>
    <x v="617"/>
    <s v="Typical Growth"/>
  </r>
  <r>
    <s v="Startup_1810"/>
    <x v="3"/>
    <x v="3"/>
    <x v="618"/>
    <x v="618"/>
    <x v="41"/>
    <x v="2"/>
    <x v="7"/>
    <x v="605"/>
    <x v="7"/>
    <x v="618"/>
    <x v="618"/>
    <s v="Typical Growth"/>
  </r>
  <r>
    <s v="Startup_1811"/>
    <x v="6"/>
    <x v="4"/>
    <x v="619"/>
    <x v="619"/>
    <x v="25"/>
    <x v="2"/>
    <x v="22"/>
    <x v="606"/>
    <x v="22"/>
    <x v="619"/>
    <x v="619"/>
    <s v="Typical Growth"/>
  </r>
  <r>
    <s v="Startup_1812"/>
    <x v="1"/>
    <x v="0"/>
    <x v="620"/>
    <x v="620"/>
    <x v="22"/>
    <x v="2"/>
    <x v="15"/>
    <x v="607"/>
    <x v="15"/>
    <x v="620"/>
    <x v="620"/>
    <s v="Typical Growth"/>
  </r>
  <r>
    <s v="Startup_1813"/>
    <x v="1"/>
    <x v="5"/>
    <x v="621"/>
    <x v="621"/>
    <x v="3"/>
    <x v="2"/>
    <x v="18"/>
    <x v="608"/>
    <x v="18"/>
    <x v="621"/>
    <x v="621"/>
    <s v="Typical Growth"/>
  </r>
  <r>
    <s v="Startup_1815"/>
    <x v="0"/>
    <x v="1"/>
    <x v="622"/>
    <x v="622"/>
    <x v="28"/>
    <x v="0"/>
    <x v="8"/>
    <x v="609"/>
    <x v="8"/>
    <x v="622"/>
    <x v="622"/>
    <s v="Typical Growth"/>
  </r>
  <r>
    <s v="Startup_1818"/>
    <x v="5"/>
    <x v="9"/>
    <x v="623"/>
    <x v="623"/>
    <x v="28"/>
    <x v="8"/>
    <x v="7"/>
    <x v="610"/>
    <x v="7"/>
    <x v="623"/>
    <x v="623"/>
    <s v="Typical Growth"/>
  </r>
  <r>
    <s v="Startup_1819"/>
    <x v="5"/>
    <x v="1"/>
    <x v="624"/>
    <x v="624"/>
    <x v="32"/>
    <x v="8"/>
    <x v="2"/>
    <x v="611"/>
    <x v="2"/>
    <x v="624"/>
    <x v="624"/>
    <s v="Typical Growth"/>
  </r>
  <r>
    <s v="Startup_182"/>
    <x v="6"/>
    <x v="7"/>
    <x v="625"/>
    <x v="625"/>
    <x v="16"/>
    <x v="9"/>
    <x v="21"/>
    <x v="612"/>
    <x v="21"/>
    <x v="625"/>
    <x v="625"/>
    <s v="Typical Growth"/>
  </r>
  <r>
    <s v="Startup_1820"/>
    <x v="5"/>
    <x v="4"/>
    <x v="626"/>
    <x v="626"/>
    <x v="1"/>
    <x v="0"/>
    <x v="6"/>
    <x v="613"/>
    <x v="6"/>
    <x v="626"/>
    <x v="626"/>
    <s v="Typical Growth"/>
  </r>
  <r>
    <s v="Startup_1821"/>
    <x v="1"/>
    <x v="4"/>
    <x v="627"/>
    <x v="627"/>
    <x v="32"/>
    <x v="1"/>
    <x v="2"/>
    <x v="614"/>
    <x v="2"/>
    <x v="627"/>
    <x v="627"/>
    <s v="Typical Growth"/>
  </r>
  <r>
    <s v="Startup_1822"/>
    <x v="6"/>
    <x v="7"/>
    <x v="628"/>
    <x v="628"/>
    <x v="14"/>
    <x v="0"/>
    <x v="9"/>
    <x v="573"/>
    <x v="9"/>
    <x v="628"/>
    <x v="628"/>
    <s v="Typical Growth"/>
  </r>
  <r>
    <s v="Startup_1823"/>
    <x v="4"/>
    <x v="6"/>
    <x v="629"/>
    <x v="629"/>
    <x v="1"/>
    <x v="4"/>
    <x v="0"/>
    <x v="615"/>
    <x v="0"/>
    <x v="629"/>
    <x v="629"/>
    <s v="Typical Growth"/>
  </r>
  <r>
    <s v="Startup_1825"/>
    <x v="3"/>
    <x v="5"/>
    <x v="630"/>
    <x v="630"/>
    <x v="26"/>
    <x v="6"/>
    <x v="16"/>
    <x v="616"/>
    <x v="16"/>
    <x v="630"/>
    <x v="630"/>
    <s v="Typical Growth"/>
  </r>
  <r>
    <s v="Startup_1827"/>
    <x v="1"/>
    <x v="8"/>
    <x v="631"/>
    <x v="631"/>
    <x v="23"/>
    <x v="8"/>
    <x v="20"/>
    <x v="617"/>
    <x v="20"/>
    <x v="631"/>
    <x v="631"/>
    <s v="Typical Growth"/>
  </r>
  <r>
    <s v="Startup_1828"/>
    <x v="3"/>
    <x v="6"/>
    <x v="632"/>
    <x v="632"/>
    <x v="29"/>
    <x v="4"/>
    <x v="0"/>
    <x v="28"/>
    <x v="0"/>
    <x v="632"/>
    <x v="632"/>
    <s v="Typical Growth"/>
  </r>
  <r>
    <s v="Startup_183"/>
    <x v="0"/>
    <x v="9"/>
    <x v="633"/>
    <x v="633"/>
    <x v="8"/>
    <x v="1"/>
    <x v="15"/>
    <x v="618"/>
    <x v="15"/>
    <x v="633"/>
    <x v="633"/>
    <s v="Typical Growth"/>
  </r>
  <r>
    <s v="Startup_1831"/>
    <x v="2"/>
    <x v="0"/>
    <x v="634"/>
    <x v="634"/>
    <x v="1"/>
    <x v="1"/>
    <x v="9"/>
    <x v="619"/>
    <x v="9"/>
    <x v="634"/>
    <x v="634"/>
    <s v="Typical Growth"/>
  </r>
  <r>
    <s v="Startup_1832"/>
    <x v="6"/>
    <x v="5"/>
    <x v="635"/>
    <x v="635"/>
    <x v="5"/>
    <x v="0"/>
    <x v="0"/>
    <x v="620"/>
    <x v="0"/>
    <x v="635"/>
    <x v="635"/>
    <s v="Typical Growth"/>
  </r>
  <r>
    <s v="Startup_1833"/>
    <x v="3"/>
    <x v="4"/>
    <x v="636"/>
    <x v="636"/>
    <x v="26"/>
    <x v="0"/>
    <x v="17"/>
    <x v="621"/>
    <x v="17"/>
    <x v="636"/>
    <x v="636"/>
    <s v="Typical Growth"/>
  </r>
  <r>
    <s v="Startup_1834"/>
    <x v="1"/>
    <x v="4"/>
    <x v="637"/>
    <x v="637"/>
    <x v="2"/>
    <x v="0"/>
    <x v="22"/>
    <x v="622"/>
    <x v="22"/>
    <x v="637"/>
    <x v="637"/>
    <s v="Typical Growth"/>
  </r>
  <r>
    <s v="Startup_1835"/>
    <x v="0"/>
    <x v="7"/>
    <x v="638"/>
    <x v="638"/>
    <x v="7"/>
    <x v="1"/>
    <x v="9"/>
    <x v="623"/>
    <x v="9"/>
    <x v="638"/>
    <x v="638"/>
    <s v="Typical Growth"/>
  </r>
  <r>
    <s v="Startup_1837"/>
    <x v="1"/>
    <x v="5"/>
    <x v="639"/>
    <x v="639"/>
    <x v="17"/>
    <x v="4"/>
    <x v="0"/>
    <x v="624"/>
    <x v="0"/>
    <x v="639"/>
    <x v="639"/>
    <s v="Typical Growth"/>
  </r>
  <r>
    <s v="Startup_1838"/>
    <x v="1"/>
    <x v="0"/>
    <x v="640"/>
    <x v="640"/>
    <x v="3"/>
    <x v="3"/>
    <x v="8"/>
    <x v="625"/>
    <x v="8"/>
    <x v="640"/>
    <x v="640"/>
    <s v="Typical Growth"/>
  </r>
  <r>
    <s v="Startup_1839"/>
    <x v="2"/>
    <x v="7"/>
    <x v="641"/>
    <x v="641"/>
    <x v="15"/>
    <x v="7"/>
    <x v="2"/>
    <x v="626"/>
    <x v="2"/>
    <x v="641"/>
    <x v="641"/>
    <s v="Typical Growth"/>
  </r>
  <r>
    <s v="Startup_184"/>
    <x v="1"/>
    <x v="9"/>
    <x v="642"/>
    <x v="642"/>
    <x v="28"/>
    <x v="5"/>
    <x v="16"/>
    <x v="627"/>
    <x v="16"/>
    <x v="642"/>
    <x v="642"/>
    <s v="Typical Growth"/>
  </r>
  <r>
    <s v="Startup_1841"/>
    <x v="5"/>
    <x v="0"/>
    <x v="643"/>
    <x v="643"/>
    <x v="12"/>
    <x v="5"/>
    <x v="22"/>
    <x v="628"/>
    <x v="22"/>
    <x v="643"/>
    <x v="643"/>
    <s v="Typical Growth"/>
  </r>
  <r>
    <s v="Startup_1842"/>
    <x v="2"/>
    <x v="6"/>
    <x v="644"/>
    <x v="644"/>
    <x v="28"/>
    <x v="3"/>
    <x v="18"/>
    <x v="629"/>
    <x v="18"/>
    <x v="644"/>
    <x v="644"/>
    <s v="Typical Growth"/>
  </r>
  <r>
    <s v="Startup_1843"/>
    <x v="4"/>
    <x v="7"/>
    <x v="645"/>
    <x v="645"/>
    <x v="12"/>
    <x v="0"/>
    <x v="16"/>
    <x v="630"/>
    <x v="16"/>
    <x v="645"/>
    <x v="645"/>
    <s v="Typical Growth"/>
  </r>
  <r>
    <s v="Startup_1844"/>
    <x v="2"/>
    <x v="3"/>
    <x v="646"/>
    <x v="646"/>
    <x v="17"/>
    <x v="6"/>
    <x v="14"/>
    <x v="631"/>
    <x v="14"/>
    <x v="646"/>
    <x v="646"/>
    <s v="Typical Growth"/>
  </r>
  <r>
    <s v="Startup_1846"/>
    <x v="7"/>
    <x v="3"/>
    <x v="647"/>
    <x v="647"/>
    <x v="31"/>
    <x v="6"/>
    <x v="2"/>
    <x v="632"/>
    <x v="2"/>
    <x v="647"/>
    <x v="647"/>
    <s v="Typical Growth"/>
  </r>
  <r>
    <s v="Startup_1847"/>
    <x v="4"/>
    <x v="3"/>
    <x v="648"/>
    <x v="648"/>
    <x v="5"/>
    <x v="4"/>
    <x v="5"/>
    <x v="633"/>
    <x v="5"/>
    <x v="648"/>
    <x v="648"/>
    <s v="Typical Growth"/>
  </r>
  <r>
    <s v="Startup_1850"/>
    <x v="4"/>
    <x v="9"/>
    <x v="649"/>
    <x v="649"/>
    <x v="29"/>
    <x v="6"/>
    <x v="2"/>
    <x v="634"/>
    <x v="2"/>
    <x v="649"/>
    <x v="649"/>
    <s v="Typical Growth"/>
  </r>
  <r>
    <s v="Startup_1851"/>
    <x v="0"/>
    <x v="7"/>
    <x v="650"/>
    <x v="650"/>
    <x v="20"/>
    <x v="2"/>
    <x v="0"/>
    <x v="635"/>
    <x v="0"/>
    <x v="650"/>
    <x v="650"/>
    <s v="Typical Growth"/>
  </r>
  <r>
    <s v="Startup_1852"/>
    <x v="2"/>
    <x v="1"/>
    <x v="651"/>
    <x v="651"/>
    <x v="4"/>
    <x v="7"/>
    <x v="3"/>
    <x v="636"/>
    <x v="3"/>
    <x v="651"/>
    <x v="651"/>
    <s v="Typical Growth"/>
  </r>
  <r>
    <s v="Startup_1853"/>
    <x v="5"/>
    <x v="2"/>
    <x v="652"/>
    <x v="652"/>
    <x v="16"/>
    <x v="9"/>
    <x v="15"/>
    <x v="377"/>
    <x v="15"/>
    <x v="652"/>
    <x v="652"/>
    <s v="Typical Growth"/>
  </r>
  <r>
    <s v="Startup_1854"/>
    <x v="3"/>
    <x v="9"/>
    <x v="653"/>
    <x v="653"/>
    <x v="44"/>
    <x v="8"/>
    <x v="9"/>
    <x v="637"/>
    <x v="9"/>
    <x v="653"/>
    <x v="653"/>
    <s v="Typical Growth"/>
  </r>
  <r>
    <s v="Startup_1855"/>
    <x v="2"/>
    <x v="2"/>
    <x v="654"/>
    <x v="654"/>
    <x v="29"/>
    <x v="2"/>
    <x v="8"/>
    <x v="638"/>
    <x v="8"/>
    <x v="654"/>
    <x v="654"/>
    <s v="Typical Growth"/>
  </r>
  <r>
    <s v="Startup_1856"/>
    <x v="1"/>
    <x v="0"/>
    <x v="655"/>
    <x v="655"/>
    <x v="23"/>
    <x v="9"/>
    <x v="3"/>
    <x v="639"/>
    <x v="3"/>
    <x v="655"/>
    <x v="655"/>
    <s v="Typical Growth"/>
  </r>
  <r>
    <s v="Startup_1857"/>
    <x v="0"/>
    <x v="5"/>
    <x v="656"/>
    <x v="656"/>
    <x v="24"/>
    <x v="2"/>
    <x v="3"/>
    <x v="640"/>
    <x v="3"/>
    <x v="656"/>
    <x v="656"/>
    <s v="Typical Growth"/>
  </r>
  <r>
    <s v="Startup_1858"/>
    <x v="7"/>
    <x v="7"/>
    <x v="657"/>
    <x v="657"/>
    <x v="11"/>
    <x v="0"/>
    <x v="14"/>
    <x v="641"/>
    <x v="14"/>
    <x v="657"/>
    <x v="657"/>
    <s v="Typical Growth"/>
  </r>
  <r>
    <s v="Startup_1859"/>
    <x v="6"/>
    <x v="2"/>
    <x v="658"/>
    <x v="658"/>
    <x v="24"/>
    <x v="5"/>
    <x v="9"/>
    <x v="642"/>
    <x v="9"/>
    <x v="658"/>
    <x v="658"/>
    <s v="Typical Growth"/>
  </r>
  <r>
    <s v="Startup_186"/>
    <x v="4"/>
    <x v="3"/>
    <x v="659"/>
    <x v="659"/>
    <x v="1"/>
    <x v="8"/>
    <x v="1"/>
    <x v="643"/>
    <x v="1"/>
    <x v="659"/>
    <x v="659"/>
    <s v="Typical Growth"/>
  </r>
  <r>
    <s v="Startup_1860"/>
    <x v="6"/>
    <x v="6"/>
    <x v="660"/>
    <x v="660"/>
    <x v="43"/>
    <x v="9"/>
    <x v="3"/>
    <x v="644"/>
    <x v="3"/>
    <x v="660"/>
    <x v="660"/>
    <s v="Typical Growth"/>
  </r>
  <r>
    <s v="Startup_1861"/>
    <x v="5"/>
    <x v="2"/>
    <x v="661"/>
    <x v="661"/>
    <x v="36"/>
    <x v="2"/>
    <x v="9"/>
    <x v="404"/>
    <x v="9"/>
    <x v="661"/>
    <x v="661"/>
    <s v="Typical Growth"/>
  </r>
  <r>
    <s v="Startup_1862"/>
    <x v="6"/>
    <x v="4"/>
    <x v="662"/>
    <x v="662"/>
    <x v="7"/>
    <x v="3"/>
    <x v="4"/>
    <x v="645"/>
    <x v="4"/>
    <x v="662"/>
    <x v="662"/>
    <s v="Typical Growth"/>
  </r>
  <r>
    <s v="Startup_1864"/>
    <x v="0"/>
    <x v="8"/>
    <x v="663"/>
    <x v="663"/>
    <x v="11"/>
    <x v="5"/>
    <x v="18"/>
    <x v="646"/>
    <x v="18"/>
    <x v="663"/>
    <x v="663"/>
    <s v="Typical Growth"/>
  </r>
  <r>
    <s v="Startup_1865"/>
    <x v="2"/>
    <x v="0"/>
    <x v="664"/>
    <x v="664"/>
    <x v="12"/>
    <x v="1"/>
    <x v="21"/>
    <x v="647"/>
    <x v="21"/>
    <x v="664"/>
    <x v="664"/>
    <s v="Typical Growth"/>
  </r>
  <r>
    <s v="Startup_1866"/>
    <x v="0"/>
    <x v="7"/>
    <x v="665"/>
    <x v="665"/>
    <x v="31"/>
    <x v="5"/>
    <x v="12"/>
    <x v="648"/>
    <x v="12"/>
    <x v="665"/>
    <x v="665"/>
    <s v="Typical Growth"/>
  </r>
  <r>
    <s v="Startup_1867"/>
    <x v="3"/>
    <x v="9"/>
    <x v="666"/>
    <x v="666"/>
    <x v="26"/>
    <x v="6"/>
    <x v="21"/>
    <x v="649"/>
    <x v="21"/>
    <x v="666"/>
    <x v="666"/>
    <s v="Typical Growth"/>
  </r>
  <r>
    <s v="Startup_187"/>
    <x v="1"/>
    <x v="5"/>
    <x v="667"/>
    <x v="667"/>
    <x v="25"/>
    <x v="8"/>
    <x v="21"/>
    <x v="650"/>
    <x v="21"/>
    <x v="667"/>
    <x v="667"/>
    <s v="Typical Growth"/>
  </r>
  <r>
    <s v="Startup_1870"/>
    <x v="5"/>
    <x v="9"/>
    <x v="668"/>
    <x v="668"/>
    <x v="32"/>
    <x v="0"/>
    <x v="22"/>
    <x v="651"/>
    <x v="22"/>
    <x v="668"/>
    <x v="668"/>
    <s v="Typical Growth"/>
  </r>
  <r>
    <s v="Startup_1872"/>
    <x v="6"/>
    <x v="9"/>
    <x v="669"/>
    <x v="669"/>
    <x v="9"/>
    <x v="4"/>
    <x v="17"/>
    <x v="652"/>
    <x v="17"/>
    <x v="669"/>
    <x v="669"/>
    <s v="Typical Growth"/>
  </r>
  <r>
    <s v="Startup_1873"/>
    <x v="1"/>
    <x v="2"/>
    <x v="670"/>
    <x v="670"/>
    <x v="32"/>
    <x v="6"/>
    <x v="11"/>
    <x v="653"/>
    <x v="11"/>
    <x v="670"/>
    <x v="670"/>
    <s v="Typical Growth"/>
  </r>
  <r>
    <s v="Startup_1875"/>
    <x v="3"/>
    <x v="6"/>
    <x v="671"/>
    <x v="671"/>
    <x v="20"/>
    <x v="3"/>
    <x v="23"/>
    <x v="654"/>
    <x v="23"/>
    <x v="671"/>
    <x v="671"/>
    <s v="Typical Growth"/>
  </r>
  <r>
    <s v="Startup_1877"/>
    <x v="7"/>
    <x v="2"/>
    <x v="672"/>
    <x v="672"/>
    <x v="40"/>
    <x v="4"/>
    <x v="7"/>
    <x v="446"/>
    <x v="7"/>
    <x v="672"/>
    <x v="672"/>
    <s v="Typical Growth"/>
  </r>
  <r>
    <s v="Startup_1879"/>
    <x v="6"/>
    <x v="4"/>
    <x v="673"/>
    <x v="673"/>
    <x v="41"/>
    <x v="2"/>
    <x v="14"/>
    <x v="655"/>
    <x v="14"/>
    <x v="673"/>
    <x v="673"/>
    <s v="Typical Growth"/>
  </r>
  <r>
    <s v="Startup_188"/>
    <x v="2"/>
    <x v="6"/>
    <x v="674"/>
    <x v="674"/>
    <x v="5"/>
    <x v="0"/>
    <x v="0"/>
    <x v="656"/>
    <x v="0"/>
    <x v="674"/>
    <x v="674"/>
    <s v="Typical Growth"/>
  </r>
  <r>
    <s v="Startup_1881"/>
    <x v="0"/>
    <x v="9"/>
    <x v="675"/>
    <x v="675"/>
    <x v="10"/>
    <x v="5"/>
    <x v="8"/>
    <x v="657"/>
    <x v="8"/>
    <x v="675"/>
    <x v="675"/>
    <s v="Typical Growth"/>
  </r>
  <r>
    <s v="Startup_1882"/>
    <x v="3"/>
    <x v="3"/>
    <x v="676"/>
    <x v="676"/>
    <x v="25"/>
    <x v="1"/>
    <x v="5"/>
    <x v="658"/>
    <x v="5"/>
    <x v="676"/>
    <x v="676"/>
    <s v="Typical Growth"/>
  </r>
  <r>
    <s v="Startup_1883"/>
    <x v="3"/>
    <x v="6"/>
    <x v="677"/>
    <x v="677"/>
    <x v="0"/>
    <x v="2"/>
    <x v="2"/>
    <x v="659"/>
    <x v="2"/>
    <x v="677"/>
    <x v="677"/>
    <s v="Typical Growth"/>
  </r>
  <r>
    <s v="Startup_1885"/>
    <x v="1"/>
    <x v="1"/>
    <x v="678"/>
    <x v="678"/>
    <x v="26"/>
    <x v="2"/>
    <x v="11"/>
    <x v="660"/>
    <x v="11"/>
    <x v="678"/>
    <x v="678"/>
    <s v="Typical Growth"/>
  </r>
  <r>
    <s v="Startup_1886"/>
    <x v="0"/>
    <x v="8"/>
    <x v="679"/>
    <x v="679"/>
    <x v="33"/>
    <x v="5"/>
    <x v="3"/>
    <x v="308"/>
    <x v="3"/>
    <x v="679"/>
    <x v="679"/>
    <s v="Typical Growth"/>
  </r>
  <r>
    <s v="Startup_189"/>
    <x v="6"/>
    <x v="0"/>
    <x v="680"/>
    <x v="680"/>
    <x v="43"/>
    <x v="2"/>
    <x v="11"/>
    <x v="661"/>
    <x v="11"/>
    <x v="680"/>
    <x v="680"/>
    <s v="Typical Growth"/>
  </r>
  <r>
    <s v="Startup_1890"/>
    <x v="2"/>
    <x v="0"/>
    <x v="681"/>
    <x v="681"/>
    <x v="43"/>
    <x v="3"/>
    <x v="7"/>
    <x v="662"/>
    <x v="7"/>
    <x v="681"/>
    <x v="681"/>
    <s v="Typical Growth"/>
  </r>
  <r>
    <s v="Startup_1891"/>
    <x v="1"/>
    <x v="2"/>
    <x v="682"/>
    <x v="682"/>
    <x v="16"/>
    <x v="1"/>
    <x v="21"/>
    <x v="663"/>
    <x v="21"/>
    <x v="682"/>
    <x v="682"/>
    <s v="Typical Growth"/>
  </r>
  <r>
    <s v="Startup_1892"/>
    <x v="2"/>
    <x v="3"/>
    <x v="683"/>
    <x v="683"/>
    <x v="23"/>
    <x v="6"/>
    <x v="14"/>
    <x v="664"/>
    <x v="14"/>
    <x v="683"/>
    <x v="683"/>
    <s v="Typical Growth"/>
  </r>
  <r>
    <s v="Startup_1894"/>
    <x v="6"/>
    <x v="8"/>
    <x v="684"/>
    <x v="684"/>
    <x v="32"/>
    <x v="4"/>
    <x v="6"/>
    <x v="665"/>
    <x v="6"/>
    <x v="684"/>
    <x v="684"/>
    <s v="Typical Growth"/>
  </r>
  <r>
    <s v="Startup_1895"/>
    <x v="2"/>
    <x v="8"/>
    <x v="685"/>
    <x v="685"/>
    <x v="22"/>
    <x v="7"/>
    <x v="20"/>
    <x v="666"/>
    <x v="20"/>
    <x v="685"/>
    <x v="685"/>
    <s v="Typical Growth"/>
  </r>
  <r>
    <s v="Startup_1896"/>
    <x v="5"/>
    <x v="2"/>
    <x v="686"/>
    <x v="686"/>
    <x v="36"/>
    <x v="1"/>
    <x v="18"/>
    <x v="667"/>
    <x v="18"/>
    <x v="686"/>
    <x v="686"/>
    <s v="Typical Growth"/>
  </r>
  <r>
    <s v="Startup_1897"/>
    <x v="2"/>
    <x v="9"/>
    <x v="687"/>
    <x v="687"/>
    <x v="14"/>
    <x v="7"/>
    <x v="19"/>
    <x v="668"/>
    <x v="19"/>
    <x v="687"/>
    <x v="687"/>
    <s v="Typical Growth"/>
  </r>
  <r>
    <s v="Startup_1898"/>
    <x v="3"/>
    <x v="8"/>
    <x v="688"/>
    <x v="688"/>
    <x v="0"/>
    <x v="9"/>
    <x v="16"/>
    <x v="669"/>
    <x v="16"/>
    <x v="688"/>
    <x v="688"/>
    <s v="Typical Growth"/>
  </r>
  <r>
    <s v="Startup_1899"/>
    <x v="4"/>
    <x v="5"/>
    <x v="689"/>
    <x v="689"/>
    <x v="10"/>
    <x v="8"/>
    <x v="18"/>
    <x v="670"/>
    <x v="18"/>
    <x v="689"/>
    <x v="689"/>
    <s v="Typical Growth"/>
  </r>
  <r>
    <s v="Startup_19"/>
    <x v="4"/>
    <x v="3"/>
    <x v="690"/>
    <x v="690"/>
    <x v="33"/>
    <x v="9"/>
    <x v="16"/>
    <x v="671"/>
    <x v="16"/>
    <x v="690"/>
    <x v="690"/>
    <s v="Typical Growth"/>
  </r>
  <r>
    <s v="Startup_190"/>
    <x v="7"/>
    <x v="5"/>
    <x v="691"/>
    <x v="691"/>
    <x v="3"/>
    <x v="1"/>
    <x v="6"/>
    <x v="672"/>
    <x v="6"/>
    <x v="691"/>
    <x v="691"/>
    <s v="Typical Growth"/>
  </r>
  <r>
    <s v="Startup_1900"/>
    <x v="1"/>
    <x v="5"/>
    <x v="692"/>
    <x v="692"/>
    <x v="31"/>
    <x v="9"/>
    <x v="10"/>
    <x v="673"/>
    <x v="10"/>
    <x v="692"/>
    <x v="692"/>
    <s v="Typical Growth"/>
  </r>
  <r>
    <s v="Startup_1901"/>
    <x v="0"/>
    <x v="8"/>
    <x v="693"/>
    <x v="693"/>
    <x v="37"/>
    <x v="9"/>
    <x v="13"/>
    <x v="674"/>
    <x v="13"/>
    <x v="693"/>
    <x v="693"/>
    <s v="Typical Growth"/>
  </r>
  <r>
    <s v="Startup_1902"/>
    <x v="4"/>
    <x v="4"/>
    <x v="694"/>
    <x v="694"/>
    <x v="41"/>
    <x v="9"/>
    <x v="0"/>
    <x v="675"/>
    <x v="0"/>
    <x v="694"/>
    <x v="694"/>
    <s v="Typical Growth"/>
  </r>
  <r>
    <s v="Startup_1904"/>
    <x v="2"/>
    <x v="6"/>
    <x v="695"/>
    <x v="695"/>
    <x v="25"/>
    <x v="2"/>
    <x v="16"/>
    <x v="676"/>
    <x v="16"/>
    <x v="695"/>
    <x v="695"/>
    <s v="Typical Growth"/>
  </r>
  <r>
    <s v="Startup_1905"/>
    <x v="6"/>
    <x v="8"/>
    <x v="696"/>
    <x v="696"/>
    <x v="9"/>
    <x v="2"/>
    <x v="23"/>
    <x v="677"/>
    <x v="23"/>
    <x v="696"/>
    <x v="696"/>
    <s v="Typical Growth"/>
  </r>
  <r>
    <s v="Startup_1907"/>
    <x v="4"/>
    <x v="5"/>
    <x v="697"/>
    <x v="697"/>
    <x v="35"/>
    <x v="0"/>
    <x v="0"/>
    <x v="678"/>
    <x v="0"/>
    <x v="697"/>
    <x v="697"/>
    <s v="Typical Growth"/>
  </r>
  <r>
    <s v="Startup_1908"/>
    <x v="4"/>
    <x v="1"/>
    <x v="698"/>
    <x v="698"/>
    <x v="35"/>
    <x v="2"/>
    <x v="20"/>
    <x v="679"/>
    <x v="20"/>
    <x v="698"/>
    <x v="698"/>
    <s v="Typical Growth"/>
  </r>
  <r>
    <s v="Startup_1909"/>
    <x v="1"/>
    <x v="9"/>
    <x v="699"/>
    <x v="699"/>
    <x v="19"/>
    <x v="5"/>
    <x v="3"/>
    <x v="680"/>
    <x v="3"/>
    <x v="699"/>
    <x v="699"/>
    <s v="Typical Growth"/>
  </r>
  <r>
    <s v="Startup_191"/>
    <x v="3"/>
    <x v="7"/>
    <x v="700"/>
    <x v="700"/>
    <x v="23"/>
    <x v="6"/>
    <x v="7"/>
    <x v="681"/>
    <x v="7"/>
    <x v="700"/>
    <x v="700"/>
    <s v="Typical Growth"/>
  </r>
  <r>
    <s v="Startup_1910"/>
    <x v="0"/>
    <x v="2"/>
    <x v="701"/>
    <x v="701"/>
    <x v="33"/>
    <x v="9"/>
    <x v="23"/>
    <x v="682"/>
    <x v="23"/>
    <x v="701"/>
    <x v="701"/>
    <s v="Typical Growth"/>
  </r>
  <r>
    <s v="Startup_1911"/>
    <x v="3"/>
    <x v="6"/>
    <x v="702"/>
    <x v="702"/>
    <x v="48"/>
    <x v="9"/>
    <x v="20"/>
    <x v="683"/>
    <x v="20"/>
    <x v="702"/>
    <x v="702"/>
    <s v="Typical Growth"/>
  </r>
  <r>
    <s v="Startup_1912"/>
    <x v="6"/>
    <x v="0"/>
    <x v="703"/>
    <x v="703"/>
    <x v="14"/>
    <x v="9"/>
    <x v="19"/>
    <x v="684"/>
    <x v="19"/>
    <x v="703"/>
    <x v="703"/>
    <s v="Typical Growth"/>
  </r>
  <r>
    <s v="Startup_1913"/>
    <x v="2"/>
    <x v="4"/>
    <x v="704"/>
    <x v="704"/>
    <x v="13"/>
    <x v="3"/>
    <x v="15"/>
    <x v="685"/>
    <x v="15"/>
    <x v="704"/>
    <x v="704"/>
    <s v="Typical Growth"/>
  </r>
  <r>
    <s v="Startup_1914"/>
    <x v="4"/>
    <x v="2"/>
    <x v="705"/>
    <x v="705"/>
    <x v="28"/>
    <x v="0"/>
    <x v="12"/>
    <x v="686"/>
    <x v="12"/>
    <x v="705"/>
    <x v="705"/>
    <s v="Typical Growth"/>
  </r>
  <r>
    <s v="Startup_1915"/>
    <x v="4"/>
    <x v="2"/>
    <x v="706"/>
    <x v="706"/>
    <x v="13"/>
    <x v="3"/>
    <x v="12"/>
    <x v="687"/>
    <x v="12"/>
    <x v="706"/>
    <x v="706"/>
    <s v="Typical Growth"/>
  </r>
  <r>
    <s v="Startup_1916"/>
    <x v="5"/>
    <x v="2"/>
    <x v="707"/>
    <x v="707"/>
    <x v="36"/>
    <x v="1"/>
    <x v="19"/>
    <x v="688"/>
    <x v="19"/>
    <x v="707"/>
    <x v="707"/>
    <s v="Typical Growth"/>
  </r>
  <r>
    <s v="Startup_1917"/>
    <x v="2"/>
    <x v="5"/>
    <x v="708"/>
    <x v="708"/>
    <x v="16"/>
    <x v="2"/>
    <x v="23"/>
    <x v="689"/>
    <x v="23"/>
    <x v="708"/>
    <x v="708"/>
    <s v="Typical Growth"/>
  </r>
  <r>
    <s v="Startup_1918"/>
    <x v="6"/>
    <x v="9"/>
    <x v="709"/>
    <x v="709"/>
    <x v="36"/>
    <x v="9"/>
    <x v="7"/>
    <x v="690"/>
    <x v="7"/>
    <x v="709"/>
    <x v="709"/>
    <s v="Typical Growth"/>
  </r>
  <r>
    <s v="Startup_1919"/>
    <x v="4"/>
    <x v="7"/>
    <x v="710"/>
    <x v="710"/>
    <x v="14"/>
    <x v="7"/>
    <x v="23"/>
    <x v="691"/>
    <x v="23"/>
    <x v="710"/>
    <x v="710"/>
    <s v="Typical Growth"/>
  </r>
  <r>
    <s v="Startup_192"/>
    <x v="7"/>
    <x v="8"/>
    <x v="711"/>
    <x v="711"/>
    <x v="1"/>
    <x v="6"/>
    <x v="12"/>
    <x v="692"/>
    <x v="12"/>
    <x v="711"/>
    <x v="711"/>
    <s v="Typical Growth"/>
  </r>
  <r>
    <s v="Startup_1920"/>
    <x v="3"/>
    <x v="1"/>
    <x v="712"/>
    <x v="712"/>
    <x v="26"/>
    <x v="8"/>
    <x v="7"/>
    <x v="693"/>
    <x v="7"/>
    <x v="712"/>
    <x v="712"/>
    <s v="Typical Growth"/>
  </r>
  <r>
    <s v="Startup_1921"/>
    <x v="2"/>
    <x v="4"/>
    <x v="713"/>
    <x v="713"/>
    <x v="16"/>
    <x v="7"/>
    <x v="9"/>
    <x v="694"/>
    <x v="9"/>
    <x v="713"/>
    <x v="713"/>
    <s v="Typical Growth"/>
  </r>
  <r>
    <s v="Startup_1922"/>
    <x v="1"/>
    <x v="9"/>
    <x v="714"/>
    <x v="714"/>
    <x v="47"/>
    <x v="2"/>
    <x v="15"/>
    <x v="695"/>
    <x v="15"/>
    <x v="714"/>
    <x v="714"/>
    <s v="Typical Growth"/>
  </r>
  <r>
    <s v="Startup_1923"/>
    <x v="6"/>
    <x v="2"/>
    <x v="715"/>
    <x v="715"/>
    <x v="17"/>
    <x v="4"/>
    <x v="4"/>
    <x v="696"/>
    <x v="4"/>
    <x v="715"/>
    <x v="715"/>
    <s v="Typical Growth"/>
  </r>
  <r>
    <s v="Startup_1924"/>
    <x v="5"/>
    <x v="8"/>
    <x v="716"/>
    <x v="716"/>
    <x v="12"/>
    <x v="4"/>
    <x v="16"/>
    <x v="697"/>
    <x v="16"/>
    <x v="716"/>
    <x v="716"/>
    <s v="Typical Growth"/>
  </r>
  <r>
    <s v="Startup_1925"/>
    <x v="3"/>
    <x v="1"/>
    <x v="717"/>
    <x v="717"/>
    <x v="47"/>
    <x v="5"/>
    <x v="3"/>
    <x v="698"/>
    <x v="3"/>
    <x v="717"/>
    <x v="717"/>
    <s v="Typical Growth"/>
  </r>
  <r>
    <s v="Startup_1926"/>
    <x v="5"/>
    <x v="4"/>
    <x v="718"/>
    <x v="718"/>
    <x v="24"/>
    <x v="3"/>
    <x v="13"/>
    <x v="699"/>
    <x v="13"/>
    <x v="718"/>
    <x v="718"/>
    <s v="Typical Growth"/>
  </r>
  <r>
    <s v="Startup_1927"/>
    <x v="2"/>
    <x v="7"/>
    <x v="719"/>
    <x v="719"/>
    <x v="11"/>
    <x v="4"/>
    <x v="0"/>
    <x v="700"/>
    <x v="0"/>
    <x v="719"/>
    <x v="719"/>
    <s v="Typical Growth"/>
  </r>
  <r>
    <s v="Startup_1928"/>
    <x v="5"/>
    <x v="3"/>
    <x v="720"/>
    <x v="720"/>
    <x v="5"/>
    <x v="8"/>
    <x v="12"/>
    <x v="701"/>
    <x v="12"/>
    <x v="720"/>
    <x v="720"/>
    <s v="Typical Growth"/>
  </r>
  <r>
    <s v="Startup_1930"/>
    <x v="1"/>
    <x v="8"/>
    <x v="721"/>
    <x v="721"/>
    <x v="17"/>
    <x v="1"/>
    <x v="19"/>
    <x v="702"/>
    <x v="19"/>
    <x v="721"/>
    <x v="721"/>
    <s v="Typical Growth"/>
  </r>
  <r>
    <s v="Startup_1931"/>
    <x v="5"/>
    <x v="8"/>
    <x v="722"/>
    <x v="722"/>
    <x v="27"/>
    <x v="2"/>
    <x v="7"/>
    <x v="703"/>
    <x v="7"/>
    <x v="722"/>
    <x v="722"/>
    <s v="Typical Growth"/>
  </r>
  <r>
    <s v="Startup_1932"/>
    <x v="5"/>
    <x v="9"/>
    <x v="723"/>
    <x v="723"/>
    <x v="17"/>
    <x v="2"/>
    <x v="21"/>
    <x v="704"/>
    <x v="21"/>
    <x v="723"/>
    <x v="723"/>
    <s v="Typical Growth"/>
  </r>
  <r>
    <s v="Startup_1934"/>
    <x v="1"/>
    <x v="6"/>
    <x v="724"/>
    <x v="724"/>
    <x v="3"/>
    <x v="8"/>
    <x v="7"/>
    <x v="705"/>
    <x v="7"/>
    <x v="724"/>
    <x v="724"/>
    <s v="Typical Growth"/>
  </r>
  <r>
    <s v="Startup_1935"/>
    <x v="5"/>
    <x v="1"/>
    <x v="725"/>
    <x v="725"/>
    <x v="23"/>
    <x v="7"/>
    <x v="2"/>
    <x v="387"/>
    <x v="2"/>
    <x v="725"/>
    <x v="725"/>
    <s v="Typical Growth"/>
  </r>
  <r>
    <s v="Startup_1936"/>
    <x v="7"/>
    <x v="2"/>
    <x v="726"/>
    <x v="726"/>
    <x v="32"/>
    <x v="6"/>
    <x v="5"/>
    <x v="706"/>
    <x v="5"/>
    <x v="726"/>
    <x v="726"/>
    <s v="Typical Growth"/>
  </r>
  <r>
    <s v="Startup_1937"/>
    <x v="5"/>
    <x v="1"/>
    <x v="727"/>
    <x v="727"/>
    <x v="36"/>
    <x v="2"/>
    <x v="0"/>
    <x v="707"/>
    <x v="0"/>
    <x v="727"/>
    <x v="727"/>
    <s v="Typical Growth"/>
  </r>
  <r>
    <s v="Startup_1939"/>
    <x v="2"/>
    <x v="5"/>
    <x v="728"/>
    <x v="728"/>
    <x v="35"/>
    <x v="2"/>
    <x v="15"/>
    <x v="708"/>
    <x v="15"/>
    <x v="728"/>
    <x v="728"/>
    <s v="Typical Growth"/>
  </r>
  <r>
    <s v="Startup_194"/>
    <x v="2"/>
    <x v="8"/>
    <x v="729"/>
    <x v="729"/>
    <x v="47"/>
    <x v="7"/>
    <x v="4"/>
    <x v="395"/>
    <x v="4"/>
    <x v="729"/>
    <x v="729"/>
    <s v="Typical Growth"/>
  </r>
  <r>
    <s v="Startup_1942"/>
    <x v="6"/>
    <x v="2"/>
    <x v="730"/>
    <x v="730"/>
    <x v="20"/>
    <x v="3"/>
    <x v="1"/>
    <x v="709"/>
    <x v="1"/>
    <x v="730"/>
    <x v="730"/>
    <s v="Typical Growth"/>
  </r>
  <r>
    <s v="Startup_1943"/>
    <x v="6"/>
    <x v="1"/>
    <x v="731"/>
    <x v="731"/>
    <x v="5"/>
    <x v="1"/>
    <x v="5"/>
    <x v="710"/>
    <x v="5"/>
    <x v="731"/>
    <x v="731"/>
    <s v="Typical Growth"/>
  </r>
  <r>
    <s v="Startup_1944"/>
    <x v="4"/>
    <x v="7"/>
    <x v="732"/>
    <x v="732"/>
    <x v="0"/>
    <x v="2"/>
    <x v="14"/>
    <x v="711"/>
    <x v="14"/>
    <x v="732"/>
    <x v="732"/>
    <s v="Typical Growth"/>
  </r>
  <r>
    <s v="Startup_1945"/>
    <x v="4"/>
    <x v="5"/>
    <x v="733"/>
    <x v="733"/>
    <x v="3"/>
    <x v="5"/>
    <x v="6"/>
    <x v="712"/>
    <x v="6"/>
    <x v="733"/>
    <x v="733"/>
    <s v="Typical Growth"/>
  </r>
  <r>
    <s v="Startup_1946"/>
    <x v="5"/>
    <x v="1"/>
    <x v="734"/>
    <x v="734"/>
    <x v="33"/>
    <x v="5"/>
    <x v="12"/>
    <x v="713"/>
    <x v="12"/>
    <x v="734"/>
    <x v="734"/>
    <s v="Typical Growth"/>
  </r>
  <r>
    <s v="Startup_1947"/>
    <x v="1"/>
    <x v="1"/>
    <x v="735"/>
    <x v="735"/>
    <x v="35"/>
    <x v="5"/>
    <x v="8"/>
    <x v="714"/>
    <x v="8"/>
    <x v="735"/>
    <x v="735"/>
    <s v="Typical Growth"/>
  </r>
  <r>
    <s v="Startup_1948"/>
    <x v="1"/>
    <x v="8"/>
    <x v="736"/>
    <x v="736"/>
    <x v="3"/>
    <x v="6"/>
    <x v="10"/>
    <x v="715"/>
    <x v="10"/>
    <x v="736"/>
    <x v="736"/>
    <s v="Typical Growth"/>
  </r>
  <r>
    <s v="Startup_1949"/>
    <x v="0"/>
    <x v="4"/>
    <x v="737"/>
    <x v="737"/>
    <x v="23"/>
    <x v="1"/>
    <x v="17"/>
    <x v="716"/>
    <x v="17"/>
    <x v="737"/>
    <x v="737"/>
    <s v="Typical Growth"/>
  </r>
  <r>
    <s v="Startup_1950"/>
    <x v="7"/>
    <x v="3"/>
    <x v="738"/>
    <x v="738"/>
    <x v="47"/>
    <x v="7"/>
    <x v="8"/>
    <x v="717"/>
    <x v="8"/>
    <x v="738"/>
    <x v="738"/>
    <s v="Typical Growth"/>
  </r>
  <r>
    <s v="Startup_1952"/>
    <x v="0"/>
    <x v="6"/>
    <x v="739"/>
    <x v="739"/>
    <x v="7"/>
    <x v="1"/>
    <x v="4"/>
    <x v="718"/>
    <x v="4"/>
    <x v="739"/>
    <x v="739"/>
    <s v="Typical Growth"/>
  </r>
  <r>
    <s v="Startup_1954"/>
    <x v="6"/>
    <x v="5"/>
    <x v="740"/>
    <x v="740"/>
    <x v="11"/>
    <x v="3"/>
    <x v="11"/>
    <x v="719"/>
    <x v="11"/>
    <x v="740"/>
    <x v="740"/>
    <s v="Typical Growth"/>
  </r>
  <r>
    <s v="Startup_1955"/>
    <x v="2"/>
    <x v="2"/>
    <x v="741"/>
    <x v="741"/>
    <x v="35"/>
    <x v="9"/>
    <x v="13"/>
    <x v="720"/>
    <x v="13"/>
    <x v="741"/>
    <x v="741"/>
    <s v="Typical Growth"/>
  </r>
  <r>
    <s v="Startup_1956"/>
    <x v="4"/>
    <x v="5"/>
    <x v="742"/>
    <x v="742"/>
    <x v="34"/>
    <x v="1"/>
    <x v="16"/>
    <x v="721"/>
    <x v="16"/>
    <x v="742"/>
    <x v="742"/>
    <s v="Typical Growth"/>
  </r>
  <r>
    <s v="Startup_1958"/>
    <x v="0"/>
    <x v="5"/>
    <x v="743"/>
    <x v="743"/>
    <x v="1"/>
    <x v="8"/>
    <x v="0"/>
    <x v="722"/>
    <x v="0"/>
    <x v="743"/>
    <x v="743"/>
    <s v="Typical Growth"/>
  </r>
  <r>
    <s v="Startup_1959"/>
    <x v="4"/>
    <x v="7"/>
    <x v="744"/>
    <x v="744"/>
    <x v="34"/>
    <x v="2"/>
    <x v="0"/>
    <x v="723"/>
    <x v="0"/>
    <x v="744"/>
    <x v="744"/>
    <s v="Typical Growth"/>
  </r>
  <r>
    <s v="Startup_1960"/>
    <x v="0"/>
    <x v="6"/>
    <x v="745"/>
    <x v="745"/>
    <x v="34"/>
    <x v="8"/>
    <x v="20"/>
    <x v="724"/>
    <x v="20"/>
    <x v="745"/>
    <x v="745"/>
    <s v="Typical Growth"/>
  </r>
  <r>
    <s v="Startup_1961"/>
    <x v="1"/>
    <x v="7"/>
    <x v="746"/>
    <x v="746"/>
    <x v="36"/>
    <x v="4"/>
    <x v="19"/>
    <x v="725"/>
    <x v="19"/>
    <x v="746"/>
    <x v="746"/>
    <s v="Typical Growth"/>
  </r>
  <r>
    <s v="Startup_1963"/>
    <x v="6"/>
    <x v="9"/>
    <x v="747"/>
    <x v="747"/>
    <x v="40"/>
    <x v="0"/>
    <x v="20"/>
    <x v="726"/>
    <x v="20"/>
    <x v="747"/>
    <x v="747"/>
    <s v="Typical Growth"/>
  </r>
  <r>
    <s v="Startup_1964"/>
    <x v="4"/>
    <x v="6"/>
    <x v="748"/>
    <x v="748"/>
    <x v="25"/>
    <x v="1"/>
    <x v="4"/>
    <x v="727"/>
    <x v="4"/>
    <x v="748"/>
    <x v="748"/>
    <s v="Typical Growth"/>
  </r>
  <r>
    <s v="Startup_1965"/>
    <x v="0"/>
    <x v="3"/>
    <x v="749"/>
    <x v="749"/>
    <x v="2"/>
    <x v="8"/>
    <x v="1"/>
    <x v="728"/>
    <x v="1"/>
    <x v="749"/>
    <x v="749"/>
    <s v="Typical Growth"/>
  </r>
  <r>
    <s v="Startup_1966"/>
    <x v="2"/>
    <x v="9"/>
    <x v="750"/>
    <x v="750"/>
    <x v="20"/>
    <x v="8"/>
    <x v="9"/>
    <x v="729"/>
    <x v="9"/>
    <x v="750"/>
    <x v="750"/>
    <s v="Typical Growth"/>
  </r>
  <r>
    <s v="Startup_1967"/>
    <x v="7"/>
    <x v="5"/>
    <x v="751"/>
    <x v="751"/>
    <x v="0"/>
    <x v="6"/>
    <x v="8"/>
    <x v="730"/>
    <x v="8"/>
    <x v="751"/>
    <x v="751"/>
    <s v="Typical Growth"/>
  </r>
  <r>
    <s v="Startup_1968"/>
    <x v="7"/>
    <x v="9"/>
    <x v="752"/>
    <x v="752"/>
    <x v="19"/>
    <x v="5"/>
    <x v="18"/>
    <x v="731"/>
    <x v="18"/>
    <x v="752"/>
    <x v="752"/>
    <s v="Typical Growth"/>
  </r>
  <r>
    <s v="Startup_1969"/>
    <x v="5"/>
    <x v="6"/>
    <x v="753"/>
    <x v="753"/>
    <x v="6"/>
    <x v="4"/>
    <x v="21"/>
    <x v="732"/>
    <x v="21"/>
    <x v="753"/>
    <x v="753"/>
    <s v="Typical Growth"/>
  </r>
  <r>
    <s v="Startup_197"/>
    <x v="4"/>
    <x v="3"/>
    <x v="754"/>
    <x v="754"/>
    <x v="20"/>
    <x v="0"/>
    <x v="1"/>
    <x v="733"/>
    <x v="1"/>
    <x v="754"/>
    <x v="754"/>
    <s v="Typical Growth"/>
  </r>
  <r>
    <s v="Startup_1970"/>
    <x v="3"/>
    <x v="1"/>
    <x v="755"/>
    <x v="755"/>
    <x v="35"/>
    <x v="5"/>
    <x v="7"/>
    <x v="734"/>
    <x v="7"/>
    <x v="755"/>
    <x v="755"/>
    <s v="Typical Growth"/>
  </r>
  <r>
    <s v="Startup_1971"/>
    <x v="7"/>
    <x v="9"/>
    <x v="756"/>
    <x v="756"/>
    <x v="40"/>
    <x v="4"/>
    <x v="16"/>
    <x v="735"/>
    <x v="16"/>
    <x v="756"/>
    <x v="756"/>
    <s v="Typical Growth"/>
  </r>
  <r>
    <s v="Startup_1975"/>
    <x v="6"/>
    <x v="3"/>
    <x v="757"/>
    <x v="757"/>
    <x v="46"/>
    <x v="9"/>
    <x v="11"/>
    <x v="736"/>
    <x v="11"/>
    <x v="757"/>
    <x v="757"/>
    <s v="Typical Growth"/>
  </r>
  <r>
    <s v="Startup_1977"/>
    <x v="4"/>
    <x v="3"/>
    <x v="758"/>
    <x v="758"/>
    <x v="6"/>
    <x v="8"/>
    <x v="3"/>
    <x v="737"/>
    <x v="3"/>
    <x v="758"/>
    <x v="758"/>
    <s v="Typical Growth"/>
  </r>
  <r>
    <s v="Startup_1978"/>
    <x v="2"/>
    <x v="5"/>
    <x v="759"/>
    <x v="759"/>
    <x v="8"/>
    <x v="9"/>
    <x v="15"/>
    <x v="738"/>
    <x v="15"/>
    <x v="759"/>
    <x v="759"/>
    <s v="Typical Growth"/>
  </r>
  <r>
    <s v="Startup_1980"/>
    <x v="7"/>
    <x v="4"/>
    <x v="760"/>
    <x v="760"/>
    <x v="38"/>
    <x v="5"/>
    <x v="23"/>
    <x v="738"/>
    <x v="23"/>
    <x v="760"/>
    <x v="760"/>
    <s v="Typical Growth"/>
  </r>
  <r>
    <s v="Startup_1983"/>
    <x v="1"/>
    <x v="8"/>
    <x v="761"/>
    <x v="761"/>
    <x v="16"/>
    <x v="2"/>
    <x v="7"/>
    <x v="739"/>
    <x v="7"/>
    <x v="761"/>
    <x v="761"/>
    <s v="Typical Growth"/>
  </r>
  <r>
    <s v="Startup_1984"/>
    <x v="4"/>
    <x v="4"/>
    <x v="762"/>
    <x v="762"/>
    <x v="3"/>
    <x v="7"/>
    <x v="17"/>
    <x v="740"/>
    <x v="17"/>
    <x v="762"/>
    <x v="762"/>
    <s v="Typical Growth"/>
  </r>
  <r>
    <s v="Startup_1985"/>
    <x v="7"/>
    <x v="8"/>
    <x v="763"/>
    <x v="763"/>
    <x v="23"/>
    <x v="5"/>
    <x v="18"/>
    <x v="741"/>
    <x v="18"/>
    <x v="763"/>
    <x v="763"/>
    <s v="Typical Growth"/>
  </r>
  <r>
    <s v="Startup_1986"/>
    <x v="4"/>
    <x v="3"/>
    <x v="764"/>
    <x v="764"/>
    <x v="31"/>
    <x v="4"/>
    <x v="23"/>
    <x v="742"/>
    <x v="23"/>
    <x v="764"/>
    <x v="764"/>
    <s v="Typical Growth"/>
  </r>
  <r>
    <s v="Startup_1987"/>
    <x v="4"/>
    <x v="1"/>
    <x v="765"/>
    <x v="765"/>
    <x v="31"/>
    <x v="2"/>
    <x v="1"/>
    <x v="743"/>
    <x v="1"/>
    <x v="765"/>
    <x v="765"/>
    <s v="Typical Growth"/>
  </r>
  <r>
    <s v="Startup_1988"/>
    <x v="5"/>
    <x v="9"/>
    <x v="766"/>
    <x v="766"/>
    <x v="7"/>
    <x v="6"/>
    <x v="2"/>
    <x v="744"/>
    <x v="2"/>
    <x v="766"/>
    <x v="766"/>
    <s v="Typical Growth"/>
  </r>
  <r>
    <s v="Startup_1989"/>
    <x v="7"/>
    <x v="8"/>
    <x v="767"/>
    <x v="767"/>
    <x v="24"/>
    <x v="1"/>
    <x v="21"/>
    <x v="745"/>
    <x v="21"/>
    <x v="767"/>
    <x v="767"/>
    <s v="Typical Growth"/>
  </r>
  <r>
    <s v="Startup_199"/>
    <x v="1"/>
    <x v="7"/>
    <x v="768"/>
    <x v="768"/>
    <x v="27"/>
    <x v="4"/>
    <x v="9"/>
    <x v="746"/>
    <x v="9"/>
    <x v="768"/>
    <x v="768"/>
    <s v="Typical Growth"/>
  </r>
  <r>
    <s v="Startup_1990"/>
    <x v="2"/>
    <x v="2"/>
    <x v="769"/>
    <x v="769"/>
    <x v="34"/>
    <x v="7"/>
    <x v="11"/>
    <x v="747"/>
    <x v="11"/>
    <x v="769"/>
    <x v="769"/>
    <s v="Typical Growth"/>
  </r>
  <r>
    <s v="Startup_1991"/>
    <x v="7"/>
    <x v="7"/>
    <x v="770"/>
    <x v="770"/>
    <x v="32"/>
    <x v="5"/>
    <x v="5"/>
    <x v="748"/>
    <x v="5"/>
    <x v="770"/>
    <x v="770"/>
    <s v="Typical Growth"/>
  </r>
  <r>
    <s v="Startup_1992"/>
    <x v="4"/>
    <x v="4"/>
    <x v="771"/>
    <x v="771"/>
    <x v="10"/>
    <x v="3"/>
    <x v="8"/>
    <x v="749"/>
    <x v="8"/>
    <x v="771"/>
    <x v="771"/>
    <s v="Typical Growth"/>
  </r>
  <r>
    <s v="Startup_1993"/>
    <x v="6"/>
    <x v="4"/>
    <x v="772"/>
    <x v="772"/>
    <x v="35"/>
    <x v="1"/>
    <x v="11"/>
    <x v="750"/>
    <x v="11"/>
    <x v="772"/>
    <x v="772"/>
    <s v="Typical Growth"/>
  </r>
  <r>
    <s v="Startup_1994"/>
    <x v="6"/>
    <x v="4"/>
    <x v="773"/>
    <x v="773"/>
    <x v="45"/>
    <x v="7"/>
    <x v="17"/>
    <x v="751"/>
    <x v="17"/>
    <x v="773"/>
    <x v="773"/>
    <s v="Typical Growth"/>
  </r>
  <r>
    <s v="Startup_1995"/>
    <x v="3"/>
    <x v="9"/>
    <x v="774"/>
    <x v="774"/>
    <x v="38"/>
    <x v="4"/>
    <x v="22"/>
    <x v="752"/>
    <x v="22"/>
    <x v="774"/>
    <x v="774"/>
    <s v="Typical Growth"/>
  </r>
  <r>
    <s v="Startup_1996"/>
    <x v="6"/>
    <x v="5"/>
    <x v="775"/>
    <x v="775"/>
    <x v="3"/>
    <x v="0"/>
    <x v="23"/>
    <x v="753"/>
    <x v="23"/>
    <x v="775"/>
    <x v="775"/>
    <s v="Typical Growth"/>
  </r>
  <r>
    <s v="Startup_1998"/>
    <x v="7"/>
    <x v="7"/>
    <x v="776"/>
    <x v="776"/>
    <x v="47"/>
    <x v="9"/>
    <x v="23"/>
    <x v="754"/>
    <x v="23"/>
    <x v="776"/>
    <x v="776"/>
    <s v="Typical Growth"/>
  </r>
  <r>
    <s v="Startup_1999"/>
    <x v="3"/>
    <x v="2"/>
    <x v="777"/>
    <x v="777"/>
    <x v="18"/>
    <x v="7"/>
    <x v="18"/>
    <x v="755"/>
    <x v="18"/>
    <x v="777"/>
    <x v="777"/>
    <s v="Typical Growth"/>
  </r>
  <r>
    <s v="Startup_2"/>
    <x v="6"/>
    <x v="9"/>
    <x v="778"/>
    <x v="778"/>
    <x v="22"/>
    <x v="6"/>
    <x v="15"/>
    <x v="756"/>
    <x v="15"/>
    <x v="778"/>
    <x v="778"/>
    <s v="Typical Growth"/>
  </r>
  <r>
    <s v="Startup_20"/>
    <x v="6"/>
    <x v="5"/>
    <x v="779"/>
    <x v="779"/>
    <x v="0"/>
    <x v="6"/>
    <x v="3"/>
    <x v="757"/>
    <x v="3"/>
    <x v="779"/>
    <x v="779"/>
    <s v="Typical Growth"/>
  </r>
  <r>
    <s v="Startup_2000"/>
    <x v="7"/>
    <x v="1"/>
    <x v="780"/>
    <x v="780"/>
    <x v="1"/>
    <x v="4"/>
    <x v="10"/>
    <x v="758"/>
    <x v="10"/>
    <x v="780"/>
    <x v="780"/>
    <s v="Typical Growth"/>
  </r>
  <r>
    <s v="Startup_2001"/>
    <x v="0"/>
    <x v="5"/>
    <x v="781"/>
    <x v="781"/>
    <x v="22"/>
    <x v="2"/>
    <x v="12"/>
    <x v="759"/>
    <x v="12"/>
    <x v="781"/>
    <x v="781"/>
    <s v="Typical Growth"/>
  </r>
  <r>
    <s v="Startup_2002"/>
    <x v="0"/>
    <x v="1"/>
    <x v="782"/>
    <x v="782"/>
    <x v="24"/>
    <x v="2"/>
    <x v="10"/>
    <x v="760"/>
    <x v="10"/>
    <x v="782"/>
    <x v="782"/>
    <s v="Typical Growth"/>
  </r>
  <r>
    <s v="Startup_2003"/>
    <x v="3"/>
    <x v="2"/>
    <x v="783"/>
    <x v="783"/>
    <x v="23"/>
    <x v="5"/>
    <x v="16"/>
    <x v="761"/>
    <x v="16"/>
    <x v="783"/>
    <x v="783"/>
    <s v="Typical Growth"/>
  </r>
  <r>
    <s v="Startup_2004"/>
    <x v="5"/>
    <x v="3"/>
    <x v="784"/>
    <x v="784"/>
    <x v="0"/>
    <x v="2"/>
    <x v="21"/>
    <x v="762"/>
    <x v="21"/>
    <x v="784"/>
    <x v="784"/>
    <s v="Typical Growth"/>
  </r>
  <r>
    <s v="Startup_2005"/>
    <x v="4"/>
    <x v="5"/>
    <x v="785"/>
    <x v="785"/>
    <x v="26"/>
    <x v="0"/>
    <x v="13"/>
    <x v="763"/>
    <x v="13"/>
    <x v="785"/>
    <x v="785"/>
    <s v="Typical Growth"/>
  </r>
  <r>
    <s v="Startup_2006"/>
    <x v="6"/>
    <x v="5"/>
    <x v="786"/>
    <x v="786"/>
    <x v="37"/>
    <x v="5"/>
    <x v="19"/>
    <x v="764"/>
    <x v="19"/>
    <x v="786"/>
    <x v="786"/>
    <s v="Typical Growth"/>
  </r>
  <r>
    <s v="Startup_2007"/>
    <x v="6"/>
    <x v="6"/>
    <x v="787"/>
    <x v="787"/>
    <x v="44"/>
    <x v="5"/>
    <x v="10"/>
    <x v="765"/>
    <x v="10"/>
    <x v="787"/>
    <x v="787"/>
    <s v="Typical Growth"/>
  </r>
  <r>
    <s v="Startup_2008"/>
    <x v="5"/>
    <x v="9"/>
    <x v="788"/>
    <x v="788"/>
    <x v="7"/>
    <x v="8"/>
    <x v="12"/>
    <x v="766"/>
    <x v="12"/>
    <x v="788"/>
    <x v="788"/>
    <s v="Typical Growth"/>
  </r>
  <r>
    <s v="Startup_2009"/>
    <x v="1"/>
    <x v="0"/>
    <x v="789"/>
    <x v="789"/>
    <x v="41"/>
    <x v="3"/>
    <x v="22"/>
    <x v="767"/>
    <x v="22"/>
    <x v="789"/>
    <x v="789"/>
    <s v="Typical Growth"/>
  </r>
  <r>
    <s v="Startup_2010"/>
    <x v="7"/>
    <x v="3"/>
    <x v="790"/>
    <x v="790"/>
    <x v="0"/>
    <x v="8"/>
    <x v="7"/>
    <x v="768"/>
    <x v="7"/>
    <x v="790"/>
    <x v="790"/>
    <s v="Typical Growth"/>
  </r>
  <r>
    <s v="Startup_2011"/>
    <x v="6"/>
    <x v="0"/>
    <x v="791"/>
    <x v="791"/>
    <x v="11"/>
    <x v="7"/>
    <x v="12"/>
    <x v="769"/>
    <x v="12"/>
    <x v="791"/>
    <x v="791"/>
    <s v="Typical Growth"/>
  </r>
  <r>
    <s v="Startup_2012"/>
    <x v="0"/>
    <x v="8"/>
    <x v="792"/>
    <x v="792"/>
    <x v="23"/>
    <x v="8"/>
    <x v="14"/>
    <x v="770"/>
    <x v="14"/>
    <x v="792"/>
    <x v="792"/>
    <s v="Typical Growth"/>
  </r>
  <r>
    <s v="Startup_2013"/>
    <x v="1"/>
    <x v="5"/>
    <x v="793"/>
    <x v="793"/>
    <x v="46"/>
    <x v="8"/>
    <x v="18"/>
    <x v="389"/>
    <x v="18"/>
    <x v="793"/>
    <x v="793"/>
    <s v="Typical Growth"/>
  </r>
  <r>
    <s v="Startup_2014"/>
    <x v="1"/>
    <x v="8"/>
    <x v="794"/>
    <x v="794"/>
    <x v="3"/>
    <x v="8"/>
    <x v="5"/>
    <x v="771"/>
    <x v="5"/>
    <x v="794"/>
    <x v="794"/>
    <s v="Typical Growth"/>
  </r>
  <r>
    <s v="Startup_2016"/>
    <x v="6"/>
    <x v="2"/>
    <x v="795"/>
    <x v="795"/>
    <x v="16"/>
    <x v="2"/>
    <x v="5"/>
    <x v="772"/>
    <x v="5"/>
    <x v="795"/>
    <x v="795"/>
    <s v="Typical Growth"/>
  </r>
  <r>
    <s v="Startup_2018"/>
    <x v="2"/>
    <x v="8"/>
    <x v="796"/>
    <x v="796"/>
    <x v="23"/>
    <x v="6"/>
    <x v="7"/>
    <x v="773"/>
    <x v="7"/>
    <x v="796"/>
    <x v="796"/>
    <s v="Typical Growth"/>
  </r>
  <r>
    <s v="Startup_2019"/>
    <x v="2"/>
    <x v="8"/>
    <x v="797"/>
    <x v="797"/>
    <x v="31"/>
    <x v="5"/>
    <x v="21"/>
    <x v="774"/>
    <x v="21"/>
    <x v="797"/>
    <x v="797"/>
    <s v="Typical Growth"/>
  </r>
  <r>
    <s v="Startup_2020"/>
    <x v="7"/>
    <x v="1"/>
    <x v="798"/>
    <x v="798"/>
    <x v="27"/>
    <x v="2"/>
    <x v="1"/>
    <x v="775"/>
    <x v="1"/>
    <x v="798"/>
    <x v="798"/>
    <s v="Typical Growth"/>
  </r>
  <r>
    <s v="Startup_2022"/>
    <x v="0"/>
    <x v="4"/>
    <x v="799"/>
    <x v="799"/>
    <x v="23"/>
    <x v="9"/>
    <x v="20"/>
    <x v="776"/>
    <x v="20"/>
    <x v="799"/>
    <x v="799"/>
    <s v="Typical Growth"/>
  </r>
  <r>
    <s v="Startup_2024"/>
    <x v="3"/>
    <x v="5"/>
    <x v="800"/>
    <x v="800"/>
    <x v="41"/>
    <x v="5"/>
    <x v="13"/>
    <x v="777"/>
    <x v="13"/>
    <x v="800"/>
    <x v="800"/>
    <s v="Typical Growth"/>
  </r>
  <r>
    <s v="Startup_2025"/>
    <x v="5"/>
    <x v="2"/>
    <x v="801"/>
    <x v="801"/>
    <x v="20"/>
    <x v="6"/>
    <x v="5"/>
    <x v="778"/>
    <x v="5"/>
    <x v="801"/>
    <x v="801"/>
    <s v="Typical Growth"/>
  </r>
  <r>
    <s v="Startup_2026"/>
    <x v="7"/>
    <x v="7"/>
    <x v="802"/>
    <x v="802"/>
    <x v="3"/>
    <x v="6"/>
    <x v="3"/>
    <x v="779"/>
    <x v="3"/>
    <x v="802"/>
    <x v="802"/>
    <s v="Typical Growth"/>
  </r>
  <r>
    <s v="Startup_2027"/>
    <x v="2"/>
    <x v="8"/>
    <x v="803"/>
    <x v="803"/>
    <x v="40"/>
    <x v="0"/>
    <x v="22"/>
    <x v="780"/>
    <x v="22"/>
    <x v="803"/>
    <x v="803"/>
    <s v="Typical Growth"/>
  </r>
  <r>
    <s v="Startup_2028"/>
    <x v="3"/>
    <x v="0"/>
    <x v="804"/>
    <x v="804"/>
    <x v="47"/>
    <x v="2"/>
    <x v="15"/>
    <x v="781"/>
    <x v="15"/>
    <x v="804"/>
    <x v="804"/>
    <s v="Typical Growth"/>
  </r>
  <r>
    <s v="Startup_2029"/>
    <x v="1"/>
    <x v="0"/>
    <x v="805"/>
    <x v="805"/>
    <x v="41"/>
    <x v="4"/>
    <x v="2"/>
    <x v="782"/>
    <x v="2"/>
    <x v="805"/>
    <x v="805"/>
    <s v="Typical Growth"/>
  </r>
  <r>
    <s v="Startup_203"/>
    <x v="6"/>
    <x v="8"/>
    <x v="806"/>
    <x v="806"/>
    <x v="0"/>
    <x v="8"/>
    <x v="15"/>
    <x v="783"/>
    <x v="15"/>
    <x v="806"/>
    <x v="806"/>
    <s v="Typical Growth"/>
  </r>
  <r>
    <s v="Startup_2030"/>
    <x v="7"/>
    <x v="9"/>
    <x v="807"/>
    <x v="807"/>
    <x v="19"/>
    <x v="8"/>
    <x v="16"/>
    <x v="784"/>
    <x v="16"/>
    <x v="807"/>
    <x v="807"/>
    <s v="Typical Growth"/>
  </r>
  <r>
    <s v="Startup_2031"/>
    <x v="6"/>
    <x v="3"/>
    <x v="808"/>
    <x v="808"/>
    <x v="4"/>
    <x v="3"/>
    <x v="18"/>
    <x v="785"/>
    <x v="18"/>
    <x v="808"/>
    <x v="808"/>
    <s v="Typical Growth"/>
  </r>
  <r>
    <s v="Startup_2032"/>
    <x v="7"/>
    <x v="8"/>
    <x v="809"/>
    <x v="809"/>
    <x v="5"/>
    <x v="9"/>
    <x v="8"/>
    <x v="786"/>
    <x v="8"/>
    <x v="809"/>
    <x v="809"/>
    <s v="Typical Growth"/>
  </r>
  <r>
    <s v="Startup_2035"/>
    <x v="4"/>
    <x v="1"/>
    <x v="810"/>
    <x v="810"/>
    <x v="19"/>
    <x v="0"/>
    <x v="1"/>
    <x v="101"/>
    <x v="1"/>
    <x v="810"/>
    <x v="810"/>
    <s v="Typical Growth"/>
  </r>
  <r>
    <s v="Startup_2038"/>
    <x v="7"/>
    <x v="3"/>
    <x v="811"/>
    <x v="811"/>
    <x v="36"/>
    <x v="7"/>
    <x v="14"/>
    <x v="787"/>
    <x v="14"/>
    <x v="811"/>
    <x v="811"/>
    <s v="Typical Growth"/>
  </r>
  <r>
    <s v="Startup_2039"/>
    <x v="5"/>
    <x v="5"/>
    <x v="812"/>
    <x v="812"/>
    <x v="15"/>
    <x v="5"/>
    <x v="22"/>
    <x v="788"/>
    <x v="22"/>
    <x v="812"/>
    <x v="812"/>
    <s v="Typical Growth"/>
  </r>
  <r>
    <s v="Startup_2041"/>
    <x v="4"/>
    <x v="7"/>
    <x v="813"/>
    <x v="813"/>
    <x v="22"/>
    <x v="7"/>
    <x v="21"/>
    <x v="789"/>
    <x v="21"/>
    <x v="813"/>
    <x v="813"/>
    <s v="Typical Growth"/>
  </r>
  <r>
    <s v="Startup_2042"/>
    <x v="4"/>
    <x v="7"/>
    <x v="814"/>
    <x v="814"/>
    <x v="5"/>
    <x v="0"/>
    <x v="13"/>
    <x v="790"/>
    <x v="13"/>
    <x v="814"/>
    <x v="814"/>
    <s v="Typical Growth"/>
  </r>
  <r>
    <s v="Startup_2047"/>
    <x v="4"/>
    <x v="8"/>
    <x v="815"/>
    <x v="815"/>
    <x v="15"/>
    <x v="2"/>
    <x v="6"/>
    <x v="791"/>
    <x v="6"/>
    <x v="815"/>
    <x v="815"/>
    <s v="Typical Growth"/>
  </r>
  <r>
    <s v="Startup_2048"/>
    <x v="4"/>
    <x v="1"/>
    <x v="816"/>
    <x v="816"/>
    <x v="15"/>
    <x v="8"/>
    <x v="10"/>
    <x v="792"/>
    <x v="10"/>
    <x v="816"/>
    <x v="816"/>
    <s v="Typical Growth"/>
  </r>
  <r>
    <s v="Startup_2049"/>
    <x v="0"/>
    <x v="6"/>
    <x v="817"/>
    <x v="817"/>
    <x v="2"/>
    <x v="9"/>
    <x v="0"/>
    <x v="793"/>
    <x v="0"/>
    <x v="817"/>
    <x v="817"/>
    <s v="Typical Growth"/>
  </r>
  <r>
    <s v="Startup_205"/>
    <x v="6"/>
    <x v="5"/>
    <x v="818"/>
    <x v="818"/>
    <x v="42"/>
    <x v="4"/>
    <x v="23"/>
    <x v="794"/>
    <x v="23"/>
    <x v="818"/>
    <x v="818"/>
    <s v="Typical Growth"/>
  </r>
  <r>
    <s v="Startup_2051"/>
    <x v="7"/>
    <x v="3"/>
    <x v="819"/>
    <x v="819"/>
    <x v="34"/>
    <x v="2"/>
    <x v="22"/>
    <x v="771"/>
    <x v="22"/>
    <x v="819"/>
    <x v="819"/>
    <s v="Typical Growth"/>
  </r>
  <r>
    <s v="Startup_2053"/>
    <x v="0"/>
    <x v="6"/>
    <x v="820"/>
    <x v="820"/>
    <x v="20"/>
    <x v="0"/>
    <x v="6"/>
    <x v="795"/>
    <x v="6"/>
    <x v="820"/>
    <x v="820"/>
    <s v="Typical Growth"/>
  </r>
  <r>
    <s v="Startup_2055"/>
    <x v="5"/>
    <x v="8"/>
    <x v="821"/>
    <x v="821"/>
    <x v="35"/>
    <x v="4"/>
    <x v="0"/>
    <x v="796"/>
    <x v="0"/>
    <x v="821"/>
    <x v="821"/>
    <s v="Typical Growth"/>
  </r>
  <r>
    <s v="Startup_2057"/>
    <x v="0"/>
    <x v="1"/>
    <x v="822"/>
    <x v="822"/>
    <x v="12"/>
    <x v="9"/>
    <x v="23"/>
    <x v="797"/>
    <x v="23"/>
    <x v="822"/>
    <x v="822"/>
    <s v="Typical Growth"/>
  </r>
  <r>
    <s v="Startup_2059"/>
    <x v="0"/>
    <x v="7"/>
    <x v="823"/>
    <x v="823"/>
    <x v="11"/>
    <x v="8"/>
    <x v="8"/>
    <x v="798"/>
    <x v="8"/>
    <x v="823"/>
    <x v="823"/>
    <s v="Typical Growth"/>
  </r>
  <r>
    <s v="Startup_206"/>
    <x v="1"/>
    <x v="2"/>
    <x v="824"/>
    <x v="824"/>
    <x v="23"/>
    <x v="1"/>
    <x v="3"/>
    <x v="799"/>
    <x v="3"/>
    <x v="824"/>
    <x v="824"/>
    <s v="Typical Growth"/>
  </r>
  <r>
    <s v="Startup_2061"/>
    <x v="5"/>
    <x v="7"/>
    <x v="825"/>
    <x v="825"/>
    <x v="28"/>
    <x v="4"/>
    <x v="15"/>
    <x v="800"/>
    <x v="15"/>
    <x v="825"/>
    <x v="825"/>
    <s v="Typical Growth"/>
  </r>
  <r>
    <s v="Startup_2062"/>
    <x v="4"/>
    <x v="7"/>
    <x v="826"/>
    <x v="826"/>
    <x v="15"/>
    <x v="4"/>
    <x v="3"/>
    <x v="801"/>
    <x v="3"/>
    <x v="826"/>
    <x v="826"/>
    <s v="Typical Growth"/>
  </r>
  <r>
    <s v="Startup_2063"/>
    <x v="3"/>
    <x v="3"/>
    <x v="827"/>
    <x v="827"/>
    <x v="9"/>
    <x v="1"/>
    <x v="16"/>
    <x v="802"/>
    <x v="16"/>
    <x v="827"/>
    <x v="827"/>
    <s v="Typical Growth"/>
  </r>
  <r>
    <s v="Startup_2066"/>
    <x v="2"/>
    <x v="6"/>
    <x v="828"/>
    <x v="828"/>
    <x v="11"/>
    <x v="3"/>
    <x v="18"/>
    <x v="803"/>
    <x v="18"/>
    <x v="828"/>
    <x v="828"/>
    <s v="Typical Growth"/>
  </r>
  <r>
    <s v="Startup_2067"/>
    <x v="2"/>
    <x v="8"/>
    <x v="829"/>
    <x v="829"/>
    <x v="6"/>
    <x v="3"/>
    <x v="20"/>
    <x v="804"/>
    <x v="20"/>
    <x v="829"/>
    <x v="829"/>
    <s v="Typical Growth"/>
  </r>
  <r>
    <s v="Startup_2068"/>
    <x v="4"/>
    <x v="2"/>
    <x v="830"/>
    <x v="830"/>
    <x v="22"/>
    <x v="7"/>
    <x v="2"/>
    <x v="805"/>
    <x v="2"/>
    <x v="830"/>
    <x v="830"/>
    <s v="Typical Growth"/>
  </r>
  <r>
    <s v="Startup_2071"/>
    <x v="2"/>
    <x v="5"/>
    <x v="831"/>
    <x v="831"/>
    <x v="28"/>
    <x v="6"/>
    <x v="9"/>
    <x v="806"/>
    <x v="9"/>
    <x v="831"/>
    <x v="831"/>
    <s v="Typical Growth"/>
  </r>
  <r>
    <s v="Startup_2072"/>
    <x v="5"/>
    <x v="0"/>
    <x v="832"/>
    <x v="832"/>
    <x v="3"/>
    <x v="4"/>
    <x v="23"/>
    <x v="807"/>
    <x v="23"/>
    <x v="832"/>
    <x v="832"/>
    <s v="Typical Growth"/>
  </r>
  <r>
    <s v="Startup_2074"/>
    <x v="0"/>
    <x v="1"/>
    <x v="833"/>
    <x v="833"/>
    <x v="2"/>
    <x v="0"/>
    <x v="7"/>
    <x v="808"/>
    <x v="7"/>
    <x v="833"/>
    <x v="833"/>
    <s v="Typical Growth"/>
  </r>
  <r>
    <s v="Startup_2076"/>
    <x v="2"/>
    <x v="0"/>
    <x v="834"/>
    <x v="834"/>
    <x v="10"/>
    <x v="8"/>
    <x v="2"/>
    <x v="809"/>
    <x v="2"/>
    <x v="834"/>
    <x v="834"/>
    <s v="Typical Growth"/>
  </r>
  <r>
    <s v="Startup_2079"/>
    <x v="6"/>
    <x v="8"/>
    <x v="835"/>
    <x v="835"/>
    <x v="27"/>
    <x v="3"/>
    <x v="19"/>
    <x v="810"/>
    <x v="19"/>
    <x v="835"/>
    <x v="835"/>
    <s v="Typical Growth"/>
  </r>
  <r>
    <s v="Startup_208"/>
    <x v="5"/>
    <x v="2"/>
    <x v="836"/>
    <x v="836"/>
    <x v="2"/>
    <x v="1"/>
    <x v="23"/>
    <x v="371"/>
    <x v="23"/>
    <x v="836"/>
    <x v="836"/>
    <s v="Typical Growth"/>
  </r>
  <r>
    <s v="Startup_2080"/>
    <x v="5"/>
    <x v="5"/>
    <x v="837"/>
    <x v="837"/>
    <x v="14"/>
    <x v="1"/>
    <x v="15"/>
    <x v="811"/>
    <x v="15"/>
    <x v="837"/>
    <x v="837"/>
    <s v="Typical Growth"/>
  </r>
  <r>
    <s v="Startup_2081"/>
    <x v="5"/>
    <x v="5"/>
    <x v="838"/>
    <x v="838"/>
    <x v="43"/>
    <x v="6"/>
    <x v="15"/>
    <x v="812"/>
    <x v="15"/>
    <x v="838"/>
    <x v="838"/>
    <s v="Typical Growth"/>
  </r>
  <r>
    <s v="Startup_2082"/>
    <x v="0"/>
    <x v="9"/>
    <x v="839"/>
    <x v="839"/>
    <x v="2"/>
    <x v="3"/>
    <x v="20"/>
    <x v="813"/>
    <x v="20"/>
    <x v="839"/>
    <x v="839"/>
    <s v="Typical Growth"/>
  </r>
  <r>
    <s v="Startup_2084"/>
    <x v="6"/>
    <x v="2"/>
    <x v="840"/>
    <x v="840"/>
    <x v="25"/>
    <x v="2"/>
    <x v="16"/>
    <x v="326"/>
    <x v="16"/>
    <x v="840"/>
    <x v="840"/>
    <s v="Typical Growth"/>
  </r>
  <r>
    <s v="Startup_2086"/>
    <x v="7"/>
    <x v="3"/>
    <x v="841"/>
    <x v="841"/>
    <x v="18"/>
    <x v="0"/>
    <x v="16"/>
    <x v="814"/>
    <x v="16"/>
    <x v="841"/>
    <x v="841"/>
    <s v="Typical Growth"/>
  </r>
  <r>
    <s v="Startup_2088"/>
    <x v="3"/>
    <x v="6"/>
    <x v="842"/>
    <x v="842"/>
    <x v="49"/>
    <x v="2"/>
    <x v="19"/>
    <x v="815"/>
    <x v="19"/>
    <x v="842"/>
    <x v="842"/>
    <s v="Typical Growth"/>
  </r>
  <r>
    <s v="Startup_2089"/>
    <x v="0"/>
    <x v="9"/>
    <x v="843"/>
    <x v="843"/>
    <x v="31"/>
    <x v="6"/>
    <x v="6"/>
    <x v="816"/>
    <x v="6"/>
    <x v="843"/>
    <x v="843"/>
    <s v="Typical Growth"/>
  </r>
  <r>
    <s v="Startup_209"/>
    <x v="6"/>
    <x v="1"/>
    <x v="844"/>
    <x v="844"/>
    <x v="30"/>
    <x v="9"/>
    <x v="16"/>
    <x v="817"/>
    <x v="16"/>
    <x v="844"/>
    <x v="844"/>
    <s v="Typical Growth"/>
  </r>
  <r>
    <s v="Startup_2090"/>
    <x v="5"/>
    <x v="6"/>
    <x v="845"/>
    <x v="845"/>
    <x v="5"/>
    <x v="3"/>
    <x v="9"/>
    <x v="818"/>
    <x v="9"/>
    <x v="845"/>
    <x v="845"/>
    <s v="Typical Growth"/>
  </r>
  <r>
    <s v="Startup_2093"/>
    <x v="7"/>
    <x v="7"/>
    <x v="846"/>
    <x v="846"/>
    <x v="41"/>
    <x v="4"/>
    <x v="10"/>
    <x v="819"/>
    <x v="10"/>
    <x v="846"/>
    <x v="846"/>
    <s v="Typical Growth"/>
  </r>
  <r>
    <s v="Startup_2094"/>
    <x v="7"/>
    <x v="7"/>
    <x v="847"/>
    <x v="847"/>
    <x v="36"/>
    <x v="9"/>
    <x v="12"/>
    <x v="820"/>
    <x v="12"/>
    <x v="847"/>
    <x v="847"/>
    <s v="Typical Growth"/>
  </r>
  <r>
    <s v="Startup_2096"/>
    <x v="2"/>
    <x v="8"/>
    <x v="848"/>
    <x v="848"/>
    <x v="4"/>
    <x v="9"/>
    <x v="4"/>
    <x v="821"/>
    <x v="4"/>
    <x v="848"/>
    <x v="848"/>
    <s v="Typical Growth"/>
  </r>
  <r>
    <s v="Startup_2097"/>
    <x v="5"/>
    <x v="9"/>
    <x v="849"/>
    <x v="849"/>
    <x v="25"/>
    <x v="2"/>
    <x v="3"/>
    <x v="822"/>
    <x v="3"/>
    <x v="849"/>
    <x v="849"/>
    <s v="Typical Growth"/>
  </r>
  <r>
    <s v="Startup_2098"/>
    <x v="5"/>
    <x v="6"/>
    <x v="850"/>
    <x v="850"/>
    <x v="22"/>
    <x v="1"/>
    <x v="9"/>
    <x v="823"/>
    <x v="9"/>
    <x v="850"/>
    <x v="850"/>
    <s v="Typical Growth"/>
  </r>
  <r>
    <s v="Startup_2099"/>
    <x v="4"/>
    <x v="0"/>
    <x v="851"/>
    <x v="851"/>
    <x v="6"/>
    <x v="0"/>
    <x v="14"/>
    <x v="824"/>
    <x v="14"/>
    <x v="851"/>
    <x v="851"/>
    <s v="Typical Growth"/>
  </r>
  <r>
    <s v="Startup_21"/>
    <x v="0"/>
    <x v="4"/>
    <x v="852"/>
    <x v="852"/>
    <x v="5"/>
    <x v="3"/>
    <x v="8"/>
    <x v="825"/>
    <x v="8"/>
    <x v="852"/>
    <x v="852"/>
    <s v="Typical Growth"/>
  </r>
  <r>
    <s v="Startup_2100"/>
    <x v="5"/>
    <x v="3"/>
    <x v="853"/>
    <x v="853"/>
    <x v="27"/>
    <x v="3"/>
    <x v="1"/>
    <x v="826"/>
    <x v="1"/>
    <x v="853"/>
    <x v="853"/>
    <s v="Typical Growth"/>
  </r>
  <r>
    <s v="Startup_2101"/>
    <x v="1"/>
    <x v="8"/>
    <x v="854"/>
    <x v="854"/>
    <x v="18"/>
    <x v="7"/>
    <x v="2"/>
    <x v="827"/>
    <x v="2"/>
    <x v="854"/>
    <x v="854"/>
    <s v="Typical Growth"/>
  </r>
  <r>
    <s v="Startup_2102"/>
    <x v="3"/>
    <x v="4"/>
    <x v="855"/>
    <x v="855"/>
    <x v="25"/>
    <x v="9"/>
    <x v="5"/>
    <x v="828"/>
    <x v="5"/>
    <x v="855"/>
    <x v="855"/>
    <s v="Typical Growth"/>
  </r>
  <r>
    <s v="Startup_2103"/>
    <x v="7"/>
    <x v="0"/>
    <x v="856"/>
    <x v="856"/>
    <x v="1"/>
    <x v="7"/>
    <x v="13"/>
    <x v="829"/>
    <x v="13"/>
    <x v="856"/>
    <x v="856"/>
    <s v="Typical Growth"/>
  </r>
  <r>
    <s v="Startup_2104"/>
    <x v="6"/>
    <x v="9"/>
    <x v="857"/>
    <x v="857"/>
    <x v="6"/>
    <x v="4"/>
    <x v="1"/>
    <x v="830"/>
    <x v="1"/>
    <x v="857"/>
    <x v="857"/>
    <s v="Typical Growth"/>
  </r>
  <r>
    <s v="Startup_2105"/>
    <x v="4"/>
    <x v="9"/>
    <x v="858"/>
    <x v="858"/>
    <x v="41"/>
    <x v="8"/>
    <x v="1"/>
    <x v="831"/>
    <x v="1"/>
    <x v="858"/>
    <x v="858"/>
    <s v="Typical Growth"/>
  </r>
  <r>
    <s v="Startup_2106"/>
    <x v="2"/>
    <x v="4"/>
    <x v="859"/>
    <x v="859"/>
    <x v="18"/>
    <x v="9"/>
    <x v="8"/>
    <x v="832"/>
    <x v="8"/>
    <x v="859"/>
    <x v="859"/>
    <s v="Typical Growth"/>
  </r>
  <r>
    <s v="Startup_2107"/>
    <x v="2"/>
    <x v="4"/>
    <x v="860"/>
    <x v="860"/>
    <x v="26"/>
    <x v="4"/>
    <x v="12"/>
    <x v="833"/>
    <x v="12"/>
    <x v="860"/>
    <x v="860"/>
    <s v="Typical Growth"/>
  </r>
  <r>
    <s v="Startup_2108"/>
    <x v="4"/>
    <x v="6"/>
    <x v="861"/>
    <x v="861"/>
    <x v="36"/>
    <x v="4"/>
    <x v="19"/>
    <x v="834"/>
    <x v="19"/>
    <x v="861"/>
    <x v="861"/>
    <s v="Typical Growth"/>
  </r>
  <r>
    <s v="Startup_2109"/>
    <x v="1"/>
    <x v="6"/>
    <x v="862"/>
    <x v="862"/>
    <x v="5"/>
    <x v="6"/>
    <x v="9"/>
    <x v="835"/>
    <x v="9"/>
    <x v="862"/>
    <x v="862"/>
    <s v="Typical Growth"/>
  </r>
  <r>
    <s v="Startup_211"/>
    <x v="3"/>
    <x v="8"/>
    <x v="863"/>
    <x v="863"/>
    <x v="23"/>
    <x v="4"/>
    <x v="16"/>
    <x v="836"/>
    <x v="16"/>
    <x v="863"/>
    <x v="863"/>
    <s v="Typical Growth"/>
  </r>
  <r>
    <s v="Startup_2110"/>
    <x v="4"/>
    <x v="6"/>
    <x v="864"/>
    <x v="864"/>
    <x v="5"/>
    <x v="6"/>
    <x v="13"/>
    <x v="837"/>
    <x v="13"/>
    <x v="864"/>
    <x v="864"/>
    <s v="Typical Growth"/>
  </r>
  <r>
    <s v="Startup_2111"/>
    <x v="3"/>
    <x v="3"/>
    <x v="865"/>
    <x v="865"/>
    <x v="24"/>
    <x v="2"/>
    <x v="17"/>
    <x v="838"/>
    <x v="17"/>
    <x v="865"/>
    <x v="865"/>
    <s v="Typical Growth"/>
  </r>
  <r>
    <s v="Startup_2112"/>
    <x v="4"/>
    <x v="1"/>
    <x v="866"/>
    <x v="866"/>
    <x v="32"/>
    <x v="1"/>
    <x v="9"/>
    <x v="839"/>
    <x v="9"/>
    <x v="866"/>
    <x v="866"/>
    <s v="Typical Growth"/>
  </r>
  <r>
    <s v="Startup_2113"/>
    <x v="4"/>
    <x v="1"/>
    <x v="867"/>
    <x v="867"/>
    <x v="22"/>
    <x v="9"/>
    <x v="0"/>
    <x v="840"/>
    <x v="0"/>
    <x v="867"/>
    <x v="867"/>
    <s v="Typical Growth"/>
  </r>
  <r>
    <s v="Startup_2114"/>
    <x v="3"/>
    <x v="6"/>
    <x v="868"/>
    <x v="868"/>
    <x v="20"/>
    <x v="6"/>
    <x v="9"/>
    <x v="841"/>
    <x v="9"/>
    <x v="868"/>
    <x v="868"/>
    <s v="Typical Growth"/>
  </r>
  <r>
    <s v="Startup_2116"/>
    <x v="3"/>
    <x v="0"/>
    <x v="869"/>
    <x v="869"/>
    <x v="12"/>
    <x v="2"/>
    <x v="2"/>
    <x v="842"/>
    <x v="2"/>
    <x v="869"/>
    <x v="869"/>
    <s v="Typical Growth"/>
  </r>
  <r>
    <s v="Startup_2117"/>
    <x v="0"/>
    <x v="9"/>
    <x v="870"/>
    <x v="870"/>
    <x v="11"/>
    <x v="8"/>
    <x v="23"/>
    <x v="843"/>
    <x v="23"/>
    <x v="870"/>
    <x v="870"/>
    <s v="Typical Growth"/>
  </r>
  <r>
    <s v="Startup_2118"/>
    <x v="1"/>
    <x v="1"/>
    <x v="871"/>
    <x v="871"/>
    <x v="34"/>
    <x v="9"/>
    <x v="9"/>
    <x v="844"/>
    <x v="9"/>
    <x v="871"/>
    <x v="871"/>
    <s v="Typical Growth"/>
  </r>
  <r>
    <s v="Startup_212"/>
    <x v="2"/>
    <x v="8"/>
    <x v="872"/>
    <x v="872"/>
    <x v="26"/>
    <x v="9"/>
    <x v="6"/>
    <x v="845"/>
    <x v="6"/>
    <x v="872"/>
    <x v="872"/>
    <s v="Typical Growth"/>
  </r>
  <r>
    <s v="Startup_2120"/>
    <x v="7"/>
    <x v="3"/>
    <x v="873"/>
    <x v="873"/>
    <x v="29"/>
    <x v="1"/>
    <x v="0"/>
    <x v="846"/>
    <x v="0"/>
    <x v="873"/>
    <x v="873"/>
    <s v="Typical Growth"/>
  </r>
  <r>
    <s v="Startup_2123"/>
    <x v="2"/>
    <x v="5"/>
    <x v="874"/>
    <x v="874"/>
    <x v="25"/>
    <x v="6"/>
    <x v="5"/>
    <x v="847"/>
    <x v="5"/>
    <x v="874"/>
    <x v="874"/>
    <s v="Typical Growth"/>
  </r>
  <r>
    <s v="Startup_2125"/>
    <x v="7"/>
    <x v="6"/>
    <x v="875"/>
    <x v="875"/>
    <x v="12"/>
    <x v="3"/>
    <x v="10"/>
    <x v="848"/>
    <x v="10"/>
    <x v="875"/>
    <x v="875"/>
    <s v="Typical Growth"/>
  </r>
  <r>
    <s v="Startup_2126"/>
    <x v="0"/>
    <x v="1"/>
    <x v="876"/>
    <x v="876"/>
    <x v="7"/>
    <x v="0"/>
    <x v="13"/>
    <x v="849"/>
    <x v="13"/>
    <x v="876"/>
    <x v="876"/>
    <s v="Typical Growth"/>
  </r>
  <r>
    <s v="Startup_2128"/>
    <x v="7"/>
    <x v="6"/>
    <x v="877"/>
    <x v="877"/>
    <x v="35"/>
    <x v="1"/>
    <x v="7"/>
    <x v="850"/>
    <x v="7"/>
    <x v="877"/>
    <x v="877"/>
    <s v="Typical Growth"/>
  </r>
  <r>
    <s v="Startup_2129"/>
    <x v="4"/>
    <x v="2"/>
    <x v="878"/>
    <x v="878"/>
    <x v="2"/>
    <x v="2"/>
    <x v="9"/>
    <x v="851"/>
    <x v="9"/>
    <x v="878"/>
    <x v="878"/>
    <s v="Typical Growth"/>
  </r>
  <r>
    <s v="Startup_213"/>
    <x v="2"/>
    <x v="7"/>
    <x v="879"/>
    <x v="879"/>
    <x v="13"/>
    <x v="7"/>
    <x v="20"/>
    <x v="852"/>
    <x v="20"/>
    <x v="879"/>
    <x v="879"/>
    <s v="Typical Growth"/>
  </r>
  <r>
    <s v="Startup_2132"/>
    <x v="7"/>
    <x v="2"/>
    <x v="880"/>
    <x v="880"/>
    <x v="20"/>
    <x v="4"/>
    <x v="21"/>
    <x v="853"/>
    <x v="21"/>
    <x v="880"/>
    <x v="880"/>
    <s v="Typical Growth"/>
  </r>
  <r>
    <s v="Startup_2133"/>
    <x v="5"/>
    <x v="1"/>
    <x v="881"/>
    <x v="881"/>
    <x v="7"/>
    <x v="8"/>
    <x v="6"/>
    <x v="854"/>
    <x v="6"/>
    <x v="881"/>
    <x v="881"/>
    <s v="Typical Growth"/>
  </r>
  <r>
    <s v="Startup_2134"/>
    <x v="5"/>
    <x v="5"/>
    <x v="882"/>
    <x v="882"/>
    <x v="17"/>
    <x v="8"/>
    <x v="3"/>
    <x v="855"/>
    <x v="3"/>
    <x v="882"/>
    <x v="882"/>
    <s v="Typical Growth"/>
  </r>
  <r>
    <s v="Startup_2135"/>
    <x v="1"/>
    <x v="3"/>
    <x v="883"/>
    <x v="883"/>
    <x v="38"/>
    <x v="7"/>
    <x v="21"/>
    <x v="856"/>
    <x v="21"/>
    <x v="883"/>
    <x v="883"/>
    <s v="Typical Growth"/>
  </r>
  <r>
    <s v="Startup_2137"/>
    <x v="2"/>
    <x v="2"/>
    <x v="884"/>
    <x v="884"/>
    <x v="19"/>
    <x v="9"/>
    <x v="21"/>
    <x v="857"/>
    <x v="21"/>
    <x v="884"/>
    <x v="884"/>
    <s v="Typical Growth"/>
  </r>
  <r>
    <s v="Startup_2138"/>
    <x v="4"/>
    <x v="3"/>
    <x v="885"/>
    <x v="885"/>
    <x v="12"/>
    <x v="1"/>
    <x v="21"/>
    <x v="858"/>
    <x v="21"/>
    <x v="885"/>
    <x v="885"/>
    <s v="Typical Growth"/>
  </r>
  <r>
    <s v="Startup_2139"/>
    <x v="2"/>
    <x v="5"/>
    <x v="886"/>
    <x v="886"/>
    <x v="22"/>
    <x v="7"/>
    <x v="8"/>
    <x v="638"/>
    <x v="8"/>
    <x v="886"/>
    <x v="886"/>
    <s v="Typical Growth"/>
  </r>
  <r>
    <s v="Startup_214"/>
    <x v="3"/>
    <x v="3"/>
    <x v="887"/>
    <x v="887"/>
    <x v="38"/>
    <x v="7"/>
    <x v="22"/>
    <x v="859"/>
    <x v="22"/>
    <x v="887"/>
    <x v="887"/>
    <s v="Typical Growth"/>
  </r>
  <r>
    <s v="Startup_2140"/>
    <x v="5"/>
    <x v="3"/>
    <x v="888"/>
    <x v="888"/>
    <x v="29"/>
    <x v="3"/>
    <x v="10"/>
    <x v="860"/>
    <x v="10"/>
    <x v="888"/>
    <x v="888"/>
    <s v="Typical Growth"/>
  </r>
  <r>
    <s v="Startup_2142"/>
    <x v="7"/>
    <x v="0"/>
    <x v="889"/>
    <x v="889"/>
    <x v="2"/>
    <x v="1"/>
    <x v="13"/>
    <x v="861"/>
    <x v="13"/>
    <x v="889"/>
    <x v="889"/>
    <s v="Typical Growth"/>
  </r>
  <r>
    <s v="Startup_2143"/>
    <x v="3"/>
    <x v="4"/>
    <x v="890"/>
    <x v="890"/>
    <x v="28"/>
    <x v="0"/>
    <x v="19"/>
    <x v="862"/>
    <x v="19"/>
    <x v="890"/>
    <x v="890"/>
    <s v="Typical Growth"/>
  </r>
  <r>
    <s v="Startup_2144"/>
    <x v="3"/>
    <x v="3"/>
    <x v="891"/>
    <x v="891"/>
    <x v="17"/>
    <x v="7"/>
    <x v="8"/>
    <x v="863"/>
    <x v="8"/>
    <x v="891"/>
    <x v="891"/>
    <s v="Typical Growth"/>
  </r>
  <r>
    <s v="Startup_2145"/>
    <x v="7"/>
    <x v="7"/>
    <x v="892"/>
    <x v="892"/>
    <x v="26"/>
    <x v="8"/>
    <x v="4"/>
    <x v="864"/>
    <x v="4"/>
    <x v="892"/>
    <x v="892"/>
    <s v="Typical Growth"/>
  </r>
  <r>
    <s v="Startup_2148"/>
    <x v="7"/>
    <x v="8"/>
    <x v="893"/>
    <x v="893"/>
    <x v="17"/>
    <x v="9"/>
    <x v="11"/>
    <x v="865"/>
    <x v="11"/>
    <x v="893"/>
    <x v="893"/>
    <s v="Typical Growth"/>
  </r>
  <r>
    <s v="Startup_215"/>
    <x v="3"/>
    <x v="4"/>
    <x v="894"/>
    <x v="894"/>
    <x v="18"/>
    <x v="4"/>
    <x v="21"/>
    <x v="866"/>
    <x v="21"/>
    <x v="894"/>
    <x v="894"/>
    <s v="Typical Growth"/>
  </r>
  <r>
    <s v="Startup_2150"/>
    <x v="2"/>
    <x v="0"/>
    <x v="895"/>
    <x v="895"/>
    <x v="28"/>
    <x v="9"/>
    <x v="13"/>
    <x v="867"/>
    <x v="13"/>
    <x v="895"/>
    <x v="895"/>
    <s v="Typical Growth"/>
  </r>
  <r>
    <s v="Startup_2153"/>
    <x v="2"/>
    <x v="3"/>
    <x v="896"/>
    <x v="896"/>
    <x v="37"/>
    <x v="2"/>
    <x v="13"/>
    <x v="868"/>
    <x v="13"/>
    <x v="896"/>
    <x v="896"/>
    <s v="Typical Growth"/>
  </r>
  <r>
    <s v="Startup_2154"/>
    <x v="4"/>
    <x v="6"/>
    <x v="897"/>
    <x v="897"/>
    <x v="41"/>
    <x v="8"/>
    <x v="16"/>
    <x v="869"/>
    <x v="16"/>
    <x v="897"/>
    <x v="897"/>
    <s v="Typical Growth"/>
  </r>
  <r>
    <s v="Startup_2156"/>
    <x v="1"/>
    <x v="2"/>
    <x v="898"/>
    <x v="898"/>
    <x v="0"/>
    <x v="2"/>
    <x v="5"/>
    <x v="870"/>
    <x v="5"/>
    <x v="898"/>
    <x v="898"/>
    <s v="Typical Growth"/>
  </r>
  <r>
    <s v="Startup_2157"/>
    <x v="1"/>
    <x v="8"/>
    <x v="899"/>
    <x v="899"/>
    <x v="23"/>
    <x v="5"/>
    <x v="23"/>
    <x v="871"/>
    <x v="23"/>
    <x v="899"/>
    <x v="899"/>
    <s v="Typical Growth"/>
  </r>
  <r>
    <s v="Startup_216"/>
    <x v="5"/>
    <x v="3"/>
    <x v="900"/>
    <x v="900"/>
    <x v="33"/>
    <x v="7"/>
    <x v="3"/>
    <x v="872"/>
    <x v="3"/>
    <x v="900"/>
    <x v="900"/>
    <s v="Typical Growth"/>
  </r>
  <r>
    <s v="Startup_2161"/>
    <x v="1"/>
    <x v="4"/>
    <x v="901"/>
    <x v="901"/>
    <x v="29"/>
    <x v="9"/>
    <x v="5"/>
    <x v="873"/>
    <x v="5"/>
    <x v="901"/>
    <x v="901"/>
    <s v="Typical Growth"/>
  </r>
  <r>
    <s v="Startup_2162"/>
    <x v="6"/>
    <x v="3"/>
    <x v="902"/>
    <x v="902"/>
    <x v="23"/>
    <x v="1"/>
    <x v="11"/>
    <x v="874"/>
    <x v="11"/>
    <x v="902"/>
    <x v="902"/>
    <s v="Typical Growth"/>
  </r>
  <r>
    <s v="Startup_2163"/>
    <x v="2"/>
    <x v="8"/>
    <x v="903"/>
    <x v="903"/>
    <x v="43"/>
    <x v="1"/>
    <x v="15"/>
    <x v="875"/>
    <x v="15"/>
    <x v="903"/>
    <x v="903"/>
    <s v="Typical Growth"/>
  </r>
  <r>
    <s v="Startup_2164"/>
    <x v="6"/>
    <x v="3"/>
    <x v="904"/>
    <x v="904"/>
    <x v="11"/>
    <x v="1"/>
    <x v="10"/>
    <x v="876"/>
    <x v="10"/>
    <x v="904"/>
    <x v="904"/>
    <s v="Typical Growth"/>
  </r>
  <r>
    <s v="Startup_2165"/>
    <x v="3"/>
    <x v="8"/>
    <x v="905"/>
    <x v="905"/>
    <x v="41"/>
    <x v="9"/>
    <x v="12"/>
    <x v="877"/>
    <x v="12"/>
    <x v="905"/>
    <x v="905"/>
    <s v="Typical Growth"/>
  </r>
  <r>
    <s v="Startup_2166"/>
    <x v="7"/>
    <x v="6"/>
    <x v="906"/>
    <x v="906"/>
    <x v="34"/>
    <x v="4"/>
    <x v="18"/>
    <x v="878"/>
    <x v="18"/>
    <x v="906"/>
    <x v="906"/>
    <s v="Typical Growth"/>
  </r>
  <r>
    <s v="Startup_2167"/>
    <x v="0"/>
    <x v="6"/>
    <x v="907"/>
    <x v="907"/>
    <x v="40"/>
    <x v="7"/>
    <x v="5"/>
    <x v="879"/>
    <x v="5"/>
    <x v="907"/>
    <x v="907"/>
    <s v="Typical Growth"/>
  </r>
  <r>
    <s v="Startup_2168"/>
    <x v="3"/>
    <x v="9"/>
    <x v="908"/>
    <x v="908"/>
    <x v="5"/>
    <x v="0"/>
    <x v="10"/>
    <x v="880"/>
    <x v="10"/>
    <x v="908"/>
    <x v="908"/>
    <s v="Typical Growth"/>
  </r>
  <r>
    <s v="Startup_2169"/>
    <x v="7"/>
    <x v="5"/>
    <x v="909"/>
    <x v="909"/>
    <x v="3"/>
    <x v="4"/>
    <x v="1"/>
    <x v="881"/>
    <x v="1"/>
    <x v="909"/>
    <x v="909"/>
    <s v="Typical Growth"/>
  </r>
  <r>
    <s v="Startup_217"/>
    <x v="5"/>
    <x v="2"/>
    <x v="910"/>
    <x v="910"/>
    <x v="28"/>
    <x v="7"/>
    <x v="13"/>
    <x v="882"/>
    <x v="13"/>
    <x v="910"/>
    <x v="910"/>
    <s v="Typical Growth"/>
  </r>
  <r>
    <s v="Startup_2170"/>
    <x v="7"/>
    <x v="2"/>
    <x v="911"/>
    <x v="911"/>
    <x v="36"/>
    <x v="7"/>
    <x v="8"/>
    <x v="883"/>
    <x v="8"/>
    <x v="911"/>
    <x v="911"/>
    <s v="Typical Growth"/>
  </r>
  <r>
    <s v="Startup_2172"/>
    <x v="0"/>
    <x v="2"/>
    <x v="912"/>
    <x v="912"/>
    <x v="45"/>
    <x v="3"/>
    <x v="16"/>
    <x v="884"/>
    <x v="16"/>
    <x v="912"/>
    <x v="912"/>
    <s v="Typical Growth"/>
  </r>
  <r>
    <s v="Startup_2174"/>
    <x v="7"/>
    <x v="4"/>
    <x v="913"/>
    <x v="913"/>
    <x v="6"/>
    <x v="8"/>
    <x v="14"/>
    <x v="885"/>
    <x v="14"/>
    <x v="913"/>
    <x v="913"/>
    <s v="Typical Growth"/>
  </r>
  <r>
    <s v="Startup_2176"/>
    <x v="6"/>
    <x v="7"/>
    <x v="914"/>
    <x v="914"/>
    <x v="47"/>
    <x v="4"/>
    <x v="6"/>
    <x v="886"/>
    <x v="6"/>
    <x v="914"/>
    <x v="914"/>
    <s v="Typical Growth"/>
  </r>
  <r>
    <s v="Startup_2177"/>
    <x v="2"/>
    <x v="9"/>
    <x v="915"/>
    <x v="915"/>
    <x v="19"/>
    <x v="5"/>
    <x v="7"/>
    <x v="452"/>
    <x v="7"/>
    <x v="915"/>
    <x v="915"/>
    <s v="Typical Growth"/>
  </r>
  <r>
    <s v="Startup_218"/>
    <x v="0"/>
    <x v="2"/>
    <x v="916"/>
    <x v="916"/>
    <x v="35"/>
    <x v="6"/>
    <x v="12"/>
    <x v="887"/>
    <x v="12"/>
    <x v="916"/>
    <x v="916"/>
    <s v="Typical Growth"/>
  </r>
  <r>
    <s v="Startup_2180"/>
    <x v="0"/>
    <x v="0"/>
    <x v="917"/>
    <x v="917"/>
    <x v="13"/>
    <x v="3"/>
    <x v="5"/>
    <x v="888"/>
    <x v="5"/>
    <x v="917"/>
    <x v="917"/>
    <s v="Typical Growth"/>
  </r>
  <r>
    <s v="Startup_2181"/>
    <x v="1"/>
    <x v="0"/>
    <x v="918"/>
    <x v="918"/>
    <x v="23"/>
    <x v="1"/>
    <x v="7"/>
    <x v="699"/>
    <x v="7"/>
    <x v="918"/>
    <x v="918"/>
    <s v="Typical Growth"/>
  </r>
  <r>
    <s v="Startup_2182"/>
    <x v="0"/>
    <x v="7"/>
    <x v="919"/>
    <x v="919"/>
    <x v="46"/>
    <x v="1"/>
    <x v="18"/>
    <x v="889"/>
    <x v="18"/>
    <x v="919"/>
    <x v="919"/>
    <s v="Typical Growth"/>
  </r>
  <r>
    <s v="Startup_2185"/>
    <x v="7"/>
    <x v="5"/>
    <x v="920"/>
    <x v="920"/>
    <x v="9"/>
    <x v="1"/>
    <x v="2"/>
    <x v="890"/>
    <x v="2"/>
    <x v="920"/>
    <x v="920"/>
    <s v="Typical Growth"/>
  </r>
  <r>
    <s v="Startup_2186"/>
    <x v="6"/>
    <x v="3"/>
    <x v="921"/>
    <x v="921"/>
    <x v="5"/>
    <x v="4"/>
    <x v="7"/>
    <x v="891"/>
    <x v="7"/>
    <x v="921"/>
    <x v="921"/>
    <s v="Typical Growth"/>
  </r>
  <r>
    <s v="Startup_2187"/>
    <x v="2"/>
    <x v="8"/>
    <x v="922"/>
    <x v="922"/>
    <x v="12"/>
    <x v="7"/>
    <x v="23"/>
    <x v="892"/>
    <x v="23"/>
    <x v="922"/>
    <x v="922"/>
    <s v="Typical Growth"/>
  </r>
  <r>
    <s v="Startup_2188"/>
    <x v="7"/>
    <x v="8"/>
    <x v="923"/>
    <x v="923"/>
    <x v="22"/>
    <x v="7"/>
    <x v="1"/>
    <x v="893"/>
    <x v="1"/>
    <x v="923"/>
    <x v="923"/>
    <s v="Typical Growth"/>
  </r>
  <r>
    <s v="Startup_2189"/>
    <x v="0"/>
    <x v="4"/>
    <x v="924"/>
    <x v="924"/>
    <x v="28"/>
    <x v="4"/>
    <x v="16"/>
    <x v="894"/>
    <x v="16"/>
    <x v="924"/>
    <x v="924"/>
    <s v="Typical Growth"/>
  </r>
  <r>
    <s v="Startup_219"/>
    <x v="6"/>
    <x v="7"/>
    <x v="925"/>
    <x v="925"/>
    <x v="20"/>
    <x v="6"/>
    <x v="16"/>
    <x v="895"/>
    <x v="16"/>
    <x v="925"/>
    <x v="925"/>
    <s v="Typical Growth"/>
  </r>
  <r>
    <s v="Startup_2190"/>
    <x v="7"/>
    <x v="9"/>
    <x v="926"/>
    <x v="926"/>
    <x v="22"/>
    <x v="7"/>
    <x v="23"/>
    <x v="896"/>
    <x v="23"/>
    <x v="926"/>
    <x v="926"/>
    <s v="Typical Growth"/>
  </r>
  <r>
    <s v="Startup_2192"/>
    <x v="7"/>
    <x v="9"/>
    <x v="927"/>
    <x v="927"/>
    <x v="24"/>
    <x v="2"/>
    <x v="14"/>
    <x v="897"/>
    <x v="14"/>
    <x v="927"/>
    <x v="927"/>
    <s v="Typical Growth"/>
  </r>
  <r>
    <s v="Startup_2193"/>
    <x v="6"/>
    <x v="9"/>
    <x v="928"/>
    <x v="928"/>
    <x v="29"/>
    <x v="8"/>
    <x v="20"/>
    <x v="898"/>
    <x v="20"/>
    <x v="928"/>
    <x v="928"/>
    <s v="Typical Growth"/>
  </r>
  <r>
    <s v="Startup_2194"/>
    <x v="2"/>
    <x v="3"/>
    <x v="929"/>
    <x v="929"/>
    <x v="4"/>
    <x v="8"/>
    <x v="13"/>
    <x v="899"/>
    <x v="13"/>
    <x v="929"/>
    <x v="929"/>
    <s v="Typical Growth"/>
  </r>
  <r>
    <s v="Startup_2195"/>
    <x v="6"/>
    <x v="5"/>
    <x v="930"/>
    <x v="930"/>
    <x v="0"/>
    <x v="1"/>
    <x v="10"/>
    <x v="900"/>
    <x v="10"/>
    <x v="930"/>
    <x v="930"/>
    <s v="Typical Growth"/>
  </r>
  <r>
    <s v="Startup_2196"/>
    <x v="2"/>
    <x v="5"/>
    <x v="931"/>
    <x v="931"/>
    <x v="36"/>
    <x v="4"/>
    <x v="13"/>
    <x v="901"/>
    <x v="13"/>
    <x v="931"/>
    <x v="931"/>
    <s v="Typical Growth"/>
  </r>
  <r>
    <s v="Startup_2197"/>
    <x v="4"/>
    <x v="7"/>
    <x v="932"/>
    <x v="932"/>
    <x v="7"/>
    <x v="8"/>
    <x v="2"/>
    <x v="902"/>
    <x v="2"/>
    <x v="932"/>
    <x v="932"/>
    <s v="Typical Growth"/>
  </r>
  <r>
    <s v="Startup_2198"/>
    <x v="2"/>
    <x v="5"/>
    <x v="933"/>
    <x v="933"/>
    <x v="46"/>
    <x v="2"/>
    <x v="5"/>
    <x v="903"/>
    <x v="5"/>
    <x v="933"/>
    <x v="933"/>
    <s v="Typical Growth"/>
  </r>
  <r>
    <s v="Startup_2199"/>
    <x v="4"/>
    <x v="3"/>
    <x v="934"/>
    <x v="934"/>
    <x v="31"/>
    <x v="4"/>
    <x v="22"/>
    <x v="904"/>
    <x v="22"/>
    <x v="934"/>
    <x v="934"/>
    <s v="Typical Growth"/>
  </r>
  <r>
    <s v="Startup_22"/>
    <x v="6"/>
    <x v="2"/>
    <x v="935"/>
    <x v="935"/>
    <x v="13"/>
    <x v="9"/>
    <x v="16"/>
    <x v="905"/>
    <x v="16"/>
    <x v="935"/>
    <x v="935"/>
    <s v="Typical Growth"/>
  </r>
  <r>
    <s v="Startup_220"/>
    <x v="2"/>
    <x v="9"/>
    <x v="936"/>
    <x v="936"/>
    <x v="27"/>
    <x v="6"/>
    <x v="0"/>
    <x v="906"/>
    <x v="0"/>
    <x v="936"/>
    <x v="936"/>
    <s v="Typical Growth"/>
  </r>
  <r>
    <s v="Startup_2200"/>
    <x v="4"/>
    <x v="4"/>
    <x v="937"/>
    <x v="937"/>
    <x v="32"/>
    <x v="1"/>
    <x v="16"/>
    <x v="907"/>
    <x v="16"/>
    <x v="937"/>
    <x v="937"/>
    <s v="Typical Growth"/>
  </r>
  <r>
    <s v="Startup_2201"/>
    <x v="1"/>
    <x v="6"/>
    <x v="938"/>
    <x v="938"/>
    <x v="15"/>
    <x v="1"/>
    <x v="14"/>
    <x v="908"/>
    <x v="14"/>
    <x v="938"/>
    <x v="938"/>
    <s v="Typical Growth"/>
  </r>
  <r>
    <s v="Startup_2202"/>
    <x v="1"/>
    <x v="3"/>
    <x v="939"/>
    <x v="939"/>
    <x v="8"/>
    <x v="5"/>
    <x v="17"/>
    <x v="909"/>
    <x v="17"/>
    <x v="939"/>
    <x v="939"/>
    <s v="Typical Growth"/>
  </r>
  <r>
    <s v="Startup_2203"/>
    <x v="7"/>
    <x v="6"/>
    <x v="940"/>
    <x v="940"/>
    <x v="3"/>
    <x v="3"/>
    <x v="10"/>
    <x v="910"/>
    <x v="10"/>
    <x v="940"/>
    <x v="940"/>
    <s v="Typical Growth"/>
  </r>
  <r>
    <s v="Startup_2204"/>
    <x v="1"/>
    <x v="2"/>
    <x v="941"/>
    <x v="941"/>
    <x v="25"/>
    <x v="7"/>
    <x v="23"/>
    <x v="911"/>
    <x v="23"/>
    <x v="941"/>
    <x v="941"/>
    <s v="Typical Growth"/>
  </r>
  <r>
    <s v="Startup_2205"/>
    <x v="2"/>
    <x v="3"/>
    <x v="942"/>
    <x v="942"/>
    <x v="16"/>
    <x v="1"/>
    <x v="21"/>
    <x v="912"/>
    <x v="21"/>
    <x v="942"/>
    <x v="942"/>
    <s v="Typical Growth"/>
  </r>
  <r>
    <s v="Startup_2206"/>
    <x v="3"/>
    <x v="1"/>
    <x v="943"/>
    <x v="943"/>
    <x v="28"/>
    <x v="5"/>
    <x v="13"/>
    <x v="913"/>
    <x v="13"/>
    <x v="943"/>
    <x v="943"/>
    <s v="Typical Growth"/>
  </r>
  <r>
    <s v="Startup_2207"/>
    <x v="3"/>
    <x v="4"/>
    <x v="944"/>
    <x v="944"/>
    <x v="17"/>
    <x v="0"/>
    <x v="6"/>
    <x v="914"/>
    <x v="6"/>
    <x v="944"/>
    <x v="944"/>
    <s v="Typical Growth"/>
  </r>
  <r>
    <s v="Startup_2208"/>
    <x v="6"/>
    <x v="8"/>
    <x v="945"/>
    <x v="945"/>
    <x v="13"/>
    <x v="7"/>
    <x v="14"/>
    <x v="915"/>
    <x v="14"/>
    <x v="945"/>
    <x v="945"/>
    <s v="Typical Growth"/>
  </r>
  <r>
    <s v="Startup_2209"/>
    <x v="5"/>
    <x v="9"/>
    <x v="946"/>
    <x v="946"/>
    <x v="22"/>
    <x v="8"/>
    <x v="22"/>
    <x v="916"/>
    <x v="22"/>
    <x v="946"/>
    <x v="946"/>
    <s v="Typical Growth"/>
  </r>
  <r>
    <s v="Startup_221"/>
    <x v="1"/>
    <x v="1"/>
    <x v="947"/>
    <x v="947"/>
    <x v="35"/>
    <x v="7"/>
    <x v="22"/>
    <x v="917"/>
    <x v="22"/>
    <x v="947"/>
    <x v="947"/>
    <s v="Typical Growth"/>
  </r>
  <r>
    <s v="Startup_2210"/>
    <x v="0"/>
    <x v="9"/>
    <x v="948"/>
    <x v="948"/>
    <x v="3"/>
    <x v="9"/>
    <x v="19"/>
    <x v="918"/>
    <x v="19"/>
    <x v="948"/>
    <x v="948"/>
    <s v="Typical Growth"/>
  </r>
  <r>
    <s v="Startup_2211"/>
    <x v="4"/>
    <x v="2"/>
    <x v="949"/>
    <x v="949"/>
    <x v="29"/>
    <x v="7"/>
    <x v="21"/>
    <x v="919"/>
    <x v="21"/>
    <x v="949"/>
    <x v="949"/>
    <s v="Typical Growth"/>
  </r>
  <r>
    <s v="Startup_2212"/>
    <x v="5"/>
    <x v="3"/>
    <x v="950"/>
    <x v="950"/>
    <x v="22"/>
    <x v="4"/>
    <x v="14"/>
    <x v="920"/>
    <x v="14"/>
    <x v="950"/>
    <x v="950"/>
    <s v="Typical Growth"/>
  </r>
  <r>
    <s v="Startup_2215"/>
    <x v="7"/>
    <x v="6"/>
    <x v="951"/>
    <x v="951"/>
    <x v="13"/>
    <x v="7"/>
    <x v="10"/>
    <x v="921"/>
    <x v="10"/>
    <x v="951"/>
    <x v="951"/>
    <s v="Typical Growth"/>
  </r>
  <r>
    <s v="Startup_2216"/>
    <x v="6"/>
    <x v="8"/>
    <x v="952"/>
    <x v="952"/>
    <x v="36"/>
    <x v="7"/>
    <x v="17"/>
    <x v="922"/>
    <x v="17"/>
    <x v="952"/>
    <x v="952"/>
    <s v="Typical Growth"/>
  </r>
  <r>
    <s v="Startup_2217"/>
    <x v="2"/>
    <x v="7"/>
    <x v="953"/>
    <x v="953"/>
    <x v="22"/>
    <x v="2"/>
    <x v="11"/>
    <x v="923"/>
    <x v="11"/>
    <x v="953"/>
    <x v="953"/>
    <s v="Typical Growth"/>
  </r>
  <r>
    <s v="Startup_2218"/>
    <x v="3"/>
    <x v="7"/>
    <x v="954"/>
    <x v="954"/>
    <x v="32"/>
    <x v="7"/>
    <x v="18"/>
    <x v="924"/>
    <x v="18"/>
    <x v="954"/>
    <x v="954"/>
    <s v="Typical Growth"/>
  </r>
  <r>
    <s v="Startup_2219"/>
    <x v="6"/>
    <x v="8"/>
    <x v="955"/>
    <x v="955"/>
    <x v="26"/>
    <x v="6"/>
    <x v="7"/>
    <x v="925"/>
    <x v="7"/>
    <x v="955"/>
    <x v="955"/>
    <s v="Typical Growth"/>
  </r>
  <r>
    <s v="Startup_2220"/>
    <x v="6"/>
    <x v="0"/>
    <x v="956"/>
    <x v="956"/>
    <x v="13"/>
    <x v="1"/>
    <x v="7"/>
    <x v="60"/>
    <x v="7"/>
    <x v="956"/>
    <x v="956"/>
    <s v="Typical Growth"/>
  </r>
  <r>
    <s v="Startup_2221"/>
    <x v="6"/>
    <x v="0"/>
    <x v="957"/>
    <x v="957"/>
    <x v="7"/>
    <x v="8"/>
    <x v="2"/>
    <x v="926"/>
    <x v="2"/>
    <x v="957"/>
    <x v="957"/>
    <s v="Typical Growth"/>
  </r>
  <r>
    <s v="Startup_2223"/>
    <x v="5"/>
    <x v="2"/>
    <x v="958"/>
    <x v="958"/>
    <x v="16"/>
    <x v="8"/>
    <x v="21"/>
    <x v="927"/>
    <x v="21"/>
    <x v="958"/>
    <x v="958"/>
    <s v="Typical Growth"/>
  </r>
  <r>
    <s v="Startup_2224"/>
    <x v="6"/>
    <x v="0"/>
    <x v="959"/>
    <x v="959"/>
    <x v="19"/>
    <x v="1"/>
    <x v="18"/>
    <x v="928"/>
    <x v="18"/>
    <x v="959"/>
    <x v="959"/>
    <s v="Typical Growth"/>
  </r>
  <r>
    <s v="Startup_2228"/>
    <x v="4"/>
    <x v="7"/>
    <x v="960"/>
    <x v="960"/>
    <x v="47"/>
    <x v="6"/>
    <x v="6"/>
    <x v="929"/>
    <x v="6"/>
    <x v="960"/>
    <x v="960"/>
    <s v="Typical Growth"/>
  </r>
  <r>
    <s v="Startup_2229"/>
    <x v="2"/>
    <x v="7"/>
    <x v="961"/>
    <x v="961"/>
    <x v="23"/>
    <x v="6"/>
    <x v="19"/>
    <x v="930"/>
    <x v="19"/>
    <x v="961"/>
    <x v="961"/>
    <s v="Typical Growth"/>
  </r>
  <r>
    <s v="Startup_2230"/>
    <x v="2"/>
    <x v="2"/>
    <x v="962"/>
    <x v="962"/>
    <x v="47"/>
    <x v="2"/>
    <x v="8"/>
    <x v="931"/>
    <x v="8"/>
    <x v="962"/>
    <x v="962"/>
    <s v="Typical Growth"/>
  </r>
  <r>
    <s v="Startup_2232"/>
    <x v="0"/>
    <x v="4"/>
    <x v="963"/>
    <x v="963"/>
    <x v="42"/>
    <x v="0"/>
    <x v="22"/>
    <x v="932"/>
    <x v="22"/>
    <x v="963"/>
    <x v="963"/>
    <s v="Typical Growth"/>
  </r>
  <r>
    <s v="Startup_2233"/>
    <x v="3"/>
    <x v="1"/>
    <x v="964"/>
    <x v="964"/>
    <x v="28"/>
    <x v="6"/>
    <x v="7"/>
    <x v="933"/>
    <x v="7"/>
    <x v="964"/>
    <x v="964"/>
    <s v="Typical Growth"/>
  </r>
  <r>
    <s v="Startup_2234"/>
    <x v="7"/>
    <x v="5"/>
    <x v="965"/>
    <x v="965"/>
    <x v="1"/>
    <x v="6"/>
    <x v="13"/>
    <x v="934"/>
    <x v="13"/>
    <x v="965"/>
    <x v="965"/>
    <s v="Typical Growth"/>
  </r>
  <r>
    <s v="Startup_2235"/>
    <x v="4"/>
    <x v="3"/>
    <x v="966"/>
    <x v="966"/>
    <x v="26"/>
    <x v="0"/>
    <x v="13"/>
    <x v="935"/>
    <x v="13"/>
    <x v="966"/>
    <x v="966"/>
    <s v="Typical Growth"/>
  </r>
  <r>
    <s v="Startup_2236"/>
    <x v="0"/>
    <x v="3"/>
    <x v="967"/>
    <x v="967"/>
    <x v="12"/>
    <x v="4"/>
    <x v="4"/>
    <x v="936"/>
    <x v="4"/>
    <x v="967"/>
    <x v="967"/>
    <s v="Typical Growth"/>
  </r>
  <r>
    <s v="Startup_2238"/>
    <x v="1"/>
    <x v="5"/>
    <x v="968"/>
    <x v="968"/>
    <x v="31"/>
    <x v="7"/>
    <x v="15"/>
    <x v="92"/>
    <x v="15"/>
    <x v="968"/>
    <x v="968"/>
    <s v="Typical Growth"/>
  </r>
  <r>
    <s v="Startup_224"/>
    <x v="1"/>
    <x v="4"/>
    <x v="969"/>
    <x v="969"/>
    <x v="0"/>
    <x v="5"/>
    <x v="13"/>
    <x v="937"/>
    <x v="13"/>
    <x v="969"/>
    <x v="969"/>
    <s v="Typical Growth"/>
  </r>
  <r>
    <s v="Startup_2240"/>
    <x v="7"/>
    <x v="4"/>
    <x v="970"/>
    <x v="970"/>
    <x v="16"/>
    <x v="3"/>
    <x v="1"/>
    <x v="938"/>
    <x v="1"/>
    <x v="970"/>
    <x v="970"/>
    <s v="Typical Growth"/>
  </r>
  <r>
    <s v="Startup_2242"/>
    <x v="1"/>
    <x v="2"/>
    <x v="971"/>
    <x v="971"/>
    <x v="26"/>
    <x v="6"/>
    <x v="7"/>
    <x v="939"/>
    <x v="7"/>
    <x v="971"/>
    <x v="971"/>
    <s v="Typical Growth"/>
  </r>
  <r>
    <s v="Startup_2243"/>
    <x v="7"/>
    <x v="8"/>
    <x v="972"/>
    <x v="972"/>
    <x v="8"/>
    <x v="1"/>
    <x v="12"/>
    <x v="940"/>
    <x v="12"/>
    <x v="972"/>
    <x v="972"/>
    <s v="Typical Growth"/>
  </r>
  <r>
    <s v="Startup_2244"/>
    <x v="7"/>
    <x v="4"/>
    <x v="973"/>
    <x v="973"/>
    <x v="26"/>
    <x v="7"/>
    <x v="7"/>
    <x v="941"/>
    <x v="7"/>
    <x v="973"/>
    <x v="973"/>
    <s v="Typical Growth"/>
  </r>
  <r>
    <s v="Startup_2245"/>
    <x v="5"/>
    <x v="5"/>
    <x v="974"/>
    <x v="974"/>
    <x v="26"/>
    <x v="6"/>
    <x v="0"/>
    <x v="885"/>
    <x v="0"/>
    <x v="974"/>
    <x v="974"/>
    <s v="Typical Growth"/>
  </r>
  <r>
    <s v="Startup_2246"/>
    <x v="2"/>
    <x v="4"/>
    <x v="975"/>
    <x v="975"/>
    <x v="34"/>
    <x v="4"/>
    <x v="3"/>
    <x v="942"/>
    <x v="3"/>
    <x v="975"/>
    <x v="975"/>
    <s v="Typical Growth"/>
  </r>
  <r>
    <s v="Startup_2247"/>
    <x v="2"/>
    <x v="7"/>
    <x v="976"/>
    <x v="976"/>
    <x v="28"/>
    <x v="0"/>
    <x v="17"/>
    <x v="943"/>
    <x v="17"/>
    <x v="976"/>
    <x v="976"/>
    <s v="Typical Growth"/>
  </r>
  <r>
    <s v="Startup_2249"/>
    <x v="0"/>
    <x v="1"/>
    <x v="977"/>
    <x v="977"/>
    <x v="10"/>
    <x v="7"/>
    <x v="15"/>
    <x v="944"/>
    <x v="15"/>
    <x v="977"/>
    <x v="977"/>
    <s v="Typical Growth"/>
  </r>
  <r>
    <s v="Startup_2250"/>
    <x v="3"/>
    <x v="6"/>
    <x v="978"/>
    <x v="978"/>
    <x v="27"/>
    <x v="3"/>
    <x v="22"/>
    <x v="945"/>
    <x v="22"/>
    <x v="978"/>
    <x v="978"/>
    <s v="Typical Growth"/>
  </r>
  <r>
    <s v="Startup_2252"/>
    <x v="3"/>
    <x v="9"/>
    <x v="979"/>
    <x v="979"/>
    <x v="24"/>
    <x v="1"/>
    <x v="7"/>
    <x v="946"/>
    <x v="7"/>
    <x v="979"/>
    <x v="979"/>
    <s v="Typical Growth"/>
  </r>
  <r>
    <s v="Startup_2256"/>
    <x v="2"/>
    <x v="9"/>
    <x v="980"/>
    <x v="980"/>
    <x v="22"/>
    <x v="0"/>
    <x v="2"/>
    <x v="947"/>
    <x v="2"/>
    <x v="980"/>
    <x v="980"/>
    <s v="Typical Growth"/>
  </r>
  <r>
    <s v="Startup_2257"/>
    <x v="7"/>
    <x v="1"/>
    <x v="981"/>
    <x v="981"/>
    <x v="5"/>
    <x v="4"/>
    <x v="16"/>
    <x v="761"/>
    <x v="16"/>
    <x v="981"/>
    <x v="981"/>
    <s v="Typical Growth"/>
  </r>
  <r>
    <s v="Startup_2258"/>
    <x v="4"/>
    <x v="5"/>
    <x v="982"/>
    <x v="982"/>
    <x v="16"/>
    <x v="3"/>
    <x v="6"/>
    <x v="948"/>
    <x v="6"/>
    <x v="982"/>
    <x v="982"/>
    <s v="Typical Growth"/>
  </r>
  <r>
    <s v="Startup_2259"/>
    <x v="0"/>
    <x v="5"/>
    <x v="983"/>
    <x v="983"/>
    <x v="16"/>
    <x v="8"/>
    <x v="9"/>
    <x v="949"/>
    <x v="9"/>
    <x v="983"/>
    <x v="983"/>
    <s v="Typical Growth"/>
  </r>
  <r>
    <s v="Startup_226"/>
    <x v="2"/>
    <x v="3"/>
    <x v="984"/>
    <x v="984"/>
    <x v="5"/>
    <x v="1"/>
    <x v="9"/>
    <x v="950"/>
    <x v="9"/>
    <x v="984"/>
    <x v="984"/>
    <s v="Typical Growth"/>
  </r>
  <r>
    <s v="Startup_2260"/>
    <x v="1"/>
    <x v="1"/>
    <x v="985"/>
    <x v="985"/>
    <x v="11"/>
    <x v="5"/>
    <x v="3"/>
    <x v="951"/>
    <x v="3"/>
    <x v="985"/>
    <x v="985"/>
    <s v="Typical Growth"/>
  </r>
  <r>
    <s v="Startup_2261"/>
    <x v="1"/>
    <x v="0"/>
    <x v="986"/>
    <x v="986"/>
    <x v="5"/>
    <x v="3"/>
    <x v="2"/>
    <x v="952"/>
    <x v="2"/>
    <x v="986"/>
    <x v="986"/>
    <s v="Typical Growth"/>
  </r>
  <r>
    <s v="Startup_2264"/>
    <x v="1"/>
    <x v="1"/>
    <x v="987"/>
    <x v="987"/>
    <x v="35"/>
    <x v="6"/>
    <x v="20"/>
    <x v="953"/>
    <x v="20"/>
    <x v="987"/>
    <x v="987"/>
    <s v="Typical Growth"/>
  </r>
  <r>
    <s v="Startup_2265"/>
    <x v="0"/>
    <x v="5"/>
    <x v="988"/>
    <x v="988"/>
    <x v="38"/>
    <x v="8"/>
    <x v="8"/>
    <x v="954"/>
    <x v="8"/>
    <x v="988"/>
    <x v="988"/>
    <s v="Typical Growth"/>
  </r>
  <r>
    <s v="Startup_2269"/>
    <x v="7"/>
    <x v="0"/>
    <x v="989"/>
    <x v="989"/>
    <x v="25"/>
    <x v="3"/>
    <x v="18"/>
    <x v="955"/>
    <x v="18"/>
    <x v="989"/>
    <x v="989"/>
    <s v="Typical Growth"/>
  </r>
  <r>
    <s v="Startup_227"/>
    <x v="1"/>
    <x v="9"/>
    <x v="990"/>
    <x v="990"/>
    <x v="0"/>
    <x v="0"/>
    <x v="2"/>
    <x v="956"/>
    <x v="2"/>
    <x v="990"/>
    <x v="990"/>
    <s v="Typical Growth"/>
  </r>
  <r>
    <s v="Startup_2272"/>
    <x v="2"/>
    <x v="8"/>
    <x v="991"/>
    <x v="991"/>
    <x v="25"/>
    <x v="3"/>
    <x v="12"/>
    <x v="957"/>
    <x v="12"/>
    <x v="991"/>
    <x v="991"/>
    <s v="Typical Growth"/>
  </r>
  <r>
    <s v="Startup_2274"/>
    <x v="6"/>
    <x v="0"/>
    <x v="992"/>
    <x v="992"/>
    <x v="26"/>
    <x v="8"/>
    <x v="5"/>
    <x v="958"/>
    <x v="5"/>
    <x v="992"/>
    <x v="992"/>
    <s v="Typical Growth"/>
  </r>
  <r>
    <s v="Startup_2275"/>
    <x v="2"/>
    <x v="2"/>
    <x v="993"/>
    <x v="993"/>
    <x v="5"/>
    <x v="5"/>
    <x v="7"/>
    <x v="959"/>
    <x v="7"/>
    <x v="993"/>
    <x v="993"/>
    <s v="Typical Growth"/>
  </r>
  <r>
    <s v="Startup_2278"/>
    <x v="0"/>
    <x v="4"/>
    <x v="994"/>
    <x v="994"/>
    <x v="28"/>
    <x v="9"/>
    <x v="11"/>
    <x v="960"/>
    <x v="11"/>
    <x v="994"/>
    <x v="994"/>
    <s v="Typical Growth"/>
  </r>
  <r>
    <s v="Startup_228"/>
    <x v="3"/>
    <x v="0"/>
    <x v="995"/>
    <x v="995"/>
    <x v="6"/>
    <x v="4"/>
    <x v="5"/>
    <x v="961"/>
    <x v="5"/>
    <x v="995"/>
    <x v="995"/>
    <s v="Typical Growth"/>
  </r>
  <r>
    <s v="Startup_2280"/>
    <x v="2"/>
    <x v="7"/>
    <x v="996"/>
    <x v="996"/>
    <x v="16"/>
    <x v="6"/>
    <x v="13"/>
    <x v="962"/>
    <x v="13"/>
    <x v="996"/>
    <x v="996"/>
    <s v="Typical Growth"/>
  </r>
  <r>
    <s v="Startup_2285"/>
    <x v="4"/>
    <x v="8"/>
    <x v="997"/>
    <x v="997"/>
    <x v="1"/>
    <x v="2"/>
    <x v="12"/>
    <x v="963"/>
    <x v="12"/>
    <x v="997"/>
    <x v="997"/>
    <s v="Typical Growth"/>
  </r>
  <r>
    <s v="Startup_2286"/>
    <x v="4"/>
    <x v="6"/>
    <x v="998"/>
    <x v="998"/>
    <x v="1"/>
    <x v="7"/>
    <x v="17"/>
    <x v="964"/>
    <x v="17"/>
    <x v="998"/>
    <x v="998"/>
    <s v="Typical Growth"/>
  </r>
  <r>
    <s v="Startup_2287"/>
    <x v="2"/>
    <x v="7"/>
    <x v="999"/>
    <x v="999"/>
    <x v="40"/>
    <x v="2"/>
    <x v="18"/>
    <x v="965"/>
    <x v="18"/>
    <x v="999"/>
    <x v="999"/>
    <s v="Typical Growth"/>
  </r>
  <r>
    <s v="Startup_2288"/>
    <x v="7"/>
    <x v="3"/>
    <x v="1000"/>
    <x v="1000"/>
    <x v="13"/>
    <x v="2"/>
    <x v="7"/>
    <x v="966"/>
    <x v="7"/>
    <x v="1000"/>
    <x v="1000"/>
    <s v="Typical Growth"/>
  </r>
  <r>
    <s v="Startup_229"/>
    <x v="3"/>
    <x v="0"/>
    <x v="1001"/>
    <x v="1001"/>
    <x v="36"/>
    <x v="7"/>
    <x v="3"/>
    <x v="967"/>
    <x v="3"/>
    <x v="1001"/>
    <x v="1001"/>
    <s v="Typical Growth"/>
  </r>
  <r>
    <s v="Startup_2291"/>
    <x v="1"/>
    <x v="6"/>
    <x v="1002"/>
    <x v="1002"/>
    <x v="32"/>
    <x v="8"/>
    <x v="1"/>
    <x v="968"/>
    <x v="1"/>
    <x v="1002"/>
    <x v="1002"/>
    <s v="Typical Growth"/>
  </r>
  <r>
    <s v="Startup_2293"/>
    <x v="1"/>
    <x v="3"/>
    <x v="1003"/>
    <x v="1003"/>
    <x v="2"/>
    <x v="9"/>
    <x v="19"/>
    <x v="969"/>
    <x v="19"/>
    <x v="1003"/>
    <x v="1003"/>
    <s v="Typical Growth"/>
  </r>
  <r>
    <s v="Startup_2296"/>
    <x v="4"/>
    <x v="2"/>
    <x v="1004"/>
    <x v="1004"/>
    <x v="8"/>
    <x v="9"/>
    <x v="10"/>
    <x v="970"/>
    <x v="10"/>
    <x v="1004"/>
    <x v="1004"/>
    <s v="Typical Growth"/>
  </r>
  <r>
    <s v="Startup_2297"/>
    <x v="5"/>
    <x v="9"/>
    <x v="1005"/>
    <x v="1005"/>
    <x v="29"/>
    <x v="1"/>
    <x v="21"/>
    <x v="971"/>
    <x v="21"/>
    <x v="1005"/>
    <x v="1005"/>
    <s v="Typical Growth"/>
  </r>
  <r>
    <s v="Startup_2298"/>
    <x v="1"/>
    <x v="2"/>
    <x v="1006"/>
    <x v="1006"/>
    <x v="9"/>
    <x v="9"/>
    <x v="14"/>
    <x v="972"/>
    <x v="14"/>
    <x v="1006"/>
    <x v="1006"/>
    <s v="Typical Growth"/>
  </r>
  <r>
    <s v="Startup_2299"/>
    <x v="4"/>
    <x v="2"/>
    <x v="1007"/>
    <x v="1007"/>
    <x v="5"/>
    <x v="3"/>
    <x v="13"/>
    <x v="973"/>
    <x v="13"/>
    <x v="1007"/>
    <x v="1007"/>
    <s v="Typical Growth"/>
  </r>
  <r>
    <s v="Startup_230"/>
    <x v="2"/>
    <x v="2"/>
    <x v="1008"/>
    <x v="1008"/>
    <x v="48"/>
    <x v="1"/>
    <x v="23"/>
    <x v="974"/>
    <x v="23"/>
    <x v="1008"/>
    <x v="1008"/>
    <s v="Typical Growth"/>
  </r>
  <r>
    <s v="Startup_2301"/>
    <x v="1"/>
    <x v="0"/>
    <x v="1009"/>
    <x v="1009"/>
    <x v="4"/>
    <x v="3"/>
    <x v="15"/>
    <x v="975"/>
    <x v="15"/>
    <x v="1009"/>
    <x v="1009"/>
    <s v="Typical Growth"/>
  </r>
  <r>
    <s v="Startup_2302"/>
    <x v="3"/>
    <x v="6"/>
    <x v="1010"/>
    <x v="1010"/>
    <x v="16"/>
    <x v="1"/>
    <x v="11"/>
    <x v="976"/>
    <x v="11"/>
    <x v="1010"/>
    <x v="1010"/>
    <s v="Typical Growth"/>
  </r>
  <r>
    <s v="Startup_2303"/>
    <x v="3"/>
    <x v="7"/>
    <x v="1011"/>
    <x v="1011"/>
    <x v="18"/>
    <x v="7"/>
    <x v="4"/>
    <x v="977"/>
    <x v="4"/>
    <x v="1011"/>
    <x v="1011"/>
    <s v="Typical Growth"/>
  </r>
  <r>
    <s v="Startup_2304"/>
    <x v="2"/>
    <x v="4"/>
    <x v="1012"/>
    <x v="1012"/>
    <x v="31"/>
    <x v="6"/>
    <x v="17"/>
    <x v="978"/>
    <x v="17"/>
    <x v="1012"/>
    <x v="1012"/>
    <s v="Typical Growth"/>
  </r>
  <r>
    <s v="Startup_2305"/>
    <x v="0"/>
    <x v="9"/>
    <x v="1013"/>
    <x v="1013"/>
    <x v="36"/>
    <x v="5"/>
    <x v="14"/>
    <x v="979"/>
    <x v="14"/>
    <x v="1013"/>
    <x v="1013"/>
    <s v="Typical Growth"/>
  </r>
  <r>
    <s v="Startup_2307"/>
    <x v="7"/>
    <x v="7"/>
    <x v="1014"/>
    <x v="1014"/>
    <x v="4"/>
    <x v="9"/>
    <x v="0"/>
    <x v="980"/>
    <x v="0"/>
    <x v="1014"/>
    <x v="1014"/>
    <s v="Typical Growth"/>
  </r>
  <r>
    <s v="Startup_2308"/>
    <x v="7"/>
    <x v="6"/>
    <x v="1015"/>
    <x v="1015"/>
    <x v="20"/>
    <x v="4"/>
    <x v="8"/>
    <x v="981"/>
    <x v="8"/>
    <x v="1015"/>
    <x v="1015"/>
    <s v="Typical Growth"/>
  </r>
  <r>
    <s v="Startup_231"/>
    <x v="2"/>
    <x v="3"/>
    <x v="1016"/>
    <x v="1016"/>
    <x v="10"/>
    <x v="2"/>
    <x v="2"/>
    <x v="982"/>
    <x v="2"/>
    <x v="1016"/>
    <x v="1016"/>
    <s v="Typical Growth"/>
  </r>
  <r>
    <s v="Startup_2310"/>
    <x v="2"/>
    <x v="8"/>
    <x v="1017"/>
    <x v="1017"/>
    <x v="1"/>
    <x v="2"/>
    <x v="20"/>
    <x v="983"/>
    <x v="20"/>
    <x v="1017"/>
    <x v="1017"/>
    <s v="Typical Growth"/>
  </r>
  <r>
    <s v="Startup_2311"/>
    <x v="0"/>
    <x v="1"/>
    <x v="1018"/>
    <x v="1018"/>
    <x v="20"/>
    <x v="4"/>
    <x v="4"/>
    <x v="984"/>
    <x v="4"/>
    <x v="1018"/>
    <x v="1018"/>
    <s v="Typical Growth"/>
  </r>
  <r>
    <s v="Startup_2313"/>
    <x v="5"/>
    <x v="1"/>
    <x v="1019"/>
    <x v="1019"/>
    <x v="25"/>
    <x v="0"/>
    <x v="9"/>
    <x v="985"/>
    <x v="9"/>
    <x v="1019"/>
    <x v="1019"/>
    <s v="Typical Growth"/>
  </r>
  <r>
    <s v="Startup_2314"/>
    <x v="7"/>
    <x v="9"/>
    <x v="1020"/>
    <x v="1020"/>
    <x v="10"/>
    <x v="6"/>
    <x v="11"/>
    <x v="986"/>
    <x v="11"/>
    <x v="1020"/>
    <x v="1020"/>
    <s v="Typical Growth"/>
  </r>
  <r>
    <s v="Startup_2315"/>
    <x v="2"/>
    <x v="4"/>
    <x v="1021"/>
    <x v="1021"/>
    <x v="14"/>
    <x v="3"/>
    <x v="12"/>
    <x v="987"/>
    <x v="12"/>
    <x v="1021"/>
    <x v="1021"/>
    <s v="Typical Growth"/>
  </r>
  <r>
    <s v="Startup_2316"/>
    <x v="1"/>
    <x v="6"/>
    <x v="1022"/>
    <x v="1022"/>
    <x v="36"/>
    <x v="8"/>
    <x v="23"/>
    <x v="988"/>
    <x v="23"/>
    <x v="1022"/>
    <x v="1022"/>
    <s v="Typical Growth"/>
  </r>
  <r>
    <s v="Startup_2317"/>
    <x v="4"/>
    <x v="7"/>
    <x v="1023"/>
    <x v="1023"/>
    <x v="3"/>
    <x v="8"/>
    <x v="20"/>
    <x v="989"/>
    <x v="20"/>
    <x v="1023"/>
    <x v="1023"/>
    <s v="Typical Growth"/>
  </r>
  <r>
    <s v="Startup_2319"/>
    <x v="4"/>
    <x v="9"/>
    <x v="1024"/>
    <x v="1024"/>
    <x v="13"/>
    <x v="2"/>
    <x v="11"/>
    <x v="990"/>
    <x v="11"/>
    <x v="1024"/>
    <x v="1024"/>
    <s v="Typical Growth"/>
  </r>
  <r>
    <s v="Startup_232"/>
    <x v="0"/>
    <x v="0"/>
    <x v="1025"/>
    <x v="1025"/>
    <x v="1"/>
    <x v="8"/>
    <x v="19"/>
    <x v="991"/>
    <x v="19"/>
    <x v="1025"/>
    <x v="1025"/>
    <s v="Typical Growth"/>
  </r>
  <r>
    <s v="Startup_2320"/>
    <x v="5"/>
    <x v="2"/>
    <x v="1026"/>
    <x v="1026"/>
    <x v="32"/>
    <x v="3"/>
    <x v="12"/>
    <x v="992"/>
    <x v="12"/>
    <x v="1026"/>
    <x v="1026"/>
    <s v="Typical Growth"/>
  </r>
  <r>
    <s v="Startup_2321"/>
    <x v="1"/>
    <x v="0"/>
    <x v="1027"/>
    <x v="1027"/>
    <x v="0"/>
    <x v="6"/>
    <x v="13"/>
    <x v="993"/>
    <x v="13"/>
    <x v="1027"/>
    <x v="1027"/>
    <s v="Typical Growth"/>
  </r>
  <r>
    <s v="Startup_2323"/>
    <x v="0"/>
    <x v="7"/>
    <x v="1028"/>
    <x v="1028"/>
    <x v="38"/>
    <x v="2"/>
    <x v="14"/>
    <x v="994"/>
    <x v="14"/>
    <x v="1028"/>
    <x v="1028"/>
    <s v="Typical Growth"/>
  </r>
  <r>
    <s v="Startup_2324"/>
    <x v="7"/>
    <x v="6"/>
    <x v="1029"/>
    <x v="1029"/>
    <x v="11"/>
    <x v="6"/>
    <x v="11"/>
    <x v="995"/>
    <x v="11"/>
    <x v="1029"/>
    <x v="1029"/>
    <s v="Typical Growth"/>
  </r>
  <r>
    <s v="Startup_2325"/>
    <x v="3"/>
    <x v="2"/>
    <x v="1030"/>
    <x v="1030"/>
    <x v="35"/>
    <x v="1"/>
    <x v="2"/>
    <x v="996"/>
    <x v="2"/>
    <x v="1030"/>
    <x v="1030"/>
    <s v="Typical Growth"/>
  </r>
  <r>
    <s v="Startup_2326"/>
    <x v="3"/>
    <x v="1"/>
    <x v="1031"/>
    <x v="1031"/>
    <x v="28"/>
    <x v="5"/>
    <x v="0"/>
    <x v="997"/>
    <x v="0"/>
    <x v="1031"/>
    <x v="1031"/>
    <s v="Typical Growth"/>
  </r>
  <r>
    <s v="Startup_2327"/>
    <x v="6"/>
    <x v="0"/>
    <x v="1032"/>
    <x v="1032"/>
    <x v="43"/>
    <x v="5"/>
    <x v="0"/>
    <x v="998"/>
    <x v="0"/>
    <x v="1032"/>
    <x v="1032"/>
    <s v="Typical Growth"/>
  </r>
  <r>
    <s v="Startup_2328"/>
    <x v="1"/>
    <x v="1"/>
    <x v="1033"/>
    <x v="1033"/>
    <x v="20"/>
    <x v="2"/>
    <x v="11"/>
    <x v="999"/>
    <x v="11"/>
    <x v="1033"/>
    <x v="1033"/>
    <s v="Typical Growth"/>
  </r>
  <r>
    <s v="Startup_233"/>
    <x v="7"/>
    <x v="3"/>
    <x v="1034"/>
    <x v="1034"/>
    <x v="30"/>
    <x v="0"/>
    <x v="9"/>
    <x v="1000"/>
    <x v="9"/>
    <x v="1034"/>
    <x v="1034"/>
    <s v="Typical Growth"/>
  </r>
  <r>
    <s v="Startup_2330"/>
    <x v="4"/>
    <x v="5"/>
    <x v="1035"/>
    <x v="1035"/>
    <x v="34"/>
    <x v="7"/>
    <x v="3"/>
    <x v="1001"/>
    <x v="3"/>
    <x v="1035"/>
    <x v="1035"/>
    <s v="Typical Growth"/>
  </r>
  <r>
    <s v="Startup_2331"/>
    <x v="3"/>
    <x v="9"/>
    <x v="1036"/>
    <x v="1036"/>
    <x v="40"/>
    <x v="2"/>
    <x v="22"/>
    <x v="1002"/>
    <x v="22"/>
    <x v="1036"/>
    <x v="1036"/>
    <s v="Typical Growth"/>
  </r>
  <r>
    <s v="Startup_2332"/>
    <x v="7"/>
    <x v="6"/>
    <x v="1037"/>
    <x v="1037"/>
    <x v="2"/>
    <x v="2"/>
    <x v="1"/>
    <x v="1003"/>
    <x v="1"/>
    <x v="1037"/>
    <x v="1037"/>
    <s v="Typical Growth"/>
  </r>
  <r>
    <s v="Startup_2333"/>
    <x v="0"/>
    <x v="6"/>
    <x v="1038"/>
    <x v="1038"/>
    <x v="49"/>
    <x v="7"/>
    <x v="1"/>
    <x v="1004"/>
    <x v="1"/>
    <x v="1038"/>
    <x v="1038"/>
    <s v="Typical Growth"/>
  </r>
  <r>
    <s v="Startup_2334"/>
    <x v="3"/>
    <x v="5"/>
    <x v="1039"/>
    <x v="1039"/>
    <x v="1"/>
    <x v="7"/>
    <x v="14"/>
    <x v="1005"/>
    <x v="14"/>
    <x v="1039"/>
    <x v="1039"/>
    <s v="Typical Growth"/>
  </r>
  <r>
    <s v="Startup_2335"/>
    <x v="0"/>
    <x v="0"/>
    <x v="1040"/>
    <x v="1040"/>
    <x v="19"/>
    <x v="0"/>
    <x v="3"/>
    <x v="1006"/>
    <x v="3"/>
    <x v="1040"/>
    <x v="1040"/>
    <s v="Typical Growth"/>
  </r>
  <r>
    <s v="Startup_2336"/>
    <x v="2"/>
    <x v="0"/>
    <x v="1041"/>
    <x v="1041"/>
    <x v="26"/>
    <x v="3"/>
    <x v="15"/>
    <x v="1007"/>
    <x v="15"/>
    <x v="1041"/>
    <x v="1041"/>
    <s v="Typical Growth"/>
  </r>
  <r>
    <s v="Startup_2337"/>
    <x v="7"/>
    <x v="7"/>
    <x v="1042"/>
    <x v="1042"/>
    <x v="43"/>
    <x v="0"/>
    <x v="10"/>
    <x v="1008"/>
    <x v="10"/>
    <x v="1042"/>
    <x v="1042"/>
    <s v="Typical Growth"/>
  </r>
  <r>
    <s v="Startup_2338"/>
    <x v="6"/>
    <x v="8"/>
    <x v="1043"/>
    <x v="1043"/>
    <x v="33"/>
    <x v="7"/>
    <x v="10"/>
    <x v="1009"/>
    <x v="10"/>
    <x v="1043"/>
    <x v="1043"/>
    <s v="Typical Growth"/>
  </r>
  <r>
    <s v="Startup_2339"/>
    <x v="0"/>
    <x v="3"/>
    <x v="1044"/>
    <x v="1044"/>
    <x v="28"/>
    <x v="2"/>
    <x v="12"/>
    <x v="1010"/>
    <x v="12"/>
    <x v="1044"/>
    <x v="1044"/>
    <s v="Typical Growth"/>
  </r>
  <r>
    <s v="Startup_234"/>
    <x v="0"/>
    <x v="0"/>
    <x v="1045"/>
    <x v="1045"/>
    <x v="43"/>
    <x v="3"/>
    <x v="22"/>
    <x v="1011"/>
    <x v="22"/>
    <x v="1045"/>
    <x v="1045"/>
    <s v="Typical Growth"/>
  </r>
  <r>
    <s v="Startup_2340"/>
    <x v="0"/>
    <x v="4"/>
    <x v="1046"/>
    <x v="1046"/>
    <x v="16"/>
    <x v="8"/>
    <x v="11"/>
    <x v="573"/>
    <x v="11"/>
    <x v="1046"/>
    <x v="1046"/>
    <s v="Typical Growth"/>
  </r>
  <r>
    <s v="Startup_2341"/>
    <x v="3"/>
    <x v="4"/>
    <x v="1047"/>
    <x v="1047"/>
    <x v="34"/>
    <x v="0"/>
    <x v="7"/>
    <x v="1012"/>
    <x v="7"/>
    <x v="1047"/>
    <x v="1047"/>
    <s v="Typical Growth"/>
  </r>
  <r>
    <s v="Startup_2342"/>
    <x v="7"/>
    <x v="1"/>
    <x v="1048"/>
    <x v="1048"/>
    <x v="25"/>
    <x v="2"/>
    <x v="13"/>
    <x v="1013"/>
    <x v="13"/>
    <x v="1048"/>
    <x v="1048"/>
    <s v="Typical Growth"/>
  </r>
  <r>
    <s v="Startup_2343"/>
    <x v="3"/>
    <x v="3"/>
    <x v="1049"/>
    <x v="1049"/>
    <x v="30"/>
    <x v="3"/>
    <x v="3"/>
    <x v="1014"/>
    <x v="3"/>
    <x v="1049"/>
    <x v="1049"/>
    <s v="Typical Growth"/>
  </r>
  <r>
    <s v="Startup_2344"/>
    <x v="1"/>
    <x v="6"/>
    <x v="1050"/>
    <x v="1050"/>
    <x v="26"/>
    <x v="7"/>
    <x v="3"/>
    <x v="1015"/>
    <x v="3"/>
    <x v="1050"/>
    <x v="1050"/>
    <s v="Typical Growth"/>
  </r>
  <r>
    <s v="Startup_2345"/>
    <x v="0"/>
    <x v="9"/>
    <x v="1051"/>
    <x v="1051"/>
    <x v="20"/>
    <x v="2"/>
    <x v="21"/>
    <x v="1016"/>
    <x v="21"/>
    <x v="1051"/>
    <x v="1051"/>
    <s v="Typical Growth"/>
  </r>
  <r>
    <s v="Startup_2346"/>
    <x v="6"/>
    <x v="2"/>
    <x v="1052"/>
    <x v="1052"/>
    <x v="8"/>
    <x v="1"/>
    <x v="13"/>
    <x v="1017"/>
    <x v="13"/>
    <x v="1052"/>
    <x v="1052"/>
    <s v="Typical Growth"/>
  </r>
  <r>
    <s v="Startup_2348"/>
    <x v="3"/>
    <x v="5"/>
    <x v="1053"/>
    <x v="1053"/>
    <x v="22"/>
    <x v="1"/>
    <x v="2"/>
    <x v="1018"/>
    <x v="2"/>
    <x v="1053"/>
    <x v="1053"/>
    <s v="Typical Growth"/>
  </r>
  <r>
    <s v="Startup_235"/>
    <x v="4"/>
    <x v="7"/>
    <x v="1054"/>
    <x v="1054"/>
    <x v="2"/>
    <x v="2"/>
    <x v="21"/>
    <x v="1019"/>
    <x v="21"/>
    <x v="1054"/>
    <x v="1054"/>
    <s v="Typical Growth"/>
  </r>
  <r>
    <s v="Startup_2350"/>
    <x v="6"/>
    <x v="6"/>
    <x v="1055"/>
    <x v="1055"/>
    <x v="41"/>
    <x v="4"/>
    <x v="15"/>
    <x v="1020"/>
    <x v="15"/>
    <x v="1055"/>
    <x v="1055"/>
    <s v="Typical Growth"/>
  </r>
  <r>
    <s v="Startup_2352"/>
    <x v="3"/>
    <x v="4"/>
    <x v="1056"/>
    <x v="1056"/>
    <x v="28"/>
    <x v="2"/>
    <x v="9"/>
    <x v="1021"/>
    <x v="9"/>
    <x v="1056"/>
    <x v="1056"/>
    <s v="Typical Growth"/>
  </r>
  <r>
    <s v="Startup_2353"/>
    <x v="6"/>
    <x v="1"/>
    <x v="1057"/>
    <x v="1057"/>
    <x v="26"/>
    <x v="8"/>
    <x v="0"/>
    <x v="1022"/>
    <x v="0"/>
    <x v="1057"/>
    <x v="1057"/>
    <s v="Typical Growth"/>
  </r>
  <r>
    <s v="Startup_2354"/>
    <x v="4"/>
    <x v="2"/>
    <x v="1058"/>
    <x v="1058"/>
    <x v="1"/>
    <x v="2"/>
    <x v="0"/>
    <x v="1023"/>
    <x v="0"/>
    <x v="1058"/>
    <x v="1058"/>
    <s v="Typical Growth"/>
  </r>
  <r>
    <s v="Startup_2356"/>
    <x v="3"/>
    <x v="9"/>
    <x v="1059"/>
    <x v="1059"/>
    <x v="41"/>
    <x v="0"/>
    <x v="3"/>
    <x v="1024"/>
    <x v="3"/>
    <x v="1059"/>
    <x v="1059"/>
    <s v="Typical Growth"/>
  </r>
  <r>
    <s v="Startup_2359"/>
    <x v="5"/>
    <x v="1"/>
    <x v="1060"/>
    <x v="1060"/>
    <x v="13"/>
    <x v="2"/>
    <x v="17"/>
    <x v="1025"/>
    <x v="17"/>
    <x v="1060"/>
    <x v="1060"/>
    <s v="Typical Growth"/>
  </r>
  <r>
    <s v="Startup_2362"/>
    <x v="4"/>
    <x v="3"/>
    <x v="1061"/>
    <x v="1061"/>
    <x v="1"/>
    <x v="3"/>
    <x v="20"/>
    <x v="815"/>
    <x v="20"/>
    <x v="1061"/>
    <x v="1061"/>
    <s v="Typical Growth"/>
  </r>
  <r>
    <s v="Startup_2363"/>
    <x v="4"/>
    <x v="2"/>
    <x v="1062"/>
    <x v="1062"/>
    <x v="32"/>
    <x v="5"/>
    <x v="5"/>
    <x v="979"/>
    <x v="5"/>
    <x v="1062"/>
    <x v="1062"/>
    <s v="Typical Growth"/>
  </r>
  <r>
    <s v="Startup_2364"/>
    <x v="0"/>
    <x v="4"/>
    <x v="1063"/>
    <x v="1063"/>
    <x v="33"/>
    <x v="1"/>
    <x v="14"/>
    <x v="1026"/>
    <x v="14"/>
    <x v="1063"/>
    <x v="1063"/>
    <s v="Typical Growth"/>
  </r>
  <r>
    <s v="Startup_2365"/>
    <x v="4"/>
    <x v="3"/>
    <x v="1064"/>
    <x v="1064"/>
    <x v="20"/>
    <x v="9"/>
    <x v="3"/>
    <x v="1027"/>
    <x v="3"/>
    <x v="1064"/>
    <x v="1064"/>
    <s v="Typical Growth"/>
  </r>
  <r>
    <s v="Startup_2366"/>
    <x v="6"/>
    <x v="8"/>
    <x v="1065"/>
    <x v="1065"/>
    <x v="0"/>
    <x v="9"/>
    <x v="17"/>
    <x v="1028"/>
    <x v="17"/>
    <x v="1065"/>
    <x v="1065"/>
    <s v="Typical Growth"/>
  </r>
  <r>
    <s v="Startup_2367"/>
    <x v="7"/>
    <x v="0"/>
    <x v="1066"/>
    <x v="1066"/>
    <x v="3"/>
    <x v="7"/>
    <x v="5"/>
    <x v="283"/>
    <x v="5"/>
    <x v="1066"/>
    <x v="1066"/>
    <s v="Typical Growth"/>
  </r>
  <r>
    <s v="Startup_2368"/>
    <x v="5"/>
    <x v="0"/>
    <x v="1067"/>
    <x v="1067"/>
    <x v="22"/>
    <x v="0"/>
    <x v="14"/>
    <x v="1029"/>
    <x v="14"/>
    <x v="1067"/>
    <x v="1067"/>
    <s v="Typical Growth"/>
  </r>
  <r>
    <s v="Startup_2369"/>
    <x v="5"/>
    <x v="3"/>
    <x v="1068"/>
    <x v="1068"/>
    <x v="12"/>
    <x v="0"/>
    <x v="12"/>
    <x v="1030"/>
    <x v="12"/>
    <x v="1068"/>
    <x v="1068"/>
    <s v="Typical Growth"/>
  </r>
  <r>
    <s v="Startup_2370"/>
    <x v="5"/>
    <x v="2"/>
    <x v="1069"/>
    <x v="1069"/>
    <x v="10"/>
    <x v="5"/>
    <x v="5"/>
    <x v="1031"/>
    <x v="5"/>
    <x v="1069"/>
    <x v="1069"/>
    <s v="Typical Growth"/>
  </r>
  <r>
    <s v="Startup_2372"/>
    <x v="5"/>
    <x v="8"/>
    <x v="1070"/>
    <x v="1070"/>
    <x v="41"/>
    <x v="7"/>
    <x v="9"/>
    <x v="1032"/>
    <x v="9"/>
    <x v="1070"/>
    <x v="1070"/>
    <s v="Typical Growth"/>
  </r>
  <r>
    <s v="Startup_2373"/>
    <x v="5"/>
    <x v="8"/>
    <x v="1071"/>
    <x v="1071"/>
    <x v="8"/>
    <x v="9"/>
    <x v="20"/>
    <x v="1033"/>
    <x v="20"/>
    <x v="1071"/>
    <x v="1071"/>
    <s v="Typical Growth"/>
  </r>
  <r>
    <s v="Startup_2374"/>
    <x v="0"/>
    <x v="5"/>
    <x v="1072"/>
    <x v="1072"/>
    <x v="20"/>
    <x v="1"/>
    <x v="16"/>
    <x v="1034"/>
    <x v="16"/>
    <x v="1072"/>
    <x v="1072"/>
    <s v="Typical Growth"/>
  </r>
  <r>
    <s v="Startup_238"/>
    <x v="4"/>
    <x v="9"/>
    <x v="1073"/>
    <x v="1073"/>
    <x v="5"/>
    <x v="8"/>
    <x v="4"/>
    <x v="1035"/>
    <x v="4"/>
    <x v="1073"/>
    <x v="1073"/>
    <s v="Typical Growth"/>
  </r>
  <r>
    <s v="Startup_2384"/>
    <x v="4"/>
    <x v="1"/>
    <x v="1074"/>
    <x v="1074"/>
    <x v="22"/>
    <x v="2"/>
    <x v="13"/>
    <x v="1036"/>
    <x v="13"/>
    <x v="1074"/>
    <x v="1074"/>
    <s v="Typical Growth"/>
  </r>
  <r>
    <s v="Startup_2385"/>
    <x v="0"/>
    <x v="5"/>
    <x v="1075"/>
    <x v="1075"/>
    <x v="48"/>
    <x v="1"/>
    <x v="9"/>
    <x v="1037"/>
    <x v="9"/>
    <x v="1075"/>
    <x v="1075"/>
    <s v="Typical Growth"/>
  </r>
  <r>
    <s v="Startup_2386"/>
    <x v="2"/>
    <x v="3"/>
    <x v="1076"/>
    <x v="1076"/>
    <x v="15"/>
    <x v="5"/>
    <x v="22"/>
    <x v="1038"/>
    <x v="22"/>
    <x v="1076"/>
    <x v="1076"/>
    <s v="Typical Growth"/>
  </r>
  <r>
    <s v="Startup_2387"/>
    <x v="2"/>
    <x v="5"/>
    <x v="1077"/>
    <x v="1077"/>
    <x v="7"/>
    <x v="9"/>
    <x v="15"/>
    <x v="1039"/>
    <x v="15"/>
    <x v="1077"/>
    <x v="1077"/>
    <s v="Typical Growth"/>
  </r>
  <r>
    <s v="Startup_2388"/>
    <x v="5"/>
    <x v="7"/>
    <x v="1078"/>
    <x v="1078"/>
    <x v="31"/>
    <x v="5"/>
    <x v="14"/>
    <x v="1040"/>
    <x v="14"/>
    <x v="1078"/>
    <x v="1078"/>
    <s v="Typical Growth"/>
  </r>
  <r>
    <s v="Startup_2389"/>
    <x v="1"/>
    <x v="0"/>
    <x v="1079"/>
    <x v="1079"/>
    <x v="20"/>
    <x v="2"/>
    <x v="21"/>
    <x v="1041"/>
    <x v="21"/>
    <x v="1079"/>
    <x v="1079"/>
    <s v="Typical Growth"/>
  </r>
  <r>
    <s v="Startup_239"/>
    <x v="7"/>
    <x v="4"/>
    <x v="1080"/>
    <x v="1080"/>
    <x v="22"/>
    <x v="1"/>
    <x v="3"/>
    <x v="1042"/>
    <x v="3"/>
    <x v="1080"/>
    <x v="1080"/>
    <s v="Typical Growth"/>
  </r>
  <r>
    <s v="Startup_2390"/>
    <x v="1"/>
    <x v="0"/>
    <x v="1081"/>
    <x v="1081"/>
    <x v="2"/>
    <x v="9"/>
    <x v="13"/>
    <x v="1043"/>
    <x v="13"/>
    <x v="1081"/>
    <x v="1081"/>
    <s v="Typical Growth"/>
  </r>
  <r>
    <s v="Startup_2391"/>
    <x v="7"/>
    <x v="5"/>
    <x v="1082"/>
    <x v="1082"/>
    <x v="35"/>
    <x v="5"/>
    <x v="18"/>
    <x v="1044"/>
    <x v="18"/>
    <x v="1082"/>
    <x v="1082"/>
    <s v="Typical Growth"/>
  </r>
  <r>
    <s v="Startup_2393"/>
    <x v="7"/>
    <x v="9"/>
    <x v="1083"/>
    <x v="1083"/>
    <x v="23"/>
    <x v="2"/>
    <x v="17"/>
    <x v="1045"/>
    <x v="17"/>
    <x v="1083"/>
    <x v="1083"/>
    <s v="Typical Growth"/>
  </r>
  <r>
    <s v="Startup_2394"/>
    <x v="5"/>
    <x v="5"/>
    <x v="1084"/>
    <x v="1084"/>
    <x v="12"/>
    <x v="6"/>
    <x v="21"/>
    <x v="1046"/>
    <x v="21"/>
    <x v="1084"/>
    <x v="1084"/>
    <s v="Typical Growth"/>
  </r>
  <r>
    <s v="Startup_2395"/>
    <x v="1"/>
    <x v="3"/>
    <x v="1085"/>
    <x v="1085"/>
    <x v="35"/>
    <x v="2"/>
    <x v="14"/>
    <x v="1047"/>
    <x v="14"/>
    <x v="1085"/>
    <x v="1085"/>
    <s v="Typical Growth"/>
  </r>
  <r>
    <s v="Startup_2396"/>
    <x v="1"/>
    <x v="2"/>
    <x v="1086"/>
    <x v="1086"/>
    <x v="15"/>
    <x v="8"/>
    <x v="19"/>
    <x v="1048"/>
    <x v="19"/>
    <x v="1086"/>
    <x v="1086"/>
    <s v="Typical Growth"/>
  </r>
  <r>
    <s v="Startup_2397"/>
    <x v="4"/>
    <x v="0"/>
    <x v="1087"/>
    <x v="1087"/>
    <x v="25"/>
    <x v="5"/>
    <x v="12"/>
    <x v="1049"/>
    <x v="12"/>
    <x v="1087"/>
    <x v="1087"/>
    <s v="Typical Growth"/>
  </r>
  <r>
    <s v="Startup_2398"/>
    <x v="3"/>
    <x v="4"/>
    <x v="1088"/>
    <x v="1088"/>
    <x v="30"/>
    <x v="6"/>
    <x v="21"/>
    <x v="1050"/>
    <x v="21"/>
    <x v="1088"/>
    <x v="1088"/>
    <s v="Typical Growth"/>
  </r>
  <r>
    <s v="Startup_2399"/>
    <x v="1"/>
    <x v="0"/>
    <x v="1089"/>
    <x v="1089"/>
    <x v="18"/>
    <x v="3"/>
    <x v="11"/>
    <x v="1051"/>
    <x v="11"/>
    <x v="1089"/>
    <x v="1089"/>
    <s v="Typical Growth"/>
  </r>
  <r>
    <s v="Startup_2400"/>
    <x v="2"/>
    <x v="2"/>
    <x v="1090"/>
    <x v="1090"/>
    <x v="15"/>
    <x v="6"/>
    <x v="0"/>
    <x v="1052"/>
    <x v="0"/>
    <x v="1090"/>
    <x v="1090"/>
    <s v="Typical Growth"/>
  </r>
  <r>
    <s v="Startup_2401"/>
    <x v="4"/>
    <x v="4"/>
    <x v="1091"/>
    <x v="1091"/>
    <x v="41"/>
    <x v="6"/>
    <x v="6"/>
    <x v="1053"/>
    <x v="6"/>
    <x v="1091"/>
    <x v="1091"/>
    <s v="Typical Growth"/>
  </r>
  <r>
    <s v="Startup_2402"/>
    <x v="2"/>
    <x v="4"/>
    <x v="1092"/>
    <x v="1092"/>
    <x v="26"/>
    <x v="8"/>
    <x v="20"/>
    <x v="1054"/>
    <x v="20"/>
    <x v="1092"/>
    <x v="1092"/>
    <s v="Typical Growth"/>
  </r>
  <r>
    <s v="Startup_2404"/>
    <x v="2"/>
    <x v="9"/>
    <x v="1093"/>
    <x v="1093"/>
    <x v="35"/>
    <x v="5"/>
    <x v="15"/>
    <x v="1055"/>
    <x v="15"/>
    <x v="1093"/>
    <x v="1093"/>
    <s v="Typical Growth"/>
  </r>
  <r>
    <s v="Startup_2405"/>
    <x v="7"/>
    <x v="4"/>
    <x v="1094"/>
    <x v="1094"/>
    <x v="10"/>
    <x v="2"/>
    <x v="22"/>
    <x v="1056"/>
    <x v="22"/>
    <x v="1094"/>
    <x v="1094"/>
    <s v="Typical Growth"/>
  </r>
  <r>
    <s v="Startup_2406"/>
    <x v="6"/>
    <x v="9"/>
    <x v="1095"/>
    <x v="1095"/>
    <x v="12"/>
    <x v="3"/>
    <x v="11"/>
    <x v="1057"/>
    <x v="11"/>
    <x v="1095"/>
    <x v="1095"/>
    <s v="Typical Growth"/>
  </r>
  <r>
    <s v="Startup_2407"/>
    <x v="3"/>
    <x v="0"/>
    <x v="1096"/>
    <x v="1096"/>
    <x v="22"/>
    <x v="8"/>
    <x v="21"/>
    <x v="1058"/>
    <x v="21"/>
    <x v="1096"/>
    <x v="1096"/>
    <s v="Typical Growth"/>
  </r>
  <r>
    <s v="Startup_2408"/>
    <x v="3"/>
    <x v="5"/>
    <x v="1097"/>
    <x v="1097"/>
    <x v="25"/>
    <x v="5"/>
    <x v="7"/>
    <x v="303"/>
    <x v="7"/>
    <x v="1097"/>
    <x v="1097"/>
    <s v="Typical Growth"/>
  </r>
  <r>
    <s v="Startup_241"/>
    <x v="3"/>
    <x v="1"/>
    <x v="1098"/>
    <x v="1098"/>
    <x v="3"/>
    <x v="4"/>
    <x v="10"/>
    <x v="1059"/>
    <x v="10"/>
    <x v="1098"/>
    <x v="1098"/>
    <s v="Typical Growth"/>
  </r>
  <r>
    <s v="Startup_2410"/>
    <x v="5"/>
    <x v="6"/>
    <x v="1099"/>
    <x v="1099"/>
    <x v="49"/>
    <x v="9"/>
    <x v="19"/>
    <x v="1060"/>
    <x v="19"/>
    <x v="1099"/>
    <x v="1099"/>
    <s v="Typical Growth"/>
  </r>
  <r>
    <s v="Startup_2411"/>
    <x v="2"/>
    <x v="0"/>
    <x v="1100"/>
    <x v="1100"/>
    <x v="23"/>
    <x v="3"/>
    <x v="13"/>
    <x v="1061"/>
    <x v="13"/>
    <x v="1100"/>
    <x v="1100"/>
    <s v="Typical Growth"/>
  </r>
  <r>
    <s v="Startup_2412"/>
    <x v="5"/>
    <x v="3"/>
    <x v="1101"/>
    <x v="1101"/>
    <x v="27"/>
    <x v="7"/>
    <x v="13"/>
    <x v="1062"/>
    <x v="13"/>
    <x v="1101"/>
    <x v="1101"/>
    <s v="Typical Growth"/>
  </r>
  <r>
    <s v="Startup_2413"/>
    <x v="2"/>
    <x v="2"/>
    <x v="1102"/>
    <x v="1102"/>
    <x v="41"/>
    <x v="4"/>
    <x v="8"/>
    <x v="1063"/>
    <x v="8"/>
    <x v="1102"/>
    <x v="1102"/>
    <s v="Typical Growth"/>
  </r>
  <r>
    <s v="Startup_2414"/>
    <x v="6"/>
    <x v="6"/>
    <x v="1103"/>
    <x v="1103"/>
    <x v="15"/>
    <x v="8"/>
    <x v="6"/>
    <x v="1064"/>
    <x v="6"/>
    <x v="1103"/>
    <x v="1103"/>
    <s v="Typical Growth"/>
  </r>
  <r>
    <s v="Startup_2415"/>
    <x v="0"/>
    <x v="3"/>
    <x v="1104"/>
    <x v="1104"/>
    <x v="6"/>
    <x v="0"/>
    <x v="2"/>
    <x v="1065"/>
    <x v="2"/>
    <x v="1104"/>
    <x v="1104"/>
    <s v="Typical Growth"/>
  </r>
  <r>
    <s v="Startup_2417"/>
    <x v="6"/>
    <x v="2"/>
    <x v="1105"/>
    <x v="1105"/>
    <x v="2"/>
    <x v="6"/>
    <x v="12"/>
    <x v="1066"/>
    <x v="12"/>
    <x v="1105"/>
    <x v="1105"/>
    <s v="Typical Growth"/>
  </r>
  <r>
    <s v="Startup_2421"/>
    <x v="2"/>
    <x v="2"/>
    <x v="1106"/>
    <x v="1106"/>
    <x v="29"/>
    <x v="1"/>
    <x v="0"/>
    <x v="148"/>
    <x v="0"/>
    <x v="1106"/>
    <x v="1106"/>
    <s v="Typical Growth"/>
  </r>
  <r>
    <s v="Startup_2423"/>
    <x v="1"/>
    <x v="0"/>
    <x v="1107"/>
    <x v="1107"/>
    <x v="26"/>
    <x v="4"/>
    <x v="13"/>
    <x v="1067"/>
    <x v="13"/>
    <x v="1107"/>
    <x v="1107"/>
    <s v="Typical Growth"/>
  </r>
  <r>
    <s v="Startup_2424"/>
    <x v="3"/>
    <x v="4"/>
    <x v="1108"/>
    <x v="1108"/>
    <x v="27"/>
    <x v="6"/>
    <x v="20"/>
    <x v="1068"/>
    <x v="20"/>
    <x v="1108"/>
    <x v="1108"/>
    <s v="Typical Growth"/>
  </r>
  <r>
    <s v="Startup_2425"/>
    <x v="0"/>
    <x v="5"/>
    <x v="1109"/>
    <x v="1109"/>
    <x v="4"/>
    <x v="2"/>
    <x v="16"/>
    <x v="1069"/>
    <x v="16"/>
    <x v="1109"/>
    <x v="1109"/>
    <s v="Typical Growth"/>
  </r>
  <r>
    <s v="Startup_2426"/>
    <x v="7"/>
    <x v="9"/>
    <x v="1110"/>
    <x v="1110"/>
    <x v="6"/>
    <x v="3"/>
    <x v="4"/>
    <x v="1070"/>
    <x v="4"/>
    <x v="1110"/>
    <x v="1110"/>
    <s v="Typical Growth"/>
  </r>
  <r>
    <s v="Startup_2427"/>
    <x v="4"/>
    <x v="9"/>
    <x v="1111"/>
    <x v="1111"/>
    <x v="37"/>
    <x v="7"/>
    <x v="12"/>
    <x v="635"/>
    <x v="12"/>
    <x v="1111"/>
    <x v="1111"/>
    <s v="Typical Growth"/>
  </r>
  <r>
    <s v="Startup_2429"/>
    <x v="0"/>
    <x v="5"/>
    <x v="1112"/>
    <x v="1112"/>
    <x v="19"/>
    <x v="3"/>
    <x v="7"/>
    <x v="1071"/>
    <x v="7"/>
    <x v="1112"/>
    <x v="1112"/>
    <s v="Typical Growth"/>
  </r>
  <r>
    <s v="Startup_243"/>
    <x v="1"/>
    <x v="6"/>
    <x v="1113"/>
    <x v="1113"/>
    <x v="43"/>
    <x v="2"/>
    <x v="6"/>
    <x v="1072"/>
    <x v="6"/>
    <x v="1113"/>
    <x v="1113"/>
    <s v="Typical Growth"/>
  </r>
  <r>
    <s v="Startup_2431"/>
    <x v="3"/>
    <x v="0"/>
    <x v="1114"/>
    <x v="1114"/>
    <x v="10"/>
    <x v="4"/>
    <x v="20"/>
    <x v="1073"/>
    <x v="20"/>
    <x v="1114"/>
    <x v="1114"/>
    <s v="Typical Growth"/>
  </r>
  <r>
    <s v="Startup_2432"/>
    <x v="1"/>
    <x v="5"/>
    <x v="1115"/>
    <x v="1115"/>
    <x v="17"/>
    <x v="7"/>
    <x v="9"/>
    <x v="1074"/>
    <x v="9"/>
    <x v="1115"/>
    <x v="1115"/>
    <s v="Typical Growth"/>
  </r>
  <r>
    <s v="Startup_2433"/>
    <x v="6"/>
    <x v="5"/>
    <x v="1116"/>
    <x v="1116"/>
    <x v="9"/>
    <x v="8"/>
    <x v="18"/>
    <x v="1075"/>
    <x v="18"/>
    <x v="1116"/>
    <x v="1116"/>
    <s v="Typical Growth"/>
  </r>
  <r>
    <s v="Startup_2434"/>
    <x v="2"/>
    <x v="6"/>
    <x v="1117"/>
    <x v="1117"/>
    <x v="47"/>
    <x v="6"/>
    <x v="11"/>
    <x v="1076"/>
    <x v="11"/>
    <x v="1117"/>
    <x v="1117"/>
    <s v="Typical Growth"/>
  </r>
  <r>
    <s v="Startup_2435"/>
    <x v="1"/>
    <x v="4"/>
    <x v="1118"/>
    <x v="1118"/>
    <x v="23"/>
    <x v="1"/>
    <x v="17"/>
    <x v="1077"/>
    <x v="17"/>
    <x v="1118"/>
    <x v="1118"/>
    <s v="Typical Growth"/>
  </r>
  <r>
    <s v="Startup_2436"/>
    <x v="1"/>
    <x v="8"/>
    <x v="1119"/>
    <x v="1119"/>
    <x v="49"/>
    <x v="8"/>
    <x v="12"/>
    <x v="1078"/>
    <x v="12"/>
    <x v="1119"/>
    <x v="1119"/>
    <s v="Typical Growth"/>
  </r>
  <r>
    <s v="Startup_2437"/>
    <x v="7"/>
    <x v="8"/>
    <x v="1120"/>
    <x v="1120"/>
    <x v="4"/>
    <x v="4"/>
    <x v="20"/>
    <x v="1079"/>
    <x v="20"/>
    <x v="1120"/>
    <x v="1120"/>
    <s v="Typical Growth"/>
  </r>
  <r>
    <s v="Startup_2438"/>
    <x v="3"/>
    <x v="8"/>
    <x v="1121"/>
    <x v="1121"/>
    <x v="34"/>
    <x v="9"/>
    <x v="12"/>
    <x v="1080"/>
    <x v="12"/>
    <x v="1121"/>
    <x v="1121"/>
    <s v="Typical Growth"/>
  </r>
  <r>
    <s v="Startup_2439"/>
    <x v="2"/>
    <x v="6"/>
    <x v="1122"/>
    <x v="1122"/>
    <x v="24"/>
    <x v="5"/>
    <x v="16"/>
    <x v="1081"/>
    <x v="16"/>
    <x v="1122"/>
    <x v="1122"/>
    <s v="Typical Growth"/>
  </r>
  <r>
    <s v="Startup_244"/>
    <x v="1"/>
    <x v="4"/>
    <x v="1123"/>
    <x v="1123"/>
    <x v="33"/>
    <x v="3"/>
    <x v="13"/>
    <x v="1082"/>
    <x v="13"/>
    <x v="1123"/>
    <x v="1123"/>
    <s v="Typical Growth"/>
  </r>
  <r>
    <s v="Startup_2440"/>
    <x v="3"/>
    <x v="2"/>
    <x v="1124"/>
    <x v="1124"/>
    <x v="40"/>
    <x v="8"/>
    <x v="19"/>
    <x v="1083"/>
    <x v="19"/>
    <x v="1124"/>
    <x v="1124"/>
    <s v="Typical Growth"/>
  </r>
  <r>
    <s v="Startup_2441"/>
    <x v="2"/>
    <x v="9"/>
    <x v="1125"/>
    <x v="1125"/>
    <x v="35"/>
    <x v="9"/>
    <x v="11"/>
    <x v="1084"/>
    <x v="11"/>
    <x v="1125"/>
    <x v="1125"/>
    <s v="Typical Growth"/>
  </r>
  <r>
    <s v="Startup_2442"/>
    <x v="7"/>
    <x v="9"/>
    <x v="1126"/>
    <x v="1126"/>
    <x v="3"/>
    <x v="7"/>
    <x v="1"/>
    <x v="1085"/>
    <x v="1"/>
    <x v="1126"/>
    <x v="1126"/>
    <s v="Typical Growth"/>
  </r>
  <r>
    <s v="Startup_2443"/>
    <x v="5"/>
    <x v="8"/>
    <x v="1127"/>
    <x v="1127"/>
    <x v="40"/>
    <x v="0"/>
    <x v="2"/>
    <x v="286"/>
    <x v="2"/>
    <x v="1127"/>
    <x v="1127"/>
    <s v="Typical Growth"/>
  </r>
  <r>
    <s v="Startup_2444"/>
    <x v="4"/>
    <x v="6"/>
    <x v="1128"/>
    <x v="1128"/>
    <x v="26"/>
    <x v="9"/>
    <x v="14"/>
    <x v="1086"/>
    <x v="14"/>
    <x v="1128"/>
    <x v="1128"/>
    <s v="Typical Growth"/>
  </r>
  <r>
    <s v="Startup_2445"/>
    <x v="5"/>
    <x v="5"/>
    <x v="1129"/>
    <x v="1129"/>
    <x v="34"/>
    <x v="2"/>
    <x v="15"/>
    <x v="1087"/>
    <x v="15"/>
    <x v="1129"/>
    <x v="1129"/>
    <s v="Typical Growth"/>
  </r>
  <r>
    <s v="Startup_2446"/>
    <x v="1"/>
    <x v="1"/>
    <x v="1130"/>
    <x v="1130"/>
    <x v="18"/>
    <x v="7"/>
    <x v="8"/>
    <x v="1088"/>
    <x v="8"/>
    <x v="1130"/>
    <x v="1130"/>
    <s v="Typical Growth"/>
  </r>
  <r>
    <s v="Startup_2447"/>
    <x v="6"/>
    <x v="8"/>
    <x v="1131"/>
    <x v="1131"/>
    <x v="46"/>
    <x v="6"/>
    <x v="3"/>
    <x v="1089"/>
    <x v="3"/>
    <x v="1131"/>
    <x v="1131"/>
    <s v="Typical Growth"/>
  </r>
  <r>
    <s v="Startup_2448"/>
    <x v="5"/>
    <x v="8"/>
    <x v="1132"/>
    <x v="1132"/>
    <x v="6"/>
    <x v="1"/>
    <x v="23"/>
    <x v="1090"/>
    <x v="23"/>
    <x v="1132"/>
    <x v="1132"/>
    <s v="Typical Growth"/>
  </r>
  <r>
    <s v="Startup_2449"/>
    <x v="5"/>
    <x v="9"/>
    <x v="1133"/>
    <x v="1133"/>
    <x v="33"/>
    <x v="9"/>
    <x v="10"/>
    <x v="1091"/>
    <x v="10"/>
    <x v="1133"/>
    <x v="1133"/>
    <s v="Typical Growth"/>
  </r>
  <r>
    <s v="Startup_2451"/>
    <x v="7"/>
    <x v="8"/>
    <x v="1134"/>
    <x v="1134"/>
    <x v="6"/>
    <x v="7"/>
    <x v="21"/>
    <x v="1092"/>
    <x v="21"/>
    <x v="1134"/>
    <x v="1134"/>
    <s v="Typical Growth"/>
  </r>
  <r>
    <s v="Startup_2453"/>
    <x v="2"/>
    <x v="4"/>
    <x v="1135"/>
    <x v="1135"/>
    <x v="14"/>
    <x v="2"/>
    <x v="3"/>
    <x v="1093"/>
    <x v="3"/>
    <x v="1135"/>
    <x v="1135"/>
    <s v="Typical Growth"/>
  </r>
  <r>
    <s v="Startup_2454"/>
    <x v="5"/>
    <x v="1"/>
    <x v="1136"/>
    <x v="1136"/>
    <x v="34"/>
    <x v="8"/>
    <x v="19"/>
    <x v="1094"/>
    <x v="19"/>
    <x v="1136"/>
    <x v="1136"/>
    <s v="Typical Growth"/>
  </r>
  <r>
    <s v="Startup_2455"/>
    <x v="6"/>
    <x v="5"/>
    <x v="1137"/>
    <x v="1137"/>
    <x v="23"/>
    <x v="1"/>
    <x v="20"/>
    <x v="1095"/>
    <x v="20"/>
    <x v="1137"/>
    <x v="1137"/>
    <s v="Typical Growth"/>
  </r>
  <r>
    <s v="Startup_2456"/>
    <x v="0"/>
    <x v="2"/>
    <x v="1138"/>
    <x v="1138"/>
    <x v="40"/>
    <x v="3"/>
    <x v="3"/>
    <x v="1096"/>
    <x v="3"/>
    <x v="1138"/>
    <x v="1138"/>
    <s v="Typical Growth"/>
  </r>
  <r>
    <s v="Startup_2458"/>
    <x v="0"/>
    <x v="9"/>
    <x v="1139"/>
    <x v="1139"/>
    <x v="7"/>
    <x v="5"/>
    <x v="20"/>
    <x v="143"/>
    <x v="20"/>
    <x v="1139"/>
    <x v="1139"/>
    <s v="Typical Growth"/>
  </r>
  <r>
    <s v="Startup_2459"/>
    <x v="1"/>
    <x v="4"/>
    <x v="1140"/>
    <x v="1140"/>
    <x v="9"/>
    <x v="8"/>
    <x v="6"/>
    <x v="1097"/>
    <x v="6"/>
    <x v="1140"/>
    <x v="1140"/>
    <s v="Typical Growth"/>
  </r>
  <r>
    <s v="Startup_246"/>
    <x v="0"/>
    <x v="5"/>
    <x v="1141"/>
    <x v="1141"/>
    <x v="23"/>
    <x v="8"/>
    <x v="21"/>
    <x v="1098"/>
    <x v="21"/>
    <x v="1141"/>
    <x v="1141"/>
    <s v="Typical Growth"/>
  </r>
  <r>
    <s v="Startup_2460"/>
    <x v="0"/>
    <x v="4"/>
    <x v="1142"/>
    <x v="1142"/>
    <x v="2"/>
    <x v="1"/>
    <x v="22"/>
    <x v="1099"/>
    <x v="22"/>
    <x v="1142"/>
    <x v="1142"/>
    <s v="Typical Growth"/>
  </r>
  <r>
    <s v="Startup_2461"/>
    <x v="7"/>
    <x v="0"/>
    <x v="1143"/>
    <x v="1143"/>
    <x v="19"/>
    <x v="4"/>
    <x v="16"/>
    <x v="1100"/>
    <x v="16"/>
    <x v="1143"/>
    <x v="1143"/>
    <s v="Typical Growth"/>
  </r>
  <r>
    <s v="Startup_2462"/>
    <x v="0"/>
    <x v="7"/>
    <x v="1144"/>
    <x v="1144"/>
    <x v="23"/>
    <x v="7"/>
    <x v="20"/>
    <x v="1101"/>
    <x v="20"/>
    <x v="1144"/>
    <x v="1144"/>
    <s v="Typical Growth"/>
  </r>
  <r>
    <s v="Startup_2463"/>
    <x v="1"/>
    <x v="3"/>
    <x v="1145"/>
    <x v="1145"/>
    <x v="35"/>
    <x v="1"/>
    <x v="21"/>
    <x v="1102"/>
    <x v="21"/>
    <x v="1145"/>
    <x v="1145"/>
    <s v="Typical Growth"/>
  </r>
  <r>
    <s v="Startup_2464"/>
    <x v="7"/>
    <x v="6"/>
    <x v="1146"/>
    <x v="1146"/>
    <x v="13"/>
    <x v="4"/>
    <x v="6"/>
    <x v="1103"/>
    <x v="6"/>
    <x v="1146"/>
    <x v="1146"/>
    <s v="Typical Growth"/>
  </r>
  <r>
    <s v="Startup_2467"/>
    <x v="3"/>
    <x v="6"/>
    <x v="1147"/>
    <x v="1147"/>
    <x v="1"/>
    <x v="9"/>
    <x v="13"/>
    <x v="833"/>
    <x v="13"/>
    <x v="1147"/>
    <x v="1147"/>
    <s v="Typical Growth"/>
  </r>
  <r>
    <s v="Startup_2468"/>
    <x v="3"/>
    <x v="8"/>
    <x v="1148"/>
    <x v="1148"/>
    <x v="9"/>
    <x v="1"/>
    <x v="18"/>
    <x v="1104"/>
    <x v="18"/>
    <x v="1148"/>
    <x v="1148"/>
    <s v="Typical Growth"/>
  </r>
  <r>
    <s v="Startup_2469"/>
    <x v="1"/>
    <x v="6"/>
    <x v="1149"/>
    <x v="1149"/>
    <x v="5"/>
    <x v="0"/>
    <x v="3"/>
    <x v="1105"/>
    <x v="3"/>
    <x v="1149"/>
    <x v="1149"/>
    <s v="Typical Growth"/>
  </r>
  <r>
    <s v="Startup_247"/>
    <x v="5"/>
    <x v="2"/>
    <x v="1150"/>
    <x v="1150"/>
    <x v="32"/>
    <x v="4"/>
    <x v="3"/>
    <x v="1106"/>
    <x v="3"/>
    <x v="1150"/>
    <x v="1150"/>
    <s v="Typical Growth"/>
  </r>
  <r>
    <s v="Startup_2470"/>
    <x v="7"/>
    <x v="6"/>
    <x v="1151"/>
    <x v="1151"/>
    <x v="33"/>
    <x v="1"/>
    <x v="14"/>
    <x v="1107"/>
    <x v="14"/>
    <x v="1151"/>
    <x v="1151"/>
    <s v="Typical Growth"/>
  </r>
  <r>
    <s v="Startup_2471"/>
    <x v="5"/>
    <x v="4"/>
    <x v="1152"/>
    <x v="1152"/>
    <x v="36"/>
    <x v="3"/>
    <x v="8"/>
    <x v="1108"/>
    <x v="8"/>
    <x v="1152"/>
    <x v="1152"/>
    <s v="Typical Growth"/>
  </r>
  <r>
    <s v="Startup_2472"/>
    <x v="7"/>
    <x v="5"/>
    <x v="1153"/>
    <x v="1153"/>
    <x v="20"/>
    <x v="8"/>
    <x v="12"/>
    <x v="1109"/>
    <x v="12"/>
    <x v="1153"/>
    <x v="1153"/>
    <s v="Typical Growth"/>
  </r>
  <r>
    <s v="Startup_2473"/>
    <x v="6"/>
    <x v="7"/>
    <x v="1154"/>
    <x v="1154"/>
    <x v="15"/>
    <x v="9"/>
    <x v="0"/>
    <x v="826"/>
    <x v="0"/>
    <x v="1154"/>
    <x v="1154"/>
    <s v="Typical Growth"/>
  </r>
  <r>
    <s v="Startup_2474"/>
    <x v="4"/>
    <x v="7"/>
    <x v="1155"/>
    <x v="1155"/>
    <x v="5"/>
    <x v="9"/>
    <x v="11"/>
    <x v="1110"/>
    <x v="11"/>
    <x v="1155"/>
    <x v="1155"/>
    <s v="Typical Growth"/>
  </r>
  <r>
    <s v="Startup_2475"/>
    <x v="5"/>
    <x v="0"/>
    <x v="1156"/>
    <x v="1156"/>
    <x v="24"/>
    <x v="9"/>
    <x v="6"/>
    <x v="1111"/>
    <x v="6"/>
    <x v="1156"/>
    <x v="1156"/>
    <s v="Typical Growth"/>
  </r>
  <r>
    <s v="Startup_2476"/>
    <x v="5"/>
    <x v="0"/>
    <x v="1157"/>
    <x v="1157"/>
    <x v="43"/>
    <x v="5"/>
    <x v="17"/>
    <x v="1112"/>
    <x v="17"/>
    <x v="1157"/>
    <x v="1157"/>
    <s v="Typical Growth"/>
  </r>
  <r>
    <s v="Startup_2477"/>
    <x v="3"/>
    <x v="5"/>
    <x v="1158"/>
    <x v="1158"/>
    <x v="35"/>
    <x v="1"/>
    <x v="11"/>
    <x v="1113"/>
    <x v="11"/>
    <x v="1158"/>
    <x v="1158"/>
    <s v="Typical Growth"/>
  </r>
  <r>
    <s v="Startup_2479"/>
    <x v="0"/>
    <x v="5"/>
    <x v="1159"/>
    <x v="1159"/>
    <x v="33"/>
    <x v="0"/>
    <x v="10"/>
    <x v="1114"/>
    <x v="10"/>
    <x v="1159"/>
    <x v="1159"/>
    <s v="Typical Growth"/>
  </r>
  <r>
    <s v="Startup_248"/>
    <x v="3"/>
    <x v="0"/>
    <x v="1160"/>
    <x v="1160"/>
    <x v="6"/>
    <x v="3"/>
    <x v="1"/>
    <x v="1115"/>
    <x v="1"/>
    <x v="1160"/>
    <x v="1160"/>
    <s v="Typical Growth"/>
  </r>
  <r>
    <s v="Startup_2481"/>
    <x v="2"/>
    <x v="3"/>
    <x v="1161"/>
    <x v="1161"/>
    <x v="27"/>
    <x v="9"/>
    <x v="8"/>
    <x v="1116"/>
    <x v="8"/>
    <x v="1161"/>
    <x v="1161"/>
    <s v="Typical Growth"/>
  </r>
  <r>
    <s v="Startup_2483"/>
    <x v="1"/>
    <x v="9"/>
    <x v="1162"/>
    <x v="1162"/>
    <x v="15"/>
    <x v="3"/>
    <x v="15"/>
    <x v="1117"/>
    <x v="15"/>
    <x v="1162"/>
    <x v="1162"/>
    <s v="Typical Growth"/>
  </r>
  <r>
    <s v="Startup_2484"/>
    <x v="6"/>
    <x v="4"/>
    <x v="1163"/>
    <x v="1163"/>
    <x v="15"/>
    <x v="0"/>
    <x v="12"/>
    <x v="1118"/>
    <x v="12"/>
    <x v="1163"/>
    <x v="1163"/>
    <s v="Typical Growth"/>
  </r>
  <r>
    <s v="Startup_2485"/>
    <x v="7"/>
    <x v="4"/>
    <x v="1164"/>
    <x v="1164"/>
    <x v="0"/>
    <x v="0"/>
    <x v="3"/>
    <x v="1119"/>
    <x v="3"/>
    <x v="1164"/>
    <x v="1164"/>
    <s v="Typical Growth"/>
  </r>
  <r>
    <s v="Startup_2486"/>
    <x v="0"/>
    <x v="6"/>
    <x v="1165"/>
    <x v="1165"/>
    <x v="9"/>
    <x v="1"/>
    <x v="17"/>
    <x v="1120"/>
    <x v="17"/>
    <x v="1165"/>
    <x v="1165"/>
    <s v="Typical Growth"/>
  </r>
  <r>
    <s v="Startup_2487"/>
    <x v="0"/>
    <x v="7"/>
    <x v="1166"/>
    <x v="1166"/>
    <x v="20"/>
    <x v="7"/>
    <x v="23"/>
    <x v="1121"/>
    <x v="23"/>
    <x v="1166"/>
    <x v="1166"/>
    <s v="Typical Growth"/>
  </r>
  <r>
    <s v="Startup_2488"/>
    <x v="3"/>
    <x v="0"/>
    <x v="1167"/>
    <x v="1167"/>
    <x v="22"/>
    <x v="4"/>
    <x v="21"/>
    <x v="1122"/>
    <x v="21"/>
    <x v="1167"/>
    <x v="1167"/>
    <s v="Typical Growth"/>
  </r>
  <r>
    <s v="Startup_2489"/>
    <x v="6"/>
    <x v="6"/>
    <x v="1168"/>
    <x v="1168"/>
    <x v="2"/>
    <x v="6"/>
    <x v="6"/>
    <x v="1123"/>
    <x v="6"/>
    <x v="1168"/>
    <x v="1168"/>
    <s v="Typical Growth"/>
  </r>
  <r>
    <s v="Startup_2490"/>
    <x v="0"/>
    <x v="8"/>
    <x v="1169"/>
    <x v="1169"/>
    <x v="5"/>
    <x v="6"/>
    <x v="22"/>
    <x v="1124"/>
    <x v="22"/>
    <x v="1169"/>
    <x v="1169"/>
    <s v="Typical Growth"/>
  </r>
  <r>
    <s v="Startup_2491"/>
    <x v="5"/>
    <x v="3"/>
    <x v="1170"/>
    <x v="1170"/>
    <x v="4"/>
    <x v="4"/>
    <x v="18"/>
    <x v="1125"/>
    <x v="18"/>
    <x v="1170"/>
    <x v="1170"/>
    <s v="Typical Growth"/>
  </r>
  <r>
    <s v="Startup_2492"/>
    <x v="1"/>
    <x v="2"/>
    <x v="1171"/>
    <x v="1171"/>
    <x v="24"/>
    <x v="9"/>
    <x v="15"/>
    <x v="1126"/>
    <x v="15"/>
    <x v="1171"/>
    <x v="1171"/>
    <s v="Typical Growth"/>
  </r>
  <r>
    <s v="Startup_2493"/>
    <x v="4"/>
    <x v="2"/>
    <x v="1172"/>
    <x v="1172"/>
    <x v="13"/>
    <x v="1"/>
    <x v="22"/>
    <x v="1127"/>
    <x v="22"/>
    <x v="1172"/>
    <x v="1172"/>
    <s v="Typical Growth"/>
  </r>
  <r>
    <s v="Startup_2494"/>
    <x v="3"/>
    <x v="2"/>
    <x v="1173"/>
    <x v="1173"/>
    <x v="1"/>
    <x v="1"/>
    <x v="22"/>
    <x v="1128"/>
    <x v="22"/>
    <x v="1173"/>
    <x v="1173"/>
    <s v="Typical Growth"/>
  </r>
  <r>
    <s v="Startup_2496"/>
    <x v="4"/>
    <x v="7"/>
    <x v="1174"/>
    <x v="1174"/>
    <x v="41"/>
    <x v="5"/>
    <x v="20"/>
    <x v="1129"/>
    <x v="20"/>
    <x v="1174"/>
    <x v="1174"/>
    <s v="Typical Growth"/>
  </r>
  <r>
    <s v="Startup_2497"/>
    <x v="1"/>
    <x v="8"/>
    <x v="1175"/>
    <x v="1175"/>
    <x v="33"/>
    <x v="5"/>
    <x v="7"/>
    <x v="1130"/>
    <x v="7"/>
    <x v="1175"/>
    <x v="1175"/>
    <s v="Typical Growth"/>
  </r>
  <r>
    <s v="Startup_2498"/>
    <x v="1"/>
    <x v="0"/>
    <x v="1176"/>
    <x v="1176"/>
    <x v="25"/>
    <x v="9"/>
    <x v="12"/>
    <x v="1131"/>
    <x v="12"/>
    <x v="1176"/>
    <x v="1176"/>
    <s v="Typical Growth"/>
  </r>
  <r>
    <s v="Startup_2499"/>
    <x v="1"/>
    <x v="7"/>
    <x v="1177"/>
    <x v="1177"/>
    <x v="18"/>
    <x v="0"/>
    <x v="22"/>
    <x v="1132"/>
    <x v="22"/>
    <x v="1177"/>
    <x v="1177"/>
    <s v="Typical Growth"/>
  </r>
  <r>
    <s v="Startup_25"/>
    <x v="4"/>
    <x v="0"/>
    <x v="1178"/>
    <x v="1178"/>
    <x v="10"/>
    <x v="0"/>
    <x v="16"/>
    <x v="1133"/>
    <x v="16"/>
    <x v="1178"/>
    <x v="1178"/>
    <s v="Typical Growth"/>
  </r>
  <r>
    <s v="Startup_250"/>
    <x v="7"/>
    <x v="5"/>
    <x v="1179"/>
    <x v="1179"/>
    <x v="34"/>
    <x v="6"/>
    <x v="2"/>
    <x v="1134"/>
    <x v="2"/>
    <x v="1179"/>
    <x v="1179"/>
    <s v="Typical Growth"/>
  </r>
  <r>
    <s v="Startup_2508"/>
    <x v="0"/>
    <x v="4"/>
    <x v="1180"/>
    <x v="1180"/>
    <x v="6"/>
    <x v="8"/>
    <x v="2"/>
    <x v="1135"/>
    <x v="2"/>
    <x v="1180"/>
    <x v="1180"/>
    <s v="Typical Growth"/>
  </r>
  <r>
    <s v="Startup_2509"/>
    <x v="2"/>
    <x v="8"/>
    <x v="1181"/>
    <x v="1181"/>
    <x v="31"/>
    <x v="7"/>
    <x v="11"/>
    <x v="1136"/>
    <x v="11"/>
    <x v="1181"/>
    <x v="1181"/>
    <s v="Typical Growth"/>
  </r>
  <r>
    <s v="Startup_251"/>
    <x v="0"/>
    <x v="8"/>
    <x v="1182"/>
    <x v="1182"/>
    <x v="26"/>
    <x v="1"/>
    <x v="12"/>
    <x v="1137"/>
    <x v="12"/>
    <x v="1182"/>
    <x v="1182"/>
    <s v="Typical Growth"/>
  </r>
  <r>
    <s v="Startup_2511"/>
    <x v="3"/>
    <x v="2"/>
    <x v="1183"/>
    <x v="1183"/>
    <x v="43"/>
    <x v="4"/>
    <x v="2"/>
    <x v="1138"/>
    <x v="2"/>
    <x v="1183"/>
    <x v="1183"/>
    <s v="Typical Growth"/>
  </r>
  <r>
    <s v="Startup_2512"/>
    <x v="0"/>
    <x v="9"/>
    <x v="1184"/>
    <x v="1184"/>
    <x v="11"/>
    <x v="3"/>
    <x v="19"/>
    <x v="342"/>
    <x v="19"/>
    <x v="1184"/>
    <x v="1184"/>
    <s v="Typical Growth"/>
  </r>
  <r>
    <s v="Startup_2514"/>
    <x v="1"/>
    <x v="9"/>
    <x v="1185"/>
    <x v="1185"/>
    <x v="29"/>
    <x v="8"/>
    <x v="14"/>
    <x v="1139"/>
    <x v="14"/>
    <x v="1185"/>
    <x v="1185"/>
    <s v="Typical Growth"/>
  </r>
  <r>
    <s v="Startup_2515"/>
    <x v="5"/>
    <x v="9"/>
    <x v="1186"/>
    <x v="1186"/>
    <x v="3"/>
    <x v="8"/>
    <x v="19"/>
    <x v="1140"/>
    <x v="19"/>
    <x v="1186"/>
    <x v="1186"/>
    <s v="Typical Growth"/>
  </r>
  <r>
    <s v="Startup_2516"/>
    <x v="6"/>
    <x v="4"/>
    <x v="1187"/>
    <x v="1187"/>
    <x v="17"/>
    <x v="0"/>
    <x v="7"/>
    <x v="1141"/>
    <x v="7"/>
    <x v="1187"/>
    <x v="1187"/>
    <s v="Typical Growth"/>
  </r>
  <r>
    <s v="Startup_2517"/>
    <x v="0"/>
    <x v="5"/>
    <x v="1188"/>
    <x v="1188"/>
    <x v="10"/>
    <x v="2"/>
    <x v="13"/>
    <x v="1142"/>
    <x v="13"/>
    <x v="1188"/>
    <x v="1188"/>
    <s v="Typical Growth"/>
  </r>
  <r>
    <s v="Startup_252"/>
    <x v="2"/>
    <x v="2"/>
    <x v="1189"/>
    <x v="1189"/>
    <x v="33"/>
    <x v="4"/>
    <x v="16"/>
    <x v="1143"/>
    <x v="16"/>
    <x v="1189"/>
    <x v="1189"/>
    <s v="Typical Growth"/>
  </r>
  <r>
    <s v="Startup_2521"/>
    <x v="7"/>
    <x v="5"/>
    <x v="1190"/>
    <x v="1190"/>
    <x v="10"/>
    <x v="4"/>
    <x v="0"/>
    <x v="1144"/>
    <x v="0"/>
    <x v="1190"/>
    <x v="1190"/>
    <s v="Typical Growth"/>
  </r>
  <r>
    <s v="Startup_2523"/>
    <x v="5"/>
    <x v="6"/>
    <x v="1191"/>
    <x v="1191"/>
    <x v="44"/>
    <x v="9"/>
    <x v="6"/>
    <x v="1145"/>
    <x v="6"/>
    <x v="1191"/>
    <x v="1191"/>
    <s v="Typical Growth"/>
  </r>
  <r>
    <s v="Startup_2524"/>
    <x v="7"/>
    <x v="0"/>
    <x v="1192"/>
    <x v="1192"/>
    <x v="41"/>
    <x v="2"/>
    <x v="21"/>
    <x v="1146"/>
    <x v="21"/>
    <x v="1192"/>
    <x v="1192"/>
    <s v="Typical Growth"/>
  </r>
  <r>
    <s v="Startup_2529"/>
    <x v="5"/>
    <x v="9"/>
    <x v="1193"/>
    <x v="1193"/>
    <x v="16"/>
    <x v="1"/>
    <x v="22"/>
    <x v="1147"/>
    <x v="22"/>
    <x v="1193"/>
    <x v="1193"/>
    <s v="Typical Growth"/>
  </r>
  <r>
    <s v="Startup_253"/>
    <x v="7"/>
    <x v="6"/>
    <x v="1194"/>
    <x v="1194"/>
    <x v="30"/>
    <x v="8"/>
    <x v="17"/>
    <x v="1148"/>
    <x v="17"/>
    <x v="1194"/>
    <x v="1194"/>
    <s v="Typical Growth"/>
  </r>
  <r>
    <s v="Startup_2531"/>
    <x v="1"/>
    <x v="9"/>
    <x v="1195"/>
    <x v="1195"/>
    <x v="31"/>
    <x v="2"/>
    <x v="0"/>
    <x v="1149"/>
    <x v="0"/>
    <x v="1195"/>
    <x v="1195"/>
    <s v="Typical Growth"/>
  </r>
  <r>
    <s v="Startup_2532"/>
    <x v="1"/>
    <x v="1"/>
    <x v="1196"/>
    <x v="1196"/>
    <x v="6"/>
    <x v="2"/>
    <x v="3"/>
    <x v="1150"/>
    <x v="3"/>
    <x v="1196"/>
    <x v="1196"/>
    <s v="Typical Growth"/>
  </r>
  <r>
    <s v="Startup_2533"/>
    <x v="4"/>
    <x v="0"/>
    <x v="1197"/>
    <x v="1197"/>
    <x v="26"/>
    <x v="2"/>
    <x v="16"/>
    <x v="1151"/>
    <x v="16"/>
    <x v="1197"/>
    <x v="1197"/>
    <s v="Typical Growth"/>
  </r>
  <r>
    <s v="Startup_2535"/>
    <x v="3"/>
    <x v="8"/>
    <x v="1198"/>
    <x v="1198"/>
    <x v="28"/>
    <x v="4"/>
    <x v="0"/>
    <x v="1152"/>
    <x v="0"/>
    <x v="1198"/>
    <x v="1198"/>
    <s v="Typical Growth"/>
  </r>
  <r>
    <s v="Startup_2536"/>
    <x v="2"/>
    <x v="5"/>
    <x v="1199"/>
    <x v="1199"/>
    <x v="35"/>
    <x v="3"/>
    <x v="17"/>
    <x v="1153"/>
    <x v="17"/>
    <x v="1199"/>
    <x v="1199"/>
    <s v="Typical Growth"/>
  </r>
  <r>
    <s v="Startup_2537"/>
    <x v="4"/>
    <x v="9"/>
    <x v="1200"/>
    <x v="1200"/>
    <x v="36"/>
    <x v="7"/>
    <x v="12"/>
    <x v="1154"/>
    <x v="12"/>
    <x v="1200"/>
    <x v="1200"/>
    <s v="Typical Growth"/>
  </r>
  <r>
    <s v="Startup_2538"/>
    <x v="2"/>
    <x v="6"/>
    <x v="1201"/>
    <x v="1201"/>
    <x v="4"/>
    <x v="3"/>
    <x v="7"/>
    <x v="1155"/>
    <x v="7"/>
    <x v="1201"/>
    <x v="1201"/>
    <s v="Typical Growth"/>
  </r>
  <r>
    <s v="Startup_2539"/>
    <x v="6"/>
    <x v="3"/>
    <x v="1202"/>
    <x v="1202"/>
    <x v="18"/>
    <x v="4"/>
    <x v="19"/>
    <x v="1156"/>
    <x v="19"/>
    <x v="1202"/>
    <x v="1202"/>
    <s v="Typical Growth"/>
  </r>
  <r>
    <s v="Startup_2541"/>
    <x v="7"/>
    <x v="2"/>
    <x v="1203"/>
    <x v="1203"/>
    <x v="32"/>
    <x v="4"/>
    <x v="23"/>
    <x v="1157"/>
    <x v="23"/>
    <x v="1203"/>
    <x v="1203"/>
    <s v="Typical Growth"/>
  </r>
  <r>
    <s v="Startup_2543"/>
    <x v="6"/>
    <x v="5"/>
    <x v="1204"/>
    <x v="1204"/>
    <x v="21"/>
    <x v="8"/>
    <x v="0"/>
    <x v="1158"/>
    <x v="0"/>
    <x v="1204"/>
    <x v="1204"/>
    <s v="Typical Growth"/>
  </r>
  <r>
    <s v="Startup_2544"/>
    <x v="7"/>
    <x v="8"/>
    <x v="1205"/>
    <x v="1205"/>
    <x v="23"/>
    <x v="5"/>
    <x v="14"/>
    <x v="1159"/>
    <x v="14"/>
    <x v="1205"/>
    <x v="1205"/>
    <s v="Typical Growth"/>
  </r>
  <r>
    <s v="Startup_2545"/>
    <x v="6"/>
    <x v="1"/>
    <x v="1206"/>
    <x v="1206"/>
    <x v="10"/>
    <x v="8"/>
    <x v="20"/>
    <x v="283"/>
    <x v="20"/>
    <x v="1206"/>
    <x v="1206"/>
    <s v="Typical Growth"/>
  </r>
  <r>
    <s v="Startup_2546"/>
    <x v="0"/>
    <x v="3"/>
    <x v="1207"/>
    <x v="1207"/>
    <x v="32"/>
    <x v="2"/>
    <x v="22"/>
    <x v="1160"/>
    <x v="22"/>
    <x v="1207"/>
    <x v="1207"/>
    <s v="Typical Growth"/>
  </r>
  <r>
    <s v="Startup_2548"/>
    <x v="6"/>
    <x v="3"/>
    <x v="1208"/>
    <x v="1208"/>
    <x v="20"/>
    <x v="0"/>
    <x v="13"/>
    <x v="1161"/>
    <x v="13"/>
    <x v="1208"/>
    <x v="1208"/>
    <s v="Typical Growth"/>
  </r>
  <r>
    <s v="Startup_255"/>
    <x v="2"/>
    <x v="5"/>
    <x v="1209"/>
    <x v="1209"/>
    <x v="37"/>
    <x v="1"/>
    <x v="9"/>
    <x v="1162"/>
    <x v="9"/>
    <x v="1209"/>
    <x v="1209"/>
    <s v="Typical Growth"/>
  </r>
  <r>
    <s v="Startup_2550"/>
    <x v="7"/>
    <x v="8"/>
    <x v="1210"/>
    <x v="1210"/>
    <x v="45"/>
    <x v="5"/>
    <x v="11"/>
    <x v="1163"/>
    <x v="11"/>
    <x v="1210"/>
    <x v="1210"/>
    <s v="Typical Growth"/>
  </r>
  <r>
    <s v="Startup_2551"/>
    <x v="2"/>
    <x v="5"/>
    <x v="1211"/>
    <x v="1211"/>
    <x v="30"/>
    <x v="5"/>
    <x v="20"/>
    <x v="1164"/>
    <x v="20"/>
    <x v="1211"/>
    <x v="1211"/>
    <s v="Typical Growth"/>
  </r>
  <r>
    <s v="Startup_2552"/>
    <x v="0"/>
    <x v="0"/>
    <x v="1212"/>
    <x v="1212"/>
    <x v="18"/>
    <x v="9"/>
    <x v="6"/>
    <x v="1165"/>
    <x v="6"/>
    <x v="1212"/>
    <x v="1212"/>
    <s v="Typical Growth"/>
  </r>
  <r>
    <s v="Startup_2553"/>
    <x v="0"/>
    <x v="8"/>
    <x v="1213"/>
    <x v="1213"/>
    <x v="40"/>
    <x v="1"/>
    <x v="4"/>
    <x v="1166"/>
    <x v="4"/>
    <x v="1213"/>
    <x v="1213"/>
    <s v="Typical Growth"/>
  </r>
  <r>
    <s v="Startup_2554"/>
    <x v="7"/>
    <x v="3"/>
    <x v="1214"/>
    <x v="1214"/>
    <x v="30"/>
    <x v="9"/>
    <x v="21"/>
    <x v="1167"/>
    <x v="21"/>
    <x v="1214"/>
    <x v="1214"/>
    <s v="Typical Growth"/>
  </r>
  <r>
    <s v="Startup_2556"/>
    <x v="3"/>
    <x v="4"/>
    <x v="1215"/>
    <x v="1215"/>
    <x v="36"/>
    <x v="3"/>
    <x v="2"/>
    <x v="1168"/>
    <x v="2"/>
    <x v="1215"/>
    <x v="1215"/>
    <s v="Typical Growth"/>
  </r>
  <r>
    <s v="Startup_2558"/>
    <x v="2"/>
    <x v="9"/>
    <x v="1216"/>
    <x v="1216"/>
    <x v="0"/>
    <x v="8"/>
    <x v="18"/>
    <x v="1169"/>
    <x v="18"/>
    <x v="1216"/>
    <x v="1216"/>
    <s v="Typical Growth"/>
  </r>
  <r>
    <s v="Startup_2559"/>
    <x v="3"/>
    <x v="8"/>
    <x v="1217"/>
    <x v="1217"/>
    <x v="0"/>
    <x v="6"/>
    <x v="23"/>
    <x v="1170"/>
    <x v="23"/>
    <x v="1217"/>
    <x v="1217"/>
    <s v="Typical Growth"/>
  </r>
  <r>
    <s v="Startup_256"/>
    <x v="1"/>
    <x v="9"/>
    <x v="1218"/>
    <x v="1218"/>
    <x v="2"/>
    <x v="2"/>
    <x v="9"/>
    <x v="1171"/>
    <x v="9"/>
    <x v="1218"/>
    <x v="1218"/>
    <s v="Typical Growth"/>
  </r>
  <r>
    <s v="Startup_2560"/>
    <x v="7"/>
    <x v="3"/>
    <x v="1219"/>
    <x v="1219"/>
    <x v="17"/>
    <x v="9"/>
    <x v="15"/>
    <x v="1172"/>
    <x v="15"/>
    <x v="1219"/>
    <x v="1219"/>
    <s v="Typical Growth"/>
  </r>
  <r>
    <s v="Startup_2561"/>
    <x v="3"/>
    <x v="9"/>
    <x v="1220"/>
    <x v="1220"/>
    <x v="25"/>
    <x v="8"/>
    <x v="7"/>
    <x v="1173"/>
    <x v="7"/>
    <x v="1220"/>
    <x v="1220"/>
    <s v="Typical Growth"/>
  </r>
  <r>
    <s v="Startup_2562"/>
    <x v="1"/>
    <x v="1"/>
    <x v="1221"/>
    <x v="1221"/>
    <x v="5"/>
    <x v="6"/>
    <x v="1"/>
    <x v="1174"/>
    <x v="1"/>
    <x v="1221"/>
    <x v="1221"/>
    <s v="Typical Growth"/>
  </r>
  <r>
    <s v="Startup_2563"/>
    <x v="0"/>
    <x v="7"/>
    <x v="1222"/>
    <x v="1222"/>
    <x v="8"/>
    <x v="7"/>
    <x v="7"/>
    <x v="1175"/>
    <x v="7"/>
    <x v="1222"/>
    <x v="1222"/>
    <s v="Typical Growth"/>
  </r>
  <r>
    <s v="Startup_2565"/>
    <x v="3"/>
    <x v="8"/>
    <x v="1223"/>
    <x v="1223"/>
    <x v="28"/>
    <x v="5"/>
    <x v="15"/>
    <x v="1176"/>
    <x v="15"/>
    <x v="1223"/>
    <x v="1223"/>
    <s v="Typical Growth"/>
  </r>
  <r>
    <s v="Startup_2566"/>
    <x v="4"/>
    <x v="3"/>
    <x v="1224"/>
    <x v="1224"/>
    <x v="36"/>
    <x v="6"/>
    <x v="12"/>
    <x v="1177"/>
    <x v="12"/>
    <x v="1224"/>
    <x v="1224"/>
    <s v="Typical Growth"/>
  </r>
  <r>
    <s v="Startup_2569"/>
    <x v="0"/>
    <x v="5"/>
    <x v="1225"/>
    <x v="1225"/>
    <x v="3"/>
    <x v="9"/>
    <x v="7"/>
    <x v="1178"/>
    <x v="7"/>
    <x v="1225"/>
    <x v="1225"/>
    <s v="Typical Growth"/>
  </r>
  <r>
    <s v="Startup_257"/>
    <x v="2"/>
    <x v="1"/>
    <x v="1226"/>
    <x v="1226"/>
    <x v="25"/>
    <x v="0"/>
    <x v="1"/>
    <x v="1179"/>
    <x v="1"/>
    <x v="1226"/>
    <x v="1226"/>
    <s v="Typical Growth"/>
  </r>
  <r>
    <s v="Startup_2570"/>
    <x v="4"/>
    <x v="3"/>
    <x v="1227"/>
    <x v="1227"/>
    <x v="35"/>
    <x v="7"/>
    <x v="14"/>
    <x v="1180"/>
    <x v="14"/>
    <x v="1227"/>
    <x v="1227"/>
    <s v="Typical Growth"/>
  </r>
  <r>
    <s v="Startup_2572"/>
    <x v="4"/>
    <x v="0"/>
    <x v="1228"/>
    <x v="1228"/>
    <x v="36"/>
    <x v="8"/>
    <x v="21"/>
    <x v="1181"/>
    <x v="21"/>
    <x v="1228"/>
    <x v="1228"/>
    <s v="Typical Growth"/>
  </r>
  <r>
    <s v="Startup_2574"/>
    <x v="4"/>
    <x v="1"/>
    <x v="1229"/>
    <x v="1229"/>
    <x v="37"/>
    <x v="3"/>
    <x v="20"/>
    <x v="1182"/>
    <x v="20"/>
    <x v="1229"/>
    <x v="1229"/>
    <s v="Typical Growth"/>
  </r>
  <r>
    <s v="Startup_2576"/>
    <x v="0"/>
    <x v="3"/>
    <x v="1230"/>
    <x v="1230"/>
    <x v="29"/>
    <x v="7"/>
    <x v="16"/>
    <x v="1183"/>
    <x v="16"/>
    <x v="1230"/>
    <x v="1230"/>
    <s v="Typical Growth"/>
  </r>
  <r>
    <s v="Startup_2578"/>
    <x v="7"/>
    <x v="7"/>
    <x v="1231"/>
    <x v="1231"/>
    <x v="32"/>
    <x v="5"/>
    <x v="0"/>
    <x v="1184"/>
    <x v="0"/>
    <x v="1231"/>
    <x v="1231"/>
    <s v="Typical Growth"/>
  </r>
  <r>
    <s v="Startup_2579"/>
    <x v="2"/>
    <x v="8"/>
    <x v="1232"/>
    <x v="1232"/>
    <x v="36"/>
    <x v="4"/>
    <x v="16"/>
    <x v="1185"/>
    <x v="16"/>
    <x v="1232"/>
    <x v="1232"/>
    <s v="Typical Growth"/>
  </r>
  <r>
    <s v="Startup_258"/>
    <x v="3"/>
    <x v="2"/>
    <x v="1233"/>
    <x v="1233"/>
    <x v="18"/>
    <x v="0"/>
    <x v="8"/>
    <x v="1186"/>
    <x v="8"/>
    <x v="1233"/>
    <x v="1233"/>
    <s v="Typical Growth"/>
  </r>
  <r>
    <s v="Startup_2580"/>
    <x v="1"/>
    <x v="4"/>
    <x v="1234"/>
    <x v="1234"/>
    <x v="30"/>
    <x v="6"/>
    <x v="21"/>
    <x v="1187"/>
    <x v="21"/>
    <x v="1234"/>
    <x v="1234"/>
    <s v="Typical Growth"/>
  </r>
  <r>
    <s v="Startup_2581"/>
    <x v="7"/>
    <x v="9"/>
    <x v="1235"/>
    <x v="1235"/>
    <x v="23"/>
    <x v="4"/>
    <x v="11"/>
    <x v="1188"/>
    <x v="11"/>
    <x v="1235"/>
    <x v="1235"/>
    <s v="Typical Growth"/>
  </r>
  <r>
    <s v="Startup_2582"/>
    <x v="6"/>
    <x v="4"/>
    <x v="1236"/>
    <x v="1236"/>
    <x v="40"/>
    <x v="6"/>
    <x v="23"/>
    <x v="1189"/>
    <x v="23"/>
    <x v="1236"/>
    <x v="1236"/>
    <s v="Typical Growth"/>
  </r>
  <r>
    <s v="Startup_2584"/>
    <x v="2"/>
    <x v="5"/>
    <x v="1237"/>
    <x v="1237"/>
    <x v="27"/>
    <x v="0"/>
    <x v="3"/>
    <x v="1190"/>
    <x v="3"/>
    <x v="1237"/>
    <x v="1237"/>
    <s v="Typical Growth"/>
  </r>
  <r>
    <s v="Startup_2585"/>
    <x v="2"/>
    <x v="2"/>
    <x v="1238"/>
    <x v="1238"/>
    <x v="22"/>
    <x v="8"/>
    <x v="2"/>
    <x v="1191"/>
    <x v="2"/>
    <x v="1238"/>
    <x v="1238"/>
    <s v="Typical Growth"/>
  </r>
  <r>
    <s v="Startup_2586"/>
    <x v="3"/>
    <x v="8"/>
    <x v="1239"/>
    <x v="1239"/>
    <x v="35"/>
    <x v="7"/>
    <x v="23"/>
    <x v="1192"/>
    <x v="23"/>
    <x v="1239"/>
    <x v="1239"/>
    <s v="Typical Growth"/>
  </r>
  <r>
    <s v="Startup_2587"/>
    <x v="2"/>
    <x v="1"/>
    <x v="1240"/>
    <x v="1240"/>
    <x v="7"/>
    <x v="0"/>
    <x v="4"/>
    <x v="1193"/>
    <x v="4"/>
    <x v="1240"/>
    <x v="1240"/>
    <s v="Typical Growth"/>
  </r>
  <r>
    <s v="Startup_2588"/>
    <x v="6"/>
    <x v="9"/>
    <x v="1241"/>
    <x v="1241"/>
    <x v="1"/>
    <x v="4"/>
    <x v="2"/>
    <x v="1194"/>
    <x v="2"/>
    <x v="1241"/>
    <x v="1241"/>
    <s v="Typical Growth"/>
  </r>
  <r>
    <s v="Startup_259"/>
    <x v="5"/>
    <x v="9"/>
    <x v="1242"/>
    <x v="1242"/>
    <x v="25"/>
    <x v="1"/>
    <x v="9"/>
    <x v="1195"/>
    <x v="9"/>
    <x v="1242"/>
    <x v="1242"/>
    <s v="Typical Growth"/>
  </r>
  <r>
    <s v="Startup_2590"/>
    <x v="0"/>
    <x v="4"/>
    <x v="1243"/>
    <x v="1243"/>
    <x v="10"/>
    <x v="5"/>
    <x v="15"/>
    <x v="1196"/>
    <x v="15"/>
    <x v="1243"/>
    <x v="1243"/>
    <s v="Typical Growth"/>
  </r>
  <r>
    <s v="Startup_2591"/>
    <x v="6"/>
    <x v="1"/>
    <x v="1244"/>
    <x v="1244"/>
    <x v="21"/>
    <x v="2"/>
    <x v="7"/>
    <x v="1197"/>
    <x v="7"/>
    <x v="1244"/>
    <x v="1244"/>
    <s v="Typical Growth"/>
  </r>
  <r>
    <s v="Startup_2592"/>
    <x v="2"/>
    <x v="3"/>
    <x v="1245"/>
    <x v="1245"/>
    <x v="20"/>
    <x v="4"/>
    <x v="7"/>
    <x v="1198"/>
    <x v="7"/>
    <x v="1245"/>
    <x v="1245"/>
    <s v="Typical Growth"/>
  </r>
  <r>
    <s v="Startup_2593"/>
    <x v="3"/>
    <x v="4"/>
    <x v="1246"/>
    <x v="1246"/>
    <x v="0"/>
    <x v="3"/>
    <x v="9"/>
    <x v="1199"/>
    <x v="9"/>
    <x v="1246"/>
    <x v="1246"/>
    <s v="Typical Growth"/>
  </r>
  <r>
    <s v="Startup_2594"/>
    <x v="0"/>
    <x v="7"/>
    <x v="1247"/>
    <x v="1247"/>
    <x v="27"/>
    <x v="0"/>
    <x v="10"/>
    <x v="1200"/>
    <x v="10"/>
    <x v="1247"/>
    <x v="1247"/>
    <s v="Typical Growth"/>
  </r>
  <r>
    <s v="Startup_2595"/>
    <x v="7"/>
    <x v="4"/>
    <x v="1248"/>
    <x v="1248"/>
    <x v="42"/>
    <x v="6"/>
    <x v="12"/>
    <x v="1201"/>
    <x v="12"/>
    <x v="1248"/>
    <x v="1248"/>
    <s v="Typical Growth"/>
  </r>
  <r>
    <s v="Startup_2598"/>
    <x v="1"/>
    <x v="5"/>
    <x v="1249"/>
    <x v="1249"/>
    <x v="14"/>
    <x v="8"/>
    <x v="19"/>
    <x v="1202"/>
    <x v="19"/>
    <x v="1249"/>
    <x v="1249"/>
    <s v="Typical Growth"/>
  </r>
  <r>
    <s v="Startup_2599"/>
    <x v="3"/>
    <x v="8"/>
    <x v="1250"/>
    <x v="1250"/>
    <x v="24"/>
    <x v="8"/>
    <x v="6"/>
    <x v="1203"/>
    <x v="6"/>
    <x v="1250"/>
    <x v="1250"/>
    <s v="Typical Growth"/>
  </r>
  <r>
    <s v="Startup_260"/>
    <x v="5"/>
    <x v="6"/>
    <x v="1251"/>
    <x v="1251"/>
    <x v="32"/>
    <x v="3"/>
    <x v="4"/>
    <x v="1204"/>
    <x v="4"/>
    <x v="1251"/>
    <x v="1251"/>
    <s v="Typical Growth"/>
  </r>
  <r>
    <s v="Startup_2600"/>
    <x v="6"/>
    <x v="0"/>
    <x v="1252"/>
    <x v="1252"/>
    <x v="1"/>
    <x v="9"/>
    <x v="11"/>
    <x v="1205"/>
    <x v="11"/>
    <x v="1252"/>
    <x v="1252"/>
    <s v="Typical Growth"/>
  </r>
  <r>
    <s v="Startup_2603"/>
    <x v="5"/>
    <x v="7"/>
    <x v="1253"/>
    <x v="1253"/>
    <x v="34"/>
    <x v="1"/>
    <x v="1"/>
    <x v="1206"/>
    <x v="1"/>
    <x v="1253"/>
    <x v="1253"/>
    <s v="Typical Growth"/>
  </r>
  <r>
    <s v="Startup_2604"/>
    <x v="7"/>
    <x v="1"/>
    <x v="1254"/>
    <x v="1254"/>
    <x v="17"/>
    <x v="3"/>
    <x v="3"/>
    <x v="1207"/>
    <x v="3"/>
    <x v="1254"/>
    <x v="1254"/>
    <s v="Typical Growth"/>
  </r>
  <r>
    <s v="Startup_2606"/>
    <x v="7"/>
    <x v="1"/>
    <x v="1255"/>
    <x v="1255"/>
    <x v="26"/>
    <x v="3"/>
    <x v="19"/>
    <x v="1208"/>
    <x v="19"/>
    <x v="1255"/>
    <x v="1255"/>
    <s v="Typical Growth"/>
  </r>
  <r>
    <s v="Startup_2607"/>
    <x v="2"/>
    <x v="3"/>
    <x v="1256"/>
    <x v="1256"/>
    <x v="16"/>
    <x v="0"/>
    <x v="8"/>
    <x v="1209"/>
    <x v="8"/>
    <x v="1256"/>
    <x v="1256"/>
    <s v="Typical Growth"/>
  </r>
  <r>
    <s v="Startup_2609"/>
    <x v="0"/>
    <x v="2"/>
    <x v="1257"/>
    <x v="1257"/>
    <x v="17"/>
    <x v="6"/>
    <x v="5"/>
    <x v="1210"/>
    <x v="5"/>
    <x v="1257"/>
    <x v="1257"/>
    <s v="Typical Growth"/>
  </r>
  <r>
    <s v="Startup_2610"/>
    <x v="5"/>
    <x v="5"/>
    <x v="1258"/>
    <x v="1258"/>
    <x v="19"/>
    <x v="0"/>
    <x v="4"/>
    <x v="1211"/>
    <x v="4"/>
    <x v="1258"/>
    <x v="1258"/>
    <s v="Typical Growth"/>
  </r>
  <r>
    <s v="Startup_2611"/>
    <x v="2"/>
    <x v="2"/>
    <x v="1259"/>
    <x v="1259"/>
    <x v="18"/>
    <x v="0"/>
    <x v="18"/>
    <x v="1212"/>
    <x v="18"/>
    <x v="1259"/>
    <x v="1259"/>
    <s v="Typical Growth"/>
  </r>
  <r>
    <s v="Startup_2613"/>
    <x v="0"/>
    <x v="0"/>
    <x v="1260"/>
    <x v="1260"/>
    <x v="4"/>
    <x v="8"/>
    <x v="20"/>
    <x v="1000"/>
    <x v="20"/>
    <x v="1260"/>
    <x v="1260"/>
    <s v="Typical Growth"/>
  </r>
  <r>
    <s v="Startup_2617"/>
    <x v="5"/>
    <x v="8"/>
    <x v="1261"/>
    <x v="1261"/>
    <x v="3"/>
    <x v="9"/>
    <x v="9"/>
    <x v="1213"/>
    <x v="9"/>
    <x v="1261"/>
    <x v="1261"/>
    <s v="Typical Growth"/>
  </r>
  <r>
    <s v="Startup_2618"/>
    <x v="5"/>
    <x v="9"/>
    <x v="1262"/>
    <x v="1262"/>
    <x v="33"/>
    <x v="9"/>
    <x v="17"/>
    <x v="1214"/>
    <x v="17"/>
    <x v="1262"/>
    <x v="1262"/>
    <s v="Typical Growth"/>
  </r>
  <r>
    <s v="Startup_2619"/>
    <x v="3"/>
    <x v="4"/>
    <x v="1263"/>
    <x v="1263"/>
    <x v="16"/>
    <x v="6"/>
    <x v="17"/>
    <x v="1215"/>
    <x v="17"/>
    <x v="1263"/>
    <x v="1263"/>
    <s v="Typical Growth"/>
  </r>
  <r>
    <s v="Startup_262"/>
    <x v="3"/>
    <x v="7"/>
    <x v="1264"/>
    <x v="1264"/>
    <x v="8"/>
    <x v="0"/>
    <x v="5"/>
    <x v="1216"/>
    <x v="5"/>
    <x v="1264"/>
    <x v="1264"/>
    <s v="Typical Growth"/>
  </r>
  <r>
    <s v="Startup_2620"/>
    <x v="5"/>
    <x v="3"/>
    <x v="1265"/>
    <x v="1265"/>
    <x v="5"/>
    <x v="6"/>
    <x v="6"/>
    <x v="1217"/>
    <x v="6"/>
    <x v="1265"/>
    <x v="1265"/>
    <s v="Typical Growth"/>
  </r>
  <r>
    <s v="Startup_2621"/>
    <x v="2"/>
    <x v="0"/>
    <x v="1266"/>
    <x v="1266"/>
    <x v="26"/>
    <x v="0"/>
    <x v="15"/>
    <x v="1218"/>
    <x v="15"/>
    <x v="1266"/>
    <x v="1266"/>
    <s v="Typical Growth"/>
  </r>
  <r>
    <s v="Startup_2622"/>
    <x v="4"/>
    <x v="0"/>
    <x v="1267"/>
    <x v="1267"/>
    <x v="39"/>
    <x v="7"/>
    <x v="22"/>
    <x v="994"/>
    <x v="22"/>
    <x v="1267"/>
    <x v="1267"/>
    <s v="Typical Growth"/>
  </r>
  <r>
    <s v="Startup_2623"/>
    <x v="5"/>
    <x v="0"/>
    <x v="1268"/>
    <x v="1268"/>
    <x v="0"/>
    <x v="8"/>
    <x v="14"/>
    <x v="1219"/>
    <x v="14"/>
    <x v="1268"/>
    <x v="1268"/>
    <s v="Typical Growth"/>
  </r>
  <r>
    <s v="Startup_2624"/>
    <x v="4"/>
    <x v="2"/>
    <x v="1269"/>
    <x v="1269"/>
    <x v="25"/>
    <x v="6"/>
    <x v="13"/>
    <x v="1220"/>
    <x v="13"/>
    <x v="1269"/>
    <x v="1269"/>
    <s v="Typical Growth"/>
  </r>
  <r>
    <s v="Startup_2625"/>
    <x v="1"/>
    <x v="9"/>
    <x v="1270"/>
    <x v="1270"/>
    <x v="25"/>
    <x v="7"/>
    <x v="22"/>
    <x v="1221"/>
    <x v="22"/>
    <x v="1270"/>
    <x v="1270"/>
    <s v="Typical Growth"/>
  </r>
  <r>
    <s v="Startup_2627"/>
    <x v="7"/>
    <x v="8"/>
    <x v="1271"/>
    <x v="1271"/>
    <x v="41"/>
    <x v="0"/>
    <x v="3"/>
    <x v="1222"/>
    <x v="3"/>
    <x v="1271"/>
    <x v="1271"/>
    <s v="Typical Growth"/>
  </r>
  <r>
    <s v="Startup_2628"/>
    <x v="3"/>
    <x v="4"/>
    <x v="1272"/>
    <x v="1272"/>
    <x v="19"/>
    <x v="5"/>
    <x v="22"/>
    <x v="1223"/>
    <x v="22"/>
    <x v="1272"/>
    <x v="1272"/>
    <s v="Typical Growth"/>
  </r>
  <r>
    <s v="Startup_2629"/>
    <x v="7"/>
    <x v="8"/>
    <x v="1273"/>
    <x v="1273"/>
    <x v="19"/>
    <x v="4"/>
    <x v="13"/>
    <x v="1224"/>
    <x v="13"/>
    <x v="1273"/>
    <x v="1273"/>
    <s v="Typical Growth"/>
  </r>
  <r>
    <s v="Startup_263"/>
    <x v="5"/>
    <x v="2"/>
    <x v="1274"/>
    <x v="1274"/>
    <x v="46"/>
    <x v="7"/>
    <x v="4"/>
    <x v="1225"/>
    <x v="4"/>
    <x v="1274"/>
    <x v="1274"/>
    <s v="Typical Growth"/>
  </r>
  <r>
    <s v="Startup_2632"/>
    <x v="0"/>
    <x v="5"/>
    <x v="1275"/>
    <x v="1275"/>
    <x v="19"/>
    <x v="5"/>
    <x v="13"/>
    <x v="1226"/>
    <x v="13"/>
    <x v="1275"/>
    <x v="1275"/>
    <s v="Typical Growth"/>
  </r>
  <r>
    <s v="Startup_2633"/>
    <x v="0"/>
    <x v="0"/>
    <x v="1276"/>
    <x v="1276"/>
    <x v="26"/>
    <x v="3"/>
    <x v="8"/>
    <x v="1227"/>
    <x v="8"/>
    <x v="1276"/>
    <x v="1276"/>
    <s v="Typical Growth"/>
  </r>
  <r>
    <s v="Startup_2635"/>
    <x v="0"/>
    <x v="0"/>
    <x v="1277"/>
    <x v="1277"/>
    <x v="27"/>
    <x v="7"/>
    <x v="16"/>
    <x v="1228"/>
    <x v="16"/>
    <x v="1277"/>
    <x v="1277"/>
    <s v="Typical Growth"/>
  </r>
  <r>
    <s v="Startup_2636"/>
    <x v="6"/>
    <x v="2"/>
    <x v="1278"/>
    <x v="1278"/>
    <x v="12"/>
    <x v="4"/>
    <x v="13"/>
    <x v="1229"/>
    <x v="13"/>
    <x v="1278"/>
    <x v="1278"/>
    <s v="Typical Growth"/>
  </r>
  <r>
    <s v="Startup_264"/>
    <x v="6"/>
    <x v="7"/>
    <x v="1279"/>
    <x v="1279"/>
    <x v="37"/>
    <x v="7"/>
    <x v="22"/>
    <x v="1230"/>
    <x v="22"/>
    <x v="1279"/>
    <x v="1279"/>
    <s v="Typical Growth"/>
  </r>
  <r>
    <s v="Startup_2640"/>
    <x v="2"/>
    <x v="8"/>
    <x v="1280"/>
    <x v="1280"/>
    <x v="13"/>
    <x v="9"/>
    <x v="13"/>
    <x v="1231"/>
    <x v="13"/>
    <x v="1280"/>
    <x v="1280"/>
    <s v="Typical Growth"/>
  </r>
  <r>
    <s v="Startup_2642"/>
    <x v="0"/>
    <x v="5"/>
    <x v="1281"/>
    <x v="1281"/>
    <x v="24"/>
    <x v="7"/>
    <x v="11"/>
    <x v="1232"/>
    <x v="11"/>
    <x v="1281"/>
    <x v="1281"/>
    <s v="Typical Growth"/>
  </r>
  <r>
    <s v="Startup_2644"/>
    <x v="3"/>
    <x v="2"/>
    <x v="1282"/>
    <x v="1282"/>
    <x v="4"/>
    <x v="6"/>
    <x v="1"/>
    <x v="1233"/>
    <x v="1"/>
    <x v="1282"/>
    <x v="1282"/>
    <s v="Typical Growth"/>
  </r>
  <r>
    <s v="Startup_2645"/>
    <x v="4"/>
    <x v="2"/>
    <x v="1283"/>
    <x v="1283"/>
    <x v="8"/>
    <x v="8"/>
    <x v="19"/>
    <x v="1234"/>
    <x v="19"/>
    <x v="1283"/>
    <x v="1283"/>
    <s v="Typical Growth"/>
  </r>
  <r>
    <s v="Startup_2646"/>
    <x v="5"/>
    <x v="2"/>
    <x v="1284"/>
    <x v="1284"/>
    <x v="36"/>
    <x v="8"/>
    <x v="0"/>
    <x v="1235"/>
    <x v="0"/>
    <x v="1284"/>
    <x v="1284"/>
    <s v="Typical Growth"/>
  </r>
  <r>
    <s v="Startup_2647"/>
    <x v="5"/>
    <x v="7"/>
    <x v="1285"/>
    <x v="1285"/>
    <x v="2"/>
    <x v="7"/>
    <x v="11"/>
    <x v="1236"/>
    <x v="11"/>
    <x v="1285"/>
    <x v="1285"/>
    <s v="Typical Growth"/>
  </r>
  <r>
    <s v="Startup_2649"/>
    <x v="5"/>
    <x v="2"/>
    <x v="1286"/>
    <x v="1286"/>
    <x v="35"/>
    <x v="3"/>
    <x v="17"/>
    <x v="1237"/>
    <x v="17"/>
    <x v="1286"/>
    <x v="1286"/>
    <s v="Typical Growth"/>
  </r>
  <r>
    <s v="Startup_265"/>
    <x v="4"/>
    <x v="3"/>
    <x v="1287"/>
    <x v="1287"/>
    <x v="22"/>
    <x v="6"/>
    <x v="4"/>
    <x v="1238"/>
    <x v="4"/>
    <x v="1287"/>
    <x v="1287"/>
    <s v="Typical Growth"/>
  </r>
  <r>
    <s v="Startup_2650"/>
    <x v="6"/>
    <x v="5"/>
    <x v="1288"/>
    <x v="1288"/>
    <x v="23"/>
    <x v="3"/>
    <x v="3"/>
    <x v="1239"/>
    <x v="3"/>
    <x v="1288"/>
    <x v="1288"/>
    <s v="Typical Growth"/>
  </r>
  <r>
    <s v="Startup_2651"/>
    <x v="4"/>
    <x v="4"/>
    <x v="1289"/>
    <x v="1289"/>
    <x v="32"/>
    <x v="0"/>
    <x v="16"/>
    <x v="1240"/>
    <x v="16"/>
    <x v="1289"/>
    <x v="1289"/>
    <s v="Typical Growth"/>
  </r>
  <r>
    <s v="Startup_2652"/>
    <x v="7"/>
    <x v="9"/>
    <x v="1290"/>
    <x v="1290"/>
    <x v="8"/>
    <x v="0"/>
    <x v="19"/>
    <x v="1241"/>
    <x v="19"/>
    <x v="1290"/>
    <x v="1290"/>
    <s v="Typical Growth"/>
  </r>
  <r>
    <s v="Startup_2653"/>
    <x v="3"/>
    <x v="3"/>
    <x v="1291"/>
    <x v="1291"/>
    <x v="12"/>
    <x v="9"/>
    <x v="6"/>
    <x v="1242"/>
    <x v="6"/>
    <x v="1291"/>
    <x v="1291"/>
    <s v="Typical Growth"/>
  </r>
  <r>
    <s v="Startup_2654"/>
    <x v="5"/>
    <x v="4"/>
    <x v="1292"/>
    <x v="1292"/>
    <x v="15"/>
    <x v="7"/>
    <x v="3"/>
    <x v="1243"/>
    <x v="3"/>
    <x v="1292"/>
    <x v="1292"/>
    <s v="Typical Growth"/>
  </r>
  <r>
    <s v="Startup_2656"/>
    <x v="6"/>
    <x v="9"/>
    <x v="1293"/>
    <x v="1293"/>
    <x v="5"/>
    <x v="2"/>
    <x v="18"/>
    <x v="1244"/>
    <x v="18"/>
    <x v="1293"/>
    <x v="1293"/>
    <s v="Typical Growth"/>
  </r>
  <r>
    <s v="Startup_2657"/>
    <x v="2"/>
    <x v="0"/>
    <x v="1294"/>
    <x v="1294"/>
    <x v="32"/>
    <x v="3"/>
    <x v="9"/>
    <x v="1245"/>
    <x v="9"/>
    <x v="1294"/>
    <x v="1294"/>
    <s v="Typical Growth"/>
  </r>
  <r>
    <s v="Startup_2658"/>
    <x v="0"/>
    <x v="7"/>
    <x v="1295"/>
    <x v="1295"/>
    <x v="26"/>
    <x v="1"/>
    <x v="9"/>
    <x v="1246"/>
    <x v="9"/>
    <x v="1295"/>
    <x v="1295"/>
    <s v="Typical Growth"/>
  </r>
  <r>
    <s v="Startup_2659"/>
    <x v="7"/>
    <x v="3"/>
    <x v="1296"/>
    <x v="1296"/>
    <x v="27"/>
    <x v="8"/>
    <x v="21"/>
    <x v="1247"/>
    <x v="21"/>
    <x v="1296"/>
    <x v="1296"/>
    <s v="Typical Growth"/>
  </r>
  <r>
    <s v="Startup_2661"/>
    <x v="0"/>
    <x v="4"/>
    <x v="1297"/>
    <x v="1297"/>
    <x v="35"/>
    <x v="8"/>
    <x v="14"/>
    <x v="1248"/>
    <x v="14"/>
    <x v="1297"/>
    <x v="1297"/>
    <s v="Typical Growth"/>
  </r>
  <r>
    <s v="Startup_2663"/>
    <x v="6"/>
    <x v="7"/>
    <x v="1298"/>
    <x v="1298"/>
    <x v="18"/>
    <x v="1"/>
    <x v="4"/>
    <x v="1249"/>
    <x v="4"/>
    <x v="1298"/>
    <x v="1298"/>
    <s v="Typical Growth"/>
  </r>
  <r>
    <s v="Startup_2664"/>
    <x v="1"/>
    <x v="9"/>
    <x v="1299"/>
    <x v="1299"/>
    <x v="24"/>
    <x v="9"/>
    <x v="15"/>
    <x v="1250"/>
    <x v="15"/>
    <x v="1299"/>
    <x v="1299"/>
    <s v="Typical Growth"/>
  </r>
  <r>
    <s v="Startup_2665"/>
    <x v="5"/>
    <x v="5"/>
    <x v="1300"/>
    <x v="1300"/>
    <x v="16"/>
    <x v="5"/>
    <x v="1"/>
    <x v="1251"/>
    <x v="1"/>
    <x v="1300"/>
    <x v="1300"/>
    <s v="Typical Growth"/>
  </r>
  <r>
    <s v="Startup_2667"/>
    <x v="0"/>
    <x v="8"/>
    <x v="1301"/>
    <x v="1301"/>
    <x v="13"/>
    <x v="7"/>
    <x v="10"/>
    <x v="1252"/>
    <x v="10"/>
    <x v="1301"/>
    <x v="1301"/>
    <s v="Typical Growth"/>
  </r>
  <r>
    <s v="Startup_2668"/>
    <x v="0"/>
    <x v="8"/>
    <x v="1302"/>
    <x v="1302"/>
    <x v="35"/>
    <x v="0"/>
    <x v="19"/>
    <x v="1253"/>
    <x v="19"/>
    <x v="1302"/>
    <x v="1302"/>
    <s v="Typical Growth"/>
  </r>
  <r>
    <s v="Startup_2669"/>
    <x v="4"/>
    <x v="2"/>
    <x v="1303"/>
    <x v="1303"/>
    <x v="18"/>
    <x v="9"/>
    <x v="17"/>
    <x v="1254"/>
    <x v="17"/>
    <x v="1303"/>
    <x v="1303"/>
    <s v="Typical Growth"/>
  </r>
  <r>
    <s v="Startup_267"/>
    <x v="4"/>
    <x v="3"/>
    <x v="1304"/>
    <x v="1304"/>
    <x v="20"/>
    <x v="2"/>
    <x v="23"/>
    <x v="1255"/>
    <x v="23"/>
    <x v="1304"/>
    <x v="1304"/>
    <s v="Typical Growth"/>
  </r>
  <r>
    <s v="Startup_2670"/>
    <x v="7"/>
    <x v="3"/>
    <x v="1305"/>
    <x v="1305"/>
    <x v="24"/>
    <x v="6"/>
    <x v="11"/>
    <x v="1256"/>
    <x v="11"/>
    <x v="1305"/>
    <x v="1305"/>
    <s v="Typical Growth"/>
  </r>
  <r>
    <s v="Startup_2671"/>
    <x v="3"/>
    <x v="9"/>
    <x v="1306"/>
    <x v="1306"/>
    <x v="20"/>
    <x v="9"/>
    <x v="17"/>
    <x v="1257"/>
    <x v="17"/>
    <x v="1306"/>
    <x v="1306"/>
    <s v="Typical Growth"/>
  </r>
  <r>
    <s v="Startup_2672"/>
    <x v="3"/>
    <x v="0"/>
    <x v="1307"/>
    <x v="1307"/>
    <x v="23"/>
    <x v="3"/>
    <x v="10"/>
    <x v="1258"/>
    <x v="10"/>
    <x v="1307"/>
    <x v="1307"/>
    <s v="Typical Growth"/>
  </r>
  <r>
    <s v="Startup_2675"/>
    <x v="1"/>
    <x v="9"/>
    <x v="1308"/>
    <x v="1308"/>
    <x v="35"/>
    <x v="1"/>
    <x v="17"/>
    <x v="364"/>
    <x v="17"/>
    <x v="1308"/>
    <x v="1308"/>
    <s v="Typical Growth"/>
  </r>
  <r>
    <s v="Startup_2676"/>
    <x v="3"/>
    <x v="2"/>
    <x v="1309"/>
    <x v="1309"/>
    <x v="20"/>
    <x v="4"/>
    <x v="2"/>
    <x v="1259"/>
    <x v="2"/>
    <x v="1309"/>
    <x v="1309"/>
    <s v="Typical Growth"/>
  </r>
  <r>
    <s v="Startup_2677"/>
    <x v="7"/>
    <x v="1"/>
    <x v="1310"/>
    <x v="1310"/>
    <x v="6"/>
    <x v="6"/>
    <x v="16"/>
    <x v="569"/>
    <x v="16"/>
    <x v="1310"/>
    <x v="1310"/>
    <s v="Typical Growth"/>
  </r>
  <r>
    <s v="Startup_2678"/>
    <x v="7"/>
    <x v="7"/>
    <x v="1311"/>
    <x v="1311"/>
    <x v="40"/>
    <x v="4"/>
    <x v="10"/>
    <x v="1260"/>
    <x v="10"/>
    <x v="1311"/>
    <x v="1311"/>
    <s v="Typical Growth"/>
  </r>
  <r>
    <s v="Startup_2679"/>
    <x v="4"/>
    <x v="9"/>
    <x v="1312"/>
    <x v="1312"/>
    <x v="12"/>
    <x v="2"/>
    <x v="23"/>
    <x v="1261"/>
    <x v="23"/>
    <x v="1312"/>
    <x v="1312"/>
    <s v="Typical Growth"/>
  </r>
  <r>
    <s v="Startup_268"/>
    <x v="2"/>
    <x v="9"/>
    <x v="1313"/>
    <x v="1313"/>
    <x v="17"/>
    <x v="8"/>
    <x v="12"/>
    <x v="1262"/>
    <x v="12"/>
    <x v="1313"/>
    <x v="1313"/>
    <s v="Typical Growth"/>
  </r>
  <r>
    <s v="Startup_2681"/>
    <x v="7"/>
    <x v="1"/>
    <x v="1314"/>
    <x v="1314"/>
    <x v="5"/>
    <x v="2"/>
    <x v="8"/>
    <x v="748"/>
    <x v="8"/>
    <x v="1314"/>
    <x v="1314"/>
    <s v="Typical Growth"/>
  </r>
  <r>
    <s v="Startup_2683"/>
    <x v="4"/>
    <x v="5"/>
    <x v="1315"/>
    <x v="1315"/>
    <x v="8"/>
    <x v="3"/>
    <x v="14"/>
    <x v="1263"/>
    <x v="14"/>
    <x v="1315"/>
    <x v="1315"/>
    <s v="Typical Growth"/>
  </r>
  <r>
    <s v="Startup_2685"/>
    <x v="2"/>
    <x v="9"/>
    <x v="1316"/>
    <x v="1316"/>
    <x v="16"/>
    <x v="6"/>
    <x v="0"/>
    <x v="1264"/>
    <x v="0"/>
    <x v="1316"/>
    <x v="1316"/>
    <s v="Typical Growth"/>
  </r>
  <r>
    <s v="Startup_2686"/>
    <x v="1"/>
    <x v="9"/>
    <x v="1317"/>
    <x v="1317"/>
    <x v="26"/>
    <x v="8"/>
    <x v="0"/>
    <x v="1265"/>
    <x v="0"/>
    <x v="1317"/>
    <x v="1317"/>
    <s v="Typical Growth"/>
  </r>
  <r>
    <s v="Startup_2688"/>
    <x v="4"/>
    <x v="1"/>
    <x v="1318"/>
    <x v="1318"/>
    <x v="43"/>
    <x v="1"/>
    <x v="20"/>
    <x v="1266"/>
    <x v="20"/>
    <x v="1318"/>
    <x v="1318"/>
    <s v="Typical Growth"/>
  </r>
  <r>
    <s v="Startup_2689"/>
    <x v="4"/>
    <x v="3"/>
    <x v="1319"/>
    <x v="1319"/>
    <x v="22"/>
    <x v="9"/>
    <x v="2"/>
    <x v="1267"/>
    <x v="2"/>
    <x v="1319"/>
    <x v="1319"/>
    <s v="Typical Growth"/>
  </r>
  <r>
    <s v="Startup_269"/>
    <x v="2"/>
    <x v="9"/>
    <x v="1320"/>
    <x v="1320"/>
    <x v="20"/>
    <x v="9"/>
    <x v="20"/>
    <x v="1268"/>
    <x v="20"/>
    <x v="1320"/>
    <x v="1320"/>
    <s v="Typical Growth"/>
  </r>
  <r>
    <s v="Startup_2691"/>
    <x v="2"/>
    <x v="9"/>
    <x v="1321"/>
    <x v="1321"/>
    <x v="4"/>
    <x v="3"/>
    <x v="11"/>
    <x v="1269"/>
    <x v="11"/>
    <x v="1321"/>
    <x v="1321"/>
    <s v="Typical Growth"/>
  </r>
  <r>
    <s v="Startup_2694"/>
    <x v="7"/>
    <x v="6"/>
    <x v="1322"/>
    <x v="1322"/>
    <x v="3"/>
    <x v="0"/>
    <x v="22"/>
    <x v="1270"/>
    <x v="22"/>
    <x v="1322"/>
    <x v="1322"/>
    <s v="Typical Growth"/>
  </r>
  <r>
    <s v="Startup_2695"/>
    <x v="7"/>
    <x v="5"/>
    <x v="1323"/>
    <x v="1323"/>
    <x v="10"/>
    <x v="2"/>
    <x v="20"/>
    <x v="1271"/>
    <x v="20"/>
    <x v="1323"/>
    <x v="1323"/>
    <s v="Typical Growth"/>
  </r>
  <r>
    <s v="Startup_2697"/>
    <x v="1"/>
    <x v="2"/>
    <x v="1324"/>
    <x v="1324"/>
    <x v="0"/>
    <x v="7"/>
    <x v="9"/>
    <x v="1272"/>
    <x v="9"/>
    <x v="1324"/>
    <x v="1324"/>
    <s v="Typical Growth"/>
  </r>
  <r>
    <s v="Startup_2698"/>
    <x v="1"/>
    <x v="0"/>
    <x v="1325"/>
    <x v="1325"/>
    <x v="18"/>
    <x v="9"/>
    <x v="19"/>
    <x v="1273"/>
    <x v="19"/>
    <x v="1325"/>
    <x v="1325"/>
    <s v="Typical Growth"/>
  </r>
  <r>
    <s v="Startup_27"/>
    <x v="5"/>
    <x v="9"/>
    <x v="1326"/>
    <x v="1326"/>
    <x v="10"/>
    <x v="0"/>
    <x v="7"/>
    <x v="1274"/>
    <x v="7"/>
    <x v="1326"/>
    <x v="1326"/>
    <s v="Typical Growth"/>
  </r>
  <r>
    <s v="Startup_270"/>
    <x v="5"/>
    <x v="0"/>
    <x v="1327"/>
    <x v="1327"/>
    <x v="32"/>
    <x v="9"/>
    <x v="20"/>
    <x v="1275"/>
    <x v="20"/>
    <x v="1327"/>
    <x v="1327"/>
    <s v="Typical Growth"/>
  </r>
  <r>
    <s v="Startup_2702"/>
    <x v="0"/>
    <x v="9"/>
    <x v="1328"/>
    <x v="1328"/>
    <x v="43"/>
    <x v="2"/>
    <x v="22"/>
    <x v="1276"/>
    <x v="22"/>
    <x v="1328"/>
    <x v="1328"/>
    <s v="Typical Growth"/>
  </r>
  <r>
    <s v="Startup_2704"/>
    <x v="0"/>
    <x v="2"/>
    <x v="1329"/>
    <x v="1329"/>
    <x v="40"/>
    <x v="1"/>
    <x v="20"/>
    <x v="1277"/>
    <x v="20"/>
    <x v="1329"/>
    <x v="1329"/>
    <s v="Typical Growth"/>
  </r>
  <r>
    <s v="Startup_2705"/>
    <x v="5"/>
    <x v="1"/>
    <x v="1330"/>
    <x v="1330"/>
    <x v="46"/>
    <x v="2"/>
    <x v="7"/>
    <x v="1278"/>
    <x v="7"/>
    <x v="1330"/>
    <x v="1330"/>
    <s v="Typical Growth"/>
  </r>
  <r>
    <s v="Startup_2706"/>
    <x v="3"/>
    <x v="2"/>
    <x v="1331"/>
    <x v="1331"/>
    <x v="31"/>
    <x v="6"/>
    <x v="7"/>
    <x v="1279"/>
    <x v="7"/>
    <x v="1331"/>
    <x v="1331"/>
    <s v="Typical Growth"/>
  </r>
  <r>
    <s v="Startup_2708"/>
    <x v="0"/>
    <x v="1"/>
    <x v="1332"/>
    <x v="1332"/>
    <x v="16"/>
    <x v="3"/>
    <x v="2"/>
    <x v="1280"/>
    <x v="2"/>
    <x v="1332"/>
    <x v="1332"/>
    <s v="Typical Growth"/>
  </r>
  <r>
    <s v="Startup_2709"/>
    <x v="3"/>
    <x v="0"/>
    <x v="1333"/>
    <x v="1333"/>
    <x v="19"/>
    <x v="8"/>
    <x v="15"/>
    <x v="1281"/>
    <x v="15"/>
    <x v="1333"/>
    <x v="1333"/>
    <s v="Typical Growth"/>
  </r>
  <r>
    <s v="Startup_271"/>
    <x v="4"/>
    <x v="0"/>
    <x v="1334"/>
    <x v="1334"/>
    <x v="29"/>
    <x v="5"/>
    <x v="18"/>
    <x v="1282"/>
    <x v="18"/>
    <x v="1334"/>
    <x v="1334"/>
    <s v="Typical Growth"/>
  </r>
  <r>
    <s v="Startup_2710"/>
    <x v="6"/>
    <x v="6"/>
    <x v="1335"/>
    <x v="1335"/>
    <x v="0"/>
    <x v="4"/>
    <x v="7"/>
    <x v="1283"/>
    <x v="7"/>
    <x v="1335"/>
    <x v="1335"/>
    <s v="Typical Growth"/>
  </r>
  <r>
    <s v="Startup_2711"/>
    <x v="0"/>
    <x v="2"/>
    <x v="1336"/>
    <x v="1336"/>
    <x v="10"/>
    <x v="5"/>
    <x v="13"/>
    <x v="1284"/>
    <x v="13"/>
    <x v="1336"/>
    <x v="1336"/>
    <s v="Typical Growth"/>
  </r>
  <r>
    <s v="Startup_2713"/>
    <x v="6"/>
    <x v="9"/>
    <x v="1337"/>
    <x v="1337"/>
    <x v="31"/>
    <x v="4"/>
    <x v="11"/>
    <x v="1285"/>
    <x v="11"/>
    <x v="1337"/>
    <x v="1337"/>
    <s v="Typical Growth"/>
  </r>
  <r>
    <s v="Startup_2714"/>
    <x v="0"/>
    <x v="9"/>
    <x v="1338"/>
    <x v="1338"/>
    <x v="12"/>
    <x v="7"/>
    <x v="10"/>
    <x v="1286"/>
    <x v="10"/>
    <x v="1338"/>
    <x v="1338"/>
    <s v="Typical Growth"/>
  </r>
  <r>
    <s v="Startup_2716"/>
    <x v="1"/>
    <x v="4"/>
    <x v="1339"/>
    <x v="1339"/>
    <x v="31"/>
    <x v="1"/>
    <x v="9"/>
    <x v="1287"/>
    <x v="9"/>
    <x v="1339"/>
    <x v="1339"/>
    <s v="Typical Growth"/>
  </r>
  <r>
    <s v="Startup_2718"/>
    <x v="0"/>
    <x v="5"/>
    <x v="1340"/>
    <x v="1340"/>
    <x v="19"/>
    <x v="5"/>
    <x v="18"/>
    <x v="1288"/>
    <x v="18"/>
    <x v="1340"/>
    <x v="1340"/>
    <s v="Typical Growth"/>
  </r>
  <r>
    <s v="Startup_2720"/>
    <x v="2"/>
    <x v="5"/>
    <x v="1341"/>
    <x v="1341"/>
    <x v="31"/>
    <x v="0"/>
    <x v="19"/>
    <x v="1289"/>
    <x v="19"/>
    <x v="1341"/>
    <x v="1341"/>
    <s v="Typical Growth"/>
  </r>
  <r>
    <s v="Startup_2721"/>
    <x v="3"/>
    <x v="2"/>
    <x v="1342"/>
    <x v="1342"/>
    <x v="44"/>
    <x v="9"/>
    <x v="0"/>
    <x v="1290"/>
    <x v="0"/>
    <x v="1342"/>
    <x v="1342"/>
    <s v="Typical Growth"/>
  </r>
  <r>
    <s v="Startup_2723"/>
    <x v="0"/>
    <x v="1"/>
    <x v="1343"/>
    <x v="1343"/>
    <x v="15"/>
    <x v="1"/>
    <x v="12"/>
    <x v="1291"/>
    <x v="12"/>
    <x v="1343"/>
    <x v="1343"/>
    <s v="Typical Growth"/>
  </r>
  <r>
    <s v="Startup_2724"/>
    <x v="2"/>
    <x v="0"/>
    <x v="1344"/>
    <x v="1344"/>
    <x v="1"/>
    <x v="4"/>
    <x v="18"/>
    <x v="1292"/>
    <x v="18"/>
    <x v="1344"/>
    <x v="1344"/>
    <s v="Typical Growth"/>
  </r>
  <r>
    <s v="Startup_2725"/>
    <x v="3"/>
    <x v="9"/>
    <x v="1345"/>
    <x v="1345"/>
    <x v="41"/>
    <x v="8"/>
    <x v="4"/>
    <x v="1293"/>
    <x v="4"/>
    <x v="1345"/>
    <x v="1345"/>
    <s v="Typical Growth"/>
  </r>
  <r>
    <s v="Startup_273"/>
    <x v="1"/>
    <x v="9"/>
    <x v="1346"/>
    <x v="1346"/>
    <x v="23"/>
    <x v="3"/>
    <x v="6"/>
    <x v="1294"/>
    <x v="6"/>
    <x v="1346"/>
    <x v="1346"/>
    <s v="Typical Growth"/>
  </r>
  <r>
    <s v="Startup_2731"/>
    <x v="3"/>
    <x v="3"/>
    <x v="1347"/>
    <x v="1347"/>
    <x v="24"/>
    <x v="8"/>
    <x v="10"/>
    <x v="1295"/>
    <x v="10"/>
    <x v="1347"/>
    <x v="1347"/>
    <s v="Typical Growth"/>
  </r>
  <r>
    <s v="Startup_2732"/>
    <x v="7"/>
    <x v="9"/>
    <x v="1348"/>
    <x v="1348"/>
    <x v="30"/>
    <x v="2"/>
    <x v="13"/>
    <x v="1296"/>
    <x v="13"/>
    <x v="1348"/>
    <x v="1348"/>
    <s v="Typical Growth"/>
  </r>
  <r>
    <s v="Startup_2733"/>
    <x v="5"/>
    <x v="5"/>
    <x v="1349"/>
    <x v="1349"/>
    <x v="20"/>
    <x v="2"/>
    <x v="19"/>
    <x v="1297"/>
    <x v="19"/>
    <x v="1349"/>
    <x v="1349"/>
    <s v="Typical Growth"/>
  </r>
  <r>
    <s v="Startup_2737"/>
    <x v="4"/>
    <x v="2"/>
    <x v="1350"/>
    <x v="1350"/>
    <x v="16"/>
    <x v="5"/>
    <x v="2"/>
    <x v="1298"/>
    <x v="2"/>
    <x v="1350"/>
    <x v="1350"/>
    <s v="Typical Growth"/>
  </r>
  <r>
    <s v="Startup_2738"/>
    <x v="6"/>
    <x v="5"/>
    <x v="1351"/>
    <x v="1351"/>
    <x v="3"/>
    <x v="9"/>
    <x v="17"/>
    <x v="1299"/>
    <x v="17"/>
    <x v="1351"/>
    <x v="1351"/>
    <s v="Typical Growth"/>
  </r>
  <r>
    <s v="Startup_2739"/>
    <x v="0"/>
    <x v="2"/>
    <x v="1352"/>
    <x v="1352"/>
    <x v="10"/>
    <x v="2"/>
    <x v="20"/>
    <x v="1300"/>
    <x v="20"/>
    <x v="1352"/>
    <x v="1352"/>
    <s v="Typical Growth"/>
  </r>
  <r>
    <s v="Startup_274"/>
    <x v="6"/>
    <x v="1"/>
    <x v="1353"/>
    <x v="1353"/>
    <x v="11"/>
    <x v="9"/>
    <x v="16"/>
    <x v="1301"/>
    <x v="16"/>
    <x v="1353"/>
    <x v="1353"/>
    <s v="Typical Growth"/>
  </r>
  <r>
    <s v="Startup_2740"/>
    <x v="7"/>
    <x v="0"/>
    <x v="1354"/>
    <x v="1354"/>
    <x v="6"/>
    <x v="1"/>
    <x v="11"/>
    <x v="293"/>
    <x v="11"/>
    <x v="1354"/>
    <x v="1354"/>
    <s v="Typical Growth"/>
  </r>
  <r>
    <s v="Startup_2741"/>
    <x v="5"/>
    <x v="0"/>
    <x v="1355"/>
    <x v="1355"/>
    <x v="40"/>
    <x v="4"/>
    <x v="2"/>
    <x v="1302"/>
    <x v="2"/>
    <x v="1355"/>
    <x v="1355"/>
    <s v="Typical Growth"/>
  </r>
  <r>
    <s v="Startup_2743"/>
    <x v="4"/>
    <x v="8"/>
    <x v="1356"/>
    <x v="1356"/>
    <x v="26"/>
    <x v="8"/>
    <x v="2"/>
    <x v="1303"/>
    <x v="2"/>
    <x v="1356"/>
    <x v="1356"/>
    <s v="Typical Growth"/>
  </r>
  <r>
    <s v="Startup_2744"/>
    <x v="5"/>
    <x v="3"/>
    <x v="1357"/>
    <x v="1357"/>
    <x v="4"/>
    <x v="4"/>
    <x v="11"/>
    <x v="1304"/>
    <x v="11"/>
    <x v="1357"/>
    <x v="1357"/>
    <s v="Typical Growth"/>
  </r>
  <r>
    <s v="Startup_2747"/>
    <x v="6"/>
    <x v="2"/>
    <x v="1358"/>
    <x v="1358"/>
    <x v="29"/>
    <x v="1"/>
    <x v="7"/>
    <x v="1305"/>
    <x v="7"/>
    <x v="1358"/>
    <x v="1358"/>
    <s v="Typical Growth"/>
  </r>
  <r>
    <s v="Startup_2749"/>
    <x v="6"/>
    <x v="2"/>
    <x v="1359"/>
    <x v="1359"/>
    <x v="35"/>
    <x v="0"/>
    <x v="13"/>
    <x v="1306"/>
    <x v="13"/>
    <x v="1359"/>
    <x v="1359"/>
    <s v="Typical Growth"/>
  </r>
  <r>
    <s v="Startup_275"/>
    <x v="4"/>
    <x v="5"/>
    <x v="1360"/>
    <x v="1360"/>
    <x v="17"/>
    <x v="1"/>
    <x v="1"/>
    <x v="1307"/>
    <x v="1"/>
    <x v="1360"/>
    <x v="1360"/>
    <s v="Typical Growth"/>
  </r>
  <r>
    <s v="Startup_2751"/>
    <x v="2"/>
    <x v="1"/>
    <x v="1361"/>
    <x v="1361"/>
    <x v="47"/>
    <x v="3"/>
    <x v="7"/>
    <x v="1248"/>
    <x v="7"/>
    <x v="1361"/>
    <x v="1361"/>
    <s v="Typical Growth"/>
  </r>
  <r>
    <s v="Startup_2752"/>
    <x v="3"/>
    <x v="6"/>
    <x v="1362"/>
    <x v="1362"/>
    <x v="27"/>
    <x v="7"/>
    <x v="5"/>
    <x v="1308"/>
    <x v="5"/>
    <x v="1362"/>
    <x v="1362"/>
    <s v="Typical Growth"/>
  </r>
  <r>
    <s v="Startup_2754"/>
    <x v="5"/>
    <x v="7"/>
    <x v="1363"/>
    <x v="1363"/>
    <x v="32"/>
    <x v="7"/>
    <x v="20"/>
    <x v="1309"/>
    <x v="20"/>
    <x v="1363"/>
    <x v="1363"/>
    <s v="Typical Growth"/>
  </r>
  <r>
    <s v="Startup_2755"/>
    <x v="7"/>
    <x v="2"/>
    <x v="1364"/>
    <x v="1364"/>
    <x v="49"/>
    <x v="0"/>
    <x v="16"/>
    <x v="1055"/>
    <x v="16"/>
    <x v="1364"/>
    <x v="1364"/>
    <s v="Typical Growth"/>
  </r>
  <r>
    <s v="Startup_2756"/>
    <x v="3"/>
    <x v="4"/>
    <x v="1365"/>
    <x v="1365"/>
    <x v="6"/>
    <x v="6"/>
    <x v="3"/>
    <x v="1310"/>
    <x v="3"/>
    <x v="1365"/>
    <x v="1365"/>
    <s v="Typical Growth"/>
  </r>
  <r>
    <s v="Startup_276"/>
    <x v="0"/>
    <x v="5"/>
    <x v="1366"/>
    <x v="1366"/>
    <x v="32"/>
    <x v="3"/>
    <x v="8"/>
    <x v="1311"/>
    <x v="8"/>
    <x v="1366"/>
    <x v="1366"/>
    <s v="Typical Growth"/>
  </r>
  <r>
    <s v="Startup_2760"/>
    <x v="5"/>
    <x v="4"/>
    <x v="1367"/>
    <x v="1367"/>
    <x v="25"/>
    <x v="9"/>
    <x v="9"/>
    <x v="1312"/>
    <x v="9"/>
    <x v="1367"/>
    <x v="1367"/>
    <s v="Typical Growth"/>
  </r>
  <r>
    <s v="Startup_2762"/>
    <x v="3"/>
    <x v="4"/>
    <x v="1368"/>
    <x v="1368"/>
    <x v="3"/>
    <x v="5"/>
    <x v="16"/>
    <x v="1313"/>
    <x v="16"/>
    <x v="1368"/>
    <x v="1368"/>
    <s v="Typical Growth"/>
  </r>
  <r>
    <s v="Startup_2763"/>
    <x v="2"/>
    <x v="5"/>
    <x v="1369"/>
    <x v="1369"/>
    <x v="19"/>
    <x v="4"/>
    <x v="3"/>
    <x v="1314"/>
    <x v="3"/>
    <x v="1369"/>
    <x v="1369"/>
    <s v="Typical Growth"/>
  </r>
  <r>
    <s v="Startup_2764"/>
    <x v="1"/>
    <x v="2"/>
    <x v="1370"/>
    <x v="1370"/>
    <x v="8"/>
    <x v="5"/>
    <x v="7"/>
    <x v="1315"/>
    <x v="7"/>
    <x v="1370"/>
    <x v="1370"/>
    <s v="Typical Growth"/>
  </r>
  <r>
    <s v="Startup_2765"/>
    <x v="5"/>
    <x v="0"/>
    <x v="1371"/>
    <x v="1371"/>
    <x v="27"/>
    <x v="1"/>
    <x v="5"/>
    <x v="1067"/>
    <x v="5"/>
    <x v="1371"/>
    <x v="1371"/>
    <s v="Typical Growth"/>
  </r>
  <r>
    <s v="Startup_2766"/>
    <x v="6"/>
    <x v="0"/>
    <x v="1372"/>
    <x v="1372"/>
    <x v="41"/>
    <x v="8"/>
    <x v="20"/>
    <x v="1316"/>
    <x v="20"/>
    <x v="1372"/>
    <x v="1372"/>
    <s v="Typical Growth"/>
  </r>
  <r>
    <s v="Startup_2768"/>
    <x v="3"/>
    <x v="8"/>
    <x v="1373"/>
    <x v="1373"/>
    <x v="15"/>
    <x v="3"/>
    <x v="5"/>
    <x v="1317"/>
    <x v="5"/>
    <x v="1373"/>
    <x v="1373"/>
    <s v="Typical Growth"/>
  </r>
  <r>
    <s v="Startup_277"/>
    <x v="7"/>
    <x v="0"/>
    <x v="1374"/>
    <x v="1374"/>
    <x v="24"/>
    <x v="9"/>
    <x v="10"/>
    <x v="1318"/>
    <x v="10"/>
    <x v="1374"/>
    <x v="1374"/>
    <s v="Typical Growth"/>
  </r>
  <r>
    <s v="Startup_2771"/>
    <x v="0"/>
    <x v="1"/>
    <x v="1375"/>
    <x v="1375"/>
    <x v="31"/>
    <x v="1"/>
    <x v="1"/>
    <x v="1319"/>
    <x v="1"/>
    <x v="1375"/>
    <x v="1375"/>
    <s v="Typical Growth"/>
  </r>
  <r>
    <s v="Startup_2773"/>
    <x v="2"/>
    <x v="3"/>
    <x v="1376"/>
    <x v="1376"/>
    <x v="3"/>
    <x v="6"/>
    <x v="7"/>
    <x v="1320"/>
    <x v="7"/>
    <x v="1376"/>
    <x v="1376"/>
    <s v="Typical Growth"/>
  </r>
  <r>
    <s v="Startup_2774"/>
    <x v="3"/>
    <x v="8"/>
    <x v="1377"/>
    <x v="1377"/>
    <x v="44"/>
    <x v="9"/>
    <x v="8"/>
    <x v="1321"/>
    <x v="8"/>
    <x v="1377"/>
    <x v="1377"/>
    <s v="Typical Growth"/>
  </r>
  <r>
    <s v="Startup_2775"/>
    <x v="5"/>
    <x v="6"/>
    <x v="1378"/>
    <x v="1378"/>
    <x v="27"/>
    <x v="9"/>
    <x v="8"/>
    <x v="1042"/>
    <x v="8"/>
    <x v="1378"/>
    <x v="1378"/>
    <s v="Typical Growth"/>
  </r>
  <r>
    <s v="Startup_2776"/>
    <x v="6"/>
    <x v="3"/>
    <x v="1379"/>
    <x v="1379"/>
    <x v="23"/>
    <x v="9"/>
    <x v="0"/>
    <x v="1322"/>
    <x v="0"/>
    <x v="1379"/>
    <x v="1379"/>
    <s v="Typical Growth"/>
  </r>
  <r>
    <s v="Startup_2777"/>
    <x v="1"/>
    <x v="1"/>
    <x v="1380"/>
    <x v="1380"/>
    <x v="37"/>
    <x v="4"/>
    <x v="10"/>
    <x v="1323"/>
    <x v="10"/>
    <x v="1380"/>
    <x v="1380"/>
    <s v="Typical Growth"/>
  </r>
  <r>
    <s v="Startup_2778"/>
    <x v="6"/>
    <x v="1"/>
    <x v="1381"/>
    <x v="1381"/>
    <x v="7"/>
    <x v="9"/>
    <x v="17"/>
    <x v="1324"/>
    <x v="17"/>
    <x v="1381"/>
    <x v="1381"/>
    <s v="Typical Growth"/>
  </r>
  <r>
    <s v="Startup_278"/>
    <x v="3"/>
    <x v="9"/>
    <x v="1382"/>
    <x v="1382"/>
    <x v="19"/>
    <x v="6"/>
    <x v="17"/>
    <x v="1325"/>
    <x v="17"/>
    <x v="1382"/>
    <x v="1382"/>
    <s v="Typical Growth"/>
  </r>
  <r>
    <s v="Startup_2781"/>
    <x v="5"/>
    <x v="2"/>
    <x v="1383"/>
    <x v="1383"/>
    <x v="0"/>
    <x v="0"/>
    <x v="18"/>
    <x v="1326"/>
    <x v="18"/>
    <x v="1383"/>
    <x v="1383"/>
    <s v="Typical Growth"/>
  </r>
  <r>
    <s v="Startup_2783"/>
    <x v="2"/>
    <x v="6"/>
    <x v="1384"/>
    <x v="1384"/>
    <x v="0"/>
    <x v="9"/>
    <x v="19"/>
    <x v="1327"/>
    <x v="19"/>
    <x v="1384"/>
    <x v="1384"/>
    <s v="Typical Growth"/>
  </r>
  <r>
    <s v="Startup_2785"/>
    <x v="0"/>
    <x v="2"/>
    <x v="1385"/>
    <x v="1385"/>
    <x v="35"/>
    <x v="7"/>
    <x v="22"/>
    <x v="1328"/>
    <x v="22"/>
    <x v="1385"/>
    <x v="1385"/>
    <s v="Typical Growth"/>
  </r>
  <r>
    <s v="Startup_2787"/>
    <x v="3"/>
    <x v="8"/>
    <x v="1386"/>
    <x v="1386"/>
    <x v="35"/>
    <x v="0"/>
    <x v="7"/>
    <x v="1329"/>
    <x v="7"/>
    <x v="1386"/>
    <x v="1386"/>
    <s v="Typical Growth"/>
  </r>
  <r>
    <s v="Startup_2788"/>
    <x v="0"/>
    <x v="7"/>
    <x v="1387"/>
    <x v="1387"/>
    <x v="35"/>
    <x v="3"/>
    <x v="19"/>
    <x v="1330"/>
    <x v="19"/>
    <x v="1387"/>
    <x v="1387"/>
    <s v="Typical Growth"/>
  </r>
  <r>
    <s v="Startup_2789"/>
    <x v="3"/>
    <x v="6"/>
    <x v="1388"/>
    <x v="1388"/>
    <x v="8"/>
    <x v="9"/>
    <x v="11"/>
    <x v="963"/>
    <x v="11"/>
    <x v="1388"/>
    <x v="1388"/>
    <s v="Typical Growth"/>
  </r>
  <r>
    <s v="Startup_279"/>
    <x v="2"/>
    <x v="4"/>
    <x v="1389"/>
    <x v="1389"/>
    <x v="22"/>
    <x v="0"/>
    <x v="9"/>
    <x v="1331"/>
    <x v="9"/>
    <x v="1389"/>
    <x v="1389"/>
    <s v="Typical Growth"/>
  </r>
  <r>
    <s v="Startup_2790"/>
    <x v="6"/>
    <x v="4"/>
    <x v="1390"/>
    <x v="1390"/>
    <x v="19"/>
    <x v="3"/>
    <x v="14"/>
    <x v="1332"/>
    <x v="14"/>
    <x v="1390"/>
    <x v="1390"/>
    <s v="Typical Growth"/>
  </r>
  <r>
    <s v="Startup_2792"/>
    <x v="6"/>
    <x v="8"/>
    <x v="1391"/>
    <x v="1391"/>
    <x v="49"/>
    <x v="1"/>
    <x v="3"/>
    <x v="1333"/>
    <x v="3"/>
    <x v="1391"/>
    <x v="1391"/>
    <s v="Typical Growth"/>
  </r>
  <r>
    <s v="Startup_2795"/>
    <x v="2"/>
    <x v="0"/>
    <x v="1392"/>
    <x v="1392"/>
    <x v="33"/>
    <x v="2"/>
    <x v="4"/>
    <x v="1316"/>
    <x v="4"/>
    <x v="1392"/>
    <x v="1392"/>
    <s v="Typical Growth"/>
  </r>
  <r>
    <s v="Startup_2797"/>
    <x v="5"/>
    <x v="5"/>
    <x v="1393"/>
    <x v="1393"/>
    <x v="21"/>
    <x v="8"/>
    <x v="2"/>
    <x v="543"/>
    <x v="2"/>
    <x v="1393"/>
    <x v="1393"/>
    <s v="Typical Growth"/>
  </r>
  <r>
    <s v="Startup_2799"/>
    <x v="2"/>
    <x v="4"/>
    <x v="1394"/>
    <x v="1394"/>
    <x v="0"/>
    <x v="9"/>
    <x v="23"/>
    <x v="1334"/>
    <x v="23"/>
    <x v="1394"/>
    <x v="1394"/>
    <s v="Typical Growth"/>
  </r>
  <r>
    <s v="Startup_28"/>
    <x v="3"/>
    <x v="7"/>
    <x v="1395"/>
    <x v="1395"/>
    <x v="9"/>
    <x v="7"/>
    <x v="11"/>
    <x v="1191"/>
    <x v="11"/>
    <x v="1395"/>
    <x v="1395"/>
    <s v="Typical Growth"/>
  </r>
  <r>
    <s v="Startup_2800"/>
    <x v="5"/>
    <x v="3"/>
    <x v="1396"/>
    <x v="1396"/>
    <x v="30"/>
    <x v="8"/>
    <x v="9"/>
    <x v="1335"/>
    <x v="9"/>
    <x v="1396"/>
    <x v="1396"/>
    <s v="Typical Growth"/>
  </r>
  <r>
    <s v="Startup_2801"/>
    <x v="4"/>
    <x v="3"/>
    <x v="1397"/>
    <x v="1397"/>
    <x v="37"/>
    <x v="5"/>
    <x v="0"/>
    <x v="1336"/>
    <x v="0"/>
    <x v="1397"/>
    <x v="1397"/>
    <s v="Typical Growth"/>
  </r>
  <r>
    <s v="Startup_2802"/>
    <x v="6"/>
    <x v="3"/>
    <x v="1398"/>
    <x v="1398"/>
    <x v="36"/>
    <x v="7"/>
    <x v="11"/>
    <x v="1337"/>
    <x v="11"/>
    <x v="1398"/>
    <x v="1398"/>
    <s v="Typical Growth"/>
  </r>
  <r>
    <s v="Startup_2803"/>
    <x v="2"/>
    <x v="4"/>
    <x v="1399"/>
    <x v="1399"/>
    <x v="24"/>
    <x v="7"/>
    <x v="13"/>
    <x v="1338"/>
    <x v="13"/>
    <x v="1399"/>
    <x v="1399"/>
    <s v="Typical Growth"/>
  </r>
  <r>
    <s v="Startup_2804"/>
    <x v="5"/>
    <x v="4"/>
    <x v="1400"/>
    <x v="1400"/>
    <x v="27"/>
    <x v="5"/>
    <x v="22"/>
    <x v="605"/>
    <x v="22"/>
    <x v="1400"/>
    <x v="1400"/>
    <s v="Typical Growth"/>
  </r>
  <r>
    <s v="Startup_2805"/>
    <x v="7"/>
    <x v="4"/>
    <x v="1401"/>
    <x v="1401"/>
    <x v="31"/>
    <x v="0"/>
    <x v="4"/>
    <x v="1339"/>
    <x v="4"/>
    <x v="1401"/>
    <x v="1401"/>
    <s v="Typical Growth"/>
  </r>
  <r>
    <s v="Startup_2807"/>
    <x v="4"/>
    <x v="3"/>
    <x v="1402"/>
    <x v="1402"/>
    <x v="41"/>
    <x v="6"/>
    <x v="0"/>
    <x v="1340"/>
    <x v="0"/>
    <x v="1402"/>
    <x v="1402"/>
    <s v="Typical Growth"/>
  </r>
  <r>
    <s v="Startup_2808"/>
    <x v="7"/>
    <x v="5"/>
    <x v="1403"/>
    <x v="1403"/>
    <x v="31"/>
    <x v="4"/>
    <x v="7"/>
    <x v="1341"/>
    <x v="7"/>
    <x v="1403"/>
    <x v="1403"/>
    <s v="Typical Growth"/>
  </r>
  <r>
    <s v="Startup_281"/>
    <x v="5"/>
    <x v="3"/>
    <x v="1404"/>
    <x v="1404"/>
    <x v="3"/>
    <x v="4"/>
    <x v="15"/>
    <x v="4"/>
    <x v="15"/>
    <x v="1404"/>
    <x v="1404"/>
    <s v="Typical Growth"/>
  </r>
  <r>
    <s v="Startup_2810"/>
    <x v="7"/>
    <x v="9"/>
    <x v="1405"/>
    <x v="1405"/>
    <x v="26"/>
    <x v="7"/>
    <x v="19"/>
    <x v="1342"/>
    <x v="19"/>
    <x v="1405"/>
    <x v="1405"/>
    <s v="Typical Growth"/>
  </r>
  <r>
    <s v="Startup_2812"/>
    <x v="0"/>
    <x v="5"/>
    <x v="1406"/>
    <x v="1406"/>
    <x v="23"/>
    <x v="2"/>
    <x v="11"/>
    <x v="1343"/>
    <x v="11"/>
    <x v="1406"/>
    <x v="1406"/>
    <s v="Typical Growth"/>
  </r>
  <r>
    <s v="Startup_2813"/>
    <x v="7"/>
    <x v="5"/>
    <x v="1407"/>
    <x v="1407"/>
    <x v="29"/>
    <x v="8"/>
    <x v="19"/>
    <x v="1344"/>
    <x v="19"/>
    <x v="1407"/>
    <x v="1407"/>
    <s v="Typical Growth"/>
  </r>
  <r>
    <s v="Startup_2814"/>
    <x v="0"/>
    <x v="5"/>
    <x v="1408"/>
    <x v="1408"/>
    <x v="4"/>
    <x v="0"/>
    <x v="13"/>
    <x v="1345"/>
    <x v="13"/>
    <x v="1408"/>
    <x v="1408"/>
    <s v="Typical Growth"/>
  </r>
  <r>
    <s v="Startup_2816"/>
    <x v="1"/>
    <x v="5"/>
    <x v="1409"/>
    <x v="1409"/>
    <x v="18"/>
    <x v="1"/>
    <x v="2"/>
    <x v="1346"/>
    <x v="2"/>
    <x v="1409"/>
    <x v="1409"/>
    <s v="Typical Growth"/>
  </r>
  <r>
    <s v="Startup_2818"/>
    <x v="7"/>
    <x v="1"/>
    <x v="1410"/>
    <x v="1410"/>
    <x v="8"/>
    <x v="7"/>
    <x v="23"/>
    <x v="1347"/>
    <x v="23"/>
    <x v="1410"/>
    <x v="1410"/>
    <s v="Typical Growth"/>
  </r>
  <r>
    <s v="Startup_2819"/>
    <x v="2"/>
    <x v="1"/>
    <x v="1411"/>
    <x v="1411"/>
    <x v="24"/>
    <x v="3"/>
    <x v="10"/>
    <x v="1348"/>
    <x v="10"/>
    <x v="1411"/>
    <x v="1411"/>
    <s v="Typical Growth"/>
  </r>
  <r>
    <s v="Startup_2820"/>
    <x v="6"/>
    <x v="5"/>
    <x v="1412"/>
    <x v="1412"/>
    <x v="35"/>
    <x v="0"/>
    <x v="16"/>
    <x v="1349"/>
    <x v="16"/>
    <x v="1412"/>
    <x v="1412"/>
    <s v="Typical Growth"/>
  </r>
  <r>
    <s v="Startup_2821"/>
    <x v="7"/>
    <x v="7"/>
    <x v="1413"/>
    <x v="1413"/>
    <x v="24"/>
    <x v="7"/>
    <x v="20"/>
    <x v="1350"/>
    <x v="20"/>
    <x v="1413"/>
    <x v="1413"/>
    <s v="Typical Growth"/>
  </r>
  <r>
    <s v="Startup_2822"/>
    <x v="1"/>
    <x v="0"/>
    <x v="1414"/>
    <x v="1414"/>
    <x v="26"/>
    <x v="0"/>
    <x v="23"/>
    <x v="1351"/>
    <x v="23"/>
    <x v="1414"/>
    <x v="1414"/>
    <s v="Typical Growth"/>
  </r>
  <r>
    <s v="Startup_2824"/>
    <x v="6"/>
    <x v="7"/>
    <x v="1415"/>
    <x v="1415"/>
    <x v="28"/>
    <x v="9"/>
    <x v="9"/>
    <x v="1352"/>
    <x v="9"/>
    <x v="1415"/>
    <x v="1415"/>
    <s v="Typical Growth"/>
  </r>
  <r>
    <s v="Startup_2827"/>
    <x v="5"/>
    <x v="0"/>
    <x v="1416"/>
    <x v="1416"/>
    <x v="8"/>
    <x v="0"/>
    <x v="22"/>
    <x v="1353"/>
    <x v="22"/>
    <x v="1416"/>
    <x v="1416"/>
    <s v="Typical Growth"/>
  </r>
  <r>
    <s v="Startup_2829"/>
    <x v="5"/>
    <x v="4"/>
    <x v="1417"/>
    <x v="1417"/>
    <x v="19"/>
    <x v="7"/>
    <x v="12"/>
    <x v="1354"/>
    <x v="12"/>
    <x v="1417"/>
    <x v="1417"/>
    <s v="Typical Growth"/>
  </r>
  <r>
    <s v="Startup_283"/>
    <x v="3"/>
    <x v="8"/>
    <x v="1418"/>
    <x v="1418"/>
    <x v="35"/>
    <x v="3"/>
    <x v="19"/>
    <x v="1355"/>
    <x v="19"/>
    <x v="1418"/>
    <x v="1418"/>
    <s v="Typical Growth"/>
  </r>
  <r>
    <s v="Startup_2831"/>
    <x v="5"/>
    <x v="9"/>
    <x v="1419"/>
    <x v="1419"/>
    <x v="29"/>
    <x v="9"/>
    <x v="0"/>
    <x v="1356"/>
    <x v="0"/>
    <x v="1419"/>
    <x v="1419"/>
    <s v="Typical Growth"/>
  </r>
  <r>
    <s v="Startup_2832"/>
    <x v="2"/>
    <x v="7"/>
    <x v="1420"/>
    <x v="1420"/>
    <x v="25"/>
    <x v="6"/>
    <x v="17"/>
    <x v="1357"/>
    <x v="17"/>
    <x v="1420"/>
    <x v="1420"/>
    <s v="Typical Growth"/>
  </r>
  <r>
    <s v="Startup_2833"/>
    <x v="0"/>
    <x v="3"/>
    <x v="1421"/>
    <x v="1421"/>
    <x v="22"/>
    <x v="6"/>
    <x v="12"/>
    <x v="1358"/>
    <x v="12"/>
    <x v="1421"/>
    <x v="1421"/>
    <s v="Typical Growth"/>
  </r>
  <r>
    <s v="Startup_2834"/>
    <x v="3"/>
    <x v="0"/>
    <x v="1422"/>
    <x v="1422"/>
    <x v="27"/>
    <x v="4"/>
    <x v="8"/>
    <x v="1359"/>
    <x v="8"/>
    <x v="1422"/>
    <x v="1422"/>
    <s v="Typical Growth"/>
  </r>
  <r>
    <s v="Startup_2838"/>
    <x v="1"/>
    <x v="5"/>
    <x v="1423"/>
    <x v="1423"/>
    <x v="6"/>
    <x v="8"/>
    <x v="18"/>
    <x v="1360"/>
    <x v="18"/>
    <x v="1423"/>
    <x v="1423"/>
    <s v="Typical Growth"/>
  </r>
  <r>
    <s v="Startup_284"/>
    <x v="2"/>
    <x v="3"/>
    <x v="1424"/>
    <x v="1424"/>
    <x v="7"/>
    <x v="7"/>
    <x v="4"/>
    <x v="1361"/>
    <x v="4"/>
    <x v="1424"/>
    <x v="1424"/>
    <s v="Typical Growth"/>
  </r>
  <r>
    <s v="Startup_2842"/>
    <x v="1"/>
    <x v="1"/>
    <x v="1425"/>
    <x v="1425"/>
    <x v="37"/>
    <x v="2"/>
    <x v="18"/>
    <x v="1362"/>
    <x v="18"/>
    <x v="1425"/>
    <x v="1425"/>
    <s v="Typical Growth"/>
  </r>
  <r>
    <s v="Startup_2843"/>
    <x v="4"/>
    <x v="9"/>
    <x v="1426"/>
    <x v="1426"/>
    <x v="3"/>
    <x v="3"/>
    <x v="14"/>
    <x v="1363"/>
    <x v="14"/>
    <x v="1426"/>
    <x v="1426"/>
    <s v="Typical Growth"/>
  </r>
  <r>
    <s v="Startup_2845"/>
    <x v="6"/>
    <x v="6"/>
    <x v="1427"/>
    <x v="1427"/>
    <x v="34"/>
    <x v="6"/>
    <x v="4"/>
    <x v="1364"/>
    <x v="4"/>
    <x v="1427"/>
    <x v="1427"/>
    <s v="Typical Growth"/>
  </r>
  <r>
    <s v="Startup_2846"/>
    <x v="0"/>
    <x v="0"/>
    <x v="1428"/>
    <x v="1428"/>
    <x v="28"/>
    <x v="8"/>
    <x v="18"/>
    <x v="1365"/>
    <x v="18"/>
    <x v="1428"/>
    <x v="1428"/>
    <s v="Typical Growth"/>
  </r>
  <r>
    <s v="Startup_2847"/>
    <x v="4"/>
    <x v="6"/>
    <x v="1429"/>
    <x v="1429"/>
    <x v="32"/>
    <x v="6"/>
    <x v="16"/>
    <x v="1366"/>
    <x v="16"/>
    <x v="1429"/>
    <x v="1429"/>
    <s v="Typical Growth"/>
  </r>
  <r>
    <s v="Startup_2848"/>
    <x v="1"/>
    <x v="7"/>
    <x v="1430"/>
    <x v="1430"/>
    <x v="12"/>
    <x v="9"/>
    <x v="21"/>
    <x v="1367"/>
    <x v="21"/>
    <x v="1430"/>
    <x v="1430"/>
    <s v="Typical Growth"/>
  </r>
  <r>
    <s v="Startup_2850"/>
    <x v="0"/>
    <x v="5"/>
    <x v="1431"/>
    <x v="1431"/>
    <x v="15"/>
    <x v="3"/>
    <x v="19"/>
    <x v="1368"/>
    <x v="19"/>
    <x v="1431"/>
    <x v="1431"/>
    <s v="Typical Growth"/>
  </r>
  <r>
    <s v="Startup_2851"/>
    <x v="3"/>
    <x v="6"/>
    <x v="1432"/>
    <x v="1432"/>
    <x v="6"/>
    <x v="0"/>
    <x v="1"/>
    <x v="1369"/>
    <x v="1"/>
    <x v="1432"/>
    <x v="1432"/>
    <s v="Typical Growth"/>
  </r>
  <r>
    <s v="Startup_2853"/>
    <x v="7"/>
    <x v="1"/>
    <x v="1433"/>
    <x v="1433"/>
    <x v="46"/>
    <x v="7"/>
    <x v="7"/>
    <x v="1370"/>
    <x v="7"/>
    <x v="1433"/>
    <x v="1433"/>
    <s v="Typical Growth"/>
  </r>
  <r>
    <s v="Startup_2854"/>
    <x v="2"/>
    <x v="6"/>
    <x v="1434"/>
    <x v="1434"/>
    <x v="14"/>
    <x v="0"/>
    <x v="5"/>
    <x v="1371"/>
    <x v="5"/>
    <x v="1434"/>
    <x v="1434"/>
    <s v="Typical Growth"/>
  </r>
  <r>
    <s v="Startup_2855"/>
    <x v="5"/>
    <x v="0"/>
    <x v="1435"/>
    <x v="1435"/>
    <x v="47"/>
    <x v="7"/>
    <x v="5"/>
    <x v="1372"/>
    <x v="5"/>
    <x v="1435"/>
    <x v="1435"/>
    <s v="Typical Growth"/>
  </r>
  <r>
    <s v="Startup_2858"/>
    <x v="4"/>
    <x v="9"/>
    <x v="1436"/>
    <x v="1436"/>
    <x v="4"/>
    <x v="6"/>
    <x v="0"/>
    <x v="1373"/>
    <x v="0"/>
    <x v="1436"/>
    <x v="1436"/>
    <s v="Typical Growth"/>
  </r>
  <r>
    <s v="Startup_286"/>
    <x v="3"/>
    <x v="6"/>
    <x v="1437"/>
    <x v="1437"/>
    <x v="39"/>
    <x v="5"/>
    <x v="0"/>
    <x v="1374"/>
    <x v="0"/>
    <x v="1437"/>
    <x v="1437"/>
    <s v="Typical Growth"/>
  </r>
  <r>
    <s v="Startup_2860"/>
    <x v="4"/>
    <x v="6"/>
    <x v="1438"/>
    <x v="1438"/>
    <x v="18"/>
    <x v="6"/>
    <x v="21"/>
    <x v="1375"/>
    <x v="21"/>
    <x v="1438"/>
    <x v="1438"/>
    <s v="Typical Growth"/>
  </r>
  <r>
    <s v="Startup_2862"/>
    <x v="7"/>
    <x v="8"/>
    <x v="1439"/>
    <x v="1439"/>
    <x v="16"/>
    <x v="0"/>
    <x v="3"/>
    <x v="1376"/>
    <x v="3"/>
    <x v="1439"/>
    <x v="1439"/>
    <s v="Typical Growth"/>
  </r>
  <r>
    <s v="Startup_2863"/>
    <x v="1"/>
    <x v="0"/>
    <x v="1440"/>
    <x v="1440"/>
    <x v="25"/>
    <x v="3"/>
    <x v="18"/>
    <x v="1377"/>
    <x v="18"/>
    <x v="1440"/>
    <x v="1440"/>
    <s v="Typical Growth"/>
  </r>
  <r>
    <s v="Startup_2864"/>
    <x v="1"/>
    <x v="2"/>
    <x v="1441"/>
    <x v="1441"/>
    <x v="40"/>
    <x v="0"/>
    <x v="15"/>
    <x v="1378"/>
    <x v="15"/>
    <x v="1441"/>
    <x v="1441"/>
    <s v="Typical Growth"/>
  </r>
  <r>
    <s v="Startup_2866"/>
    <x v="0"/>
    <x v="1"/>
    <x v="1442"/>
    <x v="1442"/>
    <x v="44"/>
    <x v="0"/>
    <x v="18"/>
    <x v="1379"/>
    <x v="18"/>
    <x v="1442"/>
    <x v="1442"/>
    <s v="Typical Growth"/>
  </r>
  <r>
    <s v="Startup_2867"/>
    <x v="5"/>
    <x v="6"/>
    <x v="1443"/>
    <x v="1443"/>
    <x v="18"/>
    <x v="1"/>
    <x v="13"/>
    <x v="1380"/>
    <x v="13"/>
    <x v="1443"/>
    <x v="1443"/>
    <s v="Typical Growth"/>
  </r>
  <r>
    <s v="Startup_2868"/>
    <x v="5"/>
    <x v="8"/>
    <x v="1444"/>
    <x v="1444"/>
    <x v="25"/>
    <x v="5"/>
    <x v="11"/>
    <x v="1381"/>
    <x v="11"/>
    <x v="1444"/>
    <x v="1444"/>
    <s v="Typical Growth"/>
  </r>
  <r>
    <s v="Startup_2869"/>
    <x v="5"/>
    <x v="6"/>
    <x v="1445"/>
    <x v="1445"/>
    <x v="1"/>
    <x v="2"/>
    <x v="21"/>
    <x v="1382"/>
    <x v="21"/>
    <x v="1445"/>
    <x v="1445"/>
    <s v="Typical Growth"/>
  </r>
  <r>
    <s v="Startup_287"/>
    <x v="7"/>
    <x v="3"/>
    <x v="1446"/>
    <x v="1446"/>
    <x v="41"/>
    <x v="9"/>
    <x v="22"/>
    <x v="1383"/>
    <x v="22"/>
    <x v="1446"/>
    <x v="1446"/>
    <s v="Typical Growth"/>
  </r>
  <r>
    <s v="Startup_2870"/>
    <x v="4"/>
    <x v="6"/>
    <x v="1447"/>
    <x v="1447"/>
    <x v="37"/>
    <x v="7"/>
    <x v="19"/>
    <x v="1384"/>
    <x v="19"/>
    <x v="1447"/>
    <x v="1447"/>
    <s v="Typical Growth"/>
  </r>
  <r>
    <s v="Startup_2875"/>
    <x v="1"/>
    <x v="8"/>
    <x v="1448"/>
    <x v="1448"/>
    <x v="13"/>
    <x v="9"/>
    <x v="5"/>
    <x v="1385"/>
    <x v="5"/>
    <x v="1448"/>
    <x v="1448"/>
    <s v="Typical Growth"/>
  </r>
  <r>
    <s v="Startup_2878"/>
    <x v="2"/>
    <x v="6"/>
    <x v="1449"/>
    <x v="1449"/>
    <x v="35"/>
    <x v="3"/>
    <x v="15"/>
    <x v="1386"/>
    <x v="15"/>
    <x v="1449"/>
    <x v="1449"/>
    <s v="Typical Growth"/>
  </r>
  <r>
    <s v="Startup_288"/>
    <x v="3"/>
    <x v="7"/>
    <x v="1450"/>
    <x v="1450"/>
    <x v="1"/>
    <x v="2"/>
    <x v="4"/>
    <x v="1387"/>
    <x v="4"/>
    <x v="1450"/>
    <x v="1450"/>
    <s v="Typical Growth"/>
  </r>
  <r>
    <s v="Startup_2883"/>
    <x v="0"/>
    <x v="4"/>
    <x v="1451"/>
    <x v="1451"/>
    <x v="13"/>
    <x v="4"/>
    <x v="9"/>
    <x v="1343"/>
    <x v="9"/>
    <x v="1451"/>
    <x v="1451"/>
    <s v="Typical Growth"/>
  </r>
  <r>
    <s v="Startup_2884"/>
    <x v="1"/>
    <x v="2"/>
    <x v="1452"/>
    <x v="1452"/>
    <x v="10"/>
    <x v="8"/>
    <x v="4"/>
    <x v="1388"/>
    <x v="4"/>
    <x v="1452"/>
    <x v="1452"/>
    <s v="Typical Growth"/>
  </r>
  <r>
    <s v="Startup_2885"/>
    <x v="0"/>
    <x v="1"/>
    <x v="1453"/>
    <x v="1453"/>
    <x v="29"/>
    <x v="2"/>
    <x v="11"/>
    <x v="1389"/>
    <x v="11"/>
    <x v="1453"/>
    <x v="1453"/>
    <s v="Typical Growth"/>
  </r>
  <r>
    <s v="Startup_2887"/>
    <x v="1"/>
    <x v="1"/>
    <x v="1454"/>
    <x v="1454"/>
    <x v="9"/>
    <x v="2"/>
    <x v="3"/>
    <x v="1390"/>
    <x v="3"/>
    <x v="1454"/>
    <x v="1454"/>
    <s v="Typical Growth"/>
  </r>
  <r>
    <s v="Startup_2888"/>
    <x v="7"/>
    <x v="3"/>
    <x v="1455"/>
    <x v="1455"/>
    <x v="24"/>
    <x v="8"/>
    <x v="21"/>
    <x v="1391"/>
    <x v="21"/>
    <x v="1455"/>
    <x v="1455"/>
    <s v="Typical Growth"/>
  </r>
  <r>
    <s v="Startup_2889"/>
    <x v="6"/>
    <x v="6"/>
    <x v="1456"/>
    <x v="1456"/>
    <x v="32"/>
    <x v="4"/>
    <x v="23"/>
    <x v="1392"/>
    <x v="23"/>
    <x v="1456"/>
    <x v="1456"/>
    <s v="Typical Growth"/>
  </r>
  <r>
    <s v="Startup_2890"/>
    <x v="5"/>
    <x v="1"/>
    <x v="1457"/>
    <x v="1457"/>
    <x v="11"/>
    <x v="4"/>
    <x v="19"/>
    <x v="1393"/>
    <x v="19"/>
    <x v="1457"/>
    <x v="1457"/>
    <s v="Typical Growth"/>
  </r>
  <r>
    <s v="Startup_2891"/>
    <x v="6"/>
    <x v="3"/>
    <x v="1458"/>
    <x v="1458"/>
    <x v="17"/>
    <x v="7"/>
    <x v="0"/>
    <x v="1394"/>
    <x v="0"/>
    <x v="1458"/>
    <x v="1458"/>
    <s v="Typical Growth"/>
  </r>
  <r>
    <s v="Startup_2892"/>
    <x v="5"/>
    <x v="5"/>
    <x v="1459"/>
    <x v="1459"/>
    <x v="28"/>
    <x v="4"/>
    <x v="17"/>
    <x v="1395"/>
    <x v="17"/>
    <x v="1459"/>
    <x v="1459"/>
    <s v="Typical Growth"/>
  </r>
  <r>
    <s v="Startup_2893"/>
    <x v="6"/>
    <x v="7"/>
    <x v="1460"/>
    <x v="1460"/>
    <x v="4"/>
    <x v="2"/>
    <x v="13"/>
    <x v="1396"/>
    <x v="13"/>
    <x v="1460"/>
    <x v="1460"/>
    <s v="Typical Growth"/>
  </r>
  <r>
    <s v="Startup_2897"/>
    <x v="5"/>
    <x v="4"/>
    <x v="1461"/>
    <x v="1461"/>
    <x v="12"/>
    <x v="8"/>
    <x v="0"/>
    <x v="1397"/>
    <x v="0"/>
    <x v="1461"/>
    <x v="1461"/>
    <s v="Typical Growth"/>
  </r>
  <r>
    <s v="Startup_2898"/>
    <x v="2"/>
    <x v="6"/>
    <x v="1462"/>
    <x v="1462"/>
    <x v="26"/>
    <x v="9"/>
    <x v="18"/>
    <x v="1398"/>
    <x v="18"/>
    <x v="1462"/>
    <x v="1462"/>
    <s v="Typical Growth"/>
  </r>
  <r>
    <s v="Startup_2899"/>
    <x v="3"/>
    <x v="5"/>
    <x v="1463"/>
    <x v="1463"/>
    <x v="14"/>
    <x v="1"/>
    <x v="9"/>
    <x v="1399"/>
    <x v="9"/>
    <x v="1463"/>
    <x v="1463"/>
    <s v="Typical Growth"/>
  </r>
  <r>
    <s v="Startup_29"/>
    <x v="4"/>
    <x v="6"/>
    <x v="1464"/>
    <x v="1464"/>
    <x v="32"/>
    <x v="1"/>
    <x v="22"/>
    <x v="1400"/>
    <x v="22"/>
    <x v="1464"/>
    <x v="1464"/>
    <s v="Typical Growth"/>
  </r>
  <r>
    <s v="Startup_290"/>
    <x v="7"/>
    <x v="9"/>
    <x v="1465"/>
    <x v="1465"/>
    <x v="35"/>
    <x v="0"/>
    <x v="20"/>
    <x v="1401"/>
    <x v="20"/>
    <x v="1465"/>
    <x v="1465"/>
    <s v="Typical Growth"/>
  </r>
  <r>
    <s v="Startup_2900"/>
    <x v="7"/>
    <x v="1"/>
    <x v="1466"/>
    <x v="1466"/>
    <x v="17"/>
    <x v="8"/>
    <x v="0"/>
    <x v="1402"/>
    <x v="0"/>
    <x v="1466"/>
    <x v="1466"/>
    <s v="Typical Growth"/>
  </r>
  <r>
    <s v="Startup_2901"/>
    <x v="5"/>
    <x v="7"/>
    <x v="1467"/>
    <x v="1467"/>
    <x v="40"/>
    <x v="2"/>
    <x v="9"/>
    <x v="1403"/>
    <x v="9"/>
    <x v="1467"/>
    <x v="1467"/>
    <s v="Typical Growth"/>
  </r>
  <r>
    <s v="Startup_2903"/>
    <x v="7"/>
    <x v="8"/>
    <x v="1468"/>
    <x v="1468"/>
    <x v="24"/>
    <x v="0"/>
    <x v="4"/>
    <x v="1404"/>
    <x v="4"/>
    <x v="1468"/>
    <x v="1468"/>
    <s v="Typical Growth"/>
  </r>
  <r>
    <s v="Startup_2904"/>
    <x v="0"/>
    <x v="4"/>
    <x v="1469"/>
    <x v="1469"/>
    <x v="15"/>
    <x v="4"/>
    <x v="19"/>
    <x v="1405"/>
    <x v="19"/>
    <x v="1469"/>
    <x v="1469"/>
    <s v="Typical Growth"/>
  </r>
  <r>
    <s v="Startup_2908"/>
    <x v="3"/>
    <x v="2"/>
    <x v="1470"/>
    <x v="1470"/>
    <x v="28"/>
    <x v="8"/>
    <x v="12"/>
    <x v="1406"/>
    <x v="12"/>
    <x v="1470"/>
    <x v="1470"/>
    <s v="Typical Growth"/>
  </r>
  <r>
    <s v="Startup_2909"/>
    <x v="5"/>
    <x v="8"/>
    <x v="1471"/>
    <x v="1471"/>
    <x v="13"/>
    <x v="8"/>
    <x v="4"/>
    <x v="1407"/>
    <x v="4"/>
    <x v="1471"/>
    <x v="1471"/>
    <s v="Typical Growth"/>
  </r>
  <r>
    <s v="Startup_291"/>
    <x v="7"/>
    <x v="1"/>
    <x v="1472"/>
    <x v="1472"/>
    <x v="18"/>
    <x v="5"/>
    <x v="20"/>
    <x v="1408"/>
    <x v="20"/>
    <x v="1472"/>
    <x v="1472"/>
    <s v="Typical Growth"/>
  </r>
  <r>
    <s v="Startup_2910"/>
    <x v="5"/>
    <x v="8"/>
    <x v="1473"/>
    <x v="1473"/>
    <x v="49"/>
    <x v="9"/>
    <x v="16"/>
    <x v="1409"/>
    <x v="16"/>
    <x v="1473"/>
    <x v="1473"/>
    <s v="Typical Growth"/>
  </r>
  <r>
    <s v="Startup_2912"/>
    <x v="6"/>
    <x v="2"/>
    <x v="1474"/>
    <x v="1474"/>
    <x v="47"/>
    <x v="2"/>
    <x v="21"/>
    <x v="1410"/>
    <x v="21"/>
    <x v="1474"/>
    <x v="1474"/>
    <s v="Typical Growth"/>
  </r>
  <r>
    <s v="Startup_2913"/>
    <x v="4"/>
    <x v="2"/>
    <x v="1475"/>
    <x v="1475"/>
    <x v="40"/>
    <x v="5"/>
    <x v="16"/>
    <x v="1411"/>
    <x v="16"/>
    <x v="1475"/>
    <x v="1475"/>
    <s v="Typical Growth"/>
  </r>
  <r>
    <s v="Startup_2914"/>
    <x v="0"/>
    <x v="9"/>
    <x v="1476"/>
    <x v="1476"/>
    <x v="1"/>
    <x v="5"/>
    <x v="5"/>
    <x v="1412"/>
    <x v="5"/>
    <x v="1476"/>
    <x v="1476"/>
    <s v="Typical Growth"/>
  </r>
  <r>
    <s v="Startup_2915"/>
    <x v="3"/>
    <x v="4"/>
    <x v="1477"/>
    <x v="1477"/>
    <x v="12"/>
    <x v="6"/>
    <x v="8"/>
    <x v="1413"/>
    <x v="8"/>
    <x v="1477"/>
    <x v="1477"/>
    <s v="Typical Growth"/>
  </r>
  <r>
    <s v="Startup_2916"/>
    <x v="6"/>
    <x v="5"/>
    <x v="1478"/>
    <x v="1478"/>
    <x v="32"/>
    <x v="9"/>
    <x v="22"/>
    <x v="1414"/>
    <x v="22"/>
    <x v="1478"/>
    <x v="1478"/>
    <s v="Typical Growth"/>
  </r>
  <r>
    <s v="Startup_2917"/>
    <x v="1"/>
    <x v="7"/>
    <x v="1479"/>
    <x v="1479"/>
    <x v="20"/>
    <x v="9"/>
    <x v="4"/>
    <x v="1415"/>
    <x v="4"/>
    <x v="1479"/>
    <x v="1479"/>
    <s v="Typical Growth"/>
  </r>
  <r>
    <s v="Startup_2918"/>
    <x v="0"/>
    <x v="8"/>
    <x v="1480"/>
    <x v="1480"/>
    <x v="0"/>
    <x v="3"/>
    <x v="19"/>
    <x v="1416"/>
    <x v="19"/>
    <x v="1480"/>
    <x v="1480"/>
    <s v="Typical Growth"/>
  </r>
  <r>
    <s v="Startup_292"/>
    <x v="2"/>
    <x v="3"/>
    <x v="1481"/>
    <x v="1481"/>
    <x v="20"/>
    <x v="8"/>
    <x v="15"/>
    <x v="1417"/>
    <x v="15"/>
    <x v="1481"/>
    <x v="1481"/>
    <s v="Typical Growth"/>
  </r>
  <r>
    <s v="Startup_2921"/>
    <x v="1"/>
    <x v="6"/>
    <x v="1482"/>
    <x v="1482"/>
    <x v="8"/>
    <x v="3"/>
    <x v="6"/>
    <x v="1418"/>
    <x v="6"/>
    <x v="1482"/>
    <x v="1482"/>
    <s v="Typical Growth"/>
  </r>
  <r>
    <s v="Startup_2922"/>
    <x v="3"/>
    <x v="4"/>
    <x v="1483"/>
    <x v="1483"/>
    <x v="14"/>
    <x v="5"/>
    <x v="3"/>
    <x v="473"/>
    <x v="3"/>
    <x v="1483"/>
    <x v="1483"/>
    <s v="Typical Growth"/>
  </r>
  <r>
    <s v="Startup_2923"/>
    <x v="1"/>
    <x v="8"/>
    <x v="1484"/>
    <x v="1484"/>
    <x v="33"/>
    <x v="3"/>
    <x v="16"/>
    <x v="1419"/>
    <x v="16"/>
    <x v="1484"/>
    <x v="1484"/>
    <s v="Typical Growth"/>
  </r>
  <r>
    <s v="Startup_2924"/>
    <x v="6"/>
    <x v="6"/>
    <x v="1485"/>
    <x v="1485"/>
    <x v="16"/>
    <x v="9"/>
    <x v="6"/>
    <x v="1420"/>
    <x v="6"/>
    <x v="1485"/>
    <x v="1485"/>
    <s v="Typical Growth"/>
  </r>
  <r>
    <s v="Startup_2925"/>
    <x v="7"/>
    <x v="7"/>
    <x v="1486"/>
    <x v="1486"/>
    <x v="38"/>
    <x v="0"/>
    <x v="8"/>
    <x v="1421"/>
    <x v="8"/>
    <x v="1486"/>
    <x v="1486"/>
    <s v="Typical Growth"/>
  </r>
  <r>
    <s v="Startup_2926"/>
    <x v="6"/>
    <x v="9"/>
    <x v="1487"/>
    <x v="1487"/>
    <x v="5"/>
    <x v="5"/>
    <x v="15"/>
    <x v="1422"/>
    <x v="15"/>
    <x v="1487"/>
    <x v="1487"/>
    <s v="Typical Growth"/>
  </r>
  <r>
    <s v="Startup_2927"/>
    <x v="4"/>
    <x v="5"/>
    <x v="1488"/>
    <x v="1488"/>
    <x v="10"/>
    <x v="4"/>
    <x v="10"/>
    <x v="1423"/>
    <x v="10"/>
    <x v="1488"/>
    <x v="1488"/>
    <s v="Typical Growth"/>
  </r>
  <r>
    <s v="Startup_2928"/>
    <x v="6"/>
    <x v="0"/>
    <x v="1489"/>
    <x v="1489"/>
    <x v="31"/>
    <x v="7"/>
    <x v="5"/>
    <x v="1424"/>
    <x v="5"/>
    <x v="1489"/>
    <x v="1489"/>
    <s v="Typical Growth"/>
  </r>
  <r>
    <s v="Startup_2929"/>
    <x v="4"/>
    <x v="8"/>
    <x v="1490"/>
    <x v="1490"/>
    <x v="19"/>
    <x v="5"/>
    <x v="6"/>
    <x v="1425"/>
    <x v="6"/>
    <x v="1490"/>
    <x v="1490"/>
    <s v="Typical Growth"/>
  </r>
  <r>
    <s v="Startup_2930"/>
    <x v="0"/>
    <x v="5"/>
    <x v="1491"/>
    <x v="1491"/>
    <x v="39"/>
    <x v="1"/>
    <x v="7"/>
    <x v="1426"/>
    <x v="7"/>
    <x v="1491"/>
    <x v="1491"/>
    <s v="Typical Growth"/>
  </r>
  <r>
    <s v="Startup_2931"/>
    <x v="5"/>
    <x v="6"/>
    <x v="1492"/>
    <x v="1492"/>
    <x v="31"/>
    <x v="2"/>
    <x v="12"/>
    <x v="1427"/>
    <x v="12"/>
    <x v="1492"/>
    <x v="1492"/>
    <s v="Typical Growth"/>
  </r>
  <r>
    <s v="Startup_2932"/>
    <x v="3"/>
    <x v="9"/>
    <x v="1493"/>
    <x v="1493"/>
    <x v="22"/>
    <x v="7"/>
    <x v="13"/>
    <x v="890"/>
    <x v="13"/>
    <x v="1493"/>
    <x v="1493"/>
    <s v="Typical Growth"/>
  </r>
  <r>
    <s v="Startup_2933"/>
    <x v="5"/>
    <x v="0"/>
    <x v="1494"/>
    <x v="1494"/>
    <x v="25"/>
    <x v="1"/>
    <x v="16"/>
    <x v="133"/>
    <x v="16"/>
    <x v="1494"/>
    <x v="1494"/>
    <s v="Typical Growth"/>
  </r>
  <r>
    <s v="Startup_2934"/>
    <x v="3"/>
    <x v="3"/>
    <x v="1495"/>
    <x v="1495"/>
    <x v="0"/>
    <x v="1"/>
    <x v="7"/>
    <x v="1428"/>
    <x v="7"/>
    <x v="1495"/>
    <x v="1495"/>
    <s v="Typical Growth"/>
  </r>
  <r>
    <s v="Startup_2935"/>
    <x v="5"/>
    <x v="0"/>
    <x v="1496"/>
    <x v="1496"/>
    <x v="49"/>
    <x v="3"/>
    <x v="5"/>
    <x v="1429"/>
    <x v="5"/>
    <x v="1496"/>
    <x v="1496"/>
    <s v="Typical Growth"/>
  </r>
  <r>
    <s v="Startup_2936"/>
    <x v="4"/>
    <x v="5"/>
    <x v="1497"/>
    <x v="1497"/>
    <x v="10"/>
    <x v="3"/>
    <x v="19"/>
    <x v="1430"/>
    <x v="19"/>
    <x v="1497"/>
    <x v="1497"/>
    <s v="Typical Growth"/>
  </r>
  <r>
    <s v="Startup_2937"/>
    <x v="7"/>
    <x v="3"/>
    <x v="1498"/>
    <x v="1498"/>
    <x v="43"/>
    <x v="5"/>
    <x v="1"/>
    <x v="1431"/>
    <x v="1"/>
    <x v="1498"/>
    <x v="1498"/>
    <s v="Typical Growth"/>
  </r>
  <r>
    <s v="Startup_294"/>
    <x v="5"/>
    <x v="0"/>
    <x v="1499"/>
    <x v="1499"/>
    <x v="39"/>
    <x v="3"/>
    <x v="21"/>
    <x v="1432"/>
    <x v="21"/>
    <x v="1499"/>
    <x v="1499"/>
    <s v="Typical Growth"/>
  </r>
  <r>
    <s v="Startup_2941"/>
    <x v="6"/>
    <x v="9"/>
    <x v="1500"/>
    <x v="1500"/>
    <x v="2"/>
    <x v="4"/>
    <x v="22"/>
    <x v="1085"/>
    <x v="22"/>
    <x v="1500"/>
    <x v="1500"/>
    <s v="Typical Growth"/>
  </r>
  <r>
    <s v="Startup_2942"/>
    <x v="6"/>
    <x v="8"/>
    <x v="1501"/>
    <x v="1501"/>
    <x v="32"/>
    <x v="9"/>
    <x v="21"/>
    <x v="1433"/>
    <x v="21"/>
    <x v="1501"/>
    <x v="1501"/>
    <s v="Typical Growth"/>
  </r>
  <r>
    <s v="Startup_2943"/>
    <x v="4"/>
    <x v="8"/>
    <x v="1502"/>
    <x v="1502"/>
    <x v="2"/>
    <x v="8"/>
    <x v="9"/>
    <x v="973"/>
    <x v="9"/>
    <x v="1502"/>
    <x v="1502"/>
    <s v="Typical Growth"/>
  </r>
  <r>
    <s v="Startup_2945"/>
    <x v="0"/>
    <x v="5"/>
    <x v="1503"/>
    <x v="1503"/>
    <x v="7"/>
    <x v="2"/>
    <x v="11"/>
    <x v="1434"/>
    <x v="11"/>
    <x v="1503"/>
    <x v="1503"/>
    <s v="Typical Growth"/>
  </r>
  <r>
    <s v="Startup_2948"/>
    <x v="5"/>
    <x v="7"/>
    <x v="1504"/>
    <x v="1504"/>
    <x v="16"/>
    <x v="3"/>
    <x v="19"/>
    <x v="1435"/>
    <x v="19"/>
    <x v="1504"/>
    <x v="1504"/>
    <s v="Typical Growth"/>
  </r>
  <r>
    <s v="Startup_2949"/>
    <x v="3"/>
    <x v="2"/>
    <x v="1505"/>
    <x v="1505"/>
    <x v="16"/>
    <x v="9"/>
    <x v="18"/>
    <x v="1436"/>
    <x v="18"/>
    <x v="1505"/>
    <x v="1505"/>
    <s v="Typical Growth"/>
  </r>
  <r>
    <s v="Startup_295"/>
    <x v="2"/>
    <x v="0"/>
    <x v="1506"/>
    <x v="1506"/>
    <x v="32"/>
    <x v="8"/>
    <x v="3"/>
    <x v="1437"/>
    <x v="3"/>
    <x v="1506"/>
    <x v="1506"/>
    <s v="Typical Growth"/>
  </r>
  <r>
    <s v="Startup_2951"/>
    <x v="3"/>
    <x v="4"/>
    <x v="1507"/>
    <x v="1507"/>
    <x v="21"/>
    <x v="2"/>
    <x v="11"/>
    <x v="1438"/>
    <x v="11"/>
    <x v="1507"/>
    <x v="1507"/>
    <s v="Typical Growth"/>
  </r>
  <r>
    <s v="Startup_2955"/>
    <x v="4"/>
    <x v="7"/>
    <x v="1508"/>
    <x v="1508"/>
    <x v="18"/>
    <x v="6"/>
    <x v="17"/>
    <x v="1439"/>
    <x v="17"/>
    <x v="1508"/>
    <x v="1508"/>
    <s v="Typical Growth"/>
  </r>
  <r>
    <s v="Startup_2958"/>
    <x v="3"/>
    <x v="3"/>
    <x v="1509"/>
    <x v="1509"/>
    <x v="5"/>
    <x v="9"/>
    <x v="11"/>
    <x v="1440"/>
    <x v="11"/>
    <x v="1509"/>
    <x v="1509"/>
    <s v="Typical Growth"/>
  </r>
  <r>
    <s v="Startup_2959"/>
    <x v="6"/>
    <x v="6"/>
    <x v="1510"/>
    <x v="1510"/>
    <x v="17"/>
    <x v="2"/>
    <x v="19"/>
    <x v="1441"/>
    <x v="19"/>
    <x v="1510"/>
    <x v="1510"/>
    <s v="Typical Growth"/>
  </r>
  <r>
    <s v="Startup_296"/>
    <x v="1"/>
    <x v="1"/>
    <x v="1511"/>
    <x v="1511"/>
    <x v="1"/>
    <x v="2"/>
    <x v="4"/>
    <x v="1442"/>
    <x v="4"/>
    <x v="1511"/>
    <x v="1511"/>
    <s v="Typical Growth"/>
  </r>
  <r>
    <s v="Startup_2960"/>
    <x v="0"/>
    <x v="4"/>
    <x v="1512"/>
    <x v="1512"/>
    <x v="37"/>
    <x v="9"/>
    <x v="20"/>
    <x v="1443"/>
    <x v="20"/>
    <x v="1512"/>
    <x v="1512"/>
    <s v="Typical Growth"/>
  </r>
  <r>
    <s v="Startup_2961"/>
    <x v="5"/>
    <x v="7"/>
    <x v="1513"/>
    <x v="1513"/>
    <x v="22"/>
    <x v="0"/>
    <x v="23"/>
    <x v="1444"/>
    <x v="23"/>
    <x v="1513"/>
    <x v="1513"/>
    <s v="Typical Growth"/>
  </r>
  <r>
    <s v="Startup_2962"/>
    <x v="2"/>
    <x v="4"/>
    <x v="1514"/>
    <x v="1514"/>
    <x v="10"/>
    <x v="0"/>
    <x v="4"/>
    <x v="1445"/>
    <x v="4"/>
    <x v="1514"/>
    <x v="1514"/>
    <s v="Typical Growth"/>
  </r>
  <r>
    <s v="Startup_2963"/>
    <x v="4"/>
    <x v="9"/>
    <x v="1515"/>
    <x v="1515"/>
    <x v="22"/>
    <x v="4"/>
    <x v="17"/>
    <x v="1446"/>
    <x v="17"/>
    <x v="1515"/>
    <x v="1515"/>
    <s v="Typical Growth"/>
  </r>
  <r>
    <s v="Startup_2965"/>
    <x v="6"/>
    <x v="2"/>
    <x v="1516"/>
    <x v="1516"/>
    <x v="44"/>
    <x v="3"/>
    <x v="1"/>
    <x v="1447"/>
    <x v="1"/>
    <x v="1516"/>
    <x v="1516"/>
    <s v="Typical Growth"/>
  </r>
  <r>
    <s v="Startup_2966"/>
    <x v="3"/>
    <x v="4"/>
    <x v="1517"/>
    <x v="1517"/>
    <x v="34"/>
    <x v="5"/>
    <x v="1"/>
    <x v="1448"/>
    <x v="1"/>
    <x v="1517"/>
    <x v="1517"/>
    <s v="Typical Growth"/>
  </r>
  <r>
    <s v="Startup_297"/>
    <x v="1"/>
    <x v="1"/>
    <x v="1518"/>
    <x v="1518"/>
    <x v="22"/>
    <x v="5"/>
    <x v="11"/>
    <x v="1449"/>
    <x v="11"/>
    <x v="1518"/>
    <x v="1518"/>
    <s v="Typical Growth"/>
  </r>
  <r>
    <s v="Startup_2970"/>
    <x v="0"/>
    <x v="1"/>
    <x v="1519"/>
    <x v="1519"/>
    <x v="5"/>
    <x v="3"/>
    <x v="1"/>
    <x v="1450"/>
    <x v="1"/>
    <x v="1519"/>
    <x v="1519"/>
    <s v="Typical Growth"/>
  </r>
  <r>
    <s v="Startup_2971"/>
    <x v="5"/>
    <x v="8"/>
    <x v="1520"/>
    <x v="1520"/>
    <x v="43"/>
    <x v="7"/>
    <x v="14"/>
    <x v="1451"/>
    <x v="14"/>
    <x v="1520"/>
    <x v="1520"/>
    <s v="Typical Growth"/>
  </r>
  <r>
    <s v="Startup_2973"/>
    <x v="2"/>
    <x v="7"/>
    <x v="1521"/>
    <x v="1521"/>
    <x v="25"/>
    <x v="5"/>
    <x v="18"/>
    <x v="1452"/>
    <x v="18"/>
    <x v="1521"/>
    <x v="1521"/>
    <s v="Typical Growth"/>
  </r>
  <r>
    <s v="Startup_2974"/>
    <x v="1"/>
    <x v="1"/>
    <x v="1522"/>
    <x v="1522"/>
    <x v="41"/>
    <x v="1"/>
    <x v="11"/>
    <x v="1453"/>
    <x v="11"/>
    <x v="1522"/>
    <x v="1522"/>
    <s v="Typical Growth"/>
  </r>
  <r>
    <s v="Startup_2976"/>
    <x v="1"/>
    <x v="9"/>
    <x v="1523"/>
    <x v="1523"/>
    <x v="29"/>
    <x v="4"/>
    <x v="15"/>
    <x v="1454"/>
    <x v="15"/>
    <x v="1523"/>
    <x v="1523"/>
    <s v="Typical Growth"/>
  </r>
  <r>
    <s v="Startup_2978"/>
    <x v="5"/>
    <x v="5"/>
    <x v="1524"/>
    <x v="1524"/>
    <x v="43"/>
    <x v="9"/>
    <x v="5"/>
    <x v="1455"/>
    <x v="5"/>
    <x v="1524"/>
    <x v="1524"/>
    <s v="Typical Growth"/>
  </r>
  <r>
    <s v="Startup_2979"/>
    <x v="0"/>
    <x v="6"/>
    <x v="1525"/>
    <x v="1525"/>
    <x v="28"/>
    <x v="0"/>
    <x v="13"/>
    <x v="1456"/>
    <x v="13"/>
    <x v="1525"/>
    <x v="1525"/>
    <s v="Typical Growth"/>
  </r>
  <r>
    <s v="Startup_298"/>
    <x v="0"/>
    <x v="5"/>
    <x v="1526"/>
    <x v="1526"/>
    <x v="23"/>
    <x v="6"/>
    <x v="10"/>
    <x v="1457"/>
    <x v="10"/>
    <x v="1526"/>
    <x v="1526"/>
    <s v="Typical Growth"/>
  </r>
  <r>
    <s v="Startup_2980"/>
    <x v="2"/>
    <x v="0"/>
    <x v="1527"/>
    <x v="1527"/>
    <x v="5"/>
    <x v="6"/>
    <x v="1"/>
    <x v="1458"/>
    <x v="1"/>
    <x v="1527"/>
    <x v="1527"/>
    <s v="Typical Growth"/>
  </r>
  <r>
    <s v="Startup_2981"/>
    <x v="3"/>
    <x v="0"/>
    <x v="1528"/>
    <x v="1528"/>
    <x v="37"/>
    <x v="3"/>
    <x v="2"/>
    <x v="1459"/>
    <x v="2"/>
    <x v="1528"/>
    <x v="1528"/>
    <s v="Typical Growth"/>
  </r>
  <r>
    <s v="Startup_2983"/>
    <x v="2"/>
    <x v="6"/>
    <x v="1529"/>
    <x v="1529"/>
    <x v="34"/>
    <x v="0"/>
    <x v="9"/>
    <x v="1460"/>
    <x v="9"/>
    <x v="1529"/>
    <x v="1529"/>
    <s v="Typical Growth"/>
  </r>
  <r>
    <s v="Startup_2986"/>
    <x v="2"/>
    <x v="5"/>
    <x v="1530"/>
    <x v="1530"/>
    <x v="6"/>
    <x v="9"/>
    <x v="3"/>
    <x v="1461"/>
    <x v="3"/>
    <x v="1530"/>
    <x v="1530"/>
    <s v="Typical Growth"/>
  </r>
  <r>
    <s v="Startup_2988"/>
    <x v="0"/>
    <x v="1"/>
    <x v="1531"/>
    <x v="1531"/>
    <x v="10"/>
    <x v="7"/>
    <x v="8"/>
    <x v="1462"/>
    <x v="8"/>
    <x v="1531"/>
    <x v="1531"/>
    <s v="Typical Growth"/>
  </r>
  <r>
    <s v="Startup_2994"/>
    <x v="7"/>
    <x v="5"/>
    <x v="1532"/>
    <x v="1532"/>
    <x v="14"/>
    <x v="2"/>
    <x v="6"/>
    <x v="1463"/>
    <x v="6"/>
    <x v="1532"/>
    <x v="1532"/>
    <s v="Typical Growth"/>
  </r>
  <r>
    <s v="Startup_2995"/>
    <x v="7"/>
    <x v="0"/>
    <x v="1533"/>
    <x v="1533"/>
    <x v="32"/>
    <x v="2"/>
    <x v="21"/>
    <x v="1464"/>
    <x v="21"/>
    <x v="1533"/>
    <x v="1533"/>
    <s v="Typical Growth"/>
  </r>
  <r>
    <s v="Startup_2997"/>
    <x v="3"/>
    <x v="0"/>
    <x v="1534"/>
    <x v="1534"/>
    <x v="27"/>
    <x v="3"/>
    <x v="9"/>
    <x v="1465"/>
    <x v="9"/>
    <x v="1534"/>
    <x v="1534"/>
    <s v="Typical Growth"/>
  </r>
  <r>
    <s v="Startup_3"/>
    <x v="3"/>
    <x v="1"/>
    <x v="1535"/>
    <x v="1535"/>
    <x v="2"/>
    <x v="9"/>
    <x v="3"/>
    <x v="1466"/>
    <x v="3"/>
    <x v="1535"/>
    <x v="1535"/>
    <s v="Typical Growth"/>
  </r>
  <r>
    <s v="Startup_3000"/>
    <x v="2"/>
    <x v="4"/>
    <x v="1536"/>
    <x v="1536"/>
    <x v="10"/>
    <x v="5"/>
    <x v="4"/>
    <x v="1467"/>
    <x v="4"/>
    <x v="1536"/>
    <x v="1536"/>
    <s v="Typical Growth"/>
  </r>
  <r>
    <s v="Startup_3001"/>
    <x v="3"/>
    <x v="5"/>
    <x v="1537"/>
    <x v="1537"/>
    <x v="26"/>
    <x v="0"/>
    <x v="0"/>
    <x v="1468"/>
    <x v="0"/>
    <x v="1537"/>
    <x v="1537"/>
    <s v="Typical Growth"/>
  </r>
  <r>
    <s v="Startup_3002"/>
    <x v="6"/>
    <x v="2"/>
    <x v="1538"/>
    <x v="1538"/>
    <x v="36"/>
    <x v="3"/>
    <x v="10"/>
    <x v="1469"/>
    <x v="10"/>
    <x v="1538"/>
    <x v="1538"/>
    <s v="Typical Growth"/>
  </r>
  <r>
    <s v="Startup_3003"/>
    <x v="1"/>
    <x v="5"/>
    <x v="1539"/>
    <x v="1539"/>
    <x v="9"/>
    <x v="9"/>
    <x v="8"/>
    <x v="1470"/>
    <x v="8"/>
    <x v="1539"/>
    <x v="1539"/>
    <s v="Typical Growth"/>
  </r>
  <r>
    <s v="Startup_3005"/>
    <x v="6"/>
    <x v="4"/>
    <x v="1540"/>
    <x v="1540"/>
    <x v="32"/>
    <x v="6"/>
    <x v="18"/>
    <x v="1471"/>
    <x v="18"/>
    <x v="1540"/>
    <x v="1540"/>
    <s v="Typical Growth"/>
  </r>
  <r>
    <s v="Startup_3006"/>
    <x v="0"/>
    <x v="5"/>
    <x v="1541"/>
    <x v="1541"/>
    <x v="8"/>
    <x v="7"/>
    <x v="10"/>
    <x v="1472"/>
    <x v="10"/>
    <x v="1541"/>
    <x v="1541"/>
    <s v="Typical Growth"/>
  </r>
  <r>
    <s v="Startup_3007"/>
    <x v="4"/>
    <x v="7"/>
    <x v="1542"/>
    <x v="1542"/>
    <x v="41"/>
    <x v="5"/>
    <x v="4"/>
    <x v="266"/>
    <x v="4"/>
    <x v="1542"/>
    <x v="1542"/>
    <s v="Typical Growth"/>
  </r>
  <r>
    <s v="Startup_3008"/>
    <x v="5"/>
    <x v="3"/>
    <x v="1543"/>
    <x v="1543"/>
    <x v="3"/>
    <x v="4"/>
    <x v="7"/>
    <x v="1473"/>
    <x v="7"/>
    <x v="1543"/>
    <x v="1543"/>
    <s v="Typical Growth"/>
  </r>
  <r>
    <s v="Startup_301"/>
    <x v="0"/>
    <x v="7"/>
    <x v="1544"/>
    <x v="1544"/>
    <x v="12"/>
    <x v="2"/>
    <x v="20"/>
    <x v="1474"/>
    <x v="20"/>
    <x v="1544"/>
    <x v="1544"/>
    <s v="Typical Growth"/>
  </r>
  <r>
    <s v="Startup_3010"/>
    <x v="7"/>
    <x v="9"/>
    <x v="1545"/>
    <x v="1545"/>
    <x v="19"/>
    <x v="2"/>
    <x v="15"/>
    <x v="1475"/>
    <x v="15"/>
    <x v="1545"/>
    <x v="1545"/>
    <s v="Typical Growth"/>
  </r>
  <r>
    <s v="Startup_3011"/>
    <x v="4"/>
    <x v="4"/>
    <x v="1546"/>
    <x v="1546"/>
    <x v="12"/>
    <x v="2"/>
    <x v="3"/>
    <x v="1476"/>
    <x v="3"/>
    <x v="1546"/>
    <x v="1546"/>
    <s v="Typical Growth"/>
  </r>
  <r>
    <s v="Startup_3013"/>
    <x v="5"/>
    <x v="7"/>
    <x v="1547"/>
    <x v="1547"/>
    <x v="15"/>
    <x v="9"/>
    <x v="8"/>
    <x v="847"/>
    <x v="8"/>
    <x v="1547"/>
    <x v="1547"/>
    <s v="Typical Growth"/>
  </r>
  <r>
    <s v="Startup_3015"/>
    <x v="7"/>
    <x v="5"/>
    <x v="1548"/>
    <x v="1548"/>
    <x v="20"/>
    <x v="6"/>
    <x v="1"/>
    <x v="1477"/>
    <x v="1"/>
    <x v="1548"/>
    <x v="1548"/>
    <s v="Typical Growth"/>
  </r>
  <r>
    <s v="Startup_3016"/>
    <x v="1"/>
    <x v="5"/>
    <x v="1549"/>
    <x v="1549"/>
    <x v="41"/>
    <x v="4"/>
    <x v="13"/>
    <x v="1478"/>
    <x v="13"/>
    <x v="1549"/>
    <x v="1549"/>
    <s v="Typical Growth"/>
  </r>
  <r>
    <s v="Startup_3019"/>
    <x v="4"/>
    <x v="9"/>
    <x v="1550"/>
    <x v="1550"/>
    <x v="30"/>
    <x v="3"/>
    <x v="13"/>
    <x v="1479"/>
    <x v="13"/>
    <x v="1550"/>
    <x v="1550"/>
    <s v="Typical Growth"/>
  </r>
  <r>
    <s v="Startup_302"/>
    <x v="7"/>
    <x v="7"/>
    <x v="1551"/>
    <x v="1551"/>
    <x v="41"/>
    <x v="3"/>
    <x v="7"/>
    <x v="1480"/>
    <x v="7"/>
    <x v="1551"/>
    <x v="1551"/>
    <s v="Typical Growth"/>
  </r>
  <r>
    <s v="Startup_3021"/>
    <x v="0"/>
    <x v="1"/>
    <x v="1552"/>
    <x v="1552"/>
    <x v="2"/>
    <x v="1"/>
    <x v="4"/>
    <x v="1481"/>
    <x v="4"/>
    <x v="1552"/>
    <x v="1552"/>
    <s v="Typical Growth"/>
  </r>
  <r>
    <s v="Startup_3023"/>
    <x v="1"/>
    <x v="0"/>
    <x v="1553"/>
    <x v="1553"/>
    <x v="44"/>
    <x v="6"/>
    <x v="1"/>
    <x v="432"/>
    <x v="1"/>
    <x v="1553"/>
    <x v="1553"/>
    <s v="Typical Growth"/>
  </r>
  <r>
    <s v="Startup_3024"/>
    <x v="5"/>
    <x v="0"/>
    <x v="1554"/>
    <x v="1554"/>
    <x v="3"/>
    <x v="1"/>
    <x v="4"/>
    <x v="1482"/>
    <x v="4"/>
    <x v="1554"/>
    <x v="1554"/>
    <s v="Typical Growth"/>
  </r>
  <r>
    <s v="Startup_3026"/>
    <x v="3"/>
    <x v="5"/>
    <x v="1555"/>
    <x v="1555"/>
    <x v="15"/>
    <x v="6"/>
    <x v="1"/>
    <x v="1483"/>
    <x v="1"/>
    <x v="1555"/>
    <x v="1555"/>
    <s v="Typical Growth"/>
  </r>
  <r>
    <s v="Startup_3028"/>
    <x v="6"/>
    <x v="2"/>
    <x v="1556"/>
    <x v="1556"/>
    <x v="29"/>
    <x v="0"/>
    <x v="10"/>
    <x v="1484"/>
    <x v="10"/>
    <x v="1556"/>
    <x v="1556"/>
    <s v="Typical Growth"/>
  </r>
  <r>
    <s v="Startup_303"/>
    <x v="2"/>
    <x v="8"/>
    <x v="1557"/>
    <x v="1557"/>
    <x v="18"/>
    <x v="4"/>
    <x v="2"/>
    <x v="1485"/>
    <x v="2"/>
    <x v="1557"/>
    <x v="1557"/>
    <s v="Typical Growth"/>
  </r>
  <r>
    <s v="Startup_3030"/>
    <x v="3"/>
    <x v="8"/>
    <x v="1558"/>
    <x v="1558"/>
    <x v="1"/>
    <x v="6"/>
    <x v="17"/>
    <x v="1486"/>
    <x v="17"/>
    <x v="1558"/>
    <x v="1558"/>
    <s v="Typical Growth"/>
  </r>
  <r>
    <s v="Startup_3031"/>
    <x v="6"/>
    <x v="6"/>
    <x v="1559"/>
    <x v="1559"/>
    <x v="19"/>
    <x v="1"/>
    <x v="16"/>
    <x v="1487"/>
    <x v="16"/>
    <x v="1559"/>
    <x v="1559"/>
    <s v="Typical Growth"/>
  </r>
  <r>
    <s v="Startup_3032"/>
    <x v="6"/>
    <x v="9"/>
    <x v="1560"/>
    <x v="1560"/>
    <x v="16"/>
    <x v="8"/>
    <x v="23"/>
    <x v="1488"/>
    <x v="23"/>
    <x v="1560"/>
    <x v="1560"/>
    <s v="Typical Growth"/>
  </r>
  <r>
    <s v="Startup_3033"/>
    <x v="3"/>
    <x v="7"/>
    <x v="1561"/>
    <x v="1561"/>
    <x v="37"/>
    <x v="1"/>
    <x v="11"/>
    <x v="41"/>
    <x v="11"/>
    <x v="1561"/>
    <x v="1561"/>
    <s v="Typical Growth"/>
  </r>
  <r>
    <s v="Startup_3034"/>
    <x v="5"/>
    <x v="8"/>
    <x v="1562"/>
    <x v="1562"/>
    <x v="39"/>
    <x v="9"/>
    <x v="18"/>
    <x v="1489"/>
    <x v="18"/>
    <x v="1562"/>
    <x v="1562"/>
    <s v="Typical Growth"/>
  </r>
  <r>
    <s v="Startup_3035"/>
    <x v="7"/>
    <x v="4"/>
    <x v="1563"/>
    <x v="1563"/>
    <x v="27"/>
    <x v="2"/>
    <x v="9"/>
    <x v="1490"/>
    <x v="9"/>
    <x v="1563"/>
    <x v="1563"/>
    <s v="Typical Growth"/>
  </r>
  <r>
    <s v="Startup_3036"/>
    <x v="4"/>
    <x v="0"/>
    <x v="1564"/>
    <x v="1564"/>
    <x v="41"/>
    <x v="7"/>
    <x v="7"/>
    <x v="1491"/>
    <x v="7"/>
    <x v="1564"/>
    <x v="1564"/>
    <s v="Typical Growth"/>
  </r>
  <r>
    <s v="Startup_304"/>
    <x v="4"/>
    <x v="3"/>
    <x v="1565"/>
    <x v="1565"/>
    <x v="38"/>
    <x v="6"/>
    <x v="16"/>
    <x v="1492"/>
    <x v="16"/>
    <x v="1565"/>
    <x v="1565"/>
    <s v="Typical Growth"/>
  </r>
  <r>
    <s v="Startup_3040"/>
    <x v="6"/>
    <x v="2"/>
    <x v="1566"/>
    <x v="1566"/>
    <x v="15"/>
    <x v="5"/>
    <x v="15"/>
    <x v="1493"/>
    <x v="15"/>
    <x v="1566"/>
    <x v="1566"/>
    <s v="Typical Growth"/>
  </r>
  <r>
    <s v="Startup_3041"/>
    <x v="1"/>
    <x v="0"/>
    <x v="1567"/>
    <x v="1567"/>
    <x v="3"/>
    <x v="0"/>
    <x v="14"/>
    <x v="1494"/>
    <x v="14"/>
    <x v="1567"/>
    <x v="1567"/>
    <s v="Typical Growth"/>
  </r>
  <r>
    <s v="Startup_3042"/>
    <x v="0"/>
    <x v="4"/>
    <x v="1568"/>
    <x v="1568"/>
    <x v="35"/>
    <x v="2"/>
    <x v="0"/>
    <x v="1495"/>
    <x v="0"/>
    <x v="1568"/>
    <x v="1568"/>
    <s v="Typical Growth"/>
  </r>
  <r>
    <s v="Startup_3043"/>
    <x v="6"/>
    <x v="0"/>
    <x v="1569"/>
    <x v="1569"/>
    <x v="23"/>
    <x v="6"/>
    <x v="5"/>
    <x v="1496"/>
    <x v="5"/>
    <x v="1569"/>
    <x v="1569"/>
    <s v="Typical Growth"/>
  </r>
  <r>
    <s v="Startup_3044"/>
    <x v="5"/>
    <x v="3"/>
    <x v="1570"/>
    <x v="1570"/>
    <x v="44"/>
    <x v="6"/>
    <x v="18"/>
    <x v="520"/>
    <x v="18"/>
    <x v="1570"/>
    <x v="1570"/>
    <s v="Typical Growth"/>
  </r>
  <r>
    <s v="Startup_3045"/>
    <x v="5"/>
    <x v="2"/>
    <x v="1571"/>
    <x v="1571"/>
    <x v="7"/>
    <x v="2"/>
    <x v="7"/>
    <x v="1497"/>
    <x v="7"/>
    <x v="1571"/>
    <x v="1571"/>
    <s v="Typical Growth"/>
  </r>
  <r>
    <s v="Startup_3046"/>
    <x v="5"/>
    <x v="3"/>
    <x v="1572"/>
    <x v="1572"/>
    <x v="7"/>
    <x v="4"/>
    <x v="20"/>
    <x v="1498"/>
    <x v="20"/>
    <x v="1572"/>
    <x v="1572"/>
    <s v="Typical Growth"/>
  </r>
  <r>
    <s v="Startup_3047"/>
    <x v="7"/>
    <x v="0"/>
    <x v="1573"/>
    <x v="1573"/>
    <x v="31"/>
    <x v="4"/>
    <x v="22"/>
    <x v="1499"/>
    <x v="22"/>
    <x v="1573"/>
    <x v="1573"/>
    <s v="Typical Growth"/>
  </r>
  <r>
    <s v="Startup_3048"/>
    <x v="4"/>
    <x v="2"/>
    <x v="1574"/>
    <x v="1574"/>
    <x v="9"/>
    <x v="6"/>
    <x v="2"/>
    <x v="1500"/>
    <x v="2"/>
    <x v="1574"/>
    <x v="1574"/>
    <s v="Typical Growth"/>
  </r>
  <r>
    <s v="Startup_305"/>
    <x v="1"/>
    <x v="2"/>
    <x v="1575"/>
    <x v="1575"/>
    <x v="1"/>
    <x v="2"/>
    <x v="15"/>
    <x v="1501"/>
    <x v="15"/>
    <x v="1575"/>
    <x v="1575"/>
    <s v="Typical Growth"/>
  </r>
  <r>
    <s v="Startup_3050"/>
    <x v="7"/>
    <x v="1"/>
    <x v="1576"/>
    <x v="1576"/>
    <x v="31"/>
    <x v="8"/>
    <x v="8"/>
    <x v="1502"/>
    <x v="8"/>
    <x v="1576"/>
    <x v="1576"/>
    <s v="Typical Growth"/>
  </r>
  <r>
    <s v="Startup_3051"/>
    <x v="7"/>
    <x v="7"/>
    <x v="1577"/>
    <x v="1577"/>
    <x v="29"/>
    <x v="3"/>
    <x v="19"/>
    <x v="1503"/>
    <x v="19"/>
    <x v="1577"/>
    <x v="1577"/>
    <s v="Typical Growth"/>
  </r>
  <r>
    <s v="Startup_3052"/>
    <x v="6"/>
    <x v="7"/>
    <x v="1578"/>
    <x v="1578"/>
    <x v="38"/>
    <x v="2"/>
    <x v="11"/>
    <x v="699"/>
    <x v="11"/>
    <x v="1578"/>
    <x v="1578"/>
    <s v="Typical Growth"/>
  </r>
  <r>
    <s v="Startup_3055"/>
    <x v="0"/>
    <x v="8"/>
    <x v="1579"/>
    <x v="1579"/>
    <x v="10"/>
    <x v="8"/>
    <x v="18"/>
    <x v="1504"/>
    <x v="18"/>
    <x v="1579"/>
    <x v="1579"/>
    <s v="Typical Growth"/>
  </r>
  <r>
    <s v="Startup_3056"/>
    <x v="1"/>
    <x v="5"/>
    <x v="1580"/>
    <x v="1580"/>
    <x v="31"/>
    <x v="3"/>
    <x v="16"/>
    <x v="1505"/>
    <x v="16"/>
    <x v="1580"/>
    <x v="1580"/>
    <s v="Typical Growth"/>
  </r>
  <r>
    <s v="Startup_3057"/>
    <x v="3"/>
    <x v="5"/>
    <x v="1581"/>
    <x v="1581"/>
    <x v="12"/>
    <x v="4"/>
    <x v="1"/>
    <x v="1506"/>
    <x v="1"/>
    <x v="1581"/>
    <x v="1581"/>
    <s v="Typical Growth"/>
  </r>
  <r>
    <s v="Startup_3058"/>
    <x v="1"/>
    <x v="6"/>
    <x v="1582"/>
    <x v="1582"/>
    <x v="18"/>
    <x v="0"/>
    <x v="16"/>
    <x v="1507"/>
    <x v="16"/>
    <x v="1582"/>
    <x v="1582"/>
    <s v="Typical Growth"/>
  </r>
  <r>
    <s v="Startup_3059"/>
    <x v="4"/>
    <x v="4"/>
    <x v="1583"/>
    <x v="1583"/>
    <x v="9"/>
    <x v="5"/>
    <x v="5"/>
    <x v="1508"/>
    <x v="5"/>
    <x v="1583"/>
    <x v="1583"/>
    <s v="Typical Growth"/>
  </r>
  <r>
    <s v="Startup_306"/>
    <x v="1"/>
    <x v="7"/>
    <x v="1584"/>
    <x v="1584"/>
    <x v="12"/>
    <x v="3"/>
    <x v="6"/>
    <x v="1509"/>
    <x v="6"/>
    <x v="1584"/>
    <x v="1584"/>
    <s v="Typical Growth"/>
  </r>
  <r>
    <s v="Startup_3060"/>
    <x v="1"/>
    <x v="3"/>
    <x v="1585"/>
    <x v="1585"/>
    <x v="40"/>
    <x v="7"/>
    <x v="8"/>
    <x v="1510"/>
    <x v="8"/>
    <x v="1585"/>
    <x v="1585"/>
    <s v="Typical Growth"/>
  </r>
  <r>
    <s v="Startup_3061"/>
    <x v="7"/>
    <x v="5"/>
    <x v="1586"/>
    <x v="1586"/>
    <x v="27"/>
    <x v="0"/>
    <x v="10"/>
    <x v="1511"/>
    <x v="10"/>
    <x v="1586"/>
    <x v="1586"/>
    <s v="Typical Growth"/>
  </r>
  <r>
    <s v="Startup_3065"/>
    <x v="7"/>
    <x v="9"/>
    <x v="1587"/>
    <x v="1587"/>
    <x v="22"/>
    <x v="8"/>
    <x v="10"/>
    <x v="1512"/>
    <x v="10"/>
    <x v="1587"/>
    <x v="1587"/>
    <s v="Typical Growth"/>
  </r>
  <r>
    <s v="Startup_3066"/>
    <x v="3"/>
    <x v="4"/>
    <x v="1588"/>
    <x v="1588"/>
    <x v="23"/>
    <x v="8"/>
    <x v="11"/>
    <x v="1513"/>
    <x v="11"/>
    <x v="1588"/>
    <x v="1588"/>
    <s v="Typical Growth"/>
  </r>
  <r>
    <s v="Startup_3068"/>
    <x v="0"/>
    <x v="2"/>
    <x v="1589"/>
    <x v="1589"/>
    <x v="15"/>
    <x v="9"/>
    <x v="8"/>
    <x v="1514"/>
    <x v="8"/>
    <x v="1589"/>
    <x v="1589"/>
    <s v="Typical Growth"/>
  </r>
  <r>
    <s v="Startup_3070"/>
    <x v="6"/>
    <x v="1"/>
    <x v="1590"/>
    <x v="1590"/>
    <x v="20"/>
    <x v="6"/>
    <x v="0"/>
    <x v="1515"/>
    <x v="0"/>
    <x v="1590"/>
    <x v="1590"/>
    <s v="Typical Growth"/>
  </r>
  <r>
    <s v="Startup_3071"/>
    <x v="4"/>
    <x v="6"/>
    <x v="1591"/>
    <x v="1591"/>
    <x v="2"/>
    <x v="9"/>
    <x v="21"/>
    <x v="1516"/>
    <x v="21"/>
    <x v="1591"/>
    <x v="1591"/>
    <s v="Typical Growth"/>
  </r>
  <r>
    <s v="Startup_3073"/>
    <x v="3"/>
    <x v="9"/>
    <x v="1592"/>
    <x v="1592"/>
    <x v="18"/>
    <x v="2"/>
    <x v="21"/>
    <x v="1517"/>
    <x v="21"/>
    <x v="1592"/>
    <x v="1592"/>
    <s v="Typical Growth"/>
  </r>
  <r>
    <s v="Startup_3075"/>
    <x v="0"/>
    <x v="0"/>
    <x v="1593"/>
    <x v="1593"/>
    <x v="22"/>
    <x v="7"/>
    <x v="12"/>
    <x v="1518"/>
    <x v="12"/>
    <x v="1593"/>
    <x v="1593"/>
    <s v="Typical Growth"/>
  </r>
  <r>
    <s v="Startup_3080"/>
    <x v="2"/>
    <x v="3"/>
    <x v="1594"/>
    <x v="1594"/>
    <x v="22"/>
    <x v="5"/>
    <x v="14"/>
    <x v="1184"/>
    <x v="14"/>
    <x v="1594"/>
    <x v="1594"/>
    <s v="Typical Growth"/>
  </r>
  <r>
    <s v="Startup_3081"/>
    <x v="5"/>
    <x v="6"/>
    <x v="1595"/>
    <x v="1595"/>
    <x v="23"/>
    <x v="6"/>
    <x v="9"/>
    <x v="1519"/>
    <x v="9"/>
    <x v="1595"/>
    <x v="1595"/>
    <s v="Typical Growth"/>
  </r>
  <r>
    <s v="Startup_3083"/>
    <x v="4"/>
    <x v="5"/>
    <x v="1596"/>
    <x v="1596"/>
    <x v="7"/>
    <x v="7"/>
    <x v="9"/>
    <x v="1520"/>
    <x v="9"/>
    <x v="1596"/>
    <x v="1596"/>
    <s v="Typical Growth"/>
  </r>
  <r>
    <s v="Startup_3084"/>
    <x v="2"/>
    <x v="0"/>
    <x v="1597"/>
    <x v="1597"/>
    <x v="28"/>
    <x v="3"/>
    <x v="21"/>
    <x v="1521"/>
    <x v="21"/>
    <x v="1597"/>
    <x v="1597"/>
    <s v="Typical Growth"/>
  </r>
  <r>
    <s v="Startup_3086"/>
    <x v="4"/>
    <x v="3"/>
    <x v="1598"/>
    <x v="1598"/>
    <x v="16"/>
    <x v="5"/>
    <x v="9"/>
    <x v="1522"/>
    <x v="9"/>
    <x v="1598"/>
    <x v="1598"/>
    <s v="Typical Growth"/>
  </r>
  <r>
    <s v="Startup_3087"/>
    <x v="6"/>
    <x v="7"/>
    <x v="1599"/>
    <x v="1599"/>
    <x v="43"/>
    <x v="4"/>
    <x v="12"/>
    <x v="1523"/>
    <x v="12"/>
    <x v="1599"/>
    <x v="1599"/>
    <s v="Typical Growth"/>
  </r>
  <r>
    <s v="Startup_3088"/>
    <x v="7"/>
    <x v="4"/>
    <x v="1600"/>
    <x v="1600"/>
    <x v="29"/>
    <x v="2"/>
    <x v="23"/>
    <x v="1524"/>
    <x v="23"/>
    <x v="1600"/>
    <x v="1600"/>
    <s v="Typical Growth"/>
  </r>
  <r>
    <s v="Startup_3089"/>
    <x v="5"/>
    <x v="7"/>
    <x v="1601"/>
    <x v="1601"/>
    <x v="13"/>
    <x v="1"/>
    <x v="15"/>
    <x v="1525"/>
    <x v="15"/>
    <x v="1601"/>
    <x v="1601"/>
    <s v="Typical Growth"/>
  </r>
  <r>
    <s v="Startup_309"/>
    <x v="5"/>
    <x v="4"/>
    <x v="1602"/>
    <x v="1602"/>
    <x v="33"/>
    <x v="6"/>
    <x v="17"/>
    <x v="1526"/>
    <x v="17"/>
    <x v="1602"/>
    <x v="1602"/>
    <s v="Typical Growth"/>
  </r>
  <r>
    <s v="Startup_3090"/>
    <x v="2"/>
    <x v="2"/>
    <x v="1603"/>
    <x v="1603"/>
    <x v="44"/>
    <x v="2"/>
    <x v="22"/>
    <x v="1527"/>
    <x v="22"/>
    <x v="1603"/>
    <x v="1603"/>
    <s v="Typical Growth"/>
  </r>
  <r>
    <s v="Startup_3094"/>
    <x v="3"/>
    <x v="7"/>
    <x v="1604"/>
    <x v="1604"/>
    <x v="22"/>
    <x v="5"/>
    <x v="4"/>
    <x v="1528"/>
    <x v="4"/>
    <x v="1604"/>
    <x v="1604"/>
    <s v="Typical Growth"/>
  </r>
  <r>
    <s v="Startup_3095"/>
    <x v="3"/>
    <x v="3"/>
    <x v="1605"/>
    <x v="1605"/>
    <x v="31"/>
    <x v="1"/>
    <x v="19"/>
    <x v="1529"/>
    <x v="19"/>
    <x v="1605"/>
    <x v="1605"/>
    <s v="Typical Growth"/>
  </r>
  <r>
    <s v="Startup_3096"/>
    <x v="7"/>
    <x v="4"/>
    <x v="1606"/>
    <x v="1606"/>
    <x v="11"/>
    <x v="2"/>
    <x v="19"/>
    <x v="1530"/>
    <x v="19"/>
    <x v="1606"/>
    <x v="1606"/>
    <s v="Typical Growth"/>
  </r>
  <r>
    <s v="Startup_3097"/>
    <x v="2"/>
    <x v="3"/>
    <x v="1607"/>
    <x v="1607"/>
    <x v="17"/>
    <x v="3"/>
    <x v="15"/>
    <x v="1531"/>
    <x v="15"/>
    <x v="1607"/>
    <x v="1607"/>
    <s v="Typical Growth"/>
  </r>
  <r>
    <s v="Startup_3099"/>
    <x v="1"/>
    <x v="6"/>
    <x v="1608"/>
    <x v="1608"/>
    <x v="33"/>
    <x v="8"/>
    <x v="11"/>
    <x v="1532"/>
    <x v="11"/>
    <x v="1608"/>
    <x v="1608"/>
    <s v="Typical Growth"/>
  </r>
  <r>
    <s v="Startup_31"/>
    <x v="2"/>
    <x v="3"/>
    <x v="1609"/>
    <x v="1609"/>
    <x v="5"/>
    <x v="0"/>
    <x v="7"/>
    <x v="1533"/>
    <x v="7"/>
    <x v="1609"/>
    <x v="1609"/>
    <s v="Typical Growth"/>
  </r>
  <r>
    <s v="Startup_310"/>
    <x v="3"/>
    <x v="7"/>
    <x v="1610"/>
    <x v="1610"/>
    <x v="27"/>
    <x v="6"/>
    <x v="17"/>
    <x v="1534"/>
    <x v="17"/>
    <x v="1610"/>
    <x v="1610"/>
    <s v="Typical Growth"/>
  </r>
  <r>
    <s v="Startup_3101"/>
    <x v="1"/>
    <x v="7"/>
    <x v="1611"/>
    <x v="1611"/>
    <x v="5"/>
    <x v="2"/>
    <x v="20"/>
    <x v="1535"/>
    <x v="20"/>
    <x v="1611"/>
    <x v="1611"/>
    <s v="Typical Growth"/>
  </r>
  <r>
    <s v="Startup_3102"/>
    <x v="6"/>
    <x v="1"/>
    <x v="1612"/>
    <x v="1612"/>
    <x v="35"/>
    <x v="8"/>
    <x v="5"/>
    <x v="1536"/>
    <x v="5"/>
    <x v="1612"/>
    <x v="1612"/>
    <s v="Typical Growth"/>
  </r>
  <r>
    <s v="Startup_3103"/>
    <x v="7"/>
    <x v="0"/>
    <x v="1613"/>
    <x v="1613"/>
    <x v="13"/>
    <x v="8"/>
    <x v="7"/>
    <x v="1537"/>
    <x v="7"/>
    <x v="1613"/>
    <x v="1613"/>
    <s v="Typical Growth"/>
  </r>
  <r>
    <s v="Startup_3104"/>
    <x v="0"/>
    <x v="1"/>
    <x v="1614"/>
    <x v="1614"/>
    <x v="4"/>
    <x v="5"/>
    <x v="19"/>
    <x v="1538"/>
    <x v="19"/>
    <x v="1614"/>
    <x v="1614"/>
    <s v="Typical Growth"/>
  </r>
  <r>
    <s v="Startup_3105"/>
    <x v="3"/>
    <x v="4"/>
    <x v="1615"/>
    <x v="1615"/>
    <x v="6"/>
    <x v="4"/>
    <x v="18"/>
    <x v="1539"/>
    <x v="18"/>
    <x v="1615"/>
    <x v="1615"/>
    <s v="Typical Growth"/>
  </r>
  <r>
    <s v="Startup_3106"/>
    <x v="4"/>
    <x v="4"/>
    <x v="1616"/>
    <x v="1616"/>
    <x v="31"/>
    <x v="7"/>
    <x v="23"/>
    <x v="612"/>
    <x v="23"/>
    <x v="1616"/>
    <x v="1616"/>
    <s v="Typical Growth"/>
  </r>
  <r>
    <s v="Startup_3107"/>
    <x v="4"/>
    <x v="5"/>
    <x v="1617"/>
    <x v="1617"/>
    <x v="19"/>
    <x v="6"/>
    <x v="0"/>
    <x v="1540"/>
    <x v="0"/>
    <x v="1617"/>
    <x v="1617"/>
    <s v="Typical Growth"/>
  </r>
  <r>
    <s v="Startup_3109"/>
    <x v="2"/>
    <x v="9"/>
    <x v="1618"/>
    <x v="1618"/>
    <x v="24"/>
    <x v="0"/>
    <x v="23"/>
    <x v="0"/>
    <x v="23"/>
    <x v="1618"/>
    <x v="1618"/>
    <s v="Typical Growth"/>
  </r>
  <r>
    <s v="Startup_311"/>
    <x v="2"/>
    <x v="0"/>
    <x v="1619"/>
    <x v="1619"/>
    <x v="44"/>
    <x v="5"/>
    <x v="12"/>
    <x v="966"/>
    <x v="12"/>
    <x v="1619"/>
    <x v="1619"/>
    <s v="Typical Growth"/>
  </r>
  <r>
    <s v="Startup_3110"/>
    <x v="6"/>
    <x v="7"/>
    <x v="1620"/>
    <x v="1620"/>
    <x v="37"/>
    <x v="5"/>
    <x v="19"/>
    <x v="1397"/>
    <x v="19"/>
    <x v="1620"/>
    <x v="1620"/>
    <s v="Typical Growth"/>
  </r>
  <r>
    <s v="Startup_3111"/>
    <x v="4"/>
    <x v="7"/>
    <x v="1621"/>
    <x v="1621"/>
    <x v="6"/>
    <x v="3"/>
    <x v="8"/>
    <x v="1541"/>
    <x v="8"/>
    <x v="1621"/>
    <x v="1621"/>
    <s v="Typical Growth"/>
  </r>
  <r>
    <s v="Startup_3112"/>
    <x v="6"/>
    <x v="8"/>
    <x v="1622"/>
    <x v="1622"/>
    <x v="20"/>
    <x v="9"/>
    <x v="7"/>
    <x v="1542"/>
    <x v="7"/>
    <x v="1622"/>
    <x v="1622"/>
    <s v="Typical Growth"/>
  </r>
  <r>
    <s v="Startup_3113"/>
    <x v="4"/>
    <x v="7"/>
    <x v="1623"/>
    <x v="1623"/>
    <x v="13"/>
    <x v="2"/>
    <x v="13"/>
    <x v="1543"/>
    <x v="13"/>
    <x v="1623"/>
    <x v="1623"/>
    <s v="Typical Growth"/>
  </r>
  <r>
    <s v="Startup_3114"/>
    <x v="1"/>
    <x v="9"/>
    <x v="1624"/>
    <x v="1624"/>
    <x v="3"/>
    <x v="1"/>
    <x v="23"/>
    <x v="1544"/>
    <x v="23"/>
    <x v="1624"/>
    <x v="1624"/>
    <s v="Typical Growth"/>
  </r>
  <r>
    <s v="Startup_3116"/>
    <x v="1"/>
    <x v="6"/>
    <x v="1625"/>
    <x v="1625"/>
    <x v="28"/>
    <x v="5"/>
    <x v="3"/>
    <x v="1545"/>
    <x v="3"/>
    <x v="1625"/>
    <x v="1625"/>
    <s v="Typical Growth"/>
  </r>
  <r>
    <s v="Startup_3117"/>
    <x v="4"/>
    <x v="4"/>
    <x v="1626"/>
    <x v="1626"/>
    <x v="36"/>
    <x v="8"/>
    <x v="1"/>
    <x v="1546"/>
    <x v="1"/>
    <x v="1626"/>
    <x v="1626"/>
    <s v="Typical Growth"/>
  </r>
  <r>
    <s v="Startup_3118"/>
    <x v="6"/>
    <x v="8"/>
    <x v="1627"/>
    <x v="1627"/>
    <x v="23"/>
    <x v="7"/>
    <x v="10"/>
    <x v="1547"/>
    <x v="10"/>
    <x v="1627"/>
    <x v="1627"/>
    <s v="Typical Growth"/>
  </r>
  <r>
    <s v="Startup_3119"/>
    <x v="3"/>
    <x v="0"/>
    <x v="1628"/>
    <x v="1628"/>
    <x v="2"/>
    <x v="3"/>
    <x v="8"/>
    <x v="1548"/>
    <x v="8"/>
    <x v="1628"/>
    <x v="1628"/>
    <s v="Typical Growth"/>
  </r>
  <r>
    <s v="Startup_3120"/>
    <x v="2"/>
    <x v="2"/>
    <x v="1629"/>
    <x v="1629"/>
    <x v="4"/>
    <x v="8"/>
    <x v="7"/>
    <x v="648"/>
    <x v="7"/>
    <x v="1629"/>
    <x v="1629"/>
    <s v="Typical Growth"/>
  </r>
  <r>
    <s v="Startup_3121"/>
    <x v="2"/>
    <x v="7"/>
    <x v="1630"/>
    <x v="1630"/>
    <x v="16"/>
    <x v="6"/>
    <x v="20"/>
    <x v="1372"/>
    <x v="20"/>
    <x v="1630"/>
    <x v="1630"/>
    <s v="Typical Growth"/>
  </r>
  <r>
    <s v="Startup_3122"/>
    <x v="4"/>
    <x v="8"/>
    <x v="1631"/>
    <x v="1631"/>
    <x v="25"/>
    <x v="6"/>
    <x v="12"/>
    <x v="1549"/>
    <x v="12"/>
    <x v="1631"/>
    <x v="1631"/>
    <s v="Typical Growth"/>
  </r>
  <r>
    <s v="Startup_3123"/>
    <x v="5"/>
    <x v="6"/>
    <x v="1632"/>
    <x v="1632"/>
    <x v="13"/>
    <x v="1"/>
    <x v="17"/>
    <x v="1550"/>
    <x v="17"/>
    <x v="1632"/>
    <x v="1632"/>
    <s v="Typical Growth"/>
  </r>
  <r>
    <s v="Startup_3124"/>
    <x v="5"/>
    <x v="9"/>
    <x v="1633"/>
    <x v="1633"/>
    <x v="13"/>
    <x v="2"/>
    <x v="17"/>
    <x v="1551"/>
    <x v="17"/>
    <x v="1633"/>
    <x v="1633"/>
    <s v="Typical Growth"/>
  </r>
  <r>
    <s v="Startup_3125"/>
    <x v="6"/>
    <x v="8"/>
    <x v="1634"/>
    <x v="1634"/>
    <x v="33"/>
    <x v="6"/>
    <x v="10"/>
    <x v="1552"/>
    <x v="10"/>
    <x v="1634"/>
    <x v="1634"/>
    <s v="Typical Growth"/>
  </r>
  <r>
    <s v="Startup_3126"/>
    <x v="1"/>
    <x v="7"/>
    <x v="1635"/>
    <x v="1635"/>
    <x v="33"/>
    <x v="6"/>
    <x v="4"/>
    <x v="1553"/>
    <x v="4"/>
    <x v="1635"/>
    <x v="1635"/>
    <s v="Typical Growth"/>
  </r>
  <r>
    <s v="Startup_3128"/>
    <x v="7"/>
    <x v="4"/>
    <x v="1636"/>
    <x v="1636"/>
    <x v="40"/>
    <x v="8"/>
    <x v="5"/>
    <x v="1554"/>
    <x v="5"/>
    <x v="1636"/>
    <x v="1636"/>
    <s v="Typical Growth"/>
  </r>
  <r>
    <s v="Startup_3129"/>
    <x v="5"/>
    <x v="6"/>
    <x v="1637"/>
    <x v="1637"/>
    <x v="42"/>
    <x v="6"/>
    <x v="8"/>
    <x v="1555"/>
    <x v="8"/>
    <x v="1637"/>
    <x v="1637"/>
    <s v="Typical Growth"/>
  </r>
  <r>
    <s v="Startup_313"/>
    <x v="5"/>
    <x v="2"/>
    <x v="1638"/>
    <x v="1638"/>
    <x v="40"/>
    <x v="3"/>
    <x v="12"/>
    <x v="1556"/>
    <x v="12"/>
    <x v="1638"/>
    <x v="1638"/>
    <s v="Typical Growth"/>
  </r>
  <r>
    <s v="Startup_3130"/>
    <x v="0"/>
    <x v="3"/>
    <x v="1639"/>
    <x v="1639"/>
    <x v="25"/>
    <x v="5"/>
    <x v="18"/>
    <x v="1557"/>
    <x v="18"/>
    <x v="1639"/>
    <x v="1639"/>
    <s v="Typical Growth"/>
  </r>
  <r>
    <s v="Startup_3133"/>
    <x v="7"/>
    <x v="2"/>
    <x v="1640"/>
    <x v="1640"/>
    <x v="41"/>
    <x v="7"/>
    <x v="8"/>
    <x v="924"/>
    <x v="8"/>
    <x v="1640"/>
    <x v="1640"/>
    <s v="Typical Growth"/>
  </r>
  <r>
    <s v="Startup_3135"/>
    <x v="6"/>
    <x v="6"/>
    <x v="1641"/>
    <x v="1641"/>
    <x v="32"/>
    <x v="3"/>
    <x v="21"/>
    <x v="1558"/>
    <x v="21"/>
    <x v="1641"/>
    <x v="1641"/>
    <s v="Typical Growth"/>
  </r>
  <r>
    <s v="Startup_3136"/>
    <x v="0"/>
    <x v="5"/>
    <x v="1642"/>
    <x v="1642"/>
    <x v="1"/>
    <x v="2"/>
    <x v="17"/>
    <x v="1559"/>
    <x v="17"/>
    <x v="1642"/>
    <x v="1642"/>
    <s v="Typical Growth"/>
  </r>
  <r>
    <s v="Startup_3138"/>
    <x v="7"/>
    <x v="0"/>
    <x v="1643"/>
    <x v="1643"/>
    <x v="28"/>
    <x v="5"/>
    <x v="22"/>
    <x v="1560"/>
    <x v="22"/>
    <x v="1643"/>
    <x v="1643"/>
    <s v="Typical Growth"/>
  </r>
  <r>
    <s v="Startup_3140"/>
    <x v="0"/>
    <x v="6"/>
    <x v="1644"/>
    <x v="1644"/>
    <x v="14"/>
    <x v="3"/>
    <x v="11"/>
    <x v="1561"/>
    <x v="11"/>
    <x v="1644"/>
    <x v="1644"/>
    <s v="Typical Growth"/>
  </r>
  <r>
    <s v="Startup_3141"/>
    <x v="6"/>
    <x v="7"/>
    <x v="1645"/>
    <x v="1645"/>
    <x v="26"/>
    <x v="5"/>
    <x v="12"/>
    <x v="1562"/>
    <x v="12"/>
    <x v="1645"/>
    <x v="1645"/>
    <s v="Typical Growth"/>
  </r>
  <r>
    <s v="Startup_3142"/>
    <x v="6"/>
    <x v="1"/>
    <x v="1646"/>
    <x v="1646"/>
    <x v="33"/>
    <x v="4"/>
    <x v="3"/>
    <x v="1563"/>
    <x v="3"/>
    <x v="1646"/>
    <x v="1646"/>
    <s v="Typical Growth"/>
  </r>
  <r>
    <s v="Startup_3143"/>
    <x v="6"/>
    <x v="9"/>
    <x v="1647"/>
    <x v="1647"/>
    <x v="13"/>
    <x v="1"/>
    <x v="21"/>
    <x v="1564"/>
    <x v="21"/>
    <x v="1647"/>
    <x v="1647"/>
    <s v="Typical Growth"/>
  </r>
  <r>
    <s v="Startup_3146"/>
    <x v="3"/>
    <x v="5"/>
    <x v="1648"/>
    <x v="1648"/>
    <x v="7"/>
    <x v="7"/>
    <x v="15"/>
    <x v="1565"/>
    <x v="15"/>
    <x v="1648"/>
    <x v="1648"/>
    <s v="Typical Growth"/>
  </r>
  <r>
    <s v="Startup_3149"/>
    <x v="5"/>
    <x v="9"/>
    <x v="1649"/>
    <x v="1649"/>
    <x v="1"/>
    <x v="0"/>
    <x v="11"/>
    <x v="1566"/>
    <x v="11"/>
    <x v="1649"/>
    <x v="1649"/>
    <s v="Typical Growth"/>
  </r>
  <r>
    <s v="Startup_3151"/>
    <x v="4"/>
    <x v="9"/>
    <x v="1650"/>
    <x v="1650"/>
    <x v="5"/>
    <x v="8"/>
    <x v="21"/>
    <x v="1567"/>
    <x v="21"/>
    <x v="1650"/>
    <x v="1650"/>
    <s v="Typical Growth"/>
  </r>
  <r>
    <s v="Startup_3152"/>
    <x v="1"/>
    <x v="8"/>
    <x v="1651"/>
    <x v="1651"/>
    <x v="16"/>
    <x v="8"/>
    <x v="2"/>
    <x v="1568"/>
    <x v="2"/>
    <x v="1651"/>
    <x v="1651"/>
    <s v="Typical Growth"/>
  </r>
  <r>
    <s v="Startup_3153"/>
    <x v="0"/>
    <x v="2"/>
    <x v="1652"/>
    <x v="1652"/>
    <x v="41"/>
    <x v="0"/>
    <x v="20"/>
    <x v="1569"/>
    <x v="20"/>
    <x v="1652"/>
    <x v="1652"/>
    <s v="Typical Growth"/>
  </r>
  <r>
    <s v="Startup_3154"/>
    <x v="2"/>
    <x v="2"/>
    <x v="1653"/>
    <x v="1653"/>
    <x v="23"/>
    <x v="0"/>
    <x v="9"/>
    <x v="1570"/>
    <x v="9"/>
    <x v="1653"/>
    <x v="1653"/>
    <s v="Typical Growth"/>
  </r>
  <r>
    <s v="Startup_3156"/>
    <x v="3"/>
    <x v="0"/>
    <x v="1654"/>
    <x v="1654"/>
    <x v="14"/>
    <x v="7"/>
    <x v="3"/>
    <x v="1571"/>
    <x v="3"/>
    <x v="1654"/>
    <x v="1654"/>
    <s v="Typical Growth"/>
  </r>
  <r>
    <s v="Startup_3157"/>
    <x v="7"/>
    <x v="3"/>
    <x v="1655"/>
    <x v="1655"/>
    <x v="13"/>
    <x v="4"/>
    <x v="14"/>
    <x v="1572"/>
    <x v="14"/>
    <x v="1655"/>
    <x v="1655"/>
    <s v="Typical Growth"/>
  </r>
  <r>
    <s v="Startup_3158"/>
    <x v="4"/>
    <x v="0"/>
    <x v="1656"/>
    <x v="1656"/>
    <x v="38"/>
    <x v="9"/>
    <x v="23"/>
    <x v="1573"/>
    <x v="23"/>
    <x v="1656"/>
    <x v="1656"/>
    <s v="Typical Growth"/>
  </r>
  <r>
    <s v="Startup_3159"/>
    <x v="0"/>
    <x v="7"/>
    <x v="1657"/>
    <x v="1657"/>
    <x v="16"/>
    <x v="0"/>
    <x v="17"/>
    <x v="456"/>
    <x v="17"/>
    <x v="1657"/>
    <x v="1657"/>
    <s v="Typical Growth"/>
  </r>
  <r>
    <s v="Startup_3162"/>
    <x v="6"/>
    <x v="5"/>
    <x v="1658"/>
    <x v="1658"/>
    <x v="16"/>
    <x v="4"/>
    <x v="21"/>
    <x v="1574"/>
    <x v="21"/>
    <x v="1658"/>
    <x v="1658"/>
    <s v="Typical Growth"/>
  </r>
  <r>
    <s v="Startup_3164"/>
    <x v="5"/>
    <x v="0"/>
    <x v="1659"/>
    <x v="1659"/>
    <x v="5"/>
    <x v="4"/>
    <x v="15"/>
    <x v="1575"/>
    <x v="15"/>
    <x v="1659"/>
    <x v="1659"/>
    <s v="Typical Growth"/>
  </r>
  <r>
    <s v="Startup_3165"/>
    <x v="2"/>
    <x v="0"/>
    <x v="1660"/>
    <x v="1660"/>
    <x v="22"/>
    <x v="0"/>
    <x v="17"/>
    <x v="1576"/>
    <x v="17"/>
    <x v="1660"/>
    <x v="1660"/>
    <s v="Typical Growth"/>
  </r>
  <r>
    <s v="Startup_3167"/>
    <x v="5"/>
    <x v="0"/>
    <x v="1661"/>
    <x v="1661"/>
    <x v="6"/>
    <x v="4"/>
    <x v="15"/>
    <x v="1577"/>
    <x v="15"/>
    <x v="1661"/>
    <x v="1661"/>
    <s v="Typical Growth"/>
  </r>
  <r>
    <s v="Startup_3168"/>
    <x v="5"/>
    <x v="1"/>
    <x v="1662"/>
    <x v="1662"/>
    <x v="43"/>
    <x v="1"/>
    <x v="13"/>
    <x v="1578"/>
    <x v="13"/>
    <x v="1662"/>
    <x v="1662"/>
    <s v="Typical Growth"/>
  </r>
  <r>
    <s v="Startup_3169"/>
    <x v="1"/>
    <x v="2"/>
    <x v="1663"/>
    <x v="1663"/>
    <x v="14"/>
    <x v="6"/>
    <x v="21"/>
    <x v="1579"/>
    <x v="21"/>
    <x v="1663"/>
    <x v="1663"/>
    <s v="Typical Growth"/>
  </r>
  <r>
    <s v="Startup_3170"/>
    <x v="4"/>
    <x v="5"/>
    <x v="1664"/>
    <x v="1664"/>
    <x v="4"/>
    <x v="0"/>
    <x v="7"/>
    <x v="1580"/>
    <x v="7"/>
    <x v="1664"/>
    <x v="1664"/>
    <s v="Typical Growth"/>
  </r>
  <r>
    <s v="Startup_3171"/>
    <x v="2"/>
    <x v="4"/>
    <x v="1665"/>
    <x v="1665"/>
    <x v="23"/>
    <x v="1"/>
    <x v="21"/>
    <x v="1581"/>
    <x v="21"/>
    <x v="1665"/>
    <x v="1665"/>
    <s v="Typical Growth"/>
  </r>
  <r>
    <s v="Startup_3172"/>
    <x v="2"/>
    <x v="0"/>
    <x v="1666"/>
    <x v="1666"/>
    <x v="7"/>
    <x v="5"/>
    <x v="3"/>
    <x v="1582"/>
    <x v="3"/>
    <x v="1666"/>
    <x v="1666"/>
    <s v="Typical Growth"/>
  </r>
  <r>
    <s v="Startup_3173"/>
    <x v="7"/>
    <x v="7"/>
    <x v="1667"/>
    <x v="1667"/>
    <x v="0"/>
    <x v="2"/>
    <x v="8"/>
    <x v="1583"/>
    <x v="8"/>
    <x v="1667"/>
    <x v="1667"/>
    <s v="Typical Growth"/>
  </r>
  <r>
    <s v="Startup_3175"/>
    <x v="5"/>
    <x v="5"/>
    <x v="1668"/>
    <x v="1668"/>
    <x v="47"/>
    <x v="1"/>
    <x v="5"/>
    <x v="1584"/>
    <x v="5"/>
    <x v="1668"/>
    <x v="1668"/>
    <s v="Typical Growth"/>
  </r>
  <r>
    <s v="Startup_3176"/>
    <x v="0"/>
    <x v="3"/>
    <x v="1669"/>
    <x v="1669"/>
    <x v="5"/>
    <x v="4"/>
    <x v="8"/>
    <x v="1585"/>
    <x v="8"/>
    <x v="1669"/>
    <x v="1669"/>
    <s v="Typical Growth"/>
  </r>
  <r>
    <s v="Startup_3177"/>
    <x v="7"/>
    <x v="7"/>
    <x v="1670"/>
    <x v="1670"/>
    <x v="25"/>
    <x v="2"/>
    <x v="16"/>
    <x v="1586"/>
    <x v="16"/>
    <x v="1670"/>
    <x v="1670"/>
    <s v="Typical Growth"/>
  </r>
  <r>
    <s v="Startup_3179"/>
    <x v="0"/>
    <x v="1"/>
    <x v="1671"/>
    <x v="1671"/>
    <x v="23"/>
    <x v="3"/>
    <x v="16"/>
    <x v="1587"/>
    <x v="16"/>
    <x v="1671"/>
    <x v="1671"/>
    <s v="Typical Growth"/>
  </r>
  <r>
    <s v="Startup_3180"/>
    <x v="1"/>
    <x v="0"/>
    <x v="1672"/>
    <x v="1672"/>
    <x v="4"/>
    <x v="0"/>
    <x v="19"/>
    <x v="1588"/>
    <x v="19"/>
    <x v="1672"/>
    <x v="1672"/>
    <s v="Typical Growth"/>
  </r>
  <r>
    <s v="Startup_3181"/>
    <x v="5"/>
    <x v="8"/>
    <x v="1673"/>
    <x v="1673"/>
    <x v="2"/>
    <x v="0"/>
    <x v="18"/>
    <x v="1589"/>
    <x v="18"/>
    <x v="1673"/>
    <x v="1673"/>
    <s v="Typical Growth"/>
  </r>
  <r>
    <s v="Startup_3182"/>
    <x v="5"/>
    <x v="4"/>
    <x v="1674"/>
    <x v="1674"/>
    <x v="2"/>
    <x v="5"/>
    <x v="22"/>
    <x v="1590"/>
    <x v="22"/>
    <x v="1674"/>
    <x v="1674"/>
    <s v="Typical Growth"/>
  </r>
  <r>
    <s v="Startup_3183"/>
    <x v="5"/>
    <x v="2"/>
    <x v="1675"/>
    <x v="1675"/>
    <x v="10"/>
    <x v="3"/>
    <x v="22"/>
    <x v="1591"/>
    <x v="22"/>
    <x v="1675"/>
    <x v="1675"/>
    <s v="Typical Growth"/>
  </r>
  <r>
    <s v="Startup_3184"/>
    <x v="3"/>
    <x v="2"/>
    <x v="1676"/>
    <x v="1676"/>
    <x v="6"/>
    <x v="4"/>
    <x v="1"/>
    <x v="1592"/>
    <x v="1"/>
    <x v="1676"/>
    <x v="1676"/>
    <s v="Typical Growth"/>
  </r>
  <r>
    <s v="Startup_3186"/>
    <x v="6"/>
    <x v="7"/>
    <x v="1677"/>
    <x v="1677"/>
    <x v="22"/>
    <x v="5"/>
    <x v="8"/>
    <x v="1593"/>
    <x v="8"/>
    <x v="1677"/>
    <x v="1677"/>
    <s v="Typical Growth"/>
  </r>
  <r>
    <s v="Startup_3187"/>
    <x v="4"/>
    <x v="6"/>
    <x v="1678"/>
    <x v="1678"/>
    <x v="47"/>
    <x v="1"/>
    <x v="21"/>
    <x v="1594"/>
    <x v="21"/>
    <x v="1678"/>
    <x v="1678"/>
    <s v="Typical Growth"/>
  </r>
  <r>
    <s v="Startup_3188"/>
    <x v="1"/>
    <x v="8"/>
    <x v="1679"/>
    <x v="1679"/>
    <x v="47"/>
    <x v="6"/>
    <x v="2"/>
    <x v="1595"/>
    <x v="2"/>
    <x v="1679"/>
    <x v="1679"/>
    <s v="Typical Growth"/>
  </r>
  <r>
    <s v="Startup_3189"/>
    <x v="0"/>
    <x v="8"/>
    <x v="1680"/>
    <x v="1680"/>
    <x v="27"/>
    <x v="5"/>
    <x v="23"/>
    <x v="1596"/>
    <x v="23"/>
    <x v="1680"/>
    <x v="1680"/>
    <s v="Typical Growth"/>
  </r>
  <r>
    <s v="Startup_319"/>
    <x v="3"/>
    <x v="7"/>
    <x v="1681"/>
    <x v="1681"/>
    <x v="1"/>
    <x v="9"/>
    <x v="3"/>
    <x v="1597"/>
    <x v="3"/>
    <x v="1681"/>
    <x v="1681"/>
    <s v="Typical Growth"/>
  </r>
  <r>
    <s v="Startup_3193"/>
    <x v="5"/>
    <x v="0"/>
    <x v="1682"/>
    <x v="1682"/>
    <x v="40"/>
    <x v="3"/>
    <x v="5"/>
    <x v="1598"/>
    <x v="5"/>
    <x v="1682"/>
    <x v="1682"/>
    <s v="Typical Growth"/>
  </r>
  <r>
    <s v="Startup_3194"/>
    <x v="2"/>
    <x v="1"/>
    <x v="1683"/>
    <x v="1683"/>
    <x v="16"/>
    <x v="4"/>
    <x v="9"/>
    <x v="1480"/>
    <x v="9"/>
    <x v="1683"/>
    <x v="1683"/>
    <s v="Typical Growth"/>
  </r>
  <r>
    <s v="Startup_3198"/>
    <x v="4"/>
    <x v="0"/>
    <x v="1684"/>
    <x v="1684"/>
    <x v="17"/>
    <x v="7"/>
    <x v="13"/>
    <x v="1599"/>
    <x v="13"/>
    <x v="1684"/>
    <x v="1684"/>
    <s v="Typical Growth"/>
  </r>
  <r>
    <s v="Startup_3199"/>
    <x v="1"/>
    <x v="0"/>
    <x v="1685"/>
    <x v="1685"/>
    <x v="0"/>
    <x v="6"/>
    <x v="17"/>
    <x v="1600"/>
    <x v="17"/>
    <x v="1685"/>
    <x v="1685"/>
    <s v="Typical Growth"/>
  </r>
  <r>
    <s v="Startup_320"/>
    <x v="2"/>
    <x v="0"/>
    <x v="1686"/>
    <x v="1686"/>
    <x v="37"/>
    <x v="2"/>
    <x v="17"/>
    <x v="1020"/>
    <x v="17"/>
    <x v="1686"/>
    <x v="1686"/>
    <s v="Typical Growth"/>
  </r>
  <r>
    <s v="Startup_3200"/>
    <x v="7"/>
    <x v="0"/>
    <x v="1687"/>
    <x v="1687"/>
    <x v="22"/>
    <x v="4"/>
    <x v="2"/>
    <x v="1601"/>
    <x v="2"/>
    <x v="1687"/>
    <x v="1687"/>
    <s v="Typical Growth"/>
  </r>
  <r>
    <s v="Startup_3201"/>
    <x v="0"/>
    <x v="7"/>
    <x v="1688"/>
    <x v="1688"/>
    <x v="42"/>
    <x v="7"/>
    <x v="19"/>
    <x v="1602"/>
    <x v="19"/>
    <x v="1688"/>
    <x v="1688"/>
    <s v="Typical Growth"/>
  </r>
  <r>
    <s v="Startup_3203"/>
    <x v="3"/>
    <x v="3"/>
    <x v="1689"/>
    <x v="1689"/>
    <x v="0"/>
    <x v="5"/>
    <x v="13"/>
    <x v="1603"/>
    <x v="13"/>
    <x v="1689"/>
    <x v="1689"/>
    <s v="Typical Growth"/>
  </r>
  <r>
    <s v="Startup_3204"/>
    <x v="4"/>
    <x v="1"/>
    <x v="1690"/>
    <x v="1690"/>
    <x v="32"/>
    <x v="6"/>
    <x v="0"/>
    <x v="1604"/>
    <x v="0"/>
    <x v="1690"/>
    <x v="1690"/>
    <s v="Typical Growth"/>
  </r>
  <r>
    <s v="Startup_3208"/>
    <x v="7"/>
    <x v="6"/>
    <x v="1691"/>
    <x v="1691"/>
    <x v="16"/>
    <x v="0"/>
    <x v="12"/>
    <x v="675"/>
    <x v="12"/>
    <x v="1691"/>
    <x v="1691"/>
    <s v="Typical Growth"/>
  </r>
  <r>
    <s v="Startup_321"/>
    <x v="2"/>
    <x v="6"/>
    <x v="1692"/>
    <x v="1692"/>
    <x v="20"/>
    <x v="9"/>
    <x v="16"/>
    <x v="1605"/>
    <x v="16"/>
    <x v="1692"/>
    <x v="1692"/>
    <s v="Typical Growth"/>
  </r>
  <r>
    <s v="Startup_3211"/>
    <x v="0"/>
    <x v="6"/>
    <x v="1693"/>
    <x v="1693"/>
    <x v="31"/>
    <x v="7"/>
    <x v="4"/>
    <x v="1606"/>
    <x v="4"/>
    <x v="1693"/>
    <x v="1693"/>
    <s v="Typical Growth"/>
  </r>
  <r>
    <s v="Startup_3212"/>
    <x v="5"/>
    <x v="9"/>
    <x v="1694"/>
    <x v="1694"/>
    <x v="5"/>
    <x v="1"/>
    <x v="3"/>
    <x v="1607"/>
    <x v="3"/>
    <x v="1694"/>
    <x v="1694"/>
    <s v="Typical Growth"/>
  </r>
  <r>
    <s v="Startup_3213"/>
    <x v="3"/>
    <x v="2"/>
    <x v="1695"/>
    <x v="1695"/>
    <x v="18"/>
    <x v="2"/>
    <x v="10"/>
    <x v="1608"/>
    <x v="10"/>
    <x v="1695"/>
    <x v="1695"/>
    <s v="Typical Growth"/>
  </r>
  <r>
    <s v="Startup_3215"/>
    <x v="4"/>
    <x v="1"/>
    <x v="1696"/>
    <x v="1696"/>
    <x v="36"/>
    <x v="1"/>
    <x v="23"/>
    <x v="1609"/>
    <x v="23"/>
    <x v="1696"/>
    <x v="1696"/>
    <s v="Typical Growth"/>
  </r>
  <r>
    <s v="Startup_3216"/>
    <x v="4"/>
    <x v="1"/>
    <x v="1697"/>
    <x v="1697"/>
    <x v="43"/>
    <x v="3"/>
    <x v="8"/>
    <x v="1610"/>
    <x v="8"/>
    <x v="1697"/>
    <x v="1697"/>
    <s v="Typical Growth"/>
  </r>
  <r>
    <s v="Startup_3217"/>
    <x v="1"/>
    <x v="5"/>
    <x v="1698"/>
    <x v="1698"/>
    <x v="25"/>
    <x v="7"/>
    <x v="5"/>
    <x v="1120"/>
    <x v="5"/>
    <x v="1698"/>
    <x v="1698"/>
    <s v="Typical Growth"/>
  </r>
  <r>
    <s v="Startup_3218"/>
    <x v="0"/>
    <x v="6"/>
    <x v="1699"/>
    <x v="1699"/>
    <x v="8"/>
    <x v="6"/>
    <x v="6"/>
    <x v="1611"/>
    <x v="6"/>
    <x v="1699"/>
    <x v="1699"/>
    <s v="Typical Growth"/>
  </r>
  <r>
    <s v="Startup_322"/>
    <x v="6"/>
    <x v="9"/>
    <x v="1700"/>
    <x v="1700"/>
    <x v="16"/>
    <x v="5"/>
    <x v="22"/>
    <x v="1612"/>
    <x v="22"/>
    <x v="1700"/>
    <x v="1700"/>
    <s v="Typical Growth"/>
  </r>
  <r>
    <s v="Startup_3220"/>
    <x v="3"/>
    <x v="7"/>
    <x v="1701"/>
    <x v="1701"/>
    <x v="32"/>
    <x v="7"/>
    <x v="20"/>
    <x v="1613"/>
    <x v="20"/>
    <x v="1701"/>
    <x v="1701"/>
    <s v="Typical Growth"/>
  </r>
  <r>
    <s v="Startup_3225"/>
    <x v="5"/>
    <x v="6"/>
    <x v="1702"/>
    <x v="1702"/>
    <x v="16"/>
    <x v="9"/>
    <x v="21"/>
    <x v="63"/>
    <x v="21"/>
    <x v="1702"/>
    <x v="1702"/>
    <s v="Typical Growth"/>
  </r>
  <r>
    <s v="Startup_3226"/>
    <x v="7"/>
    <x v="1"/>
    <x v="1703"/>
    <x v="1703"/>
    <x v="7"/>
    <x v="8"/>
    <x v="9"/>
    <x v="1614"/>
    <x v="9"/>
    <x v="1703"/>
    <x v="1703"/>
    <s v="Typical Growth"/>
  </r>
  <r>
    <s v="Startup_3227"/>
    <x v="4"/>
    <x v="5"/>
    <x v="1704"/>
    <x v="1704"/>
    <x v="24"/>
    <x v="7"/>
    <x v="12"/>
    <x v="1568"/>
    <x v="12"/>
    <x v="1704"/>
    <x v="1704"/>
    <s v="Typical Growth"/>
  </r>
  <r>
    <s v="Startup_3229"/>
    <x v="1"/>
    <x v="3"/>
    <x v="1705"/>
    <x v="1705"/>
    <x v="3"/>
    <x v="5"/>
    <x v="13"/>
    <x v="1615"/>
    <x v="13"/>
    <x v="1705"/>
    <x v="1705"/>
    <s v="Typical Growth"/>
  </r>
  <r>
    <s v="Startup_323"/>
    <x v="6"/>
    <x v="9"/>
    <x v="1706"/>
    <x v="1706"/>
    <x v="2"/>
    <x v="3"/>
    <x v="1"/>
    <x v="369"/>
    <x v="1"/>
    <x v="1706"/>
    <x v="1706"/>
    <s v="Typical Growth"/>
  </r>
  <r>
    <s v="Startup_3232"/>
    <x v="4"/>
    <x v="3"/>
    <x v="1707"/>
    <x v="1707"/>
    <x v="10"/>
    <x v="0"/>
    <x v="22"/>
    <x v="616"/>
    <x v="22"/>
    <x v="1707"/>
    <x v="1707"/>
    <s v="Typical Growth"/>
  </r>
  <r>
    <s v="Startup_3233"/>
    <x v="6"/>
    <x v="0"/>
    <x v="1708"/>
    <x v="1708"/>
    <x v="0"/>
    <x v="6"/>
    <x v="23"/>
    <x v="1540"/>
    <x v="23"/>
    <x v="1708"/>
    <x v="1708"/>
    <s v="Typical Growth"/>
  </r>
  <r>
    <s v="Startup_3234"/>
    <x v="0"/>
    <x v="7"/>
    <x v="1709"/>
    <x v="1709"/>
    <x v="26"/>
    <x v="3"/>
    <x v="7"/>
    <x v="1616"/>
    <x v="7"/>
    <x v="1709"/>
    <x v="1709"/>
    <s v="Typical Growth"/>
  </r>
  <r>
    <s v="Startup_3235"/>
    <x v="6"/>
    <x v="0"/>
    <x v="1710"/>
    <x v="1710"/>
    <x v="1"/>
    <x v="8"/>
    <x v="19"/>
    <x v="1617"/>
    <x v="19"/>
    <x v="1710"/>
    <x v="1710"/>
    <s v="Typical Growth"/>
  </r>
  <r>
    <s v="Startup_3236"/>
    <x v="1"/>
    <x v="6"/>
    <x v="1711"/>
    <x v="1711"/>
    <x v="17"/>
    <x v="9"/>
    <x v="11"/>
    <x v="1618"/>
    <x v="11"/>
    <x v="1711"/>
    <x v="1711"/>
    <s v="Typical Growth"/>
  </r>
  <r>
    <s v="Startup_3237"/>
    <x v="0"/>
    <x v="8"/>
    <x v="1712"/>
    <x v="1712"/>
    <x v="8"/>
    <x v="9"/>
    <x v="19"/>
    <x v="1619"/>
    <x v="19"/>
    <x v="1712"/>
    <x v="1712"/>
    <s v="Typical Growth"/>
  </r>
  <r>
    <s v="Startup_3238"/>
    <x v="0"/>
    <x v="9"/>
    <x v="1713"/>
    <x v="1713"/>
    <x v="4"/>
    <x v="6"/>
    <x v="19"/>
    <x v="1620"/>
    <x v="19"/>
    <x v="1713"/>
    <x v="1713"/>
    <s v="Typical Growth"/>
  </r>
  <r>
    <s v="Startup_3239"/>
    <x v="6"/>
    <x v="9"/>
    <x v="1714"/>
    <x v="1714"/>
    <x v="19"/>
    <x v="5"/>
    <x v="21"/>
    <x v="1621"/>
    <x v="21"/>
    <x v="1714"/>
    <x v="1714"/>
    <s v="Typical Growth"/>
  </r>
  <r>
    <s v="Startup_324"/>
    <x v="2"/>
    <x v="7"/>
    <x v="1715"/>
    <x v="1715"/>
    <x v="38"/>
    <x v="9"/>
    <x v="11"/>
    <x v="1622"/>
    <x v="11"/>
    <x v="1715"/>
    <x v="1715"/>
    <s v="Typical Growth"/>
  </r>
  <r>
    <s v="Startup_3240"/>
    <x v="7"/>
    <x v="7"/>
    <x v="1716"/>
    <x v="1716"/>
    <x v="33"/>
    <x v="0"/>
    <x v="0"/>
    <x v="1623"/>
    <x v="0"/>
    <x v="1716"/>
    <x v="1716"/>
    <s v="Typical Growth"/>
  </r>
  <r>
    <s v="Startup_3241"/>
    <x v="5"/>
    <x v="6"/>
    <x v="1717"/>
    <x v="1717"/>
    <x v="17"/>
    <x v="9"/>
    <x v="3"/>
    <x v="1624"/>
    <x v="3"/>
    <x v="1717"/>
    <x v="1717"/>
    <s v="Typical Growth"/>
  </r>
  <r>
    <s v="Startup_3242"/>
    <x v="6"/>
    <x v="6"/>
    <x v="1718"/>
    <x v="1718"/>
    <x v="24"/>
    <x v="3"/>
    <x v="7"/>
    <x v="1625"/>
    <x v="7"/>
    <x v="1718"/>
    <x v="1718"/>
    <s v="Typical Growth"/>
  </r>
  <r>
    <s v="Startup_3244"/>
    <x v="2"/>
    <x v="4"/>
    <x v="1719"/>
    <x v="1719"/>
    <x v="4"/>
    <x v="6"/>
    <x v="4"/>
    <x v="1626"/>
    <x v="4"/>
    <x v="1719"/>
    <x v="1719"/>
    <s v="Typical Growth"/>
  </r>
  <r>
    <s v="Startup_3245"/>
    <x v="2"/>
    <x v="3"/>
    <x v="1720"/>
    <x v="1720"/>
    <x v="21"/>
    <x v="3"/>
    <x v="9"/>
    <x v="1627"/>
    <x v="9"/>
    <x v="1720"/>
    <x v="1720"/>
    <s v="Typical Growth"/>
  </r>
  <r>
    <s v="Startup_3246"/>
    <x v="3"/>
    <x v="5"/>
    <x v="1721"/>
    <x v="1721"/>
    <x v="12"/>
    <x v="4"/>
    <x v="10"/>
    <x v="1628"/>
    <x v="10"/>
    <x v="1721"/>
    <x v="1721"/>
    <s v="Typical Growth"/>
  </r>
  <r>
    <s v="Startup_3247"/>
    <x v="2"/>
    <x v="5"/>
    <x v="1722"/>
    <x v="1722"/>
    <x v="34"/>
    <x v="9"/>
    <x v="1"/>
    <x v="589"/>
    <x v="1"/>
    <x v="1722"/>
    <x v="1722"/>
    <s v="Typical Growth"/>
  </r>
  <r>
    <s v="Startup_3248"/>
    <x v="6"/>
    <x v="1"/>
    <x v="1723"/>
    <x v="1723"/>
    <x v="35"/>
    <x v="9"/>
    <x v="20"/>
    <x v="1629"/>
    <x v="20"/>
    <x v="1723"/>
    <x v="1723"/>
    <s v="Typical Growth"/>
  </r>
  <r>
    <s v="Startup_3250"/>
    <x v="7"/>
    <x v="2"/>
    <x v="1724"/>
    <x v="1724"/>
    <x v="34"/>
    <x v="8"/>
    <x v="9"/>
    <x v="1630"/>
    <x v="9"/>
    <x v="1724"/>
    <x v="1724"/>
    <s v="Typical Growth"/>
  </r>
  <r>
    <s v="Startup_3252"/>
    <x v="7"/>
    <x v="3"/>
    <x v="1725"/>
    <x v="1725"/>
    <x v="44"/>
    <x v="8"/>
    <x v="17"/>
    <x v="1631"/>
    <x v="17"/>
    <x v="1725"/>
    <x v="1725"/>
    <s v="Typical Growth"/>
  </r>
  <r>
    <s v="Startup_3253"/>
    <x v="2"/>
    <x v="3"/>
    <x v="1726"/>
    <x v="1726"/>
    <x v="28"/>
    <x v="3"/>
    <x v="21"/>
    <x v="1632"/>
    <x v="21"/>
    <x v="1726"/>
    <x v="1726"/>
    <s v="Typical Growth"/>
  </r>
  <r>
    <s v="Startup_3254"/>
    <x v="3"/>
    <x v="9"/>
    <x v="1727"/>
    <x v="1727"/>
    <x v="11"/>
    <x v="1"/>
    <x v="7"/>
    <x v="1633"/>
    <x v="7"/>
    <x v="1727"/>
    <x v="1727"/>
    <s v="Typical Growth"/>
  </r>
  <r>
    <s v="Startup_3255"/>
    <x v="3"/>
    <x v="6"/>
    <x v="1728"/>
    <x v="1728"/>
    <x v="24"/>
    <x v="7"/>
    <x v="8"/>
    <x v="1634"/>
    <x v="8"/>
    <x v="1728"/>
    <x v="1728"/>
    <s v="Typical Growth"/>
  </r>
  <r>
    <s v="Startup_3256"/>
    <x v="6"/>
    <x v="8"/>
    <x v="1729"/>
    <x v="1729"/>
    <x v="6"/>
    <x v="0"/>
    <x v="7"/>
    <x v="111"/>
    <x v="7"/>
    <x v="1729"/>
    <x v="1729"/>
    <s v="Typical Growth"/>
  </r>
  <r>
    <s v="Startup_3257"/>
    <x v="3"/>
    <x v="4"/>
    <x v="1730"/>
    <x v="1730"/>
    <x v="37"/>
    <x v="8"/>
    <x v="13"/>
    <x v="1635"/>
    <x v="13"/>
    <x v="1730"/>
    <x v="1730"/>
    <s v="Typical Growth"/>
  </r>
  <r>
    <s v="Startup_3258"/>
    <x v="7"/>
    <x v="2"/>
    <x v="1731"/>
    <x v="1731"/>
    <x v="41"/>
    <x v="2"/>
    <x v="6"/>
    <x v="1636"/>
    <x v="6"/>
    <x v="1731"/>
    <x v="1731"/>
    <s v="Typical Growth"/>
  </r>
  <r>
    <s v="Startup_3259"/>
    <x v="2"/>
    <x v="9"/>
    <x v="1732"/>
    <x v="1732"/>
    <x v="20"/>
    <x v="8"/>
    <x v="22"/>
    <x v="1637"/>
    <x v="22"/>
    <x v="1732"/>
    <x v="1732"/>
    <s v="Typical Growth"/>
  </r>
  <r>
    <s v="Startup_326"/>
    <x v="7"/>
    <x v="1"/>
    <x v="1733"/>
    <x v="1733"/>
    <x v="4"/>
    <x v="9"/>
    <x v="19"/>
    <x v="1638"/>
    <x v="19"/>
    <x v="1733"/>
    <x v="1733"/>
    <s v="Typical Growth"/>
  </r>
  <r>
    <s v="Startup_3260"/>
    <x v="1"/>
    <x v="5"/>
    <x v="1734"/>
    <x v="1734"/>
    <x v="17"/>
    <x v="7"/>
    <x v="8"/>
    <x v="1639"/>
    <x v="8"/>
    <x v="1734"/>
    <x v="1734"/>
    <s v="Typical Growth"/>
  </r>
  <r>
    <s v="Startup_3261"/>
    <x v="2"/>
    <x v="3"/>
    <x v="1735"/>
    <x v="1735"/>
    <x v="35"/>
    <x v="8"/>
    <x v="20"/>
    <x v="1343"/>
    <x v="20"/>
    <x v="1735"/>
    <x v="1735"/>
    <s v="Typical Growth"/>
  </r>
  <r>
    <s v="Startup_3262"/>
    <x v="2"/>
    <x v="3"/>
    <x v="1736"/>
    <x v="1736"/>
    <x v="28"/>
    <x v="6"/>
    <x v="20"/>
    <x v="433"/>
    <x v="20"/>
    <x v="1736"/>
    <x v="1736"/>
    <s v="Typical Growth"/>
  </r>
  <r>
    <s v="Startup_3263"/>
    <x v="2"/>
    <x v="4"/>
    <x v="1737"/>
    <x v="1737"/>
    <x v="6"/>
    <x v="7"/>
    <x v="18"/>
    <x v="1640"/>
    <x v="18"/>
    <x v="1737"/>
    <x v="1737"/>
    <s v="Typical Growth"/>
  </r>
  <r>
    <s v="Startup_3264"/>
    <x v="3"/>
    <x v="8"/>
    <x v="1738"/>
    <x v="1738"/>
    <x v="3"/>
    <x v="7"/>
    <x v="13"/>
    <x v="26"/>
    <x v="13"/>
    <x v="1738"/>
    <x v="1738"/>
    <s v="Typical Growth"/>
  </r>
  <r>
    <s v="Startup_3265"/>
    <x v="6"/>
    <x v="0"/>
    <x v="1739"/>
    <x v="1739"/>
    <x v="28"/>
    <x v="3"/>
    <x v="22"/>
    <x v="92"/>
    <x v="22"/>
    <x v="1739"/>
    <x v="1739"/>
    <s v="Typical Growth"/>
  </r>
  <r>
    <s v="Startup_3266"/>
    <x v="6"/>
    <x v="1"/>
    <x v="1740"/>
    <x v="1740"/>
    <x v="5"/>
    <x v="5"/>
    <x v="16"/>
    <x v="1641"/>
    <x v="16"/>
    <x v="1740"/>
    <x v="1740"/>
    <s v="Typical Growth"/>
  </r>
  <r>
    <s v="Startup_3267"/>
    <x v="2"/>
    <x v="6"/>
    <x v="1741"/>
    <x v="1741"/>
    <x v="10"/>
    <x v="9"/>
    <x v="21"/>
    <x v="1642"/>
    <x v="21"/>
    <x v="1741"/>
    <x v="1741"/>
    <s v="Typical Growth"/>
  </r>
  <r>
    <s v="Startup_3268"/>
    <x v="0"/>
    <x v="0"/>
    <x v="1742"/>
    <x v="1742"/>
    <x v="44"/>
    <x v="6"/>
    <x v="6"/>
    <x v="1643"/>
    <x v="6"/>
    <x v="1742"/>
    <x v="1742"/>
    <s v="Typical Growth"/>
  </r>
  <r>
    <s v="Startup_3269"/>
    <x v="6"/>
    <x v="5"/>
    <x v="1743"/>
    <x v="1743"/>
    <x v="32"/>
    <x v="2"/>
    <x v="0"/>
    <x v="1644"/>
    <x v="0"/>
    <x v="1743"/>
    <x v="1743"/>
    <s v="Typical Growth"/>
  </r>
  <r>
    <s v="Startup_327"/>
    <x v="4"/>
    <x v="0"/>
    <x v="1744"/>
    <x v="1744"/>
    <x v="23"/>
    <x v="8"/>
    <x v="21"/>
    <x v="1645"/>
    <x v="21"/>
    <x v="1744"/>
    <x v="1744"/>
    <s v="Typical Growth"/>
  </r>
  <r>
    <s v="Startup_3270"/>
    <x v="5"/>
    <x v="4"/>
    <x v="1745"/>
    <x v="1745"/>
    <x v="22"/>
    <x v="6"/>
    <x v="2"/>
    <x v="1646"/>
    <x v="2"/>
    <x v="1745"/>
    <x v="1745"/>
    <s v="Typical Growth"/>
  </r>
  <r>
    <s v="Startup_3271"/>
    <x v="7"/>
    <x v="6"/>
    <x v="1746"/>
    <x v="1746"/>
    <x v="27"/>
    <x v="6"/>
    <x v="12"/>
    <x v="1647"/>
    <x v="12"/>
    <x v="1746"/>
    <x v="1746"/>
    <s v="Typical Growth"/>
  </r>
  <r>
    <s v="Startup_3273"/>
    <x v="4"/>
    <x v="8"/>
    <x v="1747"/>
    <x v="1747"/>
    <x v="7"/>
    <x v="8"/>
    <x v="14"/>
    <x v="1648"/>
    <x v="14"/>
    <x v="1747"/>
    <x v="1747"/>
    <s v="Typical Growth"/>
  </r>
  <r>
    <s v="Startup_3274"/>
    <x v="6"/>
    <x v="0"/>
    <x v="1748"/>
    <x v="1748"/>
    <x v="3"/>
    <x v="9"/>
    <x v="12"/>
    <x v="1649"/>
    <x v="12"/>
    <x v="1748"/>
    <x v="1748"/>
    <s v="Typical Growth"/>
  </r>
  <r>
    <s v="Startup_3275"/>
    <x v="6"/>
    <x v="8"/>
    <x v="1749"/>
    <x v="1749"/>
    <x v="15"/>
    <x v="1"/>
    <x v="14"/>
    <x v="1650"/>
    <x v="14"/>
    <x v="1749"/>
    <x v="1749"/>
    <s v="Typical Growth"/>
  </r>
  <r>
    <s v="Startup_3276"/>
    <x v="4"/>
    <x v="5"/>
    <x v="1750"/>
    <x v="1750"/>
    <x v="28"/>
    <x v="0"/>
    <x v="8"/>
    <x v="1651"/>
    <x v="8"/>
    <x v="1750"/>
    <x v="1750"/>
    <s v="Typical Growth"/>
  </r>
  <r>
    <s v="Startup_3278"/>
    <x v="4"/>
    <x v="6"/>
    <x v="1751"/>
    <x v="1751"/>
    <x v="6"/>
    <x v="8"/>
    <x v="14"/>
    <x v="1443"/>
    <x v="14"/>
    <x v="1751"/>
    <x v="1751"/>
    <s v="Typical Growth"/>
  </r>
  <r>
    <s v="Startup_3279"/>
    <x v="1"/>
    <x v="1"/>
    <x v="1752"/>
    <x v="1752"/>
    <x v="30"/>
    <x v="5"/>
    <x v="8"/>
    <x v="1652"/>
    <x v="8"/>
    <x v="1752"/>
    <x v="1752"/>
    <s v="Typical Growth"/>
  </r>
  <r>
    <s v="Startup_328"/>
    <x v="3"/>
    <x v="0"/>
    <x v="1753"/>
    <x v="1753"/>
    <x v="35"/>
    <x v="0"/>
    <x v="21"/>
    <x v="1653"/>
    <x v="21"/>
    <x v="1753"/>
    <x v="1753"/>
    <s v="Typical Growth"/>
  </r>
  <r>
    <s v="Startup_3280"/>
    <x v="7"/>
    <x v="8"/>
    <x v="1754"/>
    <x v="1754"/>
    <x v="2"/>
    <x v="6"/>
    <x v="16"/>
    <x v="1654"/>
    <x v="16"/>
    <x v="1754"/>
    <x v="1754"/>
    <s v="Typical Growth"/>
  </r>
  <r>
    <s v="Startup_3281"/>
    <x v="6"/>
    <x v="2"/>
    <x v="1755"/>
    <x v="1755"/>
    <x v="37"/>
    <x v="3"/>
    <x v="9"/>
    <x v="1655"/>
    <x v="9"/>
    <x v="1755"/>
    <x v="1755"/>
    <s v="Typical Growth"/>
  </r>
  <r>
    <s v="Startup_3284"/>
    <x v="1"/>
    <x v="2"/>
    <x v="1756"/>
    <x v="1756"/>
    <x v="33"/>
    <x v="3"/>
    <x v="17"/>
    <x v="1656"/>
    <x v="17"/>
    <x v="1756"/>
    <x v="1756"/>
    <s v="Typical Growth"/>
  </r>
  <r>
    <s v="Startup_3285"/>
    <x v="5"/>
    <x v="3"/>
    <x v="1757"/>
    <x v="1757"/>
    <x v="24"/>
    <x v="9"/>
    <x v="2"/>
    <x v="1657"/>
    <x v="2"/>
    <x v="1757"/>
    <x v="1757"/>
    <s v="Typical Growth"/>
  </r>
  <r>
    <s v="Startup_3286"/>
    <x v="0"/>
    <x v="1"/>
    <x v="1758"/>
    <x v="1758"/>
    <x v="13"/>
    <x v="3"/>
    <x v="0"/>
    <x v="1658"/>
    <x v="0"/>
    <x v="1758"/>
    <x v="1758"/>
    <s v="Typical Growth"/>
  </r>
  <r>
    <s v="Startup_3287"/>
    <x v="6"/>
    <x v="2"/>
    <x v="1759"/>
    <x v="1759"/>
    <x v="28"/>
    <x v="1"/>
    <x v="4"/>
    <x v="431"/>
    <x v="4"/>
    <x v="1759"/>
    <x v="1759"/>
    <s v="Typical Growth"/>
  </r>
  <r>
    <s v="Startup_3290"/>
    <x v="1"/>
    <x v="8"/>
    <x v="1760"/>
    <x v="1760"/>
    <x v="41"/>
    <x v="0"/>
    <x v="12"/>
    <x v="1659"/>
    <x v="12"/>
    <x v="1760"/>
    <x v="1760"/>
    <s v="Typical Growth"/>
  </r>
  <r>
    <s v="Startup_3291"/>
    <x v="7"/>
    <x v="2"/>
    <x v="1761"/>
    <x v="1761"/>
    <x v="0"/>
    <x v="3"/>
    <x v="1"/>
    <x v="1660"/>
    <x v="1"/>
    <x v="1761"/>
    <x v="1761"/>
    <s v="Typical Growth"/>
  </r>
  <r>
    <s v="Startup_3292"/>
    <x v="1"/>
    <x v="3"/>
    <x v="1762"/>
    <x v="1762"/>
    <x v="40"/>
    <x v="4"/>
    <x v="7"/>
    <x v="1324"/>
    <x v="7"/>
    <x v="1762"/>
    <x v="1762"/>
    <s v="Typical Growth"/>
  </r>
  <r>
    <s v="Startup_3295"/>
    <x v="7"/>
    <x v="6"/>
    <x v="1763"/>
    <x v="1763"/>
    <x v="25"/>
    <x v="4"/>
    <x v="8"/>
    <x v="1661"/>
    <x v="8"/>
    <x v="1763"/>
    <x v="1763"/>
    <s v="Typical Growth"/>
  </r>
  <r>
    <s v="Startup_3296"/>
    <x v="6"/>
    <x v="8"/>
    <x v="1764"/>
    <x v="1764"/>
    <x v="43"/>
    <x v="2"/>
    <x v="22"/>
    <x v="1662"/>
    <x v="22"/>
    <x v="1764"/>
    <x v="1764"/>
    <s v="Typical Growth"/>
  </r>
  <r>
    <s v="Startup_33"/>
    <x v="2"/>
    <x v="4"/>
    <x v="1765"/>
    <x v="1765"/>
    <x v="18"/>
    <x v="0"/>
    <x v="21"/>
    <x v="1663"/>
    <x v="21"/>
    <x v="1765"/>
    <x v="1765"/>
    <s v="Typical Growth"/>
  </r>
  <r>
    <s v="Startup_330"/>
    <x v="2"/>
    <x v="8"/>
    <x v="1766"/>
    <x v="1766"/>
    <x v="30"/>
    <x v="9"/>
    <x v="7"/>
    <x v="1664"/>
    <x v="7"/>
    <x v="1766"/>
    <x v="1766"/>
    <s v="Typical Growth"/>
  </r>
  <r>
    <s v="Startup_3300"/>
    <x v="1"/>
    <x v="4"/>
    <x v="1767"/>
    <x v="1767"/>
    <x v="38"/>
    <x v="4"/>
    <x v="9"/>
    <x v="1665"/>
    <x v="9"/>
    <x v="1767"/>
    <x v="1767"/>
    <s v="Typical Growth"/>
  </r>
  <r>
    <s v="Startup_3302"/>
    <x v="3"/>
    <x v="6"/>
    <x v="1768"/>
    <x v="1768"/>
    <x v="28"/>
    <x v="6"/>
    <x v="13"/>
    <x v="1666"/>
    <x v="13"/>
    <x v="1768"/>
    <x v="1768"/>
    <s v="Typical Growth"/>
  </r>
  <r>
    <s v="Startup_3304"/>
    <x v="0"/>
    <x v="8"/>
    <x v="1769"/>
    <x v="1769"/>
    <x v="4"/>
    <x v="6"/>
    <x v="7"/>
    <x v="1667"/>
    <x v="7"/>
    <x v="1769"/>
    <x v="1769"/>
    <s v="Typical Growth"/>
  </r>
  <r>
    <s v="Startup_3306"/>
    <x v="1"/>
    <x v="8"/>
    <x v="1770"/>
    <x v="1770"/>
    <x v="41"/>
    <x v="6"/>
    <x v="8"/>
    <x v="1668"/>
    <x v="8"/>
    <x v="1770"/>
    <x v="1770"/>
    <s v="Typical Growth"/>
  </r>
  <r>
    <s v="Startup_3308"/>
    <x v="3"/>
    <x v="6"/>
    <x v="1771"/>
    <x v="1771"/>
    <x v="38"/>
    <x v="9"/>
    <x v="1"/>
    <x v="1669"/>
    <x v="1"/>
    <x v="1771"/>
    <x v="1771"/>
    <s v="Typical Growth"/>
  </r>
  <r>
    <s v="Startup_3309"/>
    <x v="7"/>
    <x v="9"/>
    <x v="1772"/>
    <x v="1772"/>
    <x v="23"/>
    <x v="1"/>
    <x v="15"/>
    <x v="1670"/>
    <x v="15"/>
    <x v="1772"/>
    <x v="1772"/>
    <s v="Typical Growth"/>
  </r>
  <r>
    <s v="Startup_331"/>
    <x v="2"/>
    <x v="4"/>
    <x v="1773"/>
    <x v="1773"/>
    <x v="8"/>
    <x v="5"/>
    <x v="9"/>
    <x v="1671"/>
    <x v="9"/>
    <x v="1773"/>
    <x v="1773"/>
    <s v="Typical Growth"/>
  </r>
  <r>
    <s v="Startup_3310"/>
    <x v="4"/>
    <x v="1"/>
    <x v="1774"/>
    <x v="1774"/>
    <x v="28"/>
    <x v="9"/>
    <x v="16"/>
    <x v="1672"/>
    <x v="16"/>
    <x v="1774"/>
    <x v="1774"/>
    <s v="Typical Growth"/>
  </r>
  <r>
    <s v="Startup_3311"/>
    <x v="1"/>
    <x v="1"/>
    <x v="1775"/>
    <x v="1775"/>
    <x v="43"/>
    <x v="3"/>
    <x v="10"/>
    <x v="1673"/>
    <x v="10"/>
    <x v="1775"/>
    <x v="1775"/>
    <s v="Typical Growth"/>
  </r>
  <r>
    <s v="Startup_3312"/>
    <x v="3"/>
    <x v="9"/>
    <x v="1776"/>
    <x v="1776"/>
    <x v="22"/>
    <x v="0"/>
    <x v="14"/>
    <x v="1674"/>
    <x v="14"/>
    <x v="1776"/>
    <x v="1776"/>
    <s v="Typical Growth"/>
  </r>
  <r>
    <s v="Startup_3313"/>
    <x v="1"/>
    <x v="2"/>
    <x v="1777"/>
    <x v="1777"/>
    <x v="45"/>
    <x v="3"/>
    <x v="6"/>
    <x v="1675"/>
    <x v="6"/>
    <x v="1777"/>
    <x v="1777"/>
    <s v="Typical Growth"/>
  </r>
  <r>
    <s v="Startup_3314"/>
    <x v="1"/>
    <x v="4"/>
    <x v="1778"/>
    <x v="1778"/>
    <x v="46"/>
    <x v="7"/>
    <x v="3"/>
    <x v="1676"/>
    <x v="3"/>
    <x v="1778"/>
    <x v="1778"/>
    <s v="Typical Growth"/>
  </r>
  <r>
    <s v="Startup_3317"/>
    <x v="1"/>
    <x v="4"/>
    <x v="1779"/>
    <x v="1779"/>
    <x v="20"/>
    <x v="8"/>
    <x v="18"/>
    <x v="1677"/>
    <x v="18"/>
    <x v="1779"/>
    <x v="1779"/>
    <s v="Typical Growth"/>
  </r>
  <r>
    <s v="Startup_3318"/>
    <x v="5"/>
    <x v="6"/>
    <x v="1780"/>
    <x v="1780"/>
    <x v="36"/>
    <x v="0"/>
    <x v="12"/>
    <x v="1678"/>
    <x v="12"/>
    <x v="1780"/>
    <x v="1780"/>
    <s v="Typical Growth"/>
  </r>
  <r>
    <s v="Startup_3319"/>
    <x v="4"/>
    <x v="5"/>
    <x v="1781"/>
    <x v="1781"/>
    <x v="8"/>
    <x v="8"/>
    <x v="4"/>
    <x v="1679"/>
    <x v="4"/>
    <x v="1781"/>
    <x v="1781"/>
    <s v="Typical Growth"/>
  </r>
  <r>
    <s v="Startup_332"/>
    <x v="1"/>
    <x v="3"/>
    <x v="1782"/>
    <x v="1782"/>
    <x v="28"/>
    <x v="5"/>
    <x v="10"/>
    <x v="1680"/>
    <x v="10"/>
    <x v="1782"/>
    <x v="1782"/>
    <s v="Typical Growth"/>
  </r>
  <r>
    <s v="Startup_3320"/>
    <x v="0"/>
    <x v="4"/>
    <x v="1783"/>
    <x v="1783"/>
    <x v="34"/>
    <x v="7"/>
    <x v="16"/>
    <x v="1681"/>
    <x v="16"/>
    <x v="1783"/>
    <x v="1783"/>
    <s v="Typical Growth"/>
  </r>
  <r>
    <s v="Startup_3322"/>
    <x v="6"/>
    <x v="8"/>
    <x v="1784"/>
    <x v="1784"/>
    <x v="26"/>
    <x v="4"/>
    <x v="15"/>
    <x v="1682"/>
    <x v="15"/>
    <x v="1784"/>
    <x v="1784"/>
    <s v="Typical Growth"/>
  </r>
  <r>
    <s v="Startup_3323"/>
    <x v="0"/>
    <x v="3"/>
    <x v="1785"/>
    <x v="1785"/>
    <x v="11"/>
    <x v="1"/>
    <x v="10"/>
    <x v="1683"/>
    <x v="10"/>
    <x v="1785"/>
    <x v="1785"/>
    <s v="Typical Growth"/>
  </r>
  <r>
    <s v="Startup_3324"/>
    <x v="4"/>
    <x v="8"/>
    <x v="1786"/>
    <x v="1786"/>
    <x v="17"/>
    <x v="3"/>
    <x v="10"/>
    <x v="1684"/>
    <x v="10"/>
    <x v="1786"/>
    <x v="1786"/>
    <s v="Typical Growth"/>
  </r>
  <r>
    <s v="Startup_3325"/>
    <x v="0"/>
    <x v="8"/>
    <x v="1787"/>
    <x v="1787"/>
    <x v="9"/>
    <x v="7"/>
    <x v="14"/>
    <x v="1685"/>
    <x v="14"/>
    <x v="1787"/>
    <x v="1787"/>
    <s v="Typical Growth"/>
  </r>
  <r>
    <s v="Startup_3327"/>
    <x v="3"/>
    <x v="9"/>
    <x v="1788"/>
    <x v="1788"/>
    <x v="11"/>
    <x v="5"/>
    <x v="12"/>
    <x v="1686"/>
    <x v="12"/>
    <x v="1788"/>
    <x v="1788"/>
    <s v="Typical Growth"/>
  </r>
  <r>
    <s v="Startup_3328"/>
    <x v="4"/>
    <x v="8"/>
    <x v="1789"/>
    <x v="1789"/>
    <x v="0"/>
    <x v="2"/>
    <x v="22"/>
    <x v="1687"/>
    <x v="22"/>
    <x v="1789"/>
    <x v="1789"/>
    <s v="Typical Growth"/>
  </r>
  <r>
    <s v="Startup_3329"/>
    <x v="7"/>
    <x v="2"/>
    <x v="1790"/>
    <x v="1790"/>
    <x v="1"/>
    <x v="3"/>
    <x v="11"/>
    <x v="1688"/>
    <x v="11"/>
    <x v="1790"/>
    <x v="1790"/>
    <s v="Typical Growth"/>
  </r>
  <r>
    <s v="Startup_333"/>
    <x v="7"/>
    <x v="3"/>
    <x v="1791"/>
    <x v="1791"/>
    <x v="1"/>
    <x v="5"/>
    <x v="5"/>
    <x v="1689"/>
    <x v="5"/>
    <x v="1791"/>
    <x v="1791"/>
    <s v="Typical Growth"/>
  </r>
  <r>
    <s v="Startup_3330"/>
    <x v="4"/>
    <x v="5"/>
    <x v="1792"/>
    <x v="1792"/>
    <x v="17"/>
    <x v="8"/>
    <x v="19"/>
    <x v="1690"/>
    <x v="19"/>
    <x v="1792"/>
    <x v="1792"/>
    <s v="Typical Growth"/>
  </r>
  <r>
    <s v="Startup_3331"/>
    <x v="6"/>
    <x v="7"/>
    <x v="1793"/>
    <x v="1793"/>
    <x v="2"/>
    <x v="8"/>
    <x v="23"/>
    <x v="1691"/>
    <x v="23"/>
    <x v="1793"/>
    <x v="1793"/>
    <s v="Typical Growth"/>
  </r>
  <r>
    <s v="Startup_3332"/>
    <x v="3"/>
    <x v="2"/>
    <x v="1794"/>
    <x v="1794"/>
    <x v="24"/>
    <x v="9"/>
    <x v="22"/>
    <x v="1692"/>
    <x v="22"/>
    <x v="1794"/>
    <x v="1794"/>
    <s v="Typical Growth"/>
  </r>
  <r>
    <s v="Startup_3333"/>
    <x v="2"/>
    <x v="1"/>
    <x v="1795"/>
    <x v="1795"/>
    <x v="20"/>
    <x v="6"/>
    <x v="9"/>
    <x v="1693"/>
    <x v="9"/>
    <x v="1795"/>
    <x v="1795"/>
    <s v="Typical Growth"/>
  </r>
  <r>
    <s v="Startup_3334"/>
    <x v="1"/>
    <x v="1"/>
    <x v="1796"/>
    <x v="1796"/>
    <x v="16"/>
    <x v="0"/>
    <x v="0"/>
    <x v="1694"/>
    <x v="0"/>
    <x v="1796"/>
    <x v="1796"/>
    <s v="Typical Growth"/>
  </r>
  <r>
    <s v="Startup_3335"/>
    <x v="7"/>
    <x v="5"/>
    <x v="1797"/>
    <x v="1797"/>
    <x v="28"/>
    <x v="5"/>
    <x v="16"/>
    <x v="1695"/>
    <x v="16"/>
    <x v="1797"/>
    <x v="1797"/>
    <s v="Typical Growth"/>
  </r>
  <r>
    <s v="Startup_3336"/>
    <x v="3"/>
    <x v="3"/>
    <x v="1798"/>
    <x v="1798"/>
    <x v="28"/>
    <x v="9"/>
    <x v="1"/>
    <x v="1696"/>
    <x v="1"/>
    <x v="1798"/>
    <x v="1798"/>
    <s v="Typical Growth"/>
  </r>
  <r>
    <s v="Startup_3337"/>
    <x v="7"/>
    <x v="6"/>
    <x v="1799"/>
    <x v="1799"/>
    <x v="11"/>
    <x v="9"/>
    <x v="2"/>
    <x v="1697"/>
    <x v="2"/>
    <x v="1799"/>
    <x v="1799"/>
    <s v="Typical Growth"/>
  </r>
  <r>
    <s v="Startup_3339"/>
    <x v="5"/>
    <x v="5"/>
    <x v="1800"/>
    <x v="1800"/>
    <x v="15"/>
    <x v="7"/>
    <x v="21"/>
    <x v="1698"/>
    <x v="21"/>
    <x v="1800"/>
    <x v="1800"/>
    <s v="Typical Growth"/>
  </r>
  <r>
    <s v="Startup_334"/>
    <x v="5"/>
    <x v="3"/>
    <x v="1801"/>
    <x v="1801"/>
    <x v="13"/>
    <x v="7"/>
    <x v="7"/>
    <x v="1699"/>
    <x v="7"/>
    <x v="1801"/>
    <x v="1801"/>
    <s v="Typical Growth"/>
  </r>
  <r>
    <s v="Startup_3340"/>
    <x v="2"/>
    <x v="8"/>
    <x v="1802"/>
    <x v="1802"/>
    <x v="32"/>
    <x v="8"/>
    <x v="10"/>
    <x v="1700"/>
    <x v="10"/>
    <x v="1802"/>
    <x v="1802"/>
    <s v="Typical Growth"/>
  </r>
  <r>
    <s v="Startup_3341"/>
    <x v="7"/>
    <x v="1"/>
    <x v="1803"/>
    <x v="1803"/>
    <x v="23"/>
    <x v="4"/>
    <x v="8"/>
    <x v="1701"/>
    <x v="8"/>
    <x v="1803"/>
    <x v="1803"/>
    <s v="Typical Growth"/>
  </r>
  <r>
    <s v="Startup_3342"/>
    <x v="6"/>
    <x v="5"/>
    <x v="1804"/>
    <x v="1804"/>
    <x v="32"/>
    <x v="9"/>
    <x v="23"/>
    <x v="1702"/>
    <x v="23"/>
    <x v="1804"/>
    <x v="1804"/>
    <s v="Typical Growth"/>
  </r>
  <r>
    <s v="Startup_3344"/>
    <x v="6"/>
    <x v="6"/>
    <x v="1805"/>
    <x v="1805"/>
    <x v="6"/>
    <x v="3"/>
    <x v="11"/>
    <x v="1703"/>
    <x v="11"/>
    <x v="1805"/>
    <x v="1805"/>
    <s v="Typical Growth"/>
  </r>
  <r>
    <s v="Startup_3345"/>
    <x v="7"/>
    <x v="3"/>
    <x v="1806"/>
    <x v="1806"/>
    <x v="0"/>
    <x v="7"/>
    <x v="4"/>
    <x v="1704"/>
    <x v="4"/>
    <x v="1806"/>
    <x v="1806"/>
    <s v="Typical Growth"/>
  </r>
  <r>
    <s v="Startup_3346"/>
    <x v="4"/>
    <x v="4"/>
    <x v="1807"/>
    <x v="1807"/>
    <x v="1"/>
    <x v="0"/>
    <x v="20"/>
    <x v="1705"/>
    <x v="20"/>
    <x v="1807"/>
    <x v="1807"/>
    <s v="Typical Growth"/>
  </r>
  <r>
    <s v="Startup_3349"/>
    <x v="2"/>
    <x v="5"/>
    <x v="1808"/>
    <x v="1808"/>
    <x v="13"/>
    <x v="6"/>
    <x v="4"/>
    <x v="1706"/>
    <x v="4"/>
    <x v="1808"/>
    <x v="1808"/>
    <s v="Typical Growth"/>
  </r>
  <r>
    <s v="Startup_335"/>
    <x v="3"/>
    <x v="2"/>
    <x v="1809"/>
    <x v="1809"/>
    <x v="28"/>
    <x v="3"/>
    <x v="23"/>
    <x v="1707"/>
    <x v="23"/>
    <x v="1809"/>
    <x v="1809"/>
    <s v="Typical Growth"/>
  </r>
  <r>
    <s v="Startup_3350"/>
    <x v="2"/>
    <x v="3"/>
    <x v="1810"/>
    <x v="1810"/>
    <x v="13"/>
    <x v="9"/>
    <x v="12"/>
    <x v="1708"/>
    <x v="12"/>
    <x v="1810"/>
    <x v="1810"/>
    <s v="Typical Growth"/>
  </r>
  <r>
    <s v="Startup_3351"/>
    <x v="1"/>
    <x v="1"/>
    <x v="1811"/>
    <x v="1811"/>
    <x v="0"/>
    <x v="4"/>
    <x v="0"/>
    <x v="1709"/>
    <x v="0"/>
    <x v="1811"/>
    <x v="1811"/>
    <s v="Typical Growth"/>
  </r>
  <r>
    <s v="Startup_3352"/>
    <x v="5"/>
    <x v="5"/>
    <x v="1812"/>
    <x v="1812"/>
    <x v="5"/>
    <x v="1"/>
    <x v="18"/>
    <x v="1710"/>
    <x v="18"/>
    <x v="1812"/>
    <x v="1812"/>
    <s v="Typical Growth"/>
  </r>
  <r>
    <s v="Startup_3354"/>
    <x v="2"/>
    <x v="6"/>
    <x v="1813"/>
    <x v="1813"/>
    <x v="34"/>
    <x v="8"/>
    <x v="8"/>
    <x v="1711"/>
    <x v="8"/>
    <x v="1813"/>
    <x v="1813"/>
    <s v="Typical Growth"/>
  </r>
  <r>
    <s v="Startup_3355"/>
    <x v="0"/>
    <x v="4"/>
    <x v="1814"/>
    <x v="1814"/>
    <x v="21"/>
    <x v="3"/>
    <x v="15"/>
    <x v="1712"/>
    <x v="15"/>
    <x v="1814"/>
    <x v="1814"/>
    <s v="Typical Growth"/>
  </r>
  <r>
    <s v="Startup_3356"/>
    <x v="4"/>
    <x v="4"/>
    <x v="1815"/>
    <x v="1815"/>
    <x v="4"/>
    <x v="7"/>
    <x v="11"/>
    <x v="1713"/>
    <x v="11"/>
    <x v="1815"/>
    <x v="1815"/>
    <s v="Typical Growth"/>
  </r>
  <r>
    <s v="Startup_3357"/>
    <x v="0"/>
    <x v="4"/>
    <x v="1816"/>
    <x v="1816"/>
    <x v="25"/>
    <x v="6"/>
    <x v="14"/>
    <x v="1714"/>
    <x v="14"/>
    <x v="1816"/>
    <x v="1816"/>
    <s v="Typical Growth"/>
  </r>
  <r>
    <s v="Startup_3358"/>
    <x v="5"/>
    <x v="2"/>
    <x v="1817"/>
    <x v="1817"/>
    <x v="15"/>
    <x v="4"/>
    <x v="20"/>
    <x v="1715"/>
    <x v="20"/>
    <x v="1817"/>
    <x v="1817"/>
    <s v="Typical Growth"/>
  </r>
  <r>
    <s v="Startup_3360"/>
    <x v="7"/>
    <x v="4"/>
    <x v="1818"/>
    <x v="1818"/>
    <x v="7"/>
    <x v="1"/>
    <x v="5"/>
    <x v="1716"/>
    <x v="5"/>
    <x v="1818"/>
    <x v="1818"/>
    <s v="Typical Growth"/>
  </r>
  <r>
    <s v="Startup_3361"/>
    <x v="5"/>
    <x v="6"/>
    <x v="1819"/>
    <x v="1819"/>
    <x v="37"/>
    <x v="3"/>
    <x v="5"/>
    <x v="1717"/>
    <x v="5"/>
    <x v="1819"/>
    <x v="1819"/>
    <s v="Typical Growth"/>
  </r>
  <r>
    <s v="Startup_3362"/>
    <x v="1"/>
    <x v="3"/>
    <x v="1820"/>
    <x v="1820"/>
    <x v="29"/>
    <x v="6"/>
    <x v="22"/>
    <x v="1718"/>
    <x v="22"/>
    <x v="1820"/>
    <x v="1820"/>
    <s v="Typical Growth"/>
  </r>
  <r>
    <s v="Startup_3363"/>
    <x v="6"/>
    <x v="5"/>
    <x v="1821"/>
    <x v="1821"/>
    <x v="40"/>
    <x v="9"/>
    <x v="17"/>
    <x v="1719"/>
    <x v="17"/>
    <x v="1821"/>
    <x v="1821"/>
    <s v="Typical Growth"/>
  </r>
  <r>
    <s v="Startup_3364"/>
    <x v="1"/>
    <x v="4"/>
    <x v="1822"/>
    <x v="1822"/>
    <x v="43"/>
    <x v="3"/>
    <x v="21"/>
    <x v="801"/>
    <x v="21"/>
    <x v="1822"/>
    <x v="1822"/>
    <s v="Typical Growth"/>
  </r>
  <r>
    <s v="Startup_3365"/>
    <x v="4"/>
    <x v="6"/>
    <x v="1823"/>
    <x v="1823"/>
    <x v="43"/>
    <x v="4"/>
    <x v="16"/>
    <x v="1720"/>
    <x v="16"/>
    <x v="1823"/>
    <x v="1823"/>
    <s v="Typical Growth"/>
  </r>
  <r>
    <s v="Startup_3366"/>
    <x v="2"/>
    <x v="1"/>
    <x v="1824"/>
    <x v="1824"/>
    <x v="19"/>
    <x v="6"/>
    <x v="11"/>
    <x v="1721"/>
    <x v="11"/>
    <x v="1824"/>
    <x v="1824"/>
    <s v="Typical Growth"/>
  </r>
  <r>
    <s v="Startup_3367"/>
    <x v="4"/>
    <x v="8"/>
    <x v="1825"/>
    <x v="1825"/>
    <x v="17"/>
    <x v="0"/>
    <x v="20"/>
    <x v="1722"/>
    <x v="20"/>
    <x v="1825"/>
    <x v="1825"/>
    <s v="Typical Growth"/>
  </r>
  <r>
    <s v="Startup_3371"/>
    <x v="7"/>
    <x v="1"/>
    <x v="1826"/>
    <x v="1826"/>
    <x v="32"/>
    <x v="5"/>
    <x v="10"/>
    <x v="1723"/>
    <x v="10"/>
    <x v="1826"/>
    <x v="1826"/>
    <s v="Typical Growth"/>
  </r>
  <r>
    <s v="Startup_3373"/>
    <x v="2"/>
    <x v="0"/>
    <x v="1827"/>
    <x v="1827"/>
    <x v="19"/>
    <x v="4"/>
    <x v="18"/>
    <x v="1724"/>
    <x v="18"/>
    <x v="1827"/>
    <x v="1827"/>
    <s v="Typical Growth"/>
  </r>
  <r>
    <s v="Startup_3374"/>
    <x v="7"/>
    <x v="6"/>
    <x v="1828"/>
    <x v="1828"/>
    <x v="24"/>
    <x v="7"/>
    <x v="9"/>
    <x v="1725"/>
    <x v="9"/>
    <x v="1828"/>
    <x v="1828"/>
    <s v="Typical Growth"/>
  </r>
  <r>
    <s v="Startup_3380"/>
    <x v="1"/>
    <x v="0"/>
    <x v="1829"/>
    <x v="1829"/>
    <x v="24"/>
    <x v="0"/>
    <x v="1"/>
    <x v="1726"/>
    <x v="1"/>
    <x v="1829"/>
    <x v="1829"/>
    <s v="Typical Growth"/>
  </r>
  <r>
    <s v="Startup_3381"/>
    <x v="7"/>
    <x v="3"/>
    <x v="1830"/>
    <x v="1830"/>
    <x v="20"/>
    <x v="1"/>
    <x v="6"/>
    <x v="1727"/>
    <x v="6"/>
    <x v="1830"/>
    <x v="1830"/>
    <s v="Typical Growth"/>
  </r>
  <r>
    <s v="Startup_3382"/>
    <x v="5"/>
    <x v="5"/>
    <x v="1831"/>
    <x v="1831"/>
    <x v="24"/>
    <x v="9"/>
    <x v="19"/>
    <x v="1728"/>
    <x v="19"/>
    <x v="1831"/>
    <x v="1831"/>
    <s v="Typical Growth"/>
  </r>
  <r>
    <s v="Startup_3383"/>
    <x v="5"/>
    <x v="5"/>
    <x v="1832"/>
    <x v="1832"/>
    <x v="29"/>
    <x v="9"/>
    <x v="2"/>
    <x v="1729"/>
    <x v="2"/>
    <x v="1832"/>
    <x v="1832"/>
    <s v="Typical Growth"/>
  </r>
  <r>
    <s v="Startup_3384"/>
    <x v="4"/>
    <x v="2"/>
    <x v="1833"/>
    <x v="1833"/>
    <x v="35"/>
    <x v="4"/>
    <x v="19"/>
    <x v="1730"/>
    <x v="19"/>
    <x v="1833"/>
    <x v="1833"/>
    <s v="Typical Growth"/>
  </r>
  <r>
    <s v="Startup_3385"/>
    <x v="0"/>
    <x v="1"/>
    <x v="1834"/>
    <x v="1834"/>
    <x v="18"/>
    <x v="6"/>
    <x v="9"/>
    <x v="1731"/>
    <x v="9"/>
    <x v="1834"/>
    <x v="1834"/>
    <s v="Typical Growth"/>
  </r>
  <r>
    <s v="Startup_3387"/>
    <x v="2"/>
    <x v="3"/>
    <x v="1835"/>
    <x v="1835"/>
    <x v="36"/>
    <x v="3"/>
    <x v="19"/>
    <x v="1732"/>
    <x v="19"/>
    <x v="1835"/>
    <x v="1835"/>
    <s v="Typical Growth"/>
  </r>
  <r>
    <s v="Startup_3388"/>
    <x v="7"/>
    <x v="2"/>
    <x v="1836"/>
    <x v="1836"/>
    <x v="12"/>
    <x v="4"/>
    <x v="11"/>
    <x v="1733"/>
    <x v="11"/>
    <x v="1836"/>
    <x v="1836"/>
    <s v="Typical Growth"/>
  </r>
  <r>
    <s v="Startup_3389"/>
    <x v="4"/>
    <x v="3"/>
    <x v="1837"/>
    <x v="1837"/>
    <x v="11"/>
    <x v="2"/>
    <x v="2"/>
    <x v="1734"/>
    <x v="2"/>
    <x v="1837"/>
    <x v="1837"/>
    <s v="Typical Growth"/>
  </r>
  <r>
    <s v="Startup_3390"/>
    <x v="6"/>
    <x v="3"/>
    <x v="1838"/>
    <x v="1838"/>
    <x v="10"/>
    <x v="0"/>
    <x v="12"/>
    <x v="1735"/>
    <x v="12"/>
    <x v="1838"/>
    <x v="1838"/>
    <s v="Typical Growth"/>
  </r>
  <r>
    <s v="Startup_3391"/>
    <x v="4"/>
    <x v="6"/>
    <x v="1839"/>
    <x v="1839"/>
    <x v="23"/>
    <x v="7"/>
    <x v="7"/>
    <x v="1736"/>
    <x v="7"/>
    <x v="1839"/>
    <x v="1839"/>
    <s v="Typical Growth"/>
  </r>
  <r>
    <s v="Startup_3395"/>
    <x v="4"/>
    <x v="8"/>
    <x v="1840"/>
    <x v="1840"/>
    <x v="36"/>
    <x v="3"/>
    <x v="8"/>
    <x v="1737"/>
    <x v="8"/>
    <x v="1840"/>
    <x v="1840"/>
    <s v="Typical Growth"/>
  </r>
  <r>
    <s v="Startup_3396"/>
    <x v="0"/>
    <x v="4"/>
    <x v="1841"/>
    <x v="1841"/>
    <x v="36"/>
    <x v="1"/>
    <x v="15"/>
    <x v="1738"/>
    <x v="15"/>
    <x v="1841"/>
    <x v="1841"/>
    <s v="Typical Growth"/>
  </r>
  <r>
    <s v="Startup_3397"/>
    <x v="4"/>
    <x v="3"/>
    <x v="1842"/>
    <x v="1842"/>
    <x v="18"/>
    <x v="3"/>
    <x v="9"/>
    <x v="1739"/>
    <x v="9"/>
    <x v="1842"/>
    <x v="1842"/>
    <s v="Typical Growth"/>
  </r>
  <r>
    <s v="Startup_3398"/>
    <x v="5"/>
    <x v="5"/>
    <x v="1843"/>
    <x v="1843"/>
    <x v="33"/>
    <x v="4"/>
    <x v="19"/>
    <x v="1740"/>
    <x v="19"/>
    <x v="1843"/>
    <x v="1843"/>
    <s v="Typical Growth"/>
  </r>
  <r>
    <s v="Startup_3400"/>
    <x v="6"/>
    <x v="5"/>
    <x v="1844"/>
    <x v="1844"/>
    <x v="22"/>
    <x v="2"/>
    <x v="23"/>
    <x v="1741"/>
    <x v="23"/>
    <x v="1844"/>
    <x v="1844"/>
    <s v="Typical Growth"/>
  </r>
  <r>
    <s v="Startup_3401"/>
    <x v="2"/>
    <x v="5"/>
    <x v="1845"/>
    <x v="1845"/>
    <x v="15"/>
    <x v="0"/>
    <x v="0"/>
    <x v="1742"/>
    <x v="0"/>
    <x v="1845"/>
    <x v="1845"/>
    <s v="Typical Growth"/>
  </r>
  <r>
    <s v="Startup_3406"/>
    <x v="2"/>
    <x v="8"/>
    <x v="1846"/>
    <x v="1846"/>
    <x v="12"/>
    <x v="1"/>
    <x v="9"/>
    <x v="1743"/>
    <x v="9"/>
    <x v="1846"/>
    <x v="1846"/>
    <s v="Typical Growth"/>
  </r>
  <r>
    <s v="Startup_3407"/>
    <x v="0"/>
    <x v="8"/>
    <x v="1847"/>
    <x v="1847"/>
    <x v="35"/>
    <x v="1"/>
    <x v="5"/>
    <x v="455"/>
    <x v="5"/>
    <x v="1847"/>
    <x v="1847"/>
    <s v="Typical Growth"/>
  </r>
  <r>
    <s v="Startup_3409"/>
    <x v="2"/>
    <x v="9"/>
    <x v="1848"/>
    <x v="1848"/>
    <x v="7"/>
    <x v="4"/>
    <x v="11"/>
    <x v="1744"/>
    <x v="11"/>
    <x v="1848"/>
    <x v="1848"/>
    <s v="Typical Growth"/>
  </r>
  <r>
    <s v="Startup_341"/>
    <x v="1"/>
    <x v="7"/>
    <x v="1849"/>
    <x v="1849"/>
    <x v="33"/>
    <x v="7"/>
    <x v="14"/>
    <x v="873"/>
    <x v="14"/>
    <x v="1849"/>
    <x v="1849"/>
    <s v="Typical Growth"/>
  </r>
  <r>
    <s v="Startup_3410"/>
    <x v="4"/>
    <x v="6"/>
    <x v="1850"/>
    <x v="1850"/>
    <x v="47"/>
    <x v="5"/>
    <x v="11"/>
    <x v="1745"/>
    <x v="11"/>
    <x v="1850"/>
    <x v="1850"/>
    <s v="Typical Growth"/>
  </r>
  <r>
    <s v="Startup_3411"/>
    <x v="5"/>
    <x v="3"/>
    <x v="1851"/>
    <x v="1851"/>
    <x v="4"/>
    <x v="1"/>
    <x v="4"/>
    <x v="1746"/>
    <x v="4"/>
    <x v="1851"/>
    <x v="1851"/>
    <s v="Typical Growth"/>
  </r>
  <r>
    <s v="Startup_3412"/>
    <x v="3"/>
    <x v="5"/>
    <x v="1852"/>
    <x v="1852"/>
    <x v="7"/>
    <x v="1"/>
    <x v="18"/>
    <x v="1032"/>
    <x v="18"/>
    <x v="1852"/>
    <x v="1852"/>
    <s v="Typical Growth"/>
  </r>
  <r>
    <s v="Startup_3413"/>
    <x v="7"/>
    <x v="1"/>
    <x v="1853"/>
    <x v="1853"/>
    <x v="33"/>
    <x v="6"/>
    <x v="13"/>
    <x v="1747"/>
    <x v="13"/>
    <x v="1853"/>
    <x v="1853"/>
    <s v="Typical Growth"/>
  </r>
  <r>
    <s v="Startup_3414"/>
    <x v="1"/>
    <x v="5"/>
    <x v="1854"/>
    <x v="1854"/>
    <x v="5"/>
    <x v="8"/>
    <x v="10"/>
    <x v="1748"/>
    <x v="10"/>
    <x v="1854"/>
    <x v="1854"/>
    <s v="Typical Growth"/>
  </r>
  <r>
    <s v="Startup_3416"/>
    <x v="1"/>
    <x v="8"/>
    <x v="1855"/>
    <x v="1855"/>
    <x v="3"/>
    <x v="5"/>
    <x v="19"/>
    <x v="1749"/>
    <x v="19"/>
    <x v="1855"/>
    <x v="1855"/>
    <s v="Typical Growth"/>
  </r>
  <r>
    <s v="Startup_3418"/>
    <x v="6"/>
    <x v="7"/>
    <x v="1856"/>
    <x v="1856"/>
    <x v="24"/>
    <x v="9"/>
    <x v="10"/>
    <x v="1750"/>
    <x v="10"/>
    <x v="1856"/>
    <x v="1856"/>
    <s v="Typical Growth"/>
  </r>
  <r>
    <s v="Startup_3419"/>
    <x v="2"/>
    <x v="8"/>
    <x v="1857"/>
    <x v="1857"/>
    <x v="20"/>
    <x v="9"/>
    <x v="16"/>
    <x v="1751"/>
    <x v="16"/>
    <x v="1857"/>
    <x v="1857"/>
    <s v="Typical Growth"/>
  </r>
  <r>
    <s v="Startup_342"/>
    <x v="4"/>
    <x v="1"/>
    <x v="1858"/>
    <x v="1858"/>
    <x v="17"/>
    <x v="8"/>
    <x v="0"/>
    <x v="1410"/>
    <x v="0"/>
    <x v="1858"/>
    <x v="1858"/>
    <s v="Typical Growth"/>
  </r>
  <r>
    <s v="Startup_3420"/>
    <x v="5"/>
    <x v="7"/>
    <x v="1859"/>
    <x v="1859"/>
    <x v="5"/>
    <x v="6"/>
    <x v="21"/>
    <x v="1752"/>
    <x v="21"/>
    <x v="1859"/>
    <x v="1859"/>
    <s v="Typical Growth"/>
  </r>
  <r>
    <s v="Startup_3421"/>
    <x v="1"/>
    <x v="4"/>
    <x v="1860"/>
    <x v="1860"/>
    <x v="34"/>
    <x v="5"/>
    <x v="18"/>
    <x v="1753"/>
    <x v="18"/>
    <x v="1860"/>
    <x v="1860"/>
    <s v="Typical Growth"/>
  </r>
  <r>
    <s v="Startup_3422"/>
    <x v="7"/>
    <x v="8"/>
    <x v="1861"/>
    <x v="1861"/>
    <x v="40"/>
    <x v="1"/>
    <x v="3"/>
    <x v="1754"/>
    <x v="3"/>
    <x v="1861"/>
    <x v="1861"/>
    <s v="Typical Growth"/>
  </r>
  <r>
    <s v="Startup_3424"/>
    <x v="3"/>
    <x v="9"/>
    <x v="1862"/>
    <x v="1862"/>
    <x v="43"/>
    <x v="6"/>
    <x v="15"/>
    <x v="1755"/>
    <x v="15"/>
    <x v="1862"/>
    <x v="1862"/>
    <s v="Typical Growth"/>
  </r>
  <r>
    <s v="Startup_3425"/>
    <x v="3"/>
    <x v="1"/>
    <x v="1863"/>
    <x v="1863"/>
    <x v="2"/>
    <x v="1"/>
    <x v="6"/>
    <x v="1734"/>
    <x v="6"/>
    <x v="1863"/>
    <x v="1863"/>
    <s v="Typical Growth"/>
  </r>
  <r>
    <s v="Startup_3426"/>
    <x v="4"/>
    <x v="9"/>
    <x v="1864"/>
    <x v="1864"/>
    <x v="6"/>
    <x v="3"/>
    <x v="17"/>
    <x v="1756"/>
    <x v="17"/>
    <x v="1864"/>
    <x v="1864"/>
    <s v="Typical Growth"/>
  </r>
  <r>
    <s v="Startup_3428"/>
    <x v="3"/>
    <x v="3"/>
    <x v="1865"/>
    <x v="1865"/>
    <x v="13"/>
    <x v="7"/>
    <x v="1"/>
    <x v="1757"/>
    <x v="1"/>
    <x v="1865"/>
    <x v="1865"/>
    <s v="Typical Growth"/>
  </r>
  <r>
    <s v="Startup_3429"/>
    <x v="2"/>
    <x v="8"/>
    <x v="1866"/>
    <x v="1866"/>
    <x v="40"/>
    <x v="5"/>
    <x v="0"/>
    <x v="1758"/>
    <x v="0"/>
    <x v="1866"/>
    <x v="1866"/>
    <s v="Typical Growth"/>
  </r>
  <r>
    <s v="Startup_343"/>
    <x v="1"/>
    <x v="7"/>
    <x v="1867"/>
    <x v="1867"/>
    <x v="28"/>
    <x v="5"/>
    <x v="13"/>
    <x v="1759"/>
    <x v="13"/>
    <x v="1867"/>
    <x v="1867"/>
    <s v="Typical Growth"/>
  </r>
  <r>
    <s v="Startup_3430"/>
    <x v="6"/>
    <x v="7"/>
    <x v="1868"/>
    <x v="1868"/>
    <x v="10"/>
    <x v="2"/>
    <x v="4"/>
    <x v="1760"/>
    <x v="4"/>
    <x v="1868"/>
    <x v="1868"/>
    <s v="Typical Growth"/>
  </r>
  <r>
    <s v="Startup_3431"/>
    <x v="5"/>
    <x v="6"/>
    <x v="1869"/>
    <x v="1869"/>
    <x v="23"/>
    <x v="0"/>
    <x v="2"/>
    <x v="1761"/>
    <x v="2"/>
    <x v="1869"/>
    <x v="1869"/>
    <s v="Typical Growth"/>
  </r>
  <r>
    <s v="Startup_3432"/>
    <x v="0"/>
    <x v="6"/>
    <x v="1870"/>
    <x v="1870"/>
    <x v="28"/>
    <x v="5"/>
    <x v="20"/>
    <x v="1762"/>
    <x v="20"/>
    <x v="1870"/>
    <x v="1870"/>
    <s v="Typical Growth"/>
  </r>
  <r>
    <s v="Startup_3433"/>
    <x v="4"/>
    <x v="9"/>
    <x v="1871"/>
    <x v="1871"/>
    <x v="49"/>
    <x v="5"/>
    <x v="7"/>
    <x v="1763"/>
    <x v="7"/>
    <x v="1871"/>
    <x v="1871"/>
    <s v="Typical Growth"/>
  </r>
  <r>
    <s v="Startup_3435"/>
    <x v="4"/>
    <x v="4"/>
    <x v="1872"/>
    <x v="1872"/>
    <x v="21"/>
    <x v="9"/>
    <x v="0"/>
    <x v="1764"/>
    <x v="0"/>
    <x v="1872"/>
    <x v="1872"/>
    <s v="Typical Growth"/>
  </r>
  <r>
    <s v="Startup_3436"/>
    <x v="5"/>
    <x v="4"/>
    <x v="1873"/>
    <x v="1873"/>
    <x v="11"/>
    <x v="8"/>
    <x v="10"/>
    <x v="1765"/>
    <x v="10"/>
    <x v="1873"/>
    <x v="1873"/>
    <s v="Typical Growth"/>
  </r>
  <r>
    <s v="Startup_3437"/>
    <x v="2"/>
    <x v="7"/>
    <x v="1874"/>
    <x v="1874"/>
    <x v="35"/>
    <x v="0"/>
    <x v="22"/>
    <x v="1766"/>
    <x v="22"/>
    <x v="1874"/>
    <x v="1874"/>
    <s v="Typical Growth"/>
  </r>
  <r>
    <s v="Startup_3439"/>
    <x v="4"/>
    <x v="1"/>
    <x v="1875"/>
    <x v="1875"/>
    <x v="7"/>
    <x v="7"/>
    <x v="4"/>
    <x v="1767"/>
    <x v="4"/>
    <x v="1875"/>
    <x v="1875"/>
    <s v="Typical Growth"/>
  </r>
  <r>
    <s v="Startup_344"/>
    <x v="4"/>
    <x v="6"/>
    <x v="1876"/>
    <x v="1876"/>
    <x v="31"/>
    <x v="5"/>
    <x v="3"/>
    <x v="1768"/>
    <x v="3"/>
    <x v="1876"/>
    <x v="1876"/>
    <s v="Typical Growth"/>
  </r>
  <r>
    <s v="Startup_3440"/>
    <x v="7"/>
    <x v="6"/>
    <x v="1877"/>
    <x v="1877"/>
    <x v="13"/>
    <x v="1"/>
    <x v="21"/>
    <x v="1769"/>
    <x v="21"/>
    <x v="1877"/>
    <x v="1877"/>
    <s v="Typical Growth"/>
  </r>
  <r>
    <s v="Startup_3442"/>
    <x v="7"/>
    <x v="9"/>
    <x v="1878"/>
    <x v="1878"/>
    <x v="29"/>
    <x v="4"/>
    <x v="15"/>
    <x v="1770"/>
    <x v="15"/>
    <x v="1878"/>
    <x v="1878"/>
    <s v="Typical Growth"/>
  </r>
  <r>
    <s v="Startup_3444"/>
    <x v="6"/>
    <x v="4"/>
    <x v="1879"/>
    <x v="1879"/>
    <x v="6"/>
    <x v="9"/>
    <x v="21"/>
    <x v="1771"/>
    <x v="21"/>
    <x v="1879"/>
    <x v="1879"/>
    <s v="Typical Growth"/>
  </r>
  <r>
    <s v="Startup_3445"/>
    <x v="4"/>
    <x v="7"/>
    <x v="1880"/>
    <x v="1880"/>
    <x v="24"/>
    <x v="4"/>
    <x v="21"/>
    <x v="1772"/>
    <x v="21"/>
    <x v="1880"/>
    <x v="1880"/>
    <s v="Typical Growth"/>
  </r>
  <r>
    <s v="Startup_3446"/>
    <x v="6"/>
    <x v="4"/>
    <x v="1881"/>
    <x v="1881"/>
    <x v="1"/>
    <x v="7"/>
    <x v="16"/>
    <x v="1773"/>
    <x v="16"/>
    <x v="1881"/>
    <x v="1881"/>
    <s v="Typical Growth"/>
  </r>
  <r>
    <s v="Startup_3447"/>
    <x v="6"/>
    <x v="3"/>
    <x v="1882"/>
    <x v="1882"/>
    <x v="13"/>
    <x v="9"/>
    <x v="12"/>
    <x v="1774"/>
    <x v="12"/>
    <x v="1882"/>
    <x v="1882"/>
    <s v="Typical Growth"/>
  </r>
  <r>
    <s v="Startup_3448"/>
    <x v="6"/>
    <x v="6"/>
    <x v="1883"/>
    <x v="1883"/>
    <x v="25"/>
    <x v="3"/>
    <x v="10"/>
    <x v="1775"/>
    <x v="10"/>
    <x v="1883"/>
    <x v="1883"/>
    <s v="Typical Growth"/>
  </r>
  <r>
    <s v="Startup_3449"/>
    <x v="1"/>
    <x v="3"/>
    <x v="1884"/>
    <x v="1884"/>
    <x v="18"/>
    <x v="6"/>
    <x v="14"/>
    <x v="1776"/>
    <x v="14"/>
    <x v="1884"/>
    <x v="1884"/>
    <s v="Typical Growth"/>
  </r>
  <r>
    <s v="Startup_3450"/>
    <x v="4"/>
    <x v="9"/>
    <x v="1885"/>
    <x v="1885"/>
    <x v="45"/>
    <x v="2"/>
    <x v="4"/>
    <x v="1777"/>
    <x v="4"/>
    <x v="1885"/>
    <x v="1885"/>
    <s v="Typical Growth"/>
  </r>
  <r>
    <s v="Startup_3451"/>
    <x v="0"/>
    <x v="7"/>
    <x v="1886"/>
    <x v="1886"/>
    <x v="14"/>
    <x v="1"/>
    <x v="5"/>
    <x v="1778"/>
    <x v="5"/>
    <x v="1886"/>
    <x v="1886"/>
    <s v="Typical Growth"/>
  </r>
  <r>
    <s v="Startup_3452"/>
    <x v="2"/>
    <x v="1"/>
    <x v="1887"/>
    <x v="1887"/>
    <x v="8"/>
    <x v="3"/>
    <x v="23"/>
    <x v="1779"/>
    <x v="23"/>
    <x v="1887"/>
    <x v="1887"/>
    <s v="Typical Growth"/>
  </r>
  <r>
    <s v="Startup_3453"/>
    <x v="6"/>
    <x v="6"/>
    <x v="1888"/>
    <x v="1888"/>
    <x v="30"/>
    <x v="6"/>
    <x v="0"/>
    <x v="1780"/>
    <x v="0"/>
    <x v="1888"/>
    <x v="1888"/>
    <s v="Typical Growth"/>
  </r>
  <r>
    <s v="Startup_3454"/>
    <x v="5"/>
    <x v="3"/>
    <x v="1889"/>
    <x v="1889"/>
    <x v="33"/>
    <x v="0"/>
    <x v="3"/>
    <x v="1781"/>
    <x v="3"/>
    <x v="1889"/>
    <x v="1889"/>
    <s v="Typical Growth"/>
  </r>
  <r>
    <s v="Startup_3456"/>
    <x v="2"/>
    <x v="5"/>
    <x v="1890"/>
    <x v="1890"/>
    <x v="11"/>
    <x v="3"/>
    <x v="22"/>
    <x v="1782"/>
    <x v="22"/>
    <x v="1890"/>
    <x v="1890"/>
    <s v="Typical Growth"/>
  </r>
  <r>
    <s v="Startup_3457"/>
    <x v="6"/>
    <x v="4"/>
    <x v="1891"/>
    <x v="1891"/>
    <x v="36"/>
    <x v="5"/>
    <x v="16"/>
    <x v="1783"/>
    <x v="16"/>
    <x v="1891"/>
    <x v="1891"/>
    <s v="Typical Growth"/>
  </r>
  <r>
    <s v="Startup_3458"/>
    <x v="2"/>
    <x v="9"/>
    <x v="1892"/>
    <x v="1892"/>
    <x v="23"/>
    <x v="2"/>
    <x v="23"/>
    <x v="1784"/>
    <x v="23"/>
    <x v="1892"/>
    <x v="1892"/>
    <s v="Typical Growth"/>
  </r>
  <r>
    <s v="Startup_3459"/>
    <x v="4"/>
    <x v="1"/>
    <x v="1893"/>
    <x v="1893"/>
    <x v="28"/>
    <x v="3"/>
    <x v="14"/>
    <x v="1785"/>
    <x v="14"/>
    <x v="1893"/>
    <x v="1893"/>
    <s v="Typical Growth"/>
  </r>
  <r>
    <s v="Startup_346"/>
    <x v="7"/>
    <x v="3"/>
    <x v="1894"/>
    <x v="1894"/>
    <x v="5"/>
    <x v="4"/>
    <x v="9"/>
    <x v="1211"/>
    <x v="9"/>
    <x v="1894"/>
    <x v="1894"/>
    <s v="Typical Growth"/>
  </r>
  <r>
    <s v="Startup_3460"/>
    <x v="1"/>
    <x v="9"/>
    <x v="1895"/>
    <x v="1895"/>
    <x v="35"/>
    <x v="8"/>
    <x v="1"/>
    <x v="1786"/>
    <x v="1"/>
    <x v="1895"/>
    <x v="1895"/>
    <s v="Typical Growth"/>
  </r>
  <r>
    <s v="Startup_3461"/>
    <x v="3"/>
    <x v="6"/>
    <x v="1896"/>
    <x v="1896"/>
    <x v="43"/>
    <x v="3"/>
    <x v="19"/>
    <x v="1787"/>
    <x v="19"/>
    <x v="1896"/>
    <x v="1896"/>
    <s v="Typical Growth"/>
  </r>
  <r>
    <s v="Startup_3463"/>
    <x v="5"/>
    <x v="0"/>
    <x v="1897"/>
    <x v="1897"/>
    <x v="0"/>
    <x v="7"/>
    <x v="22"/>
    <x v="1788"/>
    <x v="22"/>
    <x v="1897"/>
    <x v="1897"/>
    <s v="Typical Growth"/>
  </r>
  <r>
    <s v="Startup_3464"/>
    <x v="6"/>
    <x v="5"/>
    <x v="1898"/>
    <x v="1898"/>
    <x v="24"/>
    <x v="8"/>
    <x v="9"/>
    <x v="1789"/>
    <x v="9"/>
    <x v="1898"/>
    <x v="1898"/>
    <s v="Typical Growth"/>
  </r>
  <r>
    <s v="Startup_3465"/>
    <x v="0"/>
    <x v="9"/>
    <x v="1899"/>
    <x v="1899"/>
    <x v="3"/>
    <x v="7"/>
    <x v="4"/>
    <x v="1790"/>
    <x v="4"/>
    <x v="1899"/>
    <x v="1899"/>
    <s v="Typical Growth"/>
  </r>
  <r>
    <s v="Startup_3466"/>
    <x v="2"/>
    <x v="9"/>
    <x v="1900"/>
    <x v="1900"/>
    <x v="31"/>
    <x v="5"/>
    <x v="11"/>
    <x v="1791"/>
    <x v="11"/>
    <x v="1900"/>
    <x v="1900"/>
    <s v="Typical Growth"/>
  </r>
  <r>
    <s v="Startup_3467"/>
    <x v="2"/>
    <x v="5"/>
    <x v="1901"/>
    <x v="1901"/>
    <x v="45"/>
    <x v="1"/>
    <x v="13"/>
    <x v="1119"/>
    <x v="13"/>
    <x v="1901"/>
    <x v="1901"/>
    <s v="Typical Growth"/>
  </r>
  <r>
    <s v="Startup_3468"/>
    <x v="6"/>
    <x v="7"/>
    <x v="1902"/>
    <x v="1902"/>
    <x v="9"/>
    <x v="0"/>
    <x v="11"/>
    <x v="1792"/>
    <x v="11"/>
    <x v="1902"/>
    <x v="1902"/>
    <s v="Typical Growth"/>
  </r>
  <r>
    <s v="Startup_347"/>
    <x v="5"/>
    <x v="0"/>
    <x v="1903"/>
    <x v="1903"/>
    <x v="4"/>
    <x v="8"/>
    <x v="9"/>
    <x v="820"/>
    <x v="9"/>
    <x v="1903"/>
    <x v="1903"/>
    <s v="Typical Growth"/>
  </r>
  <r>
    <s v="Startup_3470"/>
    <x v="5"/>
    <x v="7"/>
    <x v="1904"/>
    <x v="1904"/>
    <x v="0"/>
    <x v="2"/>
    <x v="6"/>
    <x v="1793"/>
    <x v="6"/>
    <x v="1904"/>
    <x v="1904"/>
    <s v="Typical Growth"/>
  </r>
  <r>
    <s v="Startup_3471"/>
    <x v="6"/>
    <x v="6"/>
    <x v="1905"/>
    <x v="1905"/>
    <x v="12"/>
    <x v="1"/>
    <x v="18"/>
    <x v="657"/>
    <x v="18"/>
    <x v="1905"/>
    <x v="1905"/>
    <s v="Typical Growth"/>
  </r>
  <r>
    <s v="Startup_3472"/>
    <x v="4"/>
    <x v="7"/>
    <x v="1906"/>
    <x v="1906"/>
    <x v="29"/>
    <x v="4"/>
    <x v="23"/>
    <x v="1794"/>
    <x v="23"/>
    <x v="1906"/>
    <x v="1906"/>
    <s v="Typical Growth"/>
  </r>
  <r>
    <s v="Startup_3474"/>
    <x v="5"/>
    <x v="0"/>
    <x v="1907"/>
    <x v="1907"/>
    <x v="26"/>
    <x v="9"/>
    <x v="0"/>
    <x v="1795"/>
    <x v="0"/>
    <x v="1907"/>
    <x v="1907"/>
    <s v="Typical Growth"/>
  </r>
  <r>
    <s v="Startup_3475"/>
    <x v="7"/>
    <x v="9"/>
    <x v="1908"/>
    <x v="1908"/>
    <x v="33"/>
    <x v="3"/>
    <x v="23"/>
    <x v="1796"/>
    <x v="23"/>
    <x v="1908"/>
    <x v="1908"/>
    <s v="Typical Growth"/>
  </r>
  <r>
    <s v="Startup_3476"/>
    <x v="6"/>
    <x v="2"/>
    <x v="1909"/>
    <x v="1909"/>
    <x v="41"/>
    <x v="3"/>
    <x v="14"/>
    <x v="1797"/>
    <x v="14"/>
    <x v="1909"/>
    <x v="1909"/>
    <s v="Typical Growth"/>
  </r>
  <r>
    <s v="Startup_3477"/>
    <x v="1"/>
    <x v="6"/>
    <x v="1910"/>
    <x v="1910"/>
    <x v="27"/>
    <x v="2"/>
    <x v="15"/>
    <x v="1798"/>
    <x v="15"/>
    <x v="1910"/>
    <x v="1910"/>
    <s v="Typical Growth"/>
  </r>
  <r>
    <s v="Startup_3478"/>
    <x v="5"/>
    <x v="1"/>
    <x v="1911"/>
    <x v="1911"/>
    <x v="43"/>
    <x v="8"/>
    <x v="5"/>
    <x v="1799"/>
    <x v="5"/>
    <x v="1911"/>
    <x v="1911"/>
    <s v="Typical Growth"/>
  </r>
  <r>
    <s v="Startup_3479"/>
    <x v="5"/>
    <x v="9"/>
    <x v="1912"/>
    <x v="1912"/>
    <x v="10"/>
    <x v="8"/>
    <x v="12"/>
    <x v="1800"/>
    <x v="12"/>
    <x v="1912"/>
    <x v="1912"/>
    <s v="Typical Growth"/>
  </r>
  <r>
    <s v="Startup_348"/>
    <x v="0"/>
    <x v="6"/>
    <x v="1913"/>
    <x v="1913"/>
    <x v="43"/>
    <x v="3"/>
    <x v="22"/>
    <x v="1801"/>
    <x v="22"/>
    <x v="1913"/>
    <x v="1913"/>
    <s v="Typical Growth"/>
  </r>
  <r>
    <s v="Startup_3481"/>
    <x v="2"/>
    <x v="7"/>
    <x v="1914"/>
    <x v="1914"/>
    <x v="7"/>
    <x v="9"/>
    <x v="5"/>
    <x v="1802"/>
    <x v="5"/>
    <x v="1914"/>
    <x v="1914"/>
    <s v="Typical Growth"/>
  </r>
  <r>
    <s v="Startup_3482"/>
    <x v="0"/>
    <x v="0"/>
    <x v="1915"/>
    <x v="1915"/>
    <x v="1"/>
    <x v="4"/>
    <x v="21"/>
    <x v="1803"/>
    <x v="21"/>
    <x v="1915"/>
    <x v="1915"/>
    <s v="Typical Growth"/>
  </r>
  <r>
    <s v="Startup_3484"/>
    <x v="1"/>
    <x v="6"/>
    <x v="1916"/>
    <x v="1916"/>
    <x v="2"/>
    <x v="9"/>
    <x v="3"/>
    <x v="1804"/>
    <x v="3"/>
    <x v="1916"/>
    <x v="1916"/>
    <s v="Typical Growth"/>
  </r>
  <r>
    <s v="Startup_3485"/>
    <x v="0"/>
    <x v="1"/>
    <x v="1917"/>
    <x v="1917"/>
    <x v="14"/>
    <x v="7"/>
    <x v="20"/>
    <x v="1805"/>
    <x v="20"/>
    <x v="1917"/>
    <x v="1917"/>
    <s v="Typical Growth"/>
  </r>
  <r>
    <s v="Startup_3486"/>
    <x v="3"/>
    <x v="3"/>
    <x v="1918"/>
    <x v="1918"/>
    <x v="18"/>
    <x v="7"/>
    <x v="17"/>
    <x v="1806"/>
    <x v="17"/>
    <x v="1918"/>
    <x v="1918"/>
    <s v="Typical Growth"/>
  </r>
  <r>
    <s v="Startup_3487"/>
    <x v="7"/>
    <x v="7"/>
    <x v="1919"/>
    <x v="1919"/>
    <x v="0"/>
    <x v="8"/>
    <x v="14"/>
    <x v="1807"/>
    <x v="14"/>
    <x v="1919"/>
    <x v="1919"/>
    <s v="Typical Growth"/>
  </r>
  <r>
    <s v="Startup_3488"/>
    <x v="3"/>
    <x v="0"/>
    <x v="1920"/>
    <x v="1920"/>
    <x v="41"/>
    <x v="5"/>
    <x v="12"/>
    <x v="1808"/>
    <x v="12"/>
    <x v="1920"/>
    <x v="1920"/>
    <s v="Typical Growth"/>
  </r>
  <r>
    <s v="Startup_3489"/>
    <x v="1"/>
    <x v="4"/>
    <x v="1921"/>
    <x v="1921"/>
    <x v="16"/>
    <x v="1"/>
    <x v="8"/>
    <x v="1809"/>
    <x v="8"/>
    <x v="1921"/>
    <x v="1921"/>
    <s v="Typical Growth"/>
  </r>
  <r>
    <s v="Startup_3490"/>
    <x v="3"/>
    <x v="6"/>
    <x v="1922"/>
    <x v="1922"/>
    <x v="39"/>
    <x v="3"/>
    <x v="18"/>
    <x v="1810"/>
    <x v="18"/>
    <x v="1922"/>
    <x v="1922"/>
    <s v="Typical Growth"/>
  </r>
  <r>
    <s v="Startup_3491"/>
    <x v="2"/>
    <x v="5"/>
    <x v="1923"/>
    <x v="1923"/>
    <x v="7"/>
    <x v="1"/>
    <x v="5"/>
    <x v="1811"/>
    <x v="5"/>
    <x v="1923"/>
    <x v="1923"/>
    <s v="Typical Growth"/>
  </r>
  <r>
    <s v="Startup_3492"/>
    <x v="7"/>
    <x v="6"/>
    <x v="1924"/>
    <x v="1924"/>
    <x v="23"/>
    <x v="7"/>
    <x v="17"/>
    <x v="1812"/>
    <x v="17"/>
    <x v="1924"/>
    <x v="1924"/>
    <s v="Typical Growth"/>
  </r>
  <r>
    <s v="Startup_3494"/>
    <x v="0"/>
    <x v="8"/>
    <x v="1925"/>
    <x v="1925"/>
    <x v="45"/>
    <x v="0"/>
    <x v="18"/>
    <x v="1813"/>
    <x v="18"/>
    <x v="1925"/>
    <x v="1925"/>
    <s v="Typical Growth"/>
  </r>
  <r>
    <s v="Startup_3495"/>
    <x v="7"/>
    <x v="9"/>
    <x v="1926"/>
    <x v="1926"/>
    <x v="37"/>
    <x v="5"/>
    <x v="10"/>
    <x v="1814"/>
    <x v="10"/>
    <x v="1926"/>
    <x v="1926"/>
    <s v="Typical Growth"/>
  </r>
  <r>
    <s v="Startup_3499"/>
    <x v="4"/>
    <x v="3"/>
    <x v="1927"/>
    <x v="1927"/>
    <x v="6"/>
    <x v="7"/>
    <x v="22"/>
    <x v="1815"/>
    <x v="22"/>
    <x v="1927"/>
    <x v="1927"/>
    <s v="Typical Growth"/>
  </r>
  <r>
    <s v="Startup_350"/>
    <x v="2"/>
    <x v="6"/>
    <x v="1928"/>
    <x v="1928"/>
    <x v="35"/>
    <x v="6"/>
    <x v="1"/>
    <x v="50"/>
    <x v="1"/>
    <x v="1928"/>
    <x v="1928"/>
    <s v="Typical Growth"/>
  </r>
  <r>
    <s v="Startup_3500"/>
    <x v="3"/>
    <x v="2"/>
    <x v="1929"/>
    <x v="1929"/>
    <x v="34"/>
    <x v="4"/>
    <x v="18"/>
    <x v="1816"/>
    <x v="18"/>
    <x v="1929"/>
    <x v="1929"/>
    <s v="Typical Growth"/>
  </r>
  <r>
    <s v="Startup_3501"/>
    <x v="1"/>
    <x v="7"/>
    <x v="1930"/>
    <x v="1930"/>
    <x v="41"/>
    <x v="0"/>
    <x v="21"/>
    <x v="1817"/>
    <x v="21"/>
    <x v="1930"/>
    <x v="1930"/>
    <s v="Typical Growth"/>
  </r>
  <r>
    <s v="Startup_3502"/>
    <x v="0"/>
    <x v="5"/>
    <x v="1931"/>
    <x v="1931"/>
    <x v="14"/>
    <x v="4"/>
    <x v="17"/>
    <x v="1818"/>
    <x v="17"/>
    <x v="1931"/>
    <x v="1931"/>
    <s v="Typical Growth"/>
  </r>
  <r>
    <s v="Startup_3503"/>
    <x v="5"/>
    <x v="1"/>
    <x v="1932"/>
    <x v="1932"/>
    <x v="31"/>
    <x v="5"/>
    <x v="21"/>
    <x v="1819"/>
    <x v="21"/>
    <x v="1932"/>
    <x v="1932"/>
    <s v="Typical Growth"/>
  </r>
  <r>
    <s v="Startup_3504"/>
    <x v="2"/>
    <x v="6"/>
    <x v="1933"/>
    <x v="1933"/>
    <x v="20"/>
    <x v="9"/>
    <x v="15"/>
    <x v="428"/>
    <x v="15"/>
    <x v="1933"/>
    <x v="1933"/>
    <s v="Typical Growth"/>
  </r>
  <r>
    <s v="Startup_3505"/>
    <x v="2"/>
    <x v="5"/>
    <x v="1934"/>
    <x v="1934"/>
    <x v="26"/>
    <x v="4"/>
    <x v="21"/>
    <x v="1820"/>
    <x v="21"/>
    <x v="1934"/>
    <x v="1934"/>
    <s v="Typical Growth"/>
  </r>
  <r>
    <s v="Startup_3507"/>
    <x v="7"/>
    <x v="4"/>
    <x v="1935"/>
    <x v="1935"/>
    <x v="20"/>
    <x v="7"/>
    <x v="21"/>
    <x v="1821"/>
    <x v="21"/>
    <x v="1935"/>
    <x v="1935"/>
    <s v="Typical Growth"/>
  </r>
  <r>
    <s v="Startup_3509"/>
    <x v="2"/>
    <x v="6"/>
    <x v="1936"/>
    <x v="1936"/>
    <x v="27"/>
    <x v="4"/>
    <x v="4"/>
    <x v="1822"/>
    <x v="4"/>
    <x v="1936"/>
    <x v="1936"/>
    <s v="Typical Growth"/>
  </r>
  <r>
    <s v="Startup_351"/>
    <x v="4"/>
    <x v="7"/>
    <x v="1937"/>
    <x v="1937"/>
    <x v="34"/>
    <x v="3"/>
    <x v="21"/>
    <x v="1823"/>
    <x v="21"/>
    <x v="1937"/>
    <x v="1937"/>
    <s v="Typical Growth"/>
  </r>
  <r>
    <s v="Startup_3510"/>
    <x v="4"/>
    <x v="9"/>
    <x v="1938"/>
    <x v="1938"/>
    <x v="27"/>
    <x v="7"/>
    <x v="5"/>
    <x v="1824"/>
    <x v="5"/>
    <x v="1938"/>
    <x v="1938"/>
    <s v="Typical Growth"/>
  </r>
  <r>
    <s v="Startup_3512"/>
    <x v="3"/>
    <x v="3"/>
    <x v="1939"/>
    <x v="1939"/>
    <x v="28"/>
    <x v="1"/>
    <x v="23"/>
    <x v="1825"/>
    <x v="23"/>
    <x v="1939"/>
    <x v="1939"/>
    <s v="Typical Growth"/>
  </r>
  <r>
    <s v="Startup_3513"/>
    <x v="1"/>
    <x v="9"/>
    <x v="1940"/>
    <x v="1940"/>
    <x v="1"/>
    <x v="5"/>
    <x v="14"/>
    <x v="1447"/>
    <x v="14"/>
    <x v="1940"/>
    <x v="1940"/>
    <s v="Typical Growth"/>
  </r>
  <r>
    <s v="Startup_3514"/>
    <x v="0"/>
    <x v="8"/>
    <x v="1941"/>
    <x v="1941"/>
    <x v="33"/>
    <x v="8"/>
    <x v="1"/>
    <x v="1826"/>
    <x v="1"/>
    <x v="1941"/>
    <x v="1941"/>
    <s v="Typical Growth"/>
  </r>
  <r>
    <s v="Startup_3515"/>
    <x v="1"/>
    <x v="6"/>
    <x v="1942"/>
    <x v="1942"/>
    <x v="28"/>
    <x v="8"/>
    <x v="10"/>
    <x v="1827"/>
    <x v="10"/>
    <x v="1942"/>
    <x v="1942"/>
    <s v="Typical Growth"/>
  </r>
  <r>
    <s v="Startup_3517"/>
    <x v="1"/>
    <x v="8"/>
    <x v="1943"/>
    <x v="1943"/>
    <x v="6"/>
    <x v="0"/>
    <x v="20"/>
    <x v="1828"/>
    <x v="20"/>
    <x v="1943"/>
    <x v="1943"/>
    <s v="Typical Growth"/>
  </r>
  <r>
    <s v="Startup_3518"/>
    <x v="5"/>
    <x v="3"/>
    <x v="1944"/>
    <x v="1944"/>
    <x v="49"/>
    <x v="4"/>
    <x v="3"/>
    <x v="1829"/>
    <x v="3"/>
    <x v="1944"/>
    <x v="1944"/>
    <s v="Typical Growth"/>
  </r>
  <r>
    <s v="Startup_3519"/>
    <x v="5"/>
    <x v="5"/>
    <x v="1945"/>
    <x v="1945"/>
    <x v="31"/>
    <x v="1"/>
    <x v="10"/>
    <x v="1830"/>
    <x v="10"/>
    <x v="1945"/>
    <x v="1945"/>
    <s v="Typical Growth"/>
  </r>
  <r>
    <s v="Startup_352"/>
    <x v="0"/>
    <x v="2"/>
    <x v="1946"/>
    <x v="1946"/>
    <x v="22"/>
    <x v="6"/>
    <x v="9"/>
    <x v="1831"/>
    <x v="9"/>
    <x v="1946"/>
    <x v="1946"/>
    <s v="Typical Growth"/>
  </r>
  <r>
    <s v="Startup_3521"/>
    <x v="7"/>
    <x v="3"/>
    <x v="1947"/>
    <x v="1947"/>
    <x v="0"/>
    <x v="8"/>
    <x v="9"/>
    <x v="1832"/>
    <x v="9"/>
    <x v="1947"/>
    <x v="1947"/>
    <s v="Typical Growth"/>
  </r>
  <r>
    <s v="Startup_3525"/>
    <x v="6"/>
    <x v="9"/>
    <x v="1948"/>
    <x v="1948"/>
    <x v="23"/>
    <x v="0"/>
    <x v="17"/>
    <x v="1624"/>
    <x v="17"/>
    <x v="1948"/>
    <x v="1948"/>
    <s v="Typical Growth"/>
  </r>
  <r>
    <s v="Startup_3526"/>
    <x v="0"/>
    <x v="7"/>
    <x v="1949"/>
    <x v="1949"/>
    <x v="36"/>
    <x v="5"/>
    <x v="2"/>
    <x v="1833"/>
    <x v="2"/>
    <x v="1949"/>
    <x v="1949"/>
    <s v="Typical Growth"/>
  </r>
  <r>
    <s v="Startup_3527"/>
    <x v="6"/>
    <x v="9"/>
    <x v="1950"/>
    <x v="1950"/>
    <x v="5"/>
    <x v="4"/>
    <x v="22"/>
    <x v="1834"/>
    <x v="22"/>
    <x v="1950"/>
    <x v="1950"/>
    <s v="Typical Growth"/>
  </r>
  <r>
    <s v="Startup_3528"/>
    <x v="5"/>
    <x v="3"/>
    <x v="1951"/>
    <x v="1951"/>
    <x v="36"/>
    <x v="1"/>
    <x v="13"/>
    <x v="1835"/>
    <x v="13"/>
    <x v="1951"/>
    <x v="1951"/>
    <s v="Typical Growth"/>
  </r>
  <r>
    <s v="Startup_353"/>
    <x v="0"/>
    <x v="3"/>
    <x v="1952"/>
    <x v="1952"/>
    <x v="30"/>
    <x v="8"/>
    <x v="22"/>
    <x v="1836"/>
    <x v="22"/>
    <x v="1952"/>
    <x v="1952"/>
    <s v="Typical Growth"/>
  </r>
  <r>
    <s v="Startup_3530"/>
    <x v="7"/>
    <x v="4"/>
    <x v="1953"/>
    <x v="1953"/>
    <x v="33"/>
    <x v="5"/>
    <x v="21"/>
    <x v="1837"/>
    <x v="21"/>
    <x v="1953"/>
    <x v="1953"/>
    <s v="Typical Growth"/>
  </r>
  <r>
    <s v="Startup_3532"/>
    <x v="4"/>
    <x v="1"/>
    <x v="1954"/>
    <x v="1954"/>
    <x v="18"/>
    <x v="2"/>
    <x v="10"/>
    <x v="1049"/>
    <x v="10"/>
    <x v="1954"/>
    <x v="1954"/>
    <s v="Typical Growth"/>
  </r>
  <r>
    <s v="Startup_3533"/>
    <x v="6"/>
    <x v="2"/>
    <x v="1955"/>
    <x v="1955"/>
    <x v="19"/>
    <x v="8"/>
    <x v="9"/>
    <x v="1838"/>
    <x v="9"/>
    <x v="1955"/>
    <x v="1955"/>
    <s v="Typical Growth"/>
  </r>
  <r>
    <s v="Startup_3535"/>
    <x v="1"/>
    <x v="8"/>
    <x v="1956"/>
    <x v="1956"/>
    <x v="0"/>
    <x v="6"/>
    <x v="20"/>
    <x v="1839"/>
    <x v="20"/>
    <x v="1956"/>
    <x v="1956"/>
    <s v="Typical Growth"/>
  </r>
  <r>
    <s v="Startup_3537"/>
    <x v="5"/>
    <x v="5"/>
    <x v="1957"/>
    <x v="1957"/>
    <x v="16"/>
    <x v="0"/>
    <x v="19"/>
    <x v="1071"/>
    <x v="19"/>
    <x v="1957"/>
    <x v="1957"/>
    <s v="Typical Growth"/>
  </r>
  <r>
    <s v="Startup_3538"/>
    <x v="5"/>
    <x v="9"/>
    <x v="1958"/>
    <x v="1958"/>
    <x v="44"/>
    <x v="5"/>
    <x v="5"/>
    <x v="1840"/>
    <x v="5"/>
    <x v="1958"/>
    <x v="1958"/>
    <s v="Typical Growth"/>
  </r>
  <r>
    <s v="Startup_3539"/>
    <x v="5"/>
    <x v="1"/>
    <x v="1959"/>
    <x v="1959"/>
    <x v="31"/>
    <x v="4"/>
    <x v="23"/>
    <x v="1841"/>
    <x v="23"/>
    <x v="1959"/>
    <x v="1959"/>
    <s v="Typical Growth"/>
  </r>
  <r>
    <s v="Startup_3540"/>
    <x v="0"/>
    <x v="2"/>
    <x v="1960"/>
    <x v="1960"/>
    <x v="26"/>
    <x v="0"/>
    <x v="6"/>
    <x v="1842"/>
    <x v="6"/>
    <x v="1960"/>
    <x v="1960"/>
    <s v="Typical Growth"/>
  </r>
  <r>
    <s v="Startup_3542"/>
    <x v="4"/>
    <x v="6"/>
    <x v="1961"/>
    <x v="1961"/>
    <x v="31"/>
    <x v="4"/>
    <x v="9"/>
    <x v="1843"/>
    <x v="9"/>
    <x v="1961"/>
    <x v="1961"/>
    <s v="Typical Growth"/>
  </r>
  <r>
    <s v="Startup_3543"/>
    <x v="0"/>
    <x v="4"/>
    <x v="1962"/>
    <x v="1962"/>
    <x v="11"/>
    <x v="5"/>
    <x v="7"/>
    <x v="1844"/>
    <x v="7"/>
    <x v="1962"/>
    <x v="1962"/>
    <s v="Typical Growth"/>
  </r>
  <r>
    <s v="Startup_3544"/>
    <x v="0"/>
    <x v="8"/>
    <x v="1963"/>
    <x v="1963"/>
    <x v="28"/>
    <x v="9"/>
    <x v="20"/>
    <x v="1845"/>
    <x v="20"/>
    <x v="1963"/>
    <x v="1963"/>
    <s v="Typical Growth"/>
  </r>
  <r>
    <s v="Startup_3546"/>
    <x v="3"/>
    <x v="6"/>
    <x v="1964"/>
    <x v="1964"/>
    <x v="29"/>
    <x v="7"/>
    <x v="22"/>
    <x v="1846"/>
    <x v="22"/>
    <x v="1964"/>
    <x v="1964"/>
    <s v="Typical Growth"/>
  </r>
  <r>
    <s v="Startup_3547"/>
    <x v="0"/>
    <x v="1"/>
    <x v="1965"/>
    <x v="1965"/>
    <x v="19"/>
    <x v="5"/>
    <x v="6"/>
    <x v="1847"/>
    <x v="6"/>
    <x v="1965"/>
    <x v="1965"/>
    <s v="Typical Growth"/>
  </r>
  <r>
    <s v="Startup_3548"/>
    <x v="7"/>
    <x v="8"/>
    <x v="1966"/>
    <x v="1966"/>
    <x v="0"/>
    <x v="6"/>
    <x v="23"/>
    <x v="1848"/>
    <x v="23"/>
    <x v="1966"/>
    <x v="1966"/>
    <s v="Typical Growth"/>
  </r>
  <r>
    <s v="Startup_3549"/>
    <x v="7"/>
    <x v="1"/>
    <x v="1967"/>
    <x v="1967"/>
    <x v="7"/>
    <x v="8"/>
    <x v="14"/>
    <x v="1849"/>
    <x v="14"/>
    <x v="1967"/>
    <x v="1967"/>
    <s v="Typical Growth"/>
  </r>
  <r>
    <s v="Startup_355"/>
    <x v="3"/>
    <x v="4"/>
    <x v="1968"/>
    <x v="1968"/>
    <x v="0"/>
    <x v="1"/>
    <x v="18"/>
    <x v="1850"/>
    <x v="18"/>
    <x v="1968"/>
    <x v="1968"/>
    <s v="Typical Growth"/>
  </r>
  <r>
    <s v="Startup_3550"/>
    <x v="6"/>
    <x v="4"/>
    <x v="1969"/>
    <x v="1969"/>
    <x v="49"/>
    <x v="8"/>
    <x v="14"/>
    <x v="1851"/>
    <x v="14"/>
    <x v="1969"/>
    <x v="1969"/>
    <s v="Typical Growth"/>
  </r>
  <r>
    <s v="Startup_3552"/>
    <x v="2"/>
    <x v="8"/>
    <x v="1970"/>
    <x v="1970"/>
    <x v="32"/>
    <x v="4"/>
    <x v="6"/>
    <x v="1852"/>
    <x v="6"/>
    <x v="1970"/>
    <x v="1970"/>
    <s v="Typical Growth"/>
  </r>
  <r>
    <s v="Startup_3554"/>
    <x v="0"/>
    <x v="8"/>
    <x v="1971"/>
    <x v="1971"/>
    <x v="0"/>
    <x v="6"/>
    <x v="21"/>
    <x v="1420"/>
    <x v="21"/>
    <x v="1971"/>
    <x v="1971"/>
    <s v="Typical Growth"/>
  </r>
  <r>
    <s v="Startup_3556"/>
    <x v="0"/>
    <x v="3"/>
    <x v="1972"/>
    <x v="1972"/>
    <x v="34"/>
    <x v="3"/>
    <x v="1"/>
    <x v="1853"/>
    <x v="1"/>
    <x v="1972"/>
    <x v="1972"/>
    <s v="Typical Growth"/>
  </r>
  <r>
    <s v="Startup_3557"/>
    <x v="0"/>
    <x v="2"/>
    <x v="1973"/>
    <x v="1973"/>
    <x v="0"/>
    <x v="7"/>
    <x v="12"/>
    <x v="1854"/>
    <x v="12"/>
    <x v="1973"/>
    <x v="1973"/>
    <s v="Typical Growth"/>
  </r>
  <r>
    <s v="Startup_3558"/>
    <x v="6"/>
    <x v="9"/>
    <x v="1974"/>
    <x v="1974"/>
    <x v="10"/>
    <x v="1"/>
    <x v="20"/>
    <x v="1855"/>
    <x v="20"/>
    <x v="1974"/>
    <x v="1974"/>
    <s v="Typical Growth"/>
  </r>
  <r>
    <s v="Startup_3559"/>
    <x v="7"/>
    <x v="5"/>
    <x v="1975"/>
    <x v="1975"/>
    <x v="20"/>
    <x v="1"/>
    <x v="4"/>
    <x v="1856"/>
    <x v="4"/>
    <x v="1975"/>
    <x v="1975"/>
    <s v="Typical Growth"/>
  </r>
  <r>
    <s v="Startup_3560"/>
    <x v="5"/>
    <x v="1"/>
    <x v="1976"/>
    <x v="1976"/>
    <x v="4"/>
    <x v="8"/>
    <x v="17"/>
    <x v="1857"/>
    <x v="17"/>
    <x v="1976"/>
    <x v="1976"/>
    <s v="Typical Growth"/>
  </r>
  <r>
    <s v="Startup_3561"/>
    <x v="5"/>
    <x v="8"/>
    <x v="1977"/>
    <x v="1977"/>
    <x v="2"/>
    <x v="0"/>
    <x v="4"/>
    <x v="1858"/>
    <x v="4"/>
    <x v="1977"/>
    <x v="1977"/>
    <s v="Typical Growth"/>
  </r>
  <r>
    <s v="Startup_3562"/>
    <x v="2"/>
    <x v="5"/>
    <x v="1978"/>
    <x v="1978"/>
    <x v="4"/>
    <x v="5"/>
    <x v="13"/>
    <x v="1859"/>
    <x v="13"/>
    <x v="1978"/>
    <x v="1978"/>
    <s v="Typical Growth"/>
  </r>
  <r>
    <s v="Startup_3566"/>
    <x v="4"/>
    <x v="2"/>
    <x v="1979"/>
    <x v="1979"/>
    <x v="35"/>
    <x v="3"/>
    <x v="8"/>
    <x v="225"/>
    <x v="8"/>
    <x v="1979"/>
    <x v="1979"/>
    <s v="Typical Growth"/>
  </r>
  <r>
    <s v="Startup_3567"/>
    <x v="2"/>
    <x v="9"/>
    <x v="1980"/>
    <x v="1980"/>
    <x v="24"/>
    <x v="0"/>
    <x v="16"/>
    <x v="1860"/>
    <x v="16"/>
    <x v="1980"/>
    <x v="1980"/>
    <s v="Typical Growth"/>
  </r>
  <r>
    <s v="Startup_3568"/>
    <x v="3"/>
    <x v="1"/>
    <x v="1981"/>
    <x v="1981"/>
    <x v="16"/>
    <x v="3"/>
    <x v="20"/>
    <x v="1861"/>
    <x v="20"/>
    <x v="1981"/>
    <x v="1981"/>
    <s v="Typical Growth"/>
  </r>
  <r>
    <s v="Startup_3569"/>
    <x v="0"/>
    <x v="3"/>
    <x v="1982"/>
    <x v="1982"/>
    <x v="43"/>
    <x v="3"/>
    <x v="4"/>
    <x v="1862"/>
    <x v="4"/>
    <x v="1982"/>
    <x v="1982"/>
    <s v="Typical Growth"/>
  </r>
  <r>
    <s v="Startup_3570"/>
    <x v="1"/>
    <x v="2"/>
    <x v="1983"/>
    <x v="1983"/>
    <x v="6"/>
    <x v="6"/>
    <x v="11"/>
    <x v="1863"/>
    <x v="11"/>
    <x v="1983"/>
    <x v="1983"/>
    <s v="Typical Growth"/>
  </r>
  <r>
    <s v="Startup_3571"/>
    <x v="5"/>
    <x v="3"/>
    <x v="1984"/>
    <x v="1984"/>
    <x v="6"/>
    <x v="6"/>
    <x v="18"/>
    <x v="1864"/>
    <x v="18"/>
    <x v="1984"/>
    <x v="1984"/>
    <s v="Typical Growth"/>
  </r>
  <r>
    <s v="Startup_3573"/>
    <x v="7"/>
    <x v="5"/>
    <x v="1985"/>
    <x v="1985"/>
    <x v="15"/>
    <x v="4"/>
    <x v="2"/>
    <x v="1865"/>
    <x v="2"/>
    <x v="1985"/>
    <x v="1985"/>
    <s v="Typical Growth"/>
  </r>
  <r>
    <s v="Startup_3574"/>
    <x v="6"/>
    <x v="7"/>
    <x v="1986"/>
    <x v="1986"/>
    <x v="22"/>
    <x v="1"/>
    <x v="18"/>
    <x v="1866"/>
    <x v="18"/>
    <x v="1986"/>
    <x v="1986"/>
    <s v="Typical Growth"/>
  </r>
  <r>
    <s v="Startup_3575"/>
    <x v="1"/>
    <x v="6"/>
    <x v="1987"/>
    <x v="1987"/>
    <x v="32"/>
    <x v="1"/>
    <x v="15"/>
    <x v="1867"/>
    <x v="15"/>
    <x v="1987"/>
    <x v="1987"/>
    <s v="Typical Growth"/>
  </r>
  <r>
    <s v="Startup_3577"/>
    <x v="4"/>
    <x v="4"/>
    <x v="1988"/>
    <x v="1988"/>
    <x v="3"/>
    <x v="4"/>
    <x v="19"/>
    <x v="1868"/>
    <x v="19"/>
    <x v="1988"/>
    <x v="1988"/>
    <s v="Typical Growth"/>
  </r>
  <r>
    <s v="Startup_3579"/>
    <x v="1"/>
    <x v="0"/>
    <x v="1989"/>
    <x v="1989"/>
    <x v="37"/>
    <x v="5"/>
    <x v="19"/>
    <x v="1869"/>
    <x v="19"/>
    <x v="1989"/>
    <x v="1989"/>
    <s v="Typical Growth"/>
  </r>
  <r>
    <s v="Startup_358"/>
    <x v="5"/>
    <x v="0"/>
    <x v="1990"/>
    <x v="1990"/>
    <x v="25"/>
    <x v="9"/>
    <x v="3"/>
    <x v="1870"/>
    <x v="3"/>
    <x v="1990"/>
    <x v="1990"/>
    <s v="Typical Growth"/>
  </r>
  <r>
    <s v="Startup_3583"/>
    <x v="4"/>
    <x v="3"/>
    <x v="1991"/>
    <x v="1991"/>
    <x v="18"/>
    <x v="5"/>
    <x v="18"/>
    <x v="1871"/>
    <x v="18"/>
    <x v="1991"/>
    <x v="1991"/>
    <s v="Typical Growth"/>
  </r>
  <r>
    <s v="Startup_3584"/>
    <x v="4"/>
    <x v="9"/>
    <x v="1992"/>
    <x v="1992"/>
    <x v="49"/>
    <x v="9"/>
    <x v="1"/>
    <x v="1872"/>
    <x v="1"/>
    <x v="1992"/>
    <x v="1992"/>
    <s v="Typical Growth"/>
  </r>
  <r>
    <s v="Startup_3585"/>
    <x v="5"/>
    <x v="6"/>
    <x v="1993"/>
    <x v="1993"/>
    <x v="7"/>
    <x v="4"/>
    <x v="2"/>
    <x v="1873"/>
    <x v="2"/>
    <x v="1993"/>
    <x v="1993"/>
    <s v="Typical Growth"/>
  </r>
  <r>
    <s v="Startup_3586"/>
    <x v="5"/>
    <x v="6"/>
    <x v="1994"/>
    <x v="1994"/>
    <x v="8"/>
    <x v="3"/>
    <x v="17"/>
    <x v="1631"/>
    <x v="17"/>
    <x v="1994"/>
    <x v="1994"/>
    <s v="Typical Growth"/>
  </r>
  <r>
    <s v="Startup_3589"/>
    <x v="6"/>
    <x v="1"/>
    <x v="1995"/>
    <x v="1995"/>
    <x v="40"/>
    <x v="6"/>
    <x v="0"/>
    <x v="1874"/>
    <x v="0"/>
    <x v="1995"/>
    <x v="1995"/>
    <s v="Typical Growth"/>
  </r>
  <r>
    <s v="Startup_3590"/>
    <x v="3"/>
    <x v="5"/>
    <x v="1996"/>
    <x v="1996"/>
    <x v="28"/>
    <x v="0"/>
    <x v="13"/>
    <x v="1875"/>
    <x v="13"/>
    <x v="1996"/>
    <x v="1996"/>
    <s v="Typical Growth"/>
  </r>
  <r>
    <s v="Startup_3591"/>
    <x v="0"/>
    <x v="7"/>
    <x v="1997"/>
    <x v="1997"/>
    <x v="7"/>
    <x v="7"/>
    <x v="6"/>
    <x v="818"/>
    <x v="6"/>
    <x v="1997"/>
    <x v="1997"/>
    <s v="Typical Growth"/>
  </r>
  <r>
    <s v="Startup_3592"/>
    <x v="3"/>
    <x v="2"/>
    <x v="1998"/>
    <x v="1998"/>
    <x v="18"/>
    <x v="2"/>
    <x v="17"/>
    <x v="1876"/>
    <x v="17"/>
    <x v="1998"/>
    <x v="1998"/>
    <s v="Typical Growth"/>
  </r>
  <r>
    <s v="Startup_3594"/>
    <x v="0"/>
    <x v="2"/>
    <x v="1999"/>
    <x v="1999"/>
    <x v="14"/>
    <x v="6"/>
    <x v="9"/>
    <x v="1877"/>
    <x v="9"/>
    <x v="1999"/>
    <x v="1999"/>
    <s v="Typical Growth"/>
  </r>
  <r>
    <s v="Startup_3596"/>
    <x v="6"/>
    <x v="8"/>
    <x v="2000"/>
    <x v="2000"/>
    <x v="34"/>
    <x v="9"/>
    <x v="17"/>
    <x v="1878"/>
    <x v="17"/>
    <x v="2000"/>
    <x v="2000"/>
    <s v="Typical Growth"/>
  </r>
  <r>
    <s v="Startup_3597"/>
    <x v="6"/>
    <x v="4"/>
    <x v="2001"/>
    <x v="2001"/>
    <x v="21"/>
    <x v="9"/>
    <x v="18"/>
    <x v="1879"/>
    <x v="18"/>
    <x v="2001"/>
    <x v="2001"/>
    <s v="Typical Growth"/>
  </r>
  <r>
    <s v="Startup_3599"/>
    <x v="0"/>
    <x v="2"/>
    <x v="2002"/>
    <x v="2002"/>
    <x v="10"/>
    <x v="1"/>
    <x v="11"/>
    <x v="1880"/>
    <x v="11"/>
    <x v="2002"/>
    <x v="2002"/>
    <s v="Typical Growth"/>
  </r>
  <r>
    <s v="Startup_360"/>
    <x v="4"/>
    <x v="3"/>
    <x v="2003"/>
    <x v="2003"/>
    <x v="11"/>
    <x v="2"/>
    <x v="3"/>
    <x v="1881"/>
    <x v="3"/>
    <x v="2003"/>
    <x v="2003"/>
    <s v="Typical Growth"/>
  </r>
  <r>
    <s v="Startup_3601"/>
    <x v="1"/>
    <x v="2"/>
    <x v="2004"/>
    <x v="2004"/>
    <x v="40"/>
    <x v="5"/>
    <x v="16"/>
    <x v="1882"/>
    <x v="16"/>
    <x v="2004"/>
    <x v="2004"/>
    <s v="Typical Growth"/>
  </r>
  <r>
    <s v="Startup_3602"/>
    <x v="5"/>
    <x v="0"/>
    <x v="2005"/>
    <x v="2005"/>
    <x v="45"/>
    <x v="5"/>
    <x v="11"/>
    <x v="1883"/>
    <x v="11"/>
    <x v="2005"/>
    <x v="2005"/>
    <s v="Typical Growth"/>
  </r>
  <r>
    <s v="Startup_3606"/>
    <x v="0"/>
    <x v="0"/>
    <x v="2006"/>
    <x v="2006"/>
    <x v="18"/>
    <x v="7"/>
    <x v="5"/>
    <x v="1884"/>
    <x v="5"/>
    <x v="2006"/>
    <x v="2006"/>
    <s v="Typical Growth"/>
  </r>
  <r>
    <s v="Startup_3607"/>
    <x v="3"/>
    <x v="1"/>
    <x v="2007"/>
    <x v="2007"/>
    <x v="10"/>
    <x v="9"/>
    <x v="9"/>
    <x v="1885"/>
    <x v="9"/>
    <x v="2007"/>
    <x v="2007"/>
    <s v="Typical Growth"/>
  </r>
  <r>
    <s v="Startup_3609"/>
    <x v="4"/>
    <x v="9"/>
    <x v="2008"/>
    <x v="2008"/>
    <x v="40"/>
    <x v="6"/>
    <x v="14"/>
    <x v="1886"/>
    <x v="14"/>
    <x v="2008"/>
    <x v="2008"/>
    <s v="Typical Growth"/>
  </r>
  <r>
    <s v="Startup_3610"/>
    <x v="7"/>
    <x v="7"/>
    <x v="2009"/>
    <x v="2009"/>
    <x v="34"/>
    <x v="9"/>
    <x v="21"/>
    <x v="1887"/>
    <x v="21"/>
    <x v="2009"/>
    <x v="2009"/>
    <s v="Typical Growth"/>
  </r>
  <r>
    <s v="Startup_3611"/>
    <x v="0"/>
    <x v="2"/>
    <x v="2010"/>
    <x v="2010"/>
    <x v="1"/>
    <x v="0"/>
    <x v="12"/>
    <x v="1888"/>
    <x v="12"/>
    <x v="2010"/>
    <x v="2010"/>
    <s v="Typical Growth"/>
  </r>
  <r>
    <s v="Startup_3612"/>
    <x v="5"/>
    <x v="3"/>
    <x v="2011"/>
    <x v="2011"/>
    <x v="27"/>
    <x v="9"/>
    <x v="13"/>
    <x v="1889"/>
    <x v="13"/>
    <x v="2011"/>
    <x v="2011"/>
    <s v="Typical Growth"/>
  </r>
  <r>
    <s v="Startup_3613"/>
    <x v="5"/>
    <x v="9"/>
    <x v="2012"/>
    <x v="2012"/>
    <x v="47"/>
    <x v="5"/>
    <x v="3"/>
    <x v="1693"/>
    <x v="3"/>
    <x v="2012"/>
    <x v="2012"/>
    <s v="Typical Growth"/>
  </r>
  <r>
    <s v="Startup_3614"/>
    <x v="1"/>
    <x v="1"/>
    <x v="2013"/>
    <x v="2013"/>
    <x v="43"/>
    <x v="7"/>
    <x v="6"/>
    <x v="1890"/>
    <x v="6"/>
    <x v="2013"/>
    <x v="2013"/>
    <s v="Typical Growth"/>
  </r>
  <r>
    <s v="Startup_3615"/>
    <x v="6"/>
    <x v="2"/>
    <x v="2014"/>
    <x v="2014"/>
    <x v="14"/>
    <x v="2"/>
    <x v="9"/>
    <x v="1891"/>
    <x v="9"/>
    <x v="2014"/>
    <x v="2014"/>
    <s v="Typical Growth"/>
  </r>
  <r>
    <s v="Startup_3616"/>
    <x v="3"/>
    <x v="0"/>
    <x v="2015"/>
    <x v="2015"/>
    <x v="16"/>
    <x v="3"/>
    <x v="5"/>
    <x v="1892"/>
    <x v="5"/>
    <x v="2015"/>
    <x v="2015"/>
    <s v="Typical Growth"/>
  </r>
  <r>
    <s v="Startup_3617"/>
    <x v="5"/>
    <x v="3"/>
    <x v="2016"/>
    <x v="2016"/>
    <x v="40"/>
    <x v="3"/>
    <x v="5"/>
    <x v="1893"/>
    <x v="5"/>
    <x v="2016"/>
    <x v="2016"/>
    <s v="Typical Growth"/>
  </r>
  <r>
    <s v="Startup_3618"/>
    <x v="4"/>
    <x v="9"/>
    <x v="2017"/>
    <x v="2017"/>
    <x v="26"/>
    <x v="8"/>
    <x v="22"/>
    <x v="1894"/>
    <x v="22"/>
    <x v="2017"/>
    <x v="2017"/>
    <s v="Typical Growth"/>
  </r>
  <r>
    <s v="Startup_362"/>
    <x v="4"/>
    <x v="2"/>
    <x v="2018"/>
    <x v="2018"/>
    <x v="27"/>
    <x v="0"/>
    <x v="1"/>
    <x v="1895"/>
    <x v="1"/>
    <x v="2018"/>
    <x v="2018"/>
    <s v="Typical Growth"/>
  </r>
  <r>
    <s v="Startup_3620"/>
    <x v="6"/>
    <x v="4"/>
    <x v="2019"/>
    <x v="2019"/>
    <x v="25"/>
    <x v="9"/>
    <x v="8"/>
    <x v="1896"/>
    <x v="8"/>
    <x v="2019"/>
    <x v="2019"/>
    <s v="Typical Growth"/>
  </r>
  <r>
    <s v="Startup_3621"/>
    <x v="5"/>
    <x v="8"/>
    <x v="2020"/>
    <x v="2020"/>
    <x v="24"/>
    <x v="6"/>
    <x v="8"/>
    <x v="1897"/>
    <x v="8"/>
    <x v="2020"/>
    <x v="2020"/>
    <s v="Typical Growth"/>
  </r>
  <r>
    <s v="Startup_3622"/>
    <x v="3"/>
    <x v="8"/>
    <x v="2021"/>
    <x v="2021"/>
    <x v="18"/>
    <x v="8"/>
    <x v="10"/>
    <x v="1898"/>
    <x v="10"/>
    <x v="2021"/>
    <x v="2021"/>
    <s v="Typical Growth"/>
  </r>
  <r>
    <s v="Startup_3623"/>
    <x v="3"/>
    <x v="6"/>
    <x v="2022"/>
    <x v="2022"/>
    <x v="22"/>
    <x v="5"/>
    <x v="18"/>
    <x v="1899"/>
    <x v="18"/>
    <x v="2022"/>
    <x v="2022"/>
    <s v="Typical Growth"/>
  </r>
  <r>
    <s v="Startup_3630"/>
    <x v="3"/>
    <x v="7"/>
    <x v="2023"/>
    <x v="2023"/>
    <x v="14"/>
    <x v="3"/>
    <x v="19"/>
    <x v="1900"/>
    <x v="19"/>
    <x v="2023"/>
    <x v="2023"/>
    <s v="Typical Growth"/>
  </r>
  <r>
    <s v="Startup_3631"/>
    <x v="3"/>
    <x v="4"/>
    <x v="2024"/>
    <x v="2024"/>
    <x v="18"/>
    <x v="1"/>
    <x v="1"/>
    <x v="1901"/>
    <x v="1"/>
    <x v="2024"/>
    <x v="2024"/>
    <s v="Typical Growth"/>
  </r>
  <r>
    <s v="Startup_3632"/>
    <x v="0"/>
    <x v="4"/>
    <x v="2025"/>
    <x v="2025"/>
    <x v="12"/>
    <x v="9"/>
    <x v="19"/>
    <x v="1902"/>
    <x v="19"/>
    <x v="2025"/>
    <x v="2025"/>
    <s v="Typical Growth"/>
  </r>
  <r>
    <s v="Startup_3633"/>
    <x v="7"/>
    <x v="5"/>
    <x v="2026"/>
    <x v="2026"/>
    <x v="1"/>
    <x v="8"/>
    <x v="4"/>
    <x v="1238"/>
    <x v="4"/>
    <x v="2026"/>
    <x v="2026"/>
    <s v="Typical Growth"/>
  </r>
  <r>
    <s v="Startup_3634"/>
    <x v="7"/>
    <x v="1"/>
    <x v="2027"/>
    <x v="2027"/>
    <x v="38"/>
    <x v="3"/>
    <x v="2"/>
    <x v="1903"/>
    <x v="2"/>
    <x v="2027"/>
    <x v="2027"/>
    <s v="Typical Growth"/>
  </r>
  <r>
    <s v="Startup_3636"/>
    <x v="2"/>
    <x v="0"/>
    <x v="2028"/>
    <x v="2028"/>
    <x v="6"/>
    <x v="7"/>
    <x v="16"/>
    <x v="1904"/>
    <x v="16"/>
    <x v="2028"/>
    <x v="2028"/>
    <s v="Typical Growth"/>
  </r>
  <r>
    <s v="Startup_3637"/>
    <x v="6"/>
    <x v="5"/>
    <x v="2029"/>
    <x v="2029"/>
    <x v="41"/>
    <x v="0"/>
    <x v="16"/>
    <x v="1905"/>
    <x v="16"/>
    <x v="2029"/>
    <x v="2029"/>
    <s v="Typical Growth"/>
  </r>
  <r>
    <s v="Startup_364"/>
    <x v="5"/>
    <x v="4"/>
    <x v="2030"/>
    <x v="2030"/>
    <x v="7"/>
    <x v="8"/>
    <x v="23"/>
    <x v="1906"/>
    <x v="23"/>
    <x v="2030"/>
    <x v="2030"/>
    <s v="Typical Growth"/>
  </r>
  <r>
    <s v="Startup_3641"/>
    <x v="2"/>
    <x v="6"/>
    <x v="2031"/>
    <x v="2031"/>
    <x v="27"/>
    <x v="3"/>
    <x v="5"/>
    <x v="1907"/>
    <x v="5"/>
    <x v="2031"/>
    <x v="2031"/>
    <s v="Typical Growth"/>
  </r>
  <r>
    <s v="Startup_3642"/>
    <x v="2"/>
    <x v="3"/>
    <x v="2032"/>
    <x v="2032"/>
    <x v="25"/>
    <x v="4"/>
    <x v="17"/>
    <x v="1908"/>
    <x v="17"/>
    <x v="2032"/>
    <x v="2032"/>
    <s v="Typical Growth"/>
  </r>
  <r>
    <s v="Startup_3644"/>
    <x v="3"/>
    <x v="0"/>
    <x v="2033"/>
    <x v="2033"/>
    <x v="29"/>
    <x v="8"/>
    <x v="9"/>
    <x v="1909"/>
    <x v="9"/>
    <x v="2033"/>
    <x v="2033"/>
    <s v="Typical Growth"/>
  </r>
  <r>
    <s v="Startup_3645"/>
    <x v="1"/>
    <x v="6"/>
    <x v="2034"/>
    <x v="2034"/>
    <x v="7"/>
    <x v="0"/>
    <x v="23"/>
    <x v="1903"/>
    <x v="23"/>
    <x v="2034"/>
    <x v="2034"/>
    <s v="Typical Growth"/>
  </r>
  <r>
    <s v="Startup_3647"/>
    <x v="0"/>
    <x v="1"/>
    <x v="2035"/>
    <x v="2035"/>
    <x v="6"/>
    <x v="7"/>
    <x v="8"/>
    <x v="1910"/>
    <x v="8"/>
    <x v="2035"/>
    <x v="2035"/>
    <s v="Typical Growth"/>
  </r>
  <r>
    <s v="Startup_365"/>
    <x v="7"/>
    <x v="5"/>
    <x v="2036"/>
    <x v="2036"/>
    <x v="36"/>
    <x v="0"/>
    <x v="12"/>
    <x v="1911"/>
    <x v="12"/>
    <x v="2036"/>
    <x v="2036"/>
    <s v="Typical Growth"/>
  </r>
  <r>
    <s v="Startup_3653"/>
    <x v="3"/>
    <x v="8"/>
    <x v="2037"/>
    <x v="2037"/>
    <x v="25"/>
    <x v="6"/>
    <x v="15"/>
    <x v="1912"/>
    <x v="15"/>
    <x v="2037"/>
    <x v="2037"/>
    <s v="Typical Growth"/>
  </r>
  <r>
    <s v="Startup_3654"/>
    <x v="5"/>
    <x v="3"/>
    <x v="2038"/>
    <x v="2038"/>
    <x v="6"/>
    <x v="5"/>
    <x v="5"/>
    <x v="1913"/>
    <x v="5"/>
    <x v="2038"/>
    <x v="2038"/>
    <s v="Typical Growth"/>
  </r>
  <r>
    <s v="Startup_3656"/>
    <x v="0"/>
    <x v="5"/>
    <x v="2039"/>
    <x v="2039"/>
    <x v="27"/>
    <x v="5"/>
    <x v="12"/>
    <x v="1914"/>
    <x v="12"/>
    <x v="2039"/>
    <x v="2039"/>
    <s v="Typical Growth"/>
  </r>
  <r>
    <s v="Startup_3658"/>
    <x v="6"/>
    <x v="1"/>
    <x v="2040"/>
    <x v="2040"/>
    <x v="22"/>
    <x v="8"/>
    <x v="19"/>
    <x v="1915"/>
    <x v="19"/>
    <x v="2040"/>
    <x v="2040"/>
    <s v="Typical Growth"/>
  </r>
  <r>
    <s v="Startup_3659"/>
    <x v="7"/>
    <x v="6"/>
    <x v="2041"/>
    <x v="2041"/>
    <x v="43"/>
    <x v="8"/>
    <x v="8"/>
    <x v="1841"/>
    <x v="8"/>
    <x v="2041"/>
    <x v="2041"/>
    <s v="Typical Growth"/>
  </r>
  <r>
    <s v="Startup_366"/>
    <x v="2"/>
    <x v="0"/>
    <x v="2042"/>
    <x v="2042"/>
    <x v="33"/>
    <x v="0"/>
    <x v="11"/>
    <x v="1916"/>
    <x v="11"/>
    <x v="2042"/>
    <x v="2042"/>
    <s v="Typical Growth"/>
  </r>
  <r>
    <s v="Startup_3662"/>
    <x v="6"/>
    <x v="5"/>
    <x v="2043"/>
    <x v="2043"/>
    <x v="31"/>
    <x v="8"/>
    <x v="5"/>
    <x v="1917"/>
    <x v="5"/>
    <x v="2043"/>
    <x v="2043"/>
    <s v="Typical Growth"/>
  </r>
  <r>
    <s v="Startup_3663"/>
    <x v="4"/>
    <x v="1"/>
    <x v="2044"/>
    <x v="2044"/>
    <x v="19"/>
    <x v="6"/>
    <x v="8"/>
    <x v="1918"/>
    <x v="8"/>
    <x v="2044"/>
    <x v="2044"/>
    <s v="Typical Growth"/>
  </r>
  <r>
    <s v="Startup_3665"/>
    <x v="5"/>
    <x v="3"/>
    <x v="2045"/>
    <x v="2045"/>
    <x v="33"/>
    <x v="6"/>
    <x v="9"/>
    <x v="1919"/>
    <x v="9"/>
    <x v="2045"/>
    <x v="2045"/>
    <s v="Typical Growth"/>
  </r>
  <r>
    <s v="Startup_3666"/>
    <x v="3"/>
    <x v="2"/>
    <x v="2046"/>
    <x v="2046"/>
    <x v="27"/>
    <x v="9"/>
    <x v="14"/>
    <x v="1920"/>
    <x v="14"/>
    <x v="2046"/>
    <x v="2046"/>
    <s v="Typical Growth"/>
  </r>
  <r>
    <s v="Startup_3668"/>
    <x v="3"/>
    <x v="2"/>
    <x v="2047"/>
    <x v="2047"/>
    <x v="17"/>
    <x v="6"/>
    <x v="11"/>
    <x v="1921"/>
    <x v="11"/>
    <x v="2047"/>
    <x v="2047"/>
    <s v="Typical Growth"/>
  </r>
  <r>
    <s v="Startup_3669"/>
    <x v="5"/>
    <x v="8"/>
    <x v="2048"/>
    <x v="2048"/>
    <x v="22"/>
    <x v="7"/>
    <x v="18"/>
    <x v="1922"/>
    <x v="18"/>
    <x v="2048"/>
    <x v="2048"/>
    <s v="Typical Growth"/>
  </r>
  <r>
    <s v="Startup_367"/>
    <x v="1"/>
    <x v="4"/>
    <x v="2049"/>
    <x v="2049"/>
    <x v="14"/>
    <x v="5"/>
    <x v="15"/>
    <x v="567"/>
    <x v="15"/>
    <x v="2049"/>
    <x v="2049"/>
    <s v="Typical Growth"/>
  </r>
  <r>
    <s v="Startup_3670"/>
    <x v="0"/>
    <x v="8"/>
    <x v="2050"/>
    <x v="2050"/>
    <x v="19"/>
    <x v="2"/>
    <x v="23"/>
    <x v="1923"/>
    <x v="23"/>
    <x v="2050"/>
    <x v="2050"/>
    <s v="Typical Growth"/>
  </r>
  <r>
    <s v="Startup_3671"/>
    <x v="6"/>
    <x v="2"/>
    <x v="2051"/>
    <x v="2051"/>
    <x v="23"/>
    <x v="2"/>
    <x v="5"/>
    <x v="1924"/>
    <x v="5"/>
    <x v="2051"/>
    <x v="2051"/>
    <s v="Typical Growth"/>
  </r>
  <r>
    <s v="Startup_3672"/>
    <x v="6"/>
    <x v="1"/>
    <x v="2052"/>
    <x v="2052"/>
    <x v="40"/>
    <x v="3"/>
    <x v="23"/>
    <x v="866"/>
    <x v="23"/>
    <x v="2052"/>
    <x v="2052"/>
    <s v="Typical Growth"/>
  </r>
  <r>
    <s v="Startup_3673"/>
    <x v="5"/>
    <x v="8"/>
    <x v="2053"/>
    <x v="2053"/>
    <x v="32"/>
    <x v="9"/>
    <x v="17"/>
    <x v="1285"/>
    <x v="17"/>
    <x v="2053"/>
    <x v="2053"/>
    <s v="Typical Growth"/>
  </r>
  <r>
    <s v="Startup_3674"/>
    <x v="3"/>
    <x v="4"/>
    <x v="2054"/>
    <x v="2054"/>
    <x v="1"/>
    <x v="6"/>
    <x v="8"/>
    <x v="1925"/>
    <x v="8"/>
    <x v="2054"/>
    <x v="2054"/>
    <s v="Typical Growth"/>
  </r>
  <r>
    <s v="Startup_3675"/>
    <x v="7"/>
    <x v="2"/>
    <x v="2055"/>
    <x v="2055"/>
    <x v="36"/>
    <x v="4"/>
    <x v="2"/>
    <x v="1926"/>
    <x v="2"/>
    <x v="2055"/>
    <x v="2055"/>
    <s v="Typical Growth"/>
  </r>
  <r>
    <s v="Startup_3677"/>
    <x v="2"/>
    <x v="9"/>
    <x v="2056"/>
    <x v="2056"/>
    <x v="2"/>
    <x v="8"/>
    <x v="19"/>
    <x v="1927"/>
    <x v="19"/>
    <x v="2056"/>
    <x v="2056"/>
    <s v="Typical Growth"/>
  </r>
  <r>
    <s v="Startup_3678"/>
    <x v="1"/>
    <x v="4"/>
    <x v="2057"/>
    <x v="2057"/>
    <x v="36"/>
    <x v="3"/>
    <x v="6"/>
    <x v="1928"/>
    <x v="6"/>
    <x v="2057"/>
    <x v="2057"/>
    <s v="Typical Growth"/>
  </r>
  <r>
    <s v="Startup_368"/>
    <x v="5"/>
    <x v="9"/>
    <x v="2058"/>
    <x v="2058"/>
    <x v="37"/>
    <x v="6"/>
    <x v="3"/>
    <x v="1929"/>
    <x v="3"/>
    <x v="2058"/>
    <x v="2058"/>
    <s v="Typical Growth"/>
  </r>
  <r>
    <s v="Startup_3680"/>
    <x v="7"/>
    <x v="6"/>
    <x v="2059"/>
    <x v="2059"/>
    <x v="25"/>
    <x v="3"/>
    <x v="16"/>
    <x v="1930"/>
    <x v="16"/>
    <x v="2059"/>
    <x v="2059"/>
    <s v="Typical Growth"/>
  </r>
  <r>
    <s v="Startup_3682"/>
    <x v="5"/>
    <x v="6"/>
    <x v="2060"/>
    <x v="2060"/>
    <x v="27"/>
    <x v="0"/>
    <x v="10"/>
    <x v="1548"/>
    <x v="10"/>
    <x v="2060"/>
    <x v="2060"/>
    <s v="Typical Growth"/>
  </r>
  <r>
    <s v="Startup_3683"/>
    <x v="5"/>
    <x v="9"/>
    <x v="2061"/>
    <x v="2061"/>
    <x v="12"/>
    <x v="9"/>
    <x v="22"/>
    <x v="1931"/>
    <x v="22"/>
    <x v="2061"/>
    <x v="2061"/>
    <s v="Typical Growth"/>
  </r>
  <r>
    <s v="Startup_3684"/>
    <x v="3"/>
    <x v="0"/>
    <x v="2062"/>
    <x v="2062"/>
    <x v="33"/>
    <x v="9"/>
    <x v="0"/>
    <x v="1932"/>
    <x v="0"/>
    <x v="2062"/>
    <x v="2062"/>
    <s v="Typical Growth"/>
  </r>
  <r>
    <s v="Startup_3685"/>
    <x v="5"/>
    <x v="7"/>
    <x v="2063"/>
    <x v="2063"/>
    <x v="41"/>
    <x v="9"/>
    <x v="2"/>
    <x v="1933"/>
    <x v="2"/>
    <x v="2063"/>
    <x v="2063"/>
    <s v="Typical Growth"/>
  </r>
  <r>
    <s v="Startup_3688"/>
    <x v="7"/>
    <x v="5"/>
    <x v="2064"/>
    <x v="2064"/>
    <x v="9"/>
    <x v="2"/>
    <x v="13"/>
    <x v="1934"/>
    <x v="13"/>
    <x v="2064"/>
    <x v="2064"/>
    <s v="Typical Growth"/>
  </r>
  <r>
    <s v="Startup_3689"/>
    <x v="4"/>
    <x v="7"/>
    <x v="2065"/>
    <x v="2065"/>
    <x v="23"/>
    <x v="6"/>
    <x v="16"/>
    <x v="1935"/>
    <x v="16"/>
    <x v="2065"/>
    <x v="2065"/>
    <s v="Typical Growth"/>
  </r>
  <r>
    <s v="Startup_3691"/>
    <x v="2"/>
    <x v="1"/>
    <x v="2066"/>
    <x v="2066"/>
    <x v="26"/>
    <x v="9"/>
    <x v="7"/>
    <x v="1299"/>
    <x v="7"/>
    <x v="2066"/>
    <x v="2066"/>
    <s v="Typical Growth"/>
  </r>
  <r>
    <s v="Startup_3692"/>
    <x v="0"/>
    <x v="3"/>
    <x v="2067"/>
    <x v="2067"/>
    <x v="8"/>
    <x v="6"/>
    <x v="4"/>
    <x v="1528"/>
    <x v="4"/>
    <x v="2067"/>
    <x v="2067"/>
    <s v="Typical Growth"/>
  </r>
  <r>
    <s v="Startup_3694"/>
    <x v="0"/>
    <x v="7"/>
    <x v="2068"/>
    <x v="2068"/>
    <x v="9"/>
    <x v="8"/>
    <x v="22"/>
    <x v="1936"/>
    <x v="22"/>
    <x v="2068"/>
    <x v="2068"/>
    <s v="Typical Growth"/>
  </r>
  <r>
    <s v="Startup_3696"/>
    <x v="4"/>
    <x v="0"/>
    <x v="2069"/>
    <x v="2069"/>
    <x v="35"/>
    <x v="8"/>
    <x v="17"/>
    <x v="1937"/>
    <x v="17"/>
    <x v="2069"/>
    <x v="2069"/>
    <s v="Typical Growth"/>
  </r>
  <r>
    <s v="Startup_3697"/>
    <x v="1"/>
    <x v="2"/>
    <x v="2070"/>
    <x v="2070"/>
    <x v="22"/>
    <x v="0"/>
    <x v="16"/>
    <x v="1938"/>
    <x v="16"/>
    <x v="2070"/>
    <x v="2070"/>
    <s v="Typical Growth"/>
  </r>
  <r>
    <s v="Startup_3698"/>
    <x v="4"/>
    <x v="9"/>
    <x v="2071"/>
    <x v="2071"/>
    <x v="7"/>
    <x v="0"/>
    <x v="14"/>
    <x v="1939"/>
    <x v="14"/>
    <x v="2071"/>
    <x v="2071"/>
    <s v="Typical Growth"/>
  </r>
  <r>
    <s v="Startup_3699"/>
    <x v="3"/>
    <x v="9"/>
    <x v="2072"/>
    <x v="2072"/>
    <x v="32"/>
    <x v="8"/>
    <x v="2"/>
    <x v="1940"/>
    <x v="2"/>
    <x v="2072"/>
    <x v="2072"/>
    <s v="Typical Growth"/>
  </r>
  <r>
    <s v="Startup_37"/>
    <x v="2"/>
    <x v="1"/>
    <x v="2073"/>
    <x v="2073"/>
    <x v="0"/>
    <x v="2"/>
    <x v="5"/>
    <x v="1941"/>
    <x v="5"/>
    <x v="2073"/>
    <x v="2073"/>
    <s v="Typical Growth"/>
  </r>
  <r>
    <s v="Startup_3700"/>
    <x v="3"/>
    <x v="7"/>
    <x v="2074"/>
    <x v="2074"/>
    <x v="26"/>
    <x v="0"/>
    <x v="8"/>
    <x v="1942"/>
    <x v="8"/>
    <x v="2074"/>
    <x v="2074"/>
    <s v="Typical Growth"/>
  </r>
  <r>
    <s v="Startup_3701"/>
    <x v="0"/>
    <x v="5"/>
    <x v="2075"/>
    <x v="2075"/>
    <x v="0"/>
    <x v="3"/>
    <x v="21"/>
    <x v="1943"/>
    <x v="21"/>
    <x v="2075"/>
    <x v="2075"/>
    <s v="Typical Growth"/>
  </r>
  <r>
    <s v="Startup_3704"/>
    <x v="7"/>
    <x v="2"/>
    <x v="2076"/>
    <x v="2076"/>
    <x v="41"/>
    <x v="9"/>
    <x v="5"/>
    <x v="1944"/>
    <x v="5"/>
    <x v="2076"/>
    <x v="2076"/>
    <s v="Typical Growth"/>
  </r>
  <r>
    <s v="Startup_3705"/>
    <x v="1"/>
    <x v="4"/>
    <x v="2077"/>
    <x v="2077"/>
    <x v="35"/>
    <x v="7"/>
    <x v="5"/>
    <x v="1945"/>
    <x v="5"/>
    <x v="2077"/>
    <x v="2077"/>
    <s v="Typical Growth"/>
  </r>
  <r>
    <s v="Startup_3706"/>
    <x v="6"/>
    <x v="1"/>
    <x v="2078"/>
    <x v="2078"/>
    <x v="43"/>
    <x v="7"/>
    <x v="10"/>
    <x v="1946"/>
    <x v="10"/>
    <x v="2078"/>
    <x v="2078"/>
    <s v="Typical Growth"/>
  </r>
  <r>
    <s v="Startup_3707"/>
    <x v="0"/>
    <x v="1"/>
    <x v="2079"/>
    <x v="2079"/>
    <x v="38"/>
    <x v="2"/>
    <x v="6"/>
    <x v="673"/>
    <x v="6"/>
    <x v="2079"/>
    <x v="2079"/>
    <s v="Typical Growth"/>
  </r>
  <r>
    <s v="Startup_3708"/>
    <x v="3"/>
    <x v="8"/>
    <x v="2080"/>
    <x v="2080"/>
    <x v="8"/>
    <x v="0"/>
    <x v="21"/>
    <x v="1947"/>
    <x v="21"/>
    <x v="2080"/>
    <x v="2080"/>
    <s v="Typical Growth"/>
  </r>
  <r>
    <s v="Startup_3711"/>
    <x v="0"/>
    <x v="9"/>
    <x v="2081"/>
    <x v="2081"/>
    <x v="40"/>
    <x v="5"/>
    <x v="19"/>
    <x v="1948"/>
    <x v="19"/>
    <x v="2081"/>
    <x v="2081"/>
    <s v="Typical Growth"/>
  </r>
  <r>
    <s v="Startup_3712"/>
    <x v="1"/>
    <x v="9"/>
    <x v="2082"/>
    <x v="2082"/>
    <x v="34"/>
    <x v="5"/>
    <x v="22"/>
    <x v="1870"/>
    <x v="22"/>
    <x v="2082"/>
    <x v="2082"/>
    <s v="Typical Growth"/>
  </r>
  <r>
    <s v="Startup_3713"/>
    <x v="5"/>
    <x v="7"/>
    <x v="2083"/>
    <x v="2083"/>
    <x v="6"/>
    <x v="2"/>
    <x v="3"/>
    <x v="1949"/>
    <x v="3"/>
    <x v="2083"/>
    <x v="2083"/>
    <s v="Typical Growth"/>
  </r>
  <r>
    <s v="Startup_3716"/>
    <x v="0"/>
    <x v="9"/>
    <x v="2084"/>
    <x v="2084"/>
    <x v="25"/>
    <x v="9"/>
    <x v="22"/>
    <x v="1950"/>
    <x v="22"/>
    <x v="2084"/>
    <x v="2084"/>
    <s v="Typical Growth"/>
  </r>
  <r>
    <s v="Startup_3718"/>
    <x v="4"/>
    <x v="8"/>
    <x v="2085"/>
    <x v="2085"/>
    <x v="41"/>
    <x v="6"/>
    <x v="18"/>
    <x v="1951"/>
    <x v="18"/>
    <x v="2085"/>
    <x v="2085"/>
    <s v="Typical Growth"/>
  </r>
  <r>
    <s v="Startup_372"/>
    <x v="0"/>
    <x v="6"/>
    <x v="2086"/>
    <x v="2086"/>
    <x v="19"/>
    <x v="6"/>
    <x v="19"/>
    <x v="1927"/>
    <x v="19"/>
    <x v="2086"/>
    <x v="2086"/>
    <s v="Typical Growth"/>
  </r>
  <r>
    <s v="Startup_3720"/>
    <x v="0"/>
    <x v="3"/>
    <x v="2087"/>
    <x v="2087"/>
    <x v="2"/>
    <x v="1"/>
    <x v="20"/>
    <x v="1952"/>
    <x v="20"/>
    <x v="2087"/>
    <x v="2087"/>
    <s v="Typical Growth"/>
  </r>
  <r>
    <s v="Startup_3722"/>
    <x v="7"/>
    <x v="9"/>
    <x v="2088"/>
    <x v="2088"/>
    <x v="24"/>
    <x v="7"/>
    <x v="9"/>
    <x v="445"/>
    <x v="9"/>
    <x v="2088"/>
    <x v="2088"/>
    <s v="Typical Growth"/>
  </r>
  <r>
    <s v="Startup_3723"/>
    <x v="1"/>
    <x v="8"/>
    <x v="2089"/>
    <x v="2089"/>
    <x v="34"/>
    <x v="4"/>
    <x v="10"/>
    <x v="1953"/>
    <x v="10"/>
    <x v="2089"/>
    <x v="2089"/>
    <s v="Typical Growth"/>
  </r>
  <r>
    <s v="Startup_3724"/>
    <x v="7"/>
    <x v="4"/>
    <x v="2090"/>
    <x v="2090"/>
    <x v="32"/>
    <x v="7"/>
    <x v="13"/>
    <x v="1954"/>
    <x v="13"/>
    <x v="2090"/>
    <x v="2090"/>
    <s v="Typical Growth"/>
  </r>
  <r>
    <s v="Startup_3727"/>
    <x v="5"/>
    <x v="6"/>
    <x v="2091"/>
    <x v="2091"/>
    <x v="34"/>
    <x v="1"/>
    <x v="17"/>
    <x v="1955"/>
    <x v="17"/>
    <x v="2091"/>
    <x v="2091"/>
    <s v="Typical Growth"/>
  </r>
  <r>
    <s v="Startup_3728"/>
    <x v="0"/>
    <x v="6"/>
    <x v="2092"/>
    <x v="2092"/>
    <x v="28"/>
    <x v="1"/>
    <x v="6"/>
    <x v="1956"/>
    <x v="6"/>
    <x v="2092"/>
    <x v="2092"/>
    <s v="Typical Growth"/>
  </r>
  <r>
    <s v="Startup_3729"/>
    <x v="7"/>
    <x v="1"/>
    <x v="2093"/>
    <x v="2093"/>
    <x v="8"/>
    <x v="2"/>
    <x v="17"/>
    <x v="1957"/>
    <x v="17"/>
    <x v="2093"/>
    <x v="2093"/>
    <s v="Typical Growth"/>
  </r>
  <r>
    <s v="Startup_373"/>
    <x v="6"/>
    <x v="2"/>
    <x v="2094"/>
    <x v="2094"/>
    <x v="27"/>
    <x v="1"/>
    <x v="20"/>
    <x v="1958"/>
    <x v="20"/>
    <x v="2094"/>
    <x v="2094"/>
    <s v="Typical Growth"/>
  </r>
  <r>
    <s v="Startup_3730"/>
    <x v="2"/>
    <x v="7"/>
    <x v="2095"/>
    <x v="2095"/>
    <x v="18"/>
    <x v="7"/>
    <x v="4"/>
    <x v="1959"/>
    <x v="4"/>
    <x v="2095"/>
    <x v="2095"/>
    <s v="Typical Growth"/>
  </r>
  <r>
    <s v="Startup_3732"/>
    <x v="7"/>
    <x v="4"/>
    <x v="2096"/>
    <x v="2096"/>
    <x v="40"/>
    <x v="9"/>
    <x v="17"/>
    <x v="1960"/>
    <x v="17"/>
    <x v="2096"/>
    <x v="2096"/>
    <s v="Typical Growth"/>
  </r>
  <r>
    <s v="Startup_3734"/>
    <x v="7"/>
    <x v="4"/>
    <x v="2097"/>
    <x v="2097"/>
    <x v="1"/>
    <x v="1"/>
    <x v="16"/>
    <x v="1961"/>
    <x v="16"/>
    <x v="2097"/>
    <x v="2097"/>
    <s v="Typical Growth"/>
  </r>
  <r>
    <s v="Startup_3735"/>
    <x v="6"/>
    <x v="1"/>
    <x v="2098"/>
    <x v="2098"/>
    <x v="34"/>
    <x v="1"/>
    <x v="8"/>
    <x v="1962"/>
    <x v="8"/>
    <x v="2098"/>
    <x v="2098"/>
    <s v="Typical Growth"/>
  </r>
  <r>
    <s v="Startup_3737"/>
    <x v="3"/>
    <x v="9"/>
    <x v="2099"/>
    <x v="2099"/>
    <x v="33"/>
    <x v="2"/>
    <x v="18"/>
    <x v="1963"/>
    <x v="18"/>
    <x v="2099"/>
    <x v="2099"/>
    <s v="Typical Growth"/>
  </r>
  <r>
    <s v="Startup_3738"/>
    <x v="7"/>
    <x v="4"/>
    <x v="2100"/>
    <x v="2100"/>
    <x v="25"/>
    <x v="6"/>
    <x v="11"/>
    <x v="1964"/>
    <x v="11"/>
    <x v="2100"/>
    <x v="2100"/>
    <s v="Typical Growth"/>
  </r>
  <r>
    <s v="Startup_3739"/>
    <x v="2"/>
    <x v="2"/>
    <x v="2101"/>
    <x v="2101"/>
    <x v="15"/>
    <x v="7"/>
    <x v="17"/>
    <x v="1785"/>
    <x v="17"/>
    <x v="2101"/>
    <x v="2101"/>
    <s v="Typical Growth"/>
  </r>
  <r>
    <s v="Startup_374"/>
    <x v="6"/>
    <x v="1"/>
    <x v="2102"/>
    <x v="2102"/>
    <x v="28"/>
    <x v="1"/>
    <x v="12"/>
    <x v="1965"/>
    <x v="12"/>
    <x v="2102"/>
    <x v="2102"/>
    <s v="Typical Growth"/>
  </r>
  <r>
    <s v="Startup_3740"/>
    <x v="1"/>
    <x v="1"/>
    <x v="2103"/>
    <x v="2103"/>
    <x v="20"/>
    <x v="5"/>
    <x v="13"/>
    <x v="1966"/>
    <x v="13"/>
    <x v="2103"/>
    <x v="2103"/>
    <s v="Typical Growth"/>
  </r>
  <r>
    <s v="Startup_3742"/>
    <x v="2"/>
    <x v="1"/>
    <x v="2104"/>
    <x v="2104"/>
    <x v="36"/>
    <x v="8"/>
    <x v="17"/>
    <x v="1967"/>
    <x v="17"/>
    <x v="2104"/>
    <x v="2104"/>
    <s v="Typical Growth"/>
  </r>
  <r>
    <s v="Startup_3744"/>
    <x v="4"/>
    <x v="7"/>
    <x v="2105"/>
    <x v="2105"/>
    <x v="29"/>
    <x v="4"/>
    <x v="23"/>
    <x v="1968"/>
    <x v="23"/>
    <x v="2105"/>
    <x v="2105"/>
    <s v="Typical Growth"/>
  </r>
  <r>
    <s v="Startup_3745"/>
    <x v="7"/>
    <x v="3"/>
    <x v="2106"/>
    <x v="2106"/>
    <x v="23"/>
    <x v="4"/>
    <x v="14"/>
    <x v="1969"/>
    <x v="14"/>
    <x v="2106"/>
    <x v="2106"/>
    <s v="Typical Growth"/>
  </r>
  <r>
    <s v="Startup_3746"/>
    <x v="3"/>
    <x v="5"/>
    <x v="2107"/>
    <x v="2107"/>
    <x v="0"/>
    <x v="6"/>
    <x v="22"/>
    <x v="1904"/>
    <x v="22"/>
    <x v="2107"/>
    <x v="2107"/>
    <s v="Typical Growth"/>
  </r>
  <r>
    <s v="Startup_3748"/>
    <x v="6"/>
    <x v="2"/>
    <x v="2108"/>
    <x v="2108"/>
    <x v="27"/>
    <x v="3"/>
    <x v="22"/>
    <x v="1970"/>
    <x v="22"/>
    <x v="2108"/>
    <x v="2108"/>
    <s v="Typical Growth"/>
  </r>
  <r>
    <s v="Startup_3749"/>
    <x v="6"/>
    <x v="9"/>
    <x v="2109"/>
    <x v="2109"/>
    <x v="14"/>
    <x v="4"/>
    <x v="21"/>
    <x v="1971"/>
    <x v="21"/>
    <x v="2109"/>
    <x v="2109"/>
    <s v="Typical Growth"/>
  </r>
  <r>
    <s v="Startup_375"/>
    <x v="5"/>
    <x v="6"/>
    <x v="2110"/>
    <x v="2110"/>
    <x v="32"/>
    <x v="7"/>
    <x v="1"/>
    <x v="1972"/>
    <x v="1"/>
    <x v="2110"/>
    <x v="2110"/>
    <s v="Typical Growth"/>
  </r>
  <r>
    <s v="Startup_3750"/>
    <x v="3"/>
    <x v="5"/>
    <x v="2111"/>
    <x v="2111"/>
    <x v="22"/>
    <x v="4"/>
    <x v="9"/>
    <x v="1973"/>
    <x v="9"/>
    <x v="2111"/>
    <x v="2111"/>
    <s v="Typical Growth"/>
  </r>
  <r>
    <s v="Startup_3753"/>
    <x v="1"/>
    <x v="7"/>
    <x v="2112"/>
    <x v="2112"/>
    <x v="5"/>
    <x v="2"/>
    <x v="12"/>
    <x v="1974"/>
    <x v="12"/>
    <x v="2112"/>
    <x v="2112"/>
    <s v="Typical Growth"/>
  </r>
  <r>
    <s v="Startup_3754"/>
    <x v="4"/>
    <x v="0"/>
    <x v="2113"/>
    <x v="2113"/>
    <x v="8"/>
    <x v="6"/>
    <x v="12"/>
    <x v="1975"/>
    <x v="12"/>
    <x v="2113"/>
    <x v="2113"/>
    <s v="Typical Growth"/>
  </r>
  <r>
    <s v="Startup_3755"/>
    <x v="1"/>
    <x v="0"/>
    <x v="2114"/>
    <x v="2114"/>
    <x v="19"/>
    <x v="7"/>
    <x v="13"/>
    <x v="1976"/>
    <x v="13"/>
    <x v="2114"/>
    <x v="2114"/>
    <s v="Typical Growth"/>
  </r>
  <r>
    <s v="Startup_3756"/>
    <x v="2"/>
    <x v="5"/>
    <x v="2115"/>
    <x v="2115"/>
    <x v="38"/>
    <x v="3"/>
    <x v="3"/>
    <x v="1977"/>
    <x v="3"/>
    <x v="2115"/>
    <x v="2115"/>
    <s v="Typical Growth"/>
  </r>
  <r>
    <s v="Startup_3757"/>
    <x v="7"/>
    <x v="6"/>
    <x v="2116"/>
    <x v="2116"/>
    <x v="37"/>
    <x v="5"/>
    <x v="21"/>
    <x v="1978"/>
    <x v="21"/>
    <x v="2116"/>
    <x v="2116"/>
    <s v="Typical Growth"/>
  </r>
  <r>
    <s v="Startup_3758"/>
    <x v="0"/>
    <x v="0"/>
    <x v="2117"/>
    <x v="2117"/>
    <x v="25"/>
    <x v="2"/>
    <x v="5"/>
    <x v="1719"/>
    <x v="5"/>
    <x v="2117"/>
    <x v="2117"/>
    <s v="Typical Growth"/>
  </r>
  <r>
    <s v="Startup_3759"/>
    <x v="6"/>
    <x v="0"/>
    <x v="2118"/>
    <x v="2118"/>
    <x v="12"/>
    <x v="9"/>
    <x v="23"/>
    <x v="1979"/>
    <x v="23"/>
    <x v="2118"/>
    <x v="2118"/>
    <s v="Typical Growth"/>
  </r>
  <r>
    <s v="Startup_3760"/>
    <x v="7"/>
    <x v="4"/>
    <x v="2119"/>
    <x v="2119"/>
    <x v="34"/>
    <x v="8"/>
    <x v="14"/>
    <x v="1980"/>
    <x v="14"/>
    <x v="2119"/>
    <x v="2119"/>
    <s v="Typical Growth"/>
  </r>
  <r>
    <s v="Startup_3765"/>
    <x v="7"/>
    <x v="3"/>
    <x v="2120"/>
    <x v="2120"/>
    <x v="4"/>
    <x v="4"/>
    <x v="20"/>
    <x v="1981"/>
    <x v="20"/>
    <x v="2120"/>
    <x v="2120"/>
    <s v="Typical Growth"/>
  </r>
  <r>
    <s v="Startup_3766"/>
    <x v="4"/>
    <x v="4"/>
    <x v="2121"/>
    <x v="2121"/>
    <x v="35"/>
    <x v="1"/>
    <x v="22"/>
    <x v="1982"/>
    <x v="22"/>
    <x v="2121"/>
    <x v="2121"/>
    <s v="Typical Growth"/>
  </r>
  <r>
    <s v="Startup_3768"/>
    <x v="4"/>
    <x v="3"/>
    <x v="2122"/>
    <x v="2122"/>
    <x v="7"/>
    <x v="9"/>
    <x v="23"/>
    <x v="616"/>
    <x v="23"/>
    <x v="2122"/>
    <x v="2122"/>
    <s v="Typical Growth"/>
  </r>
  <r>
    <s v="Startup_3769"/>
    <x v="0"/>
    <x v="3"/>
    <x v="2123"/>
    <x v="2123"/>
    <x v="37"/>
    <x v="9"/>
    <x v="12"/>
    <x v="630"/>
    <x v="12"/>
    <x v="2123"/>
    <x v="2123"/>
    <s v="Typical Growth"/>
  </r>
  <r>
    <s v="Startup_3770"/>
    <x v="3"/>
    <x v="8"/>
    <x v="2124"/>
    <x v="2124"/>
    <x v="43"/>
    <x v="8"/>
    <x v="13"/>
    <x v="1983"/>
    <x v="13"/>
    <x v="2124"/>
    <x v="2124"/>
    <s v="Typical Growth"/>
  </r>
  <r>
    <s v="Startup_3771"/>
    <x v="4"/>
    <x v="4"/>
    <x v="2125"/>
    <x v="2125"/>
    <x v="28"/>
    <x v="8"/>
    <x v="21"/>
    <x v="1984"/>
    <x v="21"/>
    <x v="2125"/>
    <x v="2125"/>
    <s v="Typical Growth"/>
  </r>
  <r>
    <s v="Startup_3772"/>
    <x v="7"/>
    <x v="1"/>
    <x v="2126"/>
    <x v="2126"/>
    <x v="31"/>
    <x v="2"/>
    <x v="5"/>
    <x v="1985"/>
    <x v="5"/>
    <x v="2126"/>
    <x v="2126"/>
    <s v="Typical Growth"/>
  </r>
  <r>
    <s v="Startup_3774"/>
    <x v="3"/>
    <x v="3"/>
    <x v="2127"/>
    <x v="2127"/>
    <x v="10"/>
    <x v="1"/>
    <x v="8"/>
    <x v="1986"/>
    <x v="8"/>
    <x v="2127"/>
    <x v="2127"/>
    <s v="Typical Growth"/>
  </r>
  <r>
    <s v="Startup_3776"/>
    <x v="2"/>
    <x v="9"/>
    <x v="2128"/>
    <x v="2128"/>
    <x v="31"/>
    <x v="1"/>
    <x v="19"/>
    <x v="1987"/>
    <x v="19"/>
    <x v="2128"/>
    <x v="2128"/>
    <s v="Typical Growth"/>
  </r>
  <r>
    <s v="Startup_3777"/>
    <x v="3"/>
    <x v="9"/>
    <x v="2129"/>
    <x v="2129"/>
    <x v="36"/>
    <x v="3"/>
    <x v="9"/>
    <x v="1988"/>
    <x v="9"/>
    <x v="2129"/>
    <x v="2129"/>
    <s v="Typical Growth"/>
  </r>
  <r>
    <s v="Startup_378"/>
    <x v="7"/>
    <x v="5"/>
    <x v="2130"/>
    <x v="2130"/>
    <x v="41"/>
    <x v="4"/>
    <x v="0"/>
    <x v="1989"/>
    <x v="0"/>
    <x v="2130"/>
    <x v="2130"/>
    <s v="Typical Growth"/>
  </r>
  <r>
    <s v="Startup_3780"/>
    <x v="5"/>
    <x v="9"/>
    <x v="2131"/>
    <x v="2131"/>
    <x v="34"/>
    <x v="3"/>
    <x v="14"/>
    <x v="1990"/>
    <x v="14"/>
    <x v="2131"/>
    <x v="2131"/>
    <s v="Typical Growth"/>
  </r>
  <r>
    <s v="Startup_3781"/>
    <x v="1"/>
    <x v="3"/>
    <x v="2132"/>
    <x v="2132"/>
    <x v="16"/>
    <x v="6"/>
    <x v="18"/>
    <x v="1991"/>
    <x v="18"/>
    <x v="2132"/>
    <x v="2132"/>
    <s v="Typical Growth"/>
  </r>
  <r>
    <s v="Startup_3782"/>
    <x v="1"/>
    <x v="8"/>
    <x v="2133"/>
    <x v="2133"/>
    <x v="27"/>
    <x v="5"/>
    <x v="21"/>
    <x v="1992"/>
    <x v="21"/>
    <x v="2133"/>
    <x v="2133"/>
    <s v="Typical Growth"/>
  </r>
  <r>
    <s v="Startup_3784"/>
    <x v="2"/>
    <x v="5"/>
    <x v="2134"/>
    <x v="2134"/>
    <x v="20"/>
    <x v="6"/>
    <x v="0"/>
    <x v="1993"/>
    <x v="0"/>
    <x v="2134"/>
    <x v="2134"/>
    <s v="Typical Growth"/>
  </r>
  <r>
    <s v="Startup_3785"/>
    <x v="1"/>
    <x v="0"/>
    <x v="2135"/>
    <x v="2135"/>
    <x v="2"/>
    <x v="5"/>
    <x v="8"/>
    <x v="1994"/>
    <x v="8"/>
    <x v="2135"/>
    <x v="2135"/>
    <s v="Typical Growth"/>
  </r>
  <r>
    <s v="Startup_3787"/>
    <x v="5"/>
    <x v="0"/>
    <x v="2136"/>
    <x v="2136"/>
    <x v="22"/>
    <x v="6"/>
    <x v="4"/>
    <x v="1125"/>
    <x v="4"/>
    <x v="2136"/>
    <x v="2136"/>
    <s v="Typical Growth"/>
  </r>
  <r>
    <s v="Startup_3788"/>
    <x v="3"/>
    <x v="5"/>
    <x v="2137"/>
    <x v="2137"/>
    <x v="40"/>
    <x v="6"/>
    <x v="3"/>
    <x v="770"/>
    <x v="3"/>
    <x v="2137"/>
    <x v="2137"/>
    <s v="Typical Growth"/>
  </r>
  <r>
    <s v="Startup_379"/>
    <x v="5"/>
    <x v="4"/>
    <x v="2138"/>
    <x v="2138"/>
    <x v="38"/>
    <x v="8"/>
    <x v="7"/>
    <x v="167"/>
    <x v="7"/>
    <x v="2138"/>
    <x v="2138"/>
    <s v="Typical Growth"/>
  </r>
  <r>
    <s v="Startup_3792"/>
    <x v="0"/>
    <x v="2"/>
    <x v="2139"/>
    <x v="2139"/>
    <x v="12"/>
    <x v="3"/>
    <x v="1"/>
    <x v="1995"/>
    <x v="1"/>
    <x v="2139"/>
    <x v="2139"/>
    <s v="Typical Growth"/>
  </r>
  <r>
    <s v="Startup_3793"/>
    <x v="0"/>
    <x v="3"/>
    <x v="2140"/>
    <x v="2140"/>
    <x v="32"/>
    <x v="2"/>
    <x v="3"/>
    <x v="645"/>
    <x v="3"/>
    <x v="2140"/>
    <x v="2140"/>
    <s v="Typical Growth"/>
  </r>
  <r>
    <s v="Startup_3794"/>
    <x v="1"/>
    <x v="1"/>
    <x v="2141"/>
    <x v="2141"/>
    <x v="34"/>
    <x v="1"/>
    <x v="8"/>
    <x v="1996"/>
    <x v="8"/>
    <x v="2141"/>
    <x v="2141"/>
    <s v="Typical Growth"/>
  </r>
  <r>
    <s v="Startup_3795"/>
    <x v="6"/>
    <x v="5"/>
    <x v="2142"/>
    <x v="2142"/>
    <x v="0"/>
    <x v="6"/>
    <x v="6"/>
    <x v="1997"/>
    <x v="6"/>
    <x v="2142"/>
    <x v="2142"/>
    <s v="Typical Growth"/>
  </r>
  <r>
    <s v="Startup_3796"/>
    <x v="6"/>
    <x v="6"/>
    <x v="2143"/>
    <x v="2143"/>
    <x v="0"/>
    <x v="1"/>
    <x v="13"/>
    <x v="1998"/>
    <x v="13"/>
    <x v="2143"/>
    <x v="2143"/>
    <s v="Typical Growth"/>
  </r>
  <r>
    <s v="Startup_3797"/>
    <x v="7"/>
    <x v="6"/>
    <x v="2144"/>
    <x v="2144"/>
    <x v="2"/>
    <x v="9"/>
    <x v="15"/>
    <x v="1999"/>
    <x v="15"/>
    <x v="2144"/>
    <x v="2144"/>
    <s v="Typical Growth"/>
  </r>
  <r>
    <s v="Startup_3798"/>
    <x v="7"/>
    <x v="4"/>
    <x v="2145"/>
    <x v="2145"/>
    <x v="15"/>
    <x v="8"/>
    <x v="9"/>
    <x v="2000"/>
    <x v="9"/>
    <x v="2145"/>
    <x v="2145"/>
    <s v="Typical Growth"/>
  </r>
  <r>
    <s v="Startup_3799"/>
    <x v="7"/>
    <x v="0"/>
    <x v="2146"/>
    <x v="2146"/>
    <x v="15"/>
    <x v="3"/>
    <x v="17"/>
    <x v="2001"/>
    <x v="17"/>
    <x v="2146"/>
    <x v="2146"/>
    <s v="Typical Growth"/>
  </r>
  <r>
    <s v="Startup_38"/>
    <x v="1"/>
    <x v="8"/>
    <x v="2147"/>
    <x v="2147"/>
    <x v="8"/>
    <x v="1"/>
    <x v="10"/>
    <x v="2002"/>
    <x v="10"/>
    <x v="2147"/>
    <x v="2147"/>
    <s v="Typical Growth"/>
  </r>
  <r>
    <s v="Startup_380"/>
    <x v="2"/>
    <x v="4"/>
    <x v="2148"/>
    <x v="2148"/>
    <x v="19"/>
    <x v="6"/>
    <x v="13"/>
    <x v="2003"/>
    <x v="13"/>
    <x v="2148"/>
    <x v="2148"/>
    <s v="Typical Growth"/>
  </r>
  <r>
    <s v="Startup_3801"/>
    <x v="1"/>
    <x v="5"/>
    <x v="2149"/>
    <x v="2149"/>
    <x v="8"/>
    <x v="2"/>
    <x v="19"/>
    <x v="2004"/>
    <x v="19"/>
    <x v="2149"/>
    <x v="2149"/>
    <s v="Typical Growth"/>
  </r>
  <r>
    <s v="Startup_3802"/>
    <x v="4"/>
    <x v="9"/>
    <x v="2150"/>
    <x v="2150"/>
    <x v="36"/>
    <x v="7"/>
    <x v="14"/>
    <x v="1459"/>
    <x v="14"/>
    <x v="2150"/>
    <x v="2150"/>
    <s v="Typical Growth"/>
  </r>
  <r>
    <s v="Startup_3804"/>
    <x v="1"/>
    <x v="1"/>
    <x v="2151"/>
    <x v="2151"/>
    <x v="4"/>
    <x v="8"/>
    <x v="19"/>
    <x v="2005"/>
    <x v="19"/>
    <x v="2151"/>
    <x v="2151"/>
    <s v="Typical Growth"/>
  </r>
  <r>
    <s v="Startup_3805"/>
    <x v="7"/>
    <x v="7"/>
    <x v="2152"/>
    <x v="2152"/>
    <x v="40"/>
    <x v="4"/>
    <x v="4"/>
    <x v="2006"/>
    <x v="4"/>
    <x v="2152"/>
    <x v="2152"/>
    <s v="Typical Growth"/>
  </r>
  <r>
    <s v="Startup_3806"/>
    <x v="0"/>
    <x v="9"/>
    <x v="2153"/>
    <x v="2153"/>
    <x v="20"/>
    <x v="1"/>
    <x v="9"/>
    <x v="2007"/>
    <x v="9"/>
    <x v="2153"/>
    <x v="2153"/>
    <s v="Typical Growth"/>
  </r>
  <r>
    <s v="Startup_3807"/>
    <x v="0"/>
    <x v="4"/>
    <x v="2154"/>
    <x v="2154"/>
    <x v="33"/>
    <x v="7"/>
    <x v="16"/>
    <x v="2008"/>
    <x v="16"/>
    <x v="2154"/>
    <x v="2154"/>
    <s v="Typical Growth"/>
  </r>
  <r>
    <s v="Startup_3808"/>
    <x v="5"/>
    <x v="4"/>
    <x v="2155"/>
    <x v="2155"/>
    <x v="33"/>
    <x v="8"/>
    <x v="15"/>
    <x v="2009"/>
    <x v="15"/>
    <x v="2155"/>
    <x v="2155"/>
    <s v="Typical Growth"/>
  </r>
  <r>
    <s v="Startup_3809"/>
    <x v="4"/>
    <x v="6"/>
    <x v="2156"/>
    <x v="2156"/>
    <x v="12"/>
    <x v="0"/>
    <x v="14"/>
    <x v="2010"/>
    <x v="14"/>
    <x v="2156"/>
    <x v="2156"/>
    <s v="Typical Growth"/>
  </r>
  <r>
    <s v="Startup_3810"/>
    <x v="0"/>
    <x v="8"/>
    <x v="2157"/>
    <x v="2157"/>
    <x v="25"/>
    <x v="1"/>
    <x v="6"/>
    <x v="1837"/>
    <x v="6"/>
    <x v="2157"/>
    <x v="2157"/>
    <s v="Typical Growth"/>
  </r>
  <r>
    <s v="Startup_3815"/>
    <x v="5"/>
    <x v="6"/>
    <x v="2158"/>
    <x v="2158"/>
    <x v="0"/>
    <x v="9"/>
    <x v="23"/>
    <x v="2011"/>
    <x v="23"/>
    <x v="2158"/>
    <x v="2158"/>
    <s v="Typical Growth"/>
  </r>
  <r>
    <s v="Startup_3816"/>
    <x v="4"/>
    <x v="1"/>
    <x v="2159"/>
    <x v="2159"/>
    <x v="8"/>
    <x v="0"/>
    <x v="21"/>
    <x v="2012"/>
    <x v="21"/>
    <x v="2159"/>
    <x v="2159"/>
    <s v="Typical Growth"/>
  </r>
  <r>
    <s v="Startup_3817"/>
    <x v="3"/>
    <x v="2"/>
    <x v="2160"/>
    <x v="2160"/>
    <x v="8"/>
    <x v="7"/>
    <x v="1"/>
    <x v="2013"/>
    <x v="1"/>
    <x v="2160"/>
    <x v="2160"/>
    <s v="Typical Growth"/>
  </r>
  <r>
    <s v="Startup_3819"/>
    <x v="6"/>
    <x v="1"/>
    <x v="2161"/>
    <x v="2161"/>
    <x v="13"/>
    <x v="0"/>
    <x v="5"/>
    <x v="2014"/>
    <x v="5"/>
    <x v="2161"/>
    <x v="2161"/>
    <s v="Typical Growth"/>
  </r>
  <r>
    <s v="Startup_3820"/>
    <x v="1"/>
    <x v="2"/>
    <x v="2162"/>
    <x v="2162"/>
    <x v="18"/>
    <x v="7"/>
    <x v="22"/>
    <x v="2015"/>
    <x v="22"/>
    <x v="2162"/>
    <x v="2162"/>
    <s v="Typical Growth"/>
  </r>
  <r>
    <s v="Startup_3822"/>
    <x v="0"/>
    <x v="8"/>
    <x v="2163"/>
    <x v="2163"/>
    <x v="24"/>
    <x v="2"/>
    <x v="8"/>
    <x v="2016"/>
    <x v="8"/>
    <x v="2163"/>
    <x v="2163"/>
    <s v="Typical Growth"/>
  </r>
  <r>
    <s v="Startup_3823"/>
    <x v="1"/>
    <x v="5"/>
    <x v="2164"/>
    <x v="2164"/>
    <x v="20"/>
    <x v="6"/>
    <x v="4"/>
    <x v="2017"/>
    <x v="4"/>
    <x v="2164"/>
    <x v="2164"/>
    <s v="Typical Growth"/>
  </r>
  <r>
    <s v="Startup_3824"/>
    <x v="4"/>
    <x v="6"/>
    <x v="2165"/>
    <x v="2165"/>
    <x v="0"/>
    <x v="2"/>
    <x v="13"/>
    <x v="2018"/>
    <x v="13"/>
    <x v="2165"/>
    <x v="2165"/>
    <s v="Typical Growth"/>
  </r>
  <r>
    <s v="Startup_3826"/>
    <x v="1"/>
    <x v="0"/>
    <x v="2166"/>
    <x v="2166"/>
    <x v="18"/>
    <x v="8"/>
    <x v="19"/>
    <x v="2019"/>
    <x v="19"/>
    <x v="2166"/>
    <x v="2166"/>
    <s v="Typical Growth"/>
  </r>
  <r>
    <s v="Startup_3827"/>
    <x v="2"/>
    <x v="7"/>
    <x v="2167"/>
    <x v="2167"/>
    <x v="22"/>
    <x v="2"/>
    <x v="15"/>
    <x v="2020"/>
    <x v="15"/>
    <x v="2167"/>
    <x v="2167"/>
    <s v="Typical Growth"/>
  </r>
  <r>
    <s v="Startup_3828"/>
    <x v="6"/>
    <x v="8"/>
    <x v="2168"/>
    <x v="2168"/>
    <x v="7"/>
    <x v="2"/>
    <x v="10"/>
    <x v="1878"/>
    <x v="10"/>
    <x v="2168"/>
    <x v="2168"/>
    <s v="Typical Growth"/>
  </r>
  <r>
    <s v="Startup_3829"/>
    <x v="3"/>
    <x v="3"/>
    <x v="2169"/>
    <x v="2169"/>
    <x v="24"/>
    <x v="5"/>
    <x v="4"/>
    <x v="2021"/>
    <x v="4"/>
    <x v="2169"/>
    <x v="2169"/>
    <s v="Typical Growth"/>
  </r>
  <r>
    <s v="Startup_3830"/>
    <x v="1"/>
    <x v="3"/>
    <x v="2170"/>
    <x v="2170"/>
    <x v="31"/>
    <x v="8"/>
    <x v="4"/>
    <x v="2022"/>
    <x v="4"/>
    <x v="2170"/>
    <x v="2170"/>
    <s v="Typical Growth"/>
  </r>
  <r>
    <s v="Startup_3831"/>
    <x v="7"/>
    <x v="7"/>
    <x v="2171"/>
    <x v="2171"/>
    <x v="6"/>
    <x v="1"/>
    <x v="5"/>
    <x v="2023"/>
    <x v="5"/>
    <x v="2171"/>
    <x v="2171"/>
    <s v="Typical Growth"/>
  </r>
  <r>
    <s v="Startup_3834"/>
    <x v="4"/>
    <x v="1"/>
    <x v="2172"/>
    <x v="2172"/>
    <x v="34"/>
    <x v="5"/>
    <x v="4"/>
    <x v="2024"/>
    <x v="4"/>
    <x v="2172"/>
    <x v="2172"/>
    <s v="Typical Growth"/>
  </r>
  <r>
    <s v="Startup_3837"/>
    <x v="1"/>
    <x v="6"/>
    <x v="2173"/>
    <x v="2173"/>
    <x v="18"/>
    <x v="8"/>
    <x v="3"/>
    <x v="2025"/>
    <x v="3"/>
    <x v="2173"/>
    <x v="2173"/>
    <s v="Typical Growth"/>
  </r>
  <r>
    <s v="Startup_3839"/>
    <x v="7"/>
    <x v="5"/>
    <x v="2174"/>
    <x v="2174"/>
    <x v="31"/>
    <x v="7"/>
    <x v="9"/>
    <x v="2026"/>
    <x v="9"/>
    <x v="2174"/>
    <x v="2174"/>
    <s v="Typical Growth"/>
  </r>
  <r>
    <s v="Startup_3842"/>
    <x v="2"/>
    <x v="7"/>
    <x v="2175"/>
    <x v="2175"/>
    <x v="24"/>
    <x v="7"/>
    <x v="18"/>
    <x v="2027"/>
    <x v="18"/>
    <x v="2175"/>
    <x v="2175"/>
    <s v="Typical Growth"/>
  </r>
  <r>
    <s v="Startup_3843"/>
    <x v="1"/>
    <x v="3"/>
    <x v="2176"/>
    <x v="2176"/>
    <x v="34"/>
    <x v="5"/>
    <x v="7"/>
    <x v="2028"/>
    <x v="7"/>
    <x v="2176"/>
    <x v="2176"/>
    <s v="Typical Growth"/>
  </r>
  <r>
    <s v="Startup_3844"/>
    <x v="7"/>
    <x v="9"/>
    <x v="2177"/>
    <x v="2177"/>
    <x v="20"/>
    <x v="0"/>
    <x v="18"/>
    <x v="2029"/>
    <x v="18"/>
    <x v="2177"/>
    <x v="2177"/>
    <s v="Typical Growth"/>
  </r>
  <r>
    <s v="Startup_3845"/>
    <x v="3"/>
    <x v="5"/>
    <x v="2178"/>
    <x v="2178"/>
    <x v="18"/>
    <x v="0"/>
    <x v="21"/>
    <x v="2030"/>
    <x v="21"/>
    <x v="2178"/>
    <x v="2178"/>
    <s v="Typical Growth"/>
  </r>
  <r>
    <s v="Startup_3846"/>
    <x v="4"/>
    <x v="3"/>
    <x v="2179"/>
    <x v="2179"/>
    <x v="0"/>
    <x v="6"/>
    <x v="15"/>
    <x v="2031"/>
    <x v="15"/>
    <x v="2179"/>
    <x v="2179"/>
    <s v="Typical Growth"/>
  </r>
  <r>
    <s v="Startup_3847"/>
    <x v="0"/>
    <x v="2"/>
    <x v="2180"/>
    <x v="2180"/>
    <x v="28"/>
    <x v="7"/>
    <x v="9"/>
    <x v="2032"/>
    <x v="9"/>
    <x v="2180"/>
    <x v="2180"/>
    <s v="Typical Growth"/>
  </r>
  <r>
    <s v="Startup_3850"/>
    <x v="4"/>
    <x v="4"/>
    <x v="2181"/>
    <x v="2181"/>
    <x v="10"/>
    <x v="8"/>
    <x v="6"/>
    <x v="2033"/>
    <x v="6"/>
    <x v="2181"/>
    <x v="2181"/>
    <s v="Typical Growth"/>
  </r>
  <r>
    <s v="Startup_3851"/>
    <x v="0"/>
    <x v="4"/>
    <x v="2182"/>
    <x v="2182"/>
    <x v="47"/>
    <x v="0"/>
    <x v="9"/>
    <x v="2034"/>
    <x v="9"/>
    <x v="2182"/>
    <x v="2182"/>
    <s v="Typical Growth"/>
  </r>
  <r>
    <s v="Startup_3853"/>
    <x v="6"/>
    <x v="0"/>
    <x v="2183"/>
    <x v="2183"/>
    <x v="12"/>
    <x v="6"/>
    <x v="7"/>
    <x v="2035"/>
    <x v="7"/>
    <x v="2183"/>
    <x v="2183"/>
    <s v="Typical Growth"/>
  </r>
  <r>
    <s v="Startup_3854"/>
    <x v="2"/>
    <x v="7"/>
    <x v="2184"/>
    <x v="2184"/>
    <x v="34"/>
    <x v="7"/>
    <x v="20"/>
    <x v="2036"/>
    <x v="20"/>
    <x v="2184"/>
    <x v="2184"/>
    <s v="Typical Growth"/>
  </r>
  <r>
    <s v="Startup_3855"/>
    <x v="6"/>
    <x v="6"/>
    <x v="2185"/>
    <x v="2185"/>
    <x v="36"/>
    <x v="7"/>
    <x v="10"/>
    <x v="2037"/>
    <x v="10"/>
    <x v="2185"/>
    <x v="2185"/>
    <s v="Typical Growth"/>
  </r>
  <r>
    <s v="Startup_3857"/>
    <x v="5"/>
    <x v="7"/>
    <x v="2186"/>
    <x v="2186"/>
    <x v="24"/>
    <x v="7"/>
    <x v="0"/>
    <x v="2038"/>
    <x v="0"/>
    <x v="2186"/>
    <x v="2186"/>
    <s v="Typical Growth"/>
  </r>
  <r>
    <s v="Startup_3859"/>
    <x v="7"/>
    <x v="8"/>
    <x v="2187"/>
    <x v="2187"/>
    <x v="29"/>
    <x v="3"/>
    <x v="22"/>
    <x v="2039"/>
    <x v="22"/>
    <x v="2187"/>
    <x v="2187"/>
    <s v="Typical Growth"/>
  </r>
  <r>
    <s v="Startup_386"/>
    <x v="0"/>
    <x v="8"/>
    <x v="2188"/>
    <x v="2188"/>
    <x v="9"/>
    <x v="6"/>
    <x v="22"/>
    <x v="2040"/>
    <x v="22"/>
    <x v="2188"/>
    <x v="2188"/>
    <s v="Typical Growth"/>
  </r>
  <r>
    <s v="Startup_3860"/>
    <x v="0"/>
    <x v="9"/>
    <x v="2189"/>
    <x v="2189"/>
    <x v="14"/>
    <x v="0"/>
    <x v="17"/>
    <x v="2041"/>
    <x v="17"/>
    <x v="2189"/>
    <x v="2189"/>
    <s v="Typical Growth"/>
  </r>
  <r>
    <s v="Startup_3861"/>
    <x v="2"/>
    <x v="4"/>
    <x v="2190"/>
    <x v="2190"/>
    <x v="36"/>
    <x v="2"/>
    <x v="10"/>
    <x v="1335"/>
    <x v="10"/>
    <x v="2190"/>
    <x v="2190"/>
    <s v="Typical Growth"/>
  </r>
  <r>
    <s v="Startup_3862"/>
    <x v="3"/>
    <x v="4"/>
    <x v="2191"/>
    <x v="2191"/>
    <x v="7"/>
    <x v="9"/>
    <x v="21"/>
    <x v="2042"/>
    <x v="21"/>
    <x v="2191"/>
    <x v="2191"/>
    <s v="Typical Growth"/>
  </r>
  <r>
    <s v="Startup_3863"/>
    <x v="5"/>
    <x v="4"/>
    <x v="2192"/>
    <x v="2192"/>
    <x v="7"/>
    <x v="9"/>
    <x v="9"/>
    <x v="2043"/>
    <x v="9"/>
    <x v="2192"/>
    <x v="2192"/>
    <s v="Typical Growth"/>
  </r>
  <r>
    <s v="Startup_3864"/>
    <x v="0"/>
    <x v="6"/>
    <x v="2193"/>
    <x v="2193"/>
    <x v="35"/>
    <x v="3"/>
    <x v="23"/>
    <x v="2044"/>
    <x v="23"/>
    <x v="2193"/>
    <x v="2193"/>
    <s v="Typical Growth"/>
  </r>
  <r>
    <s v="Startup_3865"/>
    <x v="6"/>
    <x v="1"/>
    <x v="2194"/>
    <x v="2194"/>
    <x v="34"/>
    <x v="5"/>
    <x v="20"/>
    <x v="2045"/>
    <x v="20"/>
    <x v="2194"/>
    <x v="2194"/>
    <s v="Typical Growth"/>
  </r>
  <r>
    <s v="Startup_3867"/>
    <x v="3"/>
    <x v="9"/>
    <x v="2195"/>
    <x v="2195"/>
    <x v="40"/>
    <x v="8"/>
    <x v="1"/>
    <x v="2046"/>
    <x v="1"/>
    <x v="2195"/>
    <x v="2195"/>
    <s v="Typical Growth"/>
  </r>
  <r>
    <s v="Startup_3868"/>
    <x v="6"/>
    <x v="4"/>
    <x v="2196"/>
    <x v="2196"/>
    <x v="37"/>
    <x v="3"/>
    <x v="14"/>
    <x v="2047"/>
    <x v="14"/>
    <x v="2196"/>
    <x v="2196"/>
    <s v="Typical Growth"/>
  </r>
  <r>
    <s v="Startup_387"/>
    <x v="0"/>
    <x v="3"/>
    <x v="2197"/>
    <x v="2197"/>
    <x v="41"/>
    <x v="7"/>
    <x v="3"/>
    <x v="2048"/>
    <x v="3"/>
    <x v="2197"/>
    <x v="2197"/>
    <s v="Typical Growth"/>
  </r>
  <r>
    <s v="Startup_3870"/>
    <x v="6"/>
    <x v="6"/>
    <x v="2198"/>
    <x v="2198"/>
    <x v="22"/>
    <x v="9"/>
    <x v="0"/>
    <x v="2049"/>
    <x v="0"/>
    <x v="2198"/>
    <x v="2198"/>
    <s v="Typical Growth"/>
  </r>
  <r>
    <s v="Startup_3871"/>
    <x v="6"/>
    <x v="1"/>
    <x v="2199"/>
    <x v="2199"/>
    <x v="4"/>
    <x v="5"/>
    <x v="22"/>
    <x v="2050"/>
    <x v="22"/>
    <x v="2199"/>
    <x v="2199"/>
    <s v="Typical Growth"/>
  </r>
  <r>
    <s v="Startup_3872"/>
    <x v="1"/>
    <x v="6"/>
    <x v="2200"/>
    <x v="2200"/>
    <x v="7"/>
    <x v="4"/>
    <x v="20"/>
    <x v="2051"/>
    <x v="20"/>
    <x v="2200"/>
    <x v="2200"/>
    <s v="Typical Growth"/>
  </r>
  <r>
    <s v="Startup_3873"/>
    <x v="4"/>
    <x v="4"/>
    <x v="2201"/>
    <x v="2201"/>
    <x v="15"/>
    <x v="6"/>
    <x v="1"/>
    <x v="2052"/>
    <x v="1"/>
    <x v="2201"/>
    <x v="2201"/>
    <s v="Typical Growth"/>
  </r>
  <r>
    <s v="Startup_3874"/>
    <x v="2"/>
    <x v="5"/>
    <x v="2202"/>
    <x v="2202"/>
    <x v="41"/>
    <x v="6"/>
    <x v="18"/>
    <x v="2053"/>
    <x v="18"/>
    <x v="2202"/>
    <x v="2202"/>
    <s v="Typical Growth"/>
  </r>
  <r>
    <s v="Startup_3875"/>
    <x v="2"/>
    <x v="4"/>
    <x v="2203"/>
    <x v="2203"/>
    <x v="11"/>
    <x v="8"/>
    <x v="9"/>
    <x v="2054"/>
    <x v="9"/>
    <x v="2203"/>
    <x v="2203"/>
    <s v="Typical Growth"/>
  </r>
  <r>
    <s v="Startup_3876"/>
    <x v="5"/>
    <x v="8"/>
    <x v="2204"/>
    <x v="2204"/>
    <x v="5"/>
    <x v="1"/>
    <x v="20"/>
    <x v="1903"/>
    <x v="20"/>
    <x v="2204"/>
    <x v="2204"/>
    <s v="Typical Growth"/>
  </r>
  <r>
    <s v="Startup_3878"/>
    <x v="5"/>
    <x v="1"/>
    <x v="2205"/>
    <x v="2205"/>
    <x v="23"/>
    <x v="7"/>
    <x v="21"/>
    <x v="2055"/>
    <x v="21"/>
    <x v="2205"/>
    <x v="2205"/>
    <s v="Typical Growth"/>
  </r>
  <r>
    <s v="Startup_3879"/>
    <x v="4"/>
    <x v="1"/>
    <x v="2206"/>
    <x v="2206"/>
    <x v="23"/>
    <x v="6"/>
    <x v="5"/>
    <x v="2056"/>
    <x v="5"/>
    <x v="2206"/>
    <x v="2206"/>
    <s v="Typical Growth"/>
  </r>
  <r>
    <s v="Startup_388"/>
    <x v="0"/>
    <x v="5"/>
    <x v="2207"/>
    <x v="2207"/>
    <x v="29"/>
    <x v="9"/>
    <x v="15"/>
    <x v="2057"/>
    <x v="15"/>
    <x v="2207"/>
    <x v="2207"/>
    <s v="Typical Growth"/>
  </r>
  <r>
    <s v="Startup_3880"/>
    <x v="7"/>
    <x v="9"/>
    <x v="2208"/>
    <x v="2208"/>
    <x v="0"/>
    <x v="6"/>
    <x v="14"/>
    <x v="613"/>
    <x v="14"/>
    <x v="2208"/>
    <x v="2208"/>
    <s v="Typical Growth"/>
  </r>
  <r>
    <s v="Startup_3881"/>
    <x v="4"/>
    <x v="2"/>
    <x v="2209"/>
    <x v="2209"/>
    <x v="31"/>
    <x v="4"/>
    <x v="11"/>
    <x v="2058"/>
    <x v="11"/>
    <x v="2209"/>
    <x v="2209"/>
    <s v="Typical Growth"/>
  </r>
  <r>
    <s v="Startup_3883"/>
    <x v="1"/>
    <x v="2"/>
    <x v="2210"/>
    <x v="2210"/>
    <x v="7"/>
    <x v="5"/>
    <x v="18"/>
    <x v="820"/>
    <x v="18"/>
    <x v="2210"/>
    <x v="2210"/>
    <s v="Typical Growth"/>
  </r>
  <r>
    <s v="Startup_3886"/>
    <x v="5"/>
    <x v="9"/>
    <x v="2211"/>
    <x v="2211"/>
    <x v="16"/>
    <x v="7"/>
    <x v="18"/>
    <x v="2059"/>
    <x v="18"/>
    <x v="2211"/>
    <x v="2211"/>
    <s v="Typical Growth"/>
  </r>
  <r>
    <s v="Startup_3888"/>
    <x v="4"/>
    <x v="1"/>
    <x v="2212"/>
    <x v="2212"/>
    <x v="23"/>
    <x v="3"/>
    <x v="8"/>
    <x v="2060"/>
    <x v="8"/>
    <x v="2212"/>
    <x v="2212"/>
    <s v="Typical Growth"/>
  </r>
  <r>
    <s v="Startup_3889"/>
    <x v="7"/>
    <x v="6"/>
    <x v="2213"/>
    <x v="2213"/>
    <x v="14"/>
    <x v="8"/>
    <x v="11"/>
    <x v="2061"/>
    <x v="11"/>
    <x v="2213"/>
    <x v="2213"/>
    <s v="Typical Growth"/>
  </r>
  <r>
    <s v="Startup_389"/>
    <x v="3"/>
    <x v="7"/>
    <x v="2214"/>
    <x v="2214"/>
    <x v="0"/>
    <x v="7"/>
    <x v="6"/>
    <x v="2062"/>
    <x v="6"/>
    <x v="2214"/>
    <x v="2214"/>
    <s v="Typical Growth"/>
  </r>
  <r>
    <s v="Startup_3890"/>
    <x v="6"/>
    <x v="2"/>
    <x v="2215"/>
    <x v="2215"/>
    <x v="0"/>
    <x v="4"/>
    <x v="0"/>
    <x v="2063"/>
    <x v="0"/>
    <x v="2215"/>
    <x v="2215"/>
    <s v="Typical Growth"/>
  </r>
  <r>
    <s v="Startup_3893"/>
    <x v="3"/>
    <x v="0"/>
    <x v="2216"/>
    <x v="2216"/>
    <x v="26"/>
    <x v="8"/>
    <x v="10"/>
    <x v="1336"/>
    <x v="10"/>
    <x v="2216"/>
    <x v="2216"/>
    <s v="Typical Growth"/>
  </r>
  <r>
    <s v="Startup_3895"/>
    <x v="3"/>
    <x v="5"/>
    <x v="2217"/>
    <x v="2217"/>
    <x v="41"/>
    <x v="1"/>
    <x v="6"/>
    <x v="2064"/>
    <x v="6"/>
    <x v="2217"/>
    <x v="2217"/>
    <s v="Typical Growth"/>
  </r>
  <r>
    <s v="Startup_3896"/>
    <x v="5"/>
    <x v="5"/>
    <x v="2218"/>
    <x v="2218"/>
    <x v="3"/>
    <x v="1"/>
    <x v="6"/>
    <x v="2065"/>
    <x v="6"/>
    <x v="2218"/>
    <x v="2218"/>
    <s v="Typical Growth"/>
  </r>
  <r>
    <s v="Startup_3897"/>
    <x v="7"/>
    <x v="6"/>
    <x v="2219"/>
    <x v="2219"/>
    <x v="24"/>
    <x v="4"/>
    <x v="12"/>
    <x v="2066"/>
    <x v="12"/>
    <x v="2219"/>
    <x v="2219"/>
    <s v="Typical Growth"/>
  </r>
  <r>
    <s v="Startup_3898"/>
    <x v="7"/>
    <x v="7"/>
    <x v="2220"/>
    <x v="2220"/>
    <x v="25"/>
    <x v="1"/>
    <x v="11"/>
    <x v="2067"/>
    <x v="11"/>
    <x v="2220"/>
    <x v="2220"/>
    <s v="Typical Growth"/>
  </r>
  <r>
    <s v="Startup_390"/>
    <x v="1"/>
    <x v="2"/>
    <x v="2221"/>
    <x v="2221"/>
    <x v="8"/>
    <x v="3"/>
    <x v="9"/>
    <x v="1702"/>
    <x v="9"/>
    <x v="2221"/>
    <x v="2221"/>
    <s v="Typical Growth"/>
  </r>
  <r>
    <s v="Startup_3900"/>
    <x v="2"/>
    <x v="9"/>
    <x v="2222"/>
    <x v="2222"/>
    <x v="1"/>
    <x v="2"/>
    <x v="8"/>
    <x v="1016"/>
    <x v="8"/>
    <x v="2222"/>
    <x v="2222"/>
    <s v="Typical Growth"/>
  </r>
  <r>
    <s v="Startup_3901"/>
    <x v="0"/>
    <x v="9"/>
    <x v="2223"/>
    <x v="2223"/>
    <x v="15"/>
    <x v="3"/>
    <x v="18"/>
    <x v="2068"/>
    <x v="18"/>
    <x v="2223"/>
    <x v="2223"/>
    <s v="Typical Growth"/>
  </r>
  <r>
    <s v="Startup_3902"/>
    <x v="4"/>
    <x v="4"/>
    <x v="2224"/>
    <x v="2224"/>
    <x v="12"/>
    <x v="4"/>
    <x v="9"/>
    <x v="2069"/>
    <x v="9"/>
    <x v="2224"/>
    <x v="2224"/>
    <s v="Typical Growth"/>
  </r>
  <r>
    <s v="Startup_3905"/>
    <x v="4"/>
    <x v="1"/>
    <x v="2225"/>
    <x v="2225"/>
    <x v="45"/>
    <x v="1"/>
    <x v="8"/>
    <x v="2070"/>
    <x v="8"/>
    <x v="2225"/>
    <x v="2225"/>
    <s v="Typical Growth"/>
  </r>
  <r>
    <s v="Startup_3906"/>
    <x v="7"/>
    <x v="0"/>
    <x v="2226"/>
    <x v="2226"/>
    <x v="5"/>
    <x v="3"/>
    <x v="0"/>
    <x v="2071"/>
    <x v="0"/>
    <x v="2226"/>
    <x v="2226"/>
    <s v="Typical Growth"/>
  </r>
  <r>
    <s v="Startup_3907"/>
    <x v="5"/>
    <x v="5"/>
    <x v="2227"/>
    <x v="2227"/>
    <x v="33"/>
    <x v="1"/>
    <x v="3"/>
    <x v="2072"/>
    <x v="3"/>
    <x v="2227"/>
    <x v="2227"/>
    <s v="Typical Growth"/>
  </r>
  <r>
    <s v="Startup_3909"/>
    <x v="3"/>
    <x v="8"/>
    <x v="2228"/>
    <x v="2228"/>
    <x v="12"/>
    <x v="3"/>
    <x v="3"/>
    <x v="12"/>
    <x v="3"/>
    <x v="2228"/>
    <x v="2228"/>
    <s v="Typical Growth"/>
  </r>
  <r>
    <s v="Startup_3911"/>
    <x v="2"/>
    <x v="2"/>
    <x v="2229"/>
    <x v="2229"/>
    <x v="4"/>
    <x v="4"/>
    <x v="13"/>
    <x v="2073"/>
    <x v="13"/>
    <x v="2229"/>
    <x v="2229"/>
    <s v="Typical Growth"/>
  </r>
  <r>
    <s v="Startup_3912"/>
    <x v="7"/>
    <x v="7"/>
    <x v="2230"/>
    <x v="2230"/>
    <x v="14"/>
    <x v="5"/>
    <x v="11"/>
    <x v="2074"/>
    <x v="11"/>
    <x v="2230"/>
    <x v="2230"/>
    <s v="Typical Growth"/>
  </r>
  <r>
    <s v="Startup_3913"/>
    <x v="2"/>
    <x v="7"/>
    <x v="2231"/>
    <x v="2231"/>
    <x v="6"/>
    <x v="9"/>
    <x v="12"/>
    <x v="30"/>
    <x v="12"/>
    <x v="2231"/>
    <x v="2231"/>
    <s v="Typical Growth"/>
  </r>
  <r>
    <s v="Startup_3915"/>
    <x v="6"/>
    <x v="3"/>
    <x v="2232"/>
    <x v="2232"/>
    <x v="36"/>
    <x v="9"/>
    <x v="2"/>
    <x v="2075"/>
    <x v="2"/>
    <x v="2232"/>
    <x v="2232"/>
    <s v="Typical Growth"/>
  </r>
  <r>
    <s v="Startup_3916"/>
    <x v="5"/>
    <x v="7"/>
    <x v="2233"/>
    <x v="2233"/>
    <x v="25"/>
    <x v="4"/>
    <x v="20"/>
    <x v="2076"/>
    <x v="20"/>
    <x v="2233"/>
    <x v="2233"/>
    <s v="Typical Growth"/>
  </r>
  <r>
    <s v="Startup_3918"/>
    <x v="0"/>
    <x v="9"/>
    <x v="2234"/>
    <x v="2234"/>
    <x v="7"/>
    <x v="4"/>
    <x v="1"/>
    <x v="2077"/>
    <x v="1"/>
    <x v="2234"/>
    <x v="2234"/>
    <s v="Typical Growth"/>
  </r>
  <r>
    <s v="Startup_3919"/>
    <x v="1"/>
    <x v="8"/>
    <x v="2235"/>
    <x v="2235"/>
    <x v="7"/>
    <x v="1"/>
    <x v="20"/>
    <x v="2078"/>
    <x v="20"/>
    <x v="2235"/>
    <x v="2235"/>
    <s v="Typical Growth"/>
  </r>
  <r>
    <s v="Startup_392"/>
    <x v="7"/>
    <x v="4"/>
    <x v="2236"/>
    <x v="2236"/>
    <x v="15"/>
    <x v="7"/>
    <x v="20"/>
    <x v="2079"/>
    <x v="20"/>
    <x v="2236"/>
    <x v="2236"/>
    <s v="Typical Growth"/>
  </r>
  <r>
    <s v="Startup_3920"/>
    <x v="0"/>
    <x v="9"/>
    <x v="2237"/>
    <x v="2237"/>
    <x v="23"/>
    <x v="9"/>
    <x v="9"/>
    <x v="2080"/>
    <x v="9"/>
    <x v="2237"/>
    <x v="2237"/>
    <s v="Typical Growth"/>
  </r>
  <r>
    <s v="Startup_3922"/>
    <x v="2"/>
    <x v="8"/>
    <x v="2238"/>
    <x v="2238"/>
    <x v="10"/>
    <x v="0"/>
    <x v="4"/>
    <x v="2081"/>
    <x v="4"/>
    <x v="2238"/>
    <x v="2238"/>
    <s v="Typical Growth"/>
  </r>
  <r>
    <s v="Startup_3924"/>
    <x v="5"/>
    <x v="8"/>
    <x v="2239"/>
    <x v="2239"/>
    <x v="31"/>
    <x v="5"/>
    <x v="19"/>
    <x v="2082"/>
    <x v="19"/>
    <x v="2239"/>
    <x v="2239"/>
    <s v="Typical Growth"/>
  </r>
  <r>
    <s v="Startup_3925"/>
    <x v="1"/>
    <x v="8"/>
    <x v="2240"/>
    <x v="2240"/>
    <x v="23"/>
    <x v="9"/>
    <x v="8"/>
    <x v="2083"/>
    <x v="8"/>
    <x v="2240"/>
    <x v="2240"/>
    <s v="Typical Growth"/>
  </r>
  <r>
    <s v="Startup_3927"/>
    <x v="7"/>
    <x v="5"/>
    <x v="2241"/>
    <x v="2241"/>
    <x v="11"/>
    <x v="1"/>
    <x v="12"/>
    <x v="2084"/>
    <x v="12"/>
    <x v="2241"/>
    <x v="2241"/>
    <s v="Typical Growth"/>
  </r>
  <r>
    <s v="Startup_3928"/>
    <x v="0"/>
    <x v="5"/>
    <x v="2242"/>
    <x v="2242"/>
    <x v="7"/>
    <x v="6"/>
    <x v="8"/>
    <x v="2085"/>
    <x v="8"/>
    <x v="2242"/>
    <x v="2242"/>
    <s v="Typical Growth"/>
  </r>
  <r>
    <s v="Startup_3929"/>
    <x v="2"/>
    <x v="2"/>
    <x v="2243"/>
    <x v="2243"/>
    <x v="7"/>
    <x v="4"/>
    <x v="9"/>
    <x v="2086"/>
    <x v="9"/>
    <x v="2243"/>
    <x v="2243"/>
    <s v="Typical Growth"/>
  </r>
  <r>
    <s v="Startup_393"/>
    <x v="0"/>
    <x v="2"/>
    <x v="2244"/>
    <x v="2244"/>
    <x v="41"/>
    <x v="9"/>
    <x v="17"/>
    <x v="2087"/>
    <x v="17"/>
    <x v="2244"/>
    <x v="2244"/>
    <s v="Typical Growth"/>
  </r>
  <r>
    <s v="Startup_3930"/>
    <x v="1"/>
    <x v="4"/>
    <x v="2245"/>
    <x v="2245"/>
    <x v="36"/>
    <x v="3"/>
    <x v="3"/>
    <x v="1210"/>
    <x v="3"/>
    <x v="2245"/>
    <x v="2245"/>
    <s v="Typical Growth"/>
  </r>
  <r>
    <s v="Startup_3931"/>
    <x v="6"/>
    <x v="8"/>
    <x v="2246"/>
    <x v="2246"/>
    <x v="12"/>
    <x v="0"/>
    <x v="1"/>
    <x v="2088"/>
    <x v="1"/>
    <x v="2246"/>
    <x v="2246"/>
    <s v="Typical Growth"/>
  </r>
  <r>
    <s v="Startup_3932"/>
    <x v="5"/>
    <x v="2"/>
    <x v="2247"/>
    <x v="2247"/>
    <x v="2"/>
    <x v="0"/>
    <x v="11"/>
    <x v="2089"/>
    <x v="11"/>
    <x v="2247"/>
    <x v="2247"/>
    <s v="Typical Growth"/>
  </r>
  <r>
    <s v="Startup_3933"/>
    <x v="7"/>
    <x v="9"/>
    <x v="2248"/>
    <x v="2248"/>
    <x v="7"/>
    <x v="3"/>
    <x v="8"/>
    <x v="2090"/>
    <x v="8"/>
    <x v="2248"/>
    <x v="2248"/>
    <s v="Typical Growth"/>
  </r>
  <r>
    <s v="Startup_3934"/>
    <x v="2"/>
    <x v="5"/>
    <x v="2249"/>
    <x v="2249"/>
    <x v="26"/>
    <x v="8"/>
    <x v="20"/>
    <x v="2091"/>
    <x v="20"/>
    <x v="2249"/>
    <x v="2249"/>
    <s v="Typical Growth"/>
  </r>
  <r>
    <s v="Startup_3935"/>
    <x v="5"/>
    <x v="1"/>
    <x v="2250"/>
    <x v="2250"/>
    <x v="28"/>
    <x v="0"/>
    <x v="6"/>
    <x v="2092"/>
    <x v="6"/>
    <x v="2250"/>
    <x v="2250"/>
    <s v="Typical Growth"/>
  </r>
  <r>
    <s v="Startup_3936"/>
    <x v="7"/>
    <x v="4"/>
    <x v="2251"/>
    <x v="2251"/>
    <x v="5"/>
    <x v="1"/>
    <x v="14"/>
    <x v="2093"/>
    <x v="14"/>
    <x v="2251"/>
    <x v="2251"/>
    <s v="Typical Growth"/>
  </r>
  <r>
    <s v="Startup_3937"/>
    <x v="0"/>
    <x v="6"/>
    <x v="2252"/>
    <x v="2252"/>
    <x v="21"/>
    <x v="9"/>
    <x v="9"/>
    <x v="2094"/>
    <x v="9"/>
    <x v="2252"/>
    <x v="2252"/>
    <s v="Typical Growth"/>
  </r>
  <r>
    <s v="Startup_3941"/>
    <x v="7"/>
    <x v="1"/>
    <x v="2253"/>
    <x v="2253"/>
    <x v="23"/>
    <x v="2"/>
    <x v="17"/>
    <x v="2095"/>
    <x v="17"/>
    <x v="2253"/>
    <x v="2253"/>
    <s v="Typical Growth"/>
  </r>
  <r>
    <s v="Startup_3943"/>
    <x v="4"/>
    <x v="2"/>
    <x v="2254"/>
    <x v="2254"/>
    <x v="27"/>
    <x v="3"/>
    <x v="8"/>
    <x v="2096"/>
    <x v="8"/>
    <x v="2254"/>
    <x v="2254"/>
    <s v="Typical Growth"/>
  </r>
  <r>
    <s v="Startup_3944"/>
    <x v="2"/>
    <x v="4"/>
    <x v="2255"/>
    <x v="2255"/>
    <x v="33"/>
    <x v="4"/>
    <x v="3"/>
    <x v="2097"/>
    <x v="3"/>
    <x v="2255"/>
    <x v="2255"/>
    <s v="Typical Growth"/>
  </r>
  <r>
    <s v="Startup_3945"/>
    <x v="2"/>
    <x v="6"/>
    <x v="2256"/>
    <x v="2256"/>
    <x v="22"/>
    <x v="3"/>
    <x v="15"/>
    <x v="2098"/>
    <x v="15"/>
    <x v="2256"/>
    <x v="2256"/>
    <s v="Typical Growth"/>
  </r>
  <r>
    <s v="Startup_3946"/>
    <x v="1"/>
    <x v="6"/>
    <x v="2257"/>
    <x v="2257"/>
    <x v="19"/>
    <x v="3"/>
    <x v="23"/>
    <x v="2099"/>
    <x v="23"/>
    <x v="2257"/>
    <x v="2257"/>
    <s v="Typical Growth"/>
  </r>
  <r>
    <s v="Startup_3947"/>
    <x v="4"/>
    <x v="3"/>
    <x v="2258"/>
    <x v="2258"/>
    <x v="31"/>
    <x v="6"/>
    <x v="20"/>
    <x v="2100"/>
    <x v="20"/>
    <x v="2258"/>
    <x v="2258"/>
    <s v="Typical Growth"/>
  </r>
  <r>
    <s v="Startup_3948"/>
    <x v="0"/>
    <x v="7"/>
    <x v="2259"/>
    <x v="2259"/>
    <x v="18"/>
    <x v="8"/>
    <x v="5"/>
    <x v="2101"/>
    <x v="5"/>
    <x v="2259"/>
    <x v="2259"/>
    <s v="Typical Growth"/>
  </r>
  <r>
    <s v="Startup_3949"/>
    <x v="1"/>
    <x v="7"/>
    <x v="2260"/>
    <x v="2260"/>
    <x v="10"/>
    <x v="9"/>
    <x v="17"/>
    <x v="2102"/>
    <x v="17"/>
    <x v="2260"/>
    <x v="2260"/>
    <s v="Typical Growth"/>
  </r>
  <r>
    <s v="Startup_395"/>
    <x v="6"/>
    <x v="7"/>
    <x v="2261"/>
    <x v="2261"/>
    <x v="20"/>
    <x v="1"/>
    <x v="20"/>
    <x v="2103"/>
    <x v="20"/>
    <x v="2261"/>
    <x v="2261"/>
    <s v="Typical Growth"/>
  </r>
  <r>
    <s v="Startup_3950"/>
    <x v="1"/>
    <x v="7"/>
    <x v="2262"/>
    <x v="2262"/>
    <x v="8"/>
    <x v="2"/>
    <x v="9"/>
    <x v="2104"/>
    <x v="9"/>
    <x v="2262"/>
    <x v="2262"/>
    <s v="Typical Growth"/>
  </r>
  <r>
    <s v="Startup_3951"/>
    <x v="6"/>
    <x v="2"/>
    <x v="2263"/>
    <x v="2263"/>
    <x v="41"/>
    <x v="5"/>
    <x v="4"/>
    <x v="2105"/>
    <x v="4"/>
    <x v="2263"/>
    <x v="2263"/>
    <s v="Typical Growth"/>
  </r>
  <r>
    <s v="Startup_3952"/>
    <x v="1"/>
    <x v="4"/>
    <x v="2264"/>
    <x v="2264"/>
    <x v="18"/>
    <x v="7"/>
    <x v="3"/>
    <x v="2106"/>
    <x v="3"/>
    <x v="2264"/>
    <x v="2264"/>
    <s v="Typical Growth"/>
  </r>
  <r>
    <s v="Startup_3954"/>
    <x v="3"/>
    <x v="4"/>
    <x v="2265"/>
    <x v="2265"/>
    <x v="34"/>
    <x v="5"/>
    <x v="9"/>
    <x v="2107"/>
    <x v="9"/>
    <x v="2265"/>
    <x v="2265"/>
    <s v="Typical Growth"/>
  </r>
  <r>
    <s v="Startup_3955"/>
    <x v="2"/>
    <x v="1"/>
    <x v="2266"/>
    <x v="2266"/>
    <x v="8"/>
    <x v="1"/>
    <x v="12"/>
    <x v="2108"/>
    <x v="12"/>
    <x v="2266"/>
    <x v="2266"/>
    <s v="Typical Growth"/>
  </r>
  <r>
    <s v="Startup_3956"/>
    <x v="5"/>
    <x v="4"/>
    <x v="2267"/>
    <x v="2267"/>
    <x v="7"/>
    <x v="8"/>
    <x v="9"/>
    <x v="2109"/>
    <x v="9"/>
    <x v="2267"/>
    <x v="2267"/>
    <s v="Typical Growth"/>
  </r>
  <r>
    <s v="Startup_3957"/>
    <x v="4"/>
    <x v="1"/>
    <x v="2268"/>
    <x v="2268"/>
    <x v="6"/>
    <x v="3"/>
    <x v="21"/>
    <x v="2110"/>
    <x v="21"/>
    <x v="2268"/>
    <x v="2268"/>
    <s v="Typical Growth"/>
  </r>
  <r>
    <s v="Startup_3958"/>
    <x v="1"/>
    <x v="0"/>
    <x v="2269"/>
    <x v="2269"/>
    <x v="25"/>
    <x v="6"/>
    <x v="21"/>
    <x v="2111"/>
    <x v="21"/>
    <x v="2269"/>
    <x v="2269"/>
    <s v="Typical Growth"/>
  </r>
  <r>
    <s v="Startup_396"/>
    <x v="7"/>
    <x v="8"/>
    <x v="2270"/>
    <x v="2270"/>
    <x v="7"/>
    <x v="9"/>
    <x v="16"/>
    <x v="2112"/>
    <x v="16"/>
    <x v="2270"/>
    <x v="2270"/>
    <s v="Typical Growth"/>
  </r>
  <r>
    <s v="Startup_3960"/>
    <x v="7"/>
    <x v="2"/>
    <x v="2271"/>
    <x v="2271"/>
    <x v="13"/>
    <x v="5"/>
    <x v="22"/>
    <x v="2113"/>
    <x v="22"/>
    <x v="2271"/>
    <x v="2271"/>
    <s v="Typical Growth"/>
  </r>
  <r>
    <s v="Startup_3963"/>
    <x v="4"/>
    <x v="3"/>
    <x v="2272"/>
    <x v="2272"/>
    <x v="25"/>
    <x v="5"/>
    <x v="20"/>
    <x v="2114"/>
    <x v="20"/>
    <x v="2272"/>
    <x v="2272"/>
    <s v="Typical Growth"/>
  </r>
  <r>
    <s v="Startup_3964"/>
    <x v="5"/>
    <x v="6"/>
    <x v="2273"/>
    <x v="2273"/>
    <x v="40"/>
    <x v="1"/>
    <x v="13"/>
    <x v="1561"/>
    <x v="13"/>
    <x v="2273"/>
    <x v="2273"/>
    <s v="Typical Growth"/>
  </r>
  <r>
    <s v="Startup_3966"/>
    <x v="1"/>
    <x v="3"/>
    <x v="2274"/>
    <x v="2274"/>
    <x v="15"/>
    <x v="5"/>
    <x v="6"/>
    <x v="2115"/>
    <x v="6"/>
    <x v="2274"/>
    <x v="2274"/>
    <s v="Typical Growth"/>
  </r>
  <r>
    <s v="Startup_3967"/>
    <x v="4"/>
    <x v="8"/>
    <x v="2275"/>
    <x v="2275"/>
    <x v="12"/>
    <x v="5"/>
    <x v="10"/>
    <x v="1756"/>
    <x v="10"/>
    <x v="2275"/>
    <x v="2275"/>
    <s v="Typical Growth"/>
  </r>
  <r>
    <s v="Startup_3968"/>
    <x v="2"/>
    <x v="6"/>
    <x v="2276"/>
    <x v="2276"/>
    <x v="18"/>
    <x v="0"/>
    <x v="23"/>
    <x v="2116"/>
    <x v="23"/>
    <x v="2276"/>
    <x v="2276"/>
    <s v="Typical Growth"/>
  </r>
  <r>
    <s v="Startup_3969"/>
    <x v="7"/>
    <x v="7"/>
    <x v="2277"/>
    <x v="2277"/>
    <x v="47"/>
    <x v="6"/>
    <x v="11"/>
    <x v="379"/>
    <x v="11"/>
    <x v="2277"/>
    <x v="2277"/>
    <s v="Typical Growth"/>
  </r>
  <r>
    <s v="Startup_3970"/>
    <x v="0"/>
    <x v="1"/>
    <x v="2278"/>
    <x v="2278"/>
    <x v="18"/>
    <x v="9"/>
    <x v="12"/>
    <x v="1678"/>
    <x v="12"/>
    <x v="2278"/>
    <x v="2278"/>
    <s v="Typical Growth"/>
  </r>
  <r>
    <s v="Startup_3971"/>
    <x v="2"/>
    <x v="1"/>
    <x v="2279"/>
    <x v="2279"/>
    <x v="5"/>
    <x v="1"/>
    <x v="9"/>
    <x v="2117"/>
    <x v="9"/>
    <x v="2279"/>
    <x v="2279"/>
    <s v="Typical Growth"/>
  </r>
  <r>
    <s v="Startup_3972"/>
    <x v="6"/>
    <x v="5"/>
    <x v="2280"/>
    <x v="2280"/>
    <x v="13"/>
    <x v="4"/>
    <x v="1"/>
    <x v="2118"/>
    <x v="1"/>
    <x v="2280"/>
    <x v="2280"/>
    <s v="Typical Growth"/>
  </r>
  <r>
    <s v="Startup_3973"/>
    <x v="5"/>
    <x v="5"/>
    <x v="2281"/>
    <x v="2281"/>
    <x v="47"/>
    <x v="8"/>
    <x v="5"/>
    <x v="2119"/>
    <x v="5"/>
    <x v="2281"/>
    <x v="2281"/>
    <s v="Typical Growth"/>
  </r>
  <r>
    <s v="Startup_3975"/>
    <x v="5"/>
    <x v="3"/>
    <x v="2282"/>
    <x v="2282"/>
    <x v="15"/>
    <x v="5"/>
    <x v="3"/>
    <x v="2120"/>
    <x v="3"/>
    <x v="2282"/>
    <x v="2282"/>
    <s v="Typical Growth"/>
  </r>
  <r>
    <s v="Startup_3976"/>
    <x v="4"/>
    <x v="0"/>
    <x v="2283"/>
    <x v="2283"/>
    <x v="2"/>
    <x v="4"/>
    <x v="8"/>
    <x v="2121"/>
    <x v="8"/>
    <x v="2283"/>
    <x v="2283"/>
    <s v="Typical Growth"/>
  </r>
  <r>
    <s v="Startup_3978"/>
    <x v="4"/>
    <x v="1"/>
    <x v="2284"/>
    <x v="2284"/>
    <x v="32"/>
    <x v="4"/>
    <x v="13"/>
    <x v="2122"/>
    <x v="13"/>
    <x v="2284"/>
    <x v="2284"/>
    <s v="Typical Growth"/>
  </r>
  <r>
    <s v="Startup_398"/>
    <x v="3"/>
    <x v="3"/>
    <x v="2285"/>
    <x v="2285"/>
    <x v="45"/>
    <x v="6"/>
    <x v="13"/>
    <x v="1655"/>
    <x v="13"/>
    <x v="2285"/>
    <x v="2285"/>
    <s v="Typical Growth"/>
  </r>
  <r>
    <s v="Startup_3980"/>
    <x v="0"/>
    <x v="9"/>
    <x v="2286"/>
    <x v="2286"/>
    <x v="19"/>
    <x v="9"/>
    <x v="18"/>
    <x v="2123"/>
    <x v="18"/>
    <x v="2286"/>
    <x v="2286"/>
    <s v="Typical Growth"/>
  </r>
  <r>
    <s v="Startup_3981"/>
    <x v="4"/>
    <x v="3"/>
    <x v="2287"/>
    <x v="2287"/>
    <x v="6"/>
    <x v="1"/>
    <x v="21"/>
    <x v="2124"/>
    <x v="21"/>
    <x v="2287"/>
    <x v="2287"/>
    <s v="Typical Growth"/>
  </r>
  <r>
    <s v="Startup_3982"/>
    <x v="1"/>
    <x v="3"/>
    <x v="2288"/>
    <x v="2288"/>
    <x v="7"/>
    <x v="2"/>
    <x v="13"/>
    <x v="2125"/>
    <x v="13"/>
    <x v="2288"/>
    <x v="2288"/>
    <s v="Typical Growth"/>
  </r>
  <r>
    <s v="Startup_3984"/>
    <x v="3"/>
    <x v="5"/>
    <x v="2289"/>
    <x v="2289"/>
    <x v="21"/>
    <x v="9"/>
    <x v="8"/>
    <x v="2126"/>
    <x v="8"/>
    <x v="2289"/>
    <x v="2289"/>
    <s v="Typical Growth"/>
  </r>
  <r>
    <s v="Startup_3989"/>
    <x v="1"/>
    <x v="9"/>
    <x v="2290"/>
    <x v="2290"/>
    <x v="25"/>
    <x v="4"/>
    <x v="17"/>
    <x v="1348"/>
    <x v="17"/>
    <x v="2290"/>
    <x v="2290"/>
    <s v="Typical Growth"/>
  </r>
  <r>
    <s v="Startup_399"/>
    <x v="6"/>
    <x v="5"/>
    <x v="2291"/>
    <x v="2291"/>
    <x v="47"/>
    <x v="1"/>
    <x v="16"/>
    <x v="2127"/>
    <x v="16"/>
    <x v="2291"/>
    <x v="2291"/>
    <s v="Typical Growth"/>
  </r>
  <r>
    <s v="Startup_3990"/>
    <x v="7"/>
    <x v="0"/>
    <x v="2292"/>
    <x v="2292"/>
    <x v="3"/>
    <x v="4"/>
    <x v="7"/>
    <x v="2128"/>
    <x v="7"/>
    <x v="2292"/>
    <x v="2292"/>
    <s v="Typical Growth"/>
  </r>
  <r>
    <s v="Startup_3991"/>
    <x v="6"/>
    <x v="1"/>
    <x v="2293"/>
    <x v="2293"/>
    <x v="28"/>
    <x v="3"/>
    <x v="19"/>
    <x v="784"/>
    <x v="19"/>
    <x v="2293"/>
    <x v="2293"/>
    <s v="Typical Growth"/>
  </r>
  <r>
    <s v="Startup_3992"/>
    <x v="6"/>
    <x v="7"/>
    <x v="2294"/>
    <x v="2294"/>
    <x v="18"/>
    <x v="9"/>
    <x v="6"/>
    <x v="2129"/>
    <x v="6"/>
    <x v="2294"/>
    <x v="2294"/>
    <s v="Typical Growth"/>
  </r>
  <r>
    <s v="Startup_3993"/>
    <x v="4"/>
    <x v="9"/>
    <x v="2295"/>
    <x v="2295"/>
    <x v="31"/>
    <x v="1"/>
    <x v="23"/>
    <x v="69"/>
    <x v="23"/>
    <x v="2295"/>
    <x v="2295"/>
    <s v="Typical Growth"/>
  </r>
  <r>
    <s v="Startup_3994"/>
    <x v="5"/>
    <x v="3"/>
    <x v="2296"/>
    <x v="2296"/>
    <x v="1"/>
    <x v="5"/>
    <x v="11"/>
    <x v="2130"/>
    <x v="11"/>
    <x v="2296"/>
    <x v="2296"/>
    <s v="Typical Growth"/>
  </r>
  <r>
    <s v="Startup_3995"/>
    <x v="3"/>
    <x v="6"/>
    <x v="1023"/>
    <x v="2297"/>
    <x v="30"/>
    <x v="8"/>
    <x v="7"/>
    <x v="2131"/>
    <x v="7"/>
    <x v="2297"/>
    <x v="2297"/>
    <s v="Typical Growth"/>
  </r>
  <r>
    <s v="Startup_3998"/>
    <x v="1"/>
    <x v="9"/>
    <x v="2297"/>
    <x v="2298"/>
    <x v="20"/>
    <x v="3"/>
    <x v="0"/>
    <x v="911"/>
    <x v="0"/>
    <x v="2298"/>
    <x v="2298"/>
    <s v="Typical Growth"/>
  </r>
  <r>
    <s v="Startup_3999"/>
    <x v="7"/>
    <x v="1"/>
    <x v="2298"/>
    <x v="2299"/>
    <x v="32"/>
    <x v="4"/>
    <x v="14"/>
    <x v="2132"/>
    <x v="14"/>
    <x v="2299"/>
    <x v="2299"/>
    <s v="Typical Growth"/>
  </r>
  <r>
    <s v="Startup_4"/>
    <x v="1"/>
    <x v="7"/>
    <x v="2299"/>
    <x v="2300"/>
    <x v="34"/>
    <x v="5"/>
    <x v="16"/>
    <x v="2133"/>
    <x v="16"/>
    <x v="2300"/>
    <x v="2300"/>
    <s v="Typical Growth"/>
  </r>
  <r>
    <s v="Startup_40"/>
    <x v="2"/>
    <x v="5"/>
    <x v="2300"/>
    <x v="2301"/>
    <x v="37"/>
    <x v="4"/>
    <x v="2"/>
    <x v="2134"/>
    <x v="2"/>
    <x v="2301"/>
    <x v="2301"/>
    <s v="Typical Growth"/>
  </r>
  <r>
    <s v="Startup_400"/>
    <x v="6"/>
    <x v="7"/>
    <x v="2301"/>
    <x v="2302"/>
    <x v="7"/>
    <x v="8"/>
    <x v="14"/>
    <x v="2135"/>
    <x v="14"/>
    <x v="2302"/>
    <x v="2302"/>
    <s v="Typical Growth"/>
  </r>
  <r>
    <s v="Startup_4000"/>
    <x v="0"/>
    <x v="4"/>
    <x v="2302"/>
    <x v="2303"/>
    <x v="17"/>
    <x v="3"/>
    <x v="11"/>
    <x v="2136"/>
    <x v="11"/>
    <x v="2303"/>
    <x v="2303"/>
    <s v="Typical Growth"/>
  </r>
  <r>
    <s v="Startup_4003"/>
    <x v="5"/>
    <x v="8"/>
    <x v="2303"/>
    <x v="2304"/>
    <x v="3"/>
    <x v="1"/>
    <x v="23"/>
    <x v="2137"/>
    <x v="23"/>
    <x v="2304"/>
    <x v="2304"/>
    <s v="Typical Growth"/>
  </r>
  <r>
    <s v="Startup_4005"/>
    <x v="0"/>
    <x v="1"/>
    <x v="2304"/>
    <x v="2305"/>
    <x v="30"/>
    <x v="3"/>
    <x v="18"/>
    <x v="409"/>
    <x v="18"/>
    <x v="2305"/>
    <x v="2305"/>
    <s v="Typical Growth"/>
  </r>
  <r>
    <s v="Startup_4006"/>
    <x v="3"/>
    <x v="5"/>
    <x v="2305"/>
    <x v="2306"/>
    <x v="13"/>
    <x v="6"/>
    <x v="9"/>
    <x v="2099"/>
    <x v="9"/>
    <x v="2306"/>
    <x v="2306"/>
    <s v="Typical Growth"/>
  </r>
  <r>
    <s v="Startup_4007"/>
    <x v="7"/>
    <x v="5"/>
    <x v="2306"/>
    <x v="2307"/>
    <x v="39"/>
    <x v="9"/>
    <x v="16"/>
    <x v="1525"/>
    <x v="16"/>
    <x v="2307"/>
    <x v="2307"/>
    <s v="Typical Growth"/>
  </r>
  <r>
    <s v="Startup_4009"/>
    <x v="2"/>
    <x v="7"/>
    <x v="2307"/>
    <x v="2308"/>
    <x v="17"/>
    <x v="7"/>
    <x v="17"/>
    <x v="2138"/>
    <x v="17"/>
    <x v="2308"/>
    <x v="2308"/>
    <s v="Typical Growth"/>
  </r>
  <r>
    <s v="Startup_4010"/>
    <x v="4"/>
    <x v="3"/>
    <x v="2308"/>
    <x v="2309"/>
    <x v="3"/>
    <x v="8"/>
    <x v="13"/>
    <x v="2139"/>
    <x v="13"/>
    <x v="2309"/>
    <x v="2309"/>
    <s v="Typical Growth"/>
  </r>
  <r>
    <s v="Startup_4011"/>
    <x v="2"/>
    <x v="8"/>
    <x v="2309"/>
    <x v="2310"/>
    <x v="0"/>
    <x v="0"/>
    <x v="20"/>
    <x v="2140"/>
    <x v="20"/>
    <x v="2310"/>
    <x v="2310"/>
    <s v="Typical Growth"/>
  </r>
  <r>
    <s v="Startup_4012"/>
    <x v="0"/>
    <x v="9"/>
    <x v="2310"/>
    <x v="2311"/>
    <x v="18"/>
    <x v="6"/>
    <x v="3"/>
    <x v="2141"/>
    <x v="3"/>
    <x v="2311"/>
    <x v="2311"/>
    <s v="Typical Growth"/>
  </r>
  <r>
    <s v="Startup_4013"/>
    <x v="5"/>
    <x v="6"/>
    <x v="2311"/>
    <x v="2312"/>
    <x v="9"/>
    <x v="9"/>
    <x v="23"/>
    <x v="1212"/>
    <x v="23"/>
    <x v="2312"/>
    <x v="2312"/>
    <s v="Typical Growth"/>
  </r>
  <r>
    <s v="Startup_4014"/>
    <x v="3"/>
    <x v="3"/>
    <x v="2312"/>
    <x v="2313"/>
    <x v="1"/>
    <x v="9"/>
    <x v="3"/>
    <x v="2142"/>
    <x v="3"/>
    <x v="2313"/>
    <x v="2313"/>
    <s v="Typical Growth"/>
  </r>
  <r>
    <s v="Startup_4015"/>
    <x v="6"/>
    <x v="7"/>
    <x v="2313"/>
    <x v="2314"/>
    <x v="37"/>
    <x v="7"/>
    <x v="14"/>
    <x v="2143"/>
    <x v="14"/>
    <x v="2314"/>
    <x v="2314"/>
    <s v="Typical Growth"/>
  </r>
  <r>
    <s v="Startup_4016"/>
    <x v="0"/>
    <x v="3"/>
    <x v="2314"/>
    <x v="2315"/>
    <x v="6"/>
    <x v="1"/>
    <x v="22"/>
    <x v="2144"/>
    <x v="22"/>
    <x v="2315"/>
    <x v="2315"/>
    <s v="Typical Growth"/>
  </r>
  <r>
    <s v="Startup_4017"/>
    <x v="5"/>
    <x v="8"/>
    <x v="2315"/>
    <x v="2316"/>
    <x v="27"/>
    <x v="5"/>
    <x v="7"/>
    <x v="2145"/>
    <x v="7"/>
    <x v="2316"/>
    <x v="2316"/>
    <s v="Typical Growth"/>
  </r>
  <r>
    <s v="Startup_4018"/>
    <x v="7"/>
    <x v="1"/>
    <x v="2316"/>
    <x v="2317"/>
    <x v="12"/>
    <x v="3"/>
    <x v="9"/>
    <x v="2146"/>
    <x v="9"/>
    <x v="2317"/>
    <x v="2317"/>
    <s v="Typical Growth"/>
  </r>
  <r>
    <s v="Startup_4019"/>
    <x v="6"/>
    <x v="5"/>
    <x v="2317"/>
    <x v="2318"/>
    <x v="49"/>
    <x v="3"/>
    <x v="10"/>
    <x v="2147"/>
    <x v="10"/>
    <x v="2318"/>
    <x v="2318"/>
    <s v="Typical Growth"/>
  </r>
  <r>
    <s v="Startup_402"/>
    <x v="6"/>
    <x v="1"/>
    <x v="2318"/>
    <x v="2319"/>
    <x v="20"/>
    <x v="0"/>
    <x v="16"/>
    <x v="2148"/>
    <x v="16"/>
    <x v="2319"/>
    <x v="2319"/>
    <s v="Typical Growth"/>
  </r>
  <r>
    <s v="Startup_4020"/>
    <x v="0"/>
    <x v="6"/>
    <x v="2319"/>
    <x v="2320"/>
    <x v="32"/>
    <x v="3"/>
    <x v="22"/>
    <x v="2149"/>
    <x v="22"/>
    <x v="2320"/>
    <x v="2320"/>
    <s v="Typical Growth"/>
  </r>
  <r>
    <s v="Startup_4021"/>
    <x v="7"/>
    <x v="7"/>
    <x v="2320"/>
    <x v="2321"/>
    <x v="36"/>
    <x v="9"/>
    <x v="4"/>
    <x v="2150"/>
    <x v="4"/>
    <x v="2321"/>
    <x v="2321"/>
    <s v="Typical Growth"/>
  </r>
  <r>
    <s v="Startup_4022"/>
    <x v="7"/>
    <x v="3"/>
    <x v="2321"/>
    <x v="2322"/>
    <x v="5"/>
    <x v="6"/>
    <x v="20"/>
    <x v="2151"/>
    <x v="20"/>
    <x v="2322"/>
    <x v="2322"/>
    <s v="Typical Growth"/>
  </r>
  <r>
    <s v="Startup_4023"/>
    <x v="2"/>
    <x v="1"/>
    <x v="2322"/>
    <x v="2323"/>
    <x v="28"/>
    <x v="5"/>
    <x v="9"/>
    <x v="2152"/>
    <x v="9"/>
    <x v="2323"/>
    <x v="2323"/>
    <s v="Typical Growth"/>
  </r>
  <r>
    <s v="Startup_4024"/>
    <x v="4"/>
    <x v="6"/>
    <x v="2323"/>
    <x v="2324"/>
    <x v="0"/>
    <x v="6"/>
    <x v="7"/>
    <x v="2153"/>
    <x v="7"/>
    <x v="2324"/>
    <x v="2324"/>
    <s v="Typical Growth"/>
  </r>
  <r>
    <s v="Startup_4025"/>
    <x v="2"/>
    <x v="4"/>
    <x v="2324"/>
    <x v="2325"/>
    <x v="26"/>
    <x v="1"/>
    <x v="11"/>
    <x v="1077"/>
    <x v="11"/>
    <x v="2325"/>
    <x v="2325"/>
    <s v="Typical Growth"/>
  </r>
  <r>
    <s v="Startup_4026"/>
    <x v="5"/>
    <x v="9"/>
    <x v="2325"/>
    <x v="2326"/>
    <x v="40"/>
    <x v="5"/>
    <x v="8"/>
    <x v="2154"/>
    <x v="8"/>
    <x v="2326"/>
    <x v="2326"/>
    <s v="Typical Growth"/>
  </r>
  <r>
    <s v="Startup_4027"/>
    <x v="3"/>
    <x v="5"/>
    <x v="2326"/>
    <x v="2327"/>
    <x v="17"/>
    <x v="4"/>
    <x v="23"/>
    <x v="2155"/>
    <x v="23"/>
    <x v="2327"/>
    <x v="2327"/>
    <s v="Typical Growth"/>
  </r>
  <r>
    <s v="Startup_4028"/>
    <x v="1"/>
    <x v="8"/>
    <x v="2327"/>
    <x v="2328"/>
    <x v="22"/>
    <x v="5"/>
    <x v="8"/>
    <x v="2156"/>
    <x v="8"/>
    <x v="2328"/>
    <x v="2328"/>
    <s v="Typical Growth"/>
  </r>
  <r>
    <s v="Startup_4032"/>
    <x v="4"/>
    <x v="9"/>
    <x v="2328"/>
    <x v="2329"/>
    <x v="26"/>
    <x v="2"/>
    <x v="16"/>
    <x v="2157"/>
    <x v="16"/>
    <x v="2329"/>
    <x v="2329"/>
    <s v="Typical Growth"/>
  </r>
  <r>
    <s v="Startup_4035"/>
    <x v="7"/>
    <x v="7"/>
    <x v="2329"/>
    <x v="2330"/>
    <x v="34"/>
    <x v="1"/>
    <x v="7"/>
    <x v="2158"/>
    <x v="7"/>
    <x v="2330"/>
    <x v="2330"/>
    <s v="Typical Growth"/>
  </r>
  <r>
    <s v="Startup_4037"/>
    <x v="4"/>
    <x v="7"/>
    <x v="2330"/>
    <x v="2331"/>
    <x v="12"/>
    <x v="0"/>
    <x v="9"/>
    <x v="2159"/>
    <x v="9"/>
    <x v="2331"/>
    <x v="2331"/>
    <s v="Typical Growth"/>
  </r>
  <r>
    <s v="Startup_4039"/>
    <x v="7"/>
    <x v="0"/>
    <x v="2331"/>
    <x v="2332"/>
    <x v="35"/>
    <x v="0"/>
    <x v="15"/>
    <x v="2160"/>
    <x v="15"/>
    <x v="2332"/>
    <x v="2332"/>
    <s v="Typical Growth"/>
  </r>
  <r>
    <s v="Startup_404"/>
    <x v="1"/>
    <x v="5"/>
    <x v="2332"/>
    <x v="2333"/>
    <x v="23"/>
    <x v="7"/>
    <x v="1"/>
    <x v="2161"/>
    <x v="1"/>
    <x v="2333"/>
    <x v="2333"/>
    <s v="Typical Growth"/>
  </r>
  <r>
    <s v="Startup_4040"/>
    <x v="2"/>
    <x v="9"/>
    <x v="2333"/>
    <x v="2334"/>
    <x v="32"/>
    <x v="1"/>
    <x v="12"/>
    <x v="2162"/>
    <x v="12"/>
    <x v="2334"/>
    <x v="2334"/>
    <s v="Typical Growth"/>
  </r>
  <r>
    <s v="Startup_4041"/>
    <x v="5"/>
    <x v="5"/>
    <x v="2334"/>
    <x v="2335"/>
    <x v="4"/>
    <x v="5"/>
    <x v="3"/>
    <x v="1091"/>
    <x v="3"/>
    <x v="2335"/>
    <x v="2335"/>
    <s v="Typical Growth"/>
  </r>
  <r>
    <s v="Startup_4042"/>
    <x v="4"/>
    <x v="6"/>
    <x v="2335"/>
    <x v="2336"/>
    <x v="19"/>
    <x v="2"/>
    <x v="23"/>
    <x v="1053"/>
    <x v="23"/>
    <x v="2336"/>
    <x v="2336"/>
    <s v="Typical Growth"/>
  </r>
  <r>
    <s v="Startup_4044"/>
    <x v="1"/>
    <x v="1"/>
    <x v="2336"/>
    <x v="2337"/>
    <x v="16"/>
    <x v="1"/>
    <x v="6"/>
    <x v="2163"/>
    <x v="6"/>
    <x v="2337"/>
    <x v="2337"/>
    <s v="Typical Growth"/>
  </r>
  <r>
    <s v="Startup_4045"/>
    <x v="3"/>
    <x v="1"/>
    <x v="2337"/>
    <x v="2338"/>
    <x v="11"/>
    <x v="9"/>
    <x v="22"/>
    <x v="2164"/>
    <x v="22"/>
    <x v="2338"/>
    <x v="2338"/>
    <s v="Typical Growth"/>
  </r>
  <r>
    <s v="Startup_4046"/>
    <x v="0"/>
    <x v="0"/>
    <x v="2338"/>
    <x v="2339"/>
    <x v="41"/>
    <x v="6"/>
    <x v="18"/>
    <x v="2165"/>
    <x v="18"/>
    <x v="2339"/>
    <x v="2339"/>
    <s v="Typical Growth"/>
  </r>
  <r>
    <s v="Startup_4047"/>
    <x v="1"/>
    <x v="9"/>
    <x v="2339"/>
    <x v="2340"/>
    <x v="33"/>
    <x v="7"/>
    <x v="7"/>
    <x v="316"/>
    <x v="7"/>
    <x v="2340"/>
    <x v="2340"/>
    <s v="Typical Growth"/>
  </r>
  <r>
    <s v="Startup_4048"/>
    <x v="6"/>
    <x v="4"/>
    <x v="2340"/>
    <x v="2341"/>
    <x v="25"/>
    <x v="6"/>
    <x v="5"/>
    <x v="2166"/>
    <x v="5"/>
    <x v="2341"/>
    <x v="2341"/>
    <s v="Typical Growth"/>
  </r>
  <r>
    <s v="Startup_4051"/>
    <x v="5"/>
    <x v="9"/>
    <x v="2341"/>
    <x v="2342"/>
    <x v="41"/>
    <x v="5"/>
    <x v="9"/>
    <x v="2167"/>
    <x v="9"/>
    <x v="2342"/>
    <x v="2342"/>
    <s v="Typical Growth"/>
  </r>
  <r>
    <s v="Startup_4053"/>
    <x v="3"/>
    <x v="2"/>
    <x v="2342"/>
    <x v="2343"/>
    <x v="32"/>
    <x v="2"/>
    <x v="2"/>
    <x v="91"/>
    <x v="2"/>
    <x v="2343"/>
    <x v="2343"/>
    <s v="Typical Growth"/>
  </r>
  <r>
    <s v="Startup_4054"/>
    <x v="7"/>
    <x v="8"/>
    <x v="2343"/>
    <x v="2344"/>
    <x v="10"/>
    <x v="4"/>
    <x v="1"/>
    <x v="2168"/>
    <x v="1"/>
    <x v="2344"/>
    <x v="2344"/>
    <s v="Typical Growth"/>
  </r>
  <r>
    <s v="Startup_4055"/>
    <x v="6"/>
    <x v="2"/>
    <x v="2344"/>
    <x v="2345"/>
    <x v="6"/>
    <x v="8"/>
    <x v="8"/>
    <x v="2169"/>
    <x v="8"/>
    <x v="2345"/>
    <x v="2345"/>
    <s v="Typical Growth"/>
  </r>
  <r>
    <s v="Startup_4056"/>
    <x v="5"/>
    <x v="4"/>
    <x v="2345"/>
    <x v="2346"/>
    <x v="35"/>
    <x v="9"/>
    <x v="22"/>
    <x v="2170"/>
    <x v="22"/>
    <x v="2346"/>
    <x v="2346"/>
    <s v="Typical Growth"/>
  </r>
  <r>
    <s v="Startup_406"/>
    <x v="4"/>
    <x v="4"/>
    <x v="2346"/>
    <x v="2347"/>
    <x v="47"/>
    <x v="6"/>
    <x v="0"/>
    <x v="2171"/>
    <x v="0"/>
    <x v="2347"/>
    <x v="2347"/>
    <s v="Typical Growth"/>
  </r>
  <r>
    <s v="Startup_4060"/>
    <x v="7"/>
    <x v="0"/>
    <x v="2347"/>
    <x v="2348"/>
    <x v="19"/>
    <x v="4"/>
    <x v="21"/>
    <x v="2172"/>
    <x v="21"/>
    <x v="2348"/>
    <x v="2348"/>
    <s v="Typical Growth"/>
  </r>
  <r>
    <s v="Startup_4061"/>
    <x v="0"/>
    <x v="4"/>
    <x v="2348"/>
    <x v="2349"/>
    <x v="33"/>
    <x v="1"/>
    <x v="10"/>
    <x v="2173"/>
    <x v="10"/>
    <x v="2349"/>
    <x v="2349"/>
    <s v="Typical Growth"/>
  </r>
  <r>
    <s v="Startup_4062"/>
    <x v="4"/>
    <x v="1"/>
    <x v="2349"/>
    <x v="2350"/>
    <x v="24"/>
    <x v="9"/>
    <x v="15"/>
    <x v="2174"/>
    <x v="15"/>
    <x v="2350"/>
    <x v="2350"/>
    <s v="Typical Growth"/>
  </r>
  <r>
    <s v="Startup_4064"/>
    <x v="0"/>
    <x v="5"/>
    <x v="2350"/>
    <x v="2351"/>
    <x v="37"/>
    <x v="2"/>
    <x v="22"/>
    <x v="335"/>
    <x v="22"/>
    <x v="2351"/>
    <x v="2351"/>
    <s v="Typical Growth"/>
  </r>
  <r>
    <s v="Startup_4065"/>
    <x v="6"/>
    <x v="7"/>
    <x v="2351"/>
    <x v="2352"/>
    <x v="2"/>
    <x v="4"/>
    <x v="3"/>
    <x v="2175"/>
    <x v="3"/>
    <x v="2352"/>
    <x v="2352"/>
    <s v="Typical Growth"/>
  </r>
  <r>
    <s v="Startup_4068"/>
    <x v="5"/>
    <x v="0"/>
    <x v="2352"/>
    <x v="2353"/>
    <x v="21"/>
    <x v="7"/>
    <x v="7"/>
    <x v="2176"/>
    <x v="7"/>
    <x v="2353"/>
    <x v="2353"/>
    <s v="Typical Growth"/>
  </r>
  <r>
    <s v="Startup_4069"/>
    <x v="5"/>
    <x v="0"/>
    <x v="2353"/>
    <x v="2354"/>
    <x v="13"/>
    <x v="2"/>
    <x v="13"/>
    <x v="2177"/>
    <x v="13"/>
    <x v="2354"/>
    <x v="2354"/>
    <s v="Typical Growth"/>
  </r>
  <r>
    <s v="Startup_4071"/>
    <x v="0"/>
    <x v="1"/>
    <x v="2354"/>
    <x v="2355"/>
    <x v="43"/>
    <x v="9"/>
    <x v="13"/>
    <x v="1928"/>
    <x v="13"/>
    <x v="2355"/>
    <x v="2355"/>
    <s v="Typical Growth"/>
  </r>
  <r>
    <s v="Startup_4072"/>
    <x v="1"/>
    <x v="9"/>
    <x v="2355"/>
    <x v="2356"/>
    <x v="6"/>
    <x v="8"/>
    <x v="19"/>
    <x v="2178"/>
    <x v="19"/>
    <x v="2356"/>
    <x v="2356"/>
    <s v="Typical Growth"/>
  </r>
  <r>
    <s v="Startup_4073"/>
    <x v="4"/>
    <x v="9"/>
    <x v="2356"/>
    <x v="2357"/>
    <x v="33"/>
    <x v="3"/>
    <x v="15"/>
    <x v="2179"/>
    <x v="15"/>
    <x v="2357"/>
    <x v="2357"/>
    <s v="Typical Growth"/>
  </r>
  <r>
    <s v="Startup_4074"/>
    <x v="7"/>
    <x v="8"/>
    <x v="2357"/>
    <x v="2358"/>
    <x v="36"/>
    <x v="9"/>
    <x v="2"/>
    <x v="2180"/>
    <x v="2"/>
    <x v="2358"/>
    <x v="2358"/>
    <s v="Typical Growth"/>
  </r>
  <r>
    <s v="Startup_4075"/>
    <x v="2"/>
    <x v="4"/>
    <x v="2358"/>
    <x v="2359"/>
    <x v="1"/>
    <x v="5"/>
    <x v="8"/>
    <x v="2181"/>
    <x v="8"/>
    <x v="2359"/>
    <x v="2359"/>
    <s v="Typical Growth"/>
  </r>
  <r>
    <s v="Startup_4076"/>
    <x v="1"/>
    <x v="4"/>
    <x v="2359"/>
    <x v="2360"/>
    <x v="12"/>
    <x v="8"/>
    <x v="1"/>
    <x v="2182"/>
    <x v="1"/>
    <x v="2360"/>
    <x v="2360"/>
    <s v="Typical Growth"/>
  </r>
  <r>
    <s v="Startup_4077"/>
    <x v="0"/>
    <x v="8"/>
    <x v="2360"/>
    <x v="2361"/>
    <x v="34"/>
    <x v="7"/>
    <x v="12"/>
    <x v="2183"/>
    <x v="12"/>
    <x v="2361"/>
    <x v="2361"/>
    <s v="Typical Growth"/>
  </r>
  <r>
    <s v="Startup_4078"/>
    <x v="7"/>
    <x v="5"/>
    <x v="2361"/>
    <x v="2362"/>
    <x v="46"/>
    <x v="2"/>
    <x v="15"/>
    <x v="2184"/>
    <x v="15"/>
    <x v="2362"/>
    <x v="2362"/>
    <s v="Typical Growth"/>
  </r>
  <r>
    <s v="Startup_4079"/>
    <x v="1"/>
    <x v="3"/>
    <x v="2362"/>
    <x v="2363"/>
    <x v="18"/>
    <x v="4"/>
    <x v="21"/>
    <x v="2185"/>
    <x v="21"/>
    <x v="2363"/>
    <x v="2363"/>
    <s v="Typical Growth"/>
  </r>
  <r>
    <s v="Startup_408"/>
    <x v="5"/>
    <x v="6"/>
    <x v="2363"/>
    <x v="2364"/>
    <x v="21"/>
    <x v="4"/>
    <x v="9"/>
    <x v="2186"/>
    <x v="9"/>
    <x v="2364"/>
    <x v="2364"/>
    <s v="Typical Growth"/>
  </r>
  <r>
    <s v="Startup_4080"/>
    <x v="3"/>
    <x v="1"/>
    <x v="2364"/>
    <x v="2365"/>
    <x v="41"/>
    <x v="2"/>
    <x v="23"/>
    <x v="2187"/>
    <x v="23"/>
    <x v="2365"/>
    <x v="2365"/>
    <s v="Typical Growth"/>
  </r>
  <r>
    <s v="Startup_4081"/>
    <x v="0"/>
    <x v="5"/>
    <x v="2365"/>
    <x v="2366"/>
    <x v="34"/>
    <x v="3"/>
    <x v="23"/>
    <x v="252"/>
    <x v="23"/>
    <x v="2366"/>
    <x v="2366"/>
    <s v="Typical Growth"/>
  </r>
  <r>
    <s v="Startup_4082"/>
    <x v="5"/>
    <x v="3"/>
    <x v="2366"/>
    <x v="2367"/>
    <x v="11"/>
    <x v="5"/>
    <x v="8"/>
    <x v="2188"/>
    <x v="8"/>
    <x v="2367"/>
    <x v="2367"/>
    <s v="Typical Growth"/>
  </r>
  <r>
    <s v="Startup_4083"/>
    <x v="1"/>
    <x v="4"/>
    <x v="2367"/>
    <x v="2368"/>
    <x v="18"/>
    <x v="1"/>
    <x v="11"/>
    <x v="2189"/>
    <x v="11"/>
    <x v="2368"/>
    <x v="2368"/>
    <s v="Typical Growth"/>
  </r>
  <r>
    <s v="Startup_4084"/>
    <x v="1"/>
    <x v="7"/>
    <x v="2368"/>
    <x v="2369"/>
    <x v="4"/>
    <x v="1"/>
    <x v="9"/>
    <x v="2190"/>
    <x v="9"/>
    <x v="2369"/>
    <x v="2369"/>
    <s v="Typical Growth"/>
  </r>
  <r>
    <s v="Startup_4085"/>
    <x v="3"/>
    <x v="3"/>
    <x v="2369"/>
    <x v="2370"/>
    <x v="49"/>
    <x v="5"/>
    <x v="17"/>
    <x v="2191"/>
    <x v="17"/>
    <x v="2370"/>
    <x v="2370"/>
    <s v="Typical Growth"/>
  </r>
  <r>
    <s v="Startup_4086"/>
    <x v="0"/>
    <x v="7"/>
    <x v="2370"/>
    <x v="2371"/>
    <x v="4"/>
    <x v="4"/>
    <x v="23"/>
    <x v="2192"/>
    <x v="23"/>
    <x v="2371"/>
    <x v="2371"/>
    <s v="Typical Growth"/>
  </r>
  <r>
    <s v="Startup_4087"/>
    <x v="1"/>
    <x v="7"/>
    <x v="2371"/>
    <x v="2372"/>
    <x v="46"/>
    <x v="6"/>
    <x v="9"/>
    <x v="2193"/>
    <x v="9"/>
    <x v="2372"/>
    <x v="2372"/>
    <s v="Typical Growth"/>
  </r>
  <r>
    <s v="Startup_4089"/>
    <x v="4"/>
    <x v="9"/>
    <x v="2372"/>
    <x v="2373"/>
    <x v="46"/>
    <x v="1"/>
    <x v="12"/>
    <x v="2194"/>
    <x v="12"/>
    <x v="2373"/>
    <x v="2373"/>
    <s v="Typical Growth"/>
  </r>
  <r>
    <s v="Startup_4090"/>
    <x v="6"/>
    <x v="5"/>
    <x v="2373"/>
    <x v="2374"/>
    <x v="26"/>
    <x v="8"/>
    <x v="15"/>
    <x v="2195"/>
    <x v="15"/>
    <x v="2374"/>
    <x v="2374"/>
    <s v="Typical Growth"/>
  </r>
  <r>
    <s v="Startup_4091"/>
    <x v="0"/>
    <x v="1"/>
    <x v="2374"/>
    <x v="2375"/>
    <x v="16"/>
    <x v="6"/>
    <x v="13"/>
    <x v="2196"/>
    <x v="13"/>
    <x v="2375"/>
    <x v="2375"/>
    <s v="Typical Growth"/>
  </r>
  <r>
    <s v="Startup_4092"/>
    <x v="0"/>
    <x v="2"/>
    <x v="2375"/>
    <x v="2376"/>
    <x v="32"/>
    <x v="6"/>
    <x v="8"/>
    <x v="2197"/>
    <x v="8"/>
    <x v="2376"/>
    <x v="2376"/>
    <s v="Typical Growth"/>
  </r>
  <r>
    <s v="Startup_4094"/>
    <x v="5"/>
    <x v="2"/>
    <x v="2376"/>
    <x v="2377"/>
    <x v="5"/>
    <x v="3"/>
    <x v="8"/>
    <x v="2198"/>
    <x v="8"/>
    <x v="2377"/>
    <x v="2377"/>
    <s v="Typical Growth"/>
  </r>
  <r>
    <s v="Startup_4095"/>
    <x v="5"/>
    <x v="9"/>
    <x v="2377"/>
    <x v="2378"/>
    <x v="17"/>
    <x v="3"/>
    <x v="7"/>
    <x v="2199"/>
    <x v="7"/>
    <x v="2378"/>
    <x v="2378"/>
    <s v="Typical Growth"/>
  </r>
  <r>
    <s v="Startup_4097"/>
    <x v="2"/>
    <x v="2"/>
    <x v="2378"/>
    <x v="2379"/>
    <x v="25"/>
    <x v="6"/>
    <x v="18"/>
    <x v="2200"/>
    <x v="18"/>
    <x v="2379"/>
    <x v="2379"/>
    <s v="Typical Growth"/>
  </r>
  <r>
    <s v="Startup_4098"/>
    <x v="2"/>
    <x v="3"/>
    <x v="2379"/>
    <x v="2380"/>
    <x v="28"/>
    <x v="5"/>
    <x v="12"/>
    <x v="2201"/>
    <x v="12"/>
    <x v="2380"/>
    <x v="2380"/>
    <s v="Typical Growth"/>
  </r>
  <r>
    <s v="Startup_41"/>
    <x v="2"/>
    <x v="7"/>
    <x v="2380"/>
    <x v="2381"/>
    <x v="24"/>
    <x v="2"/>
    <x v="3"/>
    <x v="2202"/>
    <x v="3"/>
    <x v="2381"/>
    <x v="2381"/>
    <s v="Typical Growth"/>
  </r>
  <r>
    <s v="Startup_410"/>
    <x v="7"/>
    <x v="7"/>
    <x v="2381"/>
    <x v="2382"/>
    <x v="40"/>
    <x v="9"/>
    <x v="19"/>
    <x v="2203"/>
    <x v="19"/>
    <x v="2382"/>
    <x v="2382"/>
    <s v="Typical Growth"/>
  </r>
  <r>
    <s v="Startup_4103"/>
    <x v="2"/>
    <x v="4"/>
    <x v="2382"/>
    <x v="2383"/>
    <x v="16"/>
    <x v="8"/>
    <x v="17"/>
    <x v="2204"/>
    <x v="17"/>
    <x v="2383"/>
    <x v="2383"/>
    <s v="Typical Growth"/>
  </r>
  <r>
    <s v="Startup_4104"/>
    <x v="0"/>
    <x v="5"/>
    <x v="2383"/>
    <x v="2384"/>
    <x v="31"/>
    <x v="1"/>
    <x v="10"/>
    <x v="2205"/>
    <x v="10"/>
    <x v="2384"/>
    <x v="2384"/>
    <s v="Typical Growth"/>
  </r>
  <r>
    <s v="Startup_4105"/>
    <x v="0"/>
    <x v="9"/>
    <x v="2384"/>
    <x v="2385"/>
    <x v="44"/>
    <x v="4"/>
    <x v="0"/>
    <x v="2206"/>
    <x v="0"/>
    <x v="2385"/>
    <x v="2385"/>
    <s v="Typical Growth"/>
  </r>
  <r>
    <s v="Startup_4106"/>
    <x v="0"/>
    <x v="4"/>
    <x v="2385"/>
    <x v="2386"/>
    <x v="31"/>
    <x v="4"/>
    <x v="4"/>
    <x v="2207"/>
    <x v="4"/>
    <x v="2386"/>
    <x v="2386"/>
    <s v="Typical Growth"/>
  </r>
  <r>
    <s v="Startup_4107"/>
    <x v="7"/>
    <x v="9"/>
    <x v="2386"/>
    <x v="2387"/>
    <x v="19"/>
    <x v="5"/>
    <x v="21"/>
    <x v="2208"/>
    <x v="21"/>
    <x v="2387"/>
    <x v="2387"/>
    <s v="Typical Growth"/>
  </r>
  <r>
    <s v="Startup_4112"/>
    <x v="1"/>
    <x v="6"/>
    <x v="2387"/>
    <x v="2388"/>
    <x v="8"/>
    <x v="6"/>
    <x v="11"/>
    <x v="2209"/>
    <x v="11"/>
    <x v="2388"/>
    <x v="2388"/>
    <s v="Typical Growth"/>
  </r>
  <r>
    <s v="Startup_4113"/>
    <x v="0"/>
    <x v="9"/>
    <x v="2388"/>
    <x v="2389"/>
    <x v="6"/>
    <x v="6"/>
    <x v="5"/>
    <x v="2210"/>
    <x v="5"/>
    <x v="2389"/>
    <x v="2389"/>
    <s v="Typical Growth"/>
  </r>
  <r>
    <s v="Startup_4114"/>
    <x v="7"/>
    <x v="8"/>
    <x v="2389"/>
    <x v="2390"/>
    <x v="8"/>
    <x v="5"/>
    <x v="5"/>
    <x v="2211"/>
    <x v="5"/>
    <x v="2390"/>
    <x v="2390"/>
    <s v="Typical Growth"/>
  </r>
  <r>
    <s v="Startup_4116"/>
    <x v="6"/>
    <x v="6"/>
    <x v="2390"/>
    <x v="2391"/>
    <x v="4"/>
    <x v="4"/>
    <x v="20"/>
    <x v="2212"/>
    <x v="20"/>
    <x v="2391"/>
    <x v="2391"/>
    <s v="Typical Growth"/>
  </r>
  <r>
    <s v="Startup_4119"/>
    <x v="7"/>
    <x v="9"/>
    <x v="2391"/>
    <x v="2392"/>
    <x v="2"/>
    <x v="0"/>
    <x v="16"/>
    <x v="2213"/>
    <x v="16"/>
    <x v="2392"/>
    <x v="2392"/>
    <s v="Typical Growth"/>
  </r>
  <r>
    <s v="Startup_412"/>
    <x v="0"/>
    <x v="0"/>
    <x v="2392"/>
    <x v="2393"/>
    <x v="15"/>
    <x v="3"/>
    <x v="5"/>
    <x v="18"/>
    <x v="5"/>
    <x v="2393"/>
    <x v="2393"/>
    <s v="Typical Growth"/>
  </r>
  <r>
    <s v="Startup_4120"/>
    <x v="4"/>
    <x v="2"/>
    <x v="2393"/>
    <x v="2394"/>
    <x v="26"/>
    <x v="0"/>
    <x v="14"/>
    <x v="2214"/>
    <x v="14"/>
    <x v="2394"/>
    <x v="2394"/>
    <s v="Typical Growth"/>
  </r>
  <r>
    <s v="Startup_4121"/>
    <x v="7"/>
    <x v="6"/>
    <x v="2394"/>
    <x v="2395"/>
    <x v="32"/>
    <x v="4"/>
    <x v="8"/>
    <x v="783"/>
    <x v="8"/>
    <x v="2395"/>
    <x v="2395"/>
    <s v="Typical Growth"/>
  </r>
  <r>
    <s v="Startup_4122"/>
    <x v="3"/>
    <x v="3"/>
    <x v="2395"/>
    <x v="2396"/>
    <x v="11"/>
    <x v="6"/>
    <x v="11"/>
    <x v="2215"/>
    <x v="11"/>
    <x v="2396"/>
    <x v="2396"/>
    <s v="Typical Growth"/>
  </r>
  <r>
    <s v="Startup_4124"/>
    <x v="4"/>
    <x v="0"/>
    <x v="2396"/>
    <x v="2397"/>
    <x v="25"/>
    <x v="7"/>
    <x v="17"/>
    <x v="2216"/>
    <x v="17"/>
    <x v="2397"/>
    <x v="2397"/>
    <s v="Typical Growth"/>
  </r>
  <r>
    <s v="Startup_4127"/>
    <x v="4"/>
    <x v="2"/>
    <x v="2397"/>
    <x v="2398"/>
    <x v="13"/>
    <x v="5"/>
    <x v="14"/>
    <x v="2217"/>
    <x v="14"/>
    <x v="2398"/>
    <x v="2398"/>
    <s v="Typical Growth"/>
  </r>
  <r>
    <s v="Startup_413"/>
    <x v="0"/>
    <x v="0"/>
    <x v="2398"/>
    <x v="2399"/>
    <x v="13"/>
    <x v="5"/>
    <x v="23"/>
    <x v="2218"/>
    <x v="23"/>
    <x v="2399"/>
    <x v="2399"/>
    <s v="Typical Growth"/>
  </r>
  <r>
    <s v="Startup_4130"/>
    <x v="0"/>
    <x v="5"/>
    <x v="2399"/>
    <x v="2400"/>
    <x v="38"/>
    <x v="1"/>
    <x v="12"/>
    <x v="2219"/>
    <x v="12"/>
    <x v="2400"/>
    <x v="2400"/>
    <s v="Typical Growth"/>
  </r>
  <r>
    <s v="Startup_4131"/>
    <x v="4"/>
    <x v="8"/>
    <x v="2400"/>
    <x v="2401"/>
    <x v="27"/>
    <x v="8"/>
    <x v="7"/>
    <x v="2220"/>
    <x v="7"/>
    <x v="2401"/>
    <x v="2401"/>
    <s v="Typical Growth"/>
  </r>
  <r>
    <s v="Startup_4134"/>
    <x v="1"/>
    <x v="9"/>
    <x v="2401"/>
    <x v="2402"/>
    <x v="5"/>
    <x v="0"/>
    <x v="5"/>
    <x v="2221"/>
    <x v="5"/>
    <x v="2402"/>
    <x v="2402"/>
    <s v="Typical Growth"/>
  </r>
  <r>
    <s v="Startup_4135"/>
    <x v="6"/>
    <x v="0"/>
    <x v="2402"/>
    <x v="2403"/>
    <x v="36"/>
    <x v="5"/>
    <x v="19"/>
    <x v="2222"/>
    <x v="19"/>
    <x v="2403"/>
    <x v="2403"/>
    <s v="Typical Growth"/>
  </r>
  <r>
    <s v="Startup_4136"/>
    <x v="2"/>
    <x v="3"/>
    <x v="2403"/>
    <x v="2404"/>
    <x v="20"/>
    <x v="4"/>
    <x v="19"/>
    <x v="2223"/>
    <x v="19"/>
    <x v="2404"/>
    <x v="2404"/>
    <s v="Typical Growth"/>
  </r>
  <r>
    <s v="Startup_4137"/>
    <x v="6"/>
    <x v="1"/>
    <x v="2404"/>
    <x v="2405"/>
    <x v="38"/>
    <x v="3"/>
    <x v="2"/>
    <x v="2224"/>
    <x v="2"/>
    <x v="2405"/>
    <x v="2405"/>
    <s v="Typical Growth"/>
  </r>
  <r>
    <s v="Startup_4141"/>
    <x v="6"/>
    <x v="2"/>
    <x v="2405"/>
    <x v="2406"/>
    <x v="5"/>
    <x v="8"/>
    <x v="22"/>
    <x v="2225"/>
    <x v="22"/>
    <x v="2406"/>
    <x v="2406"/>
    <s v="Typical Growth"/>
  </r>
  <r>
    <s v="Startup_4142"/>
    <x v="3"/>
    <x v="4"/>
    <x v="2406"/>
    <x v="2407"/>
    <x v="22"/>
    <x v="8"/>
    <x v="15"/>
    <x v="2226"/>
    <x v="15"/>
    <x v="2407"/>
    <x v="2407"/>
    <s v="Typical Growth"/>
  </r>
  <r>
    <s v="Startup_4143"/>
    <x v="5"/>
    <x v="6"/>
    <x v="2407"/>
    <x v="2408"/>
    <x v="13"/>
    <x v="1"/>
    <x v="20"/>
    <x v="2227"/>
    <x v="20"/>
    <x v="2408"/>
    <x v="2408"/>
    <s v="Typical Growth"/>
  </r>
  <r>
    <s v="Startup_4144"/>
    <x v="4"/>
    <x v="4"/>
    <x v="2408"/>
    <x v="2409"/>
    <x v="27"/>
    <x v="2"/>
    <x v="8"/>
    <x v="2228"/>
    <x v="8"/>
    <x v="2409"/>
    <x v="2409"/>
    <s v="Typical Growth"/>
  </r>
  <r>
    <s v="Startup_4145"/>
    <x v="4"/>
    <x v="7"/>
    <x v="2409"/>
    <x v="2410"/>
    <x v="45"/>
    <x v="9"/>
    <x v="23"/>
    <x v="2229"/>
    <x v="23"/>
    <x v="2410"/>
    <x v="2410"/>
    <s v="Typical Growth"/>
  </r>
  <r>
    <s v="Startup_4147"/>
    <x v="4"/>
    <x v="4"/>
    <x v="2410"/>
    <x v="2411"/>
    <x v="8"/>
    <x v="5"/>
    <x v="5"/>
    <x v="1145"/>
    <x v="5"/>
    <x v="2411"/>
    <x v="2411"/>
    <s v="Typical Growth"/>
  </r>
  <r>
    <s v="Startup_4148"/>
    <x v="4"/>
    <x v="5"/>
    <x v="2411"/>
    <x v="2412"/>
    <x v="15"/>
    <x v="7"/>
    <x v="4"/>
    <x v="603"/>
    <x v="4"/>
    <x v="2412"/>
    <x v="2412"/>
    <s v="Typical Growth"/>
  </r>
  <r>
    <s v="Startup_4150"/>
    <x v="7"/>
    <x v="0"/>
    <x v="2412"/>
    <x v="2413"/>
    <x v="0"/>
    <x v="3"/>
    <x v="10"/>
    <x v="2230"/>
    <x v="10"/>
    <x v="2413"/>
    <x v="2413"/>
    <s v="Typical Growth"/>
  </r>
  <r>
    <s v="Startup_4151"/>
    <x v="1"/>
    <x v="9"/>
    <x v="2413"/>
    <x v="2414"/>
    <x v="40"/>
    <x v="7"/>
    <x v="18"/>
    <x v="2231"/>
    <x v="18"/>
    <x v="2414"/>
    <x v="2414"/>
    <s v="Typical Growth"/>
  </r>
  <r>
    <s v="Startup_4152"/>
    <x v="2"/>
    <x v="8"/>
    <x v="2414"/>
    <x v="2415"/>
    <x v="17"/>
    <x v="0"/>
    <x v="12"/>
    <x v="2232"/>
    <x v="12"/>
    <x v="2415"/>
    <x v="2415"/>
    <s v="Typical Growth"/>
  </r>
  <r>
    <s v="Startup_4153"/>
    <x v="2"/>
    <x v="9"/>
    <x v="2415"/>
    <x v="2416"/>
    <x v="1"/>
    <x v="8"/>
    <x v="3"/>
    <x v="2233"/>
    <x v="3"/>
    <x v="2416"/>
    <x v="2416"/>
    <s v="Typical Growth"/>
  </r>
  <r>
    <s v="Startup_4154"/>
    <x v="0"/>
    <x v="5"/>
    <x v="2416"/>
    <x v="2417"/>
    <x v="16"/>
    <x v="5"/>
    <x v="14"/>
    <x v="2234"/>
    <x v="14"/>
    <x v="2417"/>
    <x v="2417"/>
    <s v="Typical Growth"/>
  </r>
  <r>
    <s v="Startup_4155"/>
    <x v="5"/>
    <x v="7"/>
    <x v="2417"/>
    <x v="2418"/>
    <x v="11"/>
    <x v="3"/>
    <x v="11"/>
    <x v="2235"/>
    <x v="11"/>
    <x v="2418"/>
    <x v="2418"/>
    <s v="Typical Growth"/>
  </r>
  <r>
    <s v="Startup_4156"/>
    <x v="0"/>
    <x v="4"/>
    <x v="2418"/>
    <x v="2419"/>
    <x v="31"/>
    <x v="7"/>
    <x v="5"/>
    <x v="2236"/>
    <x v="5"/>
    <x v="2419"/>
    <x v="2419"/>
    <s v="Typical Growth"/>
  </r>
  <r>
    <s v="Startup_4157"/>
    <x v="5"/>
    <x v="7"/>
    <x v="2419"/>
    <x v="2420"/>
    <x v="23"/>
    <x v="1"/>
    <x v="22"/>
    <x v="1284"/>
    <x v="22"/>
    <x v="2420"/>
    <x v="2420"/>
    <s v="Typical Growth"/>
  </r>
  <r>
    <s v="Startup_4158"/>
    <x v="2"/>
    <x v="7"/>
    <x v="2420"/>
    <x v="2421"/>
    <x v="0"/>
    <x v="2"/>
    <x v="21"/>
    <x v="2091"/>
    <x v="21"/>
    <x v="2421"/>
    <x v="2421"/>
    <s v="Typical Growth"/>
  </r>
  <r>
    <s v="Startup_4159"/>
    <x v="5"/>
    <x v="3"/>
    <x v="2421"/>
    <x v="2422"/>
    <x v="19"/>
    <x v="9"/>
    <x v="11"/>
    <x v="2237"/>
    <x v="11"/>
    <x v="2422"/>
    <x v="2422"/>
    <s v="Typical Growth"/>
  </r>
  <r>
    <s v="Startup_416"/>
    <x v="2"/>
    <x v="2"/>
    <x v="2422"/>
    <x v="2423"/>
    <x v="37"/>
    <x v="7"/>
    <x v="5"/>
    <x v="2238"/>
    <x v="5"/>
    <x v="2423"/>
    <x v="2423"/>
    <s v="Typical Growth"/>
  </r>
  <r>
    <s v="Startup_4160"/>
    <x v="1"/>
    <x v="8"/>
    <x v="2423"/>
    <x v="2424"/>
    <x v="36"/>
    <x v="7"/>
    <x v="3"/>
    <x v="2239"/>
    <x v="3"/>
    <x v="2424"/>
    <x v="2424"/>
    <s v="Typical Growth"/>
  </r>
  <r>
    <s v="Startup_4161"/>
    <x v="7"/>
    <x v="4"/>
    <x v="2424"/>
    <x v="2425"/>
    <x v="7"/>
    <x v="6"/>
    <x v="4"/>
    <x v="2240"/>
    <x v="4"/>
    <x v="2425"/>
    <x v="2425"/>
    <s v="Typical Growth"/>
  </r>
  <r>
    <s v="Startup_4162"/>
    <x v="2"/>
    <x v="0"/>
    <x v="2425"/>
    <x v="2426"/>
    <x v="17"/>
    <x v="0"/>
    <x v="15"/>
    <x v="2241"/>
    <x v="15"/>
    <x v="2426"/>
    <x v="2426"/>
    <s v="Typical Growth"/>
  </r>
  <r>
    <s v="Startup_4164"/>
    <x v="7"/>
    <x v="6"/>
    <x v="2426"/>
    <x v="2427"/>
    <x v="6"/>
    <x v="9"/>
    <x v="5"/>
    <x v="2242"/>
    <x v="5"/>
    <x v="2427"/>
    <x v="2427"/>
    <s v="Typical Growth"/>
  </r>
  <r>
    <s v="Startup_4165"/>
    <x v="0"/>
    <x v="9"/>
    <x v="2427"/>
    <x v="2428"/>
    <x v="27"/>
    <x v="7"/>
    <x v="2"/>
    <x v="2243"/>
    <x v="2"/>
    <x v="2428"/>
    <x v="2428"/>
    <s v="Typical Growth"/>
  </r>
  <r>
    <s v="Startup_4166"/>
    <x v="5"/>
    <x v="3"/>
    <x v="2428"/>
    <x v="2429"/>
    <x v="25"/>
    <x v="8"/>
    <x v="2"/>
    <x v="2244"/>
    <x v="2"/>
    <x v="2429"/>
    <x v="2429"/>
    <s v="Typical Growth"/>
  </r>
  <r>
    <s v="Startup_4167"/>
    <x v="3"/>
    <x v="2"/>
    <x v="2429"/>
    <x v="2430"/>
    <x v="27"/>
    <x v="2"/>
    <x v="20"/>
    <x v="2245"/>
    <x v="20"/>
    <x v="2430"/>
    <x v="2430"/>
    <s v="Typical Growth"/>
  </r>
  <r>
    <s v="Startup_4168"/>
    <x v="3"/>
    <x v="5"/>
    <x v="2430"/>
    <x v="2431"/>
    <x v="20"/>
    <x v="9"/>
    <x v="12"/>
    <x v="2246"/>
    <x v="12"/>
    <x v="2431"/>
    <x v="2431"/>
    <s v="Typical Growth"/>
  </r>
  <r>
    <s v="Startup_4169"/>
    <x v="4"/>
    <x v="9"/>
    <x v="2431"/>
    <x v="2432"/>
    <x v="19"/>
    <x v="7"/>
    <x v="18"/>
    <x v="2247"/>
    <x v="18"/>
    <x v="2432"/>
    <x v="2432"/>
    <s v="Typical Growth"/>
  </r>
  <r>
    <s v="Startup_4171"/>
    <x v="3"/>
    <x v="3"/>
    <x v="2432"/>
    <x v="2433"/>
    <x v="6"/>
    <x v="3"/>
    <x v="23"/>
    <x v="2248"/>
    <x v="23"/>
    <x v="2433"/>
    <x v="2433"/>
    <s v="Typical Growth"/>
  </r>
  <r>
    <s v="Startup_4172"/>
    <x v="7"/>
    <x v="1"/>
    <x v="2433"/>
    <x v="2434"/>
    <x v="29"/>
    <x v="0"/>
    <x v="16"/>
    <x v="2249"/>
    <x v="16"/>
    <x v="2434"/>
    <x v="2434"/>
    <s v="Typical Growth"/>
  </r>
  <r>
    <s v="Startup_4174"/>
    <x v="5"/>
    <x v="8"/>
    <x v="2434"/>
    <x v="2435"/>
    <x v="16"/>
    <x v="9"/>
    <x v="16"/>
    <x v="2250"/>
    <x v="16"/>
    <x v="2435"/>
    <x v="2435"/>
    <s v="Typical Growth"/>
  </r>
  <r>
    <s v="Startup_4176"/>
    <x v="4"/>
    <x v="1"/>
    <x v="2435"/>
    <x v="2436"/>
    <x v="36"/>
    <x v="7"/>
    <x v="5"/>
    <x v="2251"/>
    <x v="5"/>
    <x v="2436"/>
    <x v="2436"/>
    <s v="Typical Growth"/>
  </r>
  <r>
    <s v="Startup_4177"/>
    <x v="7"/>
    <x v="4"/>
    <x v="2436"/>
    <x v="2437"/>
    <x v="15"/>
    <x v="3"/>
    <x v="1"/>
    <x v="2252"/>
    <x v="1"/>
    <x v="2437"/>
    <x v="2437"/>
    <s v="Typical Growth"/>
  </r>
  <r>
    <s v="Startup_4178"/>
    <x v="7"/>
    <x v="0"/>
    <x v="2437"/>
    <x v="2438"/>
    <x v="34"/>
    <x v="4"/>
    <x v="21"/>
    <x v="2253"/>
    <x v="21"/>
    <x v="2438"/>
    <x v="2438"/>
    <s v="Typical Growth"/>
  </r>
  <r>
    <s v="Startup_4180"/>
    <x v="3"/>
    <x v="1"/>
    <x v="2438"/>
    <x v="2439"/>
    <x v="28"/>
    <x v="4"/>
    <x v="0"/>
    <x v="2254"/>
    <x v="0"/>
    <x v="2439"/>
    <x v="2439"/>
    <s v="Typical Growth"/>
  </r>
  <r>
    <s v="Startup_4181"/>
    <x v="1"/>
    <x v="2"/>
    <x v="2439"/>
    <x v="2440"/>
    <x v="29"/>
    <x v="0"/>
    <x v="2"/>
    <x v="2255"/>
    <x v="2"/>
    <x v="2440"/>
    <x v="2440"/>
    <s v="Typical Growth"/>
  </r>
  <r>
    <s v="Startup_4182"/>
    <x v="6"/>
    <x v="0"/>
    <x v="2440"/>
    <x v="2441"/>
    <x v="17"/>
    <x v="8"/>
    <x v="10"/>
    <x v="2256"/>
    <x v="10"/>
    <x v="2441"/>
    <x v="2441"/>
    <s v="Typical Growth"/>
  </r>
  <r>
    <s v="Startup_4183"/>
    <x v="0"/>
    <x v="3"/>
    <x v="2441"/>
    <x v="2442"/>
    <x v="22"/>
    <x v="8"/>
    <x v="5"/>
    <x v="2257"/>
    <x v="5"/>
    <x v="2442"/>
    <x v="2442"/>
    <s v="Typical Growth"/>
  </r>
  <r>
    <s v="Startup_4186"/>
    <x v="2"/>
    <x v="3"/>
    <x v="2442"/>
    <x v="2443"/>
    <x v="12"/>
    <x v="9"/>
    <x v="23"/>
    <x v="2258"/>
    <x v="23"/>
    <x v="2443"/>
    <x v="2443"/>
    <s v="Typical Growth"/>
  </r>
  <r>
    <s v="Startup_4187"/>
    <x v="4"/>
    <x v="4"/>
    <x v="2443"/>
    <x v="2444"/>
    <x v="4"/>
    <x v="6"/>
    <x v="21"/>
    <x v="2259"/>
    <x v="21"/>
    <x v="2444"/>
    <x v="2444"/>
    <s v="Typical Growth"/>
  </r>
  <r>
    <s v="Startup_4189"/>
    <x v="4"/>
    <x v="3"/>
    <x v="2444"/>
    <x v="2445"/>
    <x v="33"/>
    <x v="4"/>
    <x v="9"/>
    <x v="2260"/>
    <x v="9"/>
    <x v="2445"/>
    <x v="2445"/>
    <s v="Typical Growth"/>
  </r>
  <r>
    <s v="Startup_419"/>
    <x v="3"/>
    <x v="0"/>
    <x v="2445"/>
    <x v="2446"/>
    <x v="13"/>
    <x v="7"/>
    <x v="4"/>
    <x v="2261"/>
    <x v="4"/>
    <x v="2446"/>
    <x v="2446"/>
    <s v="Typical Growth"/>
  </r>
  <r>
    <s v="Startup_4190"/>
    <x v="0"/>
    <x v="3"/>
    <x v="2446"/>
    <x v="2447"/>
    <x v="35"/>
    <x v="6"/>
    <x v="6"/>
    <x v="2262"/>
    <x v="6"/>
    <x v="2447"/>
    <x v="2447"/>
    <s v="Typical Growth"/>
  </r>
  <r>
    <s v="Startup_4191"/>
    <x v="6"/>
    <x v="2"/>
    <x v="2447"/>
    <x v="2448"/>
    <x v="26"/>
    <x v="0"/>
    <x v="13"/>
    <x v="2263"/>
    <x v="13"/>
    <x v="2448"/>
    <x v="2448"/>
    <s v="Typical Growth"/>
  </r>
  <r>
    <s v="Startup_4192"/>
    <x v="6"/>
    <x v="5"/>
    <x v="2448"/>
    <x v="2449"/>
    <x v="47"/>
    <x v="8"/>
    <x v="10"/>
    <x v="2264"/>
    <x v="10"/>
    <x v="2449"/>
    <x v="2449"/>
    <s v="Typical Growth"/>
  </r>
  <r>
    <s v="Startup_4193"/>
    <x v="2"/>
    <x v="2"/>
    <x v="2449"/>
    <x v="2450"/>
    <x v="20"/>
    <x v="0"/>
    <x v="2"/>
    <x v="570"/>
    <x v="2"/>
    <x v="2450"/>
    <x v="2450"/>
    <s v="Typical Growth"/>
  </r>
  <r>
    <s v="Startup_4194"/>
    <x v="6"/>
    <x v="6"/>
    <x v="2450"/>
    <x v="2451"/>
    <x v="27"/>
    <x v="8"/>
    <x v="20"/>
    <x v="2265"/>
    <x v="20"/>
    <x v="2451"/>
    <x v="2451"/>
    <s v="Typical Growth"/>
  </r>
  <r>
    <s v="Startup_4195"/>
    <x v="7"/>
    <x v="6"/>
    <x v="2451"/>
    <x v="2452"/>
    <x v="27"/>
    <x v="3"/>
    <x v="4"/>
    <x v="2266"/>
    <x v="4"/>
    <x v="2452"/>
    <x v="2452"/>
    <s v="Typical Growth"/>
  </r>
  <r>
    <s v="Startup_4196"/>
    <x v="6"/>
    <x v="3"/>
    <x v="2452"/>
    <x v="2453"/>
    <x v="47"/>
    <x v="0"/>
    <x v="17"/>
    <x v="2267"/>
    <x v="17"/>
    <x v="2453"/>
    <x v="2453"/>
    <s v="Typical Growth"/>
  </r>
  <r>
    <s v="Startup_4197"/>
    <x v="1"/>
    <x v="8"/>
    <x v="2453"/>
    <x v="2454"/>
    <x v="36"/>
    <x v="1"/>
    <x v="22"/>
    <x v="797"/>
    <x v="22"/>
    <x v="2454"/>
    <x v="2454"/>
    <s v="Typical Growth"/>
  </r>
  <r>
    <s v="Startup_4198"/>
    <x v="5"/>
    <x v="3"/>
    <x v="2454"/>
    <x v="2455"/>
    <x v="22"/>
    <x v="7"/>
    <x v="18"/>
    <x v="2268"/>
    <x v="18"/>
    <x v="2455"/>
    <x v="2455"/>
    <s v="Typical Growth"/>
  </r>
  <r>
    <s v="Startup_4199"/>
    <x v="4"/>
    <x v="0"/>
    <x v="2455"/>
    <x v="2456"/>
    <x v="13"/>
    <x v="9"/>
    <x v="3"/>
    <x v="2269"/>
    <x v="3"/>
    <x v="2456"/>
    <x v="2456"/>
    <s v="Typical Growth"/>
  </r>
  <r>
    <s v="Startup_420"/>
    <x v="4"/>
    <x v="0"/>
    <x v="2456"/>
    <x v="2457"/>
    <x v="29"/>
    <x v="3"/>
    <x v="6"/>
    <x v="2270"/>
    <x v="6"/>
    <x v="2457"/>
    <x v="2457"/>
    <s v="Typical Growth"/>
  </r>
  <r>
    <s v="Startup_4200"/>
    <x v="0"/>
    <x v="3"/>
    <x v="2457"/>
    <x v="2458"/>
    <x v="5"/>
    <x v="1"/>
    <x v="3"/>
    <x v="986"/>
    <x v="3"/>
    <x v="2458"/>
    <x v="2458"/>
    <s v="Typical Growth"/>
  </r>
  <r>
    <s v="Startup_4202"/>
    <x v="0"/>
    <x v="7"/>
    <x v="2458"/>
    <x v="2459"/>
    <x v="23"/>
    <x v="0"/>
    <x v="0"/>
    <x v="2271"/>
    <x v="0"/>
    <x v="2459"/>
    <x v="2459"/>
    <s v="Typical Growth"/>
  </r>
  <r>
    <s v="Startup_4203"/>
    <x v="1"/>
    <x v="8"/>
    <x v="2459"/>
    <x v="2460"/>
    <x v="27"/>
    <x v="2"/>
    <x v="2"/>
    <x v="2272"/>
    <x v="2"/>
    <x v="2460"/>
    <x v="2460"/>
    <s v="Typical Growth"/>
  </r>
  <r>
    <s v="Startup_4205"/>
    <x v="0"/>
    <x v="5"/>
    <x v="2460"/>
    <x v="2461"/>
    <x v="47"/>
    <x v="7"/>
    <x v="11"/>
    <x v="2273"/>
    <x v="11"/>
    <x v="2461"/>
    <x v="2461"/>
    <s v="Typical Growth"/>
  </r>
  <r>
    <s v="Startup_4206"/>
    <x v="5"/>
    <x v="4"/>
    <x v="2461"/>
    <x v="2462"/>
    <x v="16"/>
    <x v="6"/>
    <x v="10"/>
    <x v="2274"/>
    <x v="10"/>
    <x v="2462"/>
    <x v="2462"/>
    <s v="Typical Growth"/>
  </r>
  <r>
    <s v="Startup_4207"/>
    <x v="6"/>
    <x v="2"/>
    <x v="2462"/>
    <x v="2463"/>
    <x v="15"/>
    <x v="3"/>
    <x v="11"/>
    <x v="1066"/>
    <x v="11"/>
    <x v="2463"/>
    <x v="2463"/>
    <s v="Typical Growth"/>
  </r>
  <r>
    <s v="Startup_4208"/>
    <x v="4"/>
    <x v="3"/>
    <x v="2463"/>
    <x v="2464"/>
    <x v="29"/>
    <x v="1"/>
    <x v="18"/>
    <x v="2275"/>
    <x v="18"/>
    <x v="2464"/>
    <x v="2464"/>
    <s v="Typical Growth"/>
  </r>
  <r>
    <s v="Startup_4209"/>
    <x v="1"/>
    <x v="8"/>
    <x v="2464"/>
    <x v="2465"/>
    <x v="44"/>
    <x v="0"/>
    <x v="5"/>
    <x v="2276"/>
    <x v="5"/>
    <x v="2465"/>
    <x v="2465"/>
    <s v="Typical Growth"/>
  </r>
  <r>
    <s v="Startup_421"/>
    <x v="4"/>
    <x v="4"/>
    <x v="2465"/>
    <x v="2466"/>
    <x v="41"/>
    <x v="6"/>
    <x v="16"/>
    <x v="638"/>
    <x v="16"/>
    <x v="2466"/>
    <x v="2466"/>
    <s v="Typical Growth"/>
  </r>
  <r>
    <s v="Startup_4210"/>
    <x v="4"/>
    <x v="6"/>
    <x v="2466"/>
    <x v="2467"/>
    <x v="4"/>
    <x v="7"/>
    <x v="16"/>
    <x v="2277"/>
    <x v="16"/>
    <x v="2467"/>
    <x v="2467"/>
    <s v="Typical Growth"/>
  </r>
  <r>
    <s v="Startup_4211"/>
    <x v="1"/>
    <x v="3"/>
    <x v="2467"/>
    <x v="2468"/>
    <x v="13"/>
    <x v="8"/>
    <x v="16"/>
    <x v="2278"/>
    <x v="16"/>
    <x v="2468"/>
    <x v="2468"/>
    <s v="Typical Growth"/>
  </r>
  <r>
    <s v="Startup_4212"/>
    <x v="6"/>
    <x v="2"/>
    <x v="2468"/>
    <x v="2469"/>
    <x v="1"/>
    <x v="1"/>
    <x v="12"/>
    <x v="2279"/>
    <x v="12"/>
    <x v="2469"/>
    <x v="2469"/>
    <s v="Typical Growth"/>
  </r>
  <r>
    <s v="Startup_4214"/>
    <x v="0"/>
    <x v="0"/>
    <x v="2469"/>
    <x v="2470"/>
    <x v="35"/>
    <x v="0"/>
    <x v="10"/>
    <x v="2280"/>
    <x v="10"/>
    <x v="2470"/>
    <x v="2470"/>
    <s v="Typical Growth"/>
  </r>
  <r>
    <s v="Startup_4216"/>
    <x v="0"/>
    <x v="4"/>
    <x v="2470"/>
    <x v="2471"/>
    <x v="40"/>
    <x v="8"/>
    <x v="0"/>
    <x v="2281"/>
    <x v="0"/>
    <x v="2471"/>
    <x v="2471"/>
    <s v="Typical Growth"/>
  </r>
  <r>
    <s v="Startup_4218"/>
    <x v="3"/>
    <x v="1"/>
    <x v="2471"/>
    <x v="2472"/>
    <x v="30"/>
    <x v="7"/>
    <x v="11"/>
    <x v="2282"/>
    <x v="11"/>
    <x v="2472"/>
    <x v="2472"/>
    <s v="Typical Growth"/>
  </r>
  <r>
    <s v="Startup_4219"/>
    <x v="6"/>
    <x v="4"/>
    <x v="2472"/>
    <x v="2473"/>
    <x v="0"/>
    <x v="1"/>
    <x v="14"/>
    <x v="2283"/>
    <x v="14"/>
    <x v="2473"/>
    <x v="2473"/>
    <s v="Typical Growth"/>
  </r>
  <r>
    <s v="Startup_4220"/>
    <x v="2"/>
    <x v="9"/>
    <x v="2473"/>
    <x v="2474"/>
    <x v="41"/>
    <x v="9"/>
    <x v="3"/>
    <x v="2284"/>
    <x v="3"/>
    <x v="2474"/>
    <x v="2474"/>
    <s v="Typical Growth"/>
  </r>
  <r>
    <s v="Startup_4221"/>
    <x v="4"/>
    <x v="4"/>
    <x v="2474"/>
    <x v="2475"/>
    <x v="22"/>
    <x v="7"/>
    <x v="11"/>
    <x v="2285"/>
    <x v="11"/>
    <x v="2475"/>
    <x v="2475"/>
    <s v="Typical Growth"/>
  </r>
  <r>
    <s v="Startup_4222"/>
    <x v="6"/>
    <x v="3"/>
    <x v="2475"/>
    <x v="2476"/>
    <x v="29"/>
    <x v="2"/>
    <x v="7"/>
    <x v="2286"/>
    <x v="7"/>
    <x v="2476"/>
    <x v="2476"/>
    <s v="Typical Growth"/>
  </r>
  <r>
    <s v="Startup_4224"/>
    <x v="0"/>
    <x v="6"/>
    <x v="2476"/>
    <x v="2477"/>
    <x v="15"/>
    <x v="5"/>
    <x v="4"/>
    <x v="1669"/>
    <x v="4"/>
    <x v="2477"/>
    <x v="2477"/>
    <s v="Typical Growth"/>
  </r>
  <r>
    <s v="Startup_4228"/>
    <x v="4"/>
    <x v="5"/>
    <x v="2477"/>
    <x v="2478"/>
    <x v="27"/>
    <x v="0"/>
    <x v="20"/>
    <x v="2287"/>
    <x v="20"/>
    <x v="2478"/>
    <x v="2478"/>
    <s v="Typical Growth"/>
  </r>
  <r>
    <s v="Startup_423"/>
    <x v="5"/>
    <x v="5"/>
    <x v="2478"/>
    <x v="2479"/>
    <x v="12"/>
    <x v="3"/>
    <x v="2"/>
    <x v="2288"/>
    <x v="2"/>
    <x v="2479"/>
    <x v="2479"/>
    <s v="Typical Growth"/>
  </r>
  <r>
    <s v="Startup_4231"/>
    <x v="7"/>
    <x v="9"/>
    <x v="2479"/>
    <x v="2480"/>
    <x v="0"/>
    <x v="9"/>
    <x v="5"/>
    <x v="2289"/>
    <x v="5"/>
    <x v="2480"/>
    <x v="2480"/>
    <s v="Typical Growth"/>
  </r>
  <r>
    <s v="Startup_4232"/>
    <x v="7"/>
    <x v="7"/>
    <x v="2480"/>
    <x v="2481"/>
    <x v="12"/>
    <x v="8"/>
    <x v="15"/>
    <x v="2290"/>
    <x v="15"/>
    <x v="2481"/>
    <x v="2481"/>
    <s v="Typical Growth"/>
  </r>
  <r>
    <s v="Startup_4233"/>
    <x v="3"/>
    <x v="2"/>
    <x v="2481"/>
    <x v="2482"/>
    <x v="13"/>
    <x v="6"/>
    <x v="13"/>
    <x v="2291"/>
    <x v="13"/>
    <x v="2482"/>
    <x v="2482"/>
    <s v="Typical Growth"/>
  </r>
  <r>
    <s v="Startup_4236"/>
    <x v="6"/>
    <x v="0"/>
    <x v="2482"/>
    <x v="2483"/>
    <x v="28"/>
    <x v="7"/>
    <x v="10"/>
    <x v="2292"/>
    <x v="10"/>
    <x v="2483"/>
    <x v="2483"/>
    <s v="Typical Growth"/>
  </r>
  <r>
    <s v="Startup_4238"/>
    <x v="3"/>
    <x v="5"/>
    <x v="2483"/>
    <x v="2484"/>
    <x v="31"/>
    <x v="5"/>
    <x v="17"/>
    <x v="2293"/>
    <x v="17"/>
    <x v="2484"/>
    <x v="2484"/>
    <s v="Typical Growth"/>
  </r>
  <r>
    <s v="Startup_4239"/>
    <x v="5"/>
    <x v="5"/>
    <x v="2484"/>
    <x v="2485"/>
    <x v="0"/>
    <x v="2"/>
    <x v="11"/>
    <x v="755"/>
    <x v="11"/>
    <x v="2485"/>
    <x v="2485"/>
    <s v="Typical Growth"/>
  </r>
  <r>
    <s v="Startup_424"/>
    <x v="6"/>
    <x v="1"/>
    <x v="2485"/>
    <x v="2486"/>
    <x v="17"/>
    <x v="1"/>
    <x v="22"/>
    <x v="2294"/>
    <x v="22"/>
    <x v="2486"/>
    <x v="2486"/>
    <s v="Typical Growth"/>
  </r>
  <r>
    <s v="Startup_4240"/>
    <x v="7"/>
    <x v="7"/>
    <x v="2486"/>
    <x v="2487"/>
    <x v="38"/>
    <x v="6"/>
    <x v="7"/>
    <x v="2295"/>
    <x v="7"/>
    <x v="2487"/>
    <x v="2487"/>
    <s v="Typical Growth"/>
  </r>
  <r>
    <s v="Startup_4242"/>
    <x v="1"/>
    <x v="1"/>
    <x v="2487"/>
    <x v="2488"/>
    <x v="24"/>
    <x v="7"/>
    <x v="3"/>
    <x v="2087"/>
    <x v="3"/>
    <x v="2488"/>
    <x v="2488"/>
    <s v="Typical Growth"/>
  </r>
  <r>
    <s v="Startup_4244"/>
    <x v="1"/>
    <x v="9"/>
    <x v="2488"/>
    <x v="2489"/>
    <x v="12"/>
    <x v="8"/>
    <x v="5"/>
    <x v="2296"/>
    <x v="5"/>
    <x v="2489"/>
    <x v="2489"/>
    <s v="Typical Growth"/>
  </r>
  <r>
    <s v="Startup_4245"/>
    <x v="2"/>
    <x v="7"/>
    <x v="2489"/>
    <x v="2490"/>
    <x v="10"/>
    <x v="7"/>
    <x v="13"/>
    <x v="2297"/>
    <x v="13"/>
    <x v="2490"/>
    <x v="2490"/>
    <s v="Typical Growth"/>
  </r>
  <r>
    <s v="Startup_4246"/>
    <x v="2"/>
    <x v="4"/>
    <x v="2490"/>
    <x v="2491"/>
    <x v="34"/>
    <x v="5"/>
    <x v="21"/>
    <x v="2298"/>
    <x v="21"/>
    <x v="2491"/>
    <x v="2491"/>
    <s v="Typical Growth"/>
  </r>
  <r>
    <s v="Startup_4247"/>
    <x v="1"/>
    <x v="6"/>
    <x v="2491"/>
    <x v="2492"/>
    <x v="33"/>
    <x v="4"/>
    <x v="14"/>
    <x v="2299"/>
    <x v="14"/>
    <x v="2492"/>
    <x v="2492"/>
    <s v="Typical Growth"/>
  </r>
  <r>
    <s v="Startup_4248"/>
    <x v="0"/>
    <x v="3"/>
    <x v="2492"/>
    <x v="2493"/>
    <x v="10"/>
    <x v="4"/>
    <x v="23"/>
    <x v="2300"/>
    <x v="23"/>
    <x v="2493"/>
    <x v="2493"/>
    <s v="Typical Growth"/>
  </r>
  <r>
    <s v="Startup_425"/>
    <x v="1"/>
    <x v="9"/>
    <x v="2493"/>
    <x v="2494"/>
    <x v="27"/>
    <x v="5"/>
    <x v="15"/>
    <x v="2301"/>
    <x v="15"/>
    <x v="2494"/>
    <x v="2494"/>
    <s v="Typical Growth"/>
  </r>
  <r>
    <s v="Startup_4252"/>
    <x v="7"/>
    <x v="1"/>
    <x v="2494"/>
    <x v="2495"/>
    <x v="38"/>
    <x v="8"/>
    <x v="4"/>
    <x v="2302"/>
    <x v="4"/>
    <x v="2495"/>
    <x v="2495"/>
    <s v="Typical Growth"/>
  </r>
  <r>
    <s v="Startup_4253"/>
    <x v="2"/>
    <x v="7"/>
    <x v="2495"/>
    <x v="2496"/>
    <x v="16"/>
    <x v="1"/>
    <x v="19"/>
    <x v="2303"/>
    <x v="19"/>
    <x v="2496"/>
    <x v="2496"/>
    <s v="Typical Growth"/>
  </r>
  <r>
    <s v="Startup_4254"/>
    <x v="4"/>
    <x v="8"/>
    <x v="2496"/>
    <x v="2497"/>
    <x v="30"/>
    <x v="6"/>
    <x v="12"/>
    <x v="906"/>
    <x v="12"/>
    <x v="2497"/>
    <x v="2497"/>
    <s v="Typical Growth"/>
  </r>
  <r>
    <s v="Startup_4257"/>
    <x v="3"/>
    <x v="8"/>
    <x v="2497"/>
    <x v="2498"/>
    <x v="0"/>
    <x v="2"/>
    <x v="10"/>
    <x v="2304"/>
    <x v="10"/>
    <x v="2498"/>
    <x v="2498"/>
    <s v="Typical Growth"/>
  </r>
  <r>
    <s v="Startup_4258"/>
    <x v="0"/>
    <x v="2"/>
    <x v="2498"/>
    <x v="2499"/>
    <x v="18"/>
    <x v="8"/>
    <x v="11"/>
    <x v="2305"/>
    <x v="11"/>
    <x v="2499"/>
    <x v="2499"/>
    <s v="Typical Growth"/>
  </r>
  <r>
    <s v="Startup_4259"/>
    <x v="6"/>
    <x v="3"/>
    <x v="2499"/>
    <x v="2500"/>
    <x v="24"/>
    <x v="3"/>
    <x v="4"/>
    <x v="2306"/>
    <x v="4"/>
    <x v="2500"/>
    <x v="2500"/>
    <s v="Typical Growth"/>
  </r>
  <r>
    <s v="Startup_4260"/>
    <x v="0"/>
    <x v="4"/>
    <x v="2500"/>
    <x v="2501"/>
    <x v="2"/>
    <x v="6"/>
    <x v="5"/>
    <x v="2307"/>
    <x v="5"/>
    <x v="2501"/>
    <x v="2501"/>
    <s v="Typical Growth"/>
  </r>
  <r>
    <s v="Startup_4261"/>
    <x v="2"/>
    <x v="6"/>
    <x v="2501"/>
    <x v="2502"/>
    <x v="1"/>
    <x v="7"/>
    <x v="20"/>
    <x v="2308"/>
    <x v="20"/>
    <x v="2502"/>
    <x v="2502"/>
    <s v="Typical Growth"/>
  </r>
  <r>
    <s v="Startup_4262"/>
    <x v="3"/>
    <x v="9"/>
    <x v="2502"/>
    <x v="2503"/>
    <x v="20"/>
    <x v="4"/>
    <x v="21"/>
    <x v="2309"/>
    <x v="21"/>
    <x v="2503"/>
    <x v="2503"/>
    <s v="Typical Growth"/>
  </r>
  <r>
    <s v="Startup_4263"/>
    <x v="0"/>
    <x v="6"/>
    <x v="2503"/>
    <x v="2504"/>
    <x v="13"/>
    <x v="0"/>
    <x v="6"/>
    <x v="2310"/>
    <x v="6"/>
    <x v="2504"/>
    <x v="2504"/>
    <s v="Typical Growth"/>
  </r>
  <r>
    <s v="Startup_4265"/>
    <x v="5"/>
    <x v="6"/>
    <x v="2504"/>
    <x v="2505"/>
    <x v="2"/>
    <x v="0"/>
    <x v="9"/>
    <x v="2311"/>
    <x v="9"/>
    <x v="2505"/>
    <x v="2505"/>
    <s v="Typical Growth"/>
  </r>
  <r>
    <s v="Startup_4266"/>
    <x v="3"/>
    <x v="0"/>
    <x v="2505"/>
    <x v="2506"/>
    <x v="32"/>
    <x v="0"/>
    <x v="1"/>
    <x v="2312"/>
    <x v="1"/>
    <x v="2506"/>
    <x v="2506"/>
    <s v="Typical Growth"/>
  </r>
  <r>
    <s v="Startup_4267"/>
    <x v="1"/>
    <x v="2"/>
    <x v="2506"/>
    <x v="2507"/>
    <x v="5"/>
    <x v="9"/>
    <x v="10"/>
    <x v="2313"/>
    <x v="10"/>
    <x v="2507"/>
    <x v="2507"/>
    <s v="Typical Growth"/>
  </r>
  <r>
    <s v="Startup_4269"/>
    <x v="7"/>
    <x v="0"/>
    <x v="2507"/>
    <x v="2508"/>
    <x v="45"/>
    <x v="0"/>
    <x v="19"/>
    <x v="2314"/>
    <x v="19"/>
    <x v="2508"/>
    <x v="2508"/>
    <s v="Typical Growth"/>
  </r>
  <r>
    <s v="Startup_427"/>
    <x v="6"/>
    <x v="4"/>
    <x v="2508"/>
    <x v="2509"/>
    <x v="39"/>
    <x v="6"/>
    <x v="14"/>
    <x v="2315"/>
    <x v="14"/>
    <x v="2509"/>
    <x v="2509"/>
    <s v="Typical Growth"/>
  </r>
  <r>
    <s v="Startup_4272"/>
    <x v="7"/>
    <x v="9"/>
    <x v="2509"/>
    <x v="2510"/>
    <x v="11"/>
    <x v="3"/>
    <x v="11"/>
    <x v="2316"/>
    <x v="11"/>
    <x v="2510"/>
    <x v="2510"/>
    <s v="Typical Growth"/>
  </r>
  <r>
    <s v="Startup_4273"/>
    <x v="6"/>
    <x v="6"/>
    <x v="2510"/>
    <x v="2511"/>
    <x v="17"/>
    <x v="8"/>
    <x v="6"/>
    <x v="142"/>
    <x v="6"/>
    <x v="2511"/>
    <x v="2511"/>
    <s v="Typical Growth"/>
  </r>
  <r>
    <s v="Startup_4274"/>
    <x v="2"/>
    <x v="3"/>
    <x v="2511"/>
    <x v="2512"/>
    <x v="20"/>
    <x v="5"/>
    <x v="11"/>
    <x v="2317"/>
    <x v="11"/>
    <x v="2512"/>
    <x v="2512"/>
    <s v="Typical Growth"/>
  </r>
  <r>
    <s v="Startup_4275"/>
    <x v="4"/>
    <x v="6"/>
    <x v="2512"/>
    <x v="2513"/>
    <x v="35"/>
    <x v="3"/>
    <x v="15"/>
    <x v="2318"/>
    <x v="15"/>
    <x v="2513"/>
    <x v="2513"/>
    <s v="Typical Growth"/>
  </r>
  <r>
    <s v="Startup_4276"/>
    <x v="6"/>
    <x v="8"/>
    <x v="2513"/>
    <x v="2514"/>
    <x v="4"/>
    <x v="1"/>
    <x v="3"/>
    <x v="2319"/>
    <x v="3"/>
    <x v="2514"/>
    <x v="2514"/>
    <s v="Typical Growth"/>
  </r>
  <r>
    <s v="Startup_4277"/>
    <x v="2"/>
    <x v="0"/>
    <x v="2514"/>
    <x v="2515"/>
    <x v="10"/>
    <x v="0"/>
    <x v="10"/>
    <x v="2320"/>
    <x v="10"/>
    <x v="2515"/>
    <x v="2515"/>
    <s v="Typical Growth"/>
  </r>
  <r>
    <s v="Startup_4278"/>
    <x v="7"/>
    <x v="5"/>
    <x v="2515"/>
    <x v="2516"/>
    <x v="26"/>
    <x v="1"/>
    <x v="8"/>
    <x v="2321"/>
    <x v="8"/>
    <x v="2516"/>
    <x v="2516"/>
    <s v="Typical Growth"/>
  </r>
  <r>
    <s v="Startup_4279"/>
    <x v="7"/>
    <x v="1"/>
    <x v="2516"/>
    <x v="2517"/>
    <x v="38"/>
    <x v="7"/>
    <x v="14"/>
    <x v="2322"/>
    <x v="14"/>
    <x v="2517"/>
    <x v="2517"/>
    <s v="Typical Growth"/>
  </r>
  <r>
    <s v="Startup_428"/>
    <x v="5"/>
    <x v="0"/>
    <x v="2517"/>
    <x v="2518"/>
    <x v="41"/>
    <x v="9"/>
    <x v="2"/>
    <x v="2323"/>
    <x v="2"/>
    <x v="2518"/>
    <x v="2518"/>
    <s v="Typical Growth"/>
  </r>
  <r>
    <s v="Startup_4281"/>
    <x v="6"/>
    <x v="7"/>
    <x v="2518"/>
    <x v="2519"/>
    <x v="8"/>
    <x v="5"/>
    <x v="23"/>
    <x v="2324"/>
    <x v="23"/>
    <x v="2519"/>
    <x v="2519"/>
    <s v="Typical Growth"/>
  </r>
  <r>
    <s v="Startup_4282"/>
    <x v="2"/>
    <x v="7"/>
    <x v="2519"/>
    <x v="2520"/>
    <x v="43"/>
    <x v="6"/>
    <x v="11"/>
    <x v="2325"/>
    <x v="11"/>
    <x v="2520"/>
    <x v="2520"/>
    <s v="Typical Growth"/>
  </r>
  <r>
    <s v="Startup_4284"/>
    <x v="3"/>
    <x v="8"/>
    <x v="2520"/>
    <x v="2521"/>
    <x v="13"/>
    <x v="4"/>
    <x v="15"/>
    <x v="2326"/>
    <x v="15"/>
    <x v="2521"/>
    <x v="2521"/>
    <s v="Typical Growth"/>
  </r>
  <r>
    <s v="Startup_4285"/>
    <x v="1"/>
    <x v="9"/>
    <x v="2521"/>
    <x v="2522"/>
    <x v="8"/>
    <x v="8"/>
    <x v="0"/>
    <x v="2327"/>
    <x v="0"/>
    <x v="2522"/>
    <x v="2522"/>
    <s v="Typical Growth"/>
  </r>
  <r>
    <s v="Startup_429"/>
    <x v="1"/>
    <x v="5"/>
    <x v="2522"/>
    <x v="2523"/>
    <x v="1"/>
    <x v="3"/>
    <x v="18"/>
    <x v="2328"/>
    <x v="18"/>
    <x v="2523"/>
    <x v="2523"/>
    <s v="Typical Growth"/>
  </r>
  <r>
    <s v="Startup_4292"/>
    <x v="5"/>
    <x v="2"/>
    <x v="2523"/>
    <x v="2524"/>
    <x v="21"/>
    <x v="0"/>
    <x v="21"/>
    <x v="2329"/>
    <x v="21"/>
    <x v="2524"/>
    <x v="2524"/>
    <s v="Typical Growth"/>
  </r>
  <r>
    <s v="Startup_4293"/>
    <x v="1"/>
    <x v="0"/>
    <x v="2524"/>
    <x v="2525"/>
    <x v="28"/>
    <x v="2"/>
    <x v="0"/>
    <x v="2330"/>
    <x v="0"/>
    <x v="2525"/>
    <x v="2525"/>
    <s v="Typical Growth"/>
  </r>
  <r>
    <s v="Startup_4294"/>
    <x v="2"/>
    <x v="7"/>
    <x v="2525"/>
    <x v="2526"/>
    <x v="41"/>
    <x v="5"/>
    <x v="18"/>
    <x v="2331"/>
    <x v="18"/>
    <x v="2526"/>
    <x v="2526"/>
    <s v="Typical Growth"/>
  </r>
  <r>
    <s v="Startup_4295"/>
    <x v="1"/>
    <x v="5"/>
    <x v="2526"/>
    <x v="2527"/>
    <x v="24"/>
    <x v="6"/>
    <x v="18"/>
    <x v="2332"/>
    <x v="18"/>
    <x v="2527"/>
    <x v="2527"/>
    <s v="Typical Growth"/>
  </r>
  <r>
    <s v="Startup_4296"/>
    <x v="4"/>
    <x v="0"/>
    <x v="2527"/>
    <x v="2528"/>
    <x v="45"/>
    <x v="2"/>
    <x v="23"/>
    <x v="2333"/>
    <x v="23"/>
    <x v="2528"/>
    <x v="2528"/>
    <s v="Typical Growth"/>
  </r>
  <r>
    <s v="Startup_4299"/>
    <x v="2"/>
    <x v="0"/>
    <x v="2528"/>
    <x v="2529"/>
    <x v="36"/>
    <x v="6"/>
    <x v="11"/>
    <x v="2334"/>
    <x v="11"/>
    <x v="2529"/>
    <x v="2529"/>
    <s v="Typical Growth"/>
  </r>
  <r>
    <s v="Startup_430"/>
    <x v="0"/>
    <x v="9"/>
    <x v="2529"/>
    <x v="2530"/>
    <x v="31"/>
    <x v="0"/>
    <x v="10"/>
    <x v="2335"/>
    <x v="10"/>
    <x v="2530"/>
    <x v="2530"/>
    <s v="Typical Growth"/>
  </r>
  <r>
    <s v="Startup_4300"/>
    <x v="7"/>
    <x v="7"/>
    <x v="2530"/>
    <x v="2531"/>
    <x v="3"/>
    <x v="7"/>
    <x v="6"/>
    <x v="2336"/>
    <x v="6"/>
    <x v="2531"/>
    <x v="2531"/>
    <s v="Typical Growth"/>
  </r>
  <r>
    <s v="Startup_4301"/>
    <x v="6"/>
    <x v="2"/>
    <x v="2531"/>
    <x v="2532"/>
    <x v="27"/>
    <x v="6"/>
    <x v="23"/>
    <x v="2337"/>
    <x v="23"/>
    <x v="2532"/>
    <x v="2532"/>
    <s v="Typical Growth"/>
  </r>
  <r>
    <s v="Startup_4302"/>
    <x v="2"/>
    <x v="1"/>
    <x v="2532"/>
    <x v="2533"/>
    <x v="47"/>
    <x v="3"/>
    <x v="21"/>
    <x v="2338"/>
    <x v="21"/>
    <x v="2533"/>
    <x v="2533"/>
    <s v="Typical Growth"/>
  </r>
  <r>
    <s v="Startup_4304"/>
    <x v="0"/>
    <x v="6"/>
    <x v="2533"/>
    <x v="2534"/>
    <x v="36"/>
    <x v="0"/>
    <x v="22"/>
    <x v="2339"/>
    <x v="22"/>
    <x v="2534"/>
    <x v="2534"/>
    <s v="Typical Growth"/>
  </r>
  <r>
    <s v="Startup_4305"/>
    <x v="2"/>
    <x v="1"/>
    <x v="2534"/>
    <x v="2535"/>
    <x v="23"/>
    <x v="3"/>
    <x v="1"/>
    <x v="2340"/>
    <x v="1"/>
    <x v="2535"/>
    <x v="2535"/>
    <s v="Typical Growth"/>
  </r>
  <r>
    <s v="Startup_4306"/>
    <x v="4"/>
    <x v="3"/>
    <x v="2535"/>
    <x v="2536"/>
    <x v="41"/>
    <x v="8"/>
    <x v="8"/>
    <x v="2341"/>
    <x v="8"/>
    <x v="2536"/>
    <x v="2536"/>
    <s v="Typical Growth"/>
  </r>
  <r>
    <s v="Startup_4307"/>
    <x v="2"/>
    <x v="8"/>
    <x v="2536"/>
    <x v="2537"/>
    <x v="12"/>
    <x v="7"/>
    <x v="5"/>
    <x v="2342"/>
    <x v="5"/>
    <x v="2537"/>
    <x v="2537"/>
    <s v="Typical Growth"/>
  </r>
  <r>
    <s v="Startup_4308"/>
    <x v="2"/>
    <x v="5"/>
    <x v="2537"/>
    <x v="2538"/>
    <x v="3"/>
    <x v="1"/>
    <x v="1"/>
    <x v="2343"/>
    <x v="1"/>
    <x v="2538"/>
    <x v="2538"/>
    <s v="Typical Growth"/>
  </r>
  <r>
    <s v="Startup_4309"/>
    <x v="4"/>
    <x v="9"/>
    <x v="2538"/>
    <x v="2539"/>
    <x v="27"/>
    <x v="1"/>
    <x v="17"/>
    <x v="791"/>
    <x v="17"/>
    <x v="2539"/>
    <x v="2539"/>
    <s v="Typical Growth"/>
  </r>
  <r>
    <s v="Startup_431"/>
    <x v="7"/>
    <x v="8"/>
    <x v="2539"/>
    <x v="2540"/>
    <x v="13"/>
    <x v="0"/>
    <x v="2"/>
    <x v="2344"/>
    <x v="2"/>
    <x v="2540"/>
    <x v="2540"/>
    <s v="Typical Growth"/>
  </r>
  <r>
    <s v="Startup_4311"/>
    <x v="4"/>
    <x v="9"/>
    <x v="2540"/>
    <x v="2541"/>
    <x v="44"/>
    <x v="3"/>
    <x v="5"/>
    <x v="2345"/>
    <x v="5"/>
    <x v="2541"/>
    <x v="2541"/>
    <s v="Typical Growth"/>
  </r>
  <r>
    <s v="Startup_4312"/>
    <x v="3"/>
    <x v="7"/>
    <x v="2541"/>
    <x v="2542"/>
    <x v="18"/>
    <x v="0"/>
    <x v="11"/>
    <x v="2346"/>
    <x v="11"/>
    <x v="2542"/>
    <x v="2542"/>
    <s v="Typical Growth"/>
  </r>
  <r>
    <s v="Startup_4315"/>
    <x v="6"/>
    <x v="5"/>
    <x v="2542"/>
    <x v="2543"/>
    <x v="30"/>
    <x v="2"/>
    <x v="22"/>
    <x v="893"/>
    <x v="22"/>
    <x v="2543"/>
    <x v="2543"/>
    <s v="Typical Growth"/>
  </r>
  <r>
    <s v="Startup_4316"/>
    <x v="4"/>
    <x v="6"/>
    <x v="2543"/>
    <x v="2544"/>
    <x v="22"/>
    <x v="3"/>
    <x v="8"/>
    <x v="2347"/>
    <x v="8"/>
    <x v="2544"/>
    <x v="2544"/>
    <s v="Typical Growth"/>
  </r>
  <r>
    <s v="Startup_4317"/>
    <x v="6"/>
    <x v="6"/>
    <x v="2544"/>
    <x v="2545"/>
    <x v="25"/>
    <x v="5"/>
    <x v="14"/>
    <x v="2348"/>
    <x v="14"/>
    <x v="2545"/>
    <x v="2545"/>
    <s v="Typical Growth"/>
  </r>
  <r>
    <s v="Startup_4318"/>
    <x v="7"/>
    <x v="1"/>
    <x v="2545"/>
    <x v="2546"/>
    <x v="6"/>
    <x v="6"/>
    <x v="5"/>
    <x v="2349"/>
    <x v="5"/>
    <x v="2546"/>
    <x v="2546"/>
    <s v="Typical Growth"/>
  </r>
  <r>
    <s v="Startup_432"/>
    <x v="7"/>
    <x v="6"/>
    <x v="2546"/>
    <x v="2547"/>
    <x v="10"/>
    <x v="4"/>
    <x v="4"/>
    <x v="2350"/>
    <x v="4"/>
    <x v="2547"/>
    <x v="2547"/>
    <s v="Typical Growth"/>
  </r>
  <r>
    <s v="Startup_4320"/>
    <x v="7"/>
    <x v="4"/>
    <x v="2547"/>
    <x v="2548"/>
    <x v="32"/>
    <x v="1"/>
    <x v="21"/>
    <x v="2351"/>
    <x v="21"/>
    <x v="2548"/>
    <x v="2548"/>
    <s v="Typical Growth"/>
  </r>
  <r>
    <s v="Startup_4321"/>
    <x v="0"/>
    <x v="5"/>
    <x v="2548"/>
    <x v="2549"/>
    <x v="12"/>
    <x v="5"/>
    <x v="12"/>
    <x v="2352"/>
    <x v="12"/>
    <x v="2549"/>
    <x v="2549"/>
    <s v="Typical Growth"/>
  </r>
  <r>
    <s v="Startup_4322"/>
    <x v="0"/>
    <x v="7"/>
    <x v="2549"/>
    <x v="2550"/>
    <x v="0"/>
    <x v="7"/>
    <x v="19"/>
    <x v="2353"/>
    <x v="19"/>
    <x v="2550"/>
    <x v="2550"/>
    <s v="Typical Growth"/>
  </r>
  <r>
    <s v="Startup_4323"/>
    <x v="5"/>
    <x v="3"/>
    <x v="2550"/>
    <x v="2551"/>
    <x v="37"/>
    <x v="2"/>
    <x v="17"/>
    <x v="1997"/>
    <x v="17"/>
    <x v="2551"/>
    <x v="2551"/>
    <s v="Typical Growth"/>
  </r>
  <r>
    <s v="Startup_4324"/>
    <x v="0"/>
    <x v="3"/>
    <x v="2551"/>
    <x v="2552"/>
    <x v="37"/>
    <x v="5"/>
    <x v="13"/>
    <x v="2354"/>
    <x v="13"/>
    <x v="2552"/>
    <x v="2552"/>
    <s v="Typical Growth"/>
  </r>
  <r>
    <s v="Startup_4325"/>
    <x v="5"/>
    <x v="8"/>
    <x v="2552"/>
    <x v="2553"/>
    <x v="4"/>
    <x v="9"/>
    <x v="12"/>
    <x v="2355"/>
    <x v="12"/>
    <x v="2553"/>
    <x v="2553"/>
    <s v="Typical Growth"/>
  </r>
  <r>
    <s v="Startup_4326"/>
    <x v="7"/>
    <x v="7"/>
    <x v="2553"/>
    <x v="2554"/>
    <x v="33"/>
    <x v="4"/>
    <x v="18"/>
    <x v="2356"/>
    <x v="18"/>
    <x v="2554"/>
    <x v="2554"/>
    <s v="Typical Growth"/>
  </r>
  <r>
    <s v="Startup_4328"/>
    <x v="1"/>
    <x v="0"/>
    <x v="2554"/>
    <x v="2555"/>
    <x v="18"/>
    <x v="2"/>
    <x v="17"/>
    <x v="141"/>
    <x v="17"/>
    <x v="2555"/>
    <x v="2555"/>
    <s v="Typical Growth"/>
  </r>
  <r>
    <s v="Startup_4329"/>
    <x v="3"/>
    <x v="6"/>
    <x v="2555"/>
    <x v="2556"/>
    <x v="1"/>
    <x v="8"/>
    <x v="18"/>
    <x v="2357"/>
    <x v="18"/>
    <x v="2556"/>
    <x v="2556"/>
    <s v="Typical Growth"/>
  </r>
  <r>
    <s v="Startup_433"/>
    <x v="2"/>
    <x v="3"/>
    <x v="2556"/>
    <x v="2557"/>
    <x v="29"/>
    <x v="5"/>
    <x v="10"/>
    <x v="2358"/>
    <x v="10"/>
    <x v="2557"/>
    <x v="2557"/>
    <s v="Typical Growth"/>
  </r>
  <r>
    <s v="Startup_4330"/>
    <x v="0"/>
    <x v="8"/>
    <x v="2557"/>
    <x v="2558"/>
    <x v="20"/>
    <x v="5"/>
    <x v="21"/>
    <x v="2359"/>
    <x v="21"/>
    <x v="2558"/>
    <x v="2558"/>
    <s v="Typical Growth"/>
  </r>
  <r>
    <s v="Startup_4331"/>
    <x v="7"/>
    <x v="5"/>
    <x v="2558"/>
    <x v="2559"/>
    <x v="13"/>
    <x v="8"/>
    <x v="14"/>
    <x v="2360"/>
    <x v="14"/>
    <x v="2559"/>
    <x v="2559"/>
    <s v="Typical Growth"/>
  </r>
  <r>
    <s v="Startup_4333"/>
    <x v="1"/>
    <x v="3"/>
    <x v="2559"/>
    <x v="2560"/>
    <x v="10"/>
    <x v="1"/>
    <x v="14"/>
    <x v="2361"/>
    <x v="14"/>
    <x v="2560"/>
    <x v="2560"/>
    <s v="Typical Growth"/>
  </r>
  <r>
    <s v="Startup_4334"/>
    <x v="4"/>
    <x v="6"/>
    <x v="2560"/>
    <x v="2561"/>
    <x v="10"/>
    <x v="1"/>
    <x v="4"/>
    <x v="2362"/>
    <x v="4"/>
    <x v="2561"/>
    <x v="2561"/>
    <s v="Typical Growth"/>
  </r>
  <r>
    <s v="Startup_4335"/>
    <x v="2"/>
    <x v="6"/>
    <x v="2561"/>
    <x v="2562"/>
    <x v="18"/>
    <x v="1"/>
    <x v="3"/>
    <x v="2363"/>
    <x v="3"/>
    <x v="2562"/>
    <x v="2562"/>
    <s v="Typical Growth"/>
  </r>
  <r>
    <s v="Startup_4337"/>
    <x v="3"/>
    <x v="5"/>
    <x v="2562"/>
    <x v="2563"/>
    <x v="0"/>
    <x v="5"/>
    <x v="1"/>
    <x v="2364"/>
    <x v="1"/>
    <x v="2563"/>
    <x v="2563"/>
    <s v="Typical Growth"/>
  </r>
  <r>
    <s v="Startup_4339"/>
    <x v="5"/>
    <x v="0"/>
    <x v="2563"/>
    <x v="2564"/>
    <x v="16"/>
    <x v="8"/>
    <x v="23"/>
    <x v="2277"/>
    <x v="23"/>
    <x v="2564"/>
    <x v="2564"/>
    <s v="Typical Growth"/>
  </r>
  <r>
    <s v="Startup_434"/>
    <x v="6"/>
    <x v="9"/>
    <x v="2564"/>
    <x v="2565"/>
    <x v="43"/>
    <x v="3"/>
    <x v="22"/>
    <x v="2365"/>
    <x v="22"/>
    <x v="2565"/>
    <x v="2565"/>
    <s v="Typical Growth"/>
  </r>
  <r>
    <s v="Startup_4340"/>
    <x v="3"/>
    <x v="4"/>
    <x v="2565"/>
    <x v="2566"/>
    <x v="7"/>
    <x v="6"/>
    <x v="13"/>
    <x v="2366"/>
    <x v="13"/>
    <x v="2566"/>
    <x v="2566"/>
    <s v="Typical Growth"/>
  </r>
  <r>
    <s v="Startup_4341"/>
    <x v="7"/>
    <x v="9"/>
    <x v="2566"/>
    <x v="2567"/>
    <x v="3"/>
    <x v="4"/>
    <x v="21"/>
    <x v="2367"/>
    <x v="21"/>
    <x v="2567"/>
    <x v="2567"/>
    <s v="Typical Growth"/>
  </r>
  <r>
    <s v="Startup_4342"/>
    <x v="5"/>
    <x v="3"/>
    <x v="2567"/>
    <x v="2568"/>
    <x v="13"/>
    <x v="7"/>
    <x v="14"/>
    <x v="1032"/>
    <x v="14"/>
    <x v="2568"/>
    <x v="2568"/>
    <s v="Typical Growth"/>
  </r>
  <r>
    <s v="Startup_4344"/>
    <x v="7"/>
    <x v="0"/>
    <x v="2568"/>
    <x v="2569"/>
    <x v="12"/>
    <x v="9"/>
    <x v="18"/>
    <x v="231"/>
    <x v="18"/>
    <x v="2569"/>
    <x v="2569"/>
    <s v="Typical Growth"/>
  </r>
  <r>
    <s v="Startup_4345"/>
    <x v="4"/>
    <x v="4"/>
    <x v="2569"/>
    <x v="2570"/>
    <x v="4"/>
    <x v="1"/>
    <x v="22"/>
    <x v="2368"/>
    <x v="22"/>
    <x v="2570"/>
    <x v="2570"/>
    <s v="Typical Growth"/>
  </r>
  <r>
    <s v="Startup_4346"/>
    <x v="2"/>
    <x v="0"/>
    <x v="2570"/>
    <x v="2571"/>
    <x v="31"/>
    <x v="6"/>
    <x v="22"/>
    <x v="2369"/>
    <x v="22"/>
    <x v="2571"/>
    <x v="2571"/>
    <s v="Typical Growth"/>
  </r>
  <r>
    <s v="Startup_4347"/>
    <x v="7"/>
    <x v="2"/>
    <x v="2571"/>
    <x v="2572"/>
    <x v="20"/>
    <x v="4"/>
    <x v="23"/>
    <x v="2370"/>
    <x v="23"/>
    <x v="2572"/>
    <x v="2572"/>
    <s v="Typical Growth"/>
  </r>
  <r>
    <s v="Startup_4348"/>
    <x v="7"/>
    <x v="8"/>
    <x v="2572"/>
    <x v="2573"/>
    <x v="23"/>
    <x v="6"/>
    <x v="4"/>
    <x v="792"/>
    <x v="4"/>
    <x v="2573"/>
    <x v="2573"/>
    <s v="Typical Growth"/>
  </r>
  <r>
    <s v="Startup_4349"/>
    <x v="1"/>
    <x v="1"/>
    <x v="2573"/>
    <x v="2574"/>
    <x v="41"/>
    <x v="8"/>
    <x v="5"/>
    <x v="2371"/>
    <x v="5"/>
    <x v="2574"/>
    <x v="2574"/>
    <s v="Typical Growth"/>
  </r>
  <r>
    <s v="Startup_435"/>
    <x v="3"/>
    <x v="9"/>
    <x v="2574"/>
    <x v="2575"/>
    <x v="9"/>
    <x v="3"/>
    <x v="22"/>
    <x v="2372"/>
    <x v="22"/>
    <x v="2575"/>
    <x v="2575"/>
    <s v="Typical Growth"/>
  </r>
  <r>
    <s v="Startup_4350"/>
    <x v="0"/>
    <x v="6"/>
    <x v="2575"/>
    <x v="2576"/>
    <x v="17"/>
    <x v="6"/>
    <x v="8"/>
    <x v="2373"/>
    <x v="8"/>
    <x v="2576"/>
    <x v="2576"/>
    <s v="Typical Growth"/>
  </r>
  <r>
    <s v="Startup_4352"/>
    <x v="1"/>
    <x v="7"/>
    <x v="2576"/>
    <x v="2577"/>
    <x v="5"/>
    <x v="3"/>
    <x v="18"/>
    <x v="2374"/>
    <x v="18"/>
    <x v="2577"/>
    <x v="2577"/>
    <s v="Typical Growth"/>
  </r>
  <r>
    <s v="Startup_4353"/>
    <x v="1"/>
    <x v="7"/>
    <x v="2577"/>
    <x v="2578"/>
    <x v="25"/>
    <x v="0"/>
    <x v="12"/>
    <x v="2375"/>
    <x v="12"/>
    <x v="2578"/>
    <x v="2578"/>
    <s v="Typical Growth"/>
  </r>
  <r>
    <s v="Startup_4354"/>
    <x v="0"/>
    <x v="8"/>
    <x v="2578"/>
    <x v="2579"/>
    <x v="26"/>
    <x v="7"/>
    <x v="22"/>
    <x v="2376"/>
    <x v="22"/>
    <x v="2579"/>
    <x v="2579"/>
    <s v="Typical Growth"/>
  </r>
  <r>
    <s v="Startup_4356"/>
    <x v="3"/>
    <x v="6"/>
    <x v="2579"/>
    <x v="2580"/>
    <x v="40"/>
    <x v="1"/>
    <x v="19"/>
    <x v="2377"/>
    <x v="19"/>
    <x v="2580"/>
    <x v="2580"/>
    <s v="Typical Growth"/>
  </r>
  <r>
    <s v="Startup_4358"/>
    <x v="1"/>
    <x v="3"/>
    <x v="2580"/>
    <x v="2581"/>
    <x v="0"/>
    <x v="8"/>
    <x v="19"/>
    <x v="571"/>
    <x v="19"/>
    <x v="2581"/>
    <x v="2581"/>
    <s v="Typical Growth"/>
  </r>
  <r>
    <s v="Startup_4359"/>
    <x v="6"/>
    <x v="9"/>
    <x v="2581"/>
    <x v="2582"/>
    <x v="10"/>
    <x v="8"/>
    <x v="14"/>
    <x v="2378"/>
    <x v="14"/>
    <x v="2582"/>
    <x v="2582"/>
    <s v="Typical Growth"/>
  </r>
  <r>
    <s v="Startup_4360"/>
    <x v="5"/>
    <x v="4"/>
    <x v="2582"/>
    <x v="2583"/>
    <x v="32"/>
    <x v="5"/>
    <x v="4"/>
    <x v="2379"/>
    <x v="4"/>
    <x v="2583"/>
    <x v="2583"/>
    <s v="Typical Growth"/>
  </r>
  <r>
    <s v="Startup_4361"/>
    <x v="0"/>
    <x v="3"/>
    <x v="2583"/>
    <x v="2584"/>
    <x v="22"/>
    <x v="1"/>
    <x v="0"/>
    <x v="2380"/>
    <x v="0"/>
    <x v="2584"/>
    <x v="2584"/>
    <s v="Typical Growth"/>
  </r>
  <r>
    <s v="Startup_4362"/>
    <x v="2"/>
    <x v="0"/>
    <x v="2584"/>
    <x v="2585"/>
    <x v="0"/>
    <x v="1"/>
    <x v="1"/>
    <x v="2381"/>
    <x v="1"/>
    <x v="2585"/>
    <x v="2585"/>
    <s v="Typical Growth"/>
  </r>
  <r>
    <s v="Startup_4363"/>
    <x v="0"/>
    <x v="8"/>
    <x v="2585"/>
    <x v="2586"/>
    <x v="27"/>
    <x v="1"/>
    <x v="7"/>
    <x v="2382"/>
    <x v="7"/>
    <x v="2586"/>
    <x v="2586"/>
    <s v="Typical Growth"/>
  </r>
  <r>
    <s v="Startup_4365"/>
    <x v="4"/>
    <x v="1"/>
    <x v="2586"/>
    <x v="2587"/>
    <x v="38"/>
    <x v="5"/>
    <x v="6"/>
    <x v="2383"/>
    <x v="6"/>
    <x v="2587"/>
    <x v="2587"/>
    <s v="Typical Growth"/>
  </r>
  <r>
    <s v="Startup_4366"/>
    <x v="2"/>
    <x v="2"/>
    <x v="2587"/>
    <x v="2588"/>
    <x v="23"/>
    <x v="1"/>
    <x v="16"/>
    <x v="2384"/>
    <x v="16"/>
    <x v="2588"/>
    <x v="2588"/>
    <s v="Typical Growth"/>
  </r>
  <r>
    <s v="Startup_437"/>
    <x v="0"/>
    <x v="1"/>
    <x v="2588"/>
    <x v="2589"/>
    <x v="26"/>
    <x v="4"/>
    <x v="7"/>
    <x v="2385"/>
    <x v="7"/>
    <x v="2589"/>
    <x v="2589"/>
    <s v="Typical Growth"/>
  </r>
  <r>
    <s v="Startup_4370"/>
    <x v="4"/>
    <x v="7"/>
    <x v="2589"/>
    <x v="2590"/>
    <x v="43"/>
    <x v="9"/>
    <x v="4"/>
    <x v="2386"/>
    <x v="4"/>
    <x v="2590"/>
    <x v="2590"/>
    <s v="Typical Growth"/>
  </r>
  <r>
    <s v="Startup_4373"/>
    <x v="7"/>
    <x v="8"/>
    <x v="2590"/>
    <x v="2591"/>
    <x v="26"/>
    <x v="2"/>
    <x v="16"/>
    <x v="2387"/>
    <x v="16"/>
    <x v="2591"/>
    <x v="2591"/>
    <s v="Typical Growth"/>
  </r>
  <r>
    <s v="Startup_4376"/>
    <x v="0"/>
    <x v="1"/>
    <x v="2591"/>
    <x v="2592"/>
    <x v="8"/>
    <x v="3"/>
    <x v="4"/>
    <x v="2388"/>
    <x v="4"/>
    <x v="2592"/>
    <x v="2592"/>
    <s v="Typical Growth"/>
  </r>
  <r>
    <s v="Startup_4377"/>
    <x v="3"/>
    <x v="3"/>
    <x v="2592"/>
    <x v="2593"/>
    <x v="31"/>
    <x v="0"/>
    <x v="8"/>
    <x v="2389"/>
    <x v="8"/>
    <x v="2593"/>
    <x v="2593"/>
    <s v="Typical Growth"/>
  </r>
  <r>
    <s v="Startup_4379"/>
    <x v="0"/>
    <x v="3"/>
    <x v="2593"/>
    <x v="2594"/>
    <x v="40"/>
    <x v="5"/>
    <x v="12"/>
    <x v="2390"/>
    <x v="12"/>
    <x v="2594"/>
    <x v="2594"/>
    <s v="Typical Growth"/>
  </r>
  <r>
    <s v="Startup_438"/>
    <x v="3"/>
    <x v="4"/>
    <x v="2594"/>
    <x v="2595"/>
    <x v="2"/>
    <x v="8"/>
    <x v="1"/>
    <x v="2391"/>
    <x v="1"/>
    <x v="2595"/>
    <x v="2595"/>
    <s v="Typical Growth"/>
  </r>
  <r>
    <s v="Startup_4380"/>
    <x v="6"/>
    <x v="8"/>
    <x v="2595"/>
    <x v="2596"/>
    <x v="7"/>
    <x v="9"/>
    <x v="17"/>
    <x v="2392"/>
    <x v="17"/>
    <x v="2596"/>
    <x v="2596"/>
    <s v="Typical Growth"/>
  </r>
  <r>
    <s v="Startup_4381"/>
    <x v="5"/>
    <x v="4"/>
    <x v="2596"/>
    <x v="2597"/>
    <x v="47"/>
    <x v="1"/>
    <x v="18"/>
    <x v="2393"/>
    <x v="18"/>
    <x v="2597"/>
    <x v="2597"/>
    <s v="Typical Growth"/>
  </r>
  <r>
    <s v="Startup_4382"/>
    <x v="7"/>
    <x v="6"/>
    <x v="2597"/>
    <x v="2598"/>
    <x v="20"/>
    <x v="9"/>
    <x v="17"/>
    <x v="242"/>
    <x v="17"/>
    <x v="2598"/>
    <x v="2598"/>
    <s v="Typical Growth"/>
  </r>
  <r>
    <s v="Startup_4384"/>
    <x v="6"/>
    <x v="2"/>
    <x v="2598"/>
    <x v="2599"/>
    <x v="12"/>
    <x v="7"/>
    <x v="22"/>
    <x v="2394"/>
    <x v="22"/>
    <x v="2599"/>
    <x v="2599"/>
    <s v="Typical Growth"/>
  </r>
  <r>
    <s v="Startup_4389"/>
    <x v="6"/>
    <x v="5"/>
    <x v="2599"/>
    <x v="2600"/>
    <x v="18"/>
    <x v="1"/>
    <x v="23"/>
    <x v="2395"/>
    <x v="23"/>
    <x v="2600"/>
    <x v="2600"/>
    <s v="Typical Growth"/>
  </r>
  <r>
    <s v="Startup_439"/>
    <x v="4"/>
    <x v="8"/>
    <x v="2600"/>
    <x v="2601"/>
    <x v="4"/>
    <x v="0"/>
    <x v="17"/>
    <x v="2396"/>
    <x v="17"/>
    <x v="2601"/>
    <x v="2601"/>
    <s v="Typical Growth"/>
  </r>
  <r>
    <s v="Startup_4390"/>
    <x v="5"/>
    <x v="5"/>
    <x v="2601"/>
    <x v="2602"/>
    <x v="4"/>
    <x v="5"/>
    <x v="4"/>
    <x v="558"/>
    <x v="4"/>
    <x v="2602"/>
    <x v="2602"/>
    <s v="Typical Growth"/>
  </r>
  <r>
    <s v="Startup_4392"/>
    <x v="6"/>
    <x v="3"/>
    <x v="2602"/>
    <x v="2603"/>
    <x v="11"/>
    <x v="4"/>
    <x v="5"/>
    <x v="2397"/>
    <x v="5"/>
    <x v="2603"/>
    <x v="2603"/>
    <s v="Typical Growth"/>
  </r>
  <r>
    <s v="Startup_4393"/>
    <x v="6"/>
    <x v="5"/>
    <x v="2603"/>
    <x v="2604"/>
    <x v="34"/>
    <x v="5"/>
    <x v="2"/>
    <x v="1286"/>
    <x v="2"/>
    <x v="2604"/>
    <x v="2604"/>
    <s v="Typical Growth"/>
  </r>
  <r>
    <s v="Startup_4394"/>
    <x v="1"/>
    <x v="3"/>
    <x v="2604"/>
    <x v="2605"/>
    <x v="34"/>
    <x v="7"/>
    <x v="9"/>
    <x v="2398"/>
    <x v="9"/>
    <x v="2605"/>
    <x v="2605"/>
    <s v="Typical Growth"/>
  </r>
  <r>
    <s v="Startup_4396"/>
    <x v="0"/>
    <x v="3"/>
    <x v="2605"/>
    <x v="2606"/>
    <x v="41"/>
    <x v="4"/>
    <x v="4"/>
    <x v="656"/>
    <x v="4"/>
    <x v="2606"/>
    <x v="2606"/>
    <s v="Typical Growth"/>
  </r>
  <r>
    <s v="Startup_4397"/>
    <x v="1"/>
    <x v="4"/>
    <x v="2606"/>
    <x v="2607"/>
    <x v="28"/>
    <x v="4"/>
    <x v="15"/>
    <x v="2267"/>
    <x v="15"/>
    <x v="2607"/>
    <x v="2607"/>
    <s v="Typical Growth"/>
  </r>
  <r>
    <s v="Startup_4398"/>
    <x v="3"/>
    <x v="1"/>
    <x v="2607"/>
    <x v="2608"/>
    <x v="46"/>
    <x v="2"/>
    <x v="15"/>
    <x v="2399"/>
    <x v="15"/>
    <x v="2608"/>
    <x v="2608"/>
    <s v="Typical Growth"/>
  </r>
  <r>
    <s v="Startup_4399"/>
    <x v="2"/>
    <x v="3"/>
    <x v="2608"/>
    <x v="2609"/>
    <x v="16"/>
    <x v="9"/>
    <x v="1"/>
    <x v="2400"/>
    <x v="1"/>
    <x v="2609"/>
    <x v="2609"/>
    <s v="Typical Growth"/>
  </r>
  <r>
    <s v="Startup_44"/>
    <x v="6"/>
    <x v="7"/>
    <x v="2609"/>
    <x v="2610"/>
    <x v="11"/>
    <x v="1"/>
    <x v="2"/>
    <x v="2401"/>
    <x v="2"/>
    <x v="2610"/>
    <x v="2610"/>
    <s v="Typical Growth"/>
  </r>
  <r>
    <s v="Startup_440"/>
    <x v="1"/>
    <x v="4"/>
    <x v="2610"/>
    <x v="2611"/>
    <x v="18"/>
    <x v="4"/>
    <x v="4"/>
    <x v="2402"/>
    <x v="4"/>
    <x v="2611"/>
    <x v="2611"/>
    <s v="Typical Growth"/>
  </r>
  <r>
    <s v="Startup_4401"/>
    <x v="0"/>
    <x v="8"/>
    <x v="2611"/>
    <x v="2612"/>
    <x v="30"/>
    <x v="4"/>
    <x v="16"/>
    <x v="2403"/>
    <x v="16"/>
    <x v="2612"/>
    <x v="2612"/>
    <s v="Typical Growth"/>
  </r>
  <r>
    <s v="Startup_4402"/>
    <x v="3"/>
    <x v="3"/>
    <x v="2612"/>
    <x v="2613"/>
    <x v="16"/>
    <x v="4"/>
    <x v="9"/>
    <x v="2404"/>
    <x v="9"/>
    <x v="2613"/>
    <x v="2613"/>
    <s v="Typical Growth"/>
  </r>
  <r>
    <s v="Startup_4404"/>
    <x v="1"/>
    <x v="4"/>
    <x v="2613"/>
    <x v="2614"/>
    <x v="2"/>
    <x v="4"/>
    <x v="4"/>
    <x v="2405"/>
    <x v="4"/>
    <x v="2614"/>
    <x v="2614"/>
    <s v="Typical Growth"/>
  </r>
  <r>
    <s v="Startup_4406"/>
    <x v="5"/>
    <x v="4"/>
    <x v="2614"/>
    <x v="2615"/>
    <x v="17"/>
    <x v="1"/>
    <x v="21"/>
    <x v="2406"/>
    <x v="21"/>
    <x v="2615"/>
    <x v="2615"/>
    <s v="Typical Growth"/>
  </r>
  <r>
    <s v="Startup_4407"/>
    <x v="1"/>
    <x v="9"/>
    <x v="2615"/>
    <x v="2616"/>
    <x v="12"/>
    <x v="8"/>
    <x v="6"/>
    <x v="2407"/>
    <x v="6"/>
    <x v="2616"/>
    <x v="2616"/>
    <s v="Typical Growth"/>
  </r>
  <r>
    <s v="Startup_4409"/>
    <x v="6"/>
    <x v="3"/>
    <x v="2616"/>
    <x v="2617"/>
    <x v="17"/>
    <x v="9"/>
    <x v="1"/>
    <x v="2408"/>
    <x v="1"/>
    <x v="2617"/>
    <x v="2617"/>
    <s v="Typical Growth"/>
  </r>
  <r>
    <s v="Startup_4410"/>
    <x v="3"/>
    <x v="5"/>
    <x v="2617"/>
    <x v="2618"/>
    <x v="34"/>
    <x v="0"/>
    <x v="23"/>
    <x v="2409"/>
    <x v="23"/>
    <x v="2618"/>
    <x v="2618"/>
    <s v="Typical Growth"/>
  </r>
  <r>
    <s v="Startup_4411"/>
    <x v="7"/>
    <x v="0"/>
    <x v="2618"/>
    <x v="2619"/>
    <x v="4"/>
    <x v="5"/>
    <x v="2"/>
    <x v="2410"/>
    <x v="2"/>
    <x v="2619"/>
    <x v="2619"/>
    <s v="Typical Growth"/>
  </r>
  <r>
    <s v="Startup_4413"/>
    <x v="0"/>
    <x v="0"/>
    <x v="2619"/>
    <x v="2620"/>
    <x v="10"/>
    <x v="3"/>
    <x v="21"/>
    <x v="2411"/>
    <x v="21"/>
    <x v="2620"/>
    <x v="2620"/>
    <s v="Typical Growth"/>
  </r>
  <r>
    <s v="Startup_4414"/>
    <x v="6"/>
    <x v="1"/>
    <x v="2620"/>
    <x v="2621"/>
    <x v="25"/>
    <x v="3"/>
    <x v="6"/>
    <x v="2412"/>
    <x v="6"/>
    <x v="2621"/>
    <x v="2621"/>
    <s v="Typical Growth"/>
  </r>
  <r>
    <s v="Startup_4415"/>
    <x v="7"/>
    <x v="0"/>
    <x v="2621"/>
    <x v="2622"/>
    <x v="16"/>
    <x v="8"/>
    <x v="6"/>
    <x v="2413"/>
    <x v="6"/>
    <x v="2622"/>
    <x v="2622"/>
    <s v="Typical Growth"/>
  </r>
  <r>
    <s v="Startup_4416"/>
    <x v="5"/>
    <x v="6"/>
    <x v="2622"/>
    <x v="2623"/>
    <x v="36"/>
    <x v="7"/>
    <x v="13"/>
    <x v="231"/>
    <x v="13"/>
    <x v="2623"/>
    <x v="2623"/>
    <s v="Typical Growth"/>
  </r>
  <r>
    <s v="Startup_4417"/>
    <x v="4"/>
    <x v="6"/>
    <x v="2623"/>
    <x v="2624"/>
    <x v="10"/>
    <x v="5"/>
    <x v="14"/>
    <x v="2414"/>
    <x v="14"/>
    <x v="2624"/>
    <x v="2624"/>
    <s v="Typical Growth"/>
  </r>
  <r>
    <s v="Startup_4418"/>
    <x v="1"/>
    <x v="3"/>
    <x v="2624"/>
    <x v="2625"/>
    <x v="43"/>
    <x v="7"/>
    <x v="21"/>
    <x v="2415"/>
    <x v="21"/>
    <x v="2625"/>
    <x v="2625"/>
    <s v="Typical Growth"/>
  </r>
  <r>
    <s v="Startup_4419"/>
    <x v="4"/>
    <x v="2"/>
    <x v="2625"/>
    <x v="2626"/>
    <x v="24"/>
    <x v="0"/>
    <x v="8"/>
    <x v="2416"/>
    <x v="8"/>
    <x v="2626"/>
    <x v="2626"/>
    <s v="Typical Growth"/>
  </r>
  <r>
    <s v="Startup_4421"/>
    <x v="2"/>
    <x v="7"/>
    <x v="2626"/>
    <x v="2627"/>
    <x v="15"/>
    <x v="1"/>
    <x v="12"/>
    <x v="2417"/>
    <x v="12"/>
    <x v="2627"/>
    <x v="2627"/>
    <s v="Typical Growth"/>
  </r>
  <r>
    <s v="Startup_4422"/>
    <x v="7"/>
    <x v="5"/>
    <x v="2627"/>
    <x v="2628"/>
    <x v="1"/>
    <x v="6"/>
    <x v="10"/>
    <x v="2418"/>
    <x v="10"/>
    <x v="2628"/>
    <x v="2628"/>
    <s v="Typical Growth"/>
  </r>
  <r>
    <s v="Startup_4426"/>
    <x v="2"/>
    <x v="7"/>
    <x v="2628"/>
    <x v="2629"/>
    <x v="14"/>
    <x v="0"/>
    <x v="16"/>
    <x v="2419"/>
    <x v="16"/>
    <x v="2629"/>
    <x v="2629"/>
    <s v="Typical Growth"/>
  </r>
  <r>
    <s v="Startup_4427"/>
    <x v="4"/>
    <x v="1"/>
    <x v="2629"/>
    <x v="2630"/>
    <x v="42"/>
    <x v="4"/>
    <x v="4"/>
    <x v="2420"/>
    <x v="4"/>
    <x v="2630"/>
    <x v="2630"/>
    <s v="Typical Growth"/>
  </r>
  <r>
    <s v="Startup_4429"/>
    <x v="4"/>
    <x v="4"/>
    <x v="2630"/>
    <x v="2631"/>
    <x v="28"/>
    <x v="7"/>
    <x v="2"/>
    <x v="63"/>
    <x v="2"/>
    <x v="2631"/>
    <x v="2631"/>
    <s v="Typical Growth"/>
  </r>
  <r>
    <s v="Startup_443"/>
    <x v="0"/>
    <x v="2"/>
    <x v="2631"/>
    <x v="2632"/>
    <x v="1"/>
    <x v="5"/>
    <x v="15"/>
    <x v="2421"/>
    <x v="15"/>
    <x v="2632"/>
    <x v="2632"/>
    <s v="Typical Growth"/>
  </r>
  <r>
    <s v="Startup_4431"/>
    <x v="4"/>
    <x v="4"/>
    <x v="2632"/>
    <x v="2633"/>
    <x v="41"/>
    <x v="8"/>
    <x v="8"/>
    <x v="2422"/>
    <x v="8"/>
    <x v="2633"/>
    <x v="2633"/>
    <s v="Typical Growth"/>
  </r>
  <r>
    <s v="Startup_4432"/>
    <x v="6"/>
    <x v="0"/>
    <x v="2633"/>
    <x v="2634"/>
    <x v="13"/>
    <x v="4"/>
    <x v="23"/>
    <x v="2423"/>
    <x v="23"/>
    <x v="2634"/>
    <x v="2634"/>
    <s v="Typical Growth"/>
  </r>
  <r>
    <s v="Startup_4433"/>
    <x v="5"/>
    <x v="9"/>
    <x v="2634"/>
    <x v="2635"/>
    <x v="12"/>
    <x v="3"/>
    <x v="19"/>
    <x v="2424"/>
    <x v="19"/>
    <x v="2635"/>
    <x v="2635"/>
    <s v="Typical Growth"/>
  </r>
  <r>
    <s v="Startup_4434"/>
    <x v="1"/>
    <x v="7"/>
    <x v="2635"/>
    <x v="2636"/>
    <x v="6"/>
    <x v="0"/>
    <x v="22"/>
    <x v="406"/>
    <x v="22"/>
    <x v="2636"/>
    <x v="2636"/>
    <s v="Typical Growth"/>
  </r>
  <r>
    <s v="Startup_4435"/>
    <x v="7"/>
    <x v="4"/>
    <x v="2636"/>
    <x v="2637"/>
    <x v="7"/>
    <x v="7"/>
    <x v="1"/>
    <x v="2425"/>
    <x v="1"/>
    <x v="2637"/>
    <x v="2637"/>
    <s v="Typical Growth"/>
  </r>
  <r>
    <s v="Startup_4437"/>
    <x v="0"/>
    <x v="5"/>
    <x v="2637"/>
    <x v="2638"/>
    <x v="37"/>
    <x v="6"/>
    <x v="19"/>
    <x v="2328"/>
    <x v="19"/>
    <x v="2638"/>
    <x v="2638"/>
    <s v="Typical Growth"/>
  </r>
  <r>
    <s v="Startup_4438"/>
    <x v="2"/>
    <x v="5"/>
    <x v="2638"/>
    <x v="2639"/>
    <x v="27"/>
    <x v="3"/>
    <x v="8"/>
    <x v="2426"/>
    <x v="8"/>
    <x v="2639"/>
    <x v="2639"/>
    <s v="Typical Growth"/>
  </r>
  <r>
    <s v="Startup_4439"/>
    <x v="5"/>
    <x v="0"/>
    <x v="2639"/>
    <x v="2640"/>
    <x v="5"/>
    <x v="3"/>
    <x v="17"/>
    <x v="2427"/>
    <x v="17"/>
    <x v="2640"/>
    <x v="2640"/>
    <s v="Typical Growth"/>
  </r>
  <r>
    <s v="Startup_444"/>
    <x v="5"/>
    <x v="2"/>
    <x v="2640"/>
    <x v="2641"/>
    <x v="33"/>
    <x v="7"/>
    <x v="16"/>
    <x v="2428"/>
    <x v="16"/>
    <x v="2641"/>
    <x v="2641"/>
    <s v="Typical Growth"/>
  </r>
  <r>
    <s v="Startup_4441"/>
    <x v="6"/>
    <x v="9"/>
    <x v="2641"/>
    <x v="2642"/>
    <x v="7"/>
    <x v="9"/>
    <x v="8"/>
    <x v="2429"/>
    <x v="8"/>
    <x v="2642"/>
    <x v="2642"/>
    <s v="Typical Growth"/>
  </r>
  <r>
    <s v="Startup_4442"/>
    <x v="0"/>
    <x v="5"/>
    <x v="2642"/>
    <x v="2643"/>
    <x v="22"/>
    <x v="9"/>
    <x v="7"/>
    <x v="2430"/>
    <x v="7"/>
    <x v="2643"/>
    <x v="2643"/>
    <s v="Typical Growth"/>
  </r>
  <r>
    <s v="Startup_4445"/>
    <x v="7"/>
    <x v="0"/>
    <x v="2643"/>
    <x v="2644"/>
    <x v="19"/>
    <x v="9"/>
    <x v="13"/>
    <x v="2431"/>
    <x v="13"/>
    <x v="2644"/>
    <x v="2644"/>
    <s v="Typical Growth"/>
  </r>
  <r>
    <s v="Startup_4446"/>
    <x v="5"/>
    <x v="6"/>
    <x v="2644"/>
    <x v="2645"/>
    <x v="0"/>
    <x v="5"/>
    <x v="4"/>
    <x v="2432"/>
    <x v="4"/>
    <x v="2645"/>
    <x v="2645"/>
    <s v="Typical Growth"/>
  </r>
  <r>
    <s v="Startup_4447"/>
    <x v="3"/>
    <x v="6"/>
    <x v="2645"/>
    <x v="2646"/>
    <x v="11"/>
    <x v="6"/>
    <x v="20"/>
    <x v="2433"/>
    <x v="20"/>
    <x v="2646"/>
    <x v="2646"/>
    <s v="Typical Growth"/>
  </r>
  <r>
    <s v="Startup_4448"/>
    <x v="3"/>
    <x v="9"/>
    <x v="2646"/>
    <x v="2647"/>
    <x v="36"/>
    <x v="0"/>
    <x v="2"/>
    <x v="2434"/>
    <x v="2"/>
    <x v="2647"/>
    <x v="2647"/>
    <s v="Typical Growth"/>
  </r>
  <r>
    <s v="Startup_4449"/>
    <x v="5"/>
    <x v="5"/>
    <x v="2647"/>
    <x v="2648"/>
    <x v="27"/>
    <x v="9"/>
    <x v="4"/>
    <x v="459"/>
    <x v="4"/>
    <x v="2648"/>
    <x v="2648"/>
    <s v="Typical Growth"/>
  </r>
  <r>
    <s v="Startup_445"/>
    <x v="7"/>
    <x v="2"/>
    <x v="2648"/>
    <x v="2649"/>
    <x v="10"/>
    <x v="5"/>
    <x v="12"/>
    <x v="2435"/>
    <x v="12"/>
    <x v="2649"/>
    <x v="2649"/>
    <s v="Typical Growth"/>
  </r>
  <r>
    <s v="Startup_4450"/>
    <x v="2"/>
    <x v="0"/>
    <x v="2649"/>
    <x v="2650"/>
    <x v="2"/>
    <x v="5"/>
    <x v="3"/>
    <x v="2436"/>
    <x v="3"/>
    <x v="2650"/>
    <x v="2650"/>
    <s v="Typical Growth"/>
  </r>
  <r>
    <s v="Startup_4452"/>
    <x v="4"/>
    <x v="5"/>
    <x v="2650"/>
    <x v="2651"/>
    <x v="25"/>
    <x v="4"/>
    <x v="11"/>
    <x v="2437"/>
    <x v="11"/>
    <x v="2651"/>
    <x v="2651"/>
    <s v="Typical Growth"/>
  </r>
  <r>
    <s v="Startup_4453"/>
    <x v="1"/>
    <x v="8"/>
    <x v="2651"/>
    <x v="2652"/>
    <x v="17"/>
    <x v="5"/>
    <x v="1"/>
    <x v="2438"/>
    <x v="1"/>
    <x v="2652"/>
    <x v="2652"/>
    <s v="Typical Growth"/>
  </r>
  <r>
    <s v="Startup_4455"/>
    <x v="3"/>
    <x v="1"/>
    <x v="2652"/>
    <x v="2653"/>
    <x v="32"/>
    <x v="8"/>
    <x v="23"/>
    <x v="2439"/>
    <x v="23"/>
    <x v="2653"/>
    <x v="2653"/>
    <s v="Typical Growth"/>
  </r>
  <r>
    <s v="Startup_4457"/>
    <x v="6"/>
    <x v="4"/>
    <x v="2653"/>
    <x v="2654"/>
    <x v="33"/>
    <x v="3"/>
    <x v="23"/>
    <x v="2440"/>
    <x v="23"/>
    <x v="2654"/>
    <x v="2654"/>
    <s v="Typical Growth"/>
  </r>
  <r>
    <s v="Startup_4458"/>
    <x v="4"/>
    <x v="4"/>
    <x v="2654"/>
    <x v="2655"/>
    <x v="13"/>
    <x v="1"/>
    <x v="10"/>
    <x v="999"/>
    <x v="10"/>
    <x v="2655"/>
    <x v="2655"/>
    <s v="Typical Growth"/>
  </r>
  <r>
    <s v="Startup_4459"/>
    <x v="7"/>
    <x v="0"/>
    <x v="2655"/>
    <x v="2656"/>
    <x v="40"/>
    <x v="1"/>
    <x v="8"/>
    <x v="2441"/>
    <x v="8"/>
    <x v="2656"/>
    <x v="2656"/>
    <s v="Typical Growth"/>
  </r>
  <r>
    <s v="Startup_4460"/>
    <x v="4"/>
    <x v="0"/>
    <x v="2656"/>
    <x v="2657"/>
    <x v="23"/>
    <x v="5"/>
    <x v="13"/>
    <x v="2442"/>
    <x v="13"/>
    <x v="2657"/>
    <x v="2657"/>
    <s v="Typical Growth"/>
  </r>
  <r>
    <s v="Startup_4461"/>
    <x v="7"/>
    <x v="5"/>
    <x v="2657"/>
    <x v="2658"/>
    <x v="15"/>
    <x v="6"/>
    <x v="17"/>
    <x v="2443"/>
    <x v="17"/>
    <x v="2658"/>
    <x v="2658"/>
    <s v="Typical Growth"/>
  </r>
  <r>
    <s v="Startup_4463"/>
    <x v="1"/>
    <x v="7"/>
    <x v="2658"/>
    <x v="2659"/>
    <x v="23"/>
    <x v="6"/>
    <x v="21"/>
    <x v="1487"/>
    <x v="21"/>
    <x v="2659"/>
    <x v="2659"/>
    <s v="Typical Growth"/>
  </r>
  <r>
    <s v="Startup_4466"/>
    <x v="2"/>
    <x v="6"/>
    <x v="2659"/>
    <x v="2660"/>
    <x v="43"/>
    <x v="0"/>
    <x v="6"/>
    <x v="1379"/>
    <x v="6"/>
    <x v="2660"/>
    <x v="2660"/>
    <s v="Typical Growth"/>
  </r>
  <r>
    <s v="Startup_4468"/>
    <x v="1"/>
    <x v="2"/>
    <x v="2660"/>
    <x v="2661"/>
    <x v="34"/>
    <x v="7"/>
    <x v="16"/>
    <x v="2444"/>
    <x v="16"/>
    <x v="2661"/>
    <x v="2661"/>
    <s v="Typical Growth"/>
  </r>
  <r>
    <s v="Startup_4469"/>
    <x v="0"/>
    <x v="6"/>
    <x v="2661"/>
    <x v="2662"/>
    <x v="4"/>
    <x v="7"/>
    <x v="10"/>
    <x v="2445"/>
    <x v="10"/>
    <x v="2662"/>
    <x v="2662"/>
    <s v="Typical Growth"/>
  </r>
  <r>
    <s v="Startup_4470"/>
    <x v="2"/>
    <x v="9"/>
    <x v="2662"/>
    <x v="2663"/>
    <x v="41"/>
    <x v="6"/>
    <x v="0"/>
    <x v="1311"/>
    <x v="0"/>
    <x v="2663"/>
    <x v="2663"/>
    <s v="Typical Growth"/>
  </r>
  <r>
    <s v="Startup_4472"/>
    <x v="2"/>
    <x v="6"/>
    <x v="2663"/>
    <x v="2664"/>
    <x v="22"/>
    <x v="0"/>
    <x v="11"/>
    <x v="2446"/>
    <x v="11"/>
    <x v="2664"/>
    <x v="2664"/>
    <s v="Typical Growth"/>
  </r>
  <r>
    <s v="Startup_4473"/>
    <x v="6"/>
    <x v="4"/>
    <x v="2664"/>
    <x v="2665"/>
    <x v="8"/>
    <x v="7"/>
    <x v="8"/>
    <x v="2447"/>
    <x v="8"/>
    <x v="2665"/>
    <x v="2665"/>
    <s v="Typical Growth"/>
  </r>
  <r>
    <s v="Startup_4474"/>
    <x v="4"/>
    <x v="8"/>
    <x v="2665"/>
    <x v="2666"/>
    <x v="0"/>
    <x v="6"/>
    <x v="16"/>
    <x v="2448"/>
    <x v="16"/>
    <x v="2666"/>
    <x v="2666"/>
    <s v="Typical Growth"/>
  </r>
  <r>
    <s v="Startup_4476"/>
    <x v="1"/>
    <x v="8"/>
    <x v="2666"/>
    <x v="2667"/>
    <x v="35"/>
    <x v="4"/>
    <x v="5"/>
    <x v="2449"/>
    <x v="5"/>
    <x v="2667"/>
    <x v="2667"/>
    <s v="Typical Growth"/>
  </r>
  <r>
    <s v="Startup_4477"/>
    <x v="0"/>
    <x v="3"/>
    <x v="2667"/>
    <x v="2668"/>
    <x v="1"/>
    <x v="1"/>
    <x v="13"/>
    <x v="2450"/>
    <x v="13"/>
    <x v="2668"/>
    <x v="2668"/>
    <s v="Typical Growth"/>
  </r>
  <r>
    <s v="Startup_4478"/>
    <x v="0"/>
    <x v="9"/>
    <x v="2668"/>
    <x v="2669"/>
    <x v="24"/>
    <x v="1"/>
    <x v="0"/>
    <x v="2451"/>
    <x v="0"/>
    <x v="2669"/>
    <x v="2669"/>
    <s v="Typical Growth"/>
  </r>
  <r>
    <s v="Startup_4480"/>
    <x v="1"/>
    <x v="1"/>
    <x v="2669"/>
    <x v="2670"/>
    <x v="25"/>
    <x v="4"/>
    <x v="5"/>
    <x v="2452"/>
    <x v="5"/>
    <x v="2670"/>
    <x v="2670"/>
    <s v="Typical Growth"/>
  </r>
  <r>
    <s v="Startup_4481"/>
    <x v="5"/>
    <x v="7"/>
    <x v="2670"/>
    <x v="2671"/>
    <x v="16"/>
    <x v="2"/>
    <x v="4"/>
    <x v="2453"/>
    <x v="4"/>
    <x v="2671"/>
    <x v="2671"/>
    <s v="Typical Growth"/>
  </r>
  <r>
    <s v="Startup_4482"/>
    <x v="0"/>
    <x v="0"/>
    <x v="2671"/>
    <x v="2672"/>
    <x v="8"/>
    <x v="5"/>
    <x v="7"/>
    <x v="40"/>
    <x v="7"/>
    <x v="2672"/>
    <x v="2672"/>
    <s v="Typical Growth"/>
  </r>
  <r>
    <s v="Startup_4484"/>
    <x v="4"/>
    <x v="2"/>
    <x v="2672"/>
    <x v="2673"/>
    <x v="40"/>
    <x v="1"/>
    <x v="6"/>
    <x v="2454"/>
    <x v="6"/>
    <x v="2673"/>
    <x v="2673"/>
    <s v="Typical Growth"/>
  </r>
  <r>
    <s v="Startup_4485"/>
    <x v="6"/>
    <x v="9"/>
    <x v="2673"/>
    <x v="2674"/>
    <x v="13"/>
    <x v="8"/>
    <x v="22"/>
    <x v="2455"/>
    <x v="22"/>
    <x v="2674"/>
    <x v="2674"/>
    <s v="Typical Growth"/>
  </r>
  <r>
    <s v="Startup_4486"/>
    <x v="4"/>
    <x v="2"/>
    <x v="2674"/>
    <x v="2675"/>
    <x v="28"/>
    <x v="0"/>
    <x v="13"/>
    <x v="2456"/>
    <x v="13"/>
    <x v="2675"/>
    <x v="2675"/>
    <s v="Typical Growth"/>
  </r>
  <r>
    <s v="Startup_4487"/>
    <x v="7"/>
    <x v="7"/>
    <x v="2675"/>
    <x v="2676"/>
    <x v="41"/>
    <x v="0"/>
    <x v="20"/>
    <x v="1348"/>
    <x v="20"/>
    <x v="2676"/>
    <x v="2676"/>
    <s v="Typical Growth"/>
  </r>
  <r>
    <s v="Startup_4488"/>
    <x v="4"/>
    <x v="0"/>
    <x v="2676"/>
    <x v="2677"/>
    <x v="41"/>
    <x v="2"/>
    <x v="2"/>
    <x v="2457"/>
    <x v="2"/>
    <x v="2677"/>
    <x v="2677"/>
    <s v="Typical Growth"/>
  </r>
  <r>
    <s v="Startup_449"/>
    <x v="6"/>
    <x v="0"/>
    <x v="2677"/>
    <x v="2678"/>
    <x v="3"/>
    <x v="8"/>
    <x v="10"/>
    <x v="2458"/>
    <x v="10"/>
    <x v="2678"/>
    <x v="2678"/>
    <s v="Typical Growth"/>
  </r>
  <r>
    <s v="Startup_4490"/>
    <x v="3"/>
    <x v="5"/>
    <x v="2678"/>
    <x v="2679"/>
    <x v="16"/>
    <x v="8"/>
    <x v="20"/>
    <x v="2459"/>
    <x v="20"/>
    <x v="2679"/>
    <x v="2679"/>
    <s v="Typical Growth"/>
  </r>
  <r>
    <s v="Startup_4491"/>
    <x v="3"/>
    <x v="1"/>
    <x v="2679"/>
    <x v="2680"/>
    <x v="2"/>
    <x v="9"/>
    <x v="17"/>
    <x v="2460"/>
    <x v="17"/>
    <x v="2680"/>
    <x v="2680"/>
    <s v="Typical Growth"/>
  </r>
  <r>
    <s v="Startup_4493"/>
    <x v="2"/>
    <x v="4"/>
    <x v="2680"/>
    <x v="2681"/>
    <x v="22"/>
    <x v="9"/>
    <x v="23"/>
    <x v="2228"/>
    <x v="23"/>
    <x v="2681"/>
    <x v="2681"/>
    <s v="Typical Growth"/>
  </r>
  <r>
    <s v="Startup_4494"/>
    <x v="6"/>
    <x v="7"/>
    <x v="2681"/>
    <x v="2682"/>
    <x v="13"/>
    <x v="9"/>
    <x v="9"/>
    <x v="2461"/>
    <x v="9"/>
    <x v="2682"/>
    <x v="2682"/>
    <s v="Typical Growth"/>
  </r>
  <r>
    <s v="Startup_4495"/>
    <x v="1"/>
    <x v="4"/>
    <x v="2682"/>
    <x v="2683"/>
    <x v="41"/>
    <x v="9"/>
    <x v="7"/>
    <x v="768"/>
    <x v="7"/>
    <x v="2683"/>
    <x v="2683"/>
    <s v="Typical Growth"/>
  </r>
  <r>
    <s v="Startup_4496"/>
    <x v="6"/>
    <x v="9"/>
    <x v="2683"/>
    <x v="2684"/>
    <x v="32"/>
    <x v="9"/>
    <x v="0"/>
    <x v="1604"/>
    <x v="0"/>
    <x v="2684"/>
    <x v="2684"/>
    <s v="Typical Growth"/>
  </r>
  <r>
    <s v="Startup_4497"/>
    <x v="5"/>
    <x v="3"/>
    <x v="2684"/>
    <x v="2685"/>
    <x v="4"/>
    <x v="3"/>
    <x v="5"/>
    <x v="2462"/>
    <x v="5"/>
    <x v="2685"/>
    <x v="2685"/>
    <s v="Typical Growth"/>
  </r>
  <r>
    <s v="Startup_4498"/>
    <x v="2"/>
    <x v="2"/>
    <x v="2685"/>
    <x v="2686"/>
    <x v="25"/>
    <x v="8"/>
    <x v="3"/>
    <x v="2463"/>
    <x v="3"/>
    <x v="2686"/>
    <x v="2686"/>
    <s v="Typical Growth"/>
  </r>
  <r>
    <s v="Startup_45"/>
    <x v="4"/>
    <x v="4"/>
    <x v="2686"/>
    <x v="2687"/>
    <x v="16"/>
    <x v="5"/>
    <x v="22"/>
    <x v="2464"/>
    <x v="22"/>
    <x v="2687"/>
    <x v="2687"/>
    <s v="Typical Growth"/>
  </r>
  <r>
    <s v="Startup_450"/>
    <x v="5"/>
    <x v="4"/>
    <x v="2687"/>
    <x v="2688"/>
    <x v="40"/>
    <x v="0"/>
    <x v="7"/>
    <x v="2465"/>
    <x v="7"/>
    <x v="2688"/>
    <x v="2688"/>
    <s v="Typical Growth"/>
  </r>
  <r>
    <s v="Startup_4500"/>
    <x v="7"/>
    <x v="4"/>
    <x v="2688"/>
    <x v="2689"/>
    <x v="44"/>
    <x v="2"/>
    <x v="10"/>
    <x v="312"/>
    <x v="10"/>
    <x v="2689"/>
    <x v="2689"/>
    <s v="Typical Growth"/>
  </r>
  <r>
    <s v="Startup_4502"/>
    <x v="1"/>
    <x v="1"/>
    <x v="2689"/>
    <x v="2690"/>
    <x v="23"/>
    <x v="9"/>
    <x v="22"/>
    <x v="2466"/>
    <x v="22"/>
    <x v="2690"/>
    <x v="2690"/>
    <s v="Typical Growth"/>
  </r>
  <r>
    <s v="Startup_4503"/>
    <x v="3"/>
    <x v="3"/>
    <x v="2690"/>
    <x v="2691"/>
    <x v="3"/>
    <x v="6"/>
    <x v="17"/>
    <x v="1137"/>
    <x v="17"/>
    <x v="2691"/>
    <x v="2691"/>
    <s v="Typical Growth"/>
  </r>
  <r>
    <s v="Startup_4504"/>
    <x v="3"/>
    <x v="9"/>
    <x v="2691"/>
    <x v="2692"/>
    <x v="46"/>
    <x v="0"/>
    <x v="16"/>
    <x v="2467"/>
    <x v="16"/>
    <x v="2692"/>
    <x v="2692"/>
    <s v="Typical Growth"/>
  </r>
  <r>
    <s v="Startup_4505"/>
    <x v="5"/>
    <x v="6"/>
    <x v="2692"/>
    <x v="2693"/>
    <x v="34"/>
    <x v="9"/>
    <x v="21"/>
    <x v="2468"/>
    <x v="21"/>
    <x v="2693"/>
    <x v="2693"/>
    <s v="Typical Growth"/>
  </r>
  <r>
    <s v="Startup_4506"/>
    <x v="4"/>
    <x v="4"/>
    <x v="2693"/>
    <x v="2694"/>
    <x v="6"/>
    <x v="1"/>
    <x v="4"/>
    <x v="2469"/>
    <x v="4"/>
    <x v="2694"/>
    <x v="2694"/>
    <s v="Typical Growth"/>
  </r>
  <r>
    <s v="Startup_451"/>
    <x v="7"/>
    <x v="0"/>
    <x v="2694"/>
    <x v="2695"/>
    <x v="6"/>
    <x v="0"/>
    <x v="13"/>
    <x v="2470"/>
    <x v="13"/>
    <x v="2695"/>
    <x v="2695"/>
    <s v="Typical Growth"/>
  </r>
  <r>
    <s v="Startup_4510"/>
    <x v="7"/>
    <x v="9"/>
    <x v="2695"/>
    <x v="2696"/>
    <x v="34"/>
    <x v="6"/>
    <x v="20"/>
    <x v="1124"/>
    <x v="20"/>
    <x v="2696"/>
    <x v="2696"/>
    <s v="Typical Growth"/>
  </r>
  <r>
    <s v="Startup_4511"/>
    <x v="3"/>
    <x v="2"/>
    <x v="2696"/>
    <x v="2697"/>
    <x v="5"/>
    <x v="4"/>
    <x v="20"/>
    <x v="2471"/>
    <x v="20"/>
    <x v="2697"/>
    <x v="2697"/>
    <s v="Typical Growth"/>
  </r>
  <r>
    <s v="Startup_4512"/>
    <x v="5"/>
    <x v="5"/>
    <x v="2697"/>
    <x v="2698"/>
    <x v="31"/>
    <x v="9"/>
    <x v="5"/>
    <x v="2472"/>
    <x v="5"/>
    <x v="2698"/>
    <x v="2698"/>
    <s v="Typical Growth"/>
  </r>
  <r>
    <s v="Startup_4513"/>
    <x v="5"/>
    <x v="3"/>
    <x v="2698"/>
    <x v="2699"/>
    <x v="35"/>
    <x v="5"/>
    <x v="4"/>
    <x v="2473"/>
    <x v="4"/>
    <x v="2699"/>
    <x v="2699"/>
    <s v="Typical Growth"/>
  </r>
  <r>
    <s v="Startup_4514"/>
    <x v="3"/>
    <x v="1"/>
    <x v="2699"/>
    <x v="2700"/>
    <x v="47"/>
    <x v="7"/>
    <x v="16"/>
    <x v="2474"/>
    <x v="16"/>
    <x v="2700"/>
    <x v="2700"/>
    <s v="Typical Growth"/>
  </r>
  <r>
    <s v="Startup_4515"/>
    <x v="6"/>
    <x v="9"/>
    <x v="2700"/>
    <x v="2701"/>
    <x v="3"/>
    <x v="4"/>
    <x v="12"/>
    <x v="2475"/>
    <x v="12"/>
    <x v="2701"/>
    <x v="2701"/>
    <s v="Typical Growth"/>
  </r>
  <r>
    <s v="Startup_4517"/>
    <x v="0"/>
    <x v="0"/>
    <x v="2701"/>
    <x v="2702"/>
    <x v="36"/>
    <x v="9"/>
    <x v="5"/>
    <x v="2476"/>
    <x v="5"/>
    <x v="2702"/>
    <x v="2702"/>
    <s v="Typical Growth"/>
  </r>
  <r>
    <s v="Startup_4518"/>
    <x v="5"/>
    <x v="0"/>
    <x v="2702"/>
    <x v="2703"/>
    <x v="26"/>
    <x v="1"/>
    <x v="14"/>
    <x v="2477"/>
    <x v="14"/>
    <x v="2703"/>
    <x v="2703"/>
    <s v="Typical Growth"/>
  </r>
  <r>
    <s v="Startup_452"/>
    <x v="0"/>
    <x v="3"/>
    <x v="2703"/>
    <x v="2704"/>
    <x v="4"/>
    <x v="0"/>
    <x v="21"/>
    <x v="230"/>
    <x v="21"/>
    <x v="2704"/>
    <x v="2704"/>
    <s v="Typical Growth"/>
  </r>
  <r>
    <s v="Startup_4520"/>
    <x v="1"/>
    <x v="5"/>
    <x v="2704"/>
    <x v="2705"/>
    <x v="32"/>
    <x v="3"/>
    <x v="16"/>
    <x v="2267"/>
    <x v="16"/>
    <x v="2705"/>
    <x v="2705"/>
    <s v="Typical Growth"/>
  </r>
  <r>
    <s v="Startup_4521"/>
    <x v="7"/>
    <x v="3"/>
    <x v="2705"/>
    <x v="2706"/>
    <x v="10"/>
    <x v="4"/>
    <x v="6"/>
    <x v="670"/>
    <x v="6"/>
    <x v="2706"/>
    <x v="2706"/>
    <s v="Typical Growth"/>
  </r>
  <r>
    <s v="Startup_4522"/>
    <x v="5"/>
    <x v="9"/>
    <x v="2706"/>
    <x v="2707"/>
    <x v="24"/>
    <x v="6"/>
    <x v="7"/>
    <x v="2478"/>
    <x v="7"/>
    <x v="2707"/>
    <x v="2707"/>
    <s v="Typical Growth"/>
  </r>
  <r>
    <s v="Startup_4523"/>
    <x v="1"/>
    <x v="8"/>
    <x v="2707"/>
    <x v="2708"/>
    <x v="37"/>
    <x v="5"/>
    <x v="16"/>
    <x v="2479"/>
    <x v="16"/>
    <x v="2708"/>
    <x v="2708"/>
    <s v="Typical Growth"/>
  </r>
  <r>
    <s v="Startup_4524"/>
    <x v="0"/>
    <x v="1"/>
    <x v="2708"/>
    <x v="2709"/>
    <x v="20"/>
    <x v="0"/>
    <x v="22"/>
    <x v="2480"/>
    <x v="22"/>
    <x v="2709"/>
    <x v="2709"/>
    <s v="Typical Growth"/>
  </r>
  <r>
    <s v="Startup_4525"/>
    <x v="5"/>
    <x v="9"/>
    <x v="2709"/>
    <x v="2710"/>
    <x v="7"/>
    <x v="4"/>
    <x v="4"/>
    <x v="2481"/>
    <x v="4"/>
    <x v="2710"/>
    <x v="2710"/>
    <s v="Typical Growth"/>
  </r>
  <r>
    <s v="Startup_4526"/>
    <x v="7"/>
    <x v="0"/>
    <x v="2710"/>
    <x v="2711"/>
    <x v="3"/>
    <x v="5"/>
    <x v="1"/>
    <x v="2482"/>
    <x v="1"/>
    <x v="2711"/>
    <x v="2711"/>
    <s v="Typical Growth"/>
  </r>
  <r>
    <s v="Startup_4527"/>
    <x v="1"/>
    <x v="5"/>
    <x v="2711"/>
    <x v="2712"/>
    <x v="34"/>
    <x v="1"/>
    <x v="19"/>
    <x v="2483"/>
    <x v="19"/>
    <x v="2712"/>
    <x v="2712"/>
    <s v="Typical Growth"/>
  </r>
  <r>
    <s v="Startup_4528"/>
    <x v="2"/>
    <x v="0"/>
    <x v="2712"/>
    <x v="2713"/>
    <x v="17"/>
    <x v="0"/>
    <x v="3"/>
    <x v="2484"/>
    <x v="3"/>
    <x v="2713"/>
    <x v="2713"/>
    <s v="Typical Growth"/>
  </r>
  <r>
    <s v="Startup_4529"/>
    <x v="1"/>
    <x v="4"/>
    <x v="2713"/>
    <x v="2714"/>
    <x v="25"/>
    <x v="4"/>
    <x v="0"/>
    <x v="2485"/>
    <x v="0"/>
    <x v="2714"/>
    <x v="2714"/>
    <s v="Typical Growth"/>
  </r>
  <r>
    <s v="Startup_453"/>
    <x v="4"/>
    <x v="9"/>
    <x v="2714"/>
    <x v="2715"/>
    <x v="19"/>
    <x v="8"/>
    <x v="9"/>
    <x v="697"/>
    <x v="9"/>
    <x v="2715"/>
    <x v="2715"/>
    <s v="Typical Growth"/>
  </r>
  <r>
    <s v="Startup_4530"/>
    <x v="7"/>
    <x v="6"/>
    <x v="2715"/>
    <x v="2716"/>
    <x v="24"/>
    <x v="9"/>
    <x v="0"/>
    <x v="1426"/>
    <x v="0"/>
    <x v="2716"/>
    <x v="2716"/>
    <s v="Typical Growth"/>
  </r>
  <r>
    <s v="Startup_4532"/>
    <x v="6"/>
    <x v="8"/>
    <x v="2716"/>
    <x v="2717"/>
    <x v="27"/>
    <x v="7"/>
    <x v="16"/>
    <x v="2486"/>
    <x v="16"/>
    <x v="2717"/>
    <x v="2717"/>
    <s v="Typical Growth"/>
  </r>
  <r>
    <s v="Startup_4535"/>
    <x v="0"/>
    <x v="0"/>
    <x v="2717"/>
    <x v="2718"/>
    <x v="5"/>
    <x v="4"/>
    <x v="12"/>
    <x v="2487"/>
    <x v="12"/>
    <x v="2718"/>
    <x v="2718"/>
    <s v="Typical Growth"/>
  </r>
  <r>
    <s v="Startup_4536"/>
    <x v="1"/>
    <x v="2"/>
    <x v="2718"/>
    <x v="2719"/>
    <x v="17"/>
    <x v="2"/>
    <x v="6"/>
    <x v="2488"/>
    <x v="6"/>
    <x v="2719"/>
    <x v="2719"/>
    <s v="Typical Growth"/>
  </r>
  <r>
    <s v="Startup_4537"/>
    <x v="7"/>
    <x v="1"/>
    <x v="2719"/>
    <x v="2720"/>
    <x v="14"/>
    <x v="2"/>
    <x v="10"/>
    <x v="1114"/>
    <x v="10"/>
    <x v="2720"/>
    <x v="2720"/>
    <s v="Typical Growth"/>
  </r>
  <r>
    <s v="Startup_4538"/>
    <x v="3"/>
    <x v="7"/>
    <x v="2720"/>
    <x v="2721"/>
    <x v="5"/>
    <x v="6"/>
    <x v="9"/>
    <x v="2489"/>
    <x v="9"/>
    <x v="2721"/>
    <x v="2721"/>
    <s v="Typical Growth"/>
  </r>
  <r>
    <s v="Startup_4540"/>
    <x v="1"/>
    <x v="2"/>
    <x v="2721"/>
    <x v="2722"/>
    <x v="33"/>
    <x v="5"/>
    <x v="16"/>
    <x v="2490"/>
    <x v="16"/>
    <x v="2722"/>
    <x v="2722"/>
    <s v="Typical Growth"/>
  </r>
  <r>
    <s v="Startup_4541"/>
    <x v="1"/>
    <x v="5"/>
    <x v="2722"/>
    <x v="2723"/>
    <x v="20"/>
    <x v="5"/>
    <x v="18"/>
    <x v="2491"/>
    <x v="18"/>
    <x v="2723"/>
    <x v="2723"/>
    <s v="Typical Growth"/>
  </r>
  <r>
    <s v="Startup_4542"/>
    <x v="4"/>
    <x v="6"/>
    <x v="2723"/>
    <x v="2724"/>
    <x v="0"/>
    <x v="9"/>
    <x v="14"/>
    <x v="2492"/>
    <x v="14"/>
    <x v="2724"/>
    <x v="2724"/>
    <s v="Typical Growth"/>
  </r>
  <r>
    <s v="Startup_4543"/>
    <x v="1"/>
    <x v="1"/>
    <x v="2724"/>
    <x v="2725"/>
    <x v="3"/>
    <x v="8"/>
    <x v="4"/>
    <x v="2493"/>
    <x v="4"/>
    <x v="2725"/>
    <x v="2725"/>
    <s v="Typical Growth"/>
  </r>
  <r>
    <s v="Startup_4545"/>
    <x v="3"/>
    <x v="3"/>
    <x v="2725"/>
    <x v="2726"/>
    <x v="37"/>
    <x v="4"/>
    <x v="14"/>
    <x v="2494"/>
    <x v="14"/>
    <x v="2726"/>
    <x v="2726"/>
    <s v="Typical Growth"/>
  </r>
  <r>
    <s v="Startup_4546"/>
    <x v="3"/>
    <x v="3"/>
    <x v="2726"/>
    <x v="2727"/>
    <x v="44"/>
    <x v="4"/>
    <x v="10"/>
    <x v="2495"/>
    <x v="10"/>
    <x v="2727"/>
    <x v="2727"/>
    <s v="Typical Growth"/>
  </r>
  <r>
    <s v="Startup_4547"/>
    <x v="5"/>
    <x v="0"/>
    <x v="2727"/>
    <x v="2728"/>
    <x v="18"/>
    <x v="5"/>
    <x v="1"/>
    <x v="2496"/>
    <x v="1"/>
    <x v="2728"/>
    <x v="2728"/>
    <s v="Typical Growth"/>
  </r>
  <r>
    <s v="Startup_4548"/>
    <x v="5"/>
    <x v="5"/>
    <x v="2728"/>
    <x v="2729"/>
    <x v="0"/>
    <x v="7"/>
    <x v="13"/>
    <x v="344"/>
    <x v="13"/>
    <x v="2729"/>
    <x v="2729"/>
    <s v="Typical Growth"/>
  </r>
  <r>
    <s v="Startup_4549"/>
    <x v="7"/>
    <x v="0"/>
    <x v="2729"/>
    <x v="2730"/>
    <x v="24"/>
    <x v="7"/>
    <x v="21"/>
    <x v="2497"/>
    <x v="21"/>
    <x v="2730"/>
    <x v="2730"/>
    <s v="Typical Growth"/>
  </r>
  <r>
    <s v="Startup_4550"/>
    <x v="2"/>
    <x v="0"/>
    <x v="2730"/>
    <x v="2731"/>
    <x v="8"/>
    <x v="4"/>
    <x v="19"/>
    <x v="2498"/>
    <x v="19"/>
    <x v="2731"/>
    <x v="2731"/>
    <s v="Typical Growth"/>
  </r>
  <r>
    <s v="Startup_4552"/>
    <x v="4"/>
    <x v="5"/>
    <x v="2731"/>
    <x v="2732"/>
    <x v="40"/>
    <x v="8"/>
    <x v="8"/>
    <x v="1285"/>
    <x v="8"/>
    <x v="2732"/>
    <x v="2732"/>
    <s v="Typical Growth"/>
  </r>
  <r>
    <s v="Startup_4553"/>
    <x v="6"/>
    <x v="5"/>
    <x v="2732"/>
    <x v="2733"/>
    <x v="15"/>
    <x v="5"/>
    <x v="3"/>
    <x v="2499"/>
    <x v="3"/>
    <x v="2733"/>
    <x v="2733"/>
    <s v="Typical Growth"/>
  </r>
  <r>
    <s v="Startup_4554"/>
    <x v="4"/>
    <x v="4"/>
    <x v="2733"/>
    <x v="2734"/>
    <x v="23"/>
    <x v="9"/>
    <x v="22"/>
    <x v="1184"/>
    <x v="22"/>
    <x v="2734"/>
    <x v="2734"/>
    <s v="Typical Growth"/>
  </r>
  <r>
    <s v="Startup_4555"/>
    <x v="1"/>
    <x v="5"/>
    <x v="2734"/>
    <x v="2735"/>
    <x v="22"/>
    <x v="4"/>
    <x v="2"/>
    <x v="2500"/>
    <x v="2"/>
    <x v="2735"/>
    <x v="2735"/>
    <s v="Typical Growth"/>
  </r>
  <r>
    <s v="Startup_4557"/>
    <x v="5"/>
    <x v="1"/>
    <x v="2735"/>
    <x v="2736"/>
    <x v="26"/>
    <x v="9"/>
    <x v="13"/>
    <x v="2501"/>
    <x v="13"/>
    <x v="2736"/>
    <x v="2736"/>
    <s v="Typical Growth"/>
  </r>
  <r>
    <s v="Startup_4558"/>
    <x v="3"/>
    <x v="5"/>
    <x v="2736"/>
    <x v="2737"/>
    <x v="18"/>
    <x v="4"/>
    <x v="3"/>
    <x v="2502"/>
    <x v="3"/>
    <x v="2737"/>
    <x v="2737"/>
    <s v="Typical Growth"/>
  </r>
  <r>
    <s v="Startup_4559"/>
    <x v="0"/>
    <x v="1"/>
    <x v="2737"/>
    <x v="2738"/>
    <x v="11"/>
    <x v="7"/>
    <x v="6"/>
    <x v="2503"/>
    <x v="6"/>
    <x v="2738"/>
    <x v="2738"/>
    <s v="Typical Growth"/>
  </r>
  <r>
    <s v="Startup_456"/>
    <x v="2"/>
    <x v="8"/>
    <x v="2738"/>
    <x v="2739"/>
    <x v="39"/>
    <x v="0"/>
    <x v="13"/>
    <x v="2504"/>
    <x v="13"/>
    <x v="2739"/>
    <x v="2739"/>
    <s v="Typical Growth"/>
  </r>
  <r>
    <s v="Startup_4560"/>
    <x v="6"/>
    <x v="3"/>
    <x v="2739"/>
    <x v="2740"/>
    <x v="27"/>
    <x v="5"/>
    <x v="16"/>
    <x v="888"/>
    <x v="16"/>
    <x v="2740"/>
    <x v="2740"/>
    <s v="Typical Growth"/>
  </r>
  <r>
    <s v="Startup_4561"/>
    <x v="0"/>
    <x v="6"/>
    <x v="2740"/>
    <x v="2741"/>
    <x v="15"/>
    <x v="6"/>
    <x v="2"/>
    <x v="699"/>
    <x v="2"/>
    <x v="2741"/>
    <x v="2741"/>
    <s v="Typical Growth"/>
  </r>
  <r>
    <s v="Startup_4562"/>
    <x v="6"/>
    <x v="0"/>
    <x v="2741"/>
    <x v="2742"/>
    <x v="28"/>
    <x v="6"/>
    <x v="7"/>
    <x v="2505"/>
    <x v="7"/>
    <x v="2742"/>
    <x v="2742"/>
    <s v="Typical Growth"/>
  </r>
  <r>
    <s v="Startup_4563"/>
    <x v="6"/>
    <x v="0"/>
    <x v="2742"/>
    <x v="2743"/>
    <x v="41"/>
    <x v="5"/>
    <x v="11"/>
    <x v="2506"/>
    <x v="11"/>
    <x v="2743"/>
    <x v="2743"/>
    <s v="Typical Growth"/>
  </r>
  <r>
    <s v="Startup_4564"/>
    <x v="1"/>
    <x v="1"/>
    <x v="2743"/>
    <x v="2744"/>
    <x v="23"/>
    <x v="3"/>
    <x v="4"/>
    <x v="636"/>
    <x v="4"/>
    <x v="2744"/>
    <x v="2744"/>
    <s v="Typical Growth"/>
  </r>
  <r>
    <s v="Startup_4565"/>
    <x v="6"/>
    <x v="6"/>
    <x v="2744"/>
    <x v="2745"/>
    <x v="12"/>
    <x v="0"/>
    <x v="12"/>
    <x v="2507"/>
    <x v="12"/>
    <x v="2745"/>
    <x v="2745"/>
    <s v="Typical Growth"/>
  </r>
  <r>
    <s v="Startup_4567"/>
    <x v="3"/>
    <x v="1"/>
    <x v="2745"/>
    <x v="2746"/>
    <x v="6"/>
    <x v="9"/>
    <x v="19"/>
    <x v="2508"/>
    <x v="19"/>
    <x v="2746"/>
    <x v="2746"/>
    <s v="Typical Growth"/>
  </r>
  <r>
    <s v="Startup_4569"/>
    <x v="3"/>
    <x v="2"/>
    <x v="2746"/>
    <x v="2747"/>
    <x v="20"/>
    <x v="5"/>
    <x v="16"/>
    <x v="2509"/>
    <x v="16"/>
    <x v="2747"/>
    <x v="2747"/>
    <s v="Typical Growth"/>
  </r>
  <r>
    <s v="Startup_457"/>
    <x v="4"/>
    <x v="6"/>
    <x v="2747"/>
    <x v="2748"/>
    <x v="33"/>
    <x v="7"/>
    <x v="19"/>
    <x v="2510"/>
    <x v="19"/>
    <x v="2748"/>
    <x v="2748"/>
    <s v="Typical Growth"/>
  </r>
  <r>
    <s v="Startup_4570"/>
    <x v="3"/>
    <x v="2"/>
    <x v="2748"/>
    <x v="2749"/>
    <x v="43"/>
    <x v="9"/>
    <x v="20"/>
    <x v="2511"/>
    <x v="20"/>
    <x v="2749"/>
    <x v="2749"/>
    <s v="Typical Growth"/>
  </r>
  <r>
    <s v="Startup_4572"/>
    <x v="4"/>
    <x v="8"/>
    <x v="2749"/>
    <x v="2750"/>
    <x v="26"/>
    <x v="7"/>
    <x v="10"/>
    <x v="2512"/>
    <x v="10"/>
    <x v="2750"/>
    <x v="2750"/>
    <s v="Typical Growth"/>
  </r>
  <r>
    <s v="Startup_4573"/>
    <x v="6"/>
    <x v="2"/>
    <x v="2750"/>
    <x v="2751"/>
    <x v="33"/>
    <x v="0"/>
    <x v="2"/>
    <x v="1814"/>
    <x v="2"/>
    <x v="2751"/>
    <x v="2751"/>
    <s v="Typical Growth"/>
  </r>
  <r>
    <s v="Startup_4574"/>
    <x v="2"/>
    <x v="8"/>
    <x v="2751"/>
    <x v="2752"/>
    <x v="4"/>
    <x v="4"/>
    <x v="16"/>
    <x v="2513"/>
    <x v="16"/>
    <x v="2752"/>
    <x v="2752"/>
    <s v="Typical Growth"/>
  </r>
  <r>
    <s v="Startup_4575"/>
    <x v="5"/>
    <x v="9"/>
    <x v="2752"/>
    <x v="2753"/>
    <x v="20"/>
    <x v="0"/>
    <x v="9"/>
    <x v="2514"/>
    <x v="9"/>
    <x v="2753"/>
    <x v="2753"/>
    <s v="Typical Growth"/>
  </r>
  <r>
    <s v="Startup_4577"/>
    <x v="1"/>
    <x v="6"/>
    <x v="2753"/>
    <x v="2754"/>
    <x v="6"/>
    <x v="2"/>
    <x v="7"/>
    <x v="2515"/>
    <x v="7"/>
    <x v="2754"/>
    <x v="2754"/>
    <s v="Typical Growth"/>
  </r>
  <r>
    <s v="Startup_4578"/>
    <x v="0"/>
    <x v="1"/>
    <x v="2754"/>
    <x v="2755"/>
    <x v="37"/>
    <x v="3"/>
    <x v="5"/>
    <x v="2516"/>
    <x v="5"/>
    <x v="2755"/>
    <x v="2755"/>
    <s v="Typical Growth"/>
  </r>
  <r>
    <s v="Startup_4579"/>
    <x v="7"/>
    <x v="6"/>
    <x v="2755"/>
    <x v="2756"/>
    <x v="27"/>
    <x v="9"/>
    <x v="16"/>
    <x v="353"/>
    <x v="16"/>
    <x v="2756"/>
    <x v="2756"/>
    <s v="Typical Growth"/>
  </r>
  <r>
    <s v="Startup_458"/>
    <x v="1"/>
    <x v="2"/>
    <x v="2756"/>
    <x v="2757"/>
    <x v="12"/>
    <x v="3"/>
    <x v="20"/>
    <x v="2517"/>
    <x v="20"/>
    <x v="2757"/>
    <x v="2757"/>
    <s v="Typical Growth"/>
  </r>
  <r>
    <s v="Startup_4580"/>
    <x v="0"/>
    <x v="6"/>
    <x v="2757"/>
    <x v="2758"/>
    <x v="7"/>
    <x v="0"/>
    <x v="11"/>
    <x v="2518"/>
    <x v="11"/>
    <x v="2758"/>
    <x v="2758"/>
    <s v="Typical Growth"/>
  </r>
  <r>
    <s v="Startup_4581"/>
    <x v="0"/>
    <x v="5"/>
    <x v="2758"/>
    <x v="2759"/>
    <x v="5"/>
    <x v="6"/>
    <x v="4"/>
    <x v="2519"/>
    <x v="4"/>
    <x v="2759"/>
    <x v="2759"/>
    <s v="Typical Growth"/>
  </r>
  <r>
    <s v="Startup_4582"/>
    <x v="1"/>
    <x v="6"/>
    <x v="2759"/>
    <x v="2760"/>
    <x v="4"/>
    <x v="1"/>
    <x v="11"/>
    <x v="2520"/>
    <x v="11"/>
    <x v="2760"/>
    <x v="2760"/>
    <s v="Typical Growth"/>
  </r>
  <r>
    <s v="Startup_4583"/>
    <x v="6"/>
    <x v="0"/>
    <x v="2760"/>
    <x v="2761"/>
    <x v="24"/>
    <x v="6"/>
    <x v="3"/>
    <x v="2521"/>
    <x v="3"/>
    <x v="2761"/>
    <x v="2761"/>
    <s v="Typical Growth"/>
  </r>
  <r>
    <s v="Startup_4584"/>
    <x v="4"/>
    <x v="9"/>
    <x v="2761"/>
    <x v="2762"/>
    <x v="19"/>
    <x v="2"/>
    <x v="3"/>
    <x v="2522"/>
    <x v="3"/>
    <x v="2762"/>
    <x v="2762"/>
    <s v="Typical Growth"/>
  </r>
  <r>
    <s v="Startup_4586"/>
    <x v="7"/>
    <x v="4"/>
    <x v="2762"/>
    <x v="2763"/>
    <x v="11"/>
    <x v="5"/>
    <x v="17"/>
    <x v="2523"/>
    <x v="17"/>
    <x v="2763"/>
    <x v="2763"/>
    <s v="Typical Growth"/>
  </r>
  <r>
    <s v="Startup_4588"/>
    <x v="3"/>
    <x v="0"/>
    <x v="2763"/>
    <x v="2764"/>
    <x v="11"/>
    <x v="8"/>
    <x v="0"/>
    <x v="2524"/>
    <x v="0"/>
    <x v="2764"/>
    <x v="2764"/>
    <s v="Typical Growth"/>
  </r>
  <r>
    <s v="Startup_4589"/>
    <x v="7"/>
    <x v="6"/>
    <x v="2764"/>
    <x v="2765"/>
    <x v="40"/>
    <x v="1"/>
    <x v="3"/>
    <x v="2525"/>
    <x v="3"/>
    <x v="2765"/>
    <x v="2765"/>
    <s v="Typical Growth"/>
  </r>
  <r>
    <s v="Startup_459"/>
    <x v="7"/>
    <x v="3"/>
    <x v="2765"/>
    <x v="2766"/>
    <x v="44"/>
    <x v="4"/>
    <x v="14"/>
    <x v="2526"/>
    <x v="14"/>
    <x v="2766"/>
    <x v="2766"/>
    <s v="Typical Growth"/>
  </r>
  <r>
    <s v="Startup_4591"/>
    <x v="6"/>
    <x v="0"/>
    <x v="2766"/>
    <x v="2767"/>
    <x v="24"/>
    <x v="9"/>
    <x v="13"/>
    <x v="2527"/>
    <x v="13"/>
    <x v="2767"/>
    <x v="2767"/>
    <s v="Typical Growth"/>
  </r>
  <r>
    <s v="Startup_4592"/>
    <x v="3"/>
    <x v="5"/>
    <x v="2767"/>
    <x v="2768"/>
    <x v="32"/>
    <x v="5"/>
    <x v="1"/>
    <x v="2528"/>
    <x v="1"/>
    <x v="2768"/>
    <x v="2768"/>
    <s v="Typical Growth"/>
  </r>
  <r>
    <s v="Startup_4593"/>
    <x v="3"/>
    <x v="0"/>
    <x v="2768"/>
    <x v="2769"/>
    <x v="9"/>
    <x v="4"/>
    <x v="16"/>
    <x v="2529"/>
    <x v="16"/>
    <x v="2769"/>
    <x v="2769"/>
    <s v="Typical Growth"/>
  </r>
  <r>
    <s v="Startup_4594"/>
    <x v="7"/>
    <x v="6"/>
    <x v="2769"/>
    <x v="2770"/>
    <x v="3"/>
    <x v="8"/>
    <x v="20"/>
    <x v="84"/>
    <x v="20"/>
    <x v="2770"/>
    <x v="2770"/>
    <s v="Typical Growth"/>
  </r>
  <r>
    <s v="Startup_4596"/>
    <x v="5"/>
    <x v="4"/>
    <x v="2770"/>
    <x v="2771"/>
    <x v="7"/>
    <x v="7"/>
    <x v="9"/>
    <x v="2530"/>
    <x v="9"/>
    <x v="2771"/>
    <x v="2771"/>
    <s v="Typical Growth"/>
  </r>
  <r>
    <s v="Startup_4599"/>
    <x v="5"/>
    <x v="2"/>
    <x v="2771"/>
    <x v="2772"/>
    <x v="18"/>
    <x v="7"/>
    <x v="0"/>
    <x v="2531"/>
    <x v="0"/>
    <x v="2772"/>
    <x v="2772"/>
    <s v="Typical Growth"/>
  </r>
  <r>
    <s v="Startup_46"/>
    <x v="2"/>
    <x v="7"/>
    <x v="2772"/>
    <x v="2773"/>
    <x v="41"/>
    <x v="8"/>
    <x v="3"/>
    <x v="2532"/>
    <x v="3"/>
    <x v="2773"/>
    <x v="2773"/>
    <s v="Typical Growth"/>
  </r>
  <r>
    <s v="Startup_460"/>
    <x v="0"/>
    <x v="0"/>
    <x v="2773"/>
    <x v="2774"/>
    <x v="32"/>
    <x v="0"/>
    <x v="22"/>
    <x v="2533"/>
    <x v="22"/>
    <x v="2774"/>
    <x v="2774"/>
    <s v="Typical Growth"/>
  </r>
  <r>
    <s v="Startup_4600"/>
    <x v="2"/>
    <x v="7"/>
    <x v="2774"/>
    <x v="2775"/>
    <x v="40"/>
    <x v="5"/>
    <x v="17"/>
    <x v="2534"/>
    <x v="17"/>
    <x v="2775"/>
    <x v="2775"/>
    <s v="Typical Growth"/>
  </r>
  <r>
    <s v="Startup_4602"/>
    <x v="2"/>
    <x v="5"/>
    <x v="2775"/>
    <x v="2776"/>
    <x v="27"/>
    <x v="1"/>
    <x v="0"/>
    <x v="2535"/>
    <x v="0"/>
    <x v="2776"/>
    <x v="2776"/>
    <s v="Typical Growth"/>
  </r>
  <r>
    <s v="Startup_4604"/>
    <x v="1"/>
    <x v="7"/>
    <x v="2776"/>
    <x v="2777"/>
    <x v="39"/>
    <x v="4"/>
    <x v="8"/>
    <x v="2106"/>
    <x v="8"/>
    <x v="2777"/>
    <x v="2777"/>
    <s v="Typical Growth"/>
  </r>
  <r>
    <s v="Startup_4605"/>
    <x v="2"/>
    <x v="0"/>
    <x v="2777"/>
    <x v="2778"/>
    <x v="37"/>
    <x v="0"/>
    <x v="23"/>
    <x v="2536"/>
    <x v="23"/>
    <x v="2778"/>
    <x v="2778"/>
    <s v="Typical Growth"/>
  </r>
  <r>
    <s v="Startup_4606"/>
    <x v="0"/>
    <x v="1"/>
    <x v="2778"/>
    <x v="2779"/>
    <x v="31"/>
    <x v="9"/>
    <x v="14"/>
    <x v="2537"/>
    <x v="14"/>
    <x v="2779"/>
    <x v="2779"/>
    <s v="Typical Growth"/>
  </r>
  <r>
    <s v="Startup_4607"/>
    <x v="0"/>
    <x v="9"/>
    <x v="2779"/>
    <x v="2780"/>
    <x v="27"/>
    <x v="9"/>
    <x v="10"/>
    <x v="2134"/>
    <x v="10"/>
    <x v="2780"/>
    <x v="2780"/>
    <s v="Typical Growth"/>
  </r>
  <r>
    <s v="Startup_4609"/>
    <x v="5"/>
    <x v="0"/>
    <x v="2780"/>
    <x v="2781"/>
    <x v="36"/>
    <x v="8"/>
    <x v="17"/>
    <x v="2217"/>
    <x v="17"/>
    <x v="2781"/>
    <x v="2781"/>
    <s v="Typical Growth"/>
  </r>
  <r>
    <s v="Startup_461"/>
    <x v="6"/>
    <x v="5"/>
    <x v="2781"/>
    <x v="2782"/>
    <x v="21"/>
    <x v="8"/>
    <x v="12"/>
    <x v="2538"/>
    <x v="12"/>
    <x v="2782"/>
    <x v="2782"/>
    <s v="Typical Growth"/>
  </r>
  <r>
    <s v="Startup_4610"/>
    <x v="5"/>
    <x v="6"/>
    <x v="2782"/>
    <x v="2783"/>
    <x v="46"/>
    <x v="5"/>
    <x v="17"/>
    <x v="2539"/>
    <x v="17"/>
    <x v="2783"/>
    <x v="2783"/>
    <s v="Typical Growth"/>
  </r>
  <r>
    <s v="Startup_4611"/>
    <x v="2"/>
    <x v="0"/>
    <x v="2783"/>
    <x v="2784"/>
    <x v="16"/>
    <x v="3"/>
    <x v="6"/>
    <x v="293"/>
    <x v="6"/>
    <x v="2784"/>
    <x v="2784"/>
    <s v="Typical Growth"/>
  </r>
  <r>
    <s v="Startup_4612"/>
    <x v="7"/>
    <x v="8"/>
    <x v="2784"/>
    <x v="2785"/>
    <x v="23"/>
    <x v="3"/>
    <x v="21"/>
    <x v="2540"/>
    <x v="21"/>
    <x v="2785"/>
    <x v="2785"/>
    <s v="Typical Growth"/>
  </r>
  <r>
    <s v="Startup_4613"/>
    <x v="2"/>
    <x v="3"/>
    <x v="2785"/>
    <x v="2786"/>
    <x v="27"/>
    <x v="6"/>
    <x v="8"/>
    <x v="2541"/>
    <x v="8"/>
    <x v="2786"/>
    <x v="2786"/>
    <s v="Typical Growth"/>
  </r>
  <r>
    <s v="Startup_4616"/>
    <x v="1"/>
    <x v="1"/>
    <x v="2786"/>
    <x v="2787"/>
    <x v="17"/>
    <x v="6"/>
    <x v="16"/>
    <x v="2542"/>
    <x v="16"/>
    <x v="2787"/>
    <x v="2787"/>
    <s v="Typical Growth"/>
  </r>
  <r>
    <s v="Startup_4617"/>
    <x v="0"/>
    <x v="5"/>
    <x v="2787"/>
    <x v="2788"/>
    <x v="0"/>
    <x v="9"/>
    <x v="18"/>
    <x v="2543"/>
    <x v="18"/>
    <x v="2788"/>
    <x v="2788"/>
    <s v="Typical Growth"/>
  </r>
  <r>
    <s v="Startup_4618"/>
    <x v="0"/>
    <x v="5"/>
    <x v="2788"/>
    <x v="2789"/>
    <x v="27"/>
    <x v="4"/>
    <x v="0"/>
    <x v="2544"/>
    <x v="0"/>
    <x v="2789"/>
    <x v="2789"/>
    <s v="Typical Growth"/>
  </r>
  <r>
    <s v="Startup_462"/>
    <x v="4"/>
    <x v="4"/>
    <x v="2789"/>
    <x v="2790"/>
    <x v="35"/>
    <x v="5"/>
    <x v="23"/>
    <x v="2545"/>
    <x v="23"/>
    <x v="2790"/>
    <x v="2790"/>
    <s v="Typical Growth"/>
  </r>
  <r>
    <s v="Startup_4620"/>
    <x v="6"/>
    <x v="6"/>
    <x v="2790"/>
    <x v="2791"/>
    <x v="34"/>
    <x v="5"/>
    <x v="21"/>
    <x v="2546"/>
    <x v="21"/>
    <x v="2791"/>
    <x v="2791"/>
    <s v="Typical Growth"/>
  </r>
  <r>
    <s v="Startup_4621"/>
    <x v="3"/>
    <x v="0"/>
    <x v="2791"/>
    <x v="2792"/>
    <x v="7"/>
    <x v="8"/>
    <x v="23"/>
    <x v="1804"/>
    <x v="23"/>
    <x v="2792"/>
    <x v="2792"/>
    <s v="Typical Growth"/>
  </r>
  <r>
    <s v="Startup_4622"/>
    <x v="0"/>
    <x v="4"/>
    <x v="2792"/>
    <x v="2793"/>
    <x v="29"/>
    <x v="7"/>
    <x v="21"/>
    <x v="1848"/>
    <x v="21"/>
    <x v="2793"/>
    <x v="2793"/>
    <s v="Typical Growth"/>
  </r>
  <r>
    <s v="Startup_4623"/>
    <x v="2"/>
    <x v="1"/>
    <x v="2793"/>
    <x v="2794"/>
    <x v="23"/>
    <x v="8"/>
    <x v="12"/>
    <x v="2547"/>
    <x v="12"/>
    <x v="2794"/>
    <x v="2794"/>
    <s v="Typical Growth"/>
  </r>
  <r>
    <s v="Startup_4625"/>
    <x v="4"/>
    <x v="1"/>
    <x v="2794"/>
    <x v="2795"/>
    <x v="20"/>
    <x v="8"/>
    <x v="16"/>
    <x v="2548"/>
    <x v="16"/>
    <x v="2795"/>
    <x v="2795"/>
    <s v="Typical Growth"/>
  </r>
  <r>
    <s v="Startup_4626"/>
    <x v="5"/>
    <x v="5"/>
    <x v="2795"/>
    <x v="2796"/>
    <x v="25"/>
    <x v="3"/>
    <x v="21"/>
    <x v="1838"/>
    <x v="21"/>
    <x v="2796"/>
    <x v="2796"/>
    <s v="Typical Growth"/>
  </r>
  <r>
    <s v="Startup_4627"/>
    <x v="4"/>
    <x v="6"/>
    <x v="2796"/>
    <x v="2797"/>
    <x v="32"/>
    <x v="7"/>
    <x v="21"/>
    <x v="2549"/>
    <x v="21"/>
    <x v="2797"/>
    <x v="2797"/>
    <s v="Typical Growth"/>
  </r>
  <r>
    <s v="Startup_4629"/>
    <x v="4"/>
    <x v="0"/>
    <x v="2797"/>
    <x v="2798"/>
    <x v="26"/>
    <x v="6"/>
    <x v="15"/>
    <x v="2550"/>
    <x v="15"/>
    <x v="2798"/>
    <x v="2798"/>
    <s v="Typical Growth"/>
  </r>
  <r>
    <s v="Startup_463"/>
    <x v="1"/>
    <x v="8"/>
    <x v="2798"/>
    <x v="2799"/>
    <x v="10"/>
    <x v="8"/>
    <x v="2"/>
    <x v="2551"/>
    <x v="2"/>
    <x v="2799"/>
    <x v="2799"/>
    <s v="Typical Growth"/>
  </r>
  <r>
    <s v="Startup_4630"/>
    <x v="4"/>
    <x v="8"/>
    <x v="2799"/>
    <x v="2800"/>
    <x v="41"/>
    <x v="2"/>
    <x v="20"/>
    <x v="2552"/>
    <x v="20"/>
    <x v="2800"/>
    <x v="2800"/>
    <s v="Typical Growth"/>
  </r>
  <r>
    <s v="Startup_4635"/>
    <x v="6"/>
    <x v="7"/>
    <x v="2800"/>
    <x v="2801"/>
    <x v="18"/>
    <x v="8"/>
    <x v="14"/>
    <x v="2553"/>
    <x v="14"/>
    <x v="2801"/>
    <x v="2801"/>
    <s v="Typical Growth"/>
  </r>
  <r>
    <s v="Startup_4637"/>
    <x v="0"/>
    <x v="6"/>
    <x v="2801"/>
    <x v="2802"/>
    <x v="14"/>
    <x v="5"/>
    <x v="7"/>
    <x v="2554"/>
    <x v="7"/>
    <x v="2802"/>
    <x v="2802"/>
    <s v="Typical Growth"/>
  </r>
  <r>
    <s v="Startup_4638"/>
    <x v="4"/>
    <x v="4"/>
    <x v="2802"/>
    <x v="2803"/>
    <x v="31"/>
    <x v="1"/>
    <x v="12"/>
    <x v="2555"/>
    <x v="12"/>
    <x v="2803"/>
    <x v="2803"/>
    <s v="Typical Growth"/>
  </r>
  <r>
    <s v="Startup_4639"/>
    <x v="4"/>
    <x v="2"/>
    <x v="2113"/>
    <x v="2804"/>
    <x v="15"/>
    <x v="4"/>
    <x v="10"/>
    <x v="2556"/>
    <x v="10"/>
    <x v="2804"/>
    <x v="2804"/>
    <s v="Typical Growth"/>
  </r>
  <r>
    <s v="Startup_4642"/>
    <x v="6"/>
    <x v="1"/>
    <x v="2803"/>
    <x v="2805"/>
    <x v="29"/>
    <x v="2"/>
    <x v="19"/>
    <x v="543"/>
    <x v="19"/>
    <x v="2805"/>
    <x v="2805"/>
    <s v="Typical Growth"/>
  </r>
  <r>
    <s v="Startup_4643"/>
    <x v="5"/>
    <x v="3"/>
    <x v="2804"/>
    <x v="2806"/>
    <x v="16"/>
    <x v="0"/>
    <x v="13"/>
    <x v="2557"/>
    <x v="13"/>
    <x v="2806"/>
    <x v="2806"/>
    <s v="Typical Growth"/>
  </r>
  <r>
    <s v="Startup_4644"/>
    <x v="4"/>
    <x v="8"/>
    <x v="2805"/>
    <x v="2807"/>
    <x v="40"/>
    <x v="5"/>
    <x v="13"/>
    <x v="2558"/>
    <x v="13"/>
    <x v="2807"/>
    <x v="2807"/>
    <s v="Typical Growth"/>
  </r>
  <r>
    <s v="Startup_4645"/>
    <x v="3"/>
    <x v="2"/>
    <x v="2806"/>
    <x v="2808"/>
    <x v="16"/>
    <x v="2"/>
    <x v="16"/>
    <x v="406"/>
    <x v="16"/>
    <x v="2808"/>
    <x v="2808"/>
    <s v="Typical Growth"/>
  </r>
  <r>
    <s v="Startup_4647"/>
    <x v="7"/>
    <x v="7"/>
    <x v="2807"/>
    <x v="2809"/>
    <x v="10"/>
    <x v="3"/>
    <x v="13"/>
    <x v="577"/>
    <x v="13"/>
    <x v="2809"/>
    <x v="2809"/>
    <s v="Typical Growth"/>
  </r>
  <r>
    <s v="Startup_4648"/>
    <x v="3"/>
    <x v="0"/>
    <x v="2808"/>
    <x v="2810"/>
    <x v="2"/>
    <x v="8"/>
    <x v="5"/>
    <x v="2559"/>
    <x v="5"/>
    <x v="2810"/>
    <x v="2810"/>
    <s v="Typical Growth"/>
  </r>
  <r>
    <s v="Startup_4649"/>
    <x v="6"/>
    <x v="5"/>
    <x v="2809"/>
    <x v="2811"/>
    <x v="34"/>
    <x v="0"/>
    <x v="18"/>
    <x v="1478"/>
    <x v="18"/>
    <x v="2811"/>
    <x v="2811"/>
    <s v="Typical Growth"/>
  </r>
  <r>
    <s v="Startup_465"/>
    <x v="6"/>
    <x v="3"/>
    <x v="2810"/>
    <x v="2812"/>
    <x v="35"/>
    <x v="2"/>
    <x v="7"/>
    <x v="2560"/>
    <x v="7"/>
    <x v="2812"/>
    <x v="2812"/>
    <s v="Typical Growth"/>
  </r>
  <r>
    <s v="Startup_4650"/>
    <x v="1"/>
    <x v="2"/>
    <x v="2811"/>
    <x v="2813"/>
    <x v="19"/>
    <x v="1"/>
    <x v="15"/>
    <x v="1659"/>
    <x v="15"/>
    <x v="2813"/>
    <x v="2813"/>
    <s v="Typical Growth"/>
  </r>
  <r>
    <s v="Startup_4651"/>
    <x v="0"/>
    <x v="5"/>
    <x v="2812"/>
    <x v="2814"/>
    <x v="11"/>
    <x v="4"/>
    <x v="3"/>
    <x v="2561"/>
    <x v="3"/>
    <x v="2814"/>
    <x v="2814"/>
    <s v="Typical Growth"/>
  </r>
  <r>
    <s v="Startup_4652"/>
    <x v="5"/>
    <x v="6"/>
    <x v="2813"/>
    <x v="2815"/>
    <x v="20"/>
    <x v="6"/>
    <x v="6"/>
    <x v="1213"/>
    <x v="6"/>
    <x v="2815"/>
    <x v="2815"/>
    <s v="Typical Growth"/>
  </r>
  <r>
    <s v="Startup_4653"/>
    <x v="1"/>
    <x v="0"/>
    <x v="2814"/>
    <x v="2816"/>
    <x v="18"/>
    <x v="6"/>
    <x v="9"/>
    <x v="2562"/>
    <x v="9"/>
    <x v="2816"/>
    <x v="2816"/>
    <s v="Typical Growth"/>
  </r>
  <r>
    <s v="Startup_4655"/>
    <x v="4"/>
    <x v="2"/>
    <x v="2815"/>
    <x v="2817"/>
    <x v="30"/>
    <x v="9"/>
    <x v="7"/>
    <x v="1672"/>
    <x v="7"/>
    <x v="2817"/>
    <x v="2817"/>
    <s v="Typical Growth"/>
  </r>
  <r>
    <s v="Startup_4656"/>
    <x v="2"/>
    <x v="2"/>
    <x v="2816"/>
    <x v="2818"/>
    <x v="30"/>
    <x v="0"/>
    <x v="11"/>
    <x v="2563"/>
    <x v="11"/>
    <x v="2818"/>
    <x v="2818"/>
    <s v="Typical Growth"/>
  </r>
  <r>
    <s v="Startup_4657"/>
    <x v="1"/>
    <x v="2"/>
    <x v="2817"/>
    <x v="2819"/>
    <x v="20"/>
    <x v="4"/>
    <x v="23"/>
    <x v="2564"/>
    <x v="23"/>
    <x v="2819"/>
    <x v="2819"/>
    <s v="Typical Growth"/>
  </r>
  <r>
    <s v="Startup_4658"/>
    <x v="5"/>
    <x v="7"/>
    <x v="2818"/>
    <x v="2820"/>
    <x v="30"/>
    <x v="1"/>
    <x v="0"/>
    <x v="2565"/>
    <x v="0"/>
    <x v="2820"/>
    <x v="2820"/>
    <s v="Typical Growth"/>
  </r>
  <r>
    <s v="Startup_4660"/>
    <x v="3"/>
    <x v="5"/>
    <x v="2819"/>
    <x v="2821"/>
    <x v="31"/>
    <x v="3"/>
    <x v="22"/>
    <x v="2566"/>
    <x v="22"/>
    <x v="2821"/>
    <x v="2821"/>
    <s v="Typical Growth"/>
  </r>
  <r>
    <s v="Startup_4661"/>
    <x v="3"/>
    <x v="8"/>
    <x v="2820"/>
    <x v="2822"/>
    <x v="22"/>
    <x v="1"/>
    <x v="0"/>
    <x v="2567"/>
    <x v="0"/>
    <x v="2822"/>
    <x v="2822"/>
    <s v="Typical Growth"/>
  </r>
  <r>
    <s v="Startup_4662"/>
    <x v="2"/>
    <x v="6"/>
    <x v="2821"/>
    <x v="2823"/>
    <x v="35"/>
    <x v="8"/>
    <x v="21"/>
    <x v="2568"/>
    <x v="21"/>
    <x v="2823"/>
    <x v="2823"/>
    <s v="Typical Growth"/>
  </r>
  <r>
    <s v="Startup_4663"/>
    <x v="0"/>
    <x v="1"/>
    <x v="2822"/>
    <x v="2824"/>
    <x v="3"/>
    <x v="5"/>
    <x v="17"/>
    <x v="2569"/>
    <x v="17"/>
    <x v="2824"/>
    <x v="2824"/>
    <s v="Typical Growth"/>
  </r>
  <r>
    <s v="Startup_4664"/>
    <x v="1"/>
    <x v="4"/>
    <x v="2823"/>
    <x v="2825"/>
    <x v="15"/>
    <x v="0"/>
    <x v="17"/>
    <x v="2570"/>
    <x v="17"/>
    <x v="2825"/>
    <x v="2825"/>
    <s v="Typical Growth"/>
  </r>
  <r>
    <s v="Startup_4666"/>
    <x v="4"/>
    <x v="8"/>
    <x v="2824"/>
    <x v="2826"/>
    <x v="36"/>
    <x v="5"/>
    <x v="21"/>
    <x v="2571"/>
    <x v="21"/>
    <x v="2826"/>
    <x v="2826"/>
    <s v="Typical Growth"/>
  </r>
  <r>
    <s v="Startup_4667"/>
    <x v="0"/>
    <x v="2"/>
    <x v="2825"/>
    <x v="2827"/>
    <x v="33"/>
    <x v="6"/>
    <x v="15"/>
    <x v="2572"/>
    <x v="15"/>
    <x v="2827"/>
    <x v="2827"/>
    <s v="Typical Growth"/>
  </r>
  <r>
    <s v="Startup_4668"/>
    <x v="3"/>
    <x v="2"/>
    <x v="2826"/>
    <x v="2828"/>
    <x v="49"/>
    <x v="0"/>
    <x v="14"/>
    <x v="2573"/>
    <x v="14"/>
    <x v="2828"/>
    <x v="2828"/>
    <s v="Typical Growth"/>
  </r>
  <r>
    <s v="Startup_4669"/>
    <x v="4"/>
    <x v="5"/>
    <x v="2827"/>
    <x v="2829"/>
    <x v="16"/>
    <x v="5"/>
    <x v="15"/>
    <x v="2574"/>
    <x v="15"/>
    <x v="2829"/>
    <x v="2829"/>
    <s v="Typical Growth"/>
  </r>
  <r>
    <s v="Startup_467"/>
    <x v="6"/>
    <x v="2"/>
    <x v="2828"/>
    <x v="2830"/>
    <x v="18"/>
    <x v="3"/>
    <x v="22"/>
    <x v="2575"/>
    <x v="22"/>
    <x v="2830"/>
    <x v="2830"/>
    <s v="Typical Growth"/>
  </r>
  <r>
    <s v="Startup_4671"/>
    <x v="0"/>
    <x v="8"/>
    <x v="2829"/>
    <x v="2831"/>
    <x v="1"/>
    <x v="0"/>
    <x v="3"/>
    <x v="2576"/>
    <x v="3"/>
    <x v="2831"/>
    <x v="2831"/>
    <s v="Typical Growth"/>
  </r>
  <r>
    <s v="Startup_4672"/>
    <x v="2"/>
    <x v="7"/>
    <x v="2830"/>
    <x v="2832"/>
    <x v="10"/>
    <x v="2"/>
    <x v="5"/>
    <x v="2577"/>
    <x v="5"/>
    <x v="2832"/>
    <x v="2832"/>
    <s v="Typical Growth"/>
  </r>
  <r>
    <s v="Startup_4673"/>
    <x v="0"/>
    <x v="7"/>
    <x v="2831"/>
    <x v="2833"/>
    <x v="21"/>
    <x v="1"/>
    <x v="18"/>
    <x v="323"/>
    <x v="18"/>
    <x v="2833"/>
    <x v="2833"/>
    <s v="Typical Growth"/>
  </r>
  <r>
    <s v="Startup_4674"/>
    <x v="5"/>
    <x v="3"/>
    <x v="2832"/>
    <x v="2834"/>
    <x v="27"/>
    <x v="2"/>
    <x v="6"/>
    <x v="2578"/>
    <x v="6"/>
    <x v="2834"/>
    <x v="2834"/>
    <s v="Typical Growth"/>
  </r>
  <r>
    <s v="Startup_4677"/>
    <x v="6"/>
    <x v="2"/>
    <x v="2833"/>
    <x v="2835"/>
    <x v="22"/>
    <x v="3"/>
    <x v="2"/>
    <x v="2579"/>
    <x v="2"/>
    <x v="2835"/>
    <x v="2835"/>
    <s v="Typical Growth"/>
  </r>
  <r>
    <s v="Startup_4678"/>
    <x v="0"/>
    <x v="5"/>
    <x v="2834"/>
    <x v="2836"/>
    <x v="34"/>
    <x v="0"/>
    <x v="19"/>
    <x v="2580"/>
    <x v="19"/>
    <x v="2836"/>
    <x v="2836"/>
    <s v="Typical Growth"/>
  </r>
  <r>
    <s v="Startup_4679"/>
    <x v="0"/>
    <x v="8"/>
    <x v="2835"/>
    <x v="2837"/>
    <x v="2"/>
    <x v="7"/>
    <x v="15"/>
    <x v="2581"/>
    <x v="15"/>
    <x v="2837"/>
    <x v="2837"/>
    <s v="Typical Growth"/>
  </r>
  <r>
    <s v="Startup_4682"/>
    <x v="2"/>
    <x v="9"/>
    <x v="2836"/>
    <x v="2838"/>
    <x v="18"/>
    <x v="6"/>
    <x v="3"/>
    <x v="2582"/>
    <x v="3"/>
    <x v="2838"/>
    <x v="2838"/>
    <s v="Typical Growth"/>
  </r>
  <r>
    <s v="Startup_4684"/>
    <x v="7"/>
    <x v="2"/>
    <x v="2837"/>
    <x v="2839"/>
    <x v="1"/>
    <x v="4"/>
    <x v="10"/>
    <x v="1606"/>
    <x v="10"/>
    <x v="2839"/>
    <x v="2839"/>
    <s v="Typical Growth"/>
  </r>
  <r>
    <s v="Startup_4685"/>
    <x v="4"/>
    <x v="7"/>
    <x v="2838"/>
    <x v="2840"/>
    <x v="17"/>
    <x v="5"/>
    <x v="5"/>
    <x v="2583"/>
    <x v="5"/>
    <x v="2840"/>
    <x v="2840"/>
    <s v="Typical Growth"/>
  </r>
  <r>
    <s v="Startup_4687"/>
    <x v="4"/>
    <x v="4"/>
    <x v="2839"/>
    <x v="2841"/>
    <x v="30"/>
    <x v="2"/>
    <x v="22"/>
    <x v="1234"/>
    <x v="22"/>
    <x v="2841"/>
    <x v="2841"/>
    <s v="Typical Growth"/>
  </r>
  <r>
    <s v="Startup_4688"/>
    <x v="5"/>
    <x v="0"/>
    <x v="2840"/>
    <x v="2842"/>
    <x v="13"/>
    <x v="8"/>
    <x v="13"/>
    <x v="2584"/>
    <x v="13"/>
    <x v="2842"/>
    <x v="2842"/>
    <s v="Typical Growth"/>
  </r>
  <r>
    <s v="Startup_4689"/>
    <x v="2"/>
    <x v="6"/>
    <x v="2841"/>
    <x v="2843"/>
    <x v="4"/>
    <x v="1"/>
    <x v="8"/>
    <x v="2585"/>
    <x v="8"/>
    <x v="2843"/>
    <x v="2843"/>
    <s v="Typical Growth"/>
  </r>
  <r>
    <s v="Startup_469"/>
    <x v="6"/>
    <x v="2"/>
    <x v="2842"/>
    <x v="2844"/>
    <x v="35"/>
    <x v="7"/>
    <x v="17"/>
    <x v="1754"/>
    <x v="17"/>
    <x v="2844"/>
    <x v="2844"/>
    <s v="Typical Growth"/>
  </r>
  <r>
    <s v="Startup_4690"/>
    <x v="7"/>
    <x v="6"/>
    <x v="2843"/>
    <x v="2845"/>
    <x v="13"/>
    <x v="8"/>
    <x v="8"/>
    <x v="2586"/>
    <x v="8"/>
    <x v="2845"/>
    <x v="2845"/>
    <s v="Typical Growth"/>
  </r>
  <r>
    <s v="Startup_4692"/>
    <x v="7"/>
    <x v="4"/>
    <x v="2844"/>
    <x v="2846"/>
    <x v="43"/>
    <x v="4"/>
    <x v="1"/>
    <x v="2587"/>
    <x v="1"/>
    <x v="2846"/>
    <x v="2846"/>
    <s v="Typical Growth"/>
  </r>
  <r>
    <s v="Startup_4693"/>
    <x v="3"/>
    <x v="6"/>
    <x v="2845"/>
    <x v="2847"/>
    <x v="17"/>
    <x v="8"/>
    <x v="10"/>
    <x v="1979"/>
    <x v="10"/>
    <x v="2847"/>
    <x v="2847"/>
    <s v="Typical Growth"/>
  </r>
  <r>
    <s v="Startup_4694"/>
    <x v="7"/>
    <x v="8"/>
    <x v="2846"/>
    <x v="2848"/>
    <x v="25"/>
    <x v="9"/>
    <x v="0"/>
    <x v="2588"/>
    <x v="0"/>
    <x v="2848"/>
    <x v="2848"/>
    <s v="Typical Growth"/>
  </r>
  <r>
    <s v="Startup_4695"/>
    <x v="3"/>
    <x v="8"/>
    <x v="2847"/>
    <x v="2849"/>
    <x v="15"/>
    <x v="7"/>
    <x v="16"/>
    <x v="2588"/>
    <x v="16"/>
    <x v="2849"/>
    <x v="2849"/>
    <s v="Typical Growth"/>
  </r>
  <r>
    <s v="Startup_47"/>
    <x v="0"/>
    <x v="8"/>
    <x v="2848"/>
    <x v="2850"/>
    <x v="25"/>
    <x v="5"/>
    <x v="1"/>
    <x v="2589"/>
    <x v="1"/>
    <x v="2850"/>
    <x v="2850"/>
    <s v="Typical Growth"/>
  </r>
  <r>
    <s v="Startup_470"/>
    <x v="2"/>
    <x v="4"/>
    <x v="2849"/>
    <x v="2851"/>
    <x v="1"/>
    <x v="9"/>
    <x v="12"/>
    <x v="2590"/>
    <x v="12"/>
    <x v="2851"/>
    <x v="2851"/>
    <s v="Typical Growth"/>
  </r>
  <r>
    <s v="Startup_4700"/>
    <x v="4"/>
    <x v="4"/>
    <x v="2850"/>
    <x v="2852"/>
    <x v="45"/>
    <x v="3"/>
    <x v="12"/>
    <x v="2591"/>
    <x v="12"/>
    <x v="2852"/>
    <x v="2852"/>
    <s v="Typical Growth"/>
  </r>
  <r>
    <s v="Startup_4701"/>
    <x v="0"/>
    <x v="8"/>
    <x v="2851"/>
    <x v="2853"/>
    <x v="13"/>
    <x v="0"/>
    <x v="19"/>
    <x v="2592"/>
    <x v="19"/>
    <x v="2853"/>
    <x v="2853"/>
    <s v="Typical Growth"/>
  </r>
  <r>
    <s v="Startup_4702"/>
    <x v="3"/>
    <x v="6"/>
    <x v="2852"/>
    <x v="2854"/>
    <x v="31"/>
    <x v="3"/>
    <x v="10"/>
    <x v="2593"/>
    <x v="10"/>
    <x v="2854"/>
    <x v="2854"/>
    <s v="Typical Growth"/>
  </r>
  <r>
    <s v="Startup_4703"/>
    <x v="6"/>
    <x v="5"/>
    <x v="2853"/>
    <x v="2855"/>
    <x v="13"/>
    <x v="6"/>
    <x v="6"/>
    <x v="859"/>
    <x v="6"/>
    <x v="2855"/>
    <x v="2855"/>
    <s v="Typical Growth"/>
  </r>
  <r>
    <s v="Startup_4704"/>
    <x v="4"/>
    <x v="0"/>
    <x v="2854"/>
    <x v="2856"/>
    <x v="13"/>
    <x v="9"/>
    <x v="16"/>
    <x v="2594"/>
    <x v="16"/>
    <x v="2856"/>
    <x v="2856"/>
    <s v="Typical Growth"/>
  </r>
  <r>
    <s v="Startup_4706"/>
    <x v="3"/>
    <x v="8"/>
    <x v="2855"/>
    <x v="2857"/>
    <x v="7"/>
    <x v="2"/>
    <x v="20"/>
    <x v="2595"/>
    <x v="20"/>
    <x v="2857"/>
    <x v="2857"/>
    <s v="Typical Growth"/>
  </r>
  <r>
    <s v="Startup_4708"/>
    <x v="0"/>
    <x v="4"/>
    <x v="2856"/>
    <x v="2858"/>
    <x v="26"/>
    <x v="7"/>
    <x v="0"/>
    <x v="2596"/>
    <x v="0"/>
    <x v="2858"/>
    <x v="2858"/>
    <s v="Typical Growth"/>
  </r>
  <r>
    <s v="Startup_471"/>
    <x v="5"/>
    <x v="0"/>
    <x v="2857"/>
    <x v="2859"/>
    <x v="13"/>
    <x v="0"/>
    <x v="2"/>
    <x v="2597"/>
    <x v="2"/>
    <x v="2859"/>
    <x v="2859"/>
    <s v="Typical Growth"/>
  </r>
  <r>
    <s v="Startup_4710"/>
    <x v="1"/>
    <x v="2"/>
    <x v="2858"/>
    <x v="2860"/>
    <x v="6"/>
    <x v="0"/>
    <x v="23"/>
    <x v="1052"/>
    <x v="23"/>
    <x v="2860"/>
    <x v="2860"/>
    <s v="Typical Growth"/>
  </r>
  <r>
    <s v="Startup_4711"/>
    <x v="6"/>
    <x v="3"/>
    <x v="2859"/>
    <x v="2861"/>
    <x v="24"/>
    <x v="2"/>
    <x v="12"/>
    <x v="2598"/>
    <x v="12"/>
    <x v="2861"/>
    <x v="2861"/>
    <s v="Typical Growth"/>
  </r>
  <r>
    <s v="Startup_4712"/>
    <x v="2"/>
    <x v="5"/>
    <x v="2860"/>
    <x v="2862"/>
    <x v="1"/>
    <x v="8"/>
    <x v="8"/>
    <x v="2599"/>
    <x v="8"/>
    <x v="2862"/>
    <x v="2862"/>
    <s v="Typical Growth"/>
  </r>
  <r>
    <s v="Startup_4713"/>
    <x v="1"/>
    <x v="0"/>
    <x v="2861"/>
    <x v="2863"/>
    <x v="40"/>
    <x v="3"/>
    <x v="23"/>
    <x v="2600"/>
    <x v="23"/>
    <x v="2863"/>
    <x v="2863"/>
    <s v="Typical Growth"/>
  </r>
  <r>
    <s v="Startup_4714"/>
    <x v="6"/>
    <x v="4"/>
    <x v="2862"/>
    <x v="2864"/>
    <x v="4"/>
    <x v="2"/>
    <x v="9"/>
    <x v="2601"/>
    <x v="9"/>
    <x v="2864"/>
    <x v="2864"/>
    <s v="Typical Growth"/>
  </r>
  <r>
    <s v="Startup_4715"/>
    <x v="4"/>
    <x v="4"/>
    <x v="2863"/>
    <x v="2865"/>
    <x v="31"/>
    <x v="4"/>
    <x v="22"/>
    <x v="2602"/>
    <x v="22"/>
    <x v="2865"/>
    <x v="2865"/>
    <s v="Typical Growth"/>
  </r>
  <r>
    <s v="Startup_4716"/>
    <x v="3"/>
    <x v="3"/>
    <x v="2864"/>
    <x v="2866"/>
    <x v="5"/>
    <x v="5"/>
    <x v="14"/>
    <x v="2603"/>
    <x v="14"/>
    <x v="2866"/>
    <x v="2866"/>
    <s v="Typical Growth"/>
  </r>
  <r>
    <s v="Startup_4719"/>
    <x v="4"/>
    <x v="2"/>
    <x v="2865"/>
    <x v="2867"/>
    <x v="19"/>
    <x v="1"/>
    <x v="1"/>
    <x v="2604"/>
    <x v="1"/>
    <x v="2867"/>
    <x v="2867"/>
    <s v="Typical Growth"/>
  </r>
  <r>
    <s v="Startup_472"/>
    <x v="0"/>
    <x v="2"/>
    <x v="2866"/>
    <x v="2868"/>
    <x v="41"/>
    <x v="8"/>
    <x v="7"/>
    <x v="2605"/>
    <x v="7"/>
    <x v="2868"/>
    <x v="2868"/>
    <s v="Typical Growth"/>
  </r>
  <r>
    <s v="Startup_4720"/>
    <x v="7"/>
    <x v="9"/>
    <x v="2867"/>
    <x v="2869"/>
    <x v="5"/>
    <x v="8"/>
    <x v="15"/>
    <x v="498"/>
    <x v="15"/>
    <x v="2869"/>
    <x v="2869"/>
    <s v="Typical Growth"/>
  </r>
  <r>
    <s v="Startup_4721"/>
    <x v="7"/>
    <x v="7"/>
    <x v="2868"/>
    <x v="2870"/>
    <x v="36"/>
    <x v="9"/>
    <x v="4"/>
    <x v="2606"/>
    <x v="4"/>
    <x v="2870"/>
    <x v="2870"/>
    <s v="Typical Growth"/>
  </r>
  <r>
    <s v="Startup_4722"/>
    <x v="7"/>
    <x v="9"/>
    <x v="2869"/>
    <x v="2871"/>
    <x v="2"/>
    <x v="3"/>
    <x v="4"/>
    <x v="2607"/>
    <x v="4"/>
    <x v="2871"/>
    <x v="2871"/>
    <s v="Typical Growth"/>
  </r>
  <r>
    <s v="Startup_4728"/>
    <x v="1"/>
    <x v="6"/>
    <x v="2870"/>
    <x v="2872"/>
    <x v="27"/>
    <x v="9"/>
    <x v="6"/>
    <x v="1256"/>
    <x v="6"/>
    <x v="2872"/>
    <x v="2872"/>
    <s v="Typical Growth"/>
  </r>
  <r>
    <s v="Startup_4729"/>
    <x v="4"/>
    <x v="7"/>
    <x v="2871"/>
    <x v="2873"/>
    <x v="36"/>
    <x v="7"/>
    <x v="21"/>
    <x v="2608"/>
    <x v="21"/>
    <x v="2873"/>
    <x v="2873"/>
    <s v="Typical Growth"/>
  </r>
  <r>
    <s v="Startup_4731"/>
    <x v="5"/>
    <x v="1"/>
    <x v="2872"/>
    <x v="2874"/>
    <x v="8"/>
    <x v="2"/>
    <x v="21"/>
    <x v="2609"/>
    <x v="21"/>
    <x v="2874"/>
    <x v="2874"/>
    <s v="Typical Growth"/>
  </r>
  <r>
    <s v="Startup_4734"/>
    <x v="3"/>
    <x v="0"/>
    <x v="2873"/>
    <x v="2875"/>
    <x v="40"/>
    <x v="7"/>
    <x v="10"/>
    <x v="2610"/>
    <x v="10"/>
    <x v="2875"/>
    <x v="2875"/>
    <s v="Typical Growth"/>
  </r>
  <r>
    <s v="Startup_4736"/>
    <x v="1"/>
    <x v="6"/>
    <x v="2874"/>
    <x v="2876"/>
    <x v="4"/>
    <x v="2"/>
    <x v="18"/>
    <x v="2611"/>
    <x v="18"/>
    <x v="2876"/>
    <x v="2876"/>
    <s v="Typical Growth"/>
  </r>
  <r>
    <s v="Startup_4737"/>
    <x v="0"/>
    <x v="4"/>
    <x v="2875"/>
    <x v="2877"/>
    <x v="18"/>
    <x v="4"/>
    <x v="9"/>
    <x v="2612"/>
    <x v="9"/>
    <x v="2877"/>
    <x v="2877"/>
    <s v="Typical Growth"/>
  </r>
  <r>
    <s v="Startup_4738"/>
    <x v="5"/>
    <x v="1"/>
    <x v="2876"/>
    <x v="2878"/>
    <x v="38"/>
    <x v="7"/>
    <x v="7"/>
    <x v="2613"/>
    <x v="7"/>
    <x v="2878"/>
    <x v="2878"/>
    <s v="Typical Growth"/>
  </r>
  <r>
    <s v="Startup_4739"/>
    <x v="4"/>
    <x v="5"/>
    <x v="2877"/>
    <x v="2879"/>
    <x v="16"/>
    <x v="2"/>
    <x v="13"/>
    <x v="2614"/>
    <x v="13"/>
    <x v="2879"/>
    <x v="2879"/>
    <s v="Typical Growth"/>
  </r>
  <r>
    <s v="Startup_4740"/>
    <x v="6"/>
    <x v="8"/>
    <x v="2878"/>
    <x v="2880"/>
    <x v="18"/>
    <x v="6"/>
    <x v="8"/>
    <x v="2615"/>
    <x v="8"/>
    <x v="2880"/>
    <x v="2880"/>
    <s v="Typical Growth"/>
  </r>
  <r>
    <s v="Startup_4741"/>
    <x v="1"/>
    <x v="3"/>
    <x v="2879"/>
    <x v="2881"/>
    <x v="8"/>
    <x v="6"/>
    <x v="19"/>
    <x v="1195"/>
    <x v="19"/>
    <x v="2881"/>
    <x v="2881"/>
    <s v="Typical Growth"/>
  </r>
  <r>
    <s v="Startup_4742"/>
    <x v="4"/>
    <x v="4"/>
    <x v="2880"/>
    <x v="2882"/>
    <x v="13"/>
    <x v="1"/>
    <x v="23"/>
    <x v="2616"/>
    <x v="23"/>
    <x v="2882"/>
    <x v="2882"/>
    <s v="Typical Growth"/>
  </r>
  <r>
    <s v="Startup_4743"/>
    <x v="1"/>
    <x v="2"/>
    <x v="2881"/>
    <x v="2883"/>
    <x v="14"/>
    <x v="3"/>
    <x v="0"/>
    <x v="2617"/>
    <x v="0"/>
    <x v="2883"/>
    <x v="2883"/>
    <s v="Typical Growth"/>
  </r>
  <r>
    <s v="Startup_4745"/>
    <x v="1"/>
    <x v="0"/>
    <x v="2882"/>
    <x v="2884"/>
    <x v="47"/>
    <x v="3"/>
    <x v="13"/>
    <x v="2618"/>
    <x v="13"/>
    <x v="2884"/>
    <x v="2884"/>
    <s v="Typical Growth"/>
  </r>
  <r>
    <s v="Startup_4746"/>
    <x v="5"/>
    <x v="5"/>
    <x v="2883"/>
    <x v="2885"/>
    <x v="8"/>
    <x v="7"/>
    <x v="11"/>
    <x v="2619"/>
    <x v="11"/>
    <x v="2885"/>
    <x v="2885"/>
    <s v="Typical Growth"/>
  </r>
  <r>
    <s v="Startup_4747"/>
    <x v="3"/>
    <x v="6"/>
    <x v="2884"/>
    <x v="2886"/>
    <x v="34"/>
    <x v="8"/>
    <x v="11"/>
    <x v="2620"/>
    <x v="11"/>
    <x v="2886"/>
    <x v="2886"/>
    <s v="Typical Growth"/>
  </r>
  <r>
    <s v="Startup_4748"/>
    <x v="7"/>
    <x v="9"/>
    <x v="2885"/>
    <x v="2887"/>
    <x v="27"/>
    <x v="9"/>
    <x v="0"/>
    <x v="2621"/>
    <x v="0"/>
    <x v="2887"/>
    <x v="2887"/>
    <s v="Typical Growth"/>
  </r>
  <r>
    <s v="Startup_4749"/>
    <x v="1"/>
    <x v="8"/>
    <x v="2886"/>
    <x v="2888"/>
    <x v="3"/>
    <x v="2"/>
    <x v="8"/>
    <x v="2622"/>
    <x v="8"/>
    <x v="2888"/>
    <x v="2888"/>
    <s v="Typical Growth"/>
  </r>
  <r>
    <s v="Startup_475"/>
    <x v="0"/>
    <x v="1"/>
    <x v="2887"/>
    <x v="2889"/>
    <x v="26"/>
    <x v="3"/>
    <x v="16"/>
    <x v="2139"/>
    <x v="16"/>
    <x v="2889"/>
    <x v="2889"/>
    <s v="Typical Growth"/>
  </r>
  <r>
    <s v="Startup_4750"/>
    <x v="3"/>
    <x v="9"/>
    <x v="2888"/>
    <x v="2890"/>
    <x v="16"/>
    <x v="5"/>
    <x v="18"/>
    <x v="2623"/>
    <x v="18"/>
    <x v="2890"/>
    <x v="2890"/>
    <s v="Typical Growth"/>
  </r>
  <r>
    <s v="Startup_4754"/>
    <x v="4"/>
    <x v="9"/>
    <x v="2889"/>
    <x v="2891"/>
    <x v="17"/>
    <x v="9"/>
    <x v="10"/>
    <x v="2624"/>
    <x v="10"/>
    <x v="2891"/>
    <x v="2891"/>
    <s v="Typical Growth"/>
  </r>
  <r>
    <s v="Startup_4757"/>
    <x v="5"/>
    <x v="5"/>
    <x v="2890"/>
    <x v="2892"/>
    <x v="20"/>
    <x v="5"/>
    <x v="13"/>
    <x v="2625"/>
    <x v="13"/>
    <x v="2892"/>
    <x v="2892"/>
    <s v="Typical Growth"/>
  </r>
  <r>
    <s v="Startup_4759"/>
    <x v="5"/>
    <x v="2"/>
    <x v="2891"/>
    <x v="2893"/>
    <x v="19"/>
    <x v="9"/>
    <x v="8"/>
    <x v="2626"/>
    <x v="8"/>
    <x v="2893"/>
    <x v="2893"/>
    <s v="Typical Growth"/>
  </r>
  <r>
    <s v="Startup_4761"/>
    <x v="0"/>
    <x v="3"/>
    <x v="2892"/>
    <x v="2894"/>
    <x v="25"/>
    <x v="7"/>
    <x v="10"/>
    <x v="2627"/>
    <x v="10"/>
    <x v="2894"/>
    <x v="2894"/>
    <s v="Typical Growth"/>
  </r>
  <r>
    <s v="Startup_4762"/>
    <x v="2"/>
    <x v="4"/>
    <x v="2893"/>
    <x v="2895"/>
    <x v="36"/>
    <x v="9"/>
    <x v="11"/>
    <x v="2628"/>
    <x v="11"/>
    <x v="2895"/>
    <x v="2895"/>
    <s v="Typical Growth"/>
  </r>
  <r>
    <s v="Startup_4763"/>
    <x v="6"/>
    <x v="1"/>
    <x v="2894"/>
    <x v="2896"/>
    <x v="8"/>
    <x v="3"/>
    <x v="8"/>
    <x v="2629"/>
    <x v="8"/>
    <x v="2896"/>
    <x v="2896"/>
    <s v="Typical Growth"/>
  </r>
  <r>
    <s v="Startup_4764"/>
    <x v="0"/>
    <x v="9"/>
    <x v="2895"/>
    <x v="2897"/>
    <x v="22"/>
    <x v="4"/>
    <x v="6"/>
    <x v="2630"/>
    <x v="6"/>
    <x v="2897"/>
    <x v="2897"/>
    <s v="Typical Growth"/>
  </r>
  <r>
    <s v="Startup_4765"/>
    <x v="1"/>
    <x v="4"/>
    <x v="2896"/>
    <x v="2898"/>
    <x v="3"/>
    <x v="9"/>
    <x v="0"/>
    <x v="2631"/>
    <x v="0"/>
    <x v="2898"/>
    <x v="2898"/>
    <s v="Typical Growth"/>
  </r>
  <r>
    <s v="Startup_4766"/>
    <x v="7"/>
    <x v="1"/>
    <x v="2897"/>
    <x v="2899"/>
    <x v="32"/>
    <x v="9"/>
    <x v="22"/>
    <x v="2632"/>
    <x v="22"/>
    <x v="2899"/>
    <x v="2899"/>
    <s v="Typical Growth"/>
  </r>
  <r>
    <s v="Startup_4767"/>
    <x v="1"/>
    <x v="5"/>
    <x v="2898"/>
    <x v="2900"/>
    <x v="43"/>
    <x v="7"/>
    <x v="12"/>
    <x v="2633"/>
    <x v="12"/>
    <x v="2900"/>
    <x v="2900"/>
    <s v="Typical Growth"/>
  </r>
  <r>
    <s v="Startup_4768"/>
    <x v="7"/>
    <x v="2"/>
    <x v="2899"/>
    <x v="2901"/>
    <x v="23"/>
    <x v="4"/>
    <x v="0"/>
    <x v="2634"/>
    <x v="0"/>
    <x v="2901"/>
    <x v="2901"/>
    <s v="Typical Growth"/>
  </r>
  <r>
    <s v="Startup_4769"/>
    <x v="7"/>
    <x v="0"/>
    <x v="2900"/>
    <x v="2902"/>
    <x v="10"/>
    <x v="8"/>
    <x v="2"/>
    <x v="2635"/>
    <x v="2"/>
    <x v="2902"/>
    <x v="2902"/>
    <s v="Typical Growth"/>
  </r>
  <r>
    <s v="Startup_477"/>
    <x v="0"/>
    <x v="0"/>
    <x v="2901"/>
    <x v="2903"/>
    <x v="15"/>
    <x v="3"/>
    <x v="23"/>
    <x v="2636"/>
    <x v="23"/>
    <x v="2903"/>
    <x v="2903"/>
    <s v="Typical Growth"/>
  </r>
  <r>
    <s v="Startup_4772"/>
    <x v="3"/>
    <x v="5"/>
    <x v="2902"/>
    <x v="2904"/>
    <x v="29"/>
    <x v="8"/>
    <x v="17"/>
    <x v="395"/>
    <x v="17"/>
    <x v="2904"/>
    <x v="2904"/>
    <s v="Typical Growth"/>
  </r>
  <r>
    <s v="Startup_4773"/>
    <x v="3"/>
    <x v="3"/>
    <x v="2903"/>
    <x v="2905"/>
    <x v="26"/>
    <x v="0"/>
    <x v="11"/>
    <x v="995"/>
    <x v="11"/>
    <x v="2905"/>
    <x v="2905"/>
    <s v="Typical Growth"/>
  </r>
  <r>
    <s v="Startup_4774"/>
    <x v="7"/>
    <x v="8"/>
    <x v="2904"/>
    <x v="2906"/>
    <x v="49"/>
    <x v="5"/>
    <x v="15"/>
    <x v="2637"/>
    <x v="15"/>
    <x v="2906"/>
    <x v="2906"/>
    <s v="Typical Growth"/>
  </r>
  <r>
    <s v="Startup_4775"/>
    <x v="6"/>
    <x v="1"/>
    <x v="2905"/>
    <x v="2907"/>
    <x v="27"/>
    <x v="7"/>
    <x v="6"/>
    <x v="2638"/>
    <x v="6"/>
    <x v="2907"/>
    <x v="2907"/>
    <s v="Typical Growth"/>
  </r>
  <r>
    <s v="Startup_4776"/>
    <x v="4"/>
    <x v="2"/>
    <x v="2906"/>
    <x v="2908"/>
    <x v="5"/>
    <x v="7"/>
    <x v="2"/>
    <x v="2639"/>
    <x v="2"/>
    <x v="2908"/>
    <x v="2908"/>
    <s v="Typical Growth"/>
  </r>
  <r>
    <s v="Startup_4778"/>
    <x v="3"/>
    <x v="1"/>
    <x v="2907"/>
    <x v="2909"/>
    <x v="28"/>
    <x v="5"/>
    <x v="23"/>
    <x v="2640"/>
    <x v="23"/>
    <x v="2909"/>
    <x v="2909"/>
    <s v="Typical Growth"/>
  </r>
  <r>
    <s v="Startup_4780"/>
    <x v="0"/>
    <x v="7"/>
    <x v="2908"/>
    <x v="2910"/>
    <x v="35"/>
    <x v="6"/>
    <x v="8"/>
    <x v="2641"/>
    <x v="8"/>
    <x v="2910"/>
    <x v="2910"/>
    <s v="Typical Growth"/>
  </r>
  <r>
    <s v="Startup_4781"/>
    <x v="5"/>
    <x v="3"/>
    <x v="2909"/>
    <x v="2911"/>
    <x v="17"/>
    <x v="5"/>
    <x v="6"/>
    <x v="1980"/>
    <x v="6"/>
    <x v="2911"/>
    <x v="2911"/>
    <s v="Typical Growth"/>
  </r>
  <r>
    <s v="Startup_4783"/>
    <x v="4"/>
    <x v="7"/>
    <x v="2910"/>
    <x v="2912"/>
    <x v="36"/>
    <x v="9"/>
    <x v="15"/>
    <x v="2642"/>
    <x v="15"/>
    <x v="2912"/>
    <x v="2912"/>
    <s v="Typical Growth"/>
  </r>
  <r>
    <s v="Startup_4784"/>
    <x v="7"/>
    <x v="5"/>
    <x v="2911"/>
    <x v="2913"/>
    <x v="15"/>
    <x v="1"/>
    <x v="1"/>
    <x v="617"/>
    <x v="1"/>
    <x v="2913"/>
    <x v="2913"/>
    <s v="Typical Growth"/>
  </r>
  <r>
    <s v="Startup_4785"/>
    <x v="5"/>
    <x v="2"/>
    <x v="2912"/>
    <x v="2914"/>
    <x v="19"/>
    <x v="9"/>
    <x v="11"/>
    <x v="140"/>
    <x v="11"/>
    <x v="2914"/>
    <x v="2914"/>
    <s v="Typical Growth"/>
  </r>
  <r>
    <s v="Startup_4786"/>
    <x v="7"/>
    <x v="9"/>
    <x v="2913"/>
    <x v="2915"/>
    <x v="10"/>
    <x v="5"/>
    <x v="21"/>
    <x v="2643"/>
    <x v="21"/>
    <x v="2915"/>
    <x v="2915"/>
    <s v="Typical Growth"/>
  </r>
  <r>
    <s v="Startup_4787"/>
    <x v="5"/>
    <x v="2"/>
    <x v="2914"/>
    <x v="2916"/>
    <x v="17"/>
    <x v="6"/>
    <x v="0"/>
    <x v="2644"/>
    <x v="0"/>
    <x v="2916"/>
    <x v="2916"/>
    <s v="Typical Growth"/>
  </r>
  <r>
    <s v="Startup_4788"/>
    <x v="3"/>
    <x v="2"/>
    <x v="2915"/>
    <x v="2917"/>
    <x v="36"/>
    <x v="4"/>
    <x v="23"/>
    <x v="438"/>
    <x v="23"/>
    <x v="2917"/>
    <x v="2917"/>
    <s v="Typical Growth"/>
  </r>
  <r>
    <s v="Startup_4789"/>
    <x v="2"/>
    <x v="2"/>
    <x v="2916"/>
    <x v="2918"/>
    <x v="25"/>
    <x v="3"/>
    <x v="20"/>
    <x v="2645"/>
    <x v="20"/>
    <x v="2918"/>
    <x v="2918"/>
    <s v="Typical Growth"/>
  </r>
  <r>
    <s v="Startup_479"/>
    <x v="2"/>
    <x v="2"/>
    <x v="2917"/>
    <x v="2919"/>
    <x v="0"/>
    <x v="4"/>
    <x v="7"/>
    <x v="2646"/>
    <x v="7"/>
    <x v="2919"/>
    <x v="2919"/>
    <s v="Typical Growth"/>
  </r>
  <r>
    <s v="Startup_4790"/>
    <x v="3"/>
    <x v="6"/>
    <x v="2918"/>
    <x v="2920"/>
    <x v="1"/>
    <x v="3"/>
    <x v="18"/>
    <x v="2647"/>
    <x v="18"/>
    <x v="2920"/>
    <x v="2920"/>
    <s v="Typical Growth"/>
  </r>
  <r>
    <s v="Startup_4791"/>
    <x v="1"/>
    <x v="5"/>
    <x v="2919"/>
    <x v="2921"/>
    <x v="34"/>
    <x v="4"/>
    <x v="21"/>
    <x v="2648"/>
    <x v="21"/>
    <x v="2921"/>
    <x v="2921"/>
    <s v="Typical Growth"/>
  </r>
  <r>
    <s v="Startup_4792"/>
    <x v="2"/>
    <x v="4"/>
    <x v="2920"/>
    <x v="2922"/>
    <x v="38"/>
    <x v="1"/>
    <x v="2"/>
    <x v="2649"/>
    <x v="2"/>
    <x v="2922"/>
    <x v="2922"/>
    <s v="Typical Growth"/>
  </r>
  <r>
    <s v="Startup_4793"/>
    <x v="4"/>
    <x v="2"/>
    <x v="2921"/>
    <x v="2923"/>
    <x v="30"/>
    <x v="8"/>
    <x v="23"/>
    <x v="2650"/>
    <x v="23"/>
    <x v="2923"/>
    <x v="2923"/>
    <s v="Typical Growth"/>
  </r>
  <r>
    <s v="Startup_4794"/>
    <x v="5"/>
    <x v="0"/>
    <x v="2922"/>
    <x v="2924"/>
    <x v="11"/>
    <x v="7"/>
    <x v="18"/>
    <x v="2651"/>
    <x v="18"/>
    <x v="2924"/>
    <x v="2924"/>
    <s v="Typical Growth"/>
  </r>
  <r>
    <s v="Startup_4795"/>
    <x v="4"/>
    <x v="9"/>
    <x v="2923"/>
    <x v="2925"/>
    <x v="28"/>
    <x v="9"/>
    <x v="14"/>
    <x v="2652"/>
    <x v="14"/>
    <x v="2925"/>
    <x v="2925"/>
    <s v="Typical Growth"/>
  </r>
  <r>
    <s v="Startup_4796"/>
    <x v="4"/>
    <x v="1"/>
    <x v="2924"/>
    <x v="2926"/>
    <x v="49"/>
    <x v="5"/>
    <x v="6"/>
    <x v="2653"/>
    <x v="6"/>
    <x v="2926"/>
    <x v="2926"/>
    <s v="Typical Growth"/>
  </r>
  <r>
    <s v="Startup_4797"/>
    <x v="7"/>
    <x v="1"/>
    <x v="2925"/>
    <x v="2927"/>
    <x v="7"/>
    <x v="0"/>
    <x v="22"/>
    <x v="836"/>
    <x v="22"/>
    <x v="2927"/>
    <x v="2927"/>
    <s v="Typical Growth"/>
  </r>
  <r>
    <s v="Startup_4798"/>
    <x v="5"/>
    <x v="6"/>
    <x v="2926"/>
    <x v="2928"/>
    <x v="16"/>
    <x v="1"/>
    <x v="18"/>
    <x v="2051"/>
    <x v="18"/>
    <x v="2928"/>
    <x v="2928"/>
    <s v="Typical Growth"/>
  </r>
  <r>
    <s v="Startup_4799"/>
    <x v="6"/>
    <x v="1"/>
    <x v="2927"/>
    <x v="2929"/>
    <x v="23"/>
    <x v="7"/>
    <x v="13"/>
    <x v="2654"/>
    <x v="13"/>
    <x v="2929"/>
    <x v="2929"/>
    <s v="Typical Growth"/>
  </r>
  <r>
    <s v="Startup_48"/>
    <x v="4"/>
    <x v="9"/>
    <x v="2928"/>
    <x v="2930"/>
    <x v="24"/>
    <x v="0"/>
    <x v="0"/>
    <x v="2655"/>
    <x v="0"/>
    <x v="2930"/>
    <x v="2930"/>
    <s v="Typical Growth"/>
  </r>
  <r>
    <s v="Startup_480"/>
    <x v="2"/>
    <x v="4"/>
    <x v="2929"/>
    <x v="2931"/>
    <x v="3"/>
    <x v="4"/>
    <x v="18"/>
    <x v="2656"/>
    <x v="18"/>
    <x v="2931"/>
    <x v="2931"/>
    <s v="Typical Growth"/>
  </r>
  <r>
    <s v="Startup_4800"/>
    <x v="1"/>
    <x v="9"/>
    <x v="2930"/>
    <x v="2932"/>
    <x v="13"/>
    <x v="2"/>
    <x v="13"/>
    <x v="2657"/>
    <x v="13"/>
    <x v="2932"/>
    <x v="2932"/>
    <s v="Typical Growth"/>
  </r>
  <r>
    <s v="Startup_4802"/>
    <x v="2"/>
    <x v="0"/>
    <x v="2931"/>
    <x v="2933"/>
    <x v="16"/>
    <x v="0"/>
    <x v="18"/>
    <x v="2658"/>
    <x v="18"/>
    <x v="2933"/>
    <x v="2933"/>
    <s v="Typical Growth"/>
  </r>
  <r>
    <s v="Startup_4803"/>
    <x v="5"/>
    <x v="2"/>
    <x v="2932"/>
    <x v="2934"/>
    <x v="16"/>
    <x v="8"/>
    <x v="23"/>
    <x v="2659"/>
    <x v="23"/>
    <x v="2934"/>
    <x v="2934"/>
    <s v="Typical Growth"/>
  </r>
  <r>
    <s v="Startup_4805"/>
    <x v="7"/>
    <x v="6"/>
    <x v="2933"/>
    <x v="2935"/>
    <x v="12"/>
    <x v="1"/>
    <x v="0"/>
    <x v="2148"/>
    <x v="0"/>
    <x v="2935"/>
    <x v="2935"/>
    <s v="Typical Growth"/>
  </r>
  <r>
    <s v="Startup_4806"/>
    <x v="6"/>
    <x v="4"/>
    <x v="2934"/>
    <x v="2936"/>
    <x v="30"/>
    <x v="0"/>
    <x v="13"/>
    <x v="2660"/>
    <x v="13"/>
    <x v="2936"/>
    <x v="2936"/>
    <s v="Typical Growth"/>
  </r>
  <r>
    <s v="Startup_4809"/>
    <x v="2"/>
    <x v="6"/>
    <x v="2935"/>
    <x v="2937"/>
    <x v="19"/>
    <x v="1"/>
    <x v="3"/>
    <x v="2661"/>
    <x v="3"/>
    <x v="2937"/>
    <x v="2937"/>
    <s v="Typical Growth"/>
  </r>
  <r>
    <s v="Startup_481"/>
    <x v="6"/>
    <x v="7"/>
    <x v="2936"/>
    <x v="2938"/>
    <x v="1"/>
    <x v="6"/>
    <x v="19"/>
    <x v="2662"/>
    <x v="19"/>
    <x v="2938"/>
    <x v="2938"/>
    <s v="Typical Growth"/>
  </r>
  <r>
    <s v="Startup_4813"/>
    <x v="1"/>
    <x v="5"/>
    <x v="2937"/>
    <x v="2939"/>
    <x v="18"/>
    <x v="1"/>
    <x v="2"/>
    <x v="2663"/>
    <x v="2"/>
    <x v="2939"/>
    <x v="2939"/>
    <s v="Typical Growth"/>
  </r>
  <r>
    <s v="Startup_4814"/>
    <x v="6"/>
    <x v="2"/>
    <x v="2938"/>
    <x v="2940"/>
    <x v="0"/>
    <x v="0"/>
    <x v="11"/>
    <x v="2664"/>
    <x v="11"/>
    <x v="2940"/>
    <x v="2940"/>
    <s v="Typical Growth"/>
  </r>
  <r>
    <s v="Startup_4815"/>
    <x v="5"/>
    <x v="7"/>
    <x v="2939"/>
    <x v="2941"/>
    <x v="28"/>
    <x v="7"/>
    <x v="9"/>
    <x v="2665"/>
    <x v="9"/>
    <x v="2941"/>
    <x v="2941"/>
    <s v="Typical Growth"/>
  </r>
  <r>
    <s v="Startup_4817"/>
    <x v="1"/>
    <x v="0"/>
    <x v="2940"/>
    <x v="2942"/>
    <x v="1"/>
    <x v="8"/>
    <x v="7"/>
    <x v="2666"/>
    <x v="7"/>
    <x v="2942"/>
    <x v="2942"/>
    <s v="Typical Growth"/>
  </r>
  <r>
    <s v="Startup_4818"/>
    <x v="4"/>
    <x v="0"/>
    <x v="2941"/>
    <x v="2943"/>
    <x v="20"/>
    <x v="5"/>
    <x v="23"/>
    <x v="2667"/>
    <x v="23"/>
    <x v="2943"/>
    <x v="2943"/>
    <s v="Typical Growth"/>
  </r>
  <r>
    <s v="Startup_4819"/>
    <x v="6"/>
    <x v="6"/>
    <x v="2942"/>
    <x v="2944"/>
    <x v="13"/>
    <x v="9"/>
    <x v="11"/>
    <x v="1743"/>
    <x v="11"/>
    <x v="2944"/>
    <x v="2944"/>
    <s v="Typical Growth"/>
  </r>
  <r>
    <s v="Startup_482"/>
    <x v="5"/>
    <x v="5"/>
    <x v="2943"/>
    <x v="2945"/>
    <x v="37"/>
    <x v="3"/>
    <x v="19"/>
    <x v="2668"/>
    <x v="19"/>
    <x v="2945"/>
    <x v="2945"/>
    <s v="Typical Growth"/>
  </r>
  <r>
    <s v="Startup_4820"/>
    <x v="3"/>
    <x v="5"/>
    <x v="2944"/>
    <x v="2946"/>
    <x v="21"/>
    <x v="8"/>
    <x v="3"/>
    <x v="2669"/>
    <x v="3"/>
    <x v="2946"/>
    <x v="2946"/>
    <s v="Typical Growth"/>
  </r>
  <r>
    <s v="Startup_4821"/>
    <x v="1"/>
    <x v="2"/>
    <x v="2945"/>
    <x v="2947"/>
    <x v="36"/>
    <x v="1"/>
    <x v="5"/>
    <x v="798"/>
    <x v="5"/>
    <x v="2947"/>
    <x v="2947"/>
    <s v="Typical Growth"/>
  </r>
  <r>
    <s v="Startup_4822"/>
    <x v="7"/>
    <x v="3"/>
    <x v="2946"/>
    <x v="2948"/>
    <x v="43"/>
    <x v="2"/>
    <x v="1"/>
    <x v="2670"/>
    <x v="1"/>
    <x v="2948"/>
    <x v="2948"/>
    <s v="Typical Growth"/>
  </r>
  <r>
    <s v="Startup_4823"/>
    <x v="7"/>
    <x v="7"/>
    <x v="2947"/>
    <x v="2949"/>
    <x v="0"/>
    <x v="9"/>
    <x v="20"/>
    <x v="2671"/>
    <x v="20"/>
    <x v="2949"/>
    <x v="2949"/>
    <s v="Typical Growth"/>
  </r>
  <r>
    <s v="Startup_4824"/>
    <x v="6"/>
    <x v="1"/>
    <x v="2948"/>
    <x v="2950"/>
    <x v="27"/>
    <x v="9"/>
    <x v="8"/>
    <x v="2672"/>
    <x v="8"/>
    <x v="2950"/>
    <x v="2950"/>
    <s v="Typical Growth"/>
  </r>
  <r>
    <s v="Startup_4825"/>
    <x v="1"/>
    <x v="0"/>
    <x v="2949"/>
    <x v="2951"/>
    <x v="27"/>
    <x v="6"/>
    <x v="22"/>
    <x v="2673"/>
    <x v="22"/>
    <x v="2951"/>
    <x v="2951"/>
    <s v="Typical Growth"/>
  </r>
  <r>
    <s v="Startup_4826"/>
    <x v="4"/>
    <x v="0"/>
    <x v="2950"/>
    <x v="2952"/>
    <x v="30"/>
    <x v="5"/>
    <x v="2"/>
    <x v="2674"/>
    <x v="2"/>
    <x v="2952"/>
    <x v="2952"/>
    <s v="Typical Growth"/>
  </r>
  <r>
    <s v="Startup_4827"/>
    <x v="6"/>
    <x v="3"/>
    <x v="2951"/>
    <x v="2953"/>
    <x v="38"/>
    <x v="7"/>
    <x v="17"/>
    <x v="2675"/>
    <x v="17"/>
    <x v="2953"/>
    <x v="2953"/>
    <s v="Typical Growth"/>
  </r>
  <r>
    <s v="Startup_483"/>
    <x v="7"/>
    <x v="9"/>
    <x v="2952"/>
    <x v="2954"/>
    <x v="31"/>
    <x v="8"/>
    <x v="0"/>
    <x v="2676"/>
    <x v="0"/>
    <x v="2954"/>
    <x v="2954"/>
    <s v="Typical Growth"/>
  </r>
  <r>
    <s v="Startup_4831"/>
    <x v="0"/>
    <x v="4"/>
    <x v="2953"/>
    <x v="2955"/>
    <x v="13"/>
    <x v="4"/>
    <x v="8"/>
    <x v="2677"/>
    <x v="8"/>
    <x v="2955"/>
    <x v="2955"/>
    <s v="Typical Growth"/>
  </r>
  <r>
    <s v="Startup_4832"/>
    <x v="1"/>
    <x v="0"/>
    <x v="2954"/>
    <x v="2956"/>
    <x v="23"/>
    <x v="9"/>
    <x v="11"/>
    <x v="2415"/>
    <x v="11"/>
    <x v="2956"/>
    <x v="2956"/>
    <s v="Typical Growth"/>
  </r>
  <r>
    <s v="Startup_4833"/>
    <x v="7"/>
    <x v="2"/>
    <x v="2955"/>
    <x v="2957"/>
    <x v="24"/>
    <x v="5"/>
    <x v="15"/>
    <x v="2678"/>
    <x v="15"/>
    <x v="2957"/>
    <x v="2957"/>
    <s v="Typical Growth"/>
  </r>
  <r>
    <s v="Startup_4837"/>
    <x v="2"/>
    <x v="4"/>
    <x v="2956"/>
    <x v="2958"/>
    <x v="27"/>
    <x v="4"/>
    <x v="6"/>
    <x v="2679"/>
    <x v="6"/>
    <x v="2958"/>
    <x v="2958"/>
    <s v="Typical Growth"/>
  </r>
  <r>
    <s v="Startup_4838"/>
    <x v="4"/>
    <x v="9"/>
    <x v="2957"/>
    <x v="2959"/>
    <x v="8"/>
    <x v="5"/>
    <x v="18"/>
    <x v="2680"/>
    <x v="18"/>
    <x v="2959"/>
    <x v="2959"/>
    <s v="Typical Growth"/>
  </r>
  <r>
    <s v="Startup_4839"/>
    <x v="5"/>
    <x v="6"/>
    <x v="2958"/>
    <x v="2960"/>
    <x v="20"/>
    <x v="1"/>
    <x v="12"/>
    <x v="2681"/>
    <x v="12"/>
    <x v="2960"/>
    <x v="2960"/>
    <s v="Typical Growth"/>
  </r>
  <r>
    <s v="Startup_484"/>
    <x v="7"/>
    <x v="3"/>
    <x v="2959"/>
    <x v="2961"/>
    <x v="16"/>
    <x v="5"/>
    <x v="21"/>
    <x v="2682"/>
    <x v="21"/>
    <x v="2961"/>
    <x v="2961"/>
    <s v="Typical Growth"/>
  </r>
  <r>
    <s v="Startup_4840"/>
    <x v="5"/>
    <x v="3"/>
    <x v="2960"/>
    <x v="2962"/>
    <x v="32"/>
    <x v="5"/>
    <x v="2"/>
    <x v="2683"/>
    <x v="2"/>
    <x v="2962"/>
    <x v="2962"/>
    <s v="Typical Growth"/>
  </r>
  <r>
    <s v="Startup_4841"/>
    <x v="2"/>
    <x v="7"/>
    <x v="2961"/>
    <x v="2963"/>
    <x v="9"/>
    <x v="3"/>
    <x v="4"/>
    <x v="2684"/>
    <x v="4"/>
    <x v="2963"/>
    <x v="2963"/>
    <s v="Typical Growth"/>
  </r>
  <r>
    <s v="Startup_4842"/>
    <x v="7"/>
    <x v="8"/>
    <x v="2962"/>
    <x v="2964"/>
    <x v="26"/>
    <x v="9"/>
    <x v="7"/>
    <x v="2685"/>
    <x v="7"/>
    <x v="2964"/>
    <x v="2964"/>
    <s v="Typical Growth"/>
  </r>
  <r>
    <s v="Startup_4843"/>
    <x v="2"/>
    <x v="8"/>
    <x v="2963"/>
    <x v="2965"/>
    <x v="1"/>
    <x v="8"/>
    <x v="15"/>
    <x v="2686"/>
    <x v="15"/>
    <x v="2965"/>
    <x v="2965"/>
    <s v="Typical Growth"/>
  </r>
  <r>
    <s v="Startup_4844"/>
    <x v="4"/>
    <x v="1"/>
    <x v="2964"/>
    <x v="2966"/>
    <x v="1"/>
    <x v="9"/>
    <x v="14"/>
    <x v="2687"/>
    <x v="14"/>
    <x v="2966"/>
    <x v="2966"/>
    <s v="Typical Growth"/>
  </r>
  <r>
    <s v="Startup_4846"/>
    <x v="2"/>
    <x v="5"/>
    <x v="2965"/>
    <x v="2967"/>
    <x v="32"/>
    <x v="1"/>
    <x v="4"/>
    <x v="2688"/>
    <x v="4"/>
    <x v="2967"/>
    <x v="2967"/>
    <s v="Typical Growth"/>
  </r>
  <r>
    <s v="Startup_4848"/>
    <x v="4"/>
    <x v="2"/>
    <x v="2966"/>
    <x v="2968"/>
    <x v="4"/>
    <x v="2"/>
    <x v="18"/>
    <x v="2689"/>
    <x v="18"/>
    <x v="2968"/>
    <x v="2968"/>
    <s v="Typical Growth"/>
  </r>
  <r>
    <s v="Startup_4849"/>
    <x v="6"/>
    <x v="1"/>
    <x v="2967"/>
    <x v="2969"/>
    <x v="7"/>
    <x v="8"/>
    <x v="2"/>
    <x v="301"/>
    <x v="2"/>
    <x v="2969"/>
    <x v="2969"/>
    <s v="Typical Growth"/>
  </r>
  <r>
    <s v="Startup_485"/>
    <x v="0"/>
    <x v="6"/>
    <x v="2968"/>
    <x v="2970"/>
    <x v="0"/>
    <x v="1"/>
    <x v="13"/>
    <x v="2690"/>
    <x v="13"/>
    <x v="2970"/>
    <x v="2970"/>
    <s v="Typical Growth"/>
  </r>
  <r>
    <s v="Startup_4850"/>
    <x v="7"/>
    <x v="1"/>
    <x v="2969"/>
    <x v="2971"/>
    <x v="11"/>
    <x v="2"/>
    <x v="21"/>
    <x v="2691"/>
    <x v="21"/>
    <x v="2971"/>
    <x v="2971"/>
    <s v="Typical Growth"/>
  </r>
  <r>
    <s v="Startup_4851"/>
    <x v="6"/>
    <x v="5"/>
    <x v="2970"/>
    <x v="2972"/>
    <x v="35"/>
    <x v="5"/>
    <x v="12"/>
    <x v="2692"/>
    <x v="12"/>
    <x v="2972"/>
    <x v="2972"/>
    <s v="Typical Growth"/>
  </r>
  <r>
    <s v="Startup_4853"/>
    <x v="5"/>
    <x v="1"/>
    <x v="2971"/>
    <x v="2973"/>
    <x v="36"/>
    <x v="5"/>
    <x v="4"/>
    <x v="2693"/>
    <x v="4"/>
    <x v="2973"/>
    <x v="2973"/>
    <s v="Typical Growth"/>
  </r>
  <r>
    <s v="Startup_4854"/>
    <x v="0"/>
    <x v="5"/>
    <x v="2972"/>
    <x v="2974"/>
    <x v="35"/>
    <x v="0"/>
    <x v="17"/>
    <x v="2694"/>
    <x v="17"/>
    <x v="2974"/>
    <x v="2974"/>
    <s v="Typical Growth"/>
  </r>
  <r>
    <s v="Startup_4857"/>
    <x v="0"/>
    <x v="3"/>
    <x v="2973"/>
    <x v="2975"/>
    <x v="2"/>
    <x v="3"/>
    <x v="10"/>
    <x v="2695"/>
    <x v="10"/>
    <x v="2975"/>
    <x v="2975"/>
    <s v="Typical Growth"/>
  </r>
  <r>
    <s v="Startup_4859"/>
    <x v="0"/>
    <x v="6"/>
    <x v="2974"/>
    <x v="2976"/>
    <x v="27"/>
    <x v="0"/>
    <x v="1"/>
    <x v="2696"/>
    <x v="1"/>
    <x v="2976"/>
    <x v="2976"/>
    <s v="Typical Growth"/>
  </r>
  <r>
    <s v="Startup_486"/>
    <x v="0"/>
    <x v="1"/>
    <x v="2975"/>
    <x v="2977"/>
    <x v="37"/>
    <x v="9"/>
    <x v="0"/>
    <x v="2697"/>
    <x v="0"/>
    <x v="2977"/>
    <x v="2977"/>
    <s v="Typical Growth"/>
  </r>
  <r>
    <s v="Startup_4860"/>
    <x v="1"/>
    <x v="1"/>
    <x v="2976"/>
    <x v="2978"/>
    <x v="13"/>
    <x v="2"/>
    <x v="1"/>
    <x v="2698"/>
    <x v="1"/>
    <x v="2978"/>
    <x v="2978"/>
    <s v="Typical Growth"/>
  </r>
  <r>
    <s v="Startup_4863"/>
    <x v="4"/>
    <x v="5"/>
    <x v="2977"/>
    <x v="2979"/>
    <x v="3"/>
    <x v="1"/>
    <x v="0"/>
    <x v="2699"/>
    <x v="0"/>
    <x v="2979"/>
    <x v="2979"/>
    <s v="Typical Growth"/>
  </r>
  <r>
    <s v="Startup_4864"/>
    <x v="5"/>
    <x v="2"/>
    <x v="2978"/>
    <x v="2980"/>
    <x v="37"/>
    <x v="0"/>
    <x v="22"/>
    <x v="2700"/>
    <x v="22"/>
    <x v="2980"/>
    <x v="2980"/>
    <s v="Typical Growth"/>
  </r>
  <r>
    <s v="Startup_4865"/>
    <x v="3"/>
    <x v="6"/>
    <x v="2979"/>
    <x v="2981"/>
    <x v="8"/>
    <x v="2"/>
    <x v="16"/>
    <x v="2701"/>
    <x v="16"/>
    <x v="2981"/>
    <x v="2981"/>
    <s v="Typical Growth"/>
  </r>
  <r>
    <s v="Startup_4867"/>
    <x v="6"/>
    <x v="6"/>
    <x v="2980"/>
    <x v="2982"/>
    <x v="6"/>
    <x v="1"/>
    <x v="21"/>
    <x v="2702"/>
    <x v="21"/>
    <x v="2982"/>
    <x v="2982"/>
    <s v="Typical Growth"/>
  </r>
  <r>
    <s v="Startup_4868"/>
    <x v="3"/>
    <x v="9"/>
    <x v="2981"/>
    <x v="2983"/>
    <x v="18"/>
    <x v="2"/>
    <x v="19"/>
    <x v="2703"/>
    <x v="19"/>
    <x v="2983"/>
    <x v="2983"/>
    <s v="Typical Growth"/>
  </r>
  <r>
    <s v="Startup_4869"/>
    <x v="4"/>
    <x v="7"/>
    <x v="2982"/>
    <x v="2984"/>
    <x v="46"/>
    <x v="5"/>
    <x v="16"/>
    <x v="787"/>
    <x v="16"/>
    <x v="2984"/>
    <x v="2984"/>
    <s v="Typical Growth"/>
  </r>
  <r>
    <s v="Startup_487"/>
    <x v="7"/>
    <x v="3"/>
    <x v="2983"/>
    <x v="2985"/>
    <x v="11"/>
    <x v="8"/>
    <x v="5"/>
    <x v="2704"/>
    <x v="5"/>
    <x v="2985"/>
    <x v="2985"/>
    <s v="Typical Growth"/>
  </r>
  <r>
    <s v="Startup_4871"/>
    <x v="7"/>
    <x v="1"/>
    <x v="2984"/>
    <x v="2986"/>
    <x v="13"/>
    <x v="9"/>
    <x v="18"/>
    <x v="2705"/>
    <x v="18"/>
    <x v="2986"/>
    <x v="2986"/>
    <s v="Typical Growth"/>
  </r>
  <r>
    <s v="Startup_4872"/>
    <x v="1"/>
    <x v="6"/>
    <x v="2985"/>
    <x v="2987"/>
    <x v="15"/>
    <x v="1"/>
    <x v="5"/>
    <x v="2706"/>
    <x v="5"/>
    <x v="2987"/>
    <x v="2987"/>
    <s v="Typical Growth"/>
  </r>
  <r>
    <s v="Startup_4873"/>
    <x v="7"/>
    <x v="5"/>
    <x v="2986"/>
    <x v="2988"/>
    <x v="41"/>
    <x v="3"/>
    <x v="1"/>
    <x v="2707"/>
    <x v="1"/>
    <x v="2988"/>
    <x v="2988"/>
    <s v="Typical Growth"/>
  </r>
  <r>
    <s v="Startup_4874"/>
    <x v="6"/>
    <x v="9"/>
    <x v="2987"/>
    <x v="2989"/>
    <x v="8"/>
    <x v="1"/>
    <x v="4"/>
    <x v="2708"/>
    <x v="4"/>
    <x v="2989"/>
    <x v="2989"/>
    <s v="Typical Growth"/>
  </r>
  <r>
    <s v="Startup_4875"/>
    <x v="4"/>
    <x v="9"/>
    <x v="2988"/>
    <x v="2990"/>
    <x v="3"/>
    <x v="7"/>
    <x v="19"/>
    <x v="2709"/>
    <x v="19"/>
    <x v="2990"/>
    <x v="2990"/>
    <s v="Typical Growth"/>
  </r>
  <r>
    <s v="Startup_4876"/>
    <x v="7"/>
    <x v="0"/>
    <x v="2989"/>
    <x v="2991"/>
    <x v="10"/>
    <x v="4"/>
    <x v="10"/>
    <x v="1120"/>
    <x v="10"/>
    <x v="2991"/>
    <x v="2991"/>
    <s v="Typical Growth"/>
  </r>
  <r>
    <s v="Startup_4877"/>
    <x v="1"/>
    <x v="4"/>
    <x v="2990"/>
    <x v="2992"/>
    <x v="27"/>
    <x v="5"/>
    <x v="14"/>
    <x v="2710"/>
    <x v="14"/>
    <x v="2992"/>
    <x v="2992"/>
    <s v="Typical Growth"/>
  </r>
  <r>
    <s v="Startup_4878"/>
    <x v="1"/>
    <x v="0"/>
    <x v="2991"/>
    <x v="2993"/>
    <x v="37"/>
    <x v="9"/>
    <x v="4"/>
    <x v="1862"/>
    <x v="4"/>
    <x v="2993"/>
    <x v="2993"/>
    <s v="Typical Growth"/>
  </r>
  <r>
    <s v="Startup_488"/>
    <x v="3"/>
    <x v="6"/>
    <x v="2992"/>
    <x v="2994"/>
    <x v="23"/>
    <x v="4"/>
    <x v="12"/>
    <x v="2711"/>
    <x v="12"/>
    <x v="2994"/>
    <x v="2994"/>
    <s v="Typical Growth"/>
  </r>
  <r>
    <s v="Startup_4880"/>
    <x v="4"/>
    <x v="3"/>
    <x v="2993"/>
    <x v="2995"/>
    <x v="24"/>
    <x v="5"/>
    <x v="11"/>
    <x v="2712"/>
    <x v="11"/>
    <x v="2995"/>
    <x v="2995"/>
    <s v="Typical Growth"/>
  </r>
  <r>
    <s v="Startup_4881"/>
    <x v="1"/>
    <x v="8"/>
    <x v="2994"/>
    <x v="2996"/>
    <x v="26"/>
    <x v="7"/>
    <x v="13"/>
    <x v="2713"/>
    <x v="13"/>
    <x v="2996"/>
    <x v="2996"/>
    <s v="Typical Growth"/>
  </r>
  <r>
    <s v="Startup_4883"/>
    <x v="2"/>
    <x v="6"/>
    <x v="2995"/>
    <x v="2997"/>
    <x v="22"/>
    <x v="6"/>
    <x v="14"/>
    <x v="2714"/>
    <x v="14"/>
    <x v="2997"/>
    <x v="2997"/>
    <s v="Typical Growth"/>
  </r>
  <r>
    <s v="Startup_4887"/>
    <x v="2"/>
    <x v="1"/>
    <x v="2996"/>
    <x v="2998"/>
    <x v="3"/>
    <x v="8"/>
    <x v="10"/>
    <x v="2715"/>
    <x v="10"/>
    <x v="2998"/>
    <x v="2998"/>
    <s v="Typical Growth"/>
  </r>
  <r>
    <s v="Startup_4895"/>
    <x v="0"/>
    <x v="1"/>
    <x v="2997"/>
    <x v="2999"/>
    <x v="20"/>
    <x v="2"/>
    <x v="0"/>
    <x v="2716"/>
    <x v="0"/>
    <x v="2999"/>
    <x v="2999"/>
    <s v="Typical Growth"/>
  </r>
  <r>
    <s v="Startup_4897"/>
    <x v="1"/>
    <x v="9"/>
    <x v="2998"/>
    <x v="3000"/>
    <x v="17"/>
    <x v="6"/>
    <x v="19"/>
    <x v="2717"/>
    <x v="19"/>
    <x v="3000"/>
    <x v="3000"/>
    <s v="Typical Growth"/>
  </r>
  <r>
    <s v="Startup_4899"/>
    <x v="2"/>
    <x v="1"/>
    <x v="2999"/>
    <x v="3001"/>
    <x v="24"/>
    <x v="8"/>
    <x v="11"/>
    <x v="2718"/>
    <x v="11"/>
    <x v="3001"/>
    <x v="3001"/>
    <s v="Typical Growth"/>
  </r>
  <r>
    <s v="Startup_4900"/>
    <x v="7"/>
    <x v="5"/>
    <x v="3000"/>
    <x v="3002"/>
    <x v="33"/>
    <x v="4"/>
    <x v="20"/>
    <x v="2719"/>
    <x v="20"/>
    <x v="3002"/>
    <x v="3002"/>
    <s v="Typical Growth"/>
  </r>
  <r>
    <s v="Startup_4902"/>
    <x v="0"/>
    <x v="2"/>
    <x v="3001"/>
    <x v="3003"/>
    <x v="32"/>
    <x v="5"/>
    <x v="23"/>
    <x v="2720"/>
    <x v="23"/>
    <x v="3003"/>
    <x v="3003"/>
    <s v="Typical Growth"/>
  </r>
  <r>
    <s v="Startup_4903"/>
    <x v="3"/>
    <x v="0"/>
    <x v="3002"/>
    <x v="3004"/>
    <x v="31"/>
    <x v="7"/>
    <x v="6"/>
    <x v="2721"/>
    <x v="6"/>
    <x v="3004"/>
    <x v="3004"/>
    <s v="Typical Growth"/>
  </r>
  <r>
    <s v="Startup_4904"/>
    <x v="4"/>
    <x v="6"/>
    <x v="3003"/>
    <x v="3005"/>
    <x v="17"/>
    <x v="6"/>
    <x v="13"/>
    <x v="1998"/>
    <x v="13"/>
    <x v="3005"/>
    <x v="3005"/>
    <s v="Typical Growth"/>
  </r>
  <r>
    <s v="Startup_4906"/>
    <x v="4"/>
    <x v="9"/>
    <x v="3004"/>
    <x v="3006"/>
    <x v="39"/>
    <x v="0"/>
    <x v="5"/>
    <x v="2722"/>
    <x v="5"/>
    <x v="3006"/>
    <x v="3006"/>
    <s v="Typical Growth"/>
  </r>
  <r>
    <s v="Startup_4907"/>
    <x v="0"/>
    <x v="0"/>
    <x v="3005"/>
    <x v="3007"/>
    <x v="43"/>
    <x v="7"/>
    <x v="9"/>
    <x v="2723"/>
    <x v="9"/>
    <x v="3007"/>
    <x v="3007"/>
    <s v="Typical Growth"/>
  </r>
  <r>
    <s v="Startup_4908"/>
    <x v="1"/>
    <x v="5"/>
    <x v="3006"/>
    <x v="3008"/>
    <x v="18"/>
    <x v="1"/>
    <x v="14"/>
    <x v="2724"/>
    <x v="14"/>
    <x v="3008"/>
    <x v="3008"/>
    <s v="Typical Growth"/>
  </r>
  <r>
    <s v="Startup_491"/>
    <x v="2"/>
    <x v="1"/>
    <x v="3007"/>
    <x v="3009"/>
    <x v="3"/>
    <x v="4"/>
    <x v="4"/>
    <x v="2725"/>
    <x v="4"/>
    <x v="3009"/>
    <x v="3009"/>
    <s v="Typical Growth"/>
  </r>
  <r>
    <s v="Startup_4910"/>
    <x v="1"/>
    <x v="7"/>
    <x v="3008"/>
    <x v="3010"/>
    <x v="24"/>
    <x v="6"/>
    <x v="14"/>
    <x v="2726"/>
    <x v="14"/>
    <x v="3010"/>
    <x v="3010"/>
    <s v="Typical Growth"/>
  </r>
  <r>
    <s v="Startup_4911"/>
    <x v="2"/>
    <x v="6"/>
    <x v="3009"/>
    <x v="3011"/>
    <x v="41"/>
    <x v="1"/>
    <x v="14"/>
    <x v="2727"/>
    <x v="14"/>
    <x v="3011"/>
    <x v="3011"/>
    <s v="Typical Growth"/>
  </r>
  <r>
    <s v="Startup_4912"/>
    <x v="1"/>
    <x v="7"/>
    <x v="3010"/>
    <x v="3012"/>
    <x v="13"/>
    <x v="7"/>
    <x v="19"/>
    <x v="2728"/>
    <x v="19"/>
    <x v="3012"/>
    <x v="3012"/>
    <s v="Typical Growth"/>
  </r>
  <r>
    <s v="Startup_4914"/>
    <x v="7"/>
    <x v="9"/>
    <x v="3011"/>
    <x v="3013"/>
    <x v="42"/>
    <x v="6"/>
    <x v="15"/>
    <x v="2729"/>
    <x v="15"/>
    <x v="3013"/>
    <x v="3013"/>
    <s v="Typical Growth"/>
  </r>
  <r>
    <s v="Startup_4917"/>
    <x v="1"/>
    <x v="7"/>
    <x v="3012"/>
    <x v="3014"/>
    <x v="4"/>
    <x v="1"/>
    <x v="0"/>
    <x v="2730"/>
    <x v="0"/>
    <x v="3014"/>
    <x v="3014"/>
    <s v="Typical Growth"/>
  </r>
  <r>
    <s v="Startup_4919"/>
    <x v="5"/>
    <x v="9"/>
    <x v="3013"/>
    <x v="3015"/>
    <x v="15"/>
    <x v="3"/>
    <x v="10"/>
    <x v="2731"/>
    <x v="10"/>
    <x v="3015"/>
    <x v="3015"/>
    <s v="Typical Growth"/>
  </r>
  <r>
    <s v="Startup_492"/>
    <x v="4"/>
    <x v="6"/>
    <x v="3014"/>
    <x v="3016"/>
    <x v="4"/>
    <x v="3"/>
    <x v="0"/>
    <x v="2732"/>
    <x v="0"/>
    <x v="3016"/>
    <x v="3016"/>
    <s v="Typical Growth"/>
  </r>
  <r>
    <s v="Startup_4922"/>
    <x v="0"/>
    <x v="1"/>
    <x v="3015"/>
    <x v="3017"/>
    <x v="3"/>
    <x v="0"/>
    <x v="22"/>
    <x v="2733"/>
    <x v="22"/>
    <x v="3017"/>
    <x v="3017"/>
    <s v="Typical Growth"/>
  </r>
  <r>
    <s v="Startup_4924"/>
    <x v="0"/>
    <x v="7"/>
    <x v="3016"/>
    <x v="3018"/>
    <x v="12"/>
    <x v="3"/>
    <x v="8"/>
    <x v="138"/>
    <x v="8"/>
    <x v="3018"/>
    <x v="3018"/>
    <s v="Typical Growth"/>
  </r>
  <r>
    <s v="Startup_4925"/>
    <x v="3"/>
    <x v="3"/>
    <x v="3017"/>
    <x v="3019"/>
    <x v="9"/>
    <x v="2"/>
    <x v="11"/>
    <x v="2189"/>
    <x v="11"/>
    <x v="3019"/>
    <x v="3019"/>
    <s v="Typical Growth"/>
  </r>
  <r>
    <s v="Startup_4928"/>
    <x v="0"/>
    <x v="3"/>
    <x v="3018"/>
    <x v="3020"/>
    <x v="3"/>
    <x v="5"/>
    <x v="15"/>
    <x v="2734"/>
    <x v="15"/>
    <x v="3020"/>
    <x v="3020"/>
    <s v="Typical Growth"/>
  </r>
  <r>
    <s v="Startup_4929"/>
    <x v="1"/>
    <x v="5"/>
    <x v="3019"/>
    <x v="3021"/>
    <x v="12"/>
    <x v="1"/>
    <x v="23"/>
    <x v="2735"/>
    <x v="23"/>
    <x v="3021"/>
    <x v="3021"/>
    <s v="Typical Growth"/>
  </r>
  <r>
    <s v="Startup_493"/>
    <x v="6"/>
    <x v="8"/>
    <x v="3020"/>
    <x v="3022"/>
    <x v="16"/>
    <x v="1"/>
    <x v="0"/>
    <x v="2736"/>
    <x v="0"/>
    <x v="3022"/>
    <x v="3022"/>
    <s v="Typical Growth"/>
  </r>
  <r>
    <s v="Startup_4931"/>
    <x v="0"/>
    <x v="4"/>
    <x v="3021"/>
    <x v="3023"/>
    <x v="13"/>
    <x v="9"/>
    <x v="12"/>
    <x v="2737"/>
    <x v="12"/>
    <x v="3023"/>
    <x v="3023"/>
    <s v="Typical Growth"/>
  </r>
  <r>
    <s v="Startup_4932"/>
    <x v="6"/>
    <x v="3"/>
    <x v="3022"/>
    <x v="3024"/>
    <x v="11"/>
    <x v="4"/>
    <x v="18"/>
    <x v="2738"/>
    <x v="18"/>
    <x v="3024"/>
    <x v="3024"/>
    <s v="Typical Growth"/>
  </r>
  <r>
    <s v="Startup_4933"/>
    <x v="6"/>
    <x v="3"/>
    <x v="3023"/>
    <x v="3025"/>
    <x v="33"/>
    <x v="8"/>
    <x v="14"/>
    <x v="2739"/>
    <x v="14"/>
    <x v="3025"/>
    <x v="3025"/>
    <s v="Typical Growth"/>
  </r>
  <r>
    <s v="Startup_4935"/>
    <x v="5"/>
    <x v="1"/>
    <x v="3024"/>
    <x v="3026"/>
    <x v="40"/>
    <x v="1"/>
    <x v="11"/>
    <x v="2740"/>
    <x v="11"/>
    <x v="3026"/>
    <x v="3026"/>
    <s v="Typical Growth"/>
  </r>
  <r>
    <s v="Startup_4936"/>
    <x v="3"/>
    <x v="3"/>
    <x v="3025"/>
    <x v="3027"/>
    <x v="13"/>
    <x v="0"/>
    <x v="9"/>
    <x v="2741"/>
    <x v="9"/>
    <x v="3027"/>
    <x v="3027"/>
    <s v="Typical Growth"/>
  </r>
  <r>
    <s v="Startup_4937"/>
    <x v="6"/>
    <x v="3"/>
    <x v="3026"/>
    <x v="3028"/>
    <x v="34"/>
    <x v="1"/>
    <x v="16"/>
    <x v="2742"/>
    <x v="16"/>
    <x v="3028"/>
    <x v="3028"/>
    <s v="Typical Growth"/>
  </r>
  <r>
    <s v="Startup_4938"/>
    <x v="0"/>
    <x v="5"/>
    <x v="3027"/>
    <x v="3029"/>
    <x v="4"/>
    <x v="3"/>
    <x v="12"/>
    <x v="2743"/>
    <x v="12"/>
    <x v="3029"/>
    <x v="3029"/>
    <s v="Typical Growth"/>
  </r>
  <r>
    <s v="Startup_4939"/>
    <x v="4"/>
    <x v="9"/>
    <x v="3028"/>
    <x v="3030"/>
    <x v="3"/>
    <x v="9"/>
    <x v="6"/>
    <x v="158"/>
    <x v="6"/>
    <x v="3030"/>
    <x v="3030"/>
    <s v="Typical Growth"/>
  </r>
  <r>
    <s v="Startup_494"/>
    <x v="0"/>
    <x v="7"/>
    <x v="3029"/>
    <x v="3031"/>
    <x v="25"/>
    <x v="6"/>
    <x v="18"/>
    <x v="1485"/>
    <x v="18"/>
    <x v="3031"/>
    <x v="3031"/>
    <s v="Typical Growth"/>
  </r>
  <r>
    <s v="Startup_4940"/>
    <x v="6"/>
    <x v="1"/>
    <x v="3030"/>
    <x v="3032"/>
    <x v="31"/>
    <x v="4"/>
    <x v="5"/>
    <x v="2744"/>
    <x v="5"/>
    <x v="3032"/>
    <x v="3032"/>
    <s v="Typical Growth"/>
  </r>
  <r>
    <s v="Startup_4941"/>
    <x v="0"/>
    <x v="4"/>
    <x v="3031"/>
    <x v="3033"/>
    <x v="35"/>
    <x v="2"/>
    <x v="7"/>
    <x v="2745"/>
    <x v="7"/>
    <x v="3033"/>
    <x v="3033"/>
    <s v="Typical Growth"/>
  </r>
  <r>
    <s v="Startup_4943"/>
    <x v="4"/>
    <x v="5"/>
    <x v="3032"/>
    <x v="3034"/>
    <x v="30"/>
    <x v="2"/>
    <x v="4"/>
    <x v="2746"/>
    <x v="4"/>
    <x v="3034"/>
    <x v="3034"/>
    <s v="Typical Growth"/>
  </r>
  <r>
    <s v="Startup_4945"/>
    <x v="5"/>
    <x v="0"/>
    <x v="3033"/>
    <x v="3035"/>
    <x v="16"/>
    <x v="0"/>
    <x v="2"/>
    <x v="2747"/>
    <x v="2"/>
    <x v="3035"/>
    <x v="3035"/>
    <s v="Typical Growth"/>
  </r>
  <r>
    <s v="Startup_4946"/>
    <x v="1"/>
    <x v="8"/>
    <x v="3034"/>
    <x v="3036"/>
    <x v="16"/>
    <x v="0"/>
    <x v="12"/>
    <x v="2748"/>
    <x v="12"/>
    <x v="3036"/>
    <x v="3036"/>
    <s v="Typical Growth"/>
  </r>
  <r>
    <s v="Startup_4947"/>
    <x v="3"/>
    <x v="3"/>
    <x v="3035"/>
    <x v="3037"/>
    <x v="18"/>
    <x v="3"/>
    <x v="8"/>
    <x v="2749"/>
    <x v="8"/>
    <x v="3037"/>
    <x v="3037"/>
    <s v="Typical Growth"/>
  </r>
  <r>
    <s v="Startup_495"/>
    <x v="7"/>
    <x v="9"/>
    <x v="3036"/>
    <x v="3038"/>
    <x v="46"/>
    <x v="7"/>
    <x v="4"/>
    <x v="2750"/>
    <x v="4"/>
    <x v="3038"/>
    <x v="3038"/>
    <s v="Typical Growth"/>
  </r>
  <r>
    <s v="Startup_4950"/>
    <x v="6"/>
    <x v="6"/>
    <x v="3037"/>
    <x v="3039"/>
    <x v="11"/>
    <x v="7"/>
    <x v="20"/>
    <x v="2751"/>
    <x v="20"/>
    <x v="3039"/>
    <x v="3039"/>
    <s v="Typical Growth"/>
  </r>
  <r>
    <s v="Startup_4952"/>
    <x v="3"/>
    <x v="3"/>
    <x v="3038"/>
    <x v="3040"/>
    <x v="25"/>
    <x v="8"/>
    <x v="1"/>
    <x v="2752"/>
    <x v="1"/>
    <x v="3040"/>
    <x v="3040"/>
    <s v="Typical Growth"/>
  </r>
  <r>
    <s v="Startup_4953"/>
    <x v="3"/>
    <x v="5"/>
    <x v="3039"/>
    <x v="3041"/>
    <x v="13"/>
    <x v="8"/>
    <x v="3"/>
    <x v="2753"/>
    <x v="3"/>
    <x v="3041"/>
    <x v="3041"/>
    <s v="Typical Growth"/>
  </r>
  <r>
    <s v="Startup_4955"/>
    <x v="6"/>
    <x v="5"/>
    <x v="3040"/>
    <x v="3042"/>
    <x v="23"/>
    <x v="9"/>
    <x v="5"/>
    <x v="2754"/>
    <x v="5"/>
    <x v="3042"/>
    <x v="3042"/>
    <s v="Typical Growth"/>
  </r>
  <r>
    <s v="Startup_4956"/>
    <x v="1"/>
    <x v="8"/>
    <x v="3041"/>
    <x v="3043"/>
    <x v="18"/>
    <x v="9"/>
    <x v="19"/>
    <x v="2755"/>
    <x v="19"/>
    <x v="3043"/>
    <x v="3043"/>
    <s v="Typical Growth"/>
  </r>
  <r>
    <s v="Startup_4958"/>
    <x v="1"/>
    <x v="0"/>
    <x v="3042"/>
    <x v="3044"/>
    <x v="29"/>
    <x v="4"/>
    <x v="2"/>
    <x v="2756"/>
    <x v="2"/>
    <x v="3044"/>
    <x v="3044"/>
    <s v="Typical Growth"/>
  </r>
  <r>
    <s v="Startup_4959"/>
    <x v="3"/>
    <x v="0"/>
    <x v="3043"/>
    <x v="3045"/>
    <x v="1"/>
    <x v="6"/>
    <x v="18"/>
    <x v="2757"/>
    <x v="18"/>
    <x v="3045"/>
    <x v="3045"/>
    <s v="Typical Growth"/>
  </r>
  <r>
    <s v="Startup_496"/>
    <x v="3"/>
    <x v="2"/>
    <x v="3044"/>
    <x v="3046"/>
    <x v="2"/>
    <x v="9"/>
    <x v="19"/>
    <x v="2758"/>
    <x v="19"/>
    <x v="3046"/>
    <x v="3046"/>
    <s v="Typical Growth"/>
  </r>
  <r>
    <s v="Startup_4960"/>
    <x v="0"/>
    <x v="3"/>
    <x v="3045"/>
    <x v="3047"/>
    <x v="9"/>
    <x v="4"/>
    <x v="4"/>
    <x v="2759"/>
    <x v="4"/>
    <x v="3047"/>
    <x v="3047"/>
    <s v="Typical Growth"/>
  </r>
  <r>
    <s v="Startup_4961"/>
    <x v="4"/>
    <x v="9"/>
    <x v="3046"/>
    <x v="3048"/>
    <x v="35"/>
    <x v="9"/>
    <x v="3"/>
    <x v="2760"/>
    <x v="3"/>
    <x v="3048"/>
    <x v="3048"/>
    <s v="Typical Growth"/>
  </r>
  <r>
    <s v="Startup_4962"/>
    <x v="4"/>
    <x v="1"/>
    <x v="3047"/>
    <x v="3049"/>
    <x v="33"/>
    <x v="8"/>
    <x v="15"/>
    <x v="2761"/>
    <x v="15"/>
    <x v="3049"/>
    <x v="3049"/>
    <s v="Typical Growth"/>
  </r>
  <r>
    <s v="Startup_4963"/>
    <x v="0"/>
    <x v="8"/>
    <x v="3048"/>
    <x v="3050"/>
    <x v="24"/>
    <x v="8"/>
    <x v="6"/>
    <x v="2762"/>
    <x v="6"/>
    <x v="3050"/>
    <x v="3050"/>
    <s v="Typical Growth"/>
  </r>
  <r>
    <s v="Startup_4964"/>
    <x v="5"/>
    <x v="6"/>
    <x v="3049"/>
    <x v="3051"/>
    <x v="3"/>
    <x v="4"/>
    <x v="23"/>
    <x v="2763"/>
    <x v="23"/>
    <x v="3051"/>
    <x v="3051"/>
    <s v="Typical Growth"/>
  </r>
  <r>
    <s v="Startup_4965"/>
    <x v="6"/>
    <x v="7"/>
    <x v="3050"/>
    <x v="3052"/>
    <x v="32"/>
    <x v="7"/>
    <x v="1"/>
    <x v="449"/>
    <x v="1"/>
    <x v="3052"/>
    <x v="3052"/>
    <s v="Typical Growth"/>
  </r>
  <r>
    <s v="Startup_4966"/>
    <x v="4"/>
    <x v="4"/>
    <x v="3051"/>
    <x v="3053"/>
    <x v="35"/>
    <x v="1"/>
    <x v="1"/>
    <x v="2419"/>
    <x v="1"/>
    <x v="3053"/>
    <x v="3053"/>
    <s v="Typical Growth"/>
  </r>
  <r>
    <s v="Startup_4967"/>
    <x v="5"/>
    <x v="7"/>
    <x v="3052"/>
    <x v="3054"/>
    <x v="40"/>
    <x v="1"/>
    <x v="19"/>
    <x v="2764"/>
    <x v="19"/>
    <x v="3054"/>
    <x v="3054"/>
    <s v="Typical Growth"/>
  </r>
  <r>
    <s v="Startup_4968"/>
    <x v="2"/>
    <x v="9"/>
    <x v="3053"/>
    <x v="3055"/>
    <x v="25"/>
    <x v="0"/>
    <x v="21"/>
    <x v="2765"/>
    <x v="21"/>
    <x v="3055"/>
    <x v="3055"/>
    <s v="Typical Growth"/>
  </r>
  <r>
    <s v="Startup_497"/>
    <x v="4"/>
    <x v="3"/>
    <x v="3054"/>
    <x v="3056"/>
    <x v="40"/>
    <x v="7"/>
    <x v="18"/>
    <x v="2766"/>
    <x v="18"/>
    <x v="3056"/>
    <x v="3056"/>
    <s v="Typical Growth"/>
  </r>
  <r>
    <s v="Startup_4971"/>
    <x v="7"/>
    <x v="2"/>
    <x v="3055"/>
    <x v="3057"/>
    <x v="32"/>
    <x v="7"/>
    <x v="18"/>
    <x v="2767"/>
    <x v="18"/>
    <x v="3057"/>
    <x v="3057"/>
    <s v="Typical Growth"/>
  </r>
  <r>
    <s v="Startup_4972"/>
    <x v="5"/>
    <x v="4"/>
    <x v="3056"/>
    <x v="3058"/>
    <x v="22"/>
    <x v="6"/>
    <x v="4"/>
    <x v="2768"/>
    <x v="4"/>
    <x v="3058"/>
    <x v="3058"/>
    <s v="Typical Growth"/>
  </r>
  <r>
    <s v="Startup_4976"/>
    <x v="6"/>
    <x v="7"/>
    <x v="3057"/>
    <x v="3059"/>
    <x v="7"/>
    <x v="2"/>
    <x v="5"/>
    <x v="2769"/>
    <x v="5"/>
    <x v="3059"/>
    <x v="3059"/>
    <s v="Typical Growth"/>
  </r>
  <r>
    <s v="Startup_4977"/>
    <x v="1"/>
    <x v="1"/>
    <x v="3058"/>
    <x v="3060"/>
    <x v="13"/>
    <x v="6"/>
    <x v="5"/>
    <x v="2770"/>
    <x v="5"/>
    <x v="3060"/>
    <x v="3060"/>
    <s v="Typical Growth"/>
  </r>
  <r>
    <s v="Startup_4979"/>
    <x v="4"/>
    <x v="7"/>
    <x v="3059"/>
    <x v="3061"/>
    <x v="15"/>
    <x v="0"/>
    <x v="22"/>
    <x v="2771"/>
    <x v="22"/>
    <x v="3061"/>
    <x v="3061"/>
    <s v="Typical Growth"/>
  </r>
  <r>
    <s v="Startup_498"/>
    <x v="7"/>
    <x v="8"/>
    <x v="3060"/>
    <x v="3062"/>
    <x v="26"/>
    <x v="2"/>
    <x v="3"/>
    <x v="1743"/>
    <x v="3"/>
    <x v="3062"/>
    <x v="3062"/>
    <s v="Typical Growth"/>
  </r>
  <r>
    <s v="Startup_4980"/>
    <x v="2"/>
    <x v="5"/>
    <x v="3061"/>
    <x v="3063"/>
    <x v="13"/>
    <x v="1"/>
    <x v="23"/>
    <x v="2772"/>
    <x v="23"/>
    <x v="3063"/>
    <x v="3063"/>
    <s v="Typical Growth"/>
  </r>
  <r>
    <s v="Startup_4981"/>
    <x v="3"/>
    <x v="0"/>
    <x v="3062"/>
    <x v="3064"/>
    <x v="17"/>
    <x v="2"/>
    <x v="3"/>
    <x v="2773"/>
    <x v="3"/>
    <x v="3064"/>
    <x v="3064"/>
    <s v="Typical Growth"/>
  </r>
  <r>
    <s v="Startup_4982"/>
    <x v="4"/>
    <x v="6"/>
    <x v="3063"/>
    <x v="3065"/>
    <x v="28"/>
    <x v="9"/>
    <x v="14"/>
    <x v="2774"/>
    <x v="14"/>
    <x v="3065"/>
    <x v="3065"/>
    <s v="Typical Growth"/>
  </r>
  <r>
    <s v="Startup_4985"/>
    <x v="7"/>
    <x v="0"/>
    <x v="3064"/>
    <x v="3066"/>
    <x v="33"/>
    <x v="7"/>
    <x v="18"/>
    <x v="2775"/>
    <x v="18"/>
    <x v="3066"/>
    <x v="3066"/>
    <s v="Typical Growth"/>
  </r>
  <r>
    <s v="Startup_4986"/>
    <x v="7"/>
    <x v="4"/>
    <x v="3065"/>
    <x v="3067"/>
    <x v="33"/>
    <x v="9"/>
    <x v="18"/>
    <x v="2776"/>
    <x v="18"/>
    <x v="3067"/>
    <x v="3067"/>
    <s v="Typical Growth"/>
  </r>
  <r>
    <s v="Startup_4987"/>
    <x v="4"/>
    <x v="4"/>
    <x v="3066"/>
    <x v="3068"/>
    <x v="7"/>
    <x v="7"/>
    <x v="12"/>
    <x v="2777"/>
    <x v="12"/>
    <x v="3068"/>
    <x v="3068"/>
    <s v="Typical Growth"/>
  </r>
  <r>
    <s v="Startup_4988"/>
    <x v="0"/>
    <x v="1"/>
    <x v="3067"/>
    <x v="3069"/>
    <x v="3"/>
    <x v="0"/>
    <x v="18"/>
    <x v="2778"/>
    <x v="18"/>
    <x v="3069"/>
    <x v="3069"/>
    <s v="Typical Growth"/>
  </r>
  <r>
    <s v="Startup_4989"/>
    <x v="7"/>
    <x v="5"/>
    <x v="3068"/>
    <x v="3070"/>
    <x v="9"/>
    <x v="3"/>
    <x v="15"/>
    <x v="2779"/>
    <x v="15"/>
    <x v="3070"/>
    <x v="3070"/>
    <s v="Typical Growth"/>
  </r>
  <r>
    <s v="Startup_4990"/>
    <x v="2"/>
    <x v="2"/>
    <x v="3069"/>
    <x v="3071"/>
    <x v="26"/>
    <x v="4"/>
    <x v="15"/>
    <x v="2607"/>
    <x v="15"/>
    <x v="3071"/>
    <x v="3071"/>
    <s v="Typical Growth"/>
  </r>
  <r>
    <s v="Startup_4991"/>
    <x v="7"/>
    <x v="7"/>
    <x v="3070"/>
    <x v="3072"/>
    <x v="40"/>
    <x v="5"/>
    <x v="5"/>
    <x v="2780"/>
    <x v="5"/>
    <x v="3072"/>
    <x v="3072"/>
    <s v="Typical Growth"/>
  </r>
  <r>
    <s v="Startup_4992"/>
    <x v="3"/>
    <x v="2"/>
    <x v="3071"/>
    <x v="3073"/>
    <x v="34"/>
    <x v="1"/>
    <x v="5"/>
    <x v="2781"/>
    <x v="5"/>
    <x v="3073"/>
    <x v="3073"/>
    <s v="Typical Growth"/>
  </r>
  <r>
    <s v="Startup_4993"/>
    <x v="4"/>
    <x v="4"/>
    <x v="3072"/>
    <x v="3074"/>
    <x v="6"/>
    <x v="0"/>
    <x v="1"/>
    <x v="2782"/>
    <x v="1"/>
    <x v="3074"/>
    <x v="3074"/>
    <s v="Typical Growth"/>
  </r>
  <r>
    <s v="Startup_4995"/>
    <x v="4"/>
    <x v="2"/>
    <x v="3073"/>
    <x v="3075"/>
    <x v="27"/>
    <x v="1"/>
    <x v="1"/>
    <x v="2783"/>
    <x v="1"/>
    <x v="3075"/>
    <x v="3075"/>
    <s v="Typical Growth"/>
  </r>
  <r>
    <s v="Startup_4996"/>
    <x v="3"/>
    <x v="7"/>
    <x v="3074"/>
    <x v="3076"/>
    <x v="20"/>
    <x v="0"/>
    <x v="7"/>
    <x v="2784"/>
    <x v="7"/>
    <x v="3076"/>
    <x v="3076"/>
    <s v="Typical Growth"/>
  </r>
  <r>
    <s v="Startup_4998"/>
    <x v="6"/>
    <x v="1"/>
    <x v="3075"/>
    <x v="3077"/>
    <x v="20"/>
    <x v="6"/>
    <x v="13"/>
    <x v="2785"/>
    <x v="13"/>
    <x v="3077"/>
    <x v="3077"/>
    <s v="Typical Growth"/>
  </r>
  <r>
    <s v="Startup_4999"/>
    <x v="6"/>
    <x v="2"/>
    <x v="3076"/>
    <x v="3078"/>
    <x v="21"/>
    <x v="4"/>
    <x v="12"/>
    <x v="2786"/>
    <x v="12"/>
    <x v="3078"/>
    <x v="3078"/>
    <s v="Typical Growth"/>
  </r>
  <r>
    <s v="Startup_5"/>
    <x v="3"/>
    <x v="3"/>
    <x v="3077"/>
    <x v="3079"/>
    <x v="32"/>
    <x v="4"/>
    <x v="5"/>
    <x v="2787"/>
    <x v="5"/>
    <x v="3079"/>
    <x v="3079"/>
    <s v="Typical Growth"/>
  </r>
  <r>
    <s v="Startup_500"/>
    <x v="3"/>
    <x v="0"/>
    <x v="3078"/>
    <x v="3080"/>
    <x v="34"/>
    <x v="2"/>
    <x v="11"/>
    <x v="2788"/>
    <x v="11"/>
    <x v="3080"/>
    <x v="3080"/>
    <s v="Typical Growth"/>
  </r>
  <r>
    <s v="Startup_5000"/>
    <x v="5"/>
    <x v="7"/>
    <x v="3079"/>
    <x v="3081"/>
    <x v="47"/>
    <x v="1"/>
    <x v="22"/>
    <x v="2789"/>
    <x v="22"/>
    <x v="3081"/>
    <x v="3081"/>
    <s v="Typical Growth"/>
  </r>
  <r>
    <s v="Startup_501"/>
    <x v="4"/>
    <x v="7"/>
    <x v="3080"/>
    <x v="3082"/>
    <x v="29"/>
    <x v="8"/>
    <x v="4"/>
    <x v="2790"/>
    <x v="4"/>
    <x v="3082"/>
    <x v="3082"/>
    <s v="Typical Growth"/>
  </r>
  <r>
    <s v="Startup_502"/>
    <x v="4"/>
    <x v="8"/>
    <x v="3081"/>
    <x v="3083"/>
    <x v="4"/>
    <x v="0"/>
    <x v="23"/>
    <x v="2791"/>
    <x v="23"/>
    <x v="3083"/>
    <x v="3083"/>
    <s v="Typical Growth"/>
  </r>
  <r>
    <s v="Startup_503"/>
    <x v="3"/>
    <x v="8"/>
    <x v="3082"/>
    <x v="3084"/>
    <x v="33"/>
    <x v="8"/>
    <x v="11"/>
    <x v="720"/>
    <x v="11"/>
    <x v="3084"/>
    <x v="3084"/>
    <s v="Typical Growth"/>
  </r>
  <r>
    <s v="Startup_505"/>
    <x v="7"/>
    <x v="5"/>
    <x v="3083"/>
    <x v="3085"/>
    <x v="4"/>
    <x v="0"/>
    <x v="8"/>
    <x v="2475"/>
    <x v="8"/>
    <x v="3085"/>
    <x v="3085"/>
    <s v="Typical Growth"/>
  </r>
  <r>
    <s v="Startup_506"/>
    <x v="5"/>
    <x v="9"/>
    <x v="3084"/>
    <x v="3086"/>
    <x v="21"/>
    <x v="4"/>
    <x v="9"/>
    <x v="2792"/>
    <x v="9"/>
    <x v="3086"/>
    <x v="3086"/>
    <s v="Typical Growth"/>
  </r>
  <r>
    <s v="Startup_507"/>
    <x v="7"/>
    <x v="4"/>
    <x v="3085"/>
    <x v="3087"/>
    <x v="17"/>
    <x v="7"/>
    <x v="14"/>
    <x v="2793"/>
    <x v="14"/>
    <x v="3087"/>
    <x v="3087"/>
    <s v="Typical Growth"/>
  </r>
  <r>
    <s v="Startup_51"/>
    <x v="0"/>
    <x v="2"/>
    <x v="3086"/>
    <x v="3088"/>
    <x v="19"/>
    <x v="8"/>
    <x v="8"/>
    <x v="2794"/>
    <x v="8"/>
    <x v="3088"/>
    <x v="3088"/>
    <s v="Typical Growth"/>
  </r>
  <r>
    <s v="Startup_512"/>
    <x v="1"/>
    <x v="6"/>
    <x v="3087"/>
    <x v="3089"/>
    <x v="30"/>
    <x v="9"/>
    <x v="13"/>
    <x v="2795"/>
    <x v="13"/>
    <x v="3089"/>
    <x v="3089"/>
    <s v="Typical Growth"/>
  </r>
  <r>
    <s v="Startup_513"/>
    <x v="2"/>
    <x v="1"/>
    <x v="3088"/>
    <x v="3090"/>
    <x v="24"/>
    <x v="6"/>
    <x v="5"/>
    <x v="2796"/>
    <x v="5"/>
    <x v="3090"/>
    <x v="3090"/>
    <s v="Typical Growth"/>
  </r>
  <r>
    <s v="Startup_514"/>
    <x v="6"/>
    <x v="3"/>
    <x v="3089"/>
    <x v="3091"/>
    <x v="17"/>
    <x v="8"/>
    <x v="10"/>
    <x v="2797"/>
    <x v="10"/>
    <x v="3091"/>
    <x v="3091"/>
    <s v="Typical Growth"/>
  </r>
  <r>
    <s v="Startup_516"/>
    <x v="2"/>
    <x v="4"/>
    <x v="3090"/>
    <x v="3092"/>
    <x v="44"/>
    <x v="8"/>
    <x v="6"/>
    <x v="2798"/>
    <x v="6"/>
    <x v="3092"/>
    <x v="3092"/>
    <s v="Typical Growth"/>
  </r>
  <r>
    <s v="Startup_517"/>
    <x v="6"/>
    <x v="4"/>
    <x v="3091"/>
    <x v="3093"/>
    <x v="20"/>
    <x v="7"/>
    <x v="20"/>
    <x v="2799"/>
    <x v="20"/>
    <x v="3093"/>
    <x v="3093"/>
    <s v="Typical Growth"/>
  </r>
  <r>
    <s v="Startup_518"/>
    <x v="7"/>
    <x v="9"/>
    <x v="3092"/>
    <x v="3094"/>
    <x v="26"/>
    <x v="1"/>
    <x v="6"/>
    <x v="2800"/>
    <x v="6"/>
    <x v="3094"/>
    <x v="3094"/>
    <s v="Typical Growth"/>
  </r>
  <r>
    <s v="Startup_519"/>
    <x v="7"/>
    <x v="1"/>
    <x v="3093"/>
    <x v="3095"/>
    <x v="2"/>
    <x v="3"/>
    <x v="3"/>
    <x v="2801"/>
    <x v="3"/>
    <x v="3095"/>
    <x v="3095"/>
    <s v="Typical Growth"/>
  </r>
  <r>
    <s v="Startup_52"/>
    <x v="1"/>
    <x v="0"/>
    <x v="3094"/>
    <x v="3096"/>
    <x v="40"/>
    <x v="1"/>
    <x v="1"/>
    <x v="2802"/>
    <x v="1"/>
    <x v="3096"/>
    <x v="3096"/>
    <s v="Typical Growth"/>
  </r>
  <r>
    <s v="Startup_520"/>
    <x v="7"/>
    <x v="8"/>
    <x v="3095"/>
    <x v="3097"/>
    <x v="14"/>
    <x v="0"/>
    <x v="19"/>
    <x v="2803"/>
    <x v="19"/>
    <x v="3097"/>
    <x v="3097"/>
    <s v="Typical Growth"/>
  </r>
  <r>
    <s v="Startup_522"/>
    <x v="1"/>
    <x v="6"/>
    <x v="3096"/>
    <x v="3098"/>
    <x v="1"/>
    <x v="2"/>
    <x v="11"/>
    <x v="2804"/>
    <x v="11"/>
    <x v="3098"/>
    <x v="3098"/>
    <s v="Typical Growth"/>
  </r>
  <r>
    <s v="Startup_523"/>
    <x v="4"/>
    <x v="4"/>
    <x v="3097"/>
    <x v="3099"/>
    <x v="19"/>
    <x v="6"/>
    <x v="15"/>
    <x v="2805"/>
    <x v="15"/>
    <x v="3099"/>
    <x v="3099"/>
    <s v="Typical Growth"/>
  </r>
  <r>
    <s v="Startup_524"/>
    <x v="0"/>
    <x v="2"/>
    <x v="3098"/>
    <x v="3100"/>
    <x v="3"/>
    <x v="5"/>
    <x v="16"/>
    <x v="1584"/>
    <x v="16"/>
    <x v="3100"/>
    <x v="3100"/>
    <s v="Typical Growth"/>
  </r>
  <r>
    <s v="Startup_525"/>
    <x v="6"/>
    <x v="0"/>
    <x v="3099"/>
    <x v="3101"/>
    <x v="33"/>
    <x v="3"/>
    <x v="13"/>
    <x v="2806"/>
    <x v="13"/>
    <x v="3101"/>
    <x v="3101"/>
    <s v="Typical Growth"/>
  </r>
  <r>
    <s v="Startup_526"/>
    <x v="6"/>
    <x v="8"/>
    <x v="3100"/>
    <x v="3102"/>
    <x v="15"/>
    <x v="2"/>
    <x v="12"/>
    <x v="2807"/>
    <x v="12"/>
    <x v="3102"/>
    <x v="3102"/>
    <s v="Typical Growth"/>
  </r>
  <r>
    <s v="Startup_528"/>
    <x v="7"/>
    <x v="1"/>
    <x v="3101"/>
    <x v="3103"/>
    <x v="2"/>
    <x v="6"/>
    <x v="11"/>
    <x v="2808"/>
    <x v="11"/>
    <x v="3103"/>
    <x v="3103"/>
    <s v="Typical Growth"/>
  </r>
  <r>
    <s v="Startup_529"/>
    <x v="5"/>
    <x v="8"/>
    <x v="3102"/>
    <x v="3104"/>
    <x v="21"/>
    <x v="6"/>
    <x v="1"/>
    <x v="2809"/>
    <x v="1"/>
    <x v="3104"/>
    <x v="3104"/>
    <s v="Typical Growth"/>
  </r>
  <r>
    <s v="Startup_53"/>
    <x v="0"/>
    <x v="1"/>
    <x v="3103"/>
    <x v="3105"/>
    <x v="36"/>
    <x v="1"/>
    <x v="14"/>
    <x v="2810"/>
    <x v="14"/>
    <x v="3105"/>
    <x v="3105"/>
    <s v="Typical Growth"/>
  </r>
  <r>
    <s v="Startup_530"/>
    <x v="2"/>
    <x v="3"/>
    <x v="3104"/>
    <x v="3106"/>
    <x v="10"/>
    <x v="3"/>
    <x v="11"/>
    <x v="2811"/>
    <x v="11"/>
    <x v="3106"/>
    <x v="3106"/>
    <s v="Typical Growth"/>
  </r>
  <r>
    <s v="Startup_531"/>
    <x v="3"/>
    <x v="4"/>
    <x v="3105"/>
    <x v="3107"/>
    <x v="5"/>
    <x v="4"/>
    <x v="4"/>
    <x v="2812"/>
    <x v="4"/>
    <x v="3107"/>
    <x v="3107"/>
    <s v="Typical Growth"/>
  </r>
  <r>
    <s v="Startup_532"/>
    <x v="2"/>
    <x v="2"/>
    <x v="3106"/>
    <x v="3108"/>
    <x v="13"/>
    <x v="2"/>
    <x v="16"/>
    <x v="837"/>
    <x v="16"/>
    <x v="3108"/>
    <x v="3108"/>
    <s v="Typical Growth"/>
  </r>
  <r>
    <s v="Startup_533"/>
    <x v="3"/>
    <x v="6"/>
    <x v="3107"/>
    <x v="3109"/>
    <x v="25"/>
    <x v="4"/>
    <x v="12"/>
    <x v="2813"/>
    <x v="12"/>
    <x v="3109"/>
    <x v="3109"/>
    <s v="Typical Growth"/>
  </r>
  <r>
    <s v="Startup_534"/>
    <x v="6"/>
    <x v="8"/>
    <x v="3108"/>
    <x v="3110"/>
    <x v="31"/>
    <x v="7"/>
    <x v="1"/>
    <x v="2398"/>
    <x v="1"/>
    <x v="3110"/>
    <x v="3110"/>
    <s v="Typical Growth"/>
  </r>
  <r>
    <s v="Startup_535"/>
    <x v="4"/>
    <x v="0"/>
    <x v="3109"/>
    <x v="3111"/>
    <x v="16"/>
    <x v="5"/>
    <x v="1"/>
    <x v="2814"/>
    <x v="1"/>
    <x v="3111"/>
    <x v="3111"/>
    <s v="Typical Growth"/>
  </r>
  <r>
    <s v="Startup_536"/>
    <x v="2"/>
    <x v="8"/>
    <x v="3110"/>
    <x v="3112"/>
    <x v="12"/>
    <x v="0"/>
    <x v="15"/>
    <x v="2815"/>
    <x v="15"/>
    <x v="3112"/>
    <x v="3112"/>
    <s v="Typical Growth"/>
  </r>
  <r>
    <s v="Startup_537"/>
    <x v="6"/>
    <x v="5"/>
    <x v="3111"/>
    <x v="3113"/>
    <x v="18"/>
    <x v="2"/>
    <x v="19"/>
    <x v="2816"/>
    <x v="19"/>
    <x v="3113"/>
    <x v="3113"/>
    <s v="Typical Growth"/>
  </r>
  <r>
    <s v="Startup_542"/>
    <x v="3"/>
    <x v="2"/>
    <x v="3112"/>
    <x v="3114"/>
    <x v="28"/>
    <x v="8"/>
    <x v="16"/>
    <x v="2817"/>
    <x v="16"/>
    <x v="3114"/>
    <x v="3114"/>
    <s v="Typical Growth"/>
  </r>
  <r>
    <s v="Startup_543"/>
    <x v="1"/>
    <x v="7"/>
    <x v="3113"/>
    <x v="3115"/>
    <x v="14"/>
    <x v="9"/>
    <x v="6"/>
    <x v="2818"/>
    <x v="6"/>
    <x v="3115"/>
    <x v="3115"/>
    <s v="Typical Growth"/>
  </r>
  <r>
    <s v="Startup_544"/>
    <x v="5"/>
    <x v="7"/>
    <x v="3114"/>
    <x v="3116"/>
    <x v="26"/>
    <x v="9"/>
    <x v="10"/>
    <x v="511"/>
    <x v="10"/>
    <x v="3116"/>
    <x v="3116"/>
    <s v="Typical Growth"/>
  </r>
  <r>
    <s v="Startup_545"/>
    <x v="7"/>
    <x v="8"/>
    <x v="3115"/>
    <x v="3117"/>
    <x v="31"/>
    <x v="8"/>
    <x v="8"/>
    <x v="2819"/>
    <x v="8"/>
    <x v="3117"/>
    <x v="3117"/>
    <s v="Typical Growth"/>
  </r>
  <r>
    <s v="Startup_546"/>
    <x v="1"/>
    <x v="6"/>
    <x v="3116"/>
    <x v="3118"/>
    <x v="7"/>
    <x v="6"/>
    <x v="15"/>
    <x v="2820"/>
    <x v="15"/>
    <x v="3118"/>
    <x v="3118"/>
    <s v="Typical Growth"/>
  </r>
  <r>
    <s v="Startup_547"/>
    <x v="5"/>
    <x v="7"/>
    <x v="3117"/>
    <x v="3119"/>
    <x v="0"/>
    <x v="5"/>
    <x v="13"/>
    <x v="2821"/>
    <x v="13"/>
    <x v="3119"/>
    <x v="3119"/>
    <s v="Typical Growth"/>
  </r>
  <r>
    <s v="Startup_548"/>
    <x v="7"/>
    <x v="4"/>
    <x v="3118"/>
    <x v="3120"/>
    <x v="20"/>
    <x v="7"/>
    <x v="19"/>
    <x v="2822"/>
    <x v="19"/>
    <x v="3120"/>
    <x v="3120"/>
    <s v="Typical Growth"/>
  </r>
  <r>
    <s v="Startup_549"/>
    <x v="7"/>
    <x v="1"/>
    <x v="3119"/>
    <x v="3121"/>
    <x v="13"/>
    <x v="4"/>
    <x v="2"/>
    <x v="1801"/>
    <x v="2"/>
    <x v="3121"/>
    <x v="3121"/>
    <s v="Typical Growth"/>
  </r>
  <r>
    <s v="Startup_550"/>
    <x v="6"/>
    <x v="8"/>
    <x v="3120"/>
    <x v="3122"/>
    <x v="31"/>
    <x v="0"/>
    <x v="22"/>
    <x v="2823"/>
    <x v="22"/>
    <x v="3122"/>
    <x v="3122"/>
    <s v="Typical Growth"/>
  </r>
  <r>
    <s v="Startup_551"/>
    <x v="7"/>
    <x v="0"/>
    <x v="3121"/>
    <x v="3123"/>
    <x v="30"/>
    <x v="4"/>
    <x v="5"/>
    <x v="2824"/>
    <x v="5"/>
    <x v="3123"/>
    <x v="3123"/>
    <s v="Typical Growth"/>
  </r>
  <r>
    <s v="Startup_552"/>
    <x v="4"/>
    <x v="0"/>
    <x v="3122"/>
    <x v="3124"/>
    <x v="10"/>
    <x v="4"/>
    <x v="12"/>
    <x v="2825"/>
    <x v="12"/>
    <x v="3124"/>
    <x v="3124"/>
    <s v="Typical Growth"/>
  </r>
  <r>
    <s v="Startup_553"/>
    <x v="0"/>
    <x v="5"/>
    <x v="3123"/>
    <x v="3125"/>
    <x v="25"/>
    <x v="2"/>
    <x v="1"/>
    <x v="2826"/>
    <x v="1"/>
    <x v="3125"/>
    <x v="3125"/>
    <s v="Typical Growth"/>
  </r>
  <r>
    <s v="Startup_554"/>
    <x v="7"/>
    <x v="1"/>
    <x v="3124"/>
    <x v="3126"/>
    <x v="0"/>
    <x v="4"/>
    <x v="1"/>
    <x v="2827"/>
    <x v="1"/>
    <x v="3126"/>
    <x v="3126"/>
    <s v="Typical Growth"/>
  </r>
  <r>
    <s v="Startup_555"/>
    <x v="7"/>
    <x v="1"/>
    <x v="3125"/>
    <x v="3127"/>
    <x v="0"/>
    <x v="3"/>
    <x v="6"/>
    <x v="2828"/>
    <x v="6"/>
    <x v="3127"/>
    <x v="3127"/>
    <s v="Typical Growth"/>
  </r>
  <r>
    <s v="Startup_558"/>
    <x v="7"/>
    <x v="8"/>
    <x v="3126"/>
    <x v="3128"/>
    <x v="16"/>
    <x v="1"/>
    <x v="0"/>
    <x v="2829"/>
    <x v="0"/>
    <x v="3128"/>
    <x v="3128"/>
    <s v="Typical Growth"/>
  </r>
  <r>
    <s v="Startup_559"/>
    <x v="3"/>
    <x v="5"/>
    <x v="3127"/>
    <x v="3129"/>
    <x v="41"/>
    <x v="1"/>
    <x v="0"/>
    <x v="2830"/>
    <x v="0"/>
    <x v="3129"/>
    <x v="3129"/>
    <s v="Typical Growth"/>
  </r>
  <r>
    <s v="Startup_56"/>
    <x v="4"/>
    <x v="4"/>
    <x v="3128"/>
    <x v="3130"/>
    <x v="49"/>
    <x v="3"/>
    <x v="17"/>
    <x v="2831"/>
    <x v="17"/>
    <x v="3130"/>
    <x v="3130"/>
    <s v="Typical Growth"/>
  </r>
  <r>
    <s v="Startup_560"/>
    <x v="3"/>
    <x v="2"/>
    <x v="3129"/>
    <x v="3131"/>
    <x v="3"/>
    <x v="9"/>
    <x v="22"/>
    <x v="2832"/>
    <x v="22"/>
    <x v="3131"/>
    <x v="3131"/>
    <s v="Typical Growth"/>
  </r>
  <r>
    <s v="Startup_561"/>
    <x v="1"/>
    <x v="9"/>
    <x v="3130"/>
    <x v="3132"/>
    <x v="5"/>
    <x v="1"/>
    <x v="1"/>
    <x v="2833"/>
    <x v="1"/>
    <x v="3132"/>
    <x v="3132"/>
    <s v="Typical Growth"/>
  </r>
  <r>
    <s v="Startup_563"/>
    <x v="2"/>
    <x v="6"/>
    <x v="3131"/>
    <x v="3133"/>
    <x v="20"/>
    <x v="6"/>
    <x v="14"/>
    <x v="2834"/>
    <x v="14"/>
    <x v="3133"/>
    <x v="3133"/>
    <s v="Typical Growth"/>
  </r>
  <r>
    <s v="Startup_564"/>
    <x v="4"/>
    <x v="8"/>
    <x v="3132"/>
    <x v="3134"/>
    <x v="14"/>
    <x v="9"/>
    <x v="21"/>
    <x v="2835"/>
    <x v="21"/>
    <x v="3134"/>
    <x v="3134"/>
    <s v="Typical Growth"/>
  </r>
  <r>
    <s v="Startup_565"/>
    <x v="5"/>
    <x v="1"/>
    <x v="3133"/>
    <x v="3135"/>
    <x v="13"/>
    <x v="4"/>
    <x v="2"/>
    <x v="2836"/>
    <x v="2"/>
    <x v="3135"/>
    <x v="3135"/>
    <s v="Typical Growth"/>
  </r>
  <r>
    <s v="Startup_568"/>
    <x v="1"/>
    <x v="8"/>
    <x v="3134"/>
    <x v="3136"/>
    <x v="14"/>
    <x v="7"/>
    <x v="13"/>
    <x v="2837"/>
    <x v="13"/>
    <x v="3136"/>
    <x v="3136"/>
    <s v="Typical Growth"/>
  </r>
  <r>
    <s v="Startup_569"/>
    <x v="5"/>
    <x v="2"/>
    <x v="3135"/>
    <x v="3137"/>
    <x v="15"/>
    <x v="5"/>
    <x v="2"/>
    <x v="2838"/>
    <x v="2"/>
    <x v="3137"/>
    <x v="3137"/>
    <s v="Typical Growth"/>
  </r>
  <r>
    <s v="Startup_57"/>
    <x v="6"/>
    <x v="5"/>
    <x v="3136"/>
    <x v="3138"/>
    <x v="4"/>
    <x v="7"/>
    <x v="21"/>
    <x v="2839"/>
    <x v="21"/>
    <x v="3138"/>
    <x v="3138"/>
    <s v="Typical Growth"/>
  </r>
  <r>
    <s v="Startup_570"/>
    <x v="0"/>
    <x v="3"/>
    <x v="3137"/>
    <x v="3139"/>
    <x v="23"/>
    <x v="3"/>
    <x v="10"/>
    <x v="811"/>
    <x v="10"/>
    <x v="3139"/>
    <x v="3139"/>
    <s v="Typical Growth"/>
  </r>
  <r>
    <s v="Startup_572"/>
    <x v="7"/>
    <x v="3"/>
    <x v="3138"/>
    <x v="3140"/>
    <x v="41"/>
    <x v="9"/>
    <x v="13"/>
    <x v="2840"/>
    <x v="13"/>
    <x v="3140"/>
    <x v="3140"/>
    <s v="Typical Growth"/>
  </r>
  <r>
    <s v="Startup_573"/>
    <x v="5"/>
    <x v="3"/>
    <x v="3139"/>
    <x v="3141"/>
    <x v="8"/>
    <x v="1"/>
    <x v="9"/>
    <x v="2841"/>
    <x v="9"/>
    <x v="3141"/>
    <x v="3141"/>
    <s v="Typical Growth"/>
  </r>
  <r>
    <s v="Startup_575"/>
    <x v="7"/>
    <x v="7"/>
    <x v="3140"/>
    <x v="3142"/>
    <x v="20"/>
    <x v="1"/>
    <x v="23"/>
    <x v="2842"/>
    <x v="23"/>
    <x v="3142"/>
    <x v="3142"/>
    <s v="Typical Growth"/>
  </r>
  <r>
    <s v="Startup_576"/>
    <x v="5"/>
    <x v="7"/>
    <x v="3141"/>
    <x v="3143"/>
    <x v="26"/>
    <x v="6"/>
    <x v="20"/>
    <x v="2843"/>
    <x v="20"/>
    <x v="3143"/>
    <x v="3143"/>
    <s v="Typical Growth"/>
  </r>
  <r>
    <s v="Startup_577"/>
    <x v="1"/>
    <x v="5"/>
    <x v="3142"/>
    <x v="3144"/>
    <x v="18"/>
    <x v="8"/>
    <x v="22"/>
    <x v="2844"/>
    <x v="22"/>
    <x v="3144"/>
    <x v="3144"/>
    <s v="Typical Growth"/>
  </r>
  <r>
    <s v="Startup_579"/>
    <x v="6"/>
    <x v="0"/>
    <x v="3143"/>
    <x v="3145"/>
    <x v="9"/>
    <x v="9"/>
    <x v="19"/>
    <x v="2845"/>
    <x v="19"/>
    <x v="3145"/>
    <x v="3145"/>
    <s v="Typical Growth"/>
  </r>
  <r>
    <s v="Startup_58"/>
    <x v="7"/>
    <x v="8"/>
    <x v="3144"/>
    <x v="3146"/>
    <x v="20"/>
    <x v="0"/>
    <x v="20"/>
    <x v="2846"/>
    <x v="20"/>
    <x v="3146"/>
    <x v="3146"/>
    <s v="Typical Growth"/>
  </r>
  <r>
    <s v="Startup_580"/>
    <x v="3"/>
    <x v="1"/>
    <x v="3145"/>
    <x v="3147"/>
    <x v="25"/>
    <x v="0"/>
    <x v="18"/>
    <x v="2847"/>
    <x v="18"/>
    <x v="3147"/>
    <x v="3147"/>
    <s v="Typical Growth"/>
  </r>
  <r>
    <s v="Startup_582"/>
    <x v="3"/>
    <x v="8"/>
    <x v="3146"/>
    <x v="3148"/>
    <x v="41"/>
    <x v="0"/>
    <x v="3"/>
    <x v="2848"/>
    <x v="3"/>
    <x v="3148"/>
    <x v="3148"/>
    <s v="Typical Growth"/>
  </r>
  <r>
    <s v="Startup_583"/>
    <x v="3"/>
    <x v="1"/>
    <x v="3147"/>
    <x v="3149"/>
    <x v="6"/>
    <x v="3"/>
    <x v="17"/>
    <x v="2849"/>
    <x v="17"/>
    <x v="3149"/>
    <x v="3149"/>
    <s v="Typical Growth"/>
  </r>
  <r>
    <s v="Startup_584"/>
    <x v="7"/>
    <x v="5"/>
    <x v="3148"/>
    <x v="3150"/>
    <x v="14"/>
    <x v="7"/>
    <x v="6"/>
    <x v="2597"/>
    <x v="6"/>
    <x v="3150"/>
    <x v="3150"/>
    <s v="Typical Growth"/>
  </r>
  <r>
    <s v="Startup_585"/>
    <x v="1"/>
    <x v="8"/>
    <x v="3149"/>
    <x v="3151"/>
    <x v="1"/>
    <x v="2"/>
    <x v="3"/>
    <x v="2850"/>
    <x v="3"/>
    <x v="3151"/>
    <x v="3151"/>
    <s v="Typical Growth"/>
  </r>
  <r>
    <s v="Startup_586"/>
    <x v="0"/>
    <x v="1"/>
    <x v="3150"/>
    <x v="3152"/>
    <x v="26"/>
    <x v="6"/>
    <x v="17"/>
    <x v="2851"/>
    <x v="17"/>
    <x v="3152"/>
    <x v="3152"/>
    <s v="Typical Growth"/>
  </r>
  <r>
    <s v="Startup_588"/>
    <x v="7"/>
    <x v="2"/>
    <x v="3151"/>
    <x v="3153"/>
    <x v="19"/>
    <x v="1"/>
    <x v="8"/>
    <x v="2852"/>
    <x v="8"/>
    <x v="3153"/>
    <x v="3153"/>
    <s v="Typical Growth"/>
  </r>
  <r>
    <s v="Startup_59"/>
    <x v="2"/>
    <x v="9"/>
    <x v="3152"/>
    <x v="3154"/>
    <x v="6"/>
    <x v="8"/>
    <x v="19"/>
    <x v="2853"/>
    <x v="19"/>
    <x v="3154"/>
    <x v="3154"/>
    <s v="Typical Growth"/>
  </r>
  <r>
    <s v="Startup_590"/>
    <x v="4"/>
    <x v="2"/>
    <x v="3153"/>
    <x v="3155"/>
    <x v="22"/>
    <x v="4"/>
    <x v="19"/>
    <x v="2854"/>
    <x v="19"/>
    <x v="3155"/>
    <x v="3155"/>
    <s v="Typical Growth"/>
  </r>
  <r>
    <s v="Startup_591"/>
    <x v="3"/>
    <x v="3"/>
    <x v="3154"/>
    <x v="3156"/>
    <x v="16"/>
    <x v="8"/>
    <x v="5"/>
    <x v="245"/>
    <x v="5"/>
    <x v="3156"/>
    <x v="3156"/>
    <s v="Typical Growth"/>
  </r>
  <r>
    <s v="Startup_592"/>
    <x v="0"/>
    <x v="5"/>
    <x v="3155"/>
    <x v="3157"/>
    <x v="33"/>
    <x v="5"/>
    <x v="18"/>
    <x v="297"/>
    <x v="18"/>
    <x v="3157"/>
    <x v="3157"/>
    <s v="Typical Growth"/>
  </r>
  <r>
    <s v="Startup_594"/>
    <x v="2"/>
    <x v="7"/>
    <x v="3156"/>
    <x v="3158"/>
    <x v="3"/>
    <x v="7"/>
    <x v="8"/>
    <x v="2855"/>
    <x v="8"/>
    <x v="3158"/>
    <x v="3158"/>
    <s v="Typical Growth"/>
  </r>
  <r>
    <s v="Startup_595"/>
    <x v="0"/>
    <x v="1"/>
    <x v="3157"/>
    <x v="3159"/>
    <x v="25"/>
    <x v="8"/>
    <x v="8"/>
    <x v="2856"/>
    <x v="8"/>
    <x v="3159"/>
    <x v="3159"/>
    <s v="Typical Growth"/>
  </r>
  <r>
    <s v="Startup_596"/>
    <x v="7"/>
    <x v="1"/>
    <x v="3158"/>
    <x v="3160"/>
    <x v="33"/>
    <x v="9"/>
    <x v="11"/>
    <x v="2857"/>
    <x v="11"/>
    <x v="3160"/>
    <x v="3160"/>
    <s v="Typical Growth"/>
  </r>
  <r>
    <s v="Startup_598"/>
    <x v="0"/>
    <x v="5"/>
    <x v="3159"/>
    <x v="3161"/>
    <x v="25"/>
    <x v="5"/>
    <x v="14"/>
    <x v="2858"/>
    <x v="14"/>
    <x v="3161"/>
    <x v="3161"/>
    <s v="Typical Growth"/>
  </r>
  <r>
    <s v="Startup_599"/>
    <x v="2"/>
    <x v="9"/>
    <x v="3160"/>
    <x v="3162"/>
    <x v="44"/>
    <x v="0"/>
    <x v="23"/>
    <x v="2859"/>
    <x v="23"/>
    <x v="3162"/>
    <x v="3162"/>
    <s v="Typical Growth"/>
  </r>
  <r>
    <s v="Startup_6"/>
    <x v="3"/>
    <x v="6"/>
    <x v="3161"/>
    <x v="3163"/>
    <x v="25"/>
    <x v="9"/>
    <x v="4"/>
    <x v="2860"/>
    <x v="4"/>
    <x v="3163"/>
    <x v="3163"/>
    <s v="Typical Growth"/>
  </r>
  <r>
    <s v="Startup_600"/>
    <x v="2"/>
    <x v="8"/>
    <x v="3162"/>
    <x v="3164"/>
    <x v="17"/>
    <x v="2"/>
    <x v="11"/>
    <x v="2861"/>
    <x v="11"/>
    <x v="3164"/>
    <x v="3164"/>
    <s v="Typical Growth"/>
  </r>
  <r>
    <s v="Startup_602"/>
    <x v="2"/>
    <x v="5"/>
    <x v="3163"/>
    <x v="3165"/>
    <x v="28"/>
    <x v="8"/>
    <x v="19"/>
    <x v="2862"/>
    <x v="19"/>
    <x v="3165"/>
    <x v="3165"/>
    <s v="Typical Growth"/>
  </r>
  <r>
    <s v="Startup_603"/>
    <x v="5"/>
    <x v="6"/>
    <x v="3164"/>
    <x v="3166"/>
    <x v="16"/>
    <x v="3"/>
    <x v="13"/>
    <x v="2863"/>
    <x v="13"/>
    <x v="3166"/>
    <x v="3166"/>
    <s v="Typical Growth"/>
  </r>
  <r>
    <s v="Startup_604"/>
    <x v="1"/>
    <x v="8"/>
    <x v="3165"/>
    <x v="3167"/>
    <x v="25"/>
    <x v="2"/>
    <x v="19"/>
    <x v="1048"/>
    <x v="19"/>
    <x v="3167"/>
    <x v="3167"/>
    <s v="Typical Growth"/>
  </r>
  <r>
    <s v="Startup_605"/>
    <x v="0"/>
    <x v="7"/>
    <x v="3166"/>
    <x v="3168"/>
    <x v="11"/>
    <x v="9"/>
    <x v="7"/>
    <x v="2864"/>
    <x v="7"/>
    <x v="3168"/>
    <x v="3168"/>
    <s v="Typical Growth"/>
  </r>
  <r>
    <s v="Startup_608"/>
    <x v="6"/>
    <x v="3"/>
    <x v="3167"/>
    <x v="3169"/>
    <x v="41"/>
    <x v="3"/>
    <x v="23"/>
    <x v="2865"/>
    <x v="23"/>
    <x v="3169"/>
    <x v="3169"/>
    <s v="Typical Growth"/>
  </r>
  <r>
    <s v="Startup_61"/>
    <x v="2"/>
    <x v="7"/>
    <x v="3168"/>
    <x v="3170"/>
    <x v="10"/>
    <x v="9"/>
    <x v="11"/>
    <x v="2866"/>
    <x v="11"/>
    <x v="3170"/>
    <x v="3170"/>
    <s v="Typical Growth"/>
  </r>
  <r>
    <s v="Startup_610"/>
    <x v="5"/>
    <x v="9"/>
    <x v="3169"/>
    <x v="3171"/>
    <x v="8"/>
    <x v="6"/>
    <x v="15"/>
    <x v="2867"/>
    <x v="15"/>
    <x v="3171"/>
    <x v="3171"/>
    <s v="Typical Growth"/>
  </r>
  <r>
    <s v="Startup_611"/>
    <x v="6"/>
    <x v="7"/>
    <x v="3170"/>
    <x v="3172"/>
    <x v="12"/>
    <x v="5"/>
    <x v="19"/>
    <x v="2868"/>
    <x v="19"/>
    <x v="3172"/>
    <x v="3172"/>
    <s v="Typical Growth"/>
  </r>
  <r>
    <s v="Startup_612"/>
    <x v="6"/>
    <x v="7"/>
    <x v="3171"/>
    <x v="3173"/>
    <x v="29"/>
    <x v="8"/>
    <x v="1"/>
    <x v="2869"/>
    <x v="1"/>
    <x v="3173"/>
    <x v="3173"/>
    <s v="Typical Growth"/>
  </r>
  <r>
    <s v="Startup_613"/>
    <x v="2"/>
    <x v="1"/>
    <x v="3172"/>
    <x v="3174"/>
    <x v="41"/>
    <x v="0"/>
    <x v="1"/>
    <x v="2870"/>
    <x v="1"/>
    <x v="3174"/>
    <x v="3174"/>
    <s v="Typical Growth"/>
  </r>
  <r>
    <s v="Startup_614"/>
    <x v="2"/>
    <x v="2"/>
    <x v="3173"/>
    <x v="3175"/>
    <x v="6"/>
    <x v="2"/>
    <x v="12"/>
    <x v="2871"/>
    <x v="12"/>
    <x v="3175"/>
    <x v="3175"/>
    <s v="Typical Growth"/>
  </r>
  <r>
    <s v="Startup_615"/>
    <x v="1"/>
    <x v="0"/>
    <x v="3174"/>
    <x v="3176"/>
    <x v="17"/>
    <x v="2"/>
    <x v="16"/>
    <x v="2872"/>
    <x v="16"/>
    <x v="3176"/>
    <x v="3176"/>
    <s v="Typical Growth"/>
  </r>
  <r>
    <s v="Startup_616"/>
    <x v="6"/>
    <x v="8"/>
    <x v="3175"/>
    <x v="3177"/>
    <x v="32"/>
    <x v="4"/>
    <x v="7"/>
    <x v="2873"/>
    <x v="7"/>
    <x v="3177"/>
    <x v="3177"/>
    <s v="Typical Growth"/>
  </r>
  <r>
    <s v="Startup_618"/>
    <x v="1"/>
    <x v="6"/>
    <x v="3176"/>
    <x v="3178"/>
    <x v="28"/>
    <x v="0"/>
    <x v="21"/>
    <x v="2874"/>
    <x v="21"/>
    <x v="3178"/>
    <x v="3178"/>
    <s v="Typical Growth"/>
  </r>
  <r>
    <s v="Startup_62"/>
    <x v="6"/>
    <x v="0"/>
    <x v="3177"/>
    <x v="3179"/>
    <x v="4"/>
    <x v="6"/>
    <x v="22"/>
    <x v="2875"/>
    <x v="22"/>
    <x v="3179"/>
    <x v="3179"/>
    <s v="Typical Growth"/>
  </r>
  <r>
    <s v="Startup_620"/>
    <x v="7"/>
    <x v="6"/>
    <x v="3178"/>
    <x v="3180"/>
    <x v="47"/>
    <x v="7"/>
    <x v="9"/>
    <x v="2876"/>
    <x v="9"/>
    <x v="3180"/>
    <x v="3180"/>
    <s v="Typical Growth"/>
  </r>
  <r>
    <s v="Startup_621"/>
    <x v="5"/>
    <x v="8"/>
    <x v="3179"/>
    <x v="3181"/>
    <x v="1"/>
    <x v="0"/>
    <x v="8"/>
    <x v="2877"/>
    <x v="8"/>
    <x v="3181"/>
    <x v="3181"/>
    <s v="Typical Growth"/>
  </r>
  <r>
    <s v="Startup_622"/>
    <x v="1"/>
    <x v="4"/>
    <x v="3180"/>
    <x v="3182"/>
    <x v="14"/>
    <x v="1"/>
    <x v="14"/>
    <x v="1214"/>
    <x v="14"/>
    <x v="3182"/>
    <x v="3182"/>
    <s v="Typical Growth"/>
  </r>
  <r>
    <s v="Startup_623"/>
    <x v="6"/>
    <x v="8"/>
    <x v="3181"/>
    <x v="3183"/>
    <x v="41"/>
    <x v="5"/>
    <x v="17"/>
    <x v="2878"/>
    <x v="17"/>
    <x v="3183"/>
    <x v="3183"/>
    <s v="Typical Growth"/>
  </r>
  <r>
    <s v="Startup_624"/>
    <x v="6"/>
    <x v="3"/>
    <x v="3182"/>
    <x v="3184"/>
    <x v="3"/>
    <x v="9"/>
    <x v="18"/>
    <x v="2879"/>
    <x v="18"/>
    <x v="3184"/>
    <x v="3184"/>
    <s v="Typical Growth"/>
  </r>
  <r>
    <s v="Startup_625"/>
    <x v="6"/>
    <x v="4"/>
    <x v="3183"/>
    <x v="3185"/>
    <x v="4"/>
    <x v="4"/>
    <x v="13"/>
    <x v="2880"/>
    <x v="13"/>
    <x v="3185"/>
    <x v="3185"/>
    <s v="Typical Growth"/>
  </r>
  <r>
    <s v="Startup_629"/>
    <x v="7"/>
    <x v="4"/>
    <x v="3184"/>
    <x v="3186"/>
    <x v="36"/>
    <x v="0"/>
    <x v="19"/>
    <x v="2881"/>
    <x v="19"/>
    <x v="3186"/>
    <x v="3186"/>
    <s v="Typical Growth"/>
  </r>
  <r>
    <s v="Startup_63"/>
    <x v="5"/>
    <x v="2"/>
    <x v="3185"/>
    <x v="3187"/>
    <x v="34"/>
    <x v="5"/>
    <x v="18"/>
    <x v="2882"/>
    <x v="18"/>
    <x v="3187"/>
    <x v="3187"/>
    <s v="Typical Growth"/>
  </r>
  <r>
    <s v="Startup_630"/>
    <x v="3"/>
    <x v="8"/>
    <x v="3186"/>
    <x v="3188"/>
    <x v="28"/>
    <x v="1"/>
    <x v="5"/>
    <x v="1998"/>
    <x v="5"/>
    <x v="3188"/>
    <x v="3188"/>
    <s v="Typical Growth"/>
  </r>
  <r>
    <s v="Startup_631"/>
    <x v="7"/>
    <x v="4"/>
    <x v="3187"/>
    <x v="3189"/>
    <x v="44"/>
    <x v="0"/>
    <x v="16"/>
    <x v="2883"/>
    <x v="16"/>
    <x v="3189"/>
    <x v="3189"/>
    <s v="Typical Growth"/>
  </r>
  <r>
    <s v="Startup_632"/>
    <x v="5"/>
    <x v="6"/>
    <x v="3188"/>
    <x v="3190"/>
    <x v="33"/>
    <x v="4"/>
    <x v="2"/>
    <x v="1269"/>
    <x v="2"/>
    <x v="3190"/>
    <x v="3190"/>
    <s v="Typical Growth"/>
  </r>
  <r>
    <s v="Startup_633"/>
    <x v="6"/>
    <x v="2"/>
    <x v="3189"/>
    <x v="3191"/>
    <x v="36"/>
    <x v="7"/>
    <x v="3"/>
    <x v="2884"/>
    <x v="3"/>
    <x v="3191"/>
    <x v="3191"/>
    <s v="Typical Growth"/>
  </r>
  <r>
    <s v="Startup_634"/>
    <x v="3"/>
    <x v="3"/>
    <x v="3190"/>
    <x v="3192"/>
    <x v="42"/>
    <x v="0"/>
    <x v="15"/>
    <x v="1940"/>
    <x v="15"/>
    <x v="3192"/>
    <x v="3192"/>
    <s v="Typical Growth"/>
  </r>
  <r>
    <s v="Startup_637"/>
    <x v="7"/>
    <x v="8"/>
    <x v="3191"/>
    <x v="3193"/>
    <x v="0"/>
    <x v="9"/>
    <x v="2"/>
    <x v="741"/>
    <x v="2"/>
    <x v="3193"/>
    <x v="3193"/>
    <s v="Typical Growth"/>
  </r>
  <r>
    <s v="Startup_638"/>
    <x v="4"/>
    <x v="6"/>
    <x v="3192"/>
    <x v="3194"/>
    <x v="13"/>
    <x v="9"/>
    <x v="12"/>
    <x v="2885"/>
    <x v="12"/>
    <x v="3194"/>
    <x v="3194"/>
    <s v="Typical Growth"/>
  </r>
  <r>
    <s v="Startup_639"/>
    <x v="6"/>
    <x v="8"/>
    <x v="3193"/>
    <x v="3195"/>
    <x v="30"/>
    <x v="3"/>
    <x v="14"/>
    <x v="2886"/>
    <x v="14"/>
    <x v="3195"/>
    <x v="3195"/>
    <s v="Typical Growth"/>
  </r>
  <r>
    <s v="Startup_641"/>
    <x v="0"/>
    <x v="7"/>
    <x v="3194"/>
    <x v="3196"/>
    <x v="23"/>
    <x v="6"/>
    <x v="0"/>
    <x v="2887"/>
    <x v="0"/>
    <x v="3196"/>
    <x v="3196"/>
    <s v="Typical Growth"/>
  </r>
  <r>
    <s v="Startup_644"/>
    <x v="2"/>
    <x v="1"/>
    <x v="3195"/>
    <x v="3197"/>
    <x v="14"/>
    <x v="4"/>
    <x v="8"/>
    <x v="626"/>
    <x v="8"/>
    <x v="3197"/>
    <x v="3197"/>
    <s v="Typical Growth"/>
  </r>
  <r>
    <s v="Startup_646"/>
    <x v="3"/>
    <x v="3"/>
    <x v="3196"/>
    <x v="3198"/>
    <x v="38"/>
    <x v="5"/>
    <x v="2"/>
    <x v="2888"/>
    <x v="2"/>
    <x v="3198"/>
    <x v="3198"/>
    <s v="Typical Growth"/>
  </r>
  <r>
    <s v="Startup_647"/>
    <x v="2"/>
    <x v="9"/>
    <x v="3197"/>
    <x v="3199"/>
    <x v="33"/>
    <x v="4"/>
    <x v="22"/>
    <x v="976"/>
    <x v="22"/>
    <x v="3199"/>
    <x v="3199"/>
    <s v="Typical Growth"/>
  </r>
  <r>
    <s v="Startup_648"/>
    <x v="7"/>
    <x v="8"/>
    <x v="3198"/>
    <x v="3200"/>
    <x v="7"/>
    <x v="2"/>
    <x v="2"/>
    <x v="2889"/>
    <x v="2"/>
    <x v="3200"/>
    <x v="3200"/>
    <s v="Typical Growth"/>
  </r>
  <r>
    <s v="Startup_649"/>
    <x v="4"/>
    <x v="0"/>
    <x v="3199"/>
    <x v="3201"/>
    <x v="34"/>
    <x v="0"/>
    <x v="23"/>
    <x v="2890"/>
    <x v="23"/>
    <x v="3201"/>
    <x v="3201"/>
    <s v="Typical Growth"/>
  </r>
  <r>
    <s v="Startup_65"/>
    <x v="2"/>
    <x v="6"/>
    <x v="3200"/>
    <x v="3202"/>
    <x v="13"/>
    <x v="7"/>
    <x v="18"/>
    <x v="2891"/>
    <x v="18"/>
    <x v="3202"/>
    <x v="3202"/>
    <s v="Typical Growth"/>
  </r>
  <r>
    <s v="Startup_650"/>
    <x v="7"/>
    <x v="1"/>
    <x v="3201"/>
    <x v="3203"/>
    <x v="25"/>
    <x v="6"/>
    <x v="15"/>
    <x v="2892"/>
    <x v="15"/>
    <x v="3203"/>
    <x v="3203"/>
    <s v="Typical Growth"/>
  </r>
  <r>
    <s v="Startup_652"/>
    <x v="2"/>
    <x v="5"/>
    <x v="3202"/>
    <x v="3204"/>
    <x v="35"/>
    <x v="8"/>
    <x v="14"/>
    <x v="2893"/>
    <x v="14"/>
    <x v="3204"/>
    <x v="3204"/>
    <s v="Typical Growth"/>
  </r>
  <r>
    <s v="Startup_657"/>
    <x v="5"/>
    <x v="8"/>
    <x v="3203"/>
    <x v="3205"/>
    <x v="31"/>
    <x v="5"/>
    <x v="16"/>
    <x v="2894"/>
    <x v="16"/>
    <x v="3205"/>
    <x v="3205"/>
    <s v="Typical Growth"/>
  </r>
  <r>
    <s v="Startup_658"/>
    <x v="6"/>
    <x v="1"/>
    <x v="3204"/>
    <x v="3206"/>
    <x v="14"/>
    <x v="6"/>
    <x v="21"/>
    <x v="2895"/>
    <x v="21"/>
    <x v="3206"/>
    <x v="3206"/>
    <s v="Typical Growth"/>
  </r>
  <r>
    <s v="Startup_66"/>
    <x v="2"/>
    <x v="8"/>
    <x v="3205"/>
    <x v="3207"/>
    <x v="26"/>
    <x v="4"/>
    <x v="12"/>
    <x v="2896"/>
    <x v="12"/>
    <x v="3207"/>
    <x v="3207"/>
    <s v="Typical Growth"/>
  </r>
  <r>
    <s v="Startup_660"/>
    <x v="0"/>
    <x v="4"/>
    <x v="3206"/>
    <x v="3208"/>
    <x v="33"/>
    <x v="8"/>
    <x v="5"/>
    <x v="947"/>
    <x v="5"/>
    <x v="3208"/>
    <x v="3208"/>
    <s v="Typical Growth"/>
  </r>
  <r>
    <s v="Startup_661"/>
    <x v="5"/>
    <x v="6"/>
    <x v="3207"/>
    <x v="3209"/>
    <x v="36"/>
    <x v="5"/>
    <x v="9"/>
    <x v="2897"/>
    <x v="9"/>
    <x v="3209"/>
    <x v="3209"/>
    <s v="Typical Growth"/>
  </r>
  <r>
    <s v="Startup_662"/>
    <x v="3"/>
    <x v="4"/>
    <x v="3208"/>
    <x v="3210"/>
    <x v="44"/>
    <x v="8"/>
    <x v="15"/>
    <x v="2108"/>
    <x v="15"/>
    <x v="3210"/>
    <x v="3210"/>
    <s v="Typical Growth"/>
  </r>
  <r>
    <s v="Startup_663"/>
    <x v="5"/>
    <x v="8"/>
    <x v="3209"/>
    <x v="3211"/>
    <x v="2"/>
    <x v="8"/>
    <x v="13"/>
    <x v="329"/>
    <x v="13"/>
    <x v="3211"/>
    <x v="3211"/>
    <s v="Typical Growth"/>
  </r>
  <r>
    <s v="Startup_664"/>
    <x v="6"/>
    <x v="4"/>
    <x v="3210"/>
    <x v="3212"/>
    <x v="44"/>
    <x v="8"/>
    <x v="8"/>
    <x v="2038"/>
    <x v="8"/>
    <x v="3212"/>
    <x v="3212"/>
    <s v="Typical Growth"/>
  </r>
  <r>
    <s v="Startup_665"/>
    <x v="4"/>
    <x v="3"/>
    <x v="3211"/>
    <x v="3213"/>
    <x v="40"/>
    <x v="6"/>
    <x v="15"/>
    <x v="1963"/>
    <x v="15"/>
    <x v="3213"/>
    <x v="3213"/>
    <s v="Typical Growth"/>
  </r>
  <r>
    <s v="Startup_669"/>
    <x v="6"/>
    <x v="8"/>
    <x v="3212"/>
    <x v="3214"/>
    <x v="2"/>
    <x v="2"/>
    <x v="21"/>
    <x v="2898"/>
    <x v="21"/>
    <x v="3214"/>
    <x v="3214"/>
    <s v="Typical Growth"/>
  </r>
  <r>
    <s v="Startup_67"/>
    <x v="6"/>
    <x v="8"/>
    <x v="3213"/>
    <x v="3215"/>
    <x v="32"/>
    <x v="3"/>
    <x v="15"/>
    <x v="2899"/>
    <x v="15"/>
    <x v="3215"/>
    <x v="3215"/>
    <s v="Typical Growth"/>
  </r>
  <r>
    <s v="Startup_670"/>
    <x v="0"/>
    <x v="2"/>
    <x v="3214"/>
    <x v="3216"/>
    <x v="31"/>
    <x v="5"/>
    <x v="0"/>
    <x v="1719"/>
    <x v="0"/>
    <x v="3216"/>
    <x v="3216"/>
    <s v="Typical Growth"/>
  </r>
  <r>
    <s v="Startup_671"/>
    <x v="3"/>
    <x v="5"/>
    <x v="3215"/>
    <x v="3217"/>
    <x v="3"/>
    <x v="0"/>
    <x v="8"/>
    <x v="2900"/>
    <x v="8"/>
    <x v="3217"/>
    <x v="3217"/>
    <s v="Typical Growth"/>
  </r>
  <r>
    <s v="Startup_672"/>
    <x v="3"/>
    <x v="9"/>
    <x v="3216"/>
    <x v="3218"/>
    <x v="21"/>
    <x v="8"/>
    <x v="18"/>
    <x v="2901"/>
    <x v="18"/>
    <x v="3218"/>
    <x v="3218"/>
    <s v="Typical Growth"/>
  </r>
  <r>
    <s v="Startup_676"/>
    <x v="7"/>
    <x v="7"/>
    <x v="3217"/>
    <x v="3219"/>
    <x v="5"/>
    <x v="0"/>
    <x v="10"/>
    <x v="2902"/>
    <x v="10"/>
    <x v="3219"/>
    <x v="3219"/>
    <s v="Typical Growth"/>
  </r>
  <r>
    <s v="Startup_677"/>
    <x v="2"/>
    <x v="7"/>
    <x v="3218"/>
    <x v="3220"/>
    <x v="19"/>
    <x v="6"/>
    <x v="21"/>
    <x v="2903"/>
    <x v="21"/>
    <x v="3220"/>
    <x v="3220"/>
    <s v="Typical Growth"/>
  </r>
  <r>
    <s v="Startup_678"/>
    <x v="1"/>
    <x v="5"/>
    <x v="3219"/>
    <x v="3221"/>
    <x v="43"/>
    <x v="3"/>
    <x v="20"/>
    <x v="2904"/>
    <x v="20"/>
    <x v="3221"/>
    <x v="3221"/>
    <s v="Typical Growth"/>
  </r>
  <r>
    <s v="Startup_679"/>
    <x v="3"/>
    <x v="8"/>
    <x v="3220"/>
    <x v="3222"/>
    <x v="25"/>
    <x v="1"/>
    <x v="16"/>
    <x v="2905"/>
    <x v="16"/>
    <x v="3222"/>
    <x v="3222"/>
    <s v="Typical Growth"/>
  </r>
  <r>
    <s v="Startup_681"/>
    <x v="1"/>
    <x v="6"/>
    <x v="3221"/>
    <x v="3223"/>
    <x v="3"/>
    <x v="8"/>
    <x v="1"/>
    <x v="2906"/>
    <x v="1"/>
    <x v="3223"/>
    <x v="3223"/>
    <s v="Typical Growth"/>
  </r>
  <r>
    <s v="Startup_682"/>
    <x v="6"/>
    <x v="9"/>
    <x v="3222"/>
    <x v="3224"/>
    <x v="6"/>
    <x v="3"/>
    <x v="8"/>
    <x v="2907"/>
    <x v="8"/>
    <x v="3224"/>
    <x v="3224"/>
    <s v="Typical Growth"/>
  </r>
  <r>
    <s v="Startup_683"/>
    <x v="5"/>
    <x v="1"/>
    <x v="3223"/>
    <x v="3225"/>
    <x v="27"/>
    <x v="7"/>
    <x v="8"/>
    <x v="1452"/>
    <x v="8"/>
    <x v="3225"/>
    <x v="3225"/>
    <s v="Typical Growth"/>
  </r>
  <r>
    <s v="Startup_684"/>
    <x v="6"/>
    <x v="7"/>
    <x v="3224"/>
    <x v="3226"/>
    <x v="13"/>
    <x v="6"/>
    <x v="22"/>
    <x v="2908"/>
    <x v="22"/>
    <x v="3226"/>
    <x v="3226"/>
    <s v="Typical Growth"/>
  </r>
  <r>
    <s v="Startup_685"/>
    <x v="7"/>
    <x v="7"/>
    <x v="3225"/>
    <x v="3227"/>
    <x v="16"/>
    <x v="6"/>
    <x v="8"/>
    <x v="2909"/>
    <x v="8"/>
    <x v="3227"/>
    <x v="3227"/>
    <s v="Typical Growth"/>
  </r>
  <r>
    <s v="Startup_686"/>
    <x v="4"/>
    <x v="0"/>
    <x v="3226"/>
    <x v="3228"/>
    <x v="32"/>
    <x v="9"/>
    <x v="16"/>
    <x v="2910"/>
    <x v="16"/>
    <x v="3228"/>
    <x v="3228"/>
    <s v="Typical Growth"/>
  </r>
  <r>
    <s v="Startup_687"/>
    <x v="0"/>
    <x v="4"/>
    <x v="3227"/>
    <x v="3229"/>
    <x v="17"/>
    <x v="0"/>
    <x v="3"/>
    <x v="2911"/>
    <x v="3"/>
    <x v="3229"/>
    <x v="3229"/>
    <s v="Typical Growth"/>
  </r>
  <r>
    <s v="Startup_688"/>
    <x v="6"/>
    <x v="3"/>
    <x v="3228"/>
    <x v="3230"/>
    <x v="31"/>
    <x v="6"/>
    <x v="5"/>
    <x v="2912"/>
    <x v="5"/>
    <x v="3230"/>
    <x v="3230"/>
    <s v="Typical Growth"/>
  </r>
  <r>
    <s v="Startup_689"/>
    <x v="2"/>
    <x v="7"/>
    <x v="3229"/>
    <x v="3231"/>
    <x v="13"/>
    <x v="5"/>
    <x v="3"/>
    <x v="344"/>
    <x v="3"/>
    <x v="3231"/>
    <x v="3231"/>
    <s v="Typical Growth"/>
  </r>
  <r>
    <s v="Startup_69"/>
    <x v="5"/>
    <x v="8"/>
    <x v="3230"/>
    <x v="3232"/>
    <x v="26"/>
    <x v="8"/>
    <x v="19"/>
    <x v="2913"/>
    <x v="19"/>
    <x v="3232"/>
    <x v="3232"/>
    <s v="Typical Growth"/>
  </r>
  <r>
    <s v="Startup_690"/>
    <x v="2"/>
    <x v="9"/>
    <x v="3231"/>
    <x v="3233"/>
    <x v="28"/>
    <x v="1"/>
    <x v="11"/>
    <x v="2914"/>
    <x v="11"/>
    <x v="3233"/>
    <x v="3233"/>
    <s v="Typical Growth"/>
  </r>
  <r>
    <s v="Startup_691"/>
    <x v="4"/>
    <x v="9"/>
    <x v="3232"/>
    <x v="3234"/>
    <x v="21"/>
    <x v="0"/>
    <x v="20"/>
    <x v="2915"/>
    <x v="20"/>
    <x v="3234"/>
    <x v="3234"/>
    <s v="Typical Growth"/>
  </r>
  <r>
    <s v="Startup_692"/>
    <x v="3"/>
    <x v="2"/>
    <x v="3233"/>
    <x v="3235"/>
    <x v="29"/>
    <x v="9"/>
    <x v="18"/>
    <x v="2916"/>
    <x v="18"/>
    <x v="3235"/>
    <x v="3235"/>
    <s v="Typical Growth"/>
  </r>
  <r>
    <s v="Startup_693"/>
    <x v="7"/>
    <x v="4"/>
    <x v="3234"/>
    <x v="3236"/>
    <x v="20"/>
    <x v="3"/>
    <x v="11"/>
    <x v="2917"/>
    <x v="11"/>
    <x v="3236"/>
    <x v="3236"/>
    <s v="Typical Growth"/>
  </r>
  <r>
    <s v="Startup_694"/>
    <x v="6"/>
    <x v="9"/>
    <x v="3235"/>
    <x v="3237"/>
    <x v="18"/>
    <x v="5"/>
    <x v="6"/>
    <x v="2918"/>
    <x v="6"/>
    <x v="3237"/>
    <x v="3237"/>
    <s v="Typical Growth"/>
  </r>
  <r>
    <s v="Startup_695"/>
    <x v="2"/>
    <x v="5"/>
    <x v="3236"/>
    <x v="3238"/>
    <x v="38"/>
    <x v="3"/>
    <x v="19"/>
    <x v="2919"/>
    <x v="19"/>
    <x v="3238"/>
    <x v="3238"/>
    <s v="Typical Growth"/>
  </r>
  <r>
    <s v="Startup_697"/>
    <x v="2"/>
    <x v="8"/>
    <x v="3237"/>
    <x v="3239"/>
    <x v="24"/>
    <x v="5"/>
    <x v="21"/>
    <x v="1390"/>
    <x v="21"/>
    <x v="3239"/>
    <x v="3239"/>
    <s v="Typical Growth"/>
  </r>
  <r>
    <s v="Startup_698"/>
    <x v="3"/>
    <x v="8"/>
    <x v="3238"/>
    <x v="3240"/>
    <x v="4"/>
    <x v="4"/>
    <x v="10"/>
    <x v="2920"/>
    <x v="10"/>
    <x v="3240"/>
    <x v="3240"/>
    <s v="Typical Growth"/>
  </r>
  <r>
    <s v="Startup_699"/>
    <x v="5"/>
    <x v="9"/>
    <x v="3239"/>
    <x v="3241"/>
    <x v="23"/>
    <x v="0"/>
    <x v="9"/>
    <x v="2921"/>
    <x v="9"/>
    <x v="3241"/>
    <x v="3241"/>
    <s v="Typical Growth"/>
  </r>
  <r>
    <s v="Startup_7"/>
    <x v="7"/>
    <x v="0"/>
    <x v="3240"/>
    <x v="3242"/>
    <x v="23"/>
    <x v="4"/>
    <x v="12"/>
    <x v="2922"/>
    <x v="12"/>
    <x v="3242"/>
    <x v="3242"/>
    <s v="Typical Growth"/>
  </r>
  <r>
    <s v="Startup_70"/>
    <x v="0"/>
    <x v="5"/>
    <x v="3241"/>
    <x v="3243"/>
    <x v="8"/>
    <x v="5"/>
    <x v="19"/>
    <x v="2923"/>
    <x v="19"/>
    <x v="3243"/>
    <x v="3243"/>
    <s v="Typical Growth"/>
  </r>
  <r>
    <s v="Startup_700"/>
    <x v="5"/>
    <x v="8"/>
    <x v="3242"/>
    <x v="3244"/>
    <x v="2"/>
    <x v="3"/>
    <x v="21"/>
    <x v="2377"/>
    <x v="21"/>
    <x v="3244"/>
    <x v="3244"/>
    <s v="Typical Growth"/>
  </r>
  <r>
    <s v="Startup_701"/>
    <x v="3"/>
    <x v="4"/>
    <x v="3243"/>
    <x v="3245"/>
    <x v="25"/>
    <x v="0"/>
    <x v="16"/>
    <x v="2924"/>
    <x v="16"/>
    <x v="3245"/>
    <x v="3245"/>
    <s v="Typical Growth"/>
  </r>
  <r>
    <s v="Startup_702"/>
    <x v="1"/>
    <x v="2"/>
    <x v="3244"/>
    <x v="3246"/>
    <x v="25"/>
    <x v="2"/>
    <x v="22"/>
    <x v="2925"/>
    <x v="22"/>
    <x v="3246"/>
    <x v="3246"/>
    <s v="Typical Growth"/>
  </r>
  <r>
    <s v="Startup_703"/>
    <x v="0"/>
    <x v="8"/>
    <x v="3245"/>
    <x v="3247"/>
    <x v="38"/>
    <x v="8"/>
    <x v="4"/>
    <x v="2926"/>
    <x v="4"/>
    <x v="3247"/>
    <x v="3247"/>
    <s v="Typical Growth"/>
  </r>
  <r>
    <s v="Startup_704"/>
    <x v="7"/>
    <x v="2"/>
    <x v="3246"/>
    <x v="3248"/>
    <x v="16"/>
    <x v="4"/>
    <x v="6"/>
    <x v="2927"/>
    <x v="6"/>
    <x v="3248"/>
    <x v="3248"/>
    <s v="Typical Growth"/>
  </r>
  <r>
    <s v="Startup_705"/>
    <x v="0"/>
    <x v="1"/>
    <x v="3247"/>
    <x v="3249"/>
    <x v="34"/>
    <x v="6"/>
    <x v="11"/>
    <x v="2653"/>
    <x v="11"/>
    <x v="3249"/>
    <x v="3249"/>
    <s v="Typical Growth"/>
  </r>
  <r>
    <s v="Startup_707"/>
    <x v="4"/>
    <x v="4"/>
    <x v="3248"/>
    <x v="3250"/>
    <x v="35"/>
    <x v="2"/>
    <x v="20"/>
    <x v="2928"/>
    <x v="20"/>
    <x v="3250"/>
    <x v="3250"/>
    <s v="Typical Growth"/>
  </r>
  <r>
    <s v="Startup_708"/>
    <x v="6"/>
    <x v="9"/>
    <x v="3249"/>
    <x v="3251"/>
    <x v="3"/>
    <x v="2"/>
    <x v="5"/>
    <x v="2929"/>
    <x v="5"/>
    <x v="3251"/>
    <x v="3251"/>
    <s v="Typical Growth"/>
  </r>
  <r>
    <s v="Startup_710"/>
    <x v="6"/>
    <x v="5"/>
    <x v="3250"/>
    <x v="3252"/>
    <x v="8"/>
    <x v="4"/>
    <x v="4"/>
    <x v="2930"/>
    <x v="4"/>
    <x v="3252"/>
    <x v="3252"/>
    <s v="Typical Growth"/>
  </r>
  <r>
    <s v="Startup_711"/>
    <x v="6"/>
    <x v="7"/>
    <x v="3251"/>
    <x v="3253"/>
    <x v="41"/>
    <x v="4"/>
    <x v="5"/>
    <x v="2931"/>
    <x v="5"/>
    <x v="3253"/>
    <x v="3253"/>
    <s v="Typical Growth"/>
  </r>
  <r>
    <s v="Startup_712"/>
    <x v="2"/>
    <x v="7"/>
    <x v="3252"/>
    <x v="3254"/>
    <x v="24"/>
    <x v="6"/>
    <x v="3"/>
    <x v="2932"/>
    <x v="3"/>
    <x v="3254"/>
    <x v="3254"/>
    <s v="Typical Growth"/>
  </r>
  <r>
    <s v="Startup_718"/>
    <x v="0"/>
    <x v="1"/>
    <x v="3253"/>
    <x v="3255"/>
    <x v="16"/>
    <x v="1"/>
    <x v="15"/>
    <x v="2933"/>
    <x v="15"/>
    <x v="3255"/>
    <x v="3255"/>
    <s v="Typical Growth"/>
  </r>
  <r>
    <s v="Startup_719"/>
    <x v="1"/>
    <x v="1"/>
    <x v="3254"/>
    <x v="3256"/>
    <x v="20"/>
    <x v="7"/>
    <x v="23"/>
    <x v="2934"/>
    <x v="23"/>
    <x v="3256"/>
    <x v="3256"/>
    <s v="Typical Growth"/>
  </r>
  <r>
    <s v="Startup_720"/>
    <x v="2"/>
    <x v="3"/>
    <x v="3255"/>
    <x v="3257"/>
    <x v="2"/>
    <x v="1"/>
    <x v="1"/>
    <x v="2935"/>
    <x v="1"/>
    <x v="3257"/>
    <x v="3257"/>
    <s v="Typical Growth"/>
  </r>
  <r>
    <s v="Startup_721"/>
    <x v="7"/>
    <x v="3"/>
    <x v="3256"/>
    <x v="3258"/>
    <x v="24"/>
    <x v="1"/>
    <x v="1"/>
    <x v="2936"/>
    <x v="1"/>
    <x v="3258"/>
    <x v="3258"/>
    <s v="Typical Growth"/>
  </r>
  <r>
    <s v="Startup_723"/>
    <x v="6"/>
    <x v="2"/>
    <x v="3257"/>
    <x v="3259"/>
    <x v="31"/>
    <x v="9"/>
    <x v="23"/>
    <x v="2937"/>
    <x v="23"/>
    <x v="3259"/>
    <x v="3259"/>
    <s v="Typical Growth"/>
  </r>
  <r>
    <s v="Startup_724"/>
    <x v="5"/>
    <x v="6"/>
    <x v="3258"/>
    <x v="3260"/>
    <x v="35"/>
    <x v="3"/>
    <x v="4"/>
    <x v="2938"/>
    <x v="4"/>
    <x v="3260"/>
    <x v="3260"/>
    <s v="Typical Growth"/>
  </r>
  <r>
    <s v="Startup_726"/>
    <x v="1"/>
    <x v="7"/>
    <x v="3259"/>
    <x v="3261"/>
    <x v="19"/>
    <x v="8"/>
    <x v="15"/>
    <x v="1596"/>
    <x v="15"/>
    <x v="3261"/>
    <x v="3261"/>
    <s v="Typical Growth"/>
  </r>
  <r>
    <s v="Startup_728"/>
    <x v="5"/>
    <x v="9"/>
    <x v="3260"/>
    <x v="3262"/>
    <x v="6"/>
    <x v="9"/>
    <x v="14"/>
    <x v="1702"/>
    <x v="14"/>
    <x v="3262"/>
    <x v="3262"/>
    <s v="Typical Growth"/>
  </r>
  <r>
    <s v="Startup_73"/>
    <x v="4"/>
    <x v="0"/>
    <x v="3261"/>
    <x v="3263"/>
    <x v="8"/>
    <x v="8"/>
    <x v="2"/>
    <x v="2119"/>
    <x v="2"/>
    <x v="3263"/>
    <x v="3263"/>
    <s v="Typical Growth"/>
  </r>
  <r>
    <s v="Startup_730"/>
    <x v="6"/>
    <x v="5"/>
    <x v="3262"/>
    <x v="3264"/>
    <x v="28"/>
    <x v="6"/>
    <x v="9"/>
    <x v="2939"/>
    <x v="9"/>
    <x v="3264"/>
    <x v="3264"/>
    <s v="Typical Growth"/>
  </r>
  <r>
    <s v="Startup_733"/>
    <x v="4"/>
    <x v="8"/>
    <x v="3263"/>
    <x v="3265"/>
    <x v="27"/>
    <x v="4"/>
    <x v="6"/>
    <x v="2940"/>
    <x v="6"/>
    <x v="3265"/>
    <x v="3265"/>
    <s v="Typical Growth"/>
  </r>
  <r>
    <s v="Startup_737"/>
    <x v="4"/>
    <x v="4"/>
    <x v="3264"/>
    <x v="3266"/>
    <x v="32"/>
    <x v="5"/>
    <x v="7"/>
    <x v="2089"/>
    <x v="7"/>
    <x v="3266"/>
    <x v="3266"/>
    <s v="Typical Growth"/>
  </r>
  <r>
    <s v="Startup_738"/>
    <x v="7"/>
    <x v="3"/>
    <x v="3265"/>
    <x v="3267"/>
    <x v="43"/>
    <x v="6"/>
    <x v="14"/>
    <x v="1868"/>
    <x v="14"/>
    <x v="3267"/>
    <x v="3267"/>
    <s v="Typical Growth"/>
  </r>
  <r>
    <s v="Startup_739"/>
    <x v="3"/>
    <x v="3"/>
    <x v="3266"/>
    <x v="3268"/>
    <x v="3"/>
    <x v="6"/>
    <x v="14"/>
    <x v="2941"/>
    <x v="14"/>
    <x v="3268"/>
    <x v="3268"/>
    <s v="Typical Growth"/>
  </r>
  <r>
    <s v="Startup_74"/>
    <x v="1"/>
    <x v="6"/>
    <x v="3267"/>
    <x v="3269"/>
    <x v="41"/>
    <x v="4"/>
    <x v="11"/>
    <x v="2942"/>
    <x v="11"/>
    <x v="3269"/>
    <x v="3269"/>
    <s v="Typical Growth"/>
  </r>
  <r>
    <s v="Startup_740"/>
    <x v="1"/>
    <x v="5"/>
    <x v="3268"/>
    <x v="3270"/>
    <x v="35"/>
    <x v="3"/>
    <x v="18"/>
    <x v="1578"/>
    <x v="18"/>
    <x v="3270"/>
    <x v="3270"/>
    <s v="Typical Growth"/>
  </r>
  <r>
    <s v="Startup_742"/>
    <x v="4"/>
    <x v="6"/>
    <x v="3269"/>
    <x v="3271"/>
    <x v="13"/>
    <x v="2"/>
    <x v="16"/>
    <x v="1667"/>
    <x v="16"/>
    <x v="3271"/>
    <x v="3271"/>
    <s v="Typical Growth"/>
  </r>
  <r>
    <s v="Startup_743"/>
    <x v="2"/>
    <x v="2"/>
    <x v="3270"/>
    <x v="3272"/>
    <x v="13"/>
    <x v="1"/>
    <x v="19"/>
    <x v="2943"/>
    <x v="19"/>
    <x v="3272"/>
    <x v="3272"/>
    <s v="Typical Growth"/>
  </r>
  <r>
    <s v="Startup_745"/>
    <x v="3"/>
    <x v="0"/>
    <x v="3271"/>
    <x v="3273"/>
    <x v="18"/>
    <x v="2"/>
    <x v="22"/>
    <x v="2242"/>
    <x v="22"/>
    <x v="3273"/>
    <x v="3273"/>
    <s v="Typical Growth"/>
  </r>
  <r>
    <s v="Startup_747"/>
    <x v="3"/>
    <x v="6"/>
    <x v="3272"/>
    <x v="3274"/>
    <x v="9"/>
    <x v="4"/>
    <x v="15"/>
    <x v="2944"/>
    <x v="15"/>
    <x v="3274"/>
    <x v="3274"/>
    <s v="Typical Growth"/>
  </r>
  <r>
    <s v="Startup_748"/>
    <x v="2"/>
    <x v="8"/>
    <x v="3273"/>
    <x v="3275"/>
    <x v="1"/>
    <x v="9"/>
    <x v="8"/>
    <x v="351"/>
    <x v="8"/>
    <x v="3275"/>
    <x v="3275"/>
    <s v="Typical Growth"/>
  </r>
  <r>
    <s v="Startup_749"/>
    <x v="3"/>
    <x v="7"/>
    <x v="3274"/>
    <x v="3276"/>
    <x v="38"/>
    <x v="3"/>
    <x v="11"/>
    <x v="2945"/>
    <x v="11"/>
    <x v="3276"/>
    <x v="3276"/>
    <s v="Typical Growth"/>
  </r>
  <r>
    <s v="Startup_75"/>
    <x v="5"/>
    <x v="5"/>
    <x v="3275"/>
    <x v="3277"/>
    <x v="29"/>
    <x v="4"/>
    <x v="17"/>
    <x v="2946"/>
    <x v="17"/>
    <x v="3277"/>
    <x v="3277"/>
    <s v="Typical Growth"/>
  </r>
  <r>
    <s v="Startup_750"/>
    <x v="6"/>
    <x v="2"/>
    <x v="3276"/>
    <x v="3278"/>
    <x v="11"/>
    <x v="1"/>
    <x v="17"/>
    <x v="2947"/>
    <x v="17"/>
    <x v="3278"/>
    <x v="3278"/>
    <s v="Typical Growth"/>
  </r>
  <r>
    <s v="Startup_752"/>
    <x v="3"/>
    <x v="1"/>
    <x v="3277"/>
    <x v="3279"/>
    <x v="13"/>
    <x v="1"/>
    <x v="8"/>
    <x v="2948"/>
    <x v="8"/>
    <x v="3279"/>
    <x v="3279"/>
    <s v="Typical Growth"/>
  </r>
  <r>
    <s v="Startup_754"/>
    <x v="7"/>
    <x v="3"/>
    <x v="3278"/>
    <x v="3280"/>
    <x v="2"/>
    <x v="1"/>
    <x v="17"/>
    <x v="2561"/>
    <x v="17"/>
    <x v="3280"/>
    <x v="3280"/>
    <s v="Typical Growth"/>
  </r>
  <r>
    <s v="Startup_755"/>
    <x v="5"/>
    <x v="4"/>
    <x v="3279"/>
    <x v="3281"/>
    <x v="36"/>
    <x v="0"/>
    <x v="23"/>
    <x v="2949"/>
    <x v="23"/>
    <x v="3281"/>
    <x v="3281"/>
    <s v="Typical Growth"/>
  </r>
  <r>
    <s v="Startup_759"/>
    <x v="4"/>
    <x v="5"/>
    <x v="3280"/>
    <x v="3282"/>
    <x v="14"/>
    <x v="4"/>
    <x v="6"/>
    <x v="1633"/>
    <x v="6"/>
    <x v="3282"/>
    <x v="3282"/>
    <s v="Typical Growth"/>
  </r>
  <r>
    <s v="Startup_76"/>
    <x v="6"/>
    <x v="1"/>
    <x v="3281"/>
    <x v="3283"/>
    <x v="19"/>
    <x v="8"/>
    <x v="3"/>
    <x v="2950"/>
    <x v="3"/>
    <x v="3283"/>
    <x v="3283"/>
    <s v="Typical Growth"/>
  </r>
  <r>
    <s v="Startup_760"/>
    <x v="4"/>
    <x v="9"/>
    <x v="3282"/>
    <x v="3284"/>
    <x v="5"/>
    <x v="7"/>
    <x v="5"/>
    <x v="2951"/>
    <x v="5"/>
    <x v="3284"/>
    <x v="3284"/>
    <s v="Typical Growth"/>
  </r>
  <r>
    <s v="Startup_761"/>
    <x v="0"/>
    <x v="4"/>
    <x v="3283"/>
    <x v="3285"/>
    <x v="30"/>
    <x v="7"/>
    <x v="21"/>
    <x v="2952"/>
    <x v="21"/>
    <x v="3285"/>
    <x v="3285"/>
    <s v="Typical Growth"/>
  </r>
  <r>
    <s v="Startup_762"/>
    <x v="5"/>
    <x v="9"/>
    <x v="3284"/>
    <x v="3286"/>
    <x v="10"/>
    <x v="0"/>
    <x v="6"/>
    <x v="2953"/>
    <x v="6"/>
    <x v="3286"/>
    <x v="3286"/>
    <s v="Typical Growth"/>
  </r>
  <r>
    <s v="Startup_764"/>
    <x v="0"/>
    <x v="8"/>
    <x v="3285"/>
    <x v="3287"/>
    <x v="29"/>
    <x v="7"/>
    <x v="0"/>
    <x v="2954"/>
    <x v="0"/>
    <x v="3287"/>
    <x v="3287"/>
    <s v="Typical Growth"/>
  </r>
  <r>
    <s v="Startup_765"/>
    <x v="1"/>
    <x v="4"/>
    <x v="3286"/>
    <x v="3288"/>
    <x v="33"/>
    <x v="0"/>
    <x v="23"/>
    <x v="2955"/>
    <x v="23"/>
    <x v="3288"/>
    <x v="3288"/>
    <s v="Typical Growth"/>
  </r>
  <r>
    <s v="Startup_768"/>
    <x v="7"/>
    <x v="1"/>
    <x v="3287"/>
    <x v="3289"/>
    <x v="20"/>
    <x v="4"/>
    <x v="22"/>
    <x v="2956"/>
    <x v="22"/>
    <x v="3289"/>
    <x v="3289"/>
    <s v="Typical Growth"/>
  </r>
  <r>
    <s v="Startup_769"/>
    <x v="4"/>
    <x v="6"/>
    <x v="3288"/>
    <x v="3290"/>
    <x v="14"/>
    <x v="0"/>
    <x v="6"/>
    <x v="1119"/>
    <x v="6"/>
    <x v="3290"/>
    <x v="3290"/>
    <s v="Typical Growth"/>
  </r>
  <r>
    <s v="Startup_77"/>
    <x v="0"/>
    <x v="4"/>
    <x v="3289"/>
    <x v="3291"/>
    <x v="41"/>
    <x v="9"/>
    <x v="23"/>
    <x v="2957"/>
    <x v="23"/>
    <x v="3291"/>
    <x v="3291"/>
    <s v="Typical Growth"/>
  </r>
  <r>
    <s v="Startup_770"/>
    <x v="7"/>
    <x v="5"/>
    <x v="3290"/>
    <x v="3292"/>
    <x v="44"/>
    <x v="2"/>
    <x v="2"/>
    <x v="2517"/>
    <x v="2"/>
    <x v="3292"/>
    <x v="3292"/>
    <s v="Typical Growth"/>
  </r>
  <r>
    <s v="Startup_771"/>
    <x v="7"/>
    <x v="1"/>
    <x v="3291"/>
    <x v="3293"/>
    <x v="35"/>
    <x v="5"/>
    <x v="15"/>
    <x v="2706"/>
    <x v="15"/>
    <x v="3293"/>
    <x v="3293"/>
    <s v="Typical Growth"/>
  </r>
  <r>
    <s v="Startup_772"/>
    <x v="2"/>
    <x v="1"/>
    <x v="3292"/>
    <x v="3294"/>
    <x v="42"/>
    <x v="7"/>
    <x v="14"/>
    <x v="2958"/>
    <x v="14"/>
    <x v="3294"/>
    <x v="3294"/>
    <s v="Typical Growth"/>
  </r>
  <r>
    <s v="Startup_773"/>
    <x v="2"/>
    <x v="5"/>
    <x v="3293"/>
    <x v="3295"/>
    <x v="16"/>
    <x v="3"/>
    <x v="5"/>
    <x v="2959"/>
    <x v="5"/>
    <x v="3295"/>
    <x v="3295"/>
    <s v="Typical Growth"/>
  </r>
  <r>
    <s v="Startup_774"/>
    <x v="6"/>
    <x v="7"/>
    <x v="3294"/>
    <x v="3296"/>
    <x v="17"/>
    <x v="4"/>
    <x v="19"/>
    <x v="2960"/>
    <x v="19"/>
    <x v="3296"/>
    <x v="3296"/>
    <s v="Typical Growth"/>
  </r>
  <r>
    <s v="Startup_775"/>
    <x v="6"/>
    <x v="5"/>
    <x v="3295"/>
    <x v="3297"/>
    <x v="14"/>
    <x v="1"/>
    <x v="17"/>
    <x v="2961"/>
    <x v="17"/>
    <x v="3297"/>
    <x v="3297"/>
    <s v="Typical Growth"/>
  </r>
  <r>
    <s v="Startup_777"/>
    <x v="7"/>
    <x v="2"/>
    <x v="3296"/>
    <x v="3298"/>
    <x v="40"/>
    <x v="8"/>
    <x v="22"/>
    <x v="256"/>
    <x v="22"/>
    <x v="3298"/>
    <x v="3298"/>
    <s v="Typical Growth"/>
  </r>
  <r>
    <s v="Startup_778"/>
    <x v="6"/>
    <x v="6"/>
    <x v="3297"/>
    <x v="3299"/>
    <x v="38"/>
    <x v="6"/>
    <x v="4"/>
    <x v="2873"/>
    <x v="4"/>
    <x v="3299"/>
    <x v="3299"/>
    <s v="Typical Growth"/>
  </r>
  <r>
    <s v="Startup_780"/>
    <x v="3"/>
    <x v="3"/>
    <x v="3298"/>
    <x v="3300"/>
    <x v="37"/>
    <x v="1"/>
    <x v="5"/>
    <x v="705"/>
    <x v="5"/>
    <x v="3300"/>
    <x v="3300"/>
    <s v="Typical Growth"/>
  </r>
  <r>
    <s v="Startup_782"/>
    <x v="4"/>
    <x v="8"/>
    <x v="3299"/>
    <x v="3301"/>
    <x v="26"/>
    <x v="2"/>
    <x v="20"/>
    <x v="2962"/>
    <x v="20"/>
    <x v="3301"/>
    <x v="3301"/>
    <s v="Typical Growth"/>
  </r>
  <r>
    <s v="Startup_783"/>
    <x v="6"/>
    <x v="0"/>
    <x v="3300"/>
    <x v="3302"/>
    <x v="37"/>
    <x v="7"/>
    <x v="2"/>
    <x v="2963"/>
    <x v="2"/>
    <x v="3302"/>
    <x v="3302"/>
    <s v="Typical Growth"/>
  </r>
  <r>
    <s v="Startup_784"/>
    <x v="5"/>
    <x v="7"/>
    <x v="3301"/>
    <x v="3303"/>
    <x v="5"/>
    <x v="8"/>
    <x v="4"/>
    <x v="2964"/>
    <x v="4"/>
    <x v="3303"/>
    <x v="3303"/>
    <s v="Typical Growth"/>
  </r>
  <r>
    <s v="Startup_785"/>
    <x v="7"/>
    <x v="2"/>
    <x v="3302"/>
    <x v="3304"/>
    <x v="27"/>
    <x v="5"/>
    <x v="14"/>
    <x v="2965"/>
    <x v="14"/>
    <x v="3304"/>
    <x v="3304"/>
    <s v="Typical Growth"/>
  </r>
  <r>
    <s v="Startup_786"/>
    <x v="5"/>
    <x v="0"/>
    <x v="3303"/>
    <x v="3305"/>
    <x v="27"/>
    <x v="5"/>
    <x v="1"/>
    <x v="2966"/>
    <x v="1"/>
    <x v="3305"/>
    <x v="3305"/>
    <s v="Typical Growth"/>
  </r>
  <r>
    <s v="Startup_787"/>
    <x v="4"/>
    <x v="3"/>
    <x v="3304"/>
    <x v="3306"/>
    <x v="8"/>
    <x v="9"/>
    <x v="13"/>
    <x v="2967"/>
    <x v="13"/>
    <x v="3306"/>
    <x v="3306"/>
    <s v="Typical Growth"/>
  </r>
  <r>
    <s v="Startup_788"/>
    <x v="3"/>
    <x v="6"/>
    <x v="3305"/>
    <x v="3307"/>
    <x v="37"/>
    <x v="2"/>
    <x v="17"/>
    <x v="2666"/>
    <x v="17"/>
    <x v="3307"/>
    <x v="3307"/>
    <s v="Typical Growth"/>
  </r>
  <r>
    <s v="Startup_789"/>
    <x v="2"/>
    <x v="3"/>
    <x v="3306"/>
    <x v="3308"/>
    <x v="40"/>
    <x v="6"/>
    <x v="19"/>
    <x v="2968"/>
    <x v="19"/>
    <x v="3308"/>
    <x v="3308"/>
    <s v="Typical Growth"/>
  </r>
  <r>
    <s v="Startup_79"/>
    <x v="1"/>
    <x v="0"/>
    <x v="3307"/>
    <x v="3309"/>
    <x v="9"/>
    <x v="0"/>
    <x v="5"/>
    <x v="2969"/>
    <x v="5"/>
    <x v="3309"/>
    <x v="3309"/>
    <s v="Typical Growth"/>
  </r>
  <r>
    <s v="Startup_790"/>
    <x v="4"/>
    <x v="6"/>
    <x v="3308"/>
    <x v="3310"/>
    <x v="33"/>
    <x v="7"/>
    <x v="5"/>
    <x v="2970"/>
    <x v="5"/>
    <x v="3310"/>
    <x v="3310"/>
    <s v="Typical Growth"/>
  </r>
  <r>
    <s v="Startup_791"/>
    <x v="1"/>
    <x v="1"/>
    <x v="3309"/>
    <x v="3311"/>
    <x v="33"/>
    <x v="3"/>
    <x v="16"/>
    <x v="2971"/>
    <x v="16"/>
    <x v="3311"/>
    <x v="3311"/>
    <s v="Typical Growth"/>
  </r>
  <r>
    <s v="Startup_793"/>
    <x v="4"/>
    <x v="0"/>
    <x v="3310"/>
    <x v="3312"/>
    <x v="30"/>
    <x v="6"/>
    <x v="23"/>
    <x v="621"/>
    <x v="23"/>
    <x v="3312"/>
    <x v="3312"/>
    <s v="Typical Growth"/>
  </r>
  <r>
    <s v="Startup_795"/>
    <x v="2"/>
    <x v="0"/>
    <x v="3311"/>
    <x v="3313"/>
    <x v="5"/>
    <x v="8"/>
    <x v="0"/>
    <x v="2972"/>
    <x v="0"/>
    <x v="3313"/>
    <x v="3313"/>
    <s v="Typical Growth"/>
  </r>
  <r>
    <s v="Startup_796"/>
    <x v="4"/>
    <x v="6"/>
    <x v="3312"/>
    <x v="3314"/>
    <x v="41"/>
    <x v="9"/>
    <x v="0"/>
    <x v="2973"/>
    <x v="0"/>
    <x v="3314"/>
    <x v="3314"/>
    <s v="Typical Growth"/>
  </r>
  <r>
    <s v="Startup_797"/>
    <x v="5"/>
    <x v="3"/>
    <x v="3313"/>
    <x v="3315"/>
    <x v="27"/>
    <x v="5"/>
    <x v="7"/>
    <x v="2974"/>
    <x v="7"/>
    <x v="3315"/>
    <x v="3315"/>
    <s v="Typical Growth"/>
  </r>
  <r>
    <s v="Startup_798"/>
    <x v="1"/>
    <x v="6"/>
    <x v="3314"/>
    <x v="3316"/>
    <x v="15"/>
    <x v="7"/>
    <x v="20"/>
    <x v="2975"/>
    <x v="20"/>
    <x v="3316"/>
    <x v="3316"/>
    <s v="Typical Growth"/>
  </r>
  <r>
    <s v="Startup_8"/>
    <x v="0"/>
    <x v="4"/>
    <x v="3315"/>
    <x v="3317"/>
    <x v="23"/>
    <x v="4"/>
    <x v="15"/>
    <x v="2976"/>
    <x v="15"/>
    <x v="3317"/>
    <x v="3317"/>
    <s v="Typical Growth"/>
  </r>
  <r>
    <s v="Startup_800"/>
    <x v="3"/>
    <x v="9"/>
    <x v="3316"/>
    <x v="3318"/>
    <x v="17"/>
    <x v="1"/>
    <x v="21"/>
    <x v="2977"/>
    <x v="21"/>
    <x v="3318"/>
    <x v="3318"/>
    <s v="Typical Growth"/>
  </r>
  <r>
    <s v="Startup_801"/>
    <x v="6"/>
    <x v="7"/>
    <x v="3317"/>
    <x v="3319"/>
    <x v="26"/>
    <x v="8"/>
    <x v="19"/>
    <x v="2096"/>
    <x v="19"/>
    <x v="3319"/>
    <x v="3319"/>
    <s v="Typical Growth"/>
  </r>
  <r>
    <s v="Startup_802"/>
    <x v="3"/>
    <x v="0"/>
    <x v="3318"/>
    <x v="3320"/>
    <x v="20"/>
    <x v="9"/>
    <x v="14"/>
    <x v="2978"/>
    <x v="14"/>
    <x v="3320"/>
    <x v="3320"/>
    <s v="Typical Growth"/>
  </r>
  <r>
    <s v="Startup_805"/>
    <x v="7"/>
    <x v="5"/>
    <x v="3319"/>
    <x v="3321"/>
    <x v="19"/>
    <x v="0"/>
    <x v="6"/>
    <x v="2979"/>
    <x v="6"/>
    <x v="3321"/>
    <x v="3321"/>
    <s v="Typical Growth"/>
  </r>
  <r>
    <s v="Startup_806"/>
    <x v="4"/>
    <x v="1"/>
    <x v="3320"/>
    <x v="3322"/>
    <x v="5"/>
    <x v="1"/>
    <x v="19"/>
    <x v="2980"/>
    <x v="19"/>
    <x v="3322"/>
    <x v="3322"/>
    <s v="Typical Growth"/>
  </r>
  <r>
    <s v="Startup_808"/>
    <x v="7"/>
    <x v="2"/>
    <x v="3321"/>
    <x v="3323"/>
    <x v="5"/>
    <x v="0"/>
    <x v="7"/>
    <x v="2110"/>
    <x v="7"/>
    <x v="3323"/>
    <x v="3323"/>
    <s v="Typical Growth"/>
  </r>
  <r>
    <s v="Startup_809"/>
    <x v="2"/>
    <x v="1"/>
    <x v="3322"/>
    <x v="3324"/>
    <x v="26"/>
    <x v="2"/>
    <x v="16"/>
    <x v="2981"/>
    <x v="16"/>
    <x v="3324"/>
    <x v="3324"/>
    <s v="Typical Growth"/>
  </r>
  <r>
    <s v="Startup_81"/>
    <x v="5"/>
    <x v="0"/>
    <x v="3323"/>
    <x v="3325"/>
    <x v="15"/>
    <x v="1"/>
    <x v="7"/>
    <x v="2383"/>
    <x v="7"/>
    <x v="3325"/>
    <x v="3325"/>
    <s v="Typical Growth"/>
  </r>
  <r>
    <s v="Startup_810"/>
    <x v="1"/>
    <x v="2"/>
    <x v="3324"/>
    <x v="3326"/>
    <x v="7"/>
    <x v="8"/>
    <x v="21"/>
    <x v="2982"/>
    <x v="21"/>
    <x v="3326"/>
    <x v="3326"/>
    <s v="Typical Growth"/>
  </r>
  <r>
    <s v="Startup_811"/>
    <x v="1"/>
    <x v="3"/>
    <x v="3325"/>
    <x v="3327"/>
    <x v="1"/>
    <x v="0"/>
    <x v="4"/>
    <x v="2983"/>
    <x v="4"/>
    <x v="3327"/>
    <x v="3327"/>
    <s v="Typical Growth"/>
  </r>
  <r>
    <s v="Startup_813"/>
    <x v="7"/>
    <x v="7"/>
    <x v="3326"/>
    <x v="3328"/>
    <x v="3"/>
    <x v="3"/>
    <x v="8"/>
    <x v="2984"/>
    <x v="8"/>
    <x v="3328"/>
    <x v="3328"/>
    <s v="Typical Growth"/>
  </r>
  <r>
    <s v="Startup_814"/>
    <x v="4"/>
    <x v="7"/>
    <x v="3327"/>
    <x v="3329"/>
    <x v="4"/>
    <x v="4"/>
    <x v="3"/>
    <x v="2985"/>
    <x v="3"/>
    <x v="3329"/>
    <x v="3329"/>
    <s v="Typical Growth"/>
  </r>
  <r>
    <s v="Startup_815"/>
    <x v="4"/>
    <x v="6"/>
    <x v="3328"/>
    <x v="3330"/>
    <x v="8"/>
    <x v="2"/>
    <x v="20"/>
    <x v="2986"/>
    <x v="20"/>
    <x v="3330"/>
    <x v="3330"/>
    <s v="Typical Growth"/>
  </r>
  <r>
    <s v="Startup_816"/>
    <x v="3"/>
    <x v="2"/>
    <x v="3329"/>
    <x v="3331"/>
    <x v="17"/>
    <x v="8"/>
    <x v="21"/>
    <x v="2987"/>
    <x v="21"/>
    <x v="3331"/>
    <x v="3331"/>
    <s v="Typical Growth"/>
  </r>
  <r>
    <s v="Startup_817"/>
    <x v="3"/>
    <x v="8"/>
    <x v="3330"/>
    <x v="3332"/>
    <x v="2"/>
    <x v="1"/>
    <x v="1"/>
    <x v="2988"/>
    <x v="1"/>
    <x v="3332"/>
    <x v="3332"/>
    <s v="Typical Growth"/>
  </r>
  <r>
    <s v="Startup_818"/>
    <x v="6"/>
    <x v="8"/>
    <x v="3331"/>
    <x v="3333"/>
    <x v="27"/>
    <x v="0"/>
    <x v="1"/>
    <x v="2989"/>
    <x v="1"/>
    <x v="3333"/>
    <x v="3333"/>
    <s v="Typical Growth"/>
  </r>
  <r>
    <s v="Startup_819"/>
    <x v="5"/>
    <x v="9"/>
    <x v="3332"/>
    <x v="3334"/>
    <x v="27"/>
    <x v="6"/>
    <x v="18"/>
    <x v="2990"/>
    <x v="18"/>
    <x v="3334"/>
    <x v="3334"/>
    <s v="Typical Growth"/>
  </r>
  <r>
    <s v="Startup_82"/>
    <x v="7"/>
    <x v="5"/>
    <x v="3333"/>
    <x v="3335"/>
    <x v="27"/>
    <x v="1"/>
    <x v="22"/>
    <x v="2991"/>
    <x v="22"/>
    <x v="3335"/>
    <x v="3335"/>
    <s v="Typical Growth"/>
  </r>
  <r>
    <s v="Startup_820"/>
    <x v="1"/>
    <x v="1"/>
    <x v="3334"/>
    <x v="3336"/>
    <x v="6"/>
    <x v="3"/>
    <x v="23"/>
    <x v="2992"/>
    <x v="23"/>
    <x v="3336"/>
    <x v="3336"/>
    <s v="Typical Growth"/>
  </r>
  <r>
    <s v="Startup_824"/>
    <x v="5"/>
    <x v="8"/>
    <x v="3335"/>
    <x v="3337"/>
    <x v="1"/>
    <x v="2"/>
    <x v="16"/>
    <x v="2993"/>
    <x v="16"/>
    <x v="3337"/>
    <x v="3337"/>
    <s v="Typical Growth"/>
  </r>
  <r>
    <s v="Startup_825"/>
    <x v="2"/>
    <x v="8"/>
    <x v="3336"/>
    <x v="3338"/>
    <x v="4"/>
    <x v="0"/>
    <x v="4"/>
    <x v="2994"/>
    <x v="4"/>
    <x v="3338"/>
    <x v="3338"/>
    <s v="Typical Growth"/>
  </r>
  <r>
    <s v="Startup_826"/>
    <x v="1"/>
    <x v="3"/>
    <x v="3337"/>
    <x v="3339"/>
    <x v="18"/>
    <x v="8"/>
    <x v="18"/>
    <x v="2995"/>
    <x v="18"/>
    <x v="3339"/>
    <x v="3339"/>
    <s v="Typical Growth"/>
  </r>
  <r>
    <s v="Startup_828"/>
    <x v="7"/>
    <x v="2"/>
    <x v="3338"/>
    <x v="3340"/>
    <x v="4"/>
    <x v="4"/>
    <x v="11"/>
    <x v="2996"/>
    <x v="11"/>
    <x v="3340"/>
    <x v="3340"/>
    <s v="Typical Growth"/>
  </r>
  <r>
    <s v="Startup_829"/>
    <x v="7"/>
    <x v="5"/>
    <x v="3339"/>
    <x v="3341"/>
    <x v="31"/>
    <x v="8"/>
    <x v="22"/>
    <x v="2997"/>
    <x v="22"/>
    <x v="3341"/>
    <x v="3341"/>
    <s v="Typical Growth"/>
  </r>
  <r>
    <s v="Startup_83"/>
    <x v="3"/>
    <x v="0"/>
    <x v="3340"/>
    <x v="3342"/>
    <x v="40"/>
    <x v="9"/>
    <x v="0"/>
    <x v="2998"/>
    <x v="0"/>
    <x v="3342"/>
    <x v="3342"/>
    <s v="Typical Growth"/>
  </r>
  <r>
    <s v="Startup_831"/>
    <x v="7"/>
    <x v="5"/>
    <x v="3341"/>
    <x v="3343"/>
    <x v="7"/>
    <x v="3"/>
    <x v="0"/>
    <x v="2999"/>
    <x v="0"/>
    <x v="3343"/>
    <x v="3343"/>
    <s v="Typical Growth"/>
  </r>
  <r>
    <s v="Startup_832"/>
    <x v="7"/>
    <x v="2"/>
    <x v="3342"/>
    <x v="3344"/>
    <x v="20"/>
    <x v="4"/>
    <x v="9"/>
    <x v="3000"/>
    <x v="9"/>
    <x v="3344"/>
    <x v="3344"/>
    <s v="Typical Growth"/>
  </r>
  <r>
    <s v="Startup_835"/>
    <x v="1"/>
    <x v="3"/>
    <x v="3343"/>
    <x v="3345"/>
    <x v="9"/>
    <x v="8"/>
    <x v="11"/>
    <x v="3001"/>
    <x v="11"/>
    <x v="3345"/>
    <x v="3345"/>
    <s v="Typical Growth"/>
  </r>
  <r>
    <s v="Startup_836"/>
    <x v="0"/>
    <x v="7"/>
    <x v="3344"/>
    <x v="3346"/>
    <x v="6"/>
    <x v="1"/>
    <x v="6"/>
    <x v="532"/>
    <x v="6"/>
    <x v="3346"/>
    <x v="3346"/>
    <s v="Typical Growth"/>
  </r>
  <r>
    <s v="Startup_837"/>
    <x v="3"/>
    <x v="0"/>
    <x v="3345"/>
    <x v="3347"/>
    <x v="9"/>
    <x v="7"/>
    <x v="18"/>
    <x v="3002"/>
    <x v="18"/>
    <x v="3347"/>
    <x v="3347"/>
    <s v="Typical Growth"/>
  </r>
  <r>
    <s v="Startup_838"/>
    <x v="5"/>
    <x v="4"/>
    <x v="3346"/>
    <x v="3348"/>
    <x v="17"/>
    <x v="7"/>
    <x v="13"/>
    <x v="3003"/>
    <x v="13"/>
    <x v="3348"/>
    <x v="3348"/>
    <s v="Typical Growth"/>
  </r>
  <r>
    <s v="Startup_839"/>
    <x v="1"/>
    <x v="1"/>
    <x v="3347"/>
    <x v="3349"/>
    <x v="36"/>
    <x v="2"/>
    <x v="18"/>
    <x v="3004"/>
    <x v="18"/>
    <x v="3349"/>
    <x v="3349"/>
    <s v="Typical Growth"/>
  </r>
  <r>
    <s v="Startup_840"/>
    <x v="6"/>
    <x v="6"/>
    <x v="3348"/>
    <x v="3350"/>
    <x v="6"/>
    <x v="7"/>
    <x v="18"/>
    <x v="3005"/>
    <x v="18"/>
    <x v="3350"/>
    <x v="3350"/>
    <s v="Typical Growth"/>
  </r>
  <r>
    <s v="Startup_842"/>
    <x v="1"/>
    <x v="1"/>
    <x v="3349"/>
    <x v="3351"/>
    <x v="17"/>
    <x v="3"/>
    <x v="13"/>
    <x v="3006"/>
    <x v="13"/>
    <x v="3351"/>
    <x v="3351"/>
    <s v="Typical Growth"/>
  </r>
  <r>
    <s v="Startup_843"/>
    <x v="7"/>
    <x v="0"/>
    <x v="3350"/>
    <x v="3352"/>
    <x v="28"/>
    <x v="4"/>
    <x v="12"/>
    <x v="3007"/>
    <x v="12"/>
    <x v="3352"/>
    <x v="3352"/>
    <s v="Typical Growth"/>
  </r>
  <r>
    <s v="Startup_846"/>
    <x v="4"/>
    <x v="0"/>
    <x v="3351"/>
    <x v="3353"/>
    <x v="40"/>
    <x v="9"/>
    <x v="6"/>
    <x v="3008"/>
    <x v="6"/>
    <x v="3353"/>
    <x v="3353"/>
    <s v="Typical Growth"/>
  </r>
  <r>
    <s v="Startup_849"/>
    <x v="3"/>
    <x v="9"/>
    <x v="3352"/>
    <x v="3354"/>
    <x v="47"/>
    <x v="2"/>
    <x v="10"/>
    <x v="3009"/>
    <x v="10"/>
    <x v="3354"/>
    <x v="3354"/>
    <s v="Typical Growth"/>
  </r>
  <r>
    <s v="Startup_85"/>
    <x v="5"/>
    <x v="7"/>
    <x v="3353"/>
    <x v="3355"/>
    <x v="18"/>
    <x v="7"/>
    <x v="16"/>
    <x v="3010"/>
    <x v="16"/>
    <x v="3355"/>
    <x v="3355"/>
    <s v="Typical Growth"/>
  </r>
  <r>
    <s v="Startup_850"/>
    <x v="5"/>
    <x v="4"/>
    <x v="3354"/>
    <x v="3356"/>
    <x v="18"/>
    <x v="5"/>
    <x v="17"/>
    <x v="3011"/>
    <x v="17"/>
    <x v="3356"/>
    <x v="3356"/>
    <s v="Typical Growth"/>
  </r>
  <r>
    <s v="Startup_851"/>
    <x v="0"/>
    <x v="0"/>
    <x v="3355"/>
    <x v="3357"/>
    <x v="18"/>
    <x v="7"/>
    <x v="7"/>
    <x v="3012"/>
    <x v="7"/>
    <x v="3357"/>
    <x v="3357"/>
    <s v="Typical Growth"/>
  </r>
  <r>
    <s v="Startup_852"/>
    <x v="5"/>
    <x v="4"/>
    <x v="3356"/>
    <x v="3358"/>
    <x v="26"/>
    <x v="7"/>
    <x v="7"/>
    <x v="3013"/>
    <x v="7"/>
    <x v="3358"/>
    <x v="3358"/>
    <s v="Typical Growth"/>
  </r>
  <r>
    <s v="Startup_853"/>
    <x v="7"/>
    <x v="1"/>
    <x v="3357"/>
    <x v="3359"/>
    <x v="40"/>
    <x v="9"/>
    <x v="10"/>
    <x v="3014"/>
    <x v="10"/>
    <x v="3359"/>
    <x v="3359"/>
    <s v="Typical Growth"/>
  </r>
  <r>
    <s v="Startup_855"/>
    <x v="2"/>
    <x v="5"/>
    <x v="3358"/>
    <x v="3360"/>
    <x v="27"/>
    <x v="2"/>
    <x v="22"/>
    <x v="3015"/>
    <x v="22"/>
    <x v="3360"/>
    <x v="3360"/>
    <s v="Typical Growth"/>
  </r>
  <r>
    <s v="Startup_856"/>
    <x v="1"/>
    <x v="3"/>
    <x v="3359"/>
    <x v="3361"/>
    <x v="8"/>
    <x v="0"/>
    <x v="0"/>
    <x v="3016"/>
    <x v="0"/>
    <x v="3361"/>
    <x v="3361"/>
    <s v="Typical Growth"/>
  </r>
  <r>
    <s v="Startup_857"/>
    <x v="6"/>
    <x v="7"/>
    <x v="3360"/>
    <x v="3362"/>
    <x v="40"/>
    <x v="5"/>
    <x v="2"/>
    <x v="3017"/>
    <x v="2"/>
    <x v="3362"/>
    <x v="3362"/>
    <s v="Typical Growth"/>
  </r>
  <r>
    <s v="Startup_858"/>
    <x v="5"/>
    <x v="4"/>
    <x v="3361"/>
    <x v="3363"/>
    <x v="22"/>
    <x v="6"/>
    <x v="20"/>
    <x v="3018"/>
    <x v="20"/>
    <x v="3363"/>
    <x v="3363"/>
    <s v="Typical Growth"/>
  </r>
  <r>
    <s v="Startup_861"/>
    <x v="5"/>
    <x v="2"/>
    <x v="3362"/>
    <x v="3364"/>
    <x v="20"/>
    <x v="9"/>
    <x v="18"/>
    <x v="3019"/>
    <x v="18"/>
    <x v="3364"/>
    <x v="3364"/>
    <s v="Typical Growth"/>
  </r>
  <r>
    <s v="Startup_863"/>
    <x v="6"/>
    <x v="5"/>
    <x v="3363"/>
    <x v="3365"/>
    <x v="10"/>
    <x v="7"/>
    <x v="17"/>
    <x v="132"/>
    <x v="17"/>
    <x v="3365"/>
    <x v="3365"/>
    <s v="Typical Growth"/>
  </r>
  <r>
    <s v="Startup_864"/>
    <x v="6"/>
    <x v="8"/>
    <x v="3364"/>
    <x v="3366"/>
    <x v="40"/>
    <x v="7"/>
    <x v="11"/>
    <x v="3020"/>
    <x v="11"/>
    <x v="3366"/>
    <x v="3366"/>
    <s v="Typical Growth"/>
  </r>
  <r>
    <s v="Startup_865"/>
    <x v="0"/>
    <x v="2"/>
    <x v="3365"/>
    <x v="3367"/>
    <x v="1"/>
    <x v="9"/>
    <x v="13"/>
    <x v="587"/>
    <x v="13"/>
    <x v="3367"/>
    <x v="3367"/>
    <s v="Typical Growth"/>
  </r>
  <r>
    <s v="Startup_866"/>
    <x v="4"/>
    <x v="9"/>
    <x v="3366"/>
    <x v="3368"/>
    <x v="19"/>
    <x v="0"/>
    <x v="6"/>
    <x v="3021"/>
    <x v="6"/>
    <x v="3368"/>
    <x v="3368"/>
    <s v="Typical Growth"/>
  </r>
  <r>
    <s v="Startup_867"/>
    <x v="6"/>
    <x v="2"/>
    <x v="3367"/>
    <x v="3369"/>
    <x v="16"/>
    <x v="0"/>
    <x v="11"/>
    <x v="3022"/>
    <x v="11"/>
    <x v="3369"/>
    <x v="3369"/>
    <s v="Typical Growth"/>
  </r>
  <r>
    <s v="Startup_868"/>
    <x v="0"/>
    <x v="7"/>
    <x v="3368"/>
    <x v="3370"/>
    <x v="17"/>
    <x v="3"/>
    <x v="19"/>
    <x v="3023"/>
    <x v="19"/>
    <x v="3370"/>
    <x v="3370"/>
    <s v="Typical Growth"/>
  </r>
  <r>
    <s v="Startup_87"/>
    <x v="7"/>
    <x v="9"/>
    <x v="3369"/>
    <x v="3371"/>
    <x v="27"/>
    <x v="2"/>
    <x v="1"/>
    <x v="3024"/>
    <x v="1"/>
    <x v="3371"/>
    <x v="3371"/>
    <s v="Typical Growth"/>
  </r>
  <r>
    <s v="Startup_870"/>
    <x v="7"/>
    <x v="1"/>
    <x v="3370"/>
    <x v="3372"/>
    <x v="5"/>
    <x v="8"/>
    <x v="7"/>
    <x v="3025"/>
    <x v="7"/>
    <x v="3372"/>
    <x v="3372"/>
    <s v="Typical Growth"/>
  </r>
  <r>
    <s v="Startup_871"/>
    <x v="4"/>
    <x v="1"/>
    <x v="3371"/>
    <x v="3373"/>
    <x v="0"/>
    <x v="5"/>
    <x v="6"/>
    <x v="3026"/>
    <x v="6"/>
    <x v="3373"/>
    <x v="3373"/>
    <s v="Typical Growth"/>
  </r>
  <r>
    <s v="Startup_872"/>
    <x v="2"/>
    <x v="8"/>
    <x v="3372"/>
    <x v="3374"/>
    <x v="42"/>
    <x v="1"/>
    <x v="8"/>
    <x v="3027"/>
    <x v="8"/>
    <x v="3374"/>
    <x v="3374"/>
    <s v="Typical Growth"/>
  </r>
  <r>
    <s v="Startup_873"/>
    <x v="4"/>
    <x v="9"/>
    <x v="3373"/>
    <x v="3375"/>
    <x v="17"/>
    <x v="6"/>
    <x v="2"/>
    <x v="2393"/>
    <x v="2"/>
    <x v="3375"/>
    <x v="3375"/>
    <s v="Typical Growth"/>
  </r>
  <r>
    <s v="Startup_874"/>
    <x v="0"/>
    <x v="1"/>
    <x v="3374"/>
    <x v="3376"/>
    <x v="0"/>
    <x v="9"/>
    <x v="16"/>
    <x v="3028"/>
    <x v="16"/>
    <x v="3376"/>
    <x v="3376"/>
    <s v="Typical Growth"/>
  </r>
  <r>
    <s v="Startup_875"/>
    <x v="1"/>
    <x v="5"/>
    <x v="3375"/>
    <x v="3377"/>
    <x v="33"/>
    <x v="8"/>
    <x v="19"/>
    <x v="3029"/>
    <x v="19"/>
    <x v="3377"/>
    <x v="3377"/>
    <s v="Typical Growth"/>
  </r>
  <r>
    <s v="Startup_876"/>
    <x v="3"/>
    <x v="0"/>
    <x v="3376"/>
    <x v="3378"/>
    <x v="36"/>
    <x v="8"/>
    <x v="12"/>
    <x v="3030"/>
    <x v="12"/>
    <x v="3378"/>
    <x v="3378"/>
    <s v="Typical Growth"/>
  </r>
  <r>
    <s v="Startup_877"/>
    <x v="5"/>
    <x v="6"/>
    <x v="3377"/>
    <x v="3379"/>
    <x v="34"/>
    <x v="3"/>
    <x v="19"/>
    <x v="3031"/>
    <x v="19"/>
    <x v="3379"/>
    <x v="3379"/>
    <s v="Typical Growth"/>
  </r>
  <r>
    <s v="Startup_878"/>
    <x v="0"/>
    <x v="0"/>
    <x v="3378"/>
    <x v="3380"/>
    <x v="0"/>
    <x v="9"/>
    <x v="19"/>
    <x v="3032"/>
    <x v="19"/>
    <x v="3380"/>
    <x v="3380"/>
    <s v="Typical Growth"/>
  </r>
  <r>
    <s v="Startup_879"/>
    <x v="4"/>
    <x v="3"/>
    <x v="3379"/>
    <x v="3381"/>
    <x v="8"/>
    <x v="5"/>
    <x v="12"/>
    <x v="3033"/>
    <x v="12"/>
    <x v="3381"/>
    <x v="3381"/>
    <s v="Typical Growth"/>
  </r>
  <r>
    <s v="Startup_88"/>
    <x v="2"/>
    <x v="6"/>
    <x v="3380"/>
    <x v="3382"/>
    <x v="37"/>
    <x v="8"/>
    <x v="17"/>
    <x v="3034"/>
    <x v="17"/>
    <x v="3382"/>
    <x v="3382"/>
    <s v="Typical Growth"/>
  </r>
  <r>
    <s v="Startup_880"/>
    <x v="4"/>
    <x v="6"/>
    <x v="3381"/>
    <x v="3383"/>
    <x v="17"/>
    <x v="8"/>
    <x v="10"/>
    <x v="3035"/>
    <x v="10"/>
    <x v="3383"/>
    <x v="3383"/>
    <s v="Typical Growth"/>
  </r>
  <r>
    <s v="Startup_881"/>
    <x v="4"/>
    <x v="0"/>
    <x v="3382"/>
    <x v="3384"/>
    <x v="12"/>
    <x v="2"/>
    <x v="21"/>
    <x v="3036"/>
    <x v="21"/>
    <x v="3384"/>
    <x v="3384"/>
    <s v="Typical Growth"/>
  </r>
  <r>
    <s v="Startup_882"/>
    <x v="4"/>
    <x v="7"/>
    <x v="3383"/>
    <x v="3385"/>
    <x v="41"/>
    <x v="2"/>
    <x v="6"/>
    <x v="1415"/>
    <x v="6"/>
    <x v="3385"/>
    <x v="3385"/>
    <s v="Typical Growth"/>
  </r>
  <r>
    <s v="Startup_883"/>
    <x v="6"/>
    <x v="8"/>
    <x v="3384"/>
    <x v="3386"/>
    <x v="4"/>
    <x v="0"/>
    <x v="12"/>
    <x v="3037"/>
    <x v="12"/>
    <x v="3386"/>
    <x v="3386"/>
    <s v="Typical Growth"/>
  </r>
  <r>
    <s v="Startup_884"/>
    <x v="3"/>
    <x v="4"/>
    <x v="3385"/>
    <x v="3387"/>
    <x v="17"/>
    <x v="7"/>
    <x v="4"/>
    <x v="3038"/>
    <x v="4"/>
    <x v="3387"/>
    <x v="3387"/>
    <s v="Typical Growth"/>
  </r>
  <r>
    <s v="Startup_885"/>
    <x v="0"/>
    <x v="9"/>
    <x v="3386"/>
    <x v="3388"/>
    <x v="4"/>
    <x v="7"/>
    <x v="2"/>
    <x v="3039"/>
    <x v="2"/>
    <x v="3388"/>
    <x v="3388"/>
    <s v="Typical Growth"/>
  </r>
  <r>
    <s v="Startup_886"/>
    <x v="2"/>
    <x v="7"/>
    <x v="3387"/>
    <x v="3389"/>
    <x v="35"/>
    <x v="8"/>
    <x v="3"/>
    <x v="3040"/>
    <x v="3"/>
    <x v="3389"/>
    <x v="3389"/>
    <s v="Typical Growth"/>
  </r>
  <r>
    <s v="Startup_887"/>
    <x v="4"/>
    <x v="9"/>
    <x v="3388"/>
    <x v="3390"/>
    <x v="31"/>
    <x v="5"/>
    <x v="15"/>
    <x v="3041"/>
    <x v="15"/>
    <x v="3390"/>
    <x v="3390"/>
    <s v="Typical Growth"/>
  </r>
  <r>
    <s v="Startup_89"/>
    <x v="6"/>
    <x v="3"/>
    <x v="3389"/>
    <x v="3391"/>
    <x v="1"/>
    <x v="7"/>
    <x v="2"/>
    <x v="3042"/>
    <x v="2"/>
    <x v="3391"/>
    <x v="3391"/>
    <s v="Typical Growth"/>
  </r>
  <r>
    <s v="Startup_890"/>
    <x v="5"/>
    <x v="0"/>
    <x v="3390"/>
    <x v="3392"/>
    <x v="3"/>
    <x v="7"/>
    <x v="5"/>
    <x v="3043"/>
    <x v="5"/>
    <x v="3392"/>
    <x v="3392"/>
    <s v="Typical Growth"/>
  </r>
  <r>
    <s v="Startup_891"/>
    <x v="4"/>
    <x v="0"/>
    <x v="3391"/>
    <x v="3393"/>
    <x v="38"/>
    <x v="6"/>
    <x v="2"/>
    <x v="3044"/>
    <x v="2"/>
    <x v="3393"/>
    <x v="3393"/>
    <s v="Typical Growth"/>
  </r>
  <r>
    <s v="Startup_892"/>
    <x v="6"/>
    <x v="5"/>
    <x v="3392"/>
    <x v="3394"/>
    <x v="3"/>
    <x v="7"/>
    <x v="17"/>
    <x v="613"/>
    <x v="17"/>
    <x v="3394"/>
    <x v="3394"/>
    <s v="Typical Growth"/>
  </r>
  <r>
    <s v="Startup_894"/>
    <x v="3"/>
    <x v="2"/>
    <x v="3393"/>
    <x v="3395"/>
    <x v="41"/>
    <x v="6"/>
    <x v="12"/>
    <x v="3045"/>
    <x v="12"/>
    <x v="3395"/>
    <x v="3395"/>
    <s v="Typical Growth"/>
  </r>
  <r>
    <s v="Startup_895"/>
    <x v="1"/>
    <x v="1"/>
    <x v="3394"/>
    <x v="3396"/>
    <x v="36"/>
    <x v="1"/>
    <x v="16"/>
    <x v="3046"/>
    <x v="16"/>
    <x v="3396"/>
    <x v="3396"/>
    <s v="Typical Growth"/>
  </r>
  <r>
    <s v="Startup_896"/>
    <x v="1"/>
    <x v="7"/>
    <x v="3395"/>
    <x v="3397"/>
    <x v="22"/>
    <x v="6"/>
    <x v="17"/>
    <x v="3047"/>
    <x v="17"/>
    <x v="3397"/>
    <x v="3397"/>
    <s v="Typical Growth"/>
  </r>
  <r>
    <s v="Startup_897"/>
    <x v="6"/>
    <x v="3"/>
    <x v="3396"/>
    <x v="3398"/>
    <x v="11"/>
    <x v="1"/>
    <x v="8"/>
    <x v="3048"/>
    <x v="8"/>
    <x v="3398"/>
    <x v="3398"/>
    <s v="Typical Growth"/>
  </r>
  <r>
    <s v="Startup_898"/>
    <x v="1"/>
    <x v="7"/>
    <x v="3397"/>
    <x v="3399"/>
    <x v="36"/>
    <x v="0"/>
    <x v="1"/>
    <x v="3049"/>
    <x v="1"/>
    <x v="3399"/>
    <x v="3399"/>
    <s v="Typical Growth"/>
  </r>
  <r>
    <s v="Startup_899"/>
    <x v="5"/>
    <x v="5"/>
    <x v="3398"/>
    <x v="3400"/>
    <x v="8"/>
    <x v="0"/>
    <x v="12"/>
    <x v="3050"/>
    <x v="12"/>
    <x v="3400"/>
    <x v="3400"/>
    <s v="Typical Growth"/>
  </r>
  <r>
    <s v="Startup_900"/>
    <x v="6"/>
    <x v="8"/>
    <x v="3399"/>
    <x v="3401"/>
    <x v="31"/>
    <x v="7"/>
    <x v="6"/>
    <x v="3051"/>
    <x v="6"/>
    <x v="3401"/>
    <x v="3401"/>
    <s v="Typical Growth"/>
  </r>
  <r>
    <s v="Startup_903"/>
    <x v="7"/>
    <x v="9"/>
    <x v="3400"/>
    <x v="3402"/>
    <x v="2"/>
    <x v="5"/>
    <x v="15"/>
    <x v="3052"/>
    <x v="15"/>
    <x v="3402"/>
    <x v="3402"/>
    <s v="Typical Growth"/>
  </r>
  <r>
    <s v="Startup_904"/>
    <x v="4"/>
    <x v="9"/>
    <x v="3401"/>
    <x v="3403"/>
    <x v="17"/>
    <x v="4"/>
    <x v="20"/>
    <x v="678"/>
    <x v="20"/>
    <x v="3403"/>
    <x v="3403"/>
    <s v="Typical Growth"/>
  </r>
  <r>
    <s v="Startup_905"/>
    <x v="0"/>
    <x v="5"/>
    <x v="3402"/>
    <x v="3404"/>
    <x v="35"/>
    <x v="1"/>
    <x v="0"/>
    <x v="1592"/>
    <x v="0"/>
    <x v="3404"/>
    <x v="3404"/>
    <s v="Typical Growth"/>
  </r>
  <r>
    <s v="Startup_907"/>
    <x v="6"/>
    <x v="6"/>
    <x v="3403"/>
    <x v="3405"/>
    <x v="46"/>
    <x v="2"/>
    <x v="9"/>
    <x v="3053"/>
    <x v="9"/>
    <x v="3405"/>
    <x v="3405"/>
    <s v="Typical Growth"/>
  </r>
  <r>
    <s v="Startup_909"/>
    <x v="3"/>
    <x v="8"/>
    <x v="3404"/>
    <x v="3406"/>
    <x v="11"/>
    <x v="8"/>
    <x v="5"/>
    <x v="3054"/>
    <x v="5"/>
    <x v="3406"/>
    <x v="3406"/>
    <s v="Typical Growth"/>
  </r>
  <r>
    <s v="Startup_91"/>
    <x v="6"/>
    <x v="4"/>
    <x v="3405"/>
    <x v="3407"/>
    <x v="23"/>
    <x v="1"/>
    <x v="3"/>
    <x v="3055"/>
    <x v="3"/>
    <x v="3407"/>
    <x v="3407"/>
    <s v="Typical Growth"/>
  </r>
  <r>
    <s v="Startup_910"/>
    <x v="2"/>
    <x v="1"/>
    <x v="3406"/>
    <x v="3408"/>
    <x v="17"/>
    <x v="9"/>
    <x v="4"/>
    <x v="3056"/>
    <x v="4"/>
    <x v="3408"/>
    <x v="3408"/>
    <s v="Typical Growth"/>
  </r>
  <r>
    <s v="Startup_911"/>
    <x v="0"/>
    <x v="4"/>
    <x v="3407"/>
    <x v="3409"/>
    <x v="7"/>
    <x v="6"/>
    <x v="0"/>
    <x v="3057"/>
    <x v="0"/>
    <x v="3409"/>
    <x v="3409"/>
    <s v="Typical Growth"/>
  </r>
  <r>
    <s v="Startup_912"/>
    <x v="5"/>
    <x v="1"/>
    <x v="3408"/>
    <x v="3410"/>
    <x v="27"/>
    <x v="5"/>
    <x v="6"/>
    <x v="3058"/>
    <x v="6"/>
    <x v="3410"/>
    <x v="3410"/>
    <s v="Typical Growth"/>
  </r>
  <r>
    <s v="Startup_915"/>
    <x v="2"/>
    <x v="9"/>
    <x v="3409"/>
    <x v="3411"/>
    <x v="27"/>
    <x v="5"/>
    <x v="13"/>
    <x v="3059"/>
    <x v="13"/>
    <x v="3411"/>
    <x v="3411"/>
    <s v="Typical Growth"/>
  </r>
  <r>
    <s v="Startup_916"/>
    <x v="3"/>
    <x v="6"/>
    <x v="3410"/>
    <x v="3412"/>
    <x v="0"/>
    <x v="3"/>
    <x v="23"/>
    <x v="3060"/>
    <x v="23"/>
    <x v="3412"/>
    <x v="3412"/>
    <s v="Typical Growth"/>
  </r>
  <r>
    <s v="Startup_92"/>
    <x v="0"/>
    <x v="4"/>
    <x v="3411"/>
    <x v="3413"/>
    <x v="32"/>
    <x v="7"/>
    <x v="15"/>
    <x v="3061"/>
    <x v="15"/>
    <x v="3413"/>
    <x v="3413"/>
    <s v="Typical Growth"/>
  </r>
  <r>
    <s v="Startup_920"/>
    <x v="2"/>
    <x v="4"/>
    <x v="3412"/>
    <x v="3414"/>
    <x v="40"/>
    <x v="8"/>
    <x v="12"/>
    <x v="3062"/>
    <x v="12"/>
    <x v="3414"/>
    <x v="3414"/>
    <s v="Typical Growth"/>
  </r>
  <r>
    <s v="Startup_921"/>
    <x v="0"/>
    <x v="5"/>
    <x v="3413"/>
    <x v="3415"/>
    <x v="3"/>
    <x v="1"/>
    <x v="8"/>
    <x v="3063"/>
    <x v="8"/>
    <x v="3415"/>
    <x v="3415"/>
    <s v="Typical Growth"/>
  </r>
  <r>
    <s v="Startup_922"/>
    <x v="6"/>
    <x v="5"/>
    <x v="3414"/>
    <x v="3416"/>
    <x v="36"/>
    <x v="5"/>
    <x v="4"/>
    <x v="3064"/>
    <x v="4"/>
    <x v="3416"/>
    <x v="3416"/>
    <s v="Typical Growth"/>
  </r>
  <r>
    <s v="Startup_923"/>
    <x v="7"/>
    <x v="6"/>
    <x v="3415"/>
    <x v="3417"/>
    <x v="10"/>
    <x v="3"/>
    <x v="18"/>
    <x v="1279"/>
    <x v="18"/>
    <x v="3417"/>
    <x v="3417"/>
    <s v="Typical Growth"/>
  </r>
  <r>
    <s v="Startup_924"/>
    <x v="7"/>
    <x v="6"/>
    <x v="3416"/>
    <x v="3418"/>
    <x v="11"/>
    <x v="8"/>
    <x v="4"/>
    <x v="3065"/>
    <x v="4"/>
    <x v="3418"/>
    <x v="3418"/>
    <s v="Typical Growth"/>
  </r>
  <r>
    <s v="Startup_925"/>
    <x v="0"/>
    <x v="1"/>
    <x v="3417"/>
    <x v="3419"/>
    <x v="1"/>
    <x v="0"/>
    <x v="22"/>
    <x v="3066"/>
    <x v="22"/>
    <x v="3419"/>
    <x v="3419"/>
    <s v="Typical Growth"/>
  </r>
  <r>
    <s v="Startup_926"/>
    <x v="2"/>
    <x v="0"/>
    <x v="3418"/>
    <x v="3420"/>
    <x v="6"/>
    <x v="7"/>
    <x v="18"/>
    <x v="3067"/>
    <x v="18"/>
    <x v="3420"/>
    <x v="3420"/>
    <s v="Typical Growth"/>
  </r>
  <r>
    <s v="Startup_927"/>
    <x v="1"/>
    <x v="7"/>
    <x v="3419"/>
    <x v="3421"/>
    <x v="0"/>
    <x v="8"/>
    <x v="16"/>
    <x v="3068"/>
    <x v="16"/>
    <x v="3421"/>
    <x v="3421"/>
    <s v="Typical Growth"/>
  </r>
  <r>
    <s v="Startup_928"/>
    <x v="2"/>
    <x v="9"/>
    <x v="3420"/>
    <x v="3422"/>
    <x v="4"/>
    <x v="8"/>
    <x v="8"/>
    <x v="3069"/>
    <x v="8"/>
    <x v="3422"/>
    <x v="3422"/>
    <s v="Typical Growth"/>
  </r>
  <r>
    <s v="Startup_929"/>
    <x v="0"/>
    <x v="7"/>
    <x v="3421"/>
    <x v="3423"/>
    <x v="35"/>
    <x v="4"/>
    <x v="11"/>
    <x v="1939"/>
    <x v="11"/>
    <x v="3423"/>
    <x v="3423"/>
    <s v="Typical Growth"/>
  </r>
  <r>
    <s v="Startup_931"/>
    <x v="2"/>
    <x v="3"/>
    <x v="3422"/>
    <x v="3424"/>
    <x v="7"/>
    <x v="3"/>
    <x v="9"/>
    <x v="3070"/>
    <x v="9"/>
    <x v="3424"/>
    <x v="3424"/>
    <s v="Typical Growth"/>
  </r>
  <r>
    <s v="Startup_932"/>
    <x v="2"/>
    <x v="5"/>
    <x v="3423"/>
    <x v="3425"/>
    <x v="40"/>
    <x v="0"/>
    <x v="0"/>
    <x v="3071"/>
    <x v="0"/>
    <x v="3425"/>
    <x v="3425"/>
    <s v="Typical Growth"/>
  </r>
  <r>
    <s v="Startup_933"/>
    <x v="6"/>
    <x v="9"/>
    <x v="3424"/>
    <x v="3426"/>
    <x v="17"/>
    <x v="6"/>
    <x v="4"/>
    <x v="3072"/>
    <x v="4"/>
    <x v="3426"/>
    <x v="3426"/>
    <s v="Typical Growth"/>
  </r>
  <r>
    <s v="Startup_934"/>
    <x v="0"/>
    <x v="9"/>
    <x v="3425"/>
    <x v="3427"/>
    <x v="8"/>
    <x v="0"/>
    <x v="18"/>
    <x v="3073"/>
    <x v="18"/>
    <x v="3427"/>
    <x v="3427"/>
    <s v="Typical Growth"/>
  </r>
  <r>
    <s v="Startup_935"/>
    <x v="3"/>
    <x v="7"/>
    <x v="3426"/>
    <x v="3428"/>
    <x v="32"/>
    <x v="2"/>
    <x v="16"/>
    <x v="3074"/>
    <x v="16"/>
    <x v="3428"/>
    <x v="3428"/>
    <s v="Typical Growth"/>
  </r>
  <r>
    <s v="Startup_936"/>
    <x v="1"/>
    <x v="0"/>
    <x v="3427"/>
    <x v="3429"/>
    <x v="4"/>
    <x v="4"/>
    <x v="18"/>
    <x v="3075"/>
    <x v="18"/>
    <x v="3429"/>
    <x v="3429"/>
    <s v="Typical Growth"/>
  </r>
  <r>
    <s v="Startup_937"/>
    <x v="1"/>
    <x v="8"/>
    <x v="3428"/>
    <x v="3430"/>
    <x v="4"/>
    <x v="8"/>
    <x v="16"/>
    <x v="3076"/>
    <x v="16"/>
    <x v="3430"/>
    <x v="3430"/>
    <s v="Typical Growth"/>
  </r>
  <r>
    <s v="Startup_938"/>
    <x v="2"/>
    <x v="3"/>
    <x v="3429"/>
    <x v="3431"/>
    <x v="20"/>
    <x v="0"/>
    <x v="9"/>
    <x v="3077"/>
    <x v="9"/>
    <x v="3431"/>
    <x v="3431"/>
    <s v="Typical Growth"/>
  </r>
  <r>
    <s v="Startup_939"/>
    <x v="6"/>
    <x v="6"/>
    <x v="3430"/>
    <x v="3432"/>
    <x v="10"/>
    <x v="6"/>
    <x v="18"/>
    <x v="3078"/>
    <x v="18"/>
    <x v="3432"/>
    <x v="3432"/>
    <s v="Typical Growth"/>
  </r>
  <r>
    <s v="Startup_940"/>
    <x v="7"/>
    <x v="7"/>
    <x v="3431"/>
    <x v="3433"/>
    <x v="20"/>
    <x v="0"/>
    <x v="8"/>
    <x v="3079"/>
    <x v="8"/>
    <x v="3433"/>
    <x v="3433"/>
    <s v="Typical Growth"/>
  </r>
  <r>
    <s v="Startup_941"/>
    <x v="5"/>
    <x v="9"/>
    <x v="3432"/>
    <x v="3434"/>
    <x v="3"/>
    <x v="9"/>
    <x v="15"/>
    <x v="3080"/>
    <x v="15"/>
    <x v="3434"/>
    <x v="3434"/>
    <s v="Typical Growth"/>
  </r>
  <r>
    <s v="Startup_942"/>
    <x v="0"/>
    <x v="5"/>
    <x v="3433"/>
    <x v="3435"/>
    <x v="31"/>
    <x v="6"/>
    <x v="16"/>
    <x v="3081"/>
    <x v="16"/>
    <x v="3435"/>
    <x v="3435"/>
    <s v="Typical Growth"/>
  </r>
  <r>
    <s v="Startup_943"/>
    <x v="1"/>
    <x v="2"/>
    <x v="3434"/>
    <x v="3436"/>
    <x v="12"/>
    <x v="7"/>
    <x v="13"/>
    <x v="3082"/>
    <x v="13"/>
    <x v="3436"/>
    <x v="3436"/>
    <s v="Typical Growth"/>
  </r>
  <r>
    <s v="Startup_944"/>
    <x v="3"/>
    <x v="3"/>
    <x v="3435"/>
    <x v="3437"/>
    <x v="1"/>
    <x v="3"/>
    <x v="0"/>
    <x v="3083"/>
    <x v="0"/>
    <x v="3437"/>
    <x v="3437"/>
    <s v="Typical Growth"/>
  </r>
  <r>
    <s v="Startup_945"/>
    <x v="1"/>
    <x v="3"/>
    <x v="3436"/>
    <x v="3438"/>
    <x v="34"/>
    <x v="7"/>
    <x v="9"/>
    <x v="3084"/>
    <x v="9"/>
    <x v="3438"/>
    <x v="3438"/>
    <s v="Typical Growth"/>
  </r>
  <r>
    <s v="Startup_946"/>
    <x v="7"/>
    <x v="1"/>
    <x v="3437"/>
    <x v="3439"/>
    <x v="3"/>
    <x v="2"/>
    <x v="8"/>
    <x v="3085"/>
    <x v="8"/>
    <x v="3439"/>
    <x v="3439"/>
    <s v="Typical Growth"/>
  </r>
  <r>
    <s v="Startup_947"/>
    <x v="3"/>
    <x v="8"/>
    <x v="3438"/>
    <x v="3440"/>
    <x v="21"/>
    <x v="3"/>
    <x v="9"/>
    <x v="3086"/>
    <x v="9"/>
    <x v="3440"/>
    <x v="3440"/>
    <s v="Typical Growth"/>
  </r>
  <r>
    <s v="Startup_948"/>
    <x v="5"/>
    <x v="8"/>
    <x v="3439"/>
    <x v="3441"/>
    <x v="40"/>
    <x v="6"/>
    <x v="12"/>
    <x v="2035"/>
    <x v="12"/>
    <x v="3441"/>
    <x v="3441"/>
    <s v="Typical Growth"/>
  </r>
  <r>
    <s v="Startup_950"/>
    <x v="3"/>
    <x v="9"/>
    <x v="3440"/>
    <x v="3442"/>
    <x v="31"/>
    <x v="6"/>
    <x v="18"/>
    <x v="3087"/>
    <x v="18"/>
    <x v="3442"/>
    <x v="3442"/>
    <s v="Typical Growth"/>
  </r>
  <r>
    <s v="Startup_951"/>
    <x v="1"/>
    <x v="0"/>
    <x v="3441"/>
    <x v="3443"/>
    <x v="36"/>
    <x v="8"/>
    <x v="15"/>
    <x v="3088"/>
    <x v="15"/>
    <x v="3443"/>
    <x v="3443"/>
    <s v="Typical Growth"/>
  </r>
  <r>
    <s v="Startup_952"/>
    <x v="3"/>
    <x v="3"/>
    <x v="3442"/>
    <x v="3444"/>
    <x v="10"/>
    <x v="6"/>
    <x v="17"/>
    <x v="3089"/>
    <x v="17"/>
    <x v="3444"/>
    <x v="3444"/>
    <s v="Typical Growth"/>
  </r>
  <r>
    <s v="Startup_954"/>
    <x v="5"/>
    <x v="5"/>
    <x v="3443"/>
    <x v="3445"/>
    <x v="23"/>
    <x v="0"/>
    <x v="5"/>
    <x v="3090"/>
    <x v="5"/>
    <x v="3445"/>
    <x v="3445"/>
    <s v="Typical Growth"/>
  </r>
  <r>
    <s v="Startup_958"/>
    <x v="5"/>
    <x v="1"/>
    <x v="3444"/>
    <x v="3446"/>
    <x v="6"/>
    <x v="3"/>
    <x v="10"/>
    <x v="3091"/>
    <x v="10"/>
    <x v="3446"/>
    <x v="3446"/>
    <s v="Typical Growth"/>
  </r>
  <r>
    <s v="Startup_96"/>
    <x v="1"/>
    <x v="6"/>
    <x v="3445"/>
    <x v="3447"/>
    <x v="15"/>
    <x v="9"/>
    <x v="12"/>
    <x v="3092"/>
    <x v="12"/>
    <x v="3447"/>
    <x v="3447"/>
    <s v="Typical Growth"/>
  </r>
  <r>
    <s v="Startup_960"/>
    <x v="6"/>
    <x v="3"/>
    <x v="3446"/>
    <x v="3448"/>
    <x v="16"/>
    <x v="4"/>
    <x v="9"/>
    <x v="3093"/>
    <x v="9"/>
    <x v="3448"/>
    <x v="3448"/>
    <s v="Typical Growth"/>
  </r>
  <r>
    <s v="Startup_962"/>
    <x v="7"/>
    <x v="5"/>
    <x v="3447"/>
    <x v="3449"/>
    <x v="1"/>
    <x v="3"/>
    <x v="17"/>
    <x v="1475"/>
    <x v="17"/>
    <x v="3449"/>
    <x v="3449"/>
    <s v="Typical Growth"/>
  </r>
  <r>
    <s v="Startup_963"/>
    <x v="4"/>
    <x v="8"/>
    <x v="3448"/>
    <x v="3450"/>
    <x v="10"/>
    <x v="3"/>
    <x v="22"/>
    <x v="3094"/>
    <x v="22"/>
    <x v="3450"/>
    <x v="3450"/>
    <s v="Typical Growth"/>
  </r>
  <r>
    <s v="Startup_964"/>
    <x v="0"/>
    <x v="5"/>
    <x v="3449"/>
    <x v="3451"/>
    <x v="25"/>
    <x v="9"/>
    <x v="1"/>
    <x v="3095"/>
    <x v="1"/>
    <x v="3451"/>
    <x v="3451"/>
    <s v="Typical Growth"/>
  </r>
  <r>
    <s v="Startup_965"/>
    <x v="4"/>
    <x v="0"/>
    <x v="3450"/>
    <x v="3452"/>
    <x v="16"/>
    <x v="4"/>
    <x v="15"/>
    <x v="3096"/>
    <x v="15"/>
    <x v="3452"/>
    <x v="3452"/>
    <s v="Typical Growth"/>
  </r>
  <r>
    <s v="Startup_966"/>
    <x v="7"/>
    <x v="1"/>
    <x v="3451"/>
    <x v="3453"/>
    <x v="49"/>
    <x v="8"/>
    <x v="5"/>
    <x v="3097"/>
    <x v="5"/>
    <x v="3453"/>
    <x v="3453"/>
    <s v="Typical Growth"/>
  </r>
  <r>
    <s v="Startup_967"/>
    <x v="7"/>
    <x v="6"/>
    <x v="3452"/>
    <x v="3454"/>
    <x v="31"/>
    <x v="0"/>
    <x v="12"/>
    <x v="3098"/>
    <x v="12"/>
    <x v="3454"/>
    <x v="3454"/>
    <s v="Typical Growth"/>
  </r>
  <r>
    <s v="Startup_968"/>
    <x v="0"/>
    <x v="8"/>
    <x v="3453"/>
    <x v="3455"/>
    <x v="35"/>
    <x v="5"/>
    <x v="1"/>
    <x v="3099"/>
    <x v="1"/>
    <x v="3455"/>
    <x v="3455"/>
    <s v="Typical Growth"/>
  </r>
  <r>
    <s v="Startup_969"/>
    <x v="7"/>
    <x v="8"/>
    <x v="3454"/>
    <x v="3456"/>
    <x v="20"/>
    <x v="6"/>
    <x v="6"/>
    <x v="3100"/>
    <x v="6"/>
    <x v="3456"/>
    <x v="3456"/>
    <s v="Typical Growth"/>
  </r>
  <r>
    <s v="Startup_970"/>
    <x v="6"/>
    <x v="8"/>
    <x v="3455"/>
    <x v="3457"/>
    <x v="2"/>
    <x v="7"/>
    <x v="0"/>
    <x v="3101"/>
    <x v="0"/>
    <x v="3457"/>
    <x v="3457"/>
    <s v="Typical Growth"/>
  </r>
  <r>
    <s v="Startup_971"/>
    <x v="1"/>
    <x v="6"/>
    <x v="3456"/>
    <x v="3458"/>
    <x v="41"/>
    <x v="9"/>
    <x v="18"/>
    <x v="3102"/>
    <x v="18"/>
    <x v="3458"/>
    <x v="3458"/>
    <s v="Typical Growth"/>
  </r>
  <r>
    <s v="Startup_973"/>
    <x v="6"/>
    <x v="9"/>
    <x v="3457"/>
    <x v="3459"/>
    <x v="12"/>
    <x v="0"/>
    <x v="4"/>
    <x v="3103"/>
    <x v="4"/>
    <x v="3459"/>
    <x v="3459"/>
    <s v="Typical Growth"/>
  </r>
  <r>
    <s v="Startup_975"/>
    <x v="6"/>
    <x v="0"/>
    <x v="3458"/>
    <x v="3460"/>
    <x v="4"/>
    <x v="8"/>
    <x v="4"/>
    <x v="3104"/>
    <x v="4"/>
    <x v="3460"/>
    <x v="3460"/>
    <s v="Typical Growth"/>
  </r>
  <r>
    <s v="Startup_976"/>
    <x v="0"/>
    <x v="2"/>
    <x v="3459"/>
    <x v="3461"/>
    <x v="20"/>
    <x v="8"/>
    <x v="8"/>
    <x v="3105"/>
    <x v="8"/>
    <x v="3461"/>
    <x v="3461"/>
    <s v="Typical Growth"/>
  </r>
  <r>
    <s v="Startup_977"/>
    <x v="2"/>
    <x v="6"/>
    <x v="3460"/>
    <x v="3462"/>
    <x v="0"/>
    <x v="3"/>
    <x v="23"/>
    <x v="3106"/>
    <x v="23"/>
    <x v="3462"/>
    <x v="3462"/>
    <s v="Typical Growth"/>
  </r>
  <r>
    <s v="Startup_978"/>
    <x v="2"/>
    <x v="1"/>
    <x v="3461"/>
    <x v="3463"/>
    <x v="12"/>
    <x v="3"/>
    <x v="10"/>
    <x v="3107"/>
    <x v="10"/>
    <x v="3463"/>
    <x v="3463"/>
    <s v="Typical Growth"/>
  </r>
  <r>
    <s v="Startup_98"/>
    <x v="6"/>
    <x v="7"/>
    <x v="3462"/>
    <x v="3464"/>
    <x v="12"/>
    <x v="3"/>
    <x v="22"/>
    <x v="3108"/>
    <x v="22"/>
    <x v="3464"/>
    <x v="3464"/>
    <s v="Typical Growth"/>
  </r>
  <r>
    <s v="Startup_980"/>
    <x v="3"/>
    <x v="5"/>
    <x v="3463"/>
    <x v="3465"/>
    <x v="23"/>
    <x v="7"/>
    <x v="21"/>
    <x v="3109"/>
    <x v="21"/>
    <x v="3465"/>
    <x v="3465"/>
    <s v="Typical Growth"/>
  </r>
  <r>
    <s v="Startup_981"/>
    <x v="1"/>
    <x v="1"/>
    <x v="3464"/>
    <x v="3466"/>
    <x v="24"/>
    <x v="4"/>
    <x v="17"/>
    <x v="3110"/>
    <x v="17"/>
    <x v="3466"/>
    <x v="3466"/>
    <s v="Typical Growth"/>
  </r>
  <r>
    <s v="Startup_982"/>
    <x v="4"/>
    <x v="5"/>
    <x v="3465"/>
    <x v="3467"/>
    <x v="23"/>
    <x v="3"/>
    <x v="23"/>
    <x v="3111"/>
    <x v="23"/>
    <x v="3467"/>
    <x v="3467"/>
    <s v="Typical Growth"/>
  </r>
  <r>
    <s v="Startup_986"/>
    <x v="2"/>
    <x v="3"/>
    <x v="3466"/>
    <x v="3468"/>
    <x v="43"/>
    <x v="7"/>
    <x v="15"/>
    <x v="3112"/>
    <x v="15"/>
    <x v="3468"/>
    <x v="3468"/>
    <s v="Typical Growth"/>
  </r>
  <r>
    <s v="Startup_988"/>
    <x v="3"/>
    <x v="8"/>
    <x v="3467"/>
    <x v="3469"/>
    <x v="13"/>
    <x v="6"/>
    <x v="6"/>
    <x v="3113"/>
    <x v="6"/>
    <x v="3469"/>
    <x v="3469"/>
    <s v="Typical Growth"/>
  </r>
  <r>
    <s v="Startup_989"/>
    <x v="7"/>
    <x v="6"/>
    <x v="3468"/>
    <x v="3470"/>
    <x v="16"/>
    <x v="1"/>
    <x v="5"/>
    <x v="3114"/>
    <x v="5"/>
    <x v="3470"/>
    <x v="3470"/>
    <s v="Typical Growth"/>
  </r>
  <r>
    <s v="Startup_99"/>
    <x v="4"/>
    <x v="6"/>
    <x v="3469"/>
    <x v="3471"/>
    <x v="35"/>
    <x v="5"/>
    <x v="8"/>
    <x v="3115"/>
    <x v="8"/>
    <x v="3471"/>
    <x v="3471"/>
    <s v="Typical Growth"/>
  </r>
  <r>
    <s v="Startup_990"/>
    <x v="1"/>
    <x v="8"/>
    <x v="3470"/>
    <x v="3472"/>
    <x v="18"/>
    <x v="1"/>
    <x v="8"/>
    <x v="3116"/>
    <x v="8"/>
    <x v="3472"/>
    <x v="3472"/>
    <s v="Typical Growth"/>
  </r>
  <r>
    <s v="Startup_992"/>
    <x v="7"/>
    <x v="0"/>
    <x v="3471"/>
    <x v="3473"/>
    <x v="5"/>
    <x v="8"/>
    <x v="7"/>
    <x v="1123"/>
    <x v="7"/>
    <x v="3473"/>
    <x v="3473"/>
    <s v="Typical Growth"/>
  </r>
  <r>
    <s v="Startup_993"/>
    <x v="3"/>
    <x v="7"/>
    <x v="3472"/>
    <x v="3474"/>
    <x v="7"/>
    <x v="6"/>
    <x v="20"/>
    <x v="1981"/>
    <x v="20"/>
    <x v="3474"/>
    <x v="3474"/>
    <s v="Typical Growth"/>
  </r>
  <r>
    <s v="Startup_994"/>
    <x v="3"/>
    <x v="7"/>
    <x v="3473"/>
    <x v="3475"/>
    <x v="30"/>
    <x v="1"/>
    <x v="2"/>
    <x v="1221"/>
    <x v="2"/>
    <x v="3475"/>
    <x v="3475"/>
    <s v="Typical Growth"/>
  </r>
  <r>
    <s v="Startup_995"/>
    <x v="4"/>
    <x v="4"/>
    <x v="3474"/>
    <x v="3476"/>
    <x v="15"/>
    <x v="2"/>
    <x v="3"/>
    <x v="3117"/>
    <x v="3"/>
    <x v="3476"/>
    <x v="3476"/>
    <s v="Typical Growth"/>
  </r>
  <r>
    <s v="Startup_997"/>
    <x v="7"/>
    <x v="3"/>
    <x v="3475"/>
    <x v="3477"/>
    <x v="31"/>
    <x v="8"/>
    <x v="3"/>
    <x v="3118"/>
    <x v="3"/>
    <x v="3477"/>
    <x v="3477"/>
    <s v="Typical Growth"/>
  </r>
  <r>
    <s v="Startup_998"/>
    <x v="3"/>
    <x v="8"/>
    <x v="3476"/>
    <x v="3478"/>
    <x v="43"/>
    <x v="5"/>
    <x v="14"/>
    <x v="3119"/>
    <x v="14"/>
    <x v="3478"/>
    <x v="3478"/>
    <s v="Typical Growth"/>
  </r>
  <r>
    <s v="Startup_999"/>
    <x v="6"/>
    <x v="2"/>
    <x v="3477"/>
    <x v="3479"/>
    <x v="21"/>
    <x v="1"/>
    <x v="15"/>
    <x v="3120"/>
    <x v="15"/>
    <x v="3479"/>
    <x v="3479"/>
    <s v="Typical Growth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8">
  <r>
    <s v="Startup_1000"/>
    <x v="0"/>
    <x v="0"/>
    <x v="0"/>
    <x v="0"/>
    <x v="0"/>
    <x v="0"/>
    <x v="0"/>
    <x v="0"/>
    <x v="0"/>
    <x v="0"/>
    <x v="0"/>
    <s v="High Growth"/>
  </r>
  <r>
    <s v="Startup_1005"/>
    <x v="1"/>
    <x v="1"/>
    <x v="1"/>
    <x v="1"/>
    <x v="1"/>
    <x v="1"/>
    <x v="1"/>
    <x v="1"/>
    <x v="1"/>
    <x v="1"/>
    <x v="1"/>
    <s v="High Growth"/>
  </r>
  <r>
    <s v="Startup_1007"/>
    <x v="2"/>
    <x v="2"/>
    <x v="2"/>
    <x v="2"/>
    <x v="2"/>
    <x v="2"/>
    <x v="2"/>
    <x v="2"/>
    <x v="2"/>
    <x v="2"/>
    <x v="2"/>
    <s v="High Growth"/>
  </r>
  <r>
    <s v="Startup_1010"/>
    <x v="3"/>
    <x v="3"/>
    <x v="3"/>
    <x v="3"/>
    <x v="3"/>
    <x v="0"/>
    <x v="3"/>
    <x v="3"/>
    <x v="3"/>
    <x v="3"/>
    <x v="3"/>
    <s v="High Growth"/>
  </r>
  <r>
    <s v="Startup_1012"/>
    <x v="1"/>
    <x v="4"/>
    <x v="4"/>
    <x v="4"/>
    <x v="4"/>
    <x v="3"/>
    <x v="4"/>
    <x v="4"/>
    <x v="4"/>
    <x v="4"/>
    <x v="4"/>
    <s v="High Growth"/>
  </r>
  <r>
    <s v="Startup_1014"/>
    <x v="4"/>
    <x v="5"/>
    <x v="5"/>
    <x v="5"/>
    <x v="5"/>
    <x v="1"/>
    <x v="2"/>
    <x v="5"/>
    <x v="2"/>
    <x v="5"/>
    <x v="5"/>
    <s v="High Growth"/>
  </r>
  <r>
    <s v="Startup_1016"/>
    <x v="0"/>
    <x v="6"/>
    <x v="6"/>
    <x v="6"/>
    <x v="6"/>
    <x v="4"/>
    <x v="5"/>
    <x v="6"/>
    <x v="5"/>
    <x v="6"/>
    <x v="6"/>
    <s v="High Growth"/>
  </r>
  <r>
    <s v="Startup_102"/>
    <x v="5"/>
    <x v="1"/>
    <x v="7"/>
    <x v="7"/>
    <x v="7"/>
    <x v="0"/>
    <x v="6"/>
    <x v="7"/>
    <x v="6"/>
    <x v="7"/>
    <x v="7"/>
    <s v="High Growth"/>
  </r>
  <r>
    <s v="Startup_1023"/>
    <x v="3"/>
    <x v="5"/>
    <x v="8"/>
    <x v="8"/>
    <x v="8"/>
    <x v="2"/>
    <x v="7"/>
    <x v="8"/>
    <x v="7"/>
    <x v="8"/>
    <x v="8"/>
    <s v="High Growth"/>
  </r>
  <r>
    <s v="Startup_1024"/>
    <x v="1"/>
    <x v="7"/>
    <x v="9"/>
    <x v="9"/>
    <x v="9"/>
    <x v="5"/>
    <x v="8"/>
    <x v="9"/>
    <x v="8"/>
    <x v="9"/>
    <x v="9"/>
    <s v="High Growth"/>
  </r>
  <r>
    <s v="Startup_1027"/>
    <x v="5"/>
    <x v="8"/>
    <x v="10"/>
    <x v="10"/>
    <x v="10"/>
    <x v="4"/>
    <x v="9"/>
    <x v="10"/>
    <x v="9"/>
    <x v="10"/>
    <x v="10"/>
    <s v="High Growth"/>
  </r>
  <r>
    <s v="Startup_1028"/>
    <x v="2"/>
    <x v="0"/>
    <x v="11"/>
    <x v="11"/>
    <x v="11"/>
    <x v="4"/>
    <x v="5"/>
    <x v="11"/>
    <x v="5"/>
    <x v="11"/>
    <x v="11"/>
    <s v="High Growth"/>
  </r>
  <r>
    <s v="Startup_1029"/>
    <x v="4"/>
    <x v="2"/>
    <x v="12"/>
    <x v="12"/>
    <x v="12"/>
    <x v="2"/>
    <x v="10"/>
    <x v="12"/>
    <x v="10"/>
    <x v="12"/>
    <x v="12"/>
    <s v="High Growth"/>
  </r>
  <r>
    <s v="Startup_103"/>
    <x v="6"/>
    <x v="2"/>
    <x v="13"/>
    <x v="13"/>
    <x v="13"/>
    <x v="1"/>
    <x v="11"/>
    <x v="13"/>
    <x v="11"/>
    <x v="13"/>
    <x v="13"/>
    <s v="High Growth"/>
  </r>
  <r>
    <s v="Startup_1033"/>
    <x v="7"/>
    <x v="0"/>
    <x v="14"/>
    <x v="14"/>
    <x v="12"/>
    <x v="0"/>
    <x v="12"/>
    <x v="14"/>
    <x v="12"/>
    <x v="14"/>
    <x v="14"/>
    <s v="High Growth"/>
  </r>
  <r>
    <s v="Startup_1034"/>
    <x v="5"/>
    <x v="4"/>
    <x v="15"/>
    <x v="15"/>
    <x v="14"/>
    <x v="1"/>
    <x v="6"/>
    <x v="15"/>
    <x v="6"/>
    <x v="15"/>
    <x v="15"/>
    <s v="High Growth"/>
  </r>
  <r>
    <s v="Startup_1036"/>
    <x v="1"/>
    <x v="1"/>
    <x v="16"/>
    <x v="16"/>
    <x v="15"/>
    <x v="6"/>
    <x v="13"/>
    <x v="16"/>
    <x v="13"/>
    <x v="16"/>
    <x v="16"/>
    <s v="High Growth"/>
  </r>
  <r>
    <s v="Startup_104"/>
    <x v="3"/>
    <x v="4"/>
    <x v="17"/>
    <x v="17"/>
    <x v="11"/>
    <x v="6"/>
    <x v="2"/>
    <x v="17"/>
    <x v="2"/>
    <x v="17"/>
    <x v="17"/>
    <s v="High Growth"/>
  </r>
  <r>
    <s v="Startup_1044"/>
    <x v="2"/>
    <x v="7"/>
    <x v="18"/>
    <x v="18"/>
    <x v="16"/>
    <x v="5"/>
    <x v="14"/>
    <x v="18"/>
    <x v="14"/>
    <x v="18"/>
    <x v="18"/>
    <s v="High Growth"/>
  </r>
  <r>
    <s v="Startup_1053"/>
    <x v="7"/>
    <x v="9"/>
    <x v="19"/>
    <x v="19"/>
    <x v="6"/>
    <x v="0"/>
    <x v="1"/>
    <x v="19"/>
    <x v="1"/>
    <x v="19"/>
    <x v="19"/>
    <s v="High Growth"/>
  </r>
  <r>
    <s v="Startup_1056"/>
    <x v="1"/>
    <x v="7"/>
    <x v="20"/>
    <x v="20"/>
    <x v="5"/>
    <x v="6"/>
    <x v="1"/>
    <x v="20"/>
    <x v="1"/>
    <x v="20"/>
    <x v="20"/>
    <s v="High Growth"/>
  </r>
  <r>
    <s v="Startup_1058"/>
    <x v="2"/>
    <x v="3"/>
    <x v="21"/>
    <x v="21"/>
    <x v="17"/>
    <x v="0"/>
    <x v="3"/>
    <x v="21"/>
    <x v="3"/>
    <x v="21"/>
    <x v="21"/>
    <s v="High Growth"/>
  </r>
  <r>
    <s v="Startup_1062"/>
    <x v="7"/>
    <x v="6"/>
    <x v="22"/>
    <x v="22"/>
    <x v="17"/>
    <x v="6"/>
    <x v="1"/>
    <x v="22"/>
    <x v="1"/>
    <x v="22"/>
    <x v="22"/>
    <s v="High Growth"/>
  </r>
  <r>
    <s v="Startup_1068"/>
    <x v="3"/>
    <x v="9"/>
    <x v="23"/>
    <x v="23"/>
    <x v="12"/>
    <x v="0"/>
    <x v="15"/>
    <x v="23"/>
    <x v="15"/>
    <x v="23"/>
    <x v="23"/>
    <s v="High Growth"/>
  </r>
  <r>
    <s v="Startup_1071"/>
    <x v="4"/>
    <x v="6"/>
    <x v="24"/>
    <x v="24"/>
    <x v="18"/>
    <x v="6"/>
    <x v="1"/>
    <x v="24"/>
    <x v="1"/>
    <x v="24"/>
    <x v="24"/>
    <s v="High Growth"/>
  </r>
  <r>
    <s v="Startup_1075"/>
    <x v="5"/>
    <x v="0"/>
    <x v="25"/>
    <x v="25"/>
    <x v="17"/>
    <x v="7"/>
    <x v="3"/>
    <x v="25"/>
    <x v="3"/>
    <x v="25"/>
    <x v="25"/>
    <s v="High Growth"/>
  </r>
  <r>
    <s v="Startup_1076"/>
    <x v="1"/>
    <x v="0"/>
    <x v="26"/>
    <x v="26"/>
    <x v="18"/>
    <x v="5"/>
    <x v="16"/>
    <x v="26"/>
    <x v="16"/>
    <x v="26"/>
    <x v="26"/>
    <s v="High Growth"/>
  </r>
  <r>
    <s v="Startup_1078"/>
    <x v="7"/>
    <x v="8"/>
    <x v="27"/>
    <x v="27"/>
    <x v="12"/>
    <x v="6"/>
    <x v="7"/>
    <x v="27"/>
    <x v="7"/>
    <x v="27"/>
    <x v="27"/>
    <s v="High Growth"/>
  </r>
  <r>
    <s v="Startup_1079"/>
    <x v="0"/>
    <x v="6"/>
    <x v="28"/>
    <x v="28"/>
    <x v="6"/>
    <x v="0"/>
    <x v="17"/>
    <x v="28"/>
    <x v="17"/>
    <x v="28"/>
    <x v="28"/>
    <s v="High Growth"/>
  </r>
  <r>
    <s v="Startup_1091"/>
    <x v="2"/>
    <x v="8"/>
    <x v="29"/>
    <x v="29"/>
    <x v="11"/>
    <x v="5"/>
    <x v="15"/>
    <x v="29"/>
    <x v="15"/>
    <x v="29"/>
    <x v="29"/>
    <s v="High Growth"/>
  </r>
  <r>
    <s v="Startup_1094"/>
    <x v="0"/>
    <x v="4"/>
    <x v="30"/>
    <x v="30"/>
    <x v="9"/>
    <x v="4"/>
    <x v="14"/>
    <x v="30"/>
    <x v="14"/>
    <x v="30"/>
    <x v="30"/>
    <s v="High Growth"/>
  </r>
  <r>
    <s v="Startup_1102"/>
    <x v="7"/>
    <x v="5"/>
    <x v="31"/>
    <x v="31"/>
    <x v="9"/>
    <x v="7"/>
    <x v="17"/>
    <x v="31"/>
    <x v="17"/>
    <x v="31"/>
    <x v="31"/>
    <s v="High Growth"/>
  </r>
  <r>
    <s v="Startup_1106"/>
    <x v="2"/>
    <x v="7"/>
    <x v="32"/>
    <x v="32"/>
    <x v="5"/>
    <x v="1"/>
    <x v="8"/>
    <x v="32"/>
    <x v="8"/>
    <x v="32"/>
    <x v="32"/>
    <s v="High Growth"/>
  </r>
  <r>
    <s v="Startup_1108"/>
    <x v="6"/>
    <x v="6"/>
    <x v="33"/>
    <x v="33"/>
    <x v="19"/>
    <x v="4"/>
    <x v="18"/>
    <x v="33"/>
    <x v="18"/>
    <x v="33"/>
    <x v="33"/>
    <s v="High Growth"/>
  </r>
  <r>
    <s v="Startup_1113"/>
    <x v="5"/>
    <x v="0"/>
    <x v="34"/>
    <x v="34"/>
    <x v="12"/>
    <x v="1"/>
    <x v="17"/>
    <x v="34"/>
    <x v="17"/>
    <x v="34"/>
    <x v="34"/>
    <s v="High Growth"/>
  </r>
  <r>
    <s v="Startup_1119"/>
    <x v="1"/>
    <x v="4"/>
    <x v="35"/>
    <x v="35"/>
    <x v="9"/>
    <x v="8"/>
    <x v="19"/>
    <x v="35"/>
    <x v="19"/>
    <x v="35"/>
    <x v="35"/>
    <s v="High Growth"/>
  </r>
  <r>
    <s v="Startup_112"/>
    <x v="2"/>
    <x v="5"/>
    <x v="36"/>
    <x v="36"/>
    <x v="9"/>
    <x v="6"/>
    <x v="14"/>
    <x v="36"/>
    <x v="14"/>
    <x v="36"/>
    <x v="36"/>
    <s v="High Growth"/>
  </r>
  <r>
    <s v="Startup_1133"/>
    <x v="5"/>
    <x v="0"/>
    <x v="37"/>
    <x v="37"/>
    <x v="3"/>
    <x v="3"/>
    <x v="15"/>
    <x v="37"/>
    <x v="15"/>
    <x v="37"/>
    <x v="37"/>
    <s v="High Growth"/>
  </r>
  <r>
    <s v="Startup_1142"/>
    <x v="5"/>
    <x v="7"/>
    <x v="38"/>
    <x v="38"/>
    <x v="12"/>
    <x v="7"/>
    <x v="2"/>
    <x v="38"/>
    <x v="2"/>
    <x v="38"/>
    <x v="38"/>
    <s v="High Growth"/>
  </r>
  <r>
    <s v="Startup_1149"/>
    <x v="4"/>
    <x v="7"/>
    <x v="39"/>
    <x v="39"/>
    <x v="3"/>
    <x v="3"/>
    <x v="2"/>
    <x v="39"/>
    <x v="2"/>
    <x v="39"/>
    <x v="39"/>
    <s v="High Growth"/>
  </r>
  <r>
    <s v="Startup_1156"/>
    <x v="3"/>
    <x v="6"/>
    <x v="40"/>
    <x v="40"/>
    <x v="18"/>
    <x v="8"/>
    <x v="9"/>
    <x v="40"/>
    <x v="9"/>
    <x v="40"/>
    <x v="40"/>
    <s v="High Growth"/>
  </r>
  <r>
    <s v="Startup_1158"/>
    <x v="1"/>
    <x v="4"/>
    <x v="41"/>
    <x v="41"/>
    <x v="7"/>
    <x v="9"/>
    <x v="4"/>
    <x v="41"/>
    <x v="4"/>
    <x v="41"/>
    <x v="41"/>
    <s v="High Growth"/>
  </r>
  <r>
    <s v="Startup_116"/>
    <x v="1"/>
    <x v="6"/>
    <x v="42"/>
    <x v="42"/>
    <x v="18"/>
    <x v="0"/>
    <x v="19"/>
    <x v="42"/>
    <x v="19"/>
    <x v="42"/>
    <x v="42"/>
    <s v="High Growth"/>
  </r>
  <r>
    <s v="Startup_1169"/>
    <x v="0"/>
    <x v="9"/>
    <x v="43"/>
    <x v="43"/>
    <x v="18"/>
    <x v="6"/>
    <x v="20"/>
    <x v="43"/>
    <x v="20"/>
    <x v="43"/>
    <x v="43"/>
    <s v="High Growth"/>
  </r>
  <r>
    <s v="Startup_117"/>
    <x v="1"/>
    <x v="0"/>
    <x v="44"/>
    <x v="44"/>
    <x v="20"/>
    <x v="9"/>
    <x v="12"/>
    <x v="44"/>
    <x v="12"/>
    <x v="44"/>
    <x v="44"/>
    <s v="High Growth"/>
  </r>
  <r>
    <s v="Startup_1170"/>
    <x v="6"/>
    <x v="7"/>
    <x v="45"/>
    <x v="45"/>
    <x v="21"/>
    <x v="8"/>
    <x v="12"/>
    <x v="45"/>
    <x v="12"/>
    <x v="45"/>
    <x v="45"/>
    <s v="High Growth"/>
  </r>
  <r>
    <s v="Startup_1175"/>
    <x v="6"/>
    <x v="3"/>
    <x v="46"/>
    <x v="46"/>
    <x v="22"/>
    <x v="6"/>
    <x v="10"/>
    <x v="46"/>
    <x v="10"/>
    <x v="46"/>
    <x v="46"/>
    <s v="High Growth"/>
  </r>
  <r>
    <s v="Startup_1177"/>
    <x v="0"/>
    <x v="3"/>
    <x v="47"/>
    <x v="47"/>
    <x v="23"/>
    <x v="1"/>
    <x v="17"/>
    <x v="47"/>
    <x v="17"/>
    <x v="47"/>
    <x v="47"/>
    <s v="High Growth"/>
  </r>
  <r>
    <s v="Startup_1178"/>
    <x v="7"/>
    <x v="2"/>
    <x v="48"/>
    <x v="48"/>
    <x v="3"/>
    <x v="2"/>
    <x v="4"/>
    <x v="48"/>
    <x v="4"/>
    <x v="48"/>
    <x v="48"/>
    <s v="High Growth"/>
  </r>
  <r>
    <s v="Startup_118"/>
    <x v="5"/>
    <x v="0"/>
    <x v="49"/>
    <x v="49"/>
    <x v="3"/>
    <x v="5"/>
    <x v="20"/>
    <x v="49"/>
    <x v="20"/>
    <x v="49"/>
    <x v="49"/>
    <s v="High Growth"/>
  </r>
  <r>
    <s v="Startup_1183"/>
    <x v="2"/>
    <x v="4"/>
    <x v="50"/>
    <x v="50"/>
    <x v="3"/>
    <x v="6"/>
    <x v="12"/>
    <x v="50"/>
    <x v="12"/>
    <x v="50"/>
    <x v="50"/>
    <s v="High Growth"/>
  </r>
  <r>
    <s v="Startup_1186"/>
    <x v="2"/>
    <x v="5"/>
    <x v="51"/>
    <x v="51"/>
    <x v="24"/>
    <x v="8"/>
    <x v="1"/>
    <x v="51"/>
    <x v="1"/>
    <x v="51"/>
    <x v="51"/>
    <s v="High Growth"/>
  </r>
  <r>
    <s v="Startup_1187"/>
    <x v="4"/>
    <x v="8"/>
    <x v="52"/>
    <x v="52"/>
    <x v="25"/>
    <x v="9"/>
    <x v="3"/>
    <x v="52"/>
    <x v="3"/>
    <x v="52"/>
    <x v="52"/>
    <s v="High Growth"/>
  </r>
  <r>
    <s v="Startup_1189"/>
    <x v="0"/>
    <x v="8"/>
    <x v="53"/>
    <x v="53"/>
    <x v="11"/>
    <x v="7"/>
    <x v="4"/>
    <x v="53"/>
    <x v="4"/>
    <x v="53"/>
    <x v="53"/>
    <s v="High Growth"/>
  </r>
  <r>
    <s v="Startup_119"/>
    <x v="3"/>
    <x v="8"/>
    <x v="54"/>
    <x v="54"/>
    <x v="11"/>
    <x v="5"/>
    <x v="16"/>
    <x v="54"/>
    <x v="16"/>
    <x v="54"/>
    <x v="54"/>
    <s v="High Growth"/>
  </r>
  <r>
    <s v="Startup_1192"/>
    <x v="3"/>
    <x v="3"/>
    <x v="55"/>
    <x v="55"/>
    <x v="3"/>
    <x v="4"/>
    <x v="19"/>
    <x v="55"/>
    <x v="19"/>
    <x v="55"/>
    <x v="55"/>
    <s v="High Growth"/>
  </r>
  <r>
    <s v="Startup_1193"/>
    <x v="2"/>
    <x v="4"/>
    <x v="56"/>
    <x v="56"/>
    <x v="5"/>
    <x v="8"/>
    <x v="17"/>
    <x v="56"/>
    <x v="17"/>
    <x v="56"/>
    <x v="56"/>
    <s v="High Growth"/>
  </r>
  <r>
    <s v="Startup_1194"/>
    <x v="6"/>
    <x v="1"/>
    <x v="57"/>
    <x v="57"/>
    <x v="23"/>
    <x v="6"/>
    <x v="19"/>
    <x v="57"/>
    <x v="19"/>
    <x v="57"/>
    <x v="57"/>
    <s v="High Growth"/>
  </r>
  <r>
    <s v="Startup_1197"/>
    <x v="0"/>
    <x v="5"/>
    <x v="58"/>
    <x v="58"/>
    <x v="14"/>
    <x v="7"/>
    <x v="14"/>
    <x v="58"/>
    <x v="14"/>
    <x v="58"/>
    <x v="58"/>
    <s v="High Growth"/>
  </r>
  <r>
    <s v="Startup_120"/>
    <x v="0"/>
    <x v="4"/>
    <x v="59"/>
    <x v="59"/>
    <x v="13"/>
    <x v="6"/>
    <x v="1"/>
    <x v="59"/>
    <x v="1"/>
    <x v="59"/>
    <x v="59"/>
    <s v="High Growth"/>
  </r>
  <r>
    <s v="Startup_1200"/>
    <x v="1"/>
    <x v="2"/>
    <x v="60"/>
    <x v="60"/>
    <x v="26"/>
    <x v="5"/>
    <x v="13"/>
    <x v="60"/>
    <x v="13"/>
    <x v="60"/>
    <x v="60"/>
    <s v="High Growth"/>
  </r>
  <r>
    <s v="Startup_1202"/>
    <x v="1"/>
    <x v="7"/>
    <x v="61"/>
    <x v="61"/>
    <x v="1"/>
    <x v="3"/>
    <x v="13"/>
    <x v="61"/>
    <x v="13"/>
    <x v="61"/>
    <x v="61"/>
    <s v="High Growth"/>
  </r>
  <r>
    <s v="Startup_1208"/>
    <x v="0"/>
    <x v="8"/>
    <x v="62"/>
    <x v="62"/>
    <x v="27"/>
    <x v="1"/>
    <x v="13"/>
    <x v="62"/>
    <x v="13"/>
    <x v="62"/>
    <x v="62"/>
    <s v="High Growth"/>
  </r>
  <r>
    <s v="Startup_121"/>
    <x v="7"/>
    <x v="3"/>
    <x v="63"/>
    <x v="63"/>
    <x v="27"/>
    <x v="4"/>
    <x v="8"/>
    <x v="63"/>
    <x v="8"/>
    <x v="63"/>
    <x v="63"/>
    <s v="High Growth"/>
  </r>
  <r>
    <s v="Startup_1211"/>
    <x v="5"/>
    <x v="4"/>
    <x v="64"/>
    <x v="64"/>
    <x v="28"/>
    <x v="4"/>
    <x v="5"/>
    <x v="64"/>
    <x v="5"/>
    <x v="64"/>
    <x v="64"/>
    <s v="High Growth"/>
  </r>
  <r>
    <s v="Startup_1218"/>
    <x v="7"/>
    <x v="9"/>
    <x v="65"/>
    <x v="65"/>
    <x v="24"/>
    <x v="4"/>
    <x v="21"/>
    <x v="65"/>
    <x v="21"/>
    <x v="65"/>
    <x v="65"/>
    <s v="High Growth"/>
  </r>
  <r>
    <s v="Startup_1219"/>
    <x v="2"/>
    <x v="5"/>
    <x v="66"/>
    <x v="66"/>
    <x v="27"/>
    <x v="8"/>
    <x v="5"/>
    <x v="66"/>
    <x v="5"/>
    <x v="66"/>
    <x v="66"/>
    <s v="High Growth"/>
  </r>
  <r>
    <s v="Startup_1221"/>
    <x v="7"/>
    <x v="4"/>
    <x v="67"/>
    <x v="67"/>
    <x v="29"/>
    <x v="9"/>
    <x v="15"/>
    <x v="67"/>
    <x v="15"/>
    <x v="67"/>
    <x v="67"/>
    <s v="High Growth"/>
  </r>
  <r>
    <s v="Startup_1222"/>
    <x v="5"/>
    <x v="3"/>
    <x v="68"/>
    <x v="68"/>
    <x v="15"/>
    <x v="9"/>
    <x v="13"/>
    <x v="68"/>
    <x v="13"/>
    <x v="68"/>
    <x v="68"/>
    <s v="High Growth"/>
  </r>
  <r>
    <s v="Startup_1223"/>
    <x v="4"/>
    <x v="8"/>
    <x v="69"/>
    <x v="69"/>
    <x v="5"/>
    <x v="1"/>
    <x v="8"/>
    <x v="69"/>
    <x v="8"/>
    <x v="69"/>
    <x v="69"/>
    <s v="High Growth"/>
  </r>
  <r>
    <s v="Startup_1225"/>
    <x v="5"/>
    <x v="7"/>
    <x v="70"/>
    <x v="70"/>
    <x v="30"/>
    <x v="8"/>
    <x v="7"/>
    <x v="70"/>
    <x v="7"/>
    <x v="70"/>
    <x v="70"/>
    <s v="High Growth"/>
  </r>
  <r>
    <s v="Startup_1226"/>
    <x v="1"/>
    <x v="1"/>
    <x v="71"/>
    <x v="71"/>
    <x v="24"/>
    <x v="0"/>
    <x v="9"/>
    <x v="71"/>
    <x v="9"/>
    <x v="71"/>
    <x v="71"/>
    <s v="High Growth"/>
  </r>
  <r>
    <s v="Startup_123"/>
    <x v="5"/>
    <x v="1"/>
    <x v="72"/>
    <x v="72"/>
    <x v="31"/>
    <x v="5"/>
    <x v="14"/>
    <x v="72"/>
    <x v="14"/>
    <x v="72"/>
    <x v="72"/>
    <s v="High Growth"/>
  </r>
  <r>
    <s v="Startup_1233"/>
    <x v="0"/>
    <x v="4"/>
    <x v="73"/>
    <x v="73"/>
    <x v="22"/>
    <x v="1"/>
    <x v="22"/>
    <x v="73"/>
    <x v="22"/>
    <x v="73"/>
    <x v="73"/>
    <s v="High Growth"/>
  </r>
  <r>
    <s v="Startup_1236"/>
    <x v="4"/>
    <x v="9"/>
    <x v="74"/>
    <x v="74"/>
    <x v="26"/>
    <x v="8"/>
    <x v="3"/>
    <x v="74"/>
    <x v="3"/>
    <x v="74"/>
    <x v="74"/>
    <s v="High Growth"/>
  </r>
  <r>
    <s v="Startup_1238"/>
    <x v="1"/>
    <x v="3"/>
    <x v="75"/>
    <x v="75"/>
    <x v="18"/>
    <x v="3"/>
    <x v="23"/>
    <x v="75"/>
    <x v="23"/>
    <x v="75"/>
    <x v="75"/>
    <s v="High Growth"/>
  </r>
  <r>
    <s v="Startup_124"/>
    <x v="0"/>
    <x v="2"/>
    <x v="76"/>
    <x v="76"/>
    <x v="15"/>
    <x v="2"/>
    <x v="8"/>
    <x v="76"/>
    <x v="8"/>
    <x v="76"/>
    <x v="76"/>
    <s v="High Growth"/>
  </r>
  <r>
    <s v="Startup_1241"/>
    <x v="0"/>
    <x v="8"/>
    <x v="77"/>
    <x v="77"/>
    <x v="12"/>
    <x v="7"/>
    <x v="8"/>
    <x v="77"/>
    <x v="8"/>
    <x v="77"/>
    <x v="77"/>
    <s v="High Growth"/>
  </r>
  <r>
    <s v="Startup_1242"/>
    <x v="5"/>
    <x v="2"/>
    <x v="78"/>
    <x v="78"/>
    <x v="5"/>
    <x v="8"/>
    <x v="3"/>
    <x v="78"/>
    <x v="3"/>
    <x v="78"/>
    <x v="78"/>
    <s v="High Growth"/>
  </r>
  <r>
    <s v="Startup_1244"/>
    <x v="2"/>
    <x v="7"/>
    <x v="79"/>
    <x v="79"/>
    <x v="32"/>
    <x v="9"/>
    <x v="20"/>
    <x v="79"/>
    <x v="20"/>
    <x v="79"/>
    <x v="79"/>
    <s v="High Growth"/>
  </r>
  <r>
    <s v="Startup_1245"/>
    <x v="0"/>
    <x v="9"/>
    <x v="80"/>
    <x v="80"/>
    <x v="15"/>
    <x v="0"/>
    <x v="18"/>
    <x v="80"/>
    <x v="18"/>
    <x v="80"/>
    <x v="80"/>
    <s v="High Growth"/>
  </r>
  <r>
    <s v="Startup_1247"/>
    <x v="3"/>
    <x v="7"/>
    <x v="81"/>
    <x v="81"/>
    <x v="33"/>
    <x v="8"/>
    <x v="12"/>
    <x v="81"/>
    <x v="12"/>
    <x v="81"/>
    <x v="81"/>
    <s v="High Growth"/>
  </r>
  <r>
    <s v="Startup_125"/>
    <x v="3"/>
    <x v="8"/>
    <x v="82"/>
    <x v="82"/>
    <x v="19"/>
    <x v="4"/>
    <x v="16"/>
    <x v="82"/>
    <x v="16"/>
    <x v="82"/>
    <x v="82"/>
    <s v="High Growth"/>
  </r>
  <r>
    <s v="Startup_1251"/>
    <x v="2"/>
    <x v="9"/>
    <x v="83"/>
    <x v="83"/>
    <x v="13"/>
    <x v="1"/>
    <x v="3"/>
    <x v="83"/>
    <x v="3"/>
    <x v="83"/>
    <x v="83"/>
    <s v="High Growth"/>
  </r>
  <r>
    <s v="Startup_1253"/>
    <x v="3"/>
    <x v="2"/>
    <x v="84"/>
    <x v="84"/>
    <x v="3"/>
    <x v="5"/>
    <x v="1"/>
    <x v="84"/>
    <x v="1"/>
    <x v="84"/>
    <x v="84"/>
    <s v="High Growth"/>
  </r>
  <r>
    <s v="Startup_1255"/>
    <x v="6"/>
    <x v="3"/>
    <x v="85"/>
    <x v="85"/>
    <x v="34"/>
    <x v="4"/>
    <x v="2"/>
    <x v="85"/>
    <x v="2"/>
    <x v="85"/>
    <x v="85"/>
    <s v="High Growth"/>
  </r>
  <r>
    <s v="Startup_126"/>
    <x v="4"/>
    <x v="5"/>
    <x v="86"/>
    <x v="86"/>
    <x v="18"/>
    <x v="7"/>
    <x v="8"/>
    <x v="86"/>
    <x v="8"/>
    <x v="86"/>
    <x v="86"/>
    <s v="High Growth"/>
  </r>
  <r>
    <s v="Startup_1269"/>
    <x v="3"/>
    <x v="0"/>
    <x v="87"/>
    <x v="87"/>
    <x v="22"/>
    <x v="4"/>
    <x v="10"/>
    <x v="87"/>
    <x v="10"/>
    <x v="87"/>
    <x v="87"/>
    <s v="High Growth"/>
  </r>
  <r>
    <s v="Startup_1270"/>
    <x v="0"/>
    <x v="4"/>
    <x v="88"/>
    <x v="88"/>
    <x v="30"/>
    <x v="3"/>
    <x v="13"/>
    <x v="88"/>
    <x v="13"/>
    <x v="88"/>
    <x v="88"/>
    <s v="High Growth"/>
  </r>
  <r>
    <s v="Startup_1275"/>
    <x v="0"/>
    <x v="6"/>
    <x v="89"/>
    <x v="89"/>
    <x v="7"/>
    <x v="1"/>
    <x v="12"/>
    <x v="89"/>
    <x v="12"/>
    <x v="89"/>
    <x v="89"/>
    <s v="High Growth"/>
  </r>
  <r>
    <s v="Startup_1281"/>
    <x v="3"/>
    <x v="1"/>
    <x v="90"/>
    <x v="90"/>
    <x v="35"/>
    <x v="0"/>
    <x v="7"/>
    <x v="90"/>
    <x v="7"/>
    <x v="90"/>
    <x v="90"/>
    <s v="High Growth"/>
  </r>
  <r>
    <s v="Startup_1282"/>
    <x v="6"/>
    <x v="3"/>
    <x v="91"/>
    <x v="91"/>
    <x v="20"/>
    <x v="2"/>
    <x v="16"/>
    <x v="91"/>
    <x v="16"/>
    <x v="91"/>
    <x v="91"/>
    <s v="High Growth"/>
  </r>
  <r>
    <s v="Startup_1284"/>
    <x v="3"/>
    <x v="6"/>
    <x v="92"/>
    <x v="92"/>
    <x v="7"/>
    <x v="8"/>
    <x v="15"/>
    <x v="92"/>
    <x v="15"/>
    <x v="92"/>
    <x v="92"/>
    <s v="High Growth"/>
  </r>
  <r>
    <s v="Startup_1285"/>
    <x v="1"/>
    <x v="8"/>
    <x v="93"/>
    <x v="93"/>
    <x v="19"/>
    <x v="6"/>
    <x v="0"/>
    <x v="93"/>
    <x v="0"/>
    <x v="93"/>
    <x v="93"/>
    <s v="High Growth"/>
  </r>
  <r>
    <s v="Startup_1288"/>
    <x v="4"/>
    <x v="0"/>
    <x v="94"/>
    <x v="94"/>
    <x v="22"/>
    <x v="3"/>
    <x v="0"/>
    <x v="94"/>
    <x v="0"/>
    <x v="94"/>
    <x v="94"/>
    <s v="High Growth"/>
  </r>
  <r>
    <s v="Startup_129"/>
    <x v="6"/>
    <x v="5"/>
    <x v="95"/>
    <x v="95"/>
    <x v="29"/>
    <x v="4"/>
    <x v="5"/>
    <x v="95"/>
    <x v="5"/>
    <x v="95"/>
    <x v="95"/>
    <s v="High Growth"/>
  </r>
  <r>
    <s v="Startup_1290"/>
    <x v="2"/>
    <x v="2"/>
    <x v="96"/>
    <x v="96"/>
    <x v="13"/>
    <x v="4"/>
    <x v="22"/>
    <x v="96"/>
    <x v="22"/>
    <x v="96"/>
    <x v="96"/>
    <s v="High Growth"/>
  </r>
  <r>
    <s v="Startup_1294"/>
    <x v="5"/>
    <x v="6"/>
    <x v="97"/>
    <x v="97"/>
    <x v="27"/>
    <x v="3"/>
    <x v="22"/>
    <x v="97"/>
    <x v="22"/>
    <x v="97"/>
    <x v="97"/>
    <s v="High Growth"/>
  </r>
  <r>
    <s v="Startup_1296"/>
    <x v="4"/>
    <x v="1"/>
    <x v="98"/>
    <x v="98"/>
    <x v="27"/>
    <x v="6"/>
    <x v="21"/>
    <x v="98"/>
    <x v="21"/>
    <x v="98"/>
    <x v="98"/>
    <s v="High Growth"/>
  </r>
  <r>
    <s v="Startup_1302"/>
    <x v="5"/>
    <x v="1"/>
    <x v="99"/>
    <x v="99"/>
    <x v="24"/>
    <x v="6"/>
    <x v="22"/>
    <x v="99"/>
    <x v="22"/>
    <x v="99"/>
    <x v="99"/>
    <s v="High Growth"/>
  </r>
  <r>
    <s v="Startup_1303"/>
    <x v="3"/>
    <x v="7"/>
    <x v="100"/>
    <x v="100"/>
    <x v="5"/>
    <x v="9"/>
    <x v="21"/>
    <x v="100"/>
    <x v="21"/>
    <x v="100"/>
    <x v="100"/>
    <s v="High Growth"/>
  </r>
  <r>
    <s v="Startup_1305"/>
    <x v="0"/>
    <x v="5"/>
    <x v="101"/>
    <x v="101"/>
    <x v="1"/>
    <x v="4"/>
    <x v="19"/>
    <x v="101"/>
    <x v="19"/>
    <x v="101"/>
    <x v="101"/>
    <s v="High Growth"/>
  </r>
  <r>
    <s v="Startup_1307"/>
    <x v="2"/>
    <x v="5"/>
    <x v="102"/>
    <x v="102"/>
    <x v="3"/>
    <x v="5"/>
    <x v="23"/>
    <x v="102"/>
    <x v="23"/>
    <x v="102"/>
    <x v="102"/>
    <s v="High Growth"/>
  </r>
  <r>
    <s v="Startup_1308"/>
    <x v="6"/>
    <x v="4"/>
    <x v="103"/>
    <x v="103"/>
    <x v="3"/>
    <x v="2"/>
    <x v="21"/>
    <x v="103"/>
    <x v="21"/>
    <x v="103"/>
    <x v="103"/>
    <s v="High Growth"/>
  </r>
  <r>
    <s v="Startup_1309"/>
    <x v="2"/>
    <x v="2"/>
    <x v="104"/>
    <x v="104"/>
    <x v="2"/>
    <x v="7"/>
    <x v="20"/>
    <x v="104"/>
    <x v="20"/>
    <x v="104"/>
    <x v="104"/>
    <s v="High Growth"/>
  </r>
  <r>
    <s v="Startup_1311"/>
    <x v="3"/>
    <x v="7"/>
    <x v="105"/>
    <x v="105"/>
    <x v="5"/>
    <x v="4"/>
    <x v="8"/>
    <x v="105"/>
    <x v="8"/>
    <x v="105"/>
    <x v="105"/>
    <s v="High Growth"/>
  </r>
  <r>
    <s v="Startup_1314"/>
    <x v="5"/>
    <x v="0"/>
    <x v="106"/>
    <x v="106"/>
    <x v="14"/>
    <x v="2"/>
    <x v="3"/>
    <x v="106"/>
    <x v="3"/>
    <x v="106"/>
    <x v="106"/>
    <s v="High Growth"/>
  </r>
  <r>
    <s v="Startup_1315"/>
    <x v="0"/>
    <x v="9"/>
    <x v="107"/>
    <x v="107"/>
    <x v="22"/>
    <x v="1"/>
    <x v="3"/>
    <x v="107"/>
    <x v="3"/>
    <x v="107"/>
    <x v="107"/>
    <s v="High Growth"/>
  </r>
  <r>
    <s v="Startup_1316"/>
    <x v="4"/>
    <x v="9"/>
    <x v="108"/>
    <x v="108"/>
    <x v="24"/>
    <x v="8"/>
    <x v="23"/>
    <x v="108"/>
    <x v="23"/>
    <x v="108"/>
    <x v="108"/>
    <s v="High Growth"/>
  </r>
  <r>
    <s v="Startup_1320"/>
    <x v="0"/>
    <x v="4"/>
    <x v="109"/>
    <x v="109"/>
    <x v="11"/>
    <x v="4"/>
    <x v="10"/>
    <x v="109"/>
    <x v="10"/>
    <x v="109"/>
    <x v="109"/>
    <s v="High Growth"/>
  </r>
  <r>
    <s v="Startup_1328"/>
    <x v="7"/>
    <x v="0"/>
    <x v="110"/>
    <x v="110"/>
    <x v="9"/>
    <x v="2"/>
    <x v="0"/>
    <x v="110"/>
    <x v="0"/>
    <x v="110"/>
    <x v="110"/>
    <s v="High Growth"/>
  </r>
  <r>
    <s v="Startup_1329"/>
    <x v="7"/>
    <x v="3"/>
    <x v="111"/>
    <x v="111"/>
    <x v="15"/>
    <x v="1"/>
    <x v="23"/>
    <x v="111"/>
    <x v="23"/>
    <x v="111"/>
    <x v="111"/>
    <s v="High Growth"/>
  </r>
  <r>
    <s v="Startup_1337"/>
    <x v="1"/>
    <x v="4"/>
    <x v="112"/>
    <x v="112"/>
    <x v="18"/>
    <x v="6"/>
    <x v="15"/>
    <x v="112"/>
    <x v="15"/>
    <x v="112"/>
    <x v="112"/>
    <s v="High Growth"/>
  </r>
  <r>
    <s v="Startup_1344"/>
    <x v="1"/>
    <x v="7"/>
    <x v="113"/>
    <x v="113"/>
    <x v="24"/>
    <x v="0"/>
    <x v="23"/>
    <x v="113"/>
    <x v="23"/>
    <x v="113"/>
    <x v="113"/>
    <s v="High Growth"/>
  </r>
  <r>
    <s v="Startup_1345"/>
    <x v="1"/>
    <x v="8"/>
    <x v="114"/>
    <x v="114"/>
    <x v="26"/>
    <x v="6"/>
    <x v="6"/>
    <x v="114"/>
    <x v="6"/>
    <x v="114"/>
    <x v="114"/>
    <s v="High Growth"/>
  </r>
  <r>
    <s v="Startup_1346"/>
    <x v="1"/>
    <x v="9"/>
    <x v="115"/>
    <x v="115"/>
    <x v="27"/>
    <x v="9"/>
    <x v="12"/>
    <x v="115"/>
    <x v="12"/>
    <x v="115"/>
    <x v="115"/>
    <s v="High Growth"/>
  </r>
  <r>
    <s v="Startup_1351"/>
    <x v="0"/>
    <x v="1"/>
    <x v="116"/>
    <x v="116"/>
    <x v="27"/>
    <x v="3"/>
    <x v="17"/>
    <x v="116"/>
    <x v="17"/>
    <x v="116"/>
    <x v="116"/>
    <s v="High Growth"/>
  </r>
  <r>
    <s v="Startup_1359"/>
    <x v="1"/>
    <x v="4"/>
    <x v="117"/>
    <x v="117"/>
    <x v="36"/>
    <x v="8"/>
    <x v="6"/>
    <x v="117"/>
    <x v="6"/>
    <x v="117"/>
    <x v="117"/>
    <s v="High Growth"/>
  </r>
  <r>
    <s v="Startup_1360"/>
    <x v="6"/>
    <x v="5"/>
    <x v="118"/>
    <x v="118"/>
    <x v="14"/>
    <x v="0"/>
    <x v="0"/>
    <x v="118"/>
    <x v="0"/>
    <x v="118"/>
    <x v="118"/>
    <s v="High Growth"/>
  </r>
  <r>
    <s v="Startup_1361"/>
    <x v="6"/>
    <x v="1"/>
    <x v="119"/>
    <x v="119"/>
    <x v="11"/>
    <x v="7"/>
    <x v="17"/>
    <x v="119"/>
    <x v="17"/>
    <x v="119"/>
    <x v="119"/>
    <s v="High Growth"/>
  </r>
  <r>
    <s v="Startup_1362"/>
    <x v="2"/>
    <x v="3"/>
    <x v="120"/>
    <x v="120"/>
    <x v="5"/>
    <x v="3"/>
    <x v="7"/>
    <x v="120"/>
    <x v="7"/>
    <x v="120"/>
    <x v="120"/>
    <s v="High Growth"/>
  </r>
  <r>
    <s v="Startup_1363"/>
    <x v="5"/>
    <x v="8"/>
    <x v="121"/>
    <x v="121"/>
    <x v="37"/>
    <x v="3"/>
    <x v="17"/>
    <x v="121"/>
    <x v="17"/>
    <x v="121"/>
    <x v="121"/>
    <s v="High Growth"/>
  </r>
  <r>
    <s v="Startup_137"/>
    <x v="3"/>
    <x v="8"/>
    <x v="122"/>
    <x v="122"/>
    <x v="38"/>
    <x v="2"/>
    <x v="23"/>
    <x v="122"/>
    <x v="23"/>
    <x v="122"/>
    <x v="122"/>
    <s v="High Growth"/>
  </r>
  <r>
    <s v="Startup_1375"/>
    <x v="6"/>
    <x v="2"/>
    <x v="123"/>
    <x v="123"/>
    <x v="31"/>
    <x v="8"/>
    <x v="10"/>
    <x v="123"/>
    <x v="10"/>
    <x v="123"/>
    <x v="123"/>
    <s v="High Growth"/>
  </r>
  <r>
    <s v="Startup_1376"/>
    <x v="6"/>
    <x v="7"/>
    <x v="124"/>
    <x v="124"/>
    <x v="27"/>
    <x v="3"/>
    <x v="2"/>
    <x v="124"/>
    <x v="2"/>
    <x v="124"/>
    <x v="124"/>
    <s v="High Growth"/>
  </r>
  <r>
    <s v="Startup_1377"/>
    <x v="2"/>
    <x v="1"/>
    <x v="125"/>
    <x v="125"/>
    <x v="39"/>
    <x v="2"/>
    <x v="8"/>
    <x v="125"/>
    <x v="8"/>
    <x v="125"/>
    <x v="125"/>
    <s v="High Growth"/>
  </r>
  <r>
    <s v="Startup_1379"/>
    <x v="2"/>
    <x v="2"/>
    <x v="126"/>
    <x v="126"/>
    <x v="40"/>
    <x v="8"/>
    <x v="1"/>
    <x v="126"/>
    <x v="1"/>
    <x v="126"/>
    <x v="126"/>
    <s v="High Growth"/>
  </r>
  <r>
    <s v="Startup_1386"/>
    <x v="7"/>
    <x v="8"/>
    <x v="127"/>
    <x v="127"/>
    <x v="29"/>
    <x v="7"/>
    <x v="13"/>
    <x v="127"/>
    <x v="13"/>
    <x v="127"/>
    <x v="127"/>
    <s v="High Growth"/>
  </r>
  <r>
    <s v="Startup_1387"/>
    <x v="0"/>
    <x v="1"/>
    <x v="128"/>
    <x v="128"/>
    <x v="14"/>
    <x v="5"/>
    <x v="12"/>
    <x v="128"/>
    <x v="12"/>
    <x v="128"/>
    <x v="128"/>
    <s v="High Growth"/>
  </r>
  <r>
    <s v="Startup_1390"/>
    <x v="3"/>
    <x v="0"/>
    <x v="129"/>
    <x v="129"/>
    <x v="15"/>
    <x v="0"/>
    <x v="3"/>
    <x v="129"/>
    <x v="3"/>
    <x v="129"/>
    <x v="129"/>
    <s v="High Growth"/>
  </r>
  <r>
    <s v="Startup_1391"/>
    <x v="7"/>
    <x v="3"/>
    <x v="130"/>
    <x v="130"/>
    <x v="13"/>
    <x v="8"/>
    <x v="11"/>
    <x v="130"/>
    <x v="11"/>
    <x v="130"/>
    <x v="130"/>
    <s v="High Growth"/>
  </r>
  <r>
    <s v="Startup_1396"/>
    <x v="5"/>
    <x v="6"/>
    <x v="131"/>
    <x v="131"/>
    <x v="5"/>
    <x v="7"/>
    <x v="3"/>
    <x v="131"/>
    <x v="3"/>
    <x v="131"/>
    <x v="131"/>
    <s v="High Growth"/>
  </r>
  <r>
    <s v="Startup_1397"/>
    <x v="6"/>
    <x v="9"/>
    <x v="132"/>
    <x v="132"/>
    <x v="39"/>
    <x v="9"/>
    <x v="11"/>
    <x v="132"/>
    <x v="11"/>
    <x v="132"/>
    <x v="132"/>
    <s v="High Growth"/>
  </r>
  <r>
    <s v="Startup_1403"/>
    <x v="4"/>
    <x v="1"/>
    <x v="133"/>
    <x v="133"/>
    <x v="7"/>
    <x v="1"/>
    <x v="19"/>
    <x v="133"/>
    <x v="19"/>
    <x v="133"/>
    <x v="133"/>
    <s v="High Growth"/>
  </r>
  <r>
    <s v="Startup_1404"/>
    <x v="1"/>
    <x v="2"/>
    <x v="134"/>
    <x v="134"/>
    <x v="13"/>
    <x v="6"/>
    <x v="13"/>
    <x v="134"/>
    <x v="13"/>
    <x v="134"/>
    <x v="134"/>
    <s v="High Growth"/>
  </r>
  <r>
    <s v="Startup_1405"/>
    <x v="6"/>
    <x v="9"/>
    <x v="135"/>
    <x v="135"/>
    <x v="14"/>
    <x v="4"/>
    <x v="6"/>
    <x v="135"/>
    <x v="6"/>
    <x v="135"/>
    <x v="135"/>
    <s v="High Growth"/>
  </r>
  <r>
    <s v="Startup_141"/>
    <x v="2"/>
    <x v="6"/>
    <x v="136"/>
    <x v="136"/>
    <x v="6"/>
    <x v="3"/>
    <x v="12"/>
    <x v="136"/>
    <x v="12"/>
    <x v="136"/>
    <x v="136"/>
    <s v="High Growth"/>
  </r>
  <r>
    <s v="Startup_1415"/>
    <x v="1"/>
    <x v="9"/>
    <x v="137"/>
    <x v="137"/>
    <x v="12"/>
    <x v="0"/>
    <x v="3"/>
    <x v="137"/>
    <x v="3"/>
    <x v="137"/>
    <x v="137"/>
    <s v="High Growth"/>
  </r>
  <r>
    <s v="Startup_1416"/>
    <x v="3"/>
    <x v="9"/>
    <x v="138"/>
    <x v="138"/>
    <x v="9"/>
    <x v="3"/>
    <x v="11"/>
    <x v="138"/>
    <x v="11"/>
    <x v="138"/>
    <x v="138"/>
    <s v="High Growth"/>
  </r>
  <r>
    <s v="Startup_143"/>
    <x v="7"/>
    <x v="9"/>
    <x v="139"/>
    <x v="139"/>
    <x v="23"/>
    <x v="0"/>
    <x v="2"/>
    <x v="139"/>
    <x v="2"/>
    <x v="139"/>
    <x v="139"/>
    <s v="High Growth"/>
  </r>
  <r>
    <s v="Startup_1430"/>
    <x v="1"/>
    <x v="4"/>
    <x v="140"/>
    <x v="140"/>
    <x v="37"/>
    <x v="3"/>
    <x v="20"/>
    <x v="140"/>
    <x v="20"/>
    <x v="140"/>
    <x v="140"/>
    <s v="High Growth"/>
  </r>
  <r>
    <s v="Startup_1432"/>
    <x v="4"/>
    <x v="1"/>
    <x v="141"/>
    <x v="141"/>
    <x v="6"/>
    <x v="0"/>
    <x v="13"/>
    <x v="141"/>
    <x v="13"/>
    <x v="141"/>
    <x v="141"/>
    <s v="High Growth"/>
  </r>
  <r>
    <s v="Startup_1437"/>
    <x v="5"/>
    <x v="2"/>
    <x v="142"/>
    <x v="142"/>
    <x v="32"/>
    <x v="0"/>
    <x v="1"/>
    <x v="142"/>
    <x v="1"/>
    <x v="142"/>
    <x v="142"/>
    <s v="High Growth"/>
  </r>
  <r>
    <s v="Startup_1438"/>
    <x v="1"/>
    <x v="4"/>
    <x v="143"/>
    <x v="143"/>
    <x v="20"/>
    <x v="8"/>
    <x v="6"/>
    <x v="143"/>
    <x v="6"/>
    <x v="143"/>
    <x v="143"/>
    <s v="High Growth"/>
  </r>
  <r>
    <s v="Startup_1442"/>
    <x v="7"/>
    <x v="2"/>
    <x v="144"/>
    <x v="144"/>
    <x v="17"/>
    <x v="6"/>
    <x v="0"/>
    <x v="144"/>
    <x v="0"/>
    <x v="144"/>
    <x v="144"/>
    <s v="High Growth"/>
  </r>
  <r>
    <s v="Startup_1444"/>
    <x v="0"/>
    <x v="2"/>
    <x v="145"/>
    <x v="145"/>
    <x v="3"/>
    <x v="5"/>
    <x v="4"/>
    <x v="145"/>
    <x v="4"/>
    <x v="145"/>
    <x v="145"/>
    <s v="High Growth"/>
  </r>
  <r>
    <s v="Startup_1445"/>
    <x v="7"/>
    <x v="9"/>
    <x v="146"/>
    <x v="146"/>
    <x v="17"/>
    <x v="1"/>
    <x v="15"/>
    <x v="146"/>
    <x v="15"/>
    <x v="146"/>
    <x v="146"/>
    <s v="High Growth"/>
  </r>
  <r>
    <s v="Startup_1446"/>
    <x v="6"/>
    <x v="0"/>
    <x v="147"/>
    <x v="147"/>
    <x v="27"/>
    <x v="5"/>
    <x v="9"/>
    <x v="147"/>
    <x v="9"/>
    <x v="147"/>
    <x v="147"/>
    <s v="High Growth"/>
  </r>
  <r>
    <s v="Startup_1447"/>
    <x v="7"/>
    <x v="8"/>
    <x v="148"/>
    <x v="148"/>
    <x v="37"/>
    <x v="2"/>
    <x v="19"/>
    <x v="148"/>
    <x v="19"/>
    <x v="148"/>
    <x v="148"/>
    <s v="High Growth"/>
  </r>
  <r>
    <s v="Startup_1448"/>
    <x v="3"/>
    <x v="4"/>
    <x v="149"/>
    <x v="149"/>
    <x v="13"/>
    <x v="9"/>
    <x v="19"/>
    <x v="149"/>
    <x v="19"/>
    <x v="149"/>
    <x v="149"/>
    <s v="High Growth"/>
  </r>
  <r>
    <s v="Startup_1449"/>
    <x v="7"/>
    <x v="6"/>
    <x v="150"/>
    <x v="150"/>
    <x v="24"/>
    <x v="0"/>
    <x v="6"/>
    <x v="150"/>
    <x v="6"/>
    <x v="150"/>
    <x v="150"/>
    <s v="High Growth"/>
  </r>
  <r>
    <s v="Startup_145"/>
    <x v="5"/>
    <x v="6"/>
    <x v="151"/>
    <x v="151"/>
    <x v="22"/>
    <x v="5"/>
    <x v="9"/>
    <x v="151"/>
    <x v="9"/>
    <x v="151"/>
    <x v="151"/>
    <s v="High Growth"/>
  </r>
  <r>
    <s v="Startup_1450"/>
    <x v="6"/>
    <x v="0"/>
    <x v="152"/>
    <x v="152"/>
    <x v="3"/>
    <x v="2"/>
    <x v="8"/>
    <x v="152"/>
    <x v="8"/>
    <x v="152"/>
    <x v="152"/>
    <s v="High Growth"/>
  </r>
  <r>
    <s v="Startup_1461"/>
    <x v="0"/>
    <x v="8"/>
    <x v="153"/>
    <x v="153"/>
    <x v="34"/>
    <x v="9"/>
    <x v="12"/>
    <x v="153"/>
    <x v="12"/>
    <x v="153"/>
    <x v="153"/>
    <s v="High Growth"/>
  </r>
  <r>
    <s v="Startup_1462"/>
    <x v="0"/>
    <x v="0"/>
    <x v="154"/>
    <x v="154"/>
    <x v="5"/>
    <x v="1"/>
    <x v="15"/>
    <x v="154"/>
    <x v="15"/>
    <x v="154"/>
    <x v="154"/>
    <s v="High Growth"/>
  </r>
  <r>
    <s v="Startup_1467"/>
    <x v="5"/>
    <x v="2"/>
    <x v="155"/>
    <x v="155"/>
    <x v="9"/>
    <x v="4"/>
    <x v="16"/>
    <x v="155"/>
    <x v="16"/>
    <x v="155"/>
    <x v="155"/>
    <s v="High Growth"/>
  </r>
  <r>
    <s v="Startup_1469"/>
    <x v="2"/>
    <x v="0"/>
    <x v="156"/>
    <x v="156"/>
    <x v="13"/>
    <x v="0"/>
    <x v="17"/>
    <x v="156"/>
    <x v="17"/>
    <x v="156"/>
    <x v="156"/>
    <s v="High Growth"/>
  </r>
  <r>
    <s v="Startup_1471"/>
    <x v="1"/>
    <x v="3"/>
    <x v="157"/>
    <x v="157"/>
    <x v="13"/>
    <x v="7"/>
    <x v="23"/>
    <x v="157"/>
    <x v="23"/>
    <x v="157"/>
    <x v="157"/>
    <s v="High Growth"/>
  </r>
  <r>
    <s v="Startup_1472"/>
    <x v="3"/>
    <x v="2"/>
    <x v="158"/>
    <x v="158"/>
    <x v="0"/>
    <x v="1"/>
    <x v="8"/>
    <x v="158"/>
    <x v="8"/>
    <x v="158"/>
    <x v="158"/>
    <s v="High Growth"/>
  </r>
  <r>
    <s v="Startup_1474"/>
    <x v="4"/>
    <x v="2"/>
    <x v="159"/>
    <x v="159"/>
    <x v="28"/>
    <x v="1"/>
    <x v="6"/>
    <x v="159"/>
    <x v="6"/>
    <x v="159"/>
    <x v="159"/>
    <s v="High Growth"/>
  </r>
  <r>
    <s v="Startup_1479"/>
    <x v="5"/>
    <x v="7"/>
    <x v="160"/>
    <x v="160"/>
    <x v="9"/>
    <x v="1"/>
    <x v="1"/>
    <x v="160"/>
    <x v="1"/>
    <x v="160"/>
    <x v="160"/>
    <s v="High Growth"/>
  </r>
  <r>
    <s v="Startup_1486"/>
    <x v="0"/>
    <x v="0"/>
    <x v="161"/>
    <x v="161"/>
    <x v="37"/>
    <x v="6"/>
    <x v="11"/>
    <x v="161"/>
    <x v="11"/>
    <x v="161"/>
    <x v="161"/>
    <s v="High Growth"/>
  </r>
  <r>
    <s v="Startup_1487"/>
    <x v="6"/>
    <x v="3"/>
    <x v="162"/>
    <x v="162"/>
    <x v="24"/>
    <x v="2"/>
    <x v="1"/>
    <x v="162"/>
    <x v="1"/>
    <x v="162"/>
    <x v="162"/>
    <s v="High Growth"/>
  </r>
  <r>
    <s v="Startup_1490"/>
    <x v="6"/>
    <x v="7"/>
    <x v="163"/>
    <x v="163"/>
    <x v="8"/>
    <x v="8"/>
    <x v="1"/>
    <x v="163"/>
    <x v="1"/>
    <x v="163"/>
    <x v="163"/>
    <s v="High Growth"/>
  </r>
  <r>
    <s v="Startup_1491"/>
    <x v="1"/>
    <x v="6"/>
    <x v="164"/>
    <x v="164"/>
    <x v="29"/>
    <x v="9"/>
    <x v="10"/>
    <x v="164"/>
    <x v="10"/>
    <x v="164"/>
    <x v="164"/>
    <s v="High Growth"/>
  </r>
  <r>
    <s v="Startup_1495"/>
    <x v="2"/>
    <x v="2"/>
    <x v="165"/>
    <x v="165"/>
    <x v="37"/>
    <x v="6"/>
    <x v="22"/>
    <x v="165"/>
    <x v="22"/>
    <x v="165"/>
    <x v="165"/>
    <s v="High Growth"/>
  </r>
  <r>
    <s v="Startup_1499"/>
    <x v="4"/>
    <x v="5"/>
    <x v="166"/>
    <x v="166"/>
    <x v="7"/>
    <x v="7"/>
    <x v="20"/>
    <x v="166"/>
    <x v="20"/>
    <x v="166"/>
    <x v="166"/>
    <s v="High Growth"/>
  </r>
  <r>
    <s v="Startup_1505"/>
    <x v="6"/>
    <x v="2"/>
    <x v="167"/>
    <x v="167"/>
    <x v="27"/>
    <x v="5"/>
    <x v="10"/>
    <x v="167"/>
    <x v="10"/>
    <x v="167"/>
    <x v="167"/>
    <s v="High Growth"/>
  </r>
  <r>
    <s v="Startup_1508"/>
    <x v="6"/>
    <x v="6"/>
    <x v="168"/>
    <x v="168"/>
    <x v="15"/>
    <x v="1"/>
    <x v="18"/>
    <x v="168"/>
    <x v="18"/>
    <x v="168"/>
    <x v="168"/>
    <s v="High Growth"/>
  </r>
  <r>
    <s v="Startup_1509"/>
    <x v="0"/>
    <x v="5"/>
    <x v="169"/>
    <x v="169"/>
    <x v="41"/>
    <x v="6"/>
    <x v="20"/>
    <x v="169"/>
    <x v="20"/>
    <x v="169"/>
    <x v="169"/>
    <s v="High Growth"/>
  </r>
  <r>
    <s v="Startup_1510"/>
    <x v="7"/>
    <x v="6"/>
    <x v="170"/>
    <x v="170"/>
    <x v="18"/>
    <x v="5"/>
    <x v="21"/>
    <x v="170"/>
    <x v="21"/>
    <x v="170"/>
    <x v="170"/>
    <s v="High Growth"/>
  </r>
  <r>
    <s v="Startup_1512"/>
    <x v="1"/>
    <x v="5"/>
    <x v="171"/>
    <x v="171"/>
    <x v="5"/>
    <x v="8"/>
    <x v="23"/>
    <x v="171"/>
    <x v="23"/>
    <x v="171"/>
    <x v="171"/>
    <s v="High Growth"/>
  </r>
  <r>
    <s v="Startup_1513"/>
    <x v="0"/>
    <x v="4"/>
    <x v="172"/>
    <x v="172"/>
    <x v="18"/>
    <x v="2"/>
    <x v="7"/>
    <x v="172"/>
    <x v="7"/>
    <x v="172"/>
    <x v="172"/>
    <s v="High Growth"/>
  </r>
  <r>
    <s v="Startup_1514"/>
    <x v="6"/>
    <x v="0"/>
    <x v="173"/>
    <x v="173"/>
    <x v="19"/>
    <x v="8"/>
    <x v="7"/>
    <x v="173"/>
    <x v="7"/>
    <x v="173"/>
    <x v="173"/>
    <s v="High Growth"/>
  </r>
  <r>
    <s v="Startup_1516"/>
    <x v="0"/>
    <x v="3"/>
    <x v="174"/>
    <x v="174"/>
    <x v="6"/>
    <x v="2"/>
    <x v="14"/>
    <x v="174"/>
    <x v="14"/>
    <x v="174"/>
    <x v="174"/>
    <s v="High Growth"/>
  </r>
  <r>
    <s v="Startup_1520"/>
    <x v="1"/>
    <x v="5"/>
    <x v="175"/>
    <x v="175"/>
    <x v="18"/>
    <x v="2"/>
    <x v="14"/>
    <x v="175"/>
    <x v="14"/>
    <x v="175"/>
    <x v="175"/>
    <s v="High Growth"/>
  </r>
  <r>
    <s v="Startup_1521"/>
    <x v="3"/>
    <x v="7"/>
    <x v="176"/>
    <x v="176"/>
    <x v="3"/>
    <x v="4"/>
    <x v="19"/>
    <x v="176"/>
    <x v="19"/>
    <x v="176"/>
    <x v="176"/>
    <s v="High Growth"/>
  </r>
  <r>
    <s v="Startup_1527"/>
    <x v="0"/>
    <x v="4"/>
    <x v="177"/>
    <x v="177"/>
    <x v="3"/>
    <x v="1"/>
    <x v="16"/>
    <x v="177"/>
    <x v="16"/>
    <x v="177"/>
    <x v="177"/>
    <s v="High Growth"/>
  </r>
  <r>
    <s v="Startup_1528"/>
    <x v="7"/>
    <x v="5"/>
    <x v="178"/>
    <x v="178"/>
    <x v="3"/>
    <x v="2"/>
    <x v="1"/>
    <x v="178"/>
    <x v="1"/>
    <x v="178"/>
    <x v="178"/>
    <s v="High Growth"/>
  </r>
  <r>
    <s v="Startup_1529"/>
    <x v="1"/>
    <x v="6"/>
    <x v="179"/>
    <x v="179"/>
    <x v="3"/>
    <x v="3"/>
    <x v="13"/>
    <x v="179"/>
    <x v="13"/>
    <x v="179"/>
    <x v="179"/>
    <s v="High Growth"/>
  </r>
  <r>
    <s v="Startup_1533"/>
    <x v="1"/>
    <x v="8"/>
    <x v="180"/>
    <x v="180"/>
    <x v="37"/>
    <x v="0"/>
    <x v="3"/>
    <x v="180"/>
    <x v="3"/>
    <x v="180"/>
    <x v="180"/>
    <s v="High Growth"/>
  </r>
  <r>
    <s v="Startup_1535"/>
    <x v="6"/>
    <x v="4"/>
    <x v="181"/>
    <x v="181"/>
    <x v="29"/>
    <x v="7"/>
    <x v="18"/>
    <x v="181"/>
    <x v="18"/>
    <x v="181"/>
    <x v="181"/>
    <s v="High Growth"/>
  </r>
  <r>
    <s v="Startup_1537"/>
    <x v="1"/>
    <x v="4"/>
    <x v="182"/>
    <x v="182"/>
    <x v="14"/>
    <x v="7"/>
    <x v="5"/>
    <x v="182"/>
    <x v="5"/>
    <x v="182"/>
    <x v="182"/>
    <s v="High Growth"/>
  </r>
  <r>
    <s v="Startup_1543"/>
    <x v="3"/>
    <x v="0"/>
    <x v="183"/>
    <x v="183"/>
    <x v="29"/>
    <x v="9"/>
    <x v="22"/>
    <x v="183"/>
    <x v="22"/>
    <x v="183"/>
    <x v="183"/>
    <s v="High Growth"/>
  </r>
  <r>
    <s v="Startup_155"/>
    <x v="6"/>
    <x v="4"/>
    <x v="184"/>
    <x v="184"/>
    <x v="21"/>
    <x v="9"/>
    <x v="15"/>
    <x v="184"/>
    <x v="15"/>
    <x v="184"/>
    <x v="184"/>
    <s v="High Growth"/>
  </r>
  <r>
    <s v="Startup_1550"/>
    <x v="2"/>
    <x v="4"/>
    <x v="185"/>
    <x v="185"/>
    <x v="3"/>
    <x v="7"/>
    <x v="4"/>
    <x v="185"/>
    <x v="4"/>
    <x v="185"/>
    <x v="185"/>
    <s v="High Growth"/>
  </r>
  <r>
    <s v="Startup_1555"/>
    <x v="7"/>
    <x v="2"/>
    <x v="186"/>
    <x v="186"/>
    <x v="16"/>
    <x v="2"/>
    <x v="15"/>
    <x v="186"/>
    <x v="15"/>
    <x v="186"/>
    <x v="186"/>
    <s v="High Growth"/>
  </r>
  <r>
    <s v="Startup_1556"/>
    <x v="0"/>
    <x v="9"/>
    <x v="187"/>
    <x v="187"/>
    <x v="6"/>
    <x v="3"/>
    <x v="16"/>
    <x v="187"/>
    <x v="16"/>
    <x v="187"/>
    <x v="187"/>
    <s v="High Growth"/>
  </r>
  <r>
    <s v="Startup_1559"/>
    <x v="0"/>
    <x v="2"/>
    <x v="188"/>
    <x v="188"/>
    <x v="41"/>
    <x v="3"/>
    <x v="23"/>
    <x v="188"/>
    <x v="23"/>
    <x v="188"/>
    <x v="188"/>
    <s v="High Growth"/>
  </r>
  <r>
    <s v="Startup_1560"/>
    <x v="5"/>
    <x v="2"/>
    <x v="189"/>
    <x v="189"/>
    <x v="26"/>
    <x v="4"/>
    <x v="2"/>
    <x v="189"/>
    <x v="2"/>
    <x v="189"/>
    <x v="189"/>
    <s v="High Growth"/>
  </r>
  <r>
    <s v="Startup_1565"/>
    <x v="0"/>
    <x v="4"/>
    <x v="190"/>
    <x v="190"/>
    <x v="38"/>
    <x v="9"/>
    <x v="22"/>
    <x v="190"/>
    <x v="22"/>
    <x v="190"/>
    <x v="190"/>
    <s v="High Growth"/>
  </r>
  <r>
    <s v="Startup_157"/>
    <x v="0"/>
    <x v="2"/>
    <x v="191"/>
    <x v="191"/>
    <x v="24"/>
    <x v="8"/>
    <x v="0"/>
    <x v="191"/>
    <x v="0"/>
    <x v="191"/>
    <x v="191"/>
    <s v="High Growth"/>
  </r>
  <r>
    <s v="Startup_1572"/>
    <x v="4"/>
    <x v="5"/>
    <x v="192"/>
    <x v="192"/>
    <x v="11"/>
    <x v="6"/>
    <x v="13"/>
    <x v="192"/>
    <x v="13"/>
    <x v="192"/>
    <x v="192"/>
    <s v="High Growth"/>
  </r>
  <r>
    <s v="Startup_1574"/>
    <x v="7"/>
    <x v="6"/>
    <x v="193"/>
    <x v="193"/>
    <x v="5"/>
    <x v="1"/>
    <x v="13"/>
    <x v="193"/>
    <x v="13"/>
    <x v="193"/>
    <x v="193"/>
    <s v="High Growth"/>
  </r>
  <r>
    <s v="Startup_1575"/>
    <x v="3"/>
    <x v="7"/>
    <x v="194"/>
    <x v="194"/>
    <x v="42"/>
    <x v="9"/>
    <x v="6"/>
    <x v="194"/>
    <x v="6"/>
    <x v="194"/>
    <x v="194"/>
    <s v="High Growth"/>
  </r>
  <r>
    <s v="Startup_1580"/>
    <x v="2"/>
    <x v="3"/>
    <x v="195"/>
    <x v="195"/>
    <x v="24"/>
    <x v="1"/>
    <x v="20"/>
    <x v="195"/>
    <x v="20"/>
    <x v="195"/>
    <x v="195"/>
    <s v="High Growth"/>
  </r>
  <r>
    <s v="Startup_1582"/>
    <x v="5"/>
    <x v="4"/>
    <x v="196"/>
    <x v="196"/>
    <x v="22"/>
    <x v="2"/>
    <x v="5"/>
    <x v="196"/>
    <x v="5"/>
    <x v="196"/>
    <x v="196"/>
    <s v="High Growth"/>
  </r>
  <r>
    <s v="Startup_1591"/>
    <x v="0"/>
    <x v="7"/>
    <x v="197"/>
    <x v="197"/>
    <x v="34"/>
    <x v="0"/>
    <x v="9"/>
    <x v="197"/>
    <x v="9"/>
    <x v="197"/>
    <x v="197"/>
    <s v="High Growth"/>
  </r>
  <r>
    <s v="Startup_1592"/>
    <x v="0"/>
    <x v="7"/>
    <x v="198"/>
    <x v="198"/>
    <x v="0"/>
    <x v="3"/>
    <x v="23"/>
    <x v="198"/>
    <x v="23"/>
    <x v="198"/>
    <x v="198"/>
    <s v="High Growth"/>
  </r>
  <r>
    <s v="Startup_1597"/>
    <x v="7"/>
    <x v="3"/>
    <x v="199"/>
    <x v="199"/>
    <x v="22"/>
    <x v="1"/>
    <x v="3"/>
    <x v="199"/>
    <x v="3"/>
    <x v="199"/>
    <x v="199"/>
    <s v="High Growth"/>
  </r>
  <r>
    <s v="Startup_1599"/>
    <x v="7"/>
    <x v="4"/>
    <x v="200"/>
    <x v="200"/>
    <x v="32"/>
    <x v="3"/>
    <x v="10"/>
    <x v="200"/>
    <x v="10"/>
    <x v="200"/>
    <x v="200"/>
    <s v="High Growth"/>
  </r>
  <r>
    <s v="Startup_1600"/>
    <x v="2"/>
    <x v="0"/>
    <x v="201"/>
    <x v="201"/>
    <x v="9"/>
    <x v="7"/>
    <x v="11"/>
    <x v="201"/>
    <x v="11"/>
    <x v="201"/>
    <x v="201"/>
    <s v="High Growth"/>
  </r>
  <r>
    <s v="Startup_1606"/>
    <x v="5"/>
    <x v="4"/>
    <x v="202"/>
    <x v="202"/>
    <x v="21"/>
    <x v="2"/>
    <x v="3"/>
    <x v="85"/>
    <x v="3"/>
    <x v="202"/>
    <x v="202"/>
    <s v="High Growth"/>
  </r>
  <r>
    <s v="Startup_1609"/>
    <x v="0"/>
    <x v="4"/>
    <x v="203"/>
    <x v="203"/>
    <x v="22"/>
    <x v="1"/>
    <x v="12"/>
    <x v="202"/>
    <x v="12"/>
    <x v="203"/>
    <x v="203"/>
    <s v="High Growth"/>
  </r>
  <r>
    <s v="Startup_1610"/>
    <x v="5"/>
    <x v="0"/>
    <x v="204"/>
    <x v="204"/>
    <x v="34"/>
    <x v="1"/>
    <x v="8"/>
    <x v="203"/>
    <x v="8"/>
    <x v="204"/>
    <x v="204"/>
    <s v="High Growth"/>
  </r>
  <r>
    <s v="Startup_1611"/>
    <x v="7"/>
    <x v="1"/>
    <x v="205"/>
    <x v="205"/>
    <x v="10"/>
    <x v="0"/>
    <x v="14"/>
    <x v="204"/>
    <x v="14"/>
    <x v="205"/>
    <x v="205"/>
    <s v="High Growth"/>
  </r>
  <r>
    <s v="Startup_1612"/>
    <x v="4"/>
    <x v="1"/>
    <x v="206"/>
    <x v="206"/>
    <x v="27"/>
    <x v="1"/>
    <x v="8"/>
    <x v="205"/>
    <x v="8"/>
    <x v="206"/>
    <x v="206"/>
    <s v="High Growth"/>
  </r>
  <r>
    <s v="Startup_1613"/>
    <x v="6"/>
    <x v="7"/>
    <x v="207"/>
    <x v="207"/>
    <x v="28"/>
    <x v="8"/>
    <x v="22"/>
    <x v="206"/>
    <x v="22"/>
    <x v="207"/>
    <x v="207"/>
    <s v="High Growth"/>
  </r>
  <r>
    <s v="Startup_1617"/>
    <x v="1"/>
    <x v="7"/>
    <x v="208"/>
    <x v="208"/>
    <x v="22"/>
    <x v="5"/>
    <x v="7"/>
    <x v="207"/>
    <x v="7"/>
    <x v="208"/>
    <x v="208"/>
    <s v="High Growth"/>
  </r>
  <r>
    <s v="Startup_1620"/>
    <x v="4"/>
    <x v="8"/>
    <x v="209"/>
    <x v="209"/>
    <x v="27"/>
    <x v="9"/>
    <x v="15"/>
    <x v="208"/>
    <x v="15"/>
    <x v="209"/>
    <x v="209"/>
    <s v="High Growth"/>
  </r>
  <r>
    <s v="Startup_1623"/>
    <x v="1"/>
    <x v="1"/>
    <x v="210"/>
    <x v="210"/>
    <x v="29"/>
    <x v="1"/>
    <x v="18"/>
    <x v="209"/>
    <x v="18"/>
    <x v="210"/>
    <x v="210"/>
    <s v="High Growth"/>
  </r>
  <r>
    <s v="Startup_1624"/>
    <x v="0"/>
    <x v="8"/>
    <x v="211"/>
    <x v="211"/>
    <x v="37"/>
    <x v="5"/>
    <x v="17"/>
    <x v="210"/>
    <x v="17"/>
    <x v="211"/>
    <x v="211"/>
    <s v="High Growth"/>
  </r>
  <r>
    <s v="Startup_1625"/>
    <x v="3"/>
    <x v="0"/>
    <x v="212"/>
    <x v="212"/>
    <x v="3"/>
    <x v="2"/>
    <x v="13"/>
    <x v="211"/>
    <x v="13"/>
    <x v="212"/>
    <x v="212"/>
    <s v="High Growth"/>
  </r>
  <r>
    <s v="Startup_1627"/>
    <x v="6"/>
    <x v="7"/>
    <x v="213"/>
    <x v="213"/>
    <x v="5"/>
    <x v="5"/>
    <x v="4"/>
    <x v="212"/>
    <x v="4"/>
    <x v="213"/>
    <x v="213"/>
    <s v="High Growth"/>
  </r>
  <r>
    <s v="Startup_163"/>
    <x v="0"/>
    <x v="5"/>
    <x v="214"/>
    <x v="214"/>
    <x v="15"/>
    <x v="1"/>
    <x v="19"/>
    <x v="213"/>
    <x v="19"/>
    <x v="214"/>
    <x v="214"/>
    <s v="High Growth"/>
  </r>
  <r>
    <s v="Startup_1634"/>
    <x v="1"/>
    <x v="7"/>
    <x v="215"/>
    <x v="215"/>
    <x v="24"/>
    <x v="2"/>
    <x v="10"/>
    <x v="214"/>
    <x v="10"/>
    <x v="215"/>
    <x v="215"/>
    <s v="High Growth"/>
  </r>
  <r>
    <s v="Startup_1636"/>
    <x v="1"/>
    <x v="9"/>
    <x v="216"/>
    <x v="216"/>
    <x v="5"/>
    <x v="7"/>
    <x v="3"/>
    <x v="215"/>
    <x v="3"/>
    <x v="216"/>
    <x v="216"/>
    <s v="High Growth"/>
  </r>
  <r>
    <s v="Startup_1637"/>
    <x v="2"/>
    <x v="0"/>
    <x v="217"/>
    <x v="217"/>
    <x v="29"/>
    <x v="2"/>
    <x v="21"/>
    <x v="216"/>
    <x v="21"/>
    <x v="217"/>
    <x v="217"/>
    <s v="High Growth"/>
  </r>
  <r>
    <s v="Startup_1644"/>
    <x v="7"/>
    <x v="4"/>
    <x v="218"/>
    <x v="218"/>
    <x v="5"/>
    <x v="5"/>
    <x v="16"/>
    <x v="217"/>
    <x v="16"/>
    <x v="218"/>
    <x v="218"/>
    <s v="High Growth"/>
  </r>
  <r>
    <s v="Startup_1645"/>
    <x v="0"/>
    <x v="0"/>
    <x v="219"/>
    <x v="219"/>
    <x v="37"/>
    <x v="2"/>
    <x v="14"/>
    <x v="218"/>
    <x v="14"/>
    <x v="219"/>
    <x v="219"/>
    <s v="High Growth"/>
  </r>
  <r>
    <s v="Startup_1648"/>
    <x v="2"/>
    <x v="3"/>
    <x v="220"/>
    <x v="220"/>
    <x v="38"/>
    <x v="8"/>
    <x v="22"/>
    <x v="219"/>
    <x v="22"/>
    <x v="220"/>
    <x v="220"/>
    <s v="High Growth"/>
  </r>
  <r>
    <s v="Startup_1650"/>
    <x v="5"/>
    <x v="4"/>
    <x v="221"/>
    <x v="221"/>
    <x v="43"/>
    <x v="3"/>
    <x v="13"/>
    <x v="220"/>
    <x v="13"/>
    <x v="221"/>
    <x v="221"/>
    <s v="High Growth"/>
  </r>
  <r>
    <s v="Startup_1652"/>
    <x v="4"/>
    <x v="9"/>
    <x v="222"/>
    <x v="222"/>
    <x v="12"/>
    <x v="1"/>
    <x v="2"/>
    <x v="221"/>
    <x v="2"/>
    <x v="222"/>
    <x v="222"/>
    <s v="High Growth"/>
  </r>
  <r>
    <s v="Startup_1656"/>
    <x v="4"/>
    <x v="7"/>
    <x v="223"/>
    <x v="223"/>
    <x v="24"/>
    <x v="5"/>
    <x v="15"/>
    <x v="222"/>
    <x v="15"/>
    <x v="223"/>
    <x v="223"/>
    <s v="High Growth"/>
  </r>
  <r>
    <s v="Startup_1659"/>
    <x v="0"/>
    <x v="8"/>
    <x v="224"/>
    <x v="224"/>
    <x v="14"/>
    <x v="4"/>
    <x v="11"/>
    <x v="223"/>
    <x v="11"/>
    <x v="224"/>
    <x v="224"/>
    <s v="High Growth"/>
  </r>
  <r>
    <s v="Startup_166"/>
    <x v="7"/>
    <x v="1"/>
    <x v="225"/>
    <x v="225"/>
    <x v="14"/>
    <x v="0"/>
    <x v="23"/>
    <x v="224"/>
    <x v="23"/>
    <x v="225"/>
    <x v="225"/>
    <s v="High Growth"/>
  </r>
  <r>
    <s v="Startup_1666"/>
    <x v="3"/>
    <x v="3"/>
    <x v="226"/>
    <x v="226"/>
    <x v="9"/>
    <x v="5"/>
    <x v="18"/>
    <x v="225"/>
    <x v="18"/>
    <x v="226"/>
    <x v="226"/>
    <s v="High Growth"/>
  </r>
  <r>
    <s v="Startup_1667"/>
    <x v="2"/>
    <x v="8"/>
    <x v="227"/>
    <x v="227"/>
    <x v="37"/>
    <x v="7"/>
    <x v="14"/>
    <x v="226"/>
    <x v="14"/>
    <x v="227"/>
    <x v="227"/>
    <s v="High Growth"/>
  </r>
  <r>
    <s v="Startup_167"/>
    <x v="0"/>
    <x v="2"/>
    <x v="228"/>
    <x v="228"/>
    <x v="26"/>
    <x v="7"/>
    <x v="5"/>
    <x v="227"/>
    <x v="5"/>
    <x v="228"/>
    <x v="228"/>
    <s v="High Growth"/>
  </r>
  <r>
    <s v="Startup_1670"/>
    <x v="6"/>
    <x v="8"/>
    <x v="229"/>
    <x v="229"/>
    <x v="12"/>
    <x v="3"/>
    <x v="10"/>
    <x v="228"/>
    <x v="10"/>
    <x v="229"/>
    <x v="229"/>
    <s v="High Growth"/>
  </r>
  <r>
    <s v="Startup_1671"/>
    <x v="1"/>
    <x v="1"/>
    <x v="230"/>
    <x v="230"/>
    <x v="30"/>
    <x v="5"/>
    <x v="20"/>
    <x v="229"/>
    <x v="20"/>
    <x v="230"/>
    <x v="230"/>
    <s v="High Growth"/>
  </r>
  <r>
    <s v="Startup_1672"/>
    <x v="5"/>
    <x v="1"/>
    <x v="231"/>
    <x v="231"/>
    <x v="6"/>
    <x v="1"/>
    <x v="16"/>
    <x v="230"/>
    <x v="16"/>
    <x v="231"/>
    <x v="231"/>
    <s v="High Growth"/>
  </r>
  <r>
    <s v="Startup_1674"/>
    <x v="6"/>
    <x v="8"/>
    <x v="232"/>
    <x v="232"/>
    <x v="29"/>
    <x v="0"/>
    <x v="4"/>
    <x v="231"/>
    <x v="4"/>
    <x v="232"/>
    <x v="232"/>
    <s v="High Growth"/>
  </r>
  <r>
    <s v="Startup_1678"/>
    <x v="6"/>
    <x v="9"/>
    <x v="233"/>
    <x v="233"/>
    <x v="9"/>
    <x v="0"/>
    <x v="16"/>
    <x v="232"/>
    <x v="16"/>
    <x v="233"/>
    <x v="233"/>
    <s v="High Growth"/>
  </r>
  <r>
    <s v="Startup_168"/>
    <x v="2"/>
    <x v="0"/>
    <x v="234"/>
    <x v="234"/>
    <x v="44"/>
    <x v="1"/>
    <x v="3"/>
    <x v="233"/>
    <x v="3"/>
    <x v="234"/>
    <x v="234"/>
    <s v="High Growth"/>
  </r>
  <r>
    <s v="Startup_1682"/>
    <x v="4"/>
    <x v="1"/>
    <x v="235"/>
    <x v="235"/>
    <x v="27"/>
    <x v="2"/>
    <x v="9"/>
    <x v="234"/>
    <x v="9"/>
    <x v="235"/>
    <x v="235"/>
    <s v="High Growth"/>
  </r>
  <r>
    <s v="Startup_1684"/>
    <x v="1"/>
    <x v="0"/>
    <x v="236"/>
    <x v="236"/>
    <x v="6"/>
    <x v="3"/>
    <x v="23"/>
    <x v="235"/>
    <x v="23"/>
    <x v="236"/>
    <x v="236"/>
    <s v="High Growth"/>
  </r>
  <r>
    <s v="Startup_1685"/>
    <x v="0"/>
    <x v="9"/>
    <x v="237"/>
    <x v="237"/>
    <x v="12"/>
    <x v="4"/>
    <x v="1"/>
    <x v="236"/>
    <x v="1"/>
    <x v="237"/>
    <x v="237"/>
    <s v="High Growth"/>
  </r>
  <r>
    <s v="Startup_1689"/>
    <x v="2"/>
    <x v="2"/>
    <x v="238"/>
    <x v="238"/>
    <x v="18"/>
    <x v="4"/>
    <x v="11"/>
    <x v="237"/>
    <x v="11"/>
    <x v="238"/>
    <x v="238"/>
    <s v="High Growth"/>
  </r>
  <r>
    <s v="Startup_169"/>
    <x v="5"/>
    <x v="4"/>
    <x v="239"/>
    <x v="239"/>
    <x v="6"/>
    <x v="8"/>
    <x v="7"/>
    <x v="238"/>
    <x v="7"/>
    <x v="239"/>
    <x v="239"/>
    <s v="High Growth"/>
  </r>
  <r>
    <s v="Startup_1691"/>
    <x v="0"/>
    <x v="3"/>
    <x v="240"/>
    <x v="240"/>
    <x v="24"/>
    <x v="1"/>
    <x v="6"/>
    <x v="239"/>
    <x v="6"/>
    <x v="240"/>
    <x v="240"/>
    <s v="High Growth"/>
  </r>
  <r>
    <s v="Startup_1694"/>
    <x v="3"/>
    <x v="3"/>
    <x v="241"/>
    <x v="241"/>
    <x v="37"/>
    <x v="1"/>
    <x v="20"/>
    <x v="240"/>
    <x v="20"/>
    <x v="241"/>
    <x v="241"/>
    <s v="High Growth"/>
  </r>
  <r>
    <s v="Startup_170"/>
    <x v="5"/>
    <x v="1"/>
    <x v="242"/>
    <x v="242"/>
    <x v="14"/>
    <x v="4"/>
    <x v="9"/>
    <x v="241"/>
    <x v="9"/>
    <x v="242"/>
    <x v="242"/>
    <s v="High Growth"/>
  </r>
  <r>
    <s v="Startup_1701"/>
    <x v="2"/>
    <x v="3"/>
    <x v="243"/>
    <x v="243"/>
    <x v="34"/>
    <x v="7"/>
    <x v="0"/>
    <x v="242"/>
    <x v="0"/>
    <x v="243"/>
    <x v="243"/>
    <s v="High Growth"/>
  </r>
  <r>
    <s v="Startup_1706"/>
    <x v="0"/>
    <x v="7"/>
    <x v="244"/>
    <x v="244"/>
    <x v="12"/>
    <x v="2"/>
    <x v="5"/>
    <x v="243"/>
    <x v="5"/>
    <x v="244"/>
    <x v="244"/>
    <s v="High Growth"/>
  </r>
  <r>
    <s v="Startup_1709"/>
    <x v="4"/>
    <x v="3"/>
    <x v="245"/>
    <x v="245"/>
    <x v="3"/>
    <x v="0"/>
    <x v="2"/>
    <x v="244"/>
    <x v="2"/>
    <x v="245"/>
    <x v="245"/>
    <s v="High Growth"/>
  </r>
  <r>
    <s v="Startup_1715"/>
    <x v="6"/>
    <x v="2"/>
    <x v="246"/>
    <x v="246"/>
    <x v="13"/>
    <x v="4"/>
    <x v="4"/>
    <x v="245"/>
    <x v="4"/>
    <x v="246"/>
    <x v="246"/>
    <s v="High Growth"/>
  </r>
  <r>
    <s v="Startup_172"/>
    <x v="2"/>
    <x v="8"/>
    <x v="247"/>
    <x v="247"/>
    <x v="45"/>
    <x v="7"/>
    <x v="13"/>
    <x v="246"/>
    <x v="13"/>
    <x v="247"/>
    <x v="247"/>
    <s v="High Growth"/>
  </r>
  <r>
    <s v="Startup_1728"/>
    <x v="1"/>
    <x v="0"/>
    <x v="248"/>
    <x v="248"/>
    <x v="3"/>
    <x v="3"/>
    <x v="6"/>
    <x v="247"/>
    <x v="6"/>
    <x v="248"/>
    <x v="248"/>
    <s v="High Growth"/>
  </r>
  <r>
    <s v="Startup_1729"/>
    <x v="5"/>
    <x v="6"/>
    <x v="249"/>
    <x v="249"/>
    <x v="5"/>
    <x v="5"/>
    <x v="3"/>
    <x v="248"/>
    <x v="3"/>
    <x v="249"/>
    <x v="249"/>
    <s v="High Growth"/>
  </r>
  <r>
    <s v="Startup_173"/>
    <x v="0"/>
    <x v="3"/>
    <x v="250"/>
    <x v="250"/>
    <x v="17"/>
    <x v="7"/>
    <x v="20"/>
    <x v="249"/>
    <x v="20"/>
    <x v="250"/>
    <x v="250"/>
    <s v="High Growth"/>
  </r>
  <r>
    <s v="Startup_1730"/>
    <x v="4"/>
    <x v="5"/>
    <x v="251"/>
    <x v="251"/>
    <x v="17"/>
    <x v="1"/>
    <x v="23"/>
    <x v="250"/>
    <x v="23"/>
    <x v="251"/>
    <x v="251"/>
    <s v="High Growth"/>
  </r>
  <r>
    <s v="Startup_1732"/>
    <x v="7"/>
    <x v="8"/>
    <x v="252"/>
    <x v="252"/>
    <x v="37"/>
    <x v="7"/>
    <x v="17"/>
    <x v="251"/>
    <x v="17"/>
    <x v="252"/>
    <x v="252"/>
    <s v="High Growth"/>
  </r>
  <r>
    <s v="Startup_1733"/>
    <x v="0"/>
    <x v="7"/>
    <x v="253"/>
    <x v="253"/>
    <x v="43"/>
    <x v="8"/>
    <x v="4"/>
    <x v="252"/>
    <x v="4"/>
    <x v="253"/>
    <x v="253"/>
    <s v="High Growth"/>
  </r>
  <r>
    <s v="Startup_1735"/>
    <x v="4"/>
    <x v="4"/>
    <x v="254"/>
    <x v="254"/>
    <x v="24"/>
    <x v="9"/>
    <x v="21"/>
    <x v="253"/>
    <x v="21"/>
    <x v="254"/>
    <x v="254"/>
    <s v="High Growth"/>
  </r>
  <r>
    <s v="Startup_1738"/>
    <x v="5"/>
    <x v="6"/>
    <x v="255"/>
    <x v="255"/>
    <x v="38"/>
    <x v="8"/>
    <x v="13"/>
    <x v="254"/>
    <x v="13"/>
    <x v="255"/>
    <x v="255"/>
    <s v="High Growth"/>
  </r>
  <r>
    <s v="Startup_1739"/>
    <x v="1"/>
    <x v="3"/>
    <x v="256"/>
    <x v="256"/>
    <x v="8"/>
    <x v="2"/>
    <x v="16"/>
    <x v="255"/>
    <x v="16"/>
    <x v="256"/>
    <x v="256"/>
    <s v="High Growth"/>
  </r>
  <r>
    <s v="Startup_174"/>
    <x v="4"/>
    <x v="1"/>
    <x v="257"/>
    <x v="257"/>
    <x v="46"/>
    <x v="6"/>
    <x v="12"/>
    <x v="256"/>
    <x v="12"/>
    <x v="257"/>
    <x v="257"/>
    <s v="High Growth"/>
  </r>
  <r>
    <s v="Startup_1741"/>
    <x v="0"/>
    <x v="6"/>
    <x v="258"/>
    <x v="258"/>
    <x v="3"/>
    <x v="5"/>
    <x v="11"/>
    <x v="257"/>
    <x v="11"/>
    <x v="258"/>
    <x v="258"/>
    <s v="High Growth"/>
  </r>
  <r>
    <s v="Startup_1746"/>
    <x v="6"/>
    <x v="7"/>
    <x v="259"/>
    <x v="259"/>
    <x v="32"/>
    <x v="9"/>
    <x v="22"/>
    <x v="258"/>
    <x v="22"/>
    <x v="259"/>
    <x v="259"/>
    <s v="High Growth"/>
  </r>
  <r>
    <s v="Startup_1748"/>
    <x v="6"/>
    <x v="6"/>
    <x v="260"/>
    <x v="260"/>
    <x v="12"/>
    <x v="7"/>
    <x v="6"/>
    <x v="259"/>
    <x v="6"/>
    <x v="260"/>
    <x v="260"/>
    <s v="High Growth"/>
  </r>
  <r>
    <s v="Startup_1750"/>
    <x v="3"/>
    <x v="1"/>
    <x v="261"/>
    <x v="261"/>
    <x v="5"/>
    <x v="6"/>
    <x v="14"/>
    <x v="260"/>
    <x v="14"/>
    <x v="261"/>
    <x v="261"/>
    <s v="High Growth"/>
  </r>
  <r>
    <s v="Startup_1752"/>
    <x v="7"/>
    <x v="8"/>
    <x v="262"/>
    <x v="262"/>
    <x v="24"/>
    <x v="7"/>
    <x v="19"/>
    <x v="261"/>
    <x v="19"/>
    <x v="262"/>
    <x v="262"/>
    <s v="High Growth"/>
  </r>
  <r>
    <s v="Startup_1754"/>
    <x v="1"/>
    <x v="5"/>
    <x v="263"/>
    <x v="263"/>
    <x v="3"/>
    <x v="6"/>
    <x v="2"/>
    <x v="262"/>
    <x v="2"/>
    <x v="263"/>
    <x v="263"/>
    <s v="High Growth"/>
  </r>
  <r>
    <s v="Startup_1756"/>
    <x v="6"/>
    <x v="7"/>
    <x v="264"/>
    <x v="264"/>
    <x v="37"/>
    <x v="7"/>
    <x v="14"/>
    <x v="263"/>
    <x v="14"/>
    <x v="264"/>
    <x v="264"/>
    <s v="High Growth"/>
  </r>
  <r>
    <s v="Startup_1759"/>
    <x v="3"/>
    <x v="0"/>
    <x v="265"/>
    <x v="265"/>
    <x v="34"/>
    <x v="4"/>
    <x v="5"/>
    <x v="264"/>
    <x v="5"/>
    <x v="265"/>
    <x v="265"/>
    <s v="High Growth"/>
  </r>
  <r>
    <s v="Startup_176"/>
    <x v="4"/>
    <x v="6"/>
    <x v="266"/>
    <x v="266"/>
    <x v="3"/>
    <x v="9"/>
    <x v="5"/>
    <x v="265"/>
    <x v="5"/>
    <x v="266"/>
    <x v="266"/>
    <s v="High Growth"/>
  </r>
  <r>
    <s v="Startup_1760"/>
    <x v="3"/>
    <x v="8"/>
    <x v="267"/>
    <x v="267"/>
    <x v="15"/>
    <x v="8"/>
    <x v="8"/>
    <x v="266"/>
    <x v="8"/>
    <x v="267"/>
    <x v="267"/>
    <s v="High Growth"/>
  </r>
  <r>
    <s v="Startup_1761"/>
    <x v="3"/>
    <x v="2"/>
    <x v="268"/>
    <x v="268"/>
    <x v="10"/>
    <x v="9"/>
    <x v="1"/>
    <x v="267"/>
    <x v="1"/>
    <x v="268"/>
    <x v="268"/>
    <s v="High Growth"/>
  </r>
  <r>
    <s v="Startup_1763"/>
    <x v="6"/>
    <x v="7"/>
    <x v="269"/>
    <x v="269"/>
    <x v="22"/>
    <x v="0"/>
    <x v="5"/>
    <x v="268"/>
    <x v="5"/>
    <x v="269"/>
    <x v="269"/>
    <s v="High Growth"/>
  </r>
  <r>
    <s v="Startup_1764"/>
    <x v="5"/>
    <x v="1"/>
    <x v="270"/>
    <x v="270"/>
    <x v="18"/>
    <x v="1"/>
    <x v="11"/>
    <x v="269"/>
    <x v="11"/>
    <x v="270"/>
    <x v="270"/>
    <s v="High Growth"/>
  </r>
  <r>
    <s v="Startup_1766"/>
    <x v="2"/>
    <x v="2"/>
    <x v="271"/>
    <x v="271"/>
    <x v="13"/>
    <x v="5"/>
    <x v="17"/>
    <x v="270"/>
    <x v="17"/>
    <x v="271"/>
    <x v="271"/>
    <s v="High Growth"/>
  </r>
  <r>
    <s v="Startup_177"/>
    <x v="0"/>
    <x v="5"/>
    <x v="272"/>
    <x v="272"/>
    <x v="22"/>
    <x v="7"/>
    <x v="6"/>
    <x v="271"/>
    <x v="6"/>
    <x v="272"/>
    <x v="272"/>
    <s v="High Growth"/>
  </r>
  <r>
    <s v="Startup_1770"/>
    <x v="3"/>
    <x v="4"/>
    <x v="273"/>
    <x v="273"/>
    <x v="6"/>
    <x v="7"/>
    <x v="15"/>
    <x v="272"/>
    <x v="15"/>
    <x v="273"/>
    <x v="273"/>
    <s v="High Growth"/>
  </r>
  <r>
    <s v="Startup_1780"/>
    <x v="6"/>
    <x v="8"/>
    <x v="274"/>
    <x v="274"/>
    <x v="27"/>
    <x v="4"/>
    <x v="18"/>
    <x v="273"/>
    <x v="18"/>
    <x v="274"/>
    <x v="274"/>
    <s v="High Growth"/>
  </r>
  <r>
    <s v="Startup_1784"/>
    <x v="2"/>
    <x v="9"/>
    <x v="275"/>
    <x v="275"/>
    <x v="11"/>
    <x v="1"/>
    <x v="11"/>
    <x v="274"/>
    <x v="11"/>
    <x v="275"/>
    <x v="275"/>
    <s v="High Growth"/>
  </r>
  <r>
    <s v="Startup_1787"/>
    <x v="6"/>
    <x v="4"/>
    <x v="276"/>
    <x v="276"/>
    <x v="1"/>
    <x v="4"/>
    <x v="2"/>
    <x v="275"/>
    <x v="2"/>
    <x v="276"/>
    <x v="276"/>
    <s v="High Growth"/>
  </r>
  <r>
    <s v="Startup_1791"/>
    <x v="0"/>
    <x v="7"/>
    <x v="277"/>
    <x v="277"/>
    <x v="5"/>
    <x v="3"/>
    <x v="21"/>
    <x v="276"/>
    <x v="21"/>
    <x v="277"/>
    <x v="277"/>
    <s v="High Growth"/>
  </r>
  <r>
    <s v="Startup_1795"/>
    <x v="2"/>
    <x v="8"/>
    <x v="278"/>
    <x v="278"/>
    <x v="3"/>
    <x v="0"/>
    <x v="11"/>
    <x v="277"/>
    <x v="11"/>
    <x v="278"/>
    <x v="278"/>
    <s v="High Growth"/>
  </r>
  <r>
    <s v="Startup_1796"/>
    <x v="2"/>
    <x v="7"/>
    <x v="279"/>
    <x v="279"/>
    <x v="24"/>
    <x v="3"/>
    <x v="2"/>
    <x v="278"/>
    <x v="2"/>
    <x v="279"/>
    <x v="279"/>
    <s v="High Growth"/>
  </r>
  <r>
    <s v="Startup_1798"/>
    <x v="5"/>
    <x v="1"/>
    <x v="280"/>
    <x v="280"/>
    <x v="3"/>
    <x v="1"/>
    <x v="8"/>
    <x v="279"/>
    <x v="8"/>
    <x v="280"/>
    <x v="280"/>
    <s v="High Growth"/>
  </r>
  <r>
    <s v="Startup_1804"/>
    <x v="0"/>
    <x v="0"/>
    <x v="281"/>
    <x v="281"/>
    <x v="37"/>
    <x v="5"/>
    <x v="15"/>
    <x v="280"/>
    <x v="15"/>
    <x v="281"/>
    <x v="281"/>
    <s v="High Growth"/>
  </r>
  <r>
    <s v="Startup_1805"/>
    <x v="3"/>
    <x v="2"/>
    <x v="282"/>
    <x v="282"/>
    <x v="28"/>
    <x v="3"/>
    <x v="19"/>
    <x v="281"/>
    <x v="19"/>
    <x v="282"/>
    <x v="282"/>
    <s v="High Growth"/>
  </r>
  <r>
    <s v="Startup_1807"/>
    <x v="7"/>
    <x v="1"/>
    <x v="283"/>
    <x v="283"/>
    <x v="15"/>
    <x v="0"/>
    <x v="21"/>
    <x v="282"/>
    <x v="21"/>
    <x v="283"/>
    <x v="283"/>
    <s v="High Growth"/>
  </r>
  <r>
    <s v="Startup_1814"/>
    <x v="2"/>
    <x v="5"/>
    <x v="284"/>
    <x v="284"/>
    <x v="12"/>
    <x v="3"/>
    <x v="17"/>
    <x v="283"/>
    <x v="17"/>
    <x v="284"/>
    <x v="284"/>
    <s v="High Growth"/>
  </r>
  <r>
    <s v="Startup_1816"/>
    <x v="0"/>
    <x v="7"/>
    <x v="285"/>
    <x v="285"/>
    <x v="13"/>
    <x v="3"/>
    <x v="7"/>
    <x v="284"/>
    <x v="7"/>
    <x v="285"/>
    <x v="285"/>
    <s v="High Growth"/>
  </r>
  <r>
    <s v="Startup_1817"/>
    <x v="4"/>
    <x v="1"/>
    <x v="286"/>
    <x v="286"/>
    <x v="35"/>
    <x v="6"/>
    <x v="20"/>
    <x v="285"/>
    <x v="20"/>
    <x v="286"/>
    <x v="286"/>
    <s v="High Growth"/>
  </r>
  <r>
    <s v="Startup_1824"/>
    <x v="5"/>
    <x v="2"/>
    <x v="287"/>
    <x v="287"/>
    <x v="43"/>
    <x v="3"/>
    <x v="23"/>
    <x v="286"/>
    <x v="23"/>
    <x v="287"/>
    <x v="287"/>
    <s v="High Growth"/>
  </r>
  <r>
    <s v="Startup_1826"/>
    <x v="6"/>
    <x v="5"/>
    <x v="288"/>
    <x v="288"/>
    <x v="33"/>
    <x v="4"/>
    <x v="20"/>
    <x v="287"/>
    <x v="20"/>
    <x v="288"/>
    <x v="288"/>
    <s v="High Growth"/>
  </r>
  <r>
    <s v="Startup_1829"/>
    <x v="3"/>
    <x v="8"/>
    <x v="289"/>
    <x v="289"/>
    <x v="11"/>
    <x v="8"/>
    <x v="23"/>
    <x v="288"/>
    <x v="23"/>
    <x v="289"/>
    <x v="289"/>
    <s v="High Growth"/>
  </r>
  <r>
    <s v="Startup_1830"/>
    <x v="4"/>
    <x v="2"/>
    <x v="290"/>
    <x v="290"/>
    <x v="15"/>
    <x v="3"/>
    <x v="12"/>
    <x v="289"/>
    <x v="12"/>
    <x v="290"/>
    <x v="290"/>
    <s v="High Growth"/>
  </r>
  <r>
    <s v="Startup_1836"/>
    <x v="2"/>
    <x v="2"/>
    <x v="291"/>
    <x v="291"/>
    <x v="5"/>
    <x v="3"/>
    <x v="6"/>
    <x v="290"/>
    <x v="6"/>
    <x v="291"/>
    <x v="291"/>
    <s v="High Growth"/>
  </r>
  <r>
    <s v="Startup_1840"/>
    <x v="7"/>
    <x v="5"/>
    <x v="292"/>
    <x v="292"/>
    <x v="3"/>
    <x v="9"/>
    <x v="2"/>
    <x v="291"/>
    <x v="2"/>
    <x v="292"/>
    <x v="292"/>
    <s v="High Growth"/>
  </r>
  <r>
    <s v="Startup_1845"/>
    <x v="4"/>
    <x v="0"/>
    <x v="293"/>
    <x v="293"/>
    <x v="4"/>
    <x v="0"/>
    <x v="14"/>
    <x v="292"/>
    <x v="14"/>
    <x v="293"/>
    <x v="293"/>
    <s v="High Growth"/>
  </r>
  <r>
    <s v="Startup_1848"/>
    <x v="2"/>
    <x v="2"/>
    <x v="294"/>
    <x v="294"/>
    <x v="47"/>
    <x v="1"/>
    <x v="9"/>
    <x v="293"/>
    <x v="9"/>
    <x v="294"/>
    <x v="294"/>
    <s v="High Growth"/>
  </r>
  <r>
    <s v="Startup_1849"/>
    <x v="5"/>
    <x v="5"/>
    <x v="295"/>
    <x v="295"/>
    <x v="3"/>
    <x v="3"/>
    <x v="18"/>
    <x v="294"/>
    <x v="18"/>
    <x v="295"/>
    <x v="295"/>
    <s v="High Growth"/>
  </r>
  <r>
    <s v="Startup_185"/>
    <x v="4"/>
    <x v="6"/>
    <x v="296"/>
    <x v="296"/>
    <x v="6"/>
    <x v="9"/>
    <x v="7"/>
    <x v="295"/>
    <x v="7"/>
    <x v="296"/>
    <x v="296"/>
    <s v="High Growth"/>
  </r>
  <r>
    <s v="Startup_1863"/>
    <x v="6"/>
    <x v="7"/>
    <x v="297"/>
    <x v="297"/>
    <x v="3"/>
    <x v="0"/>
    <x v="10"/>
    <x v="296"/>
    <x v="10"/>
    <x v="297"/>
    <x v="297"/>
    <s v="High Growth"/>
  </r>
  <r>
    <s v="Startup_1868"/>
    <x v="2"/>
    <x v="6"/>
    <x v="298"/>
    <x v="298"/>
    <x v="3"/>
    <x v="2"/>
    <x v="2"/>
    <x v="297"/>
    <x v="2"/>
    <x v="298"/>
    <x v="298"/>
    <s v="High Growth"/>
  </r>
  <r>
    <s v="Startup_1869"/>
    <x v="5"/>
    <x v="8"/>
    <x v="299"/>
    <x v="299"/>
    <x v="1"/>
    <x v="8"/>
    <x v="14"/>
    <x v="298"/>
    <x v="14"/>
    <x v="299"/>
    <x v="299"/>
    <s v="High Growth"/>
  </r>
  <r>
    <s v="Startup_1871"/>
    <x v="4"/>
    <x v="2"/>
    <x v="300"/>
    <x v="300"/>
    <x v="15"/>
    <x v="2"/>
    <x v="9"/>
    <x v="299"/>
    <x v="9"/>
    <x v="300"/>
    <x v="300"/>
    <s v="High Growth"/>
  </r>
  <r>
    <s v="Startup_1874"/>
    <x v="4"/>
    <x v="1"/>
    <x v="301"/>
    <x v="301"/>
    <x v="13"/>
    <x v="1"/>
    <x v="14"/>
    <x v="300"/>
    <x v="14"/>
    <x v="301"/>
    <x v="301"/>
    <s v="High Growth"/>
  </r>
  <r>
    <s v="Startup_1876"/>
    <x v="6"/>
    <x v="4"/>
    <x v="302"/>
    <x v="302"/>
    <x v="22"/>
    <x v="8"/>
    <x v="2"/>
    <x v="301"/>
    <x v="2"/>
    <x v="302"/>
    <x v="302"/>
    <s v="High Growth"/>
  </r>
  <r>
    <s v="Startup_1878"/>
    <x v="4"/>
    <x v="2"/>
    <x v="303"/>
    <x v="303"/>
    <x v="44"/>
    <x v="8"/>
    <x v="8"/>
    <x v="302"/>
    <x v="8"/>
    <x v="303"/>
    <x v="303"/>
    <s v="High Growth"/>
  </r>
  <r>
    <s v="Startup_1880"/>
    <x v="6"/>
    <x v="5"/>
    <x v="304"/>
    <x v="304"/>
    <x v="44"/>
    <x v="2"/>
    <x v="4"/>
    <x v="303"/>
    <x v="4"/>
    <x v="304"/>
    <x v="304"/>
    <s v="High Growth"/>
  </r>
  <r>
    <s v="Startup_1884"/>
    <x v="6"/>
    <x v="7"/>
    <x v="305"/>
    <x v="305"/>
    <x v="1"/>
    <x v="0"/>
    <x v="21"/>
    <x v="304"/>
    <x v="21"/>
    <x v="305"/>
    <x v="305"/>
    <s v="High Growth"/>
  </r>
  <r>
    <s v="Startup_1887"/>
    <x v="6"/>
    <x v="4"/>
    <x v="306"/>
    <x v="306"/>
    <x v="34"/>
    <x v="4"/>
    <x v="23"/>
    <x v="305"/>
    <x v="23"/>
    <x v="306"/>
    <x v="306"/>
    <s v="High Growth"/>
  </r>
  <r>
    <s v="Startup_1888"/>
    <x v="5"/>
    <x v="1"/>
    <x v="307"/>
    <x v="307"/>
    <x v="29"/>
    <x v="0"/>
    <x v="16"/>
    <x v="306"/>
    <x v="16"/>
    <x v="307"/>
    <x v="307"/>
    <s v="High Growth"/>
  </r>
  <r>
    <s v="Startup_1889"/>
    <x v="2"/>
    <x v="2"/>
    <x v="308"/>
    <x v="308"/>
    <x v="14"/>
    <x v="9"/>
    <x v="4"/>
    <x v="307"/>
    <x v="4"/>
    <x v="308"/>
    <x v="308"/>
    <s v="High Growth"/>
  </r>
  <r>
    <s v="Startup_1893"/>
    <x v="4"/>
    <x v="4"/>
    <x v="309"/>
    <x v="309"/>
    <x v="23"/>
    <x v="8"/>
    <x v="16"/>
    <x v="308"/>
    <x v="16"/>
    <x v="309"/>
    <x v="309"/>
    <s v="High Growth"/>
  </r>
  <r>
    <s v="Startup_1903"/>
    <x v="2"/>
    <x v="7"/>
    <x v="310"/>
    <x v="310"/>
    <x v="3"/>
    <x v="8"/>
    <x v="12"/>
    <x v="309"/>
    <x v="12"/>
    <x v="310"/>
    <x v="310"/>
    <s v="High Growth"/>
  </r>
  <r>
    <s v="Startup_1906"/>
    <x v="7"/>
    <x v="9"/>
    <x v="311"/>
    <x v="311"/>
    <x v="18"/>
    <x v="5"/>
    <x v="12"/>
    <x v="310"/>
    <x v="12"/>
    <x v="311"/>
    <x v="311"/>
    <s v="High Growth"/>
  </r>
  <r>
    <s v="Startup_1929"/>
    <x v="3"/>
    <x v="6"/>
    <x v="312"/>
    <x v="312"/>
    <x v="6"/>
    <x v="8"/>
    <x v="12"/>
    <x v="311"/>
    <x v="12"/>
    <x v="312"/>
    <x v="312"/>
    <s v="High Growth"/>
  </r>
  <r>
    <s v="Startup_193"/>
    <x v="3"/>
    <x v="9"/>
    <x v="313"/>
    <x v="313"/>
    <x v="43"/>
    <x v="4"/>
    <x v="14"/>
    <x v="312"/>
    <x v="14"/>
    <x v="313"/>
    <x v="313"/>
    <s v="High Growth"/>
  </r>
  <r>
    <s v="Startup_1933"/>
    <x v="1"/>
    <x v="8"/>
    <x v="314"/>
    <x v="314"/>
    <x v="0"/>
    <x v="6"/>
    <x v="10"/>
    <x v="313"/>
    <x v="10"/>
    <x v="314"/>
    <x v="314"/>
    <s v="High Growth"/>
  </r>
  <r>
    <s v="Startup_1938"/>
    <x v="4"/>
    <x v="8"/>
    <x v="315"/>
    <x v="315"/>
    <x v="11"/>
    <x v="8"/>
    <x v="21"/>
    <x v="314"/>
    <x v="21"/>
    <x v="315"/>
    <x v="315"/>
    <s v="High Growth"/>
  </r>
  <r>
    <s v="Startup_1940"/>
    <x v="6"/>
    <x v="7"/>
    <x v="316"/>
    <x v="316"/>
    <x v="37"/>
    <x v="5"/>
    <x v="13"/>
    <x v="315"/>
    <x v="13"/>
    <x v="316"/>
    <x v="316"/>
    <s v="High Growth"/>
  </r>
  <r>
    <s v="Startup_1941"/>
    <x v="4"/>
    <x v="6"/>
    <x v="317"/>
    <x v="317"/>
    <x v="23"/>
    <x v="9"/>
    <x v="22"/>
    <x v="316"/>
    <x v="22"/>
    <x v="317"/>
    <x v="317"/>
    <s v="High Growth"/>
  </r>
  <r>
    <s v="Startup_195"/>
    <x v="6"/>
    <x v="5"/>
    <x v="318"/>
    <x v="318"/>
    <x v="18"/>
    <x v="4"/>
    <x v="15"/>
    <x v="317"/>
    <x v="15"/>
    <x v="318"/>
    <x v="318"/>
    <s v="High Growth"/>
  </r>
  <r>
    <s v="Startup_1951"/>
    <x v="3"/>
    <x v="4"/>
    <x v="319"/>
    <x v="319"/>
    <x v="29"/>
    <x v="1"/>
    <x v="1"/>
    <x v="318"/>
    <x v="1"/>
    <x v="319"/>
    <x v="319"/>
    <s v="High Growth"/>
  </r>
  <r>
    <s v="Startup_1953"/>
    <x v="4"/>
    <x v="4"/>
    <x v="320"/>
    <x v="320"/>
    <x v="13"/>
    <x v="4"/>
    <x v="8"/>
    <x v="319"/>
    <x v="8"/>
    <x v="320"/>
    <x v="320"/>
    <s v="High Growth"/>
  </r>
  <r>
    <s v="Startup_1957"/>
    <x v="4"/>
    <x v="9"/>
    <x v="321"/>
    <x v="321"/>
    <x v="11"/>
    <x v="7"/>
    <x v="7"/>
    <x v="320"/>
    <x v="7"/>
    <x v="321"/>
    <x v="321"/>
    <s v="High Growth"/>
  </r>
  <r>
    <s v="Startup_196"/>
    <x v="3"/>
    <x v="3"/>
    <x v="322"/>
    <x v="322"/>
    <x v="37"/>
    <x v="3"/>
    <x v="7"/>
    <x v="321"/>
    <x v="7"/>
    <x v="322"/>
    <x v="322"/>
    <s v="High Growth"/>
  </r>
  <r>
    <s v="Startup_1962"/>
    <x v="3"/>
    <x v="6"/>
    <x v="323"/>
    <x v="323"/>
    <x v="29"/>
    <x v="6"/>
    <x v="1"/>
    <x v="322"/>
    <x v="1"/>
    <x v="323"/>
    <x v="323"/>
    <s v="High Growth"/>
  </r>
  <r>
    <s v="Startup_1972"/>
    <x v="0"/>
    <x v="6"/>
    <x v="324"/>
    <x v="324"/>
    <x v="24"/>
    <x v="1"/>
    <x v="12"/>
    <x v="323"/>
    <x v="12"/>
    <x v="324"/>
    <x v="324"/>
    <s v="High Growth"/>
  </r>
  <r>
    <s v="Startup_1973"/>
    <x v="4"/>
    <x v="9"/>
    <x v="325"/>
    <x v="325"/>
    <x v="15"/>
    <x v="0"/>
    <x v="23"/>
    <x v="324"/>
    <x v="23"/>
    <x v="325"/>
    <x v="325"/>
    <s v="High Growth"/>
  </r>
  <r>
    <s v="Startup_1974"/>
    <x v="2"/>
    <x v="5"/>
    <x v="326"/>
    <x v="326"/>
    <x v="29"/>
    <x v="9"/>
    <x v="8"/>
    <x v="325"/>
    <x v="8"/>
    <x v="326"/>
    <x v="326"/>
    <s v="High Growth"/>
  </r>
  <r>
    <s v="Startup_1976"/>
    <x v="1"/>
    <x v="6"/>
    <x v="327"/>
    <x v="327"/>
    <x v="17"/>
    <x v="1"/>
    <x v="4"/>
    <x v="326"/>
    <x v="4"/>
    <x v="327"/>
    <x v="327"/>
    <s v="High Growth"/>
  </r>
  <r>
    <s v="Startup_1979"/>
    <x v="3"/>
    <x v="1"/>
    <x v="328"/>
    <x v="328"/>
    <x v="12"/>
    <x v="4"/>
    <x v="3"/>
    <x v="327"/>
    <x v="3"/>
    <x v="328"/>
    <x v="328"/>
    <s v="High Growth"/>
  </r>
  <r>
    <s v="Startup_198"/>
    <x v="0"/>
    <x v="8"/>
    <x v="329"/>
    <x v="329"/>
    <x v="24"/>
    <x v="1"/>
    <x v="22"/>
    <x v="328"/>
    <x v="22"/>
    <x v="329"/>
    <x v="329"/>
    <s v="High Growth"/>
  </r>
  <r>
    <s v="Startup_1981"/>
    <x v="7"/>
    <x v="2"/>
    <x v="330"/>
    <x v="330"/>
    <x v="28"/>
    <x v="6"/>
    <x v="23"/>
    <x v="329"/>
    <x v="23"/>
    <x v="330"/>
    <x v="330"/>
    <s v="High Growth"/>
  </r>
  <r>
    <s v="Startup_1982"/>
    <x v="4"/>
    <x v="5"/>
    <x v="331"/>
    <x v="331"/>
    <x v="9"/>
    <x v="7"/>
    <x v="3"/>
    <x v="330"/>
    <x v="3"/>
    <x v="331"/>
    <x v="331"/>
    <s v="High Growth"/>
  </r>
  <r>
    <s v="Startup_1997"/>
    <x v="7"/>
    <x v="8"/>
    <x v="332"/>
    <x v="332"/>
    <x v="47"/>
    <x v="9"/>
    <x v="12"/>
    <x v="331"/>
    <x v="12"/>
    <x v="332"/>
    <x v="332"/>
    <s v="High Growth"/>
  </r>
  <r>
    <s v="Startup_200"/>
    <x v="2"/>
    <x v="5"/>
    <x v="333"/>
    <x v="333"/>
    <x v="6"/>
    <x v="9"/>
    <x v="7"/>
    <x v="332"/>
    <x v="7"/>
    <x v="333"/>
    <x v="333"/>
    <s v="High Growth"/>
  </r>
  <r>
    <s v="Startup_201"/>
    <x v="5"/>
    <x v="9"/>
    <x v="334"/>
    <x v="334"/>
    <x v="24"/>
    <x v="1"/>
    <x v="15"/>
    <x v="333"/>
    <x v="15"/>
    <x v="334"/>
    <x v="334"/>
    <s v="High Growth"/>
  </r>
  <r>
    <s v="Startup_2015"/>
    <x v="7"/>
    <x v="7"/>
    <x v="335"/>
    <x v="335"/>
    <x v="11"/>
    <x v="1"/>
    <x v="13"/>
    <x v="334"/>
    <x v="13"/>
    <x v="335"/>
    <x v="335"/>
    <s v="High Growth"/>
  </r>
  <r>
    <s v="Startup_2017"/>
    <x v="7"/>
    <x v="6"/>
    <x v="336"/>
    <x v="336"/>
    <x v="37"/>
    <x v="6"/>
    <x v="6"/>
    <x v="335"/>
    <x v="6"/>
    <x v="336"/>
    <x v="336"/>
    <s v="High Growth"/>
  </r>
  <r>
    <s v="Startup_202"/>
    <x v="1"/>
    <x v="6"/>
    <x v="337"/>
    <x v="337"/>
    <x v="24"/>
    <x v="7"/>
    <x v="7"/>
    <x v="336"/>
    <x v="7"/>
    <x v="337"/>
    <x v="337"/>
    <s v="High Growth"/>
  </r>
  <r>
    <s v="Startup_2021"/>
    <x v="3"/>
    <x v="3"/>
    <x v="338"/>
    <x v="338"/>
    <x v="24"/>
    <x v="7"/>
    <x v="21"/>
    <x v="337"/>
    <x v="21"/>
    <x v="338"/>
    <x v="338"/>
    <s v="High Growth"/>
  </r>
  <r>
    <s v="Startup_2023"/>
    <x v="0"/>
    <x v="3"/>
    <x v="339"/>
    <x v="339"/>
    <x v="20"/>
    <x v="2"/>
    <x v="7"/>
    <x v="338"/>
    <x v="7"/>
    <x v="339"/>
    <x v="339"/>
    <s v="High Growth"/>
  </r>
  <r>
    <s v="Startup_2033"/>
    <x v="7"/>
    <x v="5"/>
    <x v="340"/>
    <x v="340"/>
    <x v="11"/>
    <x v="6"/>
    <x v="12"/>
    <x v="339"/>
    <x v="12"/>
    <x v="340"/>
    <x v="340"/>
    <s v="High Growth"/>
  </r>
  <r>
    <s v="Startup_2034"/>
    <x v="7"/>
    <x v="9"/>
    <x v="341"/>
    <x v="341"/>
    <x v="6"/>
    <x v="0"/>
    <x v="13"/>
    <x v="340"/>
    <x v="13"/>
    <x v="341"/>
    <x v="341"/>
    <s v="High Growth"/>
  </r>
  <r>
    <s v="Startup_2036"/>
    <x v="6"/>
    <x v="4"/>
    <x v="342"/>
    <x v="342"/>
    <x v="29"/>
    <x v="4"/>
    <x v="14"/>
    <x v="341"/>
    <x v="14"/>
    <x v="342"/>
    <x v="342"/>
    <s v="High Growth"/>
  </r>
  <r>
    <s v="Startup_2037"/>
    <x v="3"/>
    <x v="0"/>
    <x v="343"/>
    <x v="343"/>
    <x v="24"/>
    <x v="8"/>
    <x v="1"/>
    <x v="342"/>
    <x v="1"/>
    <x v="343"/>
    <x v="343"/>
    <s v="High Growth"/>
  </r>
  <r>
    <s v="Startup_204"/>
    <x v="1"/>
    <x v="5"/>
    <x v="344"/>
    <x v="344"/>
    <x v="13"/>
    <x v="1"/>
    <x v="7"/>
    <x v="343"/>
    <x v="7"/>
    <x v="344"/>
    <x v="344"/>
    <s v="High Growth"/>
  </r>
  <r>
    <s v="Startup_2040"/>
    <x v="4"/>
    <x v="7"/>
    <x v="345"/>
    <x v="345"/>
    <x v="15"/>
    <x v="0"/>
    <x v="13"/>
    <x v="344"/>
    <x v="13"/>
    <x v="345"/>
    <x v="345"/>
    <s v="High Growth"/>
  </r>
  <r>
    <s v="Startup_2043"/>
    <x v="4"/>
    <x v="0"/>
    <x v="346"/>
    <x v="346"/>
    <x v="22"/>
    <x v="5"/>
    <x v="21"/>
    <x v="345"/>
    <x v="21"/>
    <x v="346"/>
    <x v="346"/>
    <s v="High Growth"/>
  </r>
  <r>
    <s v="Startup_2044"/>
    <x v="0"/>
    <x v="6"/>
    <x v="347"/>
    <x v="347"/>
    <x v="18"/>
    <x v="1"/>
    <x v="5"/>
    <x v="346"/>
    <x v="5"/>
    <x v="347"/>
    <x v="347"/>
    <s v="High Growth"/>
  </r>
  <r>
    <s v="Startup_2045"/>
    <x v="5"/>
    <x v="3"/>
    <x v="348"/>
    <x v="348"/>
    <x v="31"/>
    <x v="1"/>
    <x v="22"/>
    <x v="347"/>
    <x v="22"/>
    <x v="348"/>
    <x v="348"/>
    <s v="High Growth"/>
  </r>
  <r>
    <s v="Startup_2046"/>
    <x v="5"/>
    <x v="4"/>
    <x v="349"/>
    <x v="349"/>
    <x v="48"/>
    <x v="7"/>
    <x v="1"/>
    <x v="348"/>
    <x v="1"/>
    <x v="349"/>
    <x v="349"/>
    <s v="High Growth"/>
  </r>
  <r>
    <s v="Startup_2050"/>
    <x v="1"/>
    <x v="6"/>
    <x v="350"/>
    <x v="350"/>
    <x v="40"/>
    <x v="3"/>
    <x v="4"/>
    <x v="349"/>
    <x v="4"/>
    <x v="350"/>
    <x v="350"/>
    <s v="High Growth"/>
  </r>
  <r>
    <s v="Startup_2052"/>
    <x v="5"/>
    <x v="9"/>
    <x v="351"/>
    <x v="351"/>
    <x v="9"/>
    <x v="2"/>
    <x v="0"/>
    <x v="350"/>
    <x v="0"/>
    <x v="351"/>
    <x v="351"/>
    <s v="High Growth"/>
  </r>
  <r>
    <s v="Startup_2054"/>
    <x v="2"/>
    <x v="7"/>
    <x v="352"/>
    <x v="352"/>
    <x v="37"/>
    <x v="9"/>
    <x v="12"/>
    <x v="351"/>
    <x v="12"/>
    <x v="352"/>
    <x v="352"/>
    <s v="High Growth"/>
  </r>
  <r>
    <s v="Startup_2056"/>
    <x v="2"/>
    <x v="5"/>
    <x v="353"/>
    <x v="353"/>
    <x v="9"/>
    <x v="4"/>
    <x v="15"/>
    <x v="352"/>
    <x v="15"/>
    <x v="353"/>
    <x v="353"/>
    <s v="High Growth"/>
  </r>
  <r>
    <s v="Startup_2058"/>
    <x v="2"/>
    <x v="5"/>
    <x v="354"/>
    <x v="354"/>
    <x v="15"/>
    <x v="8"/>
    <x v="15"/>
    <x v="353"/>
    <x v="15"/>
    <x v="354"/>
    <x v="354"/>
    <s v="High Growth"/>
  </r>
  <r>
    <s v="Startup_2060"/>
    <x v="4"/>
    <x v="8"/>
    <x v="355"/>
    <x v="355"/>
    <x v="9"/>
    <x v="4"/>
    <x v="2"/>
    <x v="354"/>
    <x v="2"/>
    <x v="355"/>
    <x v="355"/>
    <s v="High Growth"/>
  </r>
  <r>
    <s v="Startup_2064"/>
    <x v="7"/>
    <x v="3"/>
    <x v="356"/>
    <x v="356"/>
    <x v="9"/>
    <x v="8"/>
    <x v="8"/>
    <x v="355"/>
    <x v="8"/>
    <x v="356"/>
    <x v="356"/>
    <s v="High Growth"/>
  </r>
  <r>
    <s v="Startup_2065"/>
    <x v="4"/>
    <x v="3"/>
    <x v="357"/>
    <x v="357"/>
    <x v="13"/>
    <x v="6"/>
    <x v="17"/>
    <x v="356"/>
    <x v="17"/>
    <x v="357"/>
    <x v="357"/>
    <s v="High Growth"/>
  </r>
  <r>
    <s v="Startup_2069"/>
    <x v="3"/>
    <x v="1"/>
    <x v="358"/>
    <x v="358"/>
    <x v="14"/>
    <x v="5"/>
    <x v="21"/>
    <x v="357"/>
    <x v="21"/>
    <x v="358"/>
    <x v="358"/>
    <s v="High Growth"/>
  </r>
  <r>
    <s v="Startup_207"/>
    <x v="7"/>
    <x v="5"/>
    <x v="359"/>
    <x v="359"/>
    <x v="28"/>
    <x v="5"/>
    <x v="3"/>
    <x v="358"/>
    <x v="3"/>
    <x v="359"/>
    <x v="359"/>
    <s v="High Growth"/>
  </r>
  <r>
    <s v="Startup_2070"/>
    <x v="3"/>
    <x v="9"/>
    <x v="360"/>
    <x v="360"/>
    <x v="46"/>
    <x v="1"/>
    <x v="18"/>
    <x v="359"/>
    <x v="18"/>
    <x v="360"/>
    <x v="360"/>
    <s v="High Growth"/>
  </r>
  <r>
    <s v="Startup_2073"/>
    <x v="1"/>
    <x v="5"/>
    <x v="361"/>
    <x v="361"/>
    <x v="26"/>
    <x v="6"/>
    <x v="4"/>
    <x v="360"/>
    <x v="4"/>
    <x v="361"/>
    <x v="361"/>
    <s v="High Growth"/>
  </r>
  <r>
    <s v="Startup_2075"/>
    <x v="5"/>
    <x v="8"/>
    <x v="362"/>
    <x v="362"/>
    <x v="27"/>
    <x v="7"/>
    <x v="19"/>
    <x v="70"/>
    <x v="19"/>
    <x v="362"/>
    <x v="362"/>
    <s v="High Growth"/>
  </r>
  <r>
    <s v="Startup_2077"/>
    <x v="0"/>
    <x v="5"/>
    <x v="363"/>
    <x v="363"/>
    <x v="4"/>
    <x v="4"/>
    <x v="4"/>
    <x v="361"/>
    <x v="4"/>
    <x v="363"/>
    <x v="363"/>
    <s v="High Growth"/>
  </r>
  <r>
    <s v="Startup_2078"/>
    <x v="5"/>
    <x v="8"/>
    <x v="364"/>
    <x v="364"/>
    <x v="28"/>
    <x v="8"/>
    <x v="5"/>
    <x v="362"/>
    <x v="5"/>
    <x v="364"/>
    <x v="364"/>
    <s v="High Growth"/>
  </r>
  <r>
    <s v="Startup_2083"/>
    <x v="5"/>
    <x v="9"/>
    <x v="365"/>
    <x v="365"/>
    <x v="9"/>
    <x v="8"/>
    <x v="10"/>
    <x v="363"/>
    <x v="10"/>
    <x v="365"/>
    <x v="365"/>
    <s v="High Growth"/>
  </r>
  <r>
    <s v="Startup_2085"/>
    <x v="0"/>
    <x v="1"/>
    <x v="366"/>
    <x v="366"/>
    <x v="27"/>
    <x v="5"/>
    <x v="13"/>
    <x v="364"/>
    <x v="13"/>
    <x v="366"/>
    <x v="366"/>
    <s v="High Growth"/>
  </r>
  <r>
    <s v="Startup_2087"/>
    <x v="3"/>
    <x v="1"/>
    <x v="367"/>
    <x v="367"/>
    <x v="25"/>
    <x v="5"/>
    <x v="3"/>
    <x v="365"/>
    <x v="3"/>
    <x v="367"/>
    <x v="367"/>
    <s v="High Growth"/>
  </r>
  <r>
    <s v="Startup_2091"/>
    <x v="2"/>
    <x v="2"/>
    <x v="368"/>
    <x v="368"/>
    <x v="26"/>
    <x v="7"/>
    <x v="2"/>
    <x v="366"/>
    <x v="2"/>
    <x v="368"/>
    <x v="368"/>
    <s v="High Growth"/>
  </r>
  <r>
    <s v="Startup_2092"/>
    <x v="3"/>
    <x v="8"/>
    <x v="369"/>
    <x v="369"/>
    <x v="24"/>
    <x v="2"/>
    <x v="14"/>
    <x v="367"/>
    <x v="14"/>
    <x v="369"/>
    <x v="369"/>
    <s v="High Growth"/>
  </r>
  <r>
    <s v="Startup_2095"/>
    <x v="7"/>
    <x v="8"/>
    <x v="370"/>
    <x v="370"/>
    <x v="15"/>
    <x v="7"/>
    <x v="13"/>
    <x v="368"/>
    <x v="13"/>
    <x v="370"/>
    <x v="370"/>
    <s v="High Growth"/>
  </r>
  <r>
    <s v="Startup_210"/>
    <x v="5"/>
    <x v="8"/>
    <x v="371"/>
    <x v="371"/>
    <x v="13"/>
    <x v="4"/>
    <x v="5"/>
    <x v="369"/>
    <x v="5"/>
    <x v="371"/>
    <x v="371"/>
    <s v="High Growth"/>
  </r>
  <r>
    <s v="Startup_2115"/>
    <x v="5"/>
    <x v="3"/>
    <x v="372"/>
    <x v="372"/>
    <x v="39"/>
    <x v="3"/>
    <x v="2"/>
    <x v="370"/>
    <x v="2"/>
    <x v="372"/>
    <x v="372"/>
    <s v="High Growth"/>
  </r>
  <r>
    <s v="Startup_2119"/>
    <x v="0"/>
    <x v="3"/>
    <x v="373"/>
    <x v="373"/>
    <x v="3"/>
    <x v="9"/>
    <x v="5"/>
    <x v="371"/>
    <x v="5"/>
    <x v="373"/>
    <x v="373"/>
    <s v="High Growth"/>
  </r>
  <r>
    <s v="Startup_2121"/>
    <x v="2"/>
    <x v="4"/>
    <x v="374"/>
    <x v="374"/>
    <x v="15"/>
    <x v="2"/>
    <x v="11"/>
    <x v="372"/>
    <x v="11"/>
    <x v="374"/>
    <x v="374"/>
    <s v="High Growth"/>
  </r>
  <r>
    <s v="Startup_2122"/>
    <x v="7"/>
    <x v="3"/>
    <x v="375"/>
    <x v="375"/>
    <x v="11"/>
    <x v="0"/>
    <x v="14"/>
    <x v="373"/>
    <x v="14"/>
    <x v="375"/>
    <x v="375"/>
    <s v="High Growth"/>
  </r>
  <r>
    <s v="Startup_2124"/>
    <x v="5"/>
    <x v="3"/>
    <x v="376"/>
    <x v="376"/>
    <x v="26"/>
    <x v="2"/>
    <x v="0"/>
    <x v="374"/>
    <x v="0"/>
    <x v="376"/>
    <x v="376"/>
    <s v="High Growth"/>
  </r>
  <r>
    <s v="Startup_2127"/>
    <x v="5"/>
    <x v="7"/>
    <x v="377"/>
    <x v="377"/>
    <x v="28"/>
    <x v="2"/>
    <x v="1"/>
    <x v="375"/>
    <x v="1"/>
    <x v="377"/>
    <x v="377"/>
    <s v="High Growth"/>
  </r>
  <r>
    <s v="Startup_2130"/>
    <x v="5"/>
    <x v="2"/>
    <x v="378"/>
    <x v="378"/>
    <x v="12"/>
    <x v="4"/>
    <x v="8"/>
    <x v="376"/>
    <x v="8"/>
    <x v="378"/>
    <x v="378"/>
    <s v="High Growth"/>
  </r>
  <r>
    <s v="Startup_2131"/>
    <x v="1"/>
    <x v="3"/>
    <x v="379"/>
    <x v="379"/>
    <x v="25"/>
    <x v="3"/>
    <x v="4"/>
    <x v="377"/>
    <x v="4"/>
    <x v="379"/>
    <x v="379"/>
    <s v="High Growth"/>
  </r>
  <r>
    <s v="Startup_2136"/>
    <x v="6"/>
    <x v="4"/>
    <x v="380"/>
    <x v="380"/>
    <x v="36"/>
    <x v="4"/>
    <x v="18"/>
    <x v="378"/>
    <x v="18"/>
    <x v="380"/>
    <x v="380"/>
    <s v="High Growth"/>
  </r>
  <r>
    <s v="Startup_2141"/>
    <x v="5"/>
    <x v="6"/>
    <x v="381"/>
    <x v="381"/>
    <x v="18"/>
    <x v="6"/>
    <x v="10"/>
    <x v="379"/>
    <x v="10"/>
    <x v="381"/>
    <x v="381"/>
    <s v="High Growth"/>
  </r>
  <r>
    <s v="Startup_2146"/>
    <x v="2"/>
    <x v="3"/>
    <x v="382"/>
    <x v="382"/>
    <x v="27"/>
    <x v="8"/>
    <x v="18"/>
    <x v="380"/>
    <x v="18"/>
    <x v="382"/>
    <x v="382"/>
    <s v="High Growth"/>
  </r>
  <r>
    <s v="Startup_2147"/>
    <x v="6"/>
    <x v="5"/>
    <x v="383"/>
    <x v="383"/>
    <x v="10"/>
    <x v="3"/>
    <x v="16"/>
    <x v="381"/>
    <x v="16"/>
    <x v="383"/>
    <x v="383"/>
    <s v="High Growth"/>
  </r>
  <r>
    <s v="Startup_2149"/>
    <x v="0"/>
    <x v="5"/>
    <x v="384"/>
    <x v="384"/>
    <x v="29"/>
    <x v="0"/>
    <x v="11"/>
    <x v="382"/>
    <x v="11"/>
    <x v="384"/>
    <x v="384"/>
    <s v="High Growth"/>
  </r>
  <r>
    <s v="Startup_2151"/>
    <x v="2"/>
    <x v="9"/>
    <x v="385"/>
    <x v="385"/>
    <x v="6"/>
    <x v="0"/>
    <x v="13"/>
    <x v="383"/>
    <x v="13"/>
    <x v="385"/>
    <x v="385"/>
    <s v="High Growth"/>
  </r>
  <r>
    <s v="Startup_2152"/>
    <x v="2"/>
    <x v="9"/>
    <x v="386"/>
    <x v="386"/>
    <x v="29"/>
    <x v="7"/>
    <x v="17"/>
    <x v="384"/>
    <x v="17"/>
    <x v="386"/>
    <x v="386"/>
    <s v="High Growth"/>
  </r>
  <r>
    <s v="Startup_2155"/>
    <x v="6"/>
    <x v="3"/>
    <x v="387"/>
    <x v="387"/>
    <x v="9"/>
    <x v="9"/>
    <x v="2"/>
    <x v="385"/>
    <x v="2"/>
    <x v="387"/>
    <x v="387"/>
    <s v="High Growth"/>
  </r>
  <r>
    <s v="Startup_2158"/>
    <x v="2"/>
    <x v="7"/>
    <x v="388"/>
    <x v="388"/>
    <x v="6"/>
    <x v="7"/>
    <x v="4"/>
    <x v="386"/>
    <x v="4"/>
    <x v="388"/>
    <x v="388"/>
    <s v="High Growth"/>
  </r>
  <r>
    <s v="Startup_2159"/>
    <x v="1"/>
    <x v="8"/>
    <x v="389"/>
    <x v="389"/>
    <x v="1"/>
    <x v="6"/>
    <x v="2"/>
    <x v="387"/>
    <x v="2"/>
    <x v="389"/>
    <x v="389"/>
    <s v="High Growth"/>
  </r>
  <r>
    <s v="Startup_2160"/>
    <x v="4"/>
    <x v="0"/>
    <x v="390"/>
    <x v="390"/>
    <x v="34"/>
    <x v="4"/>
    <x v="11"/>
    <x v="388"/>
    <x v="11"/>
    <x v="390"/>
    <x v="390"/>
    <s v="High Growth"/>
  </r>
  <r>
    <s v="Startup_2171"/>
    <x v="0"/>
    <x v="5"/>
    <x v="391"/>
    <x v="391"/>
    <x v="17"/>
    <x v="6"/>
    <x v="16"/>
    <x v="389"/>
    <x v="16"/>
    <x v="391"/>
    <x v="391"/>
    <s v="High Growth"/>
  </r>
  <r>
    <s v="Startup_2173"/>
    <x v="1"/>
    <x v="0"/>
    <x v="392"/>
    <x v="392"/>
    <x v="6"/>
    <x v="6"/>
    <x v="2"/>
    <x v="390"/>
    <x v="2"/>
    <x v="392"/>
    <x v="392"/>
    <s v="High Growth"/>
  </r>
  <r>
    <s v="Startup_2175"/>
    <x v="0"/>
    <x v="1"/>
    <x v="393"/>
    <x v="393"/>
    <x v="22"/>
    <x v="4"/>
    <x v="7"/>
    <x v="391"/>
    <x v="7"/>
    <x v="393"/>
    <x v="393"/>
    <s v="High Growth"/>
  </r>
  <r>
    <s v="Startup_2178"/>
    <x v="0"/>
    <x v="1"/>
    <x v="394"/>
    <x v="394"/>
    <x v="18"/>
    <x v="8"/>
    <x v="0"/>
    <x v="392"/>
    <x v="0"/>
    <x v="394"/>
    <x v="394"/>
    <s v="High Growth"/>
  </r>
  <r>
    <s v="Startup_2179"/>
    <x v="7"/>
    <x v="6"/>
    <x v="395"/>
    <x v="395"/>
    <x v="18"/>
    <x v="5"/>
    <x v="11"/>
    <x v="393"/>
    <x v="11"/>
    <x v="395"/>
    <x v="395"/>
    <s v="High Growth"/>
  </r>
  <r>
    <s v="Startup_2183"/>
    <x v="6"/>
    <x v="9"/>
    <x v="396"/>
    <x v="396"/>
    <x v="14"/>
    <x v="5"/>
    <x v="2"/>
    <x v="394"/>
    <x v="2"/>
    <x v="396"/>
    <x v="396"/>
    <s v="High Growth"/>
  </r>
  <r>
    <s v="Startup_2184"/>
    <x v="0"/>
    <x v="9"/>
    <x v="397"/>
    <x v="397"/>
    <x v="40"/>
    <x v="2"/>
    <x v="12"/>
    <x v="395"/>
    <x v="12"/>
    <x v="397"/>
    <x v="397"/>
    <s v="High Growth"/>
  </r>
  <r>
    <s v="Startup_2191"/>
    <x v="6"/>
    <x v="8"/>
    <x v="398"/>
    <x v="398"/>
    <x v="34"/>
    <x v="4"/>
    <x v="15"/>
    <x v="396"/>
    <x v="15"/>
    <x v="398"/>
    <x v="398"/>
    <s v="High Growth"/>
  </r>
  <r>
    <s v="Startup_2213"/>
    <x v="2"/>
    <x v="5"/>
    <x v="399"/>
    <x v="399"/>
    <x v="33"/>
    <x v="6"/>
    <x v="8"/>
    <x v="397"/>
    <x v="8"/>
    <x v="399"/>
    <x v="399"/>
    <s v="High Growth"/>
  </r>
  <r>
    <s v="Startup_2214"/>
    <x v="7"/>
    <x v="8"/>
    <x v="400"/>
    <x v="400"/>
    <x v="14"/>
    <x v="7"/>
    <x v="17"/>
    <x v="398"/>
    <x v="17"/>
    <x v="400"/>
    <x v="400"/>
    <s v="High Growth"/>
  </r>
  <r>
    <s v="Startup_222"/>
    <x v="3"/>
    <x v="1"/>
    <x v="401"/>
    <x v="401"/>
    <x v="6"/>
    <x v="2"/>
    <x v="6"/>
    <x v="399"/>
    <x v="6"/>
    <x v="401"/>
    <x v="401"/>
    <s v="High Growth"/>
  </r>
  <r>
    <s v="Startup_2222"/>
    <x v="3"/>
    <x v="5"/>
    <x v="402"/>
    <x v="402"/>
    <x v="28"/>
    <x v="9"/>
    <x v="22"/>
    <x v="400"/>
    <x v="22"/>
    <x v="402"/>
    <x v="402"/>
    <s v="High Growth"/>
  </r>
  <r>
    <s v="Startup_2225"/>
    <x v="4"/>
    <x v="5"/>
    <x v="403"/>
    <x v="403"/>
    <x v="12"/>
    <x v="2"/>
    <x v="13"/>
    <x v="401"/>
    <x v="13"/>
    <x v="403"/>
    <x v="403"/>
    <s v="High Growth"/>
  </r>
  <r>
    <s v="Startup_2226"/>
    <x v="6"/>
    <x v="3"/>
    <x v="404"/>
    <x v="404"/>
    <x v="27"/>
    <x v="1"/>
    <x v="8"/>
    <x v="402"/>
    <x v="8"/>
    <x v="404"/>
    <x v="404"/>
    <s v="High Growth"/>
  </r>
  <r>
    <s v="Startup_2227"/>
    <x v="7"/>
    <x v="7"/>
    <x v="405"/>
    <x v="405"/>
    <x v="17"/>
    <x v="4"/>
    <x v="19"/>
    <x v="403"/>
    <x v="19"/>
    <x v="405"/>
    <x v="405"/>
    <s v="High Growth"/>
  </r>
  <r>
    <s v="Startup_223"/>
    <x v="1"/>
    <x v="3"/>
    <x v="406"/>
    <x v="406"/>
    <x v="11"/>
    <x v="4"/>
    <x v="8"/>
    <x v="404"/>
    <x v="8"/>
    <x v="406"/>
    <x v="406"/>
    <s v="High Growth"/>
  </r>
  <r>
    <s v="Startup_2231"/>
    <x v="7"/>
    <x v="2"/>
    <x v="407"/>
    <x v="407"/>
    <x v="28"/>
    <x v="5"/>
    <x v="7"/>
    <x v="405"/>
    <x v="7"/>
    <x v="407"/>
    <x v="407"/>
    <s v="High Growth"/>
  </r>
  <r>
    <s v="Startup_2237"/>
    <x v="2"/>
    <x v="6"/>
    <x v="408"/>
    <x v="408"/>
    <x v="3"/>
    <x v="0"/>
    <x v="17"/>
    <x v="406"/>
    <x v="17"/>
    <x v="408"/>
    <x v="408"/>
    <s v="High Growth"/>
  </r>
  <r>
    <s v="Startup_2239"/>
    <x v="4"/>
    <x v="4"/>
    <x v="409"/>
    <x v="409"/>
    <x v="37"/>
    <x v="9"/>
    <x v="22"/>
    <x v="407"/>
    <x v="22"/>
    <x v="409"/>
    <x v="409"/>
    <s v="High Growth"/>
  </r>
  <r>
    <s v="Startup_2241"/>
    <x v="5"/>
    <x v="1"/>
    <x v="410"/>
    <x v="410"/>
    <x v="36"/>
    <x v="2"/>
    <x v="3"/>
    <x v="408"/>
    <x v="3"/>
    <x v="410"/>
    <x v="410"/>
    <s v="High Growth"/>
  </r>
  <r>
    <s v="Startup_2248"/>
    <x v="6"/>
    <x v="1"/>
    <x v="411"/>
    <x v="411"/>
    <x v="28"/>
    <x v="3"/>
    <x v="8"/>
    <x v="409"/>
    <x v="8"/>
    <x v="411"/>
    <x v="411"/>
    <s v="High Growth"/>
  </r>
  <r>
    <s v="Startup_225"/>
    <x v="3"/>
    <x v="1"/>
    <x v="412"/>
    <x v="412"/>
    <x v="9"/>
    <x v="8"/>
    <x v="4"/>
    <x v="410"/>
    <x v="4"/>
    <x v="412"/>
    <x v="412"/>
    <s v="High Growth"/>
  </r>
  <r>
    <s v="Startup_2251"/>
    <x v="5"/>
    <x v="0"/>
    <x v="413"/>
    <x v="413"/>
    <x v="6"/>
    <x v="4"/>
    <x v="1"/>
    <x v="411"/>
    <x v="1"/>
    <x v="413"/>
    <x v="413"/>
    <s v="High Growth"/>
  </r>
  <r>
    <s v="Startup_2253"/>
    <x v="5"/>
    <x v="1"/>
    <x v="414"/>
    <x v="414"/>
    <x v="15"/>
    <x v="6"/>
    <x v="20"/>
    <x v="412"/>
    <x v="20"/>
    <x v="414"/>
    <x v="414"/>
    <s v="High Growth"/>
  </r>
  <r>
    <s v="Startup_2254"/>
    <x v="3"/>
    <x v="0"/>
    <x v="415"/>
    <x v="415"/>
    <x v="7"/>
    <x v="7"/>
    <x v="3"/>
    <x v="413"/>
    <x v="3"/>
    <x v="415"/>
    <x v="415"/>
    <s v="High Growth"/>
  </r>
  <r>
    <s v="Startup_2255"/>
    <x v="3"/>
    <x v="7"/>
    <x v="416"/>
    <x v="416"/>
    <x v="4"/>
    <x v="5"/>
    <x v="5"/>
    <x v="414"/>
    <x v="5"/>
    <x v="416"/>
    <x v="416"/>
    <s v="High Growth"/>
  </r>
  <r>
    <s v="Startup_2262"/>
    <x v="2"/>
    <x v="0"/>
    <x v="417"/>
    <x v="417"/>
    <x v="49"/>
    <x v="0"/>
    <x v="0"/>
    <x v="415"/>
    <x v="0"/>
    <x v="417"/>
    <x v="417"/>
    <s v="High Growth"/>
  </r>
  <r>
    <s v="Startup_2263"/>
    <x v="4"/>
    <x v="0"/>
    <x v="418"/>
    <x v="418"/>
    <x v="18"/>
    <x v="0"/>
    <x v="5"/>
    <x v="416"/>
    <x v="5"/>
    <x v="418"/>
    <x v="418"/>
    <s v="High Growth"/>
  </r>
  <r>
    <s v="Startup_2266"/>
    <x v="0"/>
    <x v="6"/>
    <x v="419"/>
    <x v="419"/>
    <x v="22"/>
    <x v="2"/>
    <x v="21"/>
    <x v="417"/>
    <x v="21"/>
    <x v="419"/>
    <x v="419"/>
    <s v="High Growth"/>
  </r>
  <r>
    <s v="Startup_2267"/>
    <x v="6"/>
    <x v="9"/>
    <x v="420"/>
    <x v="420"/>
    <x v="5"/>
    <x v="2"/>
    <x v="14"/>
    <x v="418"/>
    <x v="14"/>
    <x v="420"/>
    <x v="420"/>
    <s v="High Growth"/>
  </r>
  <r>
    <s v="Startup_2268"/>
    <x v="5"/>
    <x v="8"/>
    <x v="421"/>
    <x v="421"/>
    <x v="23"/>
    <x v="8"/>
    <x v="7"/>
    <x v="419"/>
    <x v="7"/>
    <x v="421"/>
    <x v="421"/>
    <s v="High Growth"/>
  </r>
  <r>
    <s v="Startup_2270"/>
    <x v="4"/>
    <x v="3"/>
    <x v="422"/>
    <x v="422"/>
    <x v="23"/>
    <x v="4"/>
    <x v="22"/>
    <x v="420"/>
    <x v="22"/>
    <x v="422"/>
    <x v="422"/>
    <s v="High Growth"/>
  </r>
  <r>
    <s v="Startup_2271"/>
    <x v="0"/>
    <x v="6"/>
    <x v="423"/>
    <x v="423"/>
    <x v="23"/>
    <x v="9"/>
    <x v="8"/>
    <x v="421"/>
    <x v="8"/>
    <x v="423"/>
    <x v="423"/>
    <s v="High Growth"/>
  </r>
  <r>
    <s v="Startup_2273"/>
    <x v="0"/>
    <x v="8"/>
    <x v="424"/>
    <x v="424"/>
    <x v="13"/>
    <x v="8"/>
    <x v="7"/>
    <x v="422"/>
    <x v="7"/>
    <x v="424"/>
    <x v="424"/>
    <s v="High Growth"/>
  </r>
  <r>
    <s v="Startup_2276"/>
    <x v="4"/>
    <x v="4"/>
    <x v="425"/>
    <x v="425"/>
    <x v="12"/>
    <x v="5"/>
    <x v="6"/>
    <x v="423"/>
    <x v="6"/>
    <x v="425"/>
    <x v="425"/>
    <s v="High Growth"/>
  </r>
  <r>
    <s v="Startup_2277"/>
    <x v="3"/>
    <x v="1"/>
    <x v="426"/>
    <x v="426"/>
    <x v="34"/>
    <x v="8"/>
    <x v="16"/>
    <x v="424"/>
    <x v="16"/>
    <x v="426"/>
    <x v="426"/>
    <s v="High Growth"/>
  </r>
  <r>
    <s v="Startup_2279"/>
    <x v="5"/>
    <x v="1"/>
    <x v="427"/>
    <x v="427"/>
    <x v="2"/>
    <x v="3"/>
    <x v="0"/>
    <x v="425"/>
    <x v="0"/>
    <x v="427"/>
    <x v="427"/>
    <s v="High Growth"/>
  </r>
  <r>
    <s v="Startup_2281"/>
    <x v="5"/>
    <x v="7"/>
    <x v="428"/>
    <x v="428"/>
    <x v="23"/>
    <x v="3"/>
    <x v="8"/>
    <x v="426"/>
    <x v="8"/>
    <x v="428"/>
    <x v="428"/>
    <s v="High Growth"/>
  </r>
  <r>
    <s v="Startup_2282"/>
    <x v="2"/>
    <x v="0"/>
    <x v="429"/>
    <x v="429"/>
    <x v="15"/>
    <x v="4"/>
    <x v="6"/>
    <x v="427"/>
    <x v="6"/>
    <x v="429"/>
    <x v="429"/>
    <s v="High Growth"/>
  </r>
  <r>
    <s v="Startup_2283"/>
    <x v="6"/>
    <x v="3"/>
    <x v="430"/>
    <x v="430"/>
    <x v="3"/>
    <x v="0"/>
    <x v="15"/>
    <x v="428"/>
    <x v="15"/>
    <x v="430"/>
    <x v="430"/>
    <s v="High Growth"/>
  </r>
  <r>
    <s v="Startup_2284"/>
    <x v="6"/>
    <x v="5"/>
    <x v="431"/>
    <x v="431"/>
    <x v="3"/>
    <x v="9"/>
    <x v="13"/>
    <x v="429"/>
    <x v="13"/>
    <x v="431"/>
    <x v="431"/>
    <s v="High Growth"/>
  </r>
  <r>
    <s v="Startup_2289"/>
    <x v="1"/>
    <x v="7"/>
    <x v="432"/>
    <x v="432"/>
    <x v="11"/>
    <x v="8"/>
    <x v="8"/>
    <x v="430"/>
    <x v="8"/>
    <x v="432"/>
    <x v="432"/>
    <s v="High Growth"/>
  </r>
  <r>
    <s v="Startup_2290"/>
    <x v="7"/>
    <x v="3"/>
    <x v="433"/>
    <x v="433"/>
    <x v="42"/>
    <x v="7"/>
    <x v="19"/>
    <x v="431"/>
    <x v="19"/>
    <x v="433"/>
    <x v="433"/>
    <s v="High Growth"/>
  </r>
  <r>
    <s v="Startup_2292"/>
    <x v="0"/>
    <x v="3"/>
    <x v="434"/>
    <x v="434"/>
    <x v="26"/>
    <x v="6"/>
    <x v="18"/>
    <x v="432"/>
    <x v="18"/>
    <x v="434"/>
    <x v="434"/>
    <s v="High Growth"/>
  </r>
  <r>
    <s v="Startup_2294"/>
    <x v="3"/>
    <x v="6"/>
    <x v="435"/>
    <x v="435"/>
    <x v="5"/>
    <x v="5"/>
    <x v="11"/>
    <x v="433"/>
    <x v="11"/>
    <x v="435"/>
    <x v="435"/>
    <s v="High Growth"/>
  </r>
  <r>
    <s v="Startup_2295"/>
    <x v="6"/>
    <x v="0"/>
    <x v="436"/>
    <x v="436"/>
    <x v="3"/>
    <x v="3"/>
    <x v="22"/>
    <x v="434"/>
    <x v="22"/>
    <x v="436"/>
    <x v="436"/>
    <s v="High Growth"/>
  </r>
  <r>
    <s v="Startup_23"/>
    <x v="5"/>
    <x v="8"/>
    <x v="437"/>
    <x v="437"/>
    <x v="5"/>
    <x v="0"/>
    <x v="8"/>
    <x v="435"/>
    <x v="8"/>
    <x v="437"/>
    <x v="437"/>
    <s v="High Growth"/>
  </r>
  <r>
    <s v="Startup_2300"/>
    <x v="4"/>
    <x v="9"/>
    <x v="438"/>
    <x v="438"/>
    <x v="3"/>
    <x v="0"/>
    <x v="14"/>
    <x v="436"/>
    <x v="14"/>
    <x v="438"/>
    <x v="438"/>
    <s v="High Growth"/>
  </r>
  <r>
    <s v="Startup_2306"/>
    <x v="2"/>
    <x v="0"/>
    <x v="439"/>
    <x v="439"/>
    <x v="13"/>
    <x v="0"/>
    <x v="9"/>
    <x v="437"/>
    <x v="9"/>
    <x v="439"/>
    <x v="439"/>
    <s v="High Growth"/>
  </r>
  <r>
    <s v="Startup_2309"/>
    <x v="6"/>
    <x v="5"/>
    <x v="440"/>
    <x v="440"/>
    <x v="22"/>
    <x v="2"/>
    <x v="22"/>
    <x v="438"/>
    <x v="22"/>
    <x v="440"/>
    <x v="440"/>
    <s v="High Growth"/>
  </r>
  <r>
    <s v="Startup_2312"/>
    <x v="7"/>
    <x v="4"/>
    <x v="441"/>
    <x v="441"/>
    <x v="19"/>
    <x v="4"/>
    <x v="12"/>
    <x v="439"/>
    <x v="12"/>
    <x v="441"/>
    <x v="441"/>
    <s v="High Growth"/>
  </r>
  <r>
    <s v="Startup_2318"/>
    <x v="4"/>
    <x v="6"/>
    <x v="442"/>
    <x v="442"/>
    <x v="22"/>
    <x v="1"/>
    <x v="23"/>
    <x v="440"/>
    <x v="23"/>
    <x v="442"/>
    <x v="442"/>
    <s v="High Growth"/>
  </r>
  <r>
    <s v="Startup_2322"/>
    <x v="5"/>
    <x v="2"/>
    <x v="443"/>
    <x v="443"/>
    <x v="34"/>
    <x v="7"/>
    <x v="15"/>
    <x v="441"/>
    <x v="15"/>
    <x v="443"/>
    <x v="443"/>
    <s v="High Growth"/>
  </r>
  <r>
    <s v="Startup_2329"/>
    <x v="2"/>
    <x v="7"/>
    <x v="444"/>
    <x v="444"/>
    <x v="15"/>
    <x v="9"/>
    <x v="21"/>
    <x v="442"/>
    <x v="21"/>
    <x v="444"/>
    <x v="444"/>
    <s v="High Growth"/>
  </r>
  <r>
    <s v="Startup_2347"/>
    <x v="4"/>
    <x v="2"/>
    <x v="445"/>
    <x v="445"/>
    <x v="6"/>
    <x v="5"/>
    <x v="20"/>
    <x v="443"/>
    <x v="20"/>
    <x v="445"/>
    <x v="445"/>
    <s v="High Growth"/>
  </r>
  <r>
    <s v="Startup_2349"/>
    <x v="1"/>
    <x v="4"/>
    <x v="446"/>
    <x v="446"/>
    <x v="12"/>
    <x v="5"/>
    <x v="16"/>
    <x v="444"/>
    <x v="16"/>
    <x v="446"/>
    <x v="446"/>
    <s v="High Growth"/>
  </r>
  <r>
    <s v="Startup_2351"/>
    <x v="3"/>
    <x v="0"/>
    <x v="447"/>
    <x v="447"/>
    <x v="42"/>
    <x v="8"/>
    <x v="12"/>
    <x v="445"/>
    <x v="12"/>
    <x v="447"/>
    <x v="447"/>
    <s v="High Growth"/>
  </r>
  <r>
    <s v="Startup_2355"/>
    <x v="1"/>
    <x v="4"/>
    <x v="448"/>
    <x v="448"/>
    <x v="6"/>
    <x v="2"/>
    <x v="11"/>
    <x v="446"/>
    <x v="11"/>
    <x v="448"/>
    <x v="448"/>
    <s v="High Growth"/>
  </r>
  <r>
    <s v="Startup_2357"/>
    <x v="5"/>
    <x v="1"/>
    <x v="449"/>
    <x v="449"/>
    <x v="3"/>
    <x v="1"/>
    <x v="15"/>
    <x v="447"/>
    <x v="15"/>
    <x v="449"/>
    <x v="449"/>
    <s v="High Growth"/>
  </r>
  <r>
    <s v="Startup_2358"/>
    <x v="2"/>
    <x v="2"/>
    <x v="450"/>
    <x v="450"/>
    <x v="26"/>
    <x v="4"/>
    <x v="21"/>
    <x v="448"/>
    <x v="21"/>
    <x v="450"/>
    <x v="450"/>
    <s v="High Growth"/>
  </r>
  <r>
    <s v="Startup_236"/>
    <x v="7"/>
    <x v="2"/>
    <x v="451"/>
    <x v="451"/>
    <x v="13"/>
    <x v="7"/>
    <x v="2"/>
    <x v="449"/>
    <x v="2"/>
    <x v="451"/>
    <x v="451"/>
    <s v="High Growth"/>
  </r>
  <r>
    <s v="Startup_2360"/>
    <x v="2"/>
    <x v="8"/>
    <x v="452"/>
    <x v="452"/>
    <x v="27"/>
    <x v="0"/>
    <x v="20"/>
    <x v="450"/>
    <x v="20"/>
    <x v="452"/>
    <x v="452"/>
    <s v="High Growth"/>
  </r>
  <r>
    <s v="Startup_2361"/>
    <x v="2"/>
    <x v="4"/>
    <x v="453"/>
    <x v="453"/>
    <x v="15"/>
    <x v="6"/>
    <x v="4"/>
    <x v="451"/>
    <x v="4"/>
    <x v="453"/>
    <x v="453"/>
    <s v="High Growth"/>
  </r>
  <r>
    <s v="Startup_237"/>
    <x v="3"/>
    <x v="8"/>
    <x v="454"/>
    <x v="454"/>
    <x v="34"/>
    <x v="5"/>
    <x v="4"/>
    <x v="452"/>
    <x v="4"/>
    <x v="454"/>
    <x v="454"/>
    <s v="High Growth"/>
  </r>
  <r>
    <s v="Startup_2371"/>
    <x v="6"/>
    <x v="0"/>
    <x v="455"/>
    <x v="455"/>
    <x v="46"/>
    <x v="5"/>
    <x v="9"/>
    <x v="453"/>
    <x v="9"/>
    <x v="455"/>
    <x v="455"/>
    <s v="High Growth"/>
  </r>
  <r>
    <s v="Startup_2375"/>
    <x v="0"/>
    <x v="9"/>
    <x v="456"/>
    <x v="456"/>
    <x v="23"/>
    <x v="6"/>
    <x v="11"/>
    <x v="454"/>
    <x v="11"/>
    <x v="456"/>
    <x v="456"/>
    <s v="High Growth"/>
  </r>
  <r>
    <s v="Startup_2376"/>
    <x v="2"/>
    <x v="5"/>
    <x v="457"/>
    <x v="457"/>
    <x v="31"/>
    <x v="1"/>
    <x v="16"/>
    <x v="455"/>
    <x v="16"/>
    <x v="457"/>
    <x v="457"/>
    <s v="High Growth"/>
  </r>
  <r>
    <s v="Startup_2377"/>
    <x v="2"/>
    <x v="9"/>
    <x v="458"/>
    <x v="458"/>
    <x v="29"/>
    <x v="6"/>
    <x v="4"/>
    <x v="456"/>
    <x v="4"/>
    <x v="458"/>
    <x v="458"/>
    <s v="High Growth"/>
  </r>
  <r>
    <s v="Startup_2378"/>
    <x v="2"/>
    <x v="5"/>
    <x v="459"/>
    <x v="459"/>
    <x v="48"/>
    <x v="9"/>
    <x v="15"/>
    <x v="457"/>
    <x v="15"/>
    <x v="459"/>
    <x v="459"/>
    <s v="High Growth"/>
  </r>
  <r>
    <s v="Startup_2379"/>
    <x v="2"/>
    <x v="7"/>
    <x v="460"/>
    <x v="460"/>
    <x v="24"/>
    <x v="8"/>
    <x v="7"/>
    <x v="458"/>
    <x v="7"/>
    <x v="460"/>
    <x v="460"/>
    <s v="High Growth"/>
  </r>
  <r>
    <s v="Startup_2380"/>
    <x v="3"/>
    <x v="6"/>
    <x v="461"/>
    <x v="461"/>
    <x v="15"/>
    <x v="8"/>
    <x v="5"/>
    <x v="459"/>
    <x v="5"/>
    <x v="461"/>
    <x v="461"/>
    <s v="High Growth"/>
  </r>
  <r>
    <s v="Startup_2381"/>
    <x v="4"/>
    <x v="2"/>
    <x v="462"/>
    <x v="462"/>
    <x v="10"/>
    <x v="5"/>
    <x v="12"/>
    <x v="460"/>
    <x v="12"/>
    <x v="462"/>
    <x v="462"/>
    <s v="High Growth"/>
  </r>
  <r>
    <s v="Startup_2382"/>
    <x v="7"/>
    <x v="1"/>
    <x v="463"/>
    <x v="463"/>
    <x v="5"/>
    <x v="1"/>
    <x v="9"/>
    <x v="461"/>
    <x v="9"/>
    <x v="463"/>
    <x v="463"/>
    <s v="High Growth"/>
  </r>
  <r>
    <s v="Startup_2383"/>
    <x v="1"/>
    <x v="9"/>
    <x v="464"/>
    <x v="464"/>
    <x v="30"/>
    <x v="2"/>
    <x v="21"/>
    <x v="462"/>
    <x v="21"/>
    <x v="464"/>
    <x v="464"/>
    <s v="High Growth"/>
  </r>
  <r>
    <s v="Startup_2392"/>
    <x v="4"/>
    <x v="6"/>
    <x v="465"/>
    <x v="465"/>
    <x v="24"/>
    <x v="9"/>
    <x v="21"/>
    <x v="463"/>
    <x v="21"/>
    <x v="465"/>
    <x v="465"/>
    <s v="High Growth"/>
  </r>
  <r>
    <s v="Startup_24"/>
    <x v="0"/>
    <x v="2"/>
    <x v="466"/>
    <x v="466"/>
    <x v="3"/>
    <x v="6"/>
    <x v="8"/>
    <x v="464"/>
    <x v="8"/>
    <x v="466"/>
    <x v="466"/>
    <s v="High Growth"/>
  </r>
  <r>
    <s v="Startup_240"/>
    <x v="2"/>
    <x v="1"/>
    <x v="467"/>
    <x v="467"/>
    <x v="40"/>
    <x v="3"/>
    <x v="6"/>
    <x v="465"/>
    <x v="6"/>
    <x v="467"/>
    <x v="467"/>
    <s v="High Growth"/>
  </r>
  <r>
    <s v="Startup_2403"/>
    <x v="3"/>
    <x v="4"/>
    <x v="468"/>
    <x v="468"/>
    <x v="13"/>
    <x v="4"/>
    <x v="0"/>
    <x v="466"/>
    <x v="0"/>
    <x v="468"/>
    <x v="468"/>
    <s v="High Growth"/>
  </r>
  <r>
    <s v="Startup_2409"/>
    <x v="1"/>
    <x v="5"/>
    <x v="469"/>
    <x v="469"/>
    <x v="22"/>
    <x v="3"/>
    <x v="14"/>
    <x v="467"/>
    <x v="14"/>
    <x v="469"/>
    <x v="469"/>
    <s v="High Growth"/>
  </r>
  <r>
    <s v="Startup_2416"/>
    <x v="2"/>
    <x v="0"/>
    <x v="470"/>
    <x v="470"/>
    <x v="47"/>
    <x v="7"/>
    <x v="5"/>
    <x v="468"/>
    <x v="5"/>
    <x v="470"/>
    <x v="470"/>
    <s v="High Growth"/>
  </r>
  <r>
    <s v="Startup_2418"/>
    <x v="6"/>
    <x v="7"/>
    <x v="471"/>
    <x v="471"/>
    <x v="9"/>
    <x v="1"/>
    <x v="10"/>
    <x v="469"/>
    <x v="10"/>
    <x v="471"/>
    <x v="471"/>
    <s v="High Growth"/>
  </r>
  <r>
    <s v="Startup_2419"/>
    <x v="3"/>
    <x v="3"/>
    <x v="472"/>
    <x v="472"/>
    <x v="5"/>
    <x v="9"/>
    <x v="20"/>
    <x v="470"/>
    <x v="20"/>
    <x v="472"/>
    <x v="472"/>
    <s v="High Growth"/>
  </r>
  <r>
    <s v="Startup_242"/>
    <x v="4"/>
    <x v="0"/>
    <x v="473"/>
    <x v="473"/>
    <x v="19"/>
    <x v="4"/>
    <x v="20"/>
    <x v="471"/>
    <x v="20"/>
    <x v="473"/>
    <x v="473"/>
    <s v="High Growth"/>
  </r>
  <r>
    <s v="Startup_2420"/>
    <x v="0"/>
    <x v="9"/>
    <x v="474"/>
    <x v="474"/>
    <x v="15"/>
    <x v="5"/>
    <x v="0"/>
    <x v="472"/>
    <x v="0"/>
    <x v="474"/>
    <x v="474"/>
    <s v="High Growth"/>
  </r>
  <r>
    <s v="Startup_2422"/>
    <x v="5"/>
    <x v="2"/>
    <x v="475"/>
    <x v="475"/>
    <x v="3"/>
    <x v="5"/>
    <x v="10"/>
    <x v="473"/>
    <x v="10"/>
    <x v="475"/>
    <x v="475"/>
    <s v="High Growth"/>
  </r>
  <r>
    <s v="Startup_2428"/>
    <x v="3"/>
    <x v="0"/>
    <x v="476"/>
    <x v="476"/>
    <x v="14"/>
    <x v="7"/>
    <x v="16"/>
    <x v="474"/>
    <x v="16"/>
    <x v="476"/>
    <x v="476"/>
    <s v="High Growth"/>
  </r>
  <r>
    <s v="Startup_2430"/>
    <x v="5"/>
    <x v="7"/>
    <x v="477"/>
    <x v="477"/>
    <x v="44"/>
    <x v="5"/>
    <x v="0"/>
    <x v="475"/>
    <x v="0"/>
    <x v="477"/>
    <x v="477"/>
    <s v="High Growth"/>
  </r>
  <r>
    <s v="Startup_245"/>
    <x v="5"/>
    <x v="6"/>
    <x v="478"/>
    <x v="478"/>
    <x v="6"/>
    <x v="7"/>
    <x v="8"/>
    <x v="476"/>
    <x v="8"/>
    <x v="478"/>
    <x v="478"/>
    <s v="High Growth"/>
  </r>
  <r>
    <s v="Startup_2450"/>
    <x v="1"/>
    <x v="3"/>
    <x v="479"/>
    <x v="479"/>
    <x v="49"/>
    <x v="1"/>
    <x v="8"/>
    <x v="477"/>
    <x v="8"/>
    <x v="479"/>
    <x v="479"/>
    <s v="High Growth"/>
  </r>
  <r>
    <s v="Startup_2452"/>
    <x v="1"/>
    <x v="2"/>
    <x v="480"/>
    <x v="480"/>
    <x v="15"/>
    <x v="4"/>
    <x v="23"/>
    <x v="478"/>
    <x v="23"/>
    <x v="480"/>
    <x v="480"/>
    <s v="High Growth"/>
  </r>
  <r>
    <s v="Startup_2457"/>
    <x v="0"/>
    <x v="8"/>
    <x v="481"/>
    <x v="481"/>
    <x v="27"/>
    <x v="3"/>
    <x v="17"/>
    <x v="479"/>
    <x v="17"/>
    <x v="481"/>
    <x v="481"/>
    <s v="High Growth"/>
  </r>
  <r>
    <s v="Startup_2465"/>
    <x v="5"/>
    <x v="6"/>
    <x v="482"/>
    <x v="482"/>
    <x v="12"/>
    <x v="0"/>
    <x v="19"/>
    <x v="480"/>
    <x v="19"/>
    <x v="482"/>
    <x v="482"/>
    <s v="High Growth"/>
  </r>
  <r>
    <s v="Startup_2466"/>
    <x v="2"/>
    <x v="5"/>
    <x v="483"/>
    <x v="483"/>
    <x v="11"/>
    <x v="1"/>
    <x v="15"/>
    <x v="481"/>
    <x v="15"/>
    <x v="483"/>
    <x v="483"/>
    <s v="High Growth"/>
  </r>
  <r>
    <s v="Startup_2478"/>
    <x v="1"/>
    <x v="6"/>
    <x v="484"/>
    <x v="484"/>
    <x v="17"/>
    <x v="6"/>
    <x v="16"/>
    <x v="482"/>
    <x v="16"/>
    <x v="484"/>
    <x v="484"/>
    <s v="High Growth"/>
  </r>
  <r>
    <s v="Startup_2480"/>
    <x v="0"/>
    <x v="7"/>
    <x v="485"/>
    <x v="485"/>
    <x v="15"/>
    <x v="2"/>
    <x v="23"/>
    <x v="483"/>
    <x v="23"/>
    <x v="485"/>
    <x v="485"/>
    <s v="High Growth"/>
  </r>
  <r>
    <s v="Startup_2482"/>
    <x v="7"/>
    <x v="1"/>
    <x v="486"/>
    <x v="486"/>
    <x v="26"/>
    <x v="3"/>
    <x v="16"/>
    <x v="484"/>
    <x v="16"/>
    <x v="486"/>
    <x v="486"/>
    <s v="High Growth"/>
  </r>
  <r>
    <s v="Startup_249"/>
    <x v="7"/>
    <x v="5"/>
    <x v="487"/>
    <x v="487"/>
    <x v="9"/>
    <x v="0"/>
    <x v="14"/>
    <x v="485"/>
    <x v="14"/>
    <x v="487"/>
    <x v="487"/>
    <s v="High Growth"/>
  </r>
  <r>
    <s v="Startup_2495"/>
    <x v="1"/>
    <x v="8"/>
    <x v="488"/>
    <x v="488"/>
    <x v="3"/>
    <x v="8"/>
    <x v="3"/>
    <x v="486"/>
    <x v="3"/>
    <x v="488"/>
    <x v="488"/>
    <s v="High Growth"/>
  </r>
  <r>
    <s v="Startup_2500"/>
    <x v="1"/>
    <x v="1"/>
    <x v="489"/>
    <x v="489"/>
    <x v="0"/>
    <x v="2"/>
    <x v="14"/>
    <x v="487"/>
    <x v="14"/>
    <x v="489"/>
    <x v="489"/>
    <s v="High Growth"/>
  </r>
  <r>
    <s v="Startup_2501"/>
    <x v="7"/>
    <x v="1"/>
    <x v="490"/>
    <x v="490"/>
    <x v="22"/>
    <x v="9"/>
    <x v="20"/>
    <x v="488"/>
    <x v="20"/>
    <x v="490"/>
    <x v="490"/>
    <s v="High Growth"/>
  </r>
  <r>
    <s v="Startup_2502"/>
    <x v="7"/>
    <x v="6"/>
    <x v="491"/>
    <x v="491"/>
    <x v="5"/>
    <x v="5"/>
    <x v="15"/>
    <x v="489"/>
    <x v="15"/>
    <x v="491"/>
    <x v="491"/>
    <s v="High Growth"/>
  </r>
  <r>
    <s v="Startup_2503"/>
    <x v="5"/>
    <x v="2"/>
    <x v="492"/>
    <x v="492"/>
    <x v="7"/>
    <x v="8"/>
    <x v="2"/>
    <x v="490"/>
    <x v="2"/>
    <x v="492"/>
    <x v="492"/>
    <s v="High Growth"/>
  </r>
  <r>
    <s v="Startup_2504"/>
    <x v="2"/>
    <x v="0"/>
    <x v="493"/>
    <x v="493"/>
    <x v="18"/>
    <x v="3"/>
    <x v="7"/>
    <x v="491"/>
    <x v="7"/>
    <x v="493"/>
    <x v="493"/>
    <s v="High Growth"/>
  </r>
  <r>
    <s v="Startup_2505"/>
    <x v="7"/>
    <x v="3"/>
    <x v="494"/>
    <x v="494"/>
    <x v="0"/>
    <x v="4"/>
    <x v="16"/>
    <x v="492"/>
    <x v="16"/>
    <x v="494"/>
    <x v="494"/>
    <s v="High Growth"/>
  </r>
  <r>
    <s v="Startup_2506"/>
    <x v="3"/>
    <x v="0"/>
    <x v="495"/>
    <x v="495"/>
    <x v="3"/>
    <x v="8"/>
    <x v="9"/>
    <x v="493"/>
    <x v="9"/>
    <x v="495"/>
    <x v="495"/>
    <s v="High Growth"/>
  </r>
  <r>
    <s v="Startup_2507"/>
    <x v="3"/>
    <x v="7"/>
    <x v="496"/>
    <x v="496"/>
    <x v="7"/>
    <x v="4"/>
    <x v="17"/>
    <x v="494"/>
    <x v="17"/>
    <x v="496"/>
    <x v="496"/>
    <s v="High Growth"/>
  </r>
  <r>
    <s v="Startup_2510"/>
    <x v="6"/>
    <x v="9"/>
    <x v="497"/>
    <x v="497"/>
    <x v="8"/>
    <x v="5"/>
    <x v="8"/>
    <x v="495"/>
    <x v="8"/>
    <x v="497"/>
    <x v="497"/>
    <s v="High Growth"/>
  </r>
  <r>
    <s v="Startup_2513"/>
    <x v="6"/>
    <x v="7"/>
    <x v="498"/>
    <x v="498"/>
    <x v="29"/>
    <x v="9"/>
    <x v="5"/>
    <x v="496"/>
    <x v="5"/>
    <x v="498"/>
    <x v="498"/>
    <s v="High Growth"/>
  </r>
  <r>
    <s v="Startup_2518"/>
    <x v="1"/>
    <x v="1"/>
    <x v="499"/>
    <x v="499"/>
    <x v="15"/>
    <x v="6"/>
    <x v="5"/>
    <x v="497"/>
    <x v="5"/>
    <x v="499"/>
    <x v="499"/>
    <s v="High Growth"/>
  </r>
  <r>
    <s v="Startup_2519"/>
    <x v="1"/>
    <x v="6"/>
    <x v="500"/>
    <x v="500"/>
    <x v="45"/>
    <x v="8"/>
    <x v="14"/>
    <x v="498"/>
    <x v="14"/>
    <x v="500"/>
    <x v="500"/>
    <s v="High Growth"/>
  </r>
  <r>
    <s v="Startup_2520"/>
    <x v="4"/>
    <x v="9"/>
    <x v="501"/>
    <x v="501"/>
    <x v="48"/>
    <x v="2"/>
    <x v="9"/>
    <x v="499"/>
    <x v="9"/>
    <x v="501"/>
    <x v="501"/>
    <s v="High Growth"/>
  </r>
  <r>
    <s v="Startup_2522"/>
    <x v="5"/>
    <x v="3"/>
    <x v="502"/>
    <x v="502"/>
    <x v="5"/>
    <x v="2"/>
    <x v="7"/>
    <x v="500"/>
    <x v="7"/>
    <x v="502"/>
    <x v="502"/>
    <s v="High Growth"/>
  </r>
  <r>
    <s v="Startup_2525"/>
    <x v="1"/>
    <x v="6"/>
    <x v="503"/>
    <x v="503"/>
    <x v="13"/>
    <x v="0"/>
    <x v="15"/>
    <x v="501"/>
    <x v="15"/>
    <x v="503"/>
    <x v="503"/>
    <s v="High Growth"/>
  </r>
  <r>
    <s v="Startup_2526"/>
    <x v="6"/>
    <x v="1"/>
    <x v="504"/>
    <x v="504"/>
    <x v="4"/>
    <x v="1"/>
    <x v="18"/>
    <x v="502"/>
    <x v="18"/>
    <x v="504"/>
    <x v="504"/>
    <s v="High Growth"/>
  </r>
  <r>
    <s v="Startup_2527"/>
    <x v="7"/>
    <x v="1"/>
    <x v="505"/>
    <x v="505"/>
    <x v="18"/>
    <x v="4"/>
    <x v="15"/>
    <x v="503"/>
    <x v="15"/>
    <x v="505"/>
    <x v="505"/>
    <s v="High Growth"/>
  </r>
  <r>
    <s v="Startup_2528"/>
    <x v="2"/>
    <x v="4"/>
    <x v="506"/>
    <x v="506"/>
    <x v="3"/>
    <x v="8"/>
    <x v="8"/>
    <x v="504"/>
    <x v="8"/>
    <x v="506"/>
    <x v="506"/>
    <s v="High Growth"/>
  </r>
  <r>
    <s v="Startup_2530"/>
    <x v="7"/>
    <x v="6"/>
    <x v="507"/>
    <x v="507"/>
    <x v="15"/>
    <x v="2"/>
    <x v="11"/>
    <x v="505"/>
    <x v="11"/>
    <x v="507"/>
    <x v="507"/>
    <s v="High Growth"/>
  </r>
  <r>
    <s v="Startup_2534"/>
    <x v="3"/>
    <x v="9"/>
    <x v="508"/>
    <x v="508"/>
    <x v="1"/>
    <x v="9"/>
    <x v="3"/>
    <x v="506"/>
    <x v="3"/>
    <x v="508"/>
    <x v="508"/>
    <s v="High Growth"/>
  </r>
  <r>
    <s v="Startup_254"/>
    <x v="7"/>
    <x v="4"/>
    <x v="509"/>
    <x v="509"/>
    <x v="3"/>
    <x v="3"/>
    <x v="18"/>
    <x v="507"/>
    <x v="18"/>
    <x v="509"/>
    <x v="509"/>
    <s v="High Growth"/>
  </r>
  <r>
    <s v="Startup_2540"/>
    <x v="7"/>
    <x v="5"/>
    <x v="510"/>
    <x v="510"/>
    <x v="37"/>
    <x v="7"/>
    <x v="22"/>
    <x v="146"/>
    <x v="22"/>
    <x v="510"/>
    <x v="510"/>
    <s v="High Growth"/>
  </r>
  <r>
    <s v="Startup_2542"/>
    <x v="6"/>
    <x v="0"/>
    <x v="511"/>
    <x v="511"/>
    <x v="1"/>
    <x v="1"/>
    <x v="10"/>
    <x v="508"/>
    <x v="10"/>
    <x v="511"/>
    <x v="511"/>
    <s v="High Growth"/>
  </r>
  <r>
    <s v="Startup_2547"/>
    <x v="0"/>
    <x v="7"/>
    <x v="512"/>
    <x v="512"/>
    <x v="42"/>
    <x v="2"/>
    <x v="1"/>
    <x v="509"/>
    <x v="1"/>
    <x v="512"/>
    <x v="512"/>
    <s v="High Growth"/>
  </r>
  <r>
    <s v="Startup_2549"/>
    <x v="0"/>
    <x v="1"/>
    <x v="513"/>
    <x v="513"/>
    <x v="29"/>
    <x v="1"/>
    <x v="15"/>
    <x v="510"/>
    <x v="15"/>
    <x v="513"/>
    <x v="513"/>
    <s v="High Growth"/>
  </r>
  <r>
    <s v="Startup_2555"/>
    <x v="2"/>
    <x v="4"/>
    <x v="514"/>
    <x v="514"/>
    <x v="24"/>
    <x v="2"/>
    <x v="0"/>
    <x v="511"/>
    <x v="0"/>
    <x v="514"/>
    <x v="514"/>
    <s v="High Growth"/>
  </r>
  <r>
    <s v="Startup_2557"/>
    <x v="1"/>
    <x v="1"/>
    <x v="515"/>
    <x v="515"/>
    <x v="24"/>
    <x v="8"/>
    <x v="7"/>
    <x v="512"/>
    <x v="7"/>
    <x v="515"/>
    <x v="515"/>
    <s v="High Growth"/>
  </r>
  <r>
    <s v="Startup_2564"/>
    <x v="1"/>
    <x v="4"/>
    <x v="516"/>
    <x v="516"/>
    <x v="13"/>
    <x v="0"/>
    <x v="13"/>
    <x v="513"/>
    <x v="13"/>
    <x v="516"/>
    <x v="516"/>
    <s v="High Growth"/>
  </r>
  <r>
    <s v="Startup_2567"/>
    <x v="3"/>
    <x v="0"/>
    <x v="517"/>
    <x v="517"/>
    <x v="19"/>
    <x v="6"/>
    <x v="23"/>
    <x v="514"/>
    <x v="23"/>
    <x v="517"/>
    <x v="517"/>
    <s v="High Growth"/>
  </r>
  <r>
    <s v="Startup_2568"/>
    <x v="7"/>
    <x v="8"/>
    <x v="518"/>
    <x v="518"/>
    <x v="13"/>
    <x v="1"/>
    <x v="18"/>
    <x v="515"/>
    <x v="18"/>
    <x v="518"/>
    <x v="518"/>
    <s v="High Growth"/>
  </r>
  <r>
    <s v="Startup_2571"/>
    <x v="3"/>
    <x v="7"/>
    <x v="519"/>
    <x v="519"/>
    <x v="22"/>
    <x v="2"/>
    <x v="20"/>
    <x v="516"/>
    <x v="20"/>
    <x v="519"/>
    <x v="519"/>
    <s v="High Growth"/>
  </r>
  <r>
    <s v="Startup_2573"/>
    <x v="7"/>
    <x v="6"/>
    <x v="520"/>
    <x v="520"/>
    <x v="13"/>
    <x v="3"/>
    <x v="1"/>
    <x v="517"/>
    <x v="1"/>
    <x v="520"/>
    <x v="520"/>
    <s v="High Growth"/>
  </r>
  <r>
    <s v="Startup_2575"/>
    <x v="2"/>
    <x v="9"/>
    <x v="521"/>
    <x v="521"/>
    <x v="10"/>
    <x v="2"/>
    <x v="11"/>
    <x v="518"/>
    <x v="11"/>
    <x v="521"/>
    <x v="521"/>
    <s v="High Growth"/>
  </r>
  <r>
    <s v="Startup_2577"/>
    <x v="7"/>
    <x v="5"/>
    <x v="522"/>
    <x v="522"/>
    <x v="3"/>
    <x v="2"/>
    <x v="1"/>
    <x v="519"/>
    <x v="1"/>
    <x v="522"/>
    <x v="522"/>
    <s v="High Growth"/>
  </r>
  <r>
    <s v="Startup_2583"/>
    <x v="0"/>
    <x v="3"/>
    <x v="523"/>
    <x v="523"/>
    <x v="13"/>
    <x v="9"/>
    <x v="23"/>
    <x v="114"/>
    <x v="23"/>
    <x v="523"/>
    <x v="523"/>
    <s v="High Growth"/>
  </r>
  <r>
    <s v="Startup_2589"/>
    <x v="5"/>
    <x v="0"/>
    <x v="524"/>
    <x v="524"/>
    <x v="14"/>
    <x v="5"/>
    <x v="1"/>
    <x v="520"/>
    <x v="1"/>
    <x v="524"/>
    <x v="524"/>
    <s v="High Growth"/>
  </r>
  <r>
    <s v="Startup_2596"/>
    <x v="0"/>
    <x v="7"/>
    <x v="525"/>
    <x v="525"/>
    <x v="28"/>
    <x v="6"/>
    <x v="22"/>
    <x v="521"/>
    <x v="22"/>
    <x v="525"/>
    <x v="525"/>
    <s v="High Growth"/>
  </r>
  <r>
    <s v="Startup_2597"/>
    <x v="2"/>
    <x v="9"/>
    <x v="526"/>
    <x v="526"/>
    <x v="11"/>
    <x v="9"/>
    <x v="5"/>
    <x v="522"/>
    <x v="5"/>
    <x v="526"/>
    <x v="526"/>
    <s v="High Growth"/>
  </r>
  <r>
    <s v="Startup_26"/>
    <x v="4"/>
    <x v="6"/>
    <x v="527"/>
    <x v="527"/>
    <x v="24"/>
    <x v="4"/>
    <x v="23"/>
    <x v="523"/>
    <x v="23"/>
    <x v="527"/>
    <x v="527"/>
    <s v="High Growth"/>
  </r>
  <r>
    <s v="Startup_2601"/>
    <x v="5"/>
    <x v="3"/>
    <x v="528"/>
    <x v="528"/>
    <x v="12"/>
    <x v="3"/>
    <x v="10"/>
    <x v="524"/>
    <x v="10"/>
    <x v="528"/>
    <x v="528"/>
    <s v="High Growth"/>
  </r>
  <r>
    <s v="Startup_2602"/>
    <x v="5"/>
    <x v="6"/>
    <x v="529"/>
    <x v="529"/>
    <x v="3"/>
    <x v="0"/>
    <x v="15"/>
    <x v="525"/>
    <x v="15"/>
    <x v="529"/>
    <x v="529"/>
    <s v="High Growth"/>
  </r>
  <r>
    <s v="Startup_2605"/>
    <x v="1"/>
    <x v="8"/>
    <x v="530"/>
    <x v="530"/>
    <x v="14"/>
    <x v="4"/>
    <x v="21"/>
    <x v="526"/>
    <x v="21"/>
    <x v="530"/>
    <x v="530"/>
    <s v="High Growth"/>
  </r>
  <r>
    <s v="Startup_2608"/>
    <x v="1"/>
    <x v="1"/>
    <x v="531"/>
    <x v="531"/>
    <x v="27"/>
    <x v="5"/>
    <x v="20"/>
    <x v="527"/>
    <x v="20"/>
    <x v="531"/>
    <x v="531"/>
    <s v="High Growth"/>
  </r>
  <r>
    <s v="Startup_261"/>
    <x v="4"/>
    <x v="7"/>
    <x v="532"/>
    <x v="532"/>
    <x v="13"/>
    <x v="0"/>
    <x v="14"/>
    <x v="528"/>
    <x v="14"/>
    <x v="532"/>
    <x v="532"/>
    <s v="High Growth"/>
  </r>
  <r>
    <s v="Startup_2612"/>
    <x v="6"/>
    <x v="3"/>
    <x v="533"/>
    <x v="533"/>
    <x v="40"/>
    <x v="8"/>
    <x v="8"/>
    <x v="529"/>
    <x v="8"/>
    <x v="533"/>
    <x v="533"/>
    <s v="High Growth"/>
  </r>
  <r>
    <s v="Startup_2614"/>
    <x v="1"/>
    <x v="8"/>
    <x v="534"/>
    <x v="534"/>
    <x v="17"/>
    <x v="7"/>
    <x v="5"/>
    <x v="530"/>
    <x v="5"/>
    <x v="534"/>
    <x v="534"/>
    <s v="High Growth"/>
  </r>
  <r>
    <s v="Startup_2615"/>
    <x v="2"/>
    <x v="4"/>
    <x v="535"/>
    <x v="535"/>
    <x v="37"/>
    <x v="5"/>
    <x v="3"/>
    <x v="531"/>
    <x v="3"/>
    <x v="535"/>
    <x v="535"/>
    <s v="High Growth"/>
  </r>
  <r>
    <s v="Startup_2616"/>
    <x v="4"/>
    <x v="5"/>
    <x v="536"/>
    <x v="536"/>
    <x v="3"/>
    <x v="8"/>
    <x v="22"/>
    <x v="532"/>
    <x v="22"/>
    <x v="536"/>
    <x v="536"/>
    <s v="High Growth"/>
  </r>
  <r>
    <s v="Startup_2626"/>
    <x v="5"/>
    <x v="0"/>
    <x v="537"/>
    <x v="537"/>
    <x v="5"/>
    <x v="0"/>
    <x v="6"/>
    <x v="533"/>
    <x v="6"/>
    <x v="537"/>
    <x v="537"/>
    <s v="High Growth"/>
  </r>
  <r>
    <s v="Startup_2630"/>
    <x v="5"/>
    <x v="4"/>
    <x v="538"/>
    <x v="538"/>
    <x v="12"/>
    <x v="0"/>
    <x v="10"/>
    <x v="534"/>
    <x v="10"/>
    <x v="538"/>
    <x v="538"/>
    <s v="High Growth"/>
  </r>
  <r>
    <s v="Startup_2631"/>
    <x v="6"/>
    <x v="4"/>
    <x v="539"/>
    <x v="539"/>
    <x v="6"/>
    <x v="0"/>
    <x v="7"/>
    <x v="535"/>
    <x v="7"/>
    <x v="539"/>
    <x v="539"/>
    <s v="High Growth"/>
  </r>
  <r>
    <s v="Startup_2634"/>
    <x v="7"/>
    <x v="8"/>
    <x v="540"/>
    <x v="540"/>
    <x v="17"/>
    <x v="9"/>
    <x v="6"/>
    <x v="536"/>
    <x v="6"/>
    <x v="540"/>
    <x v="540"/>
    <s v="High Growth"/>
  </r>
  <r>
    <s v="Startup_2637"/>
    <x v="7"/>
    <x v="7"/>
    <x v="541"/>
    <x v="541"/>
    <x v="6"/>
    <x v="6"/>
    <x v="16"/>
    <x v="537"/>
    <x v="16"/>
    <x v="541"/>
    <x v="541"/>
    <s v="High Growth"/>
  </r>
  <r>
    <s v="Startup_2638"/>
    <x v="7"/>
    <x v="5"/>
    <x v="542"/>
    <x v="542"/>
    <x v="31"/>
    <x v="0"/>
    <x v="10"/>
    <x v="538"/>
    <x v="10"/>
    <x v="542"/>
    <x v="542"/>
    <s v="High Growth"/>
  </r>
  <r>
    <s v="Startup_2639"/>
    <x v="7"/>
    <x v="0"/>
    <x v="543"/>
    <x v="543"/>
    <x v="17"/>
    <x v="9"/>
    <x v="5"/>
    <x v="539"/>
    <x v="5"/>
    <x v="543"/>
    <x v="543"/>
    <s v="High Growth"/>
  </r>
  <r>
    <s v="Startup_2641"/>
    <x v="6"/>
    <x v="6"/>
    <x v="544"/>
    <x v="544"/>
    <x v="44"/>
    <x v="3"/>
    <x v="9"/>
    <x v="540"/>
    <x v="9"/>
    <x v="544"/>
    <x v="544"/>
    <s v="High Growth"/>
  </r>
  <r>
    <s v="Startup_2643"/>
    <x v="2"/>
    <x v="6"/>
    <x v="545"/>
    <x v="545"/>
    <x v="28"/>
    <x v="5"/>
    <x v="0"/>
    <x v="541"/>
    <x v="0"/>
    <x v="545"/>
    <x v="545"/>
    <s v="High Growth"/>
  </r>
  <r>
    <s v="Startup_2648"/>
    <x v="4"/>
    <x v="5"/>
    <x v="546"/>
    <x v="546"/>
    <x v="37"/>
    <x v="4"/>
    <x v="14"/>
    <x v="542"/>
    <x v="14"/>
    <x v="546"/>
    <x v="546"/>
    <s v="High Growth"/>
  </r>
  <r>
    <s v="Startup_2655"/>
    <x v="4"/>
    <x v="0"/>
    <x v="547"/>
    <x v="547"/>
    <x v="9"/>
    <x v="1"/>
    <x v="17"/>
    <x v="543"/>
    <x v="17"/>
    <x v="547"/>
    <x v="547"/>
    <s v="High Growth"/>
  </r>
  <r>
    <s v="Startup_266"/>
    <x v="4"/>
    <x v="8"/>
    <x v="548"/>
    <x v="548"/>
    <x v="43"/>
    <x v="9"/>
    <x v="12"/>
    <x v="544"/>
    <x v="12"/>
    <x v="548"/>
    <x v="548"/>
    <s v="High Growth"/>
  </r>
  <r>
    <s v="Startup_2660"/>
    <x v="2"/>
    <x v="4"/>
    <x v="549"/>
    <x v="549"/>
    <x v="11"/>
    <x v="4"/>
    <x v="21"/>
    <x v="545"/>
    <x v="21"/>
    <x v="549"/>
    <x v="549"/>
    <s v="High Growth"/>
  </r>
  <r>
    <s v="Startup_2662"/>
    <x v="5"/>
    <x v="3"/>
    <x v="550"/>
    <x v="550"/>
    <x v="15"/>
    <x v="1"/>
    <x v="11"/>
    <x v="546"/>
    <x v="11"/>
    <x v="550"/>
    <x v="550"/>
    <s v="High Growth"/>
  </r>
  <r>
    <s v="Startup_2666"/>
    <x v="5"/>
    <x v="8"/>
    <x v="551"/>
    <x v="551"/>
    <x v="22"/>
    <x v="8"/>
    <x v="4"/>
    <x v="547"/>
    <x v="4"/>
    <x v="551"/>
    <x v="551"/>
    <s v="High Growth"/>
  </r>
  <r>
    <s v="Startup_2673"/>
    <x v="5"/>
    <x v="4"/>
    <x v="552"/>
    <x v="552"/>
    <x v="22"/>
    <x v="1"/>
    <x v="3"/>
    <x v="548"/>
    <x v="3"/>
    <x v="552"/>
    <x v="552"/>
    <s v="High Growth"/>
  </r>
  <r>
    <s v="Startup_2674"/>
    <x v="3"/>
    <x v="3"/>
    <x v="553"/>
    <x v="553"/>
    <x v="24"/>
    <x v="3"/>
    <x v="8"/>
    <x v="549"/>
    <x v="8"/>
    <x v="553"/>
    <x v="553"/>
    <s v="High Growth"/>
  </r>
  <r>
    <s v="Startup_2680"/>
    <x v="6"/>
    <x v="9"/>
    <x v="554"/>
    <x v="554"/>
    <x v="37"/>
    <x v="1"/>
    <x v="8"/>
    <x v="550"/>
    <x v="8"/>
    <x v="554"/>
    <x v="554"/>
    <s v="High Growth"/>
  </r>
  <r>
    <s v="Startup_2682"/>
    <x v="3"/>
    <x v="1"/>
    <x v="555"/>
    <x v="555"/>
    <x v="32"/>
    <x v="1"/>
    <x v="10"/>
    <x v="551"/>
    <x v="10"/>
    <x v="555"/>
    <x v="555"/>
    <s v="High Growth"/>
  </r>
  <r>
    <s v="Startup_2684"/>
    <x v="0"/>
    <x v="4"/>
    <x v="556"/>
    <x v="556"/>
    <x v="39"/>
    <x v="7"/>
    <x v="22"/>
    <x v="552"/>
    <x v="22"/>
    <x v="556"/>
    <x v="556"/>
    <s v="High Growth"/>
  </r>
  <r>
    <s v="Startup_2687"/>
    <x v="5"/>
    <x v="6"/>
    <x v="557"/>
    <x v="557"/>
    <x v="5"/>
    <x v="4"/>
    <x v="7"/>
    <x v="553"/>
    <x v="7"/>
    <x v="557"/>
    <x v="557"/>
    <s v="High Growth"/>
  </r>
  <r>
    <s v="Startup_2690"/>
    <x v="0"/>
    <x v="8"/>
    <x v="558"/>
    <x v="558"/>
    <x v="44"/>
    <x v="3"/>
    <x v="21"/>
    <x v="554"/>
    <x v="21"/>
    <x v="558"/>
    <x v="558"/>
    <s v="High Growth"/>
  </r>
  <r>
    <s v="Startup_2692"/>
    <x v="2"/>
    <x v="6"/>
    <x v="559"/>
    <x v="559"/>
    <x v="18"/>
    <x v="3"/>
    <x v="7"/>
    <x v="555"/>
    <x v="7"/>
    <x v="559"/>
    <x v="559"/>
    <s v="High Growth"/>
  </r>
  <r>
    <s v="Startup_2693"/>
    <x v="2"/>
    <x v="2"/>
    <x v="560"/>
    <x v="560"/>
    <x v="6"/>
    <x v="4"/>
    <x v="21"/>
    <x v="556"/>
    <x v="21"/>
    <x v="560"/>
    <x v="560"/>
    <s v="High Growth"/>
  </r>
  <r>
    <s v="Startup_2696"/>
    <x v="4"/>
    <x v="9"/>
    <x v="561"/>
    <x v="561"/>
    <x v="9"/>
    <x v="0"/>
    <x v="4"/>
    <x v="557"/>
    <x v="4"/>
    <x v="561"/>
    <x v="561"/>
    <s v="High Growth"/>
  </r>
  <r>
    <s v="Startup_2699"/>
    <x v="2"/>
    <x v="9"/>
    <x v="562"/>
    <x v="562"/>
    <x v="24"/>
    <x v="3"/>
    <x v="12"/>
    <x v="558"/>
    <x v="12"/>
    <x v="562"/>
    <x v="562"/>
    <s v="High Growth"/>
  </r>
  <r>
    <s v="Startup_2700"/>
    <x v="1"/>
    <x v="2"/>
    <x v="563"/>
    <x v="563"/>
    <x v="3"/>
    <x v="5"/>
    <x v="2"/>
    <x v="559"/>
    <x v="2"/>
    <x v="563"/>
    <x v="563"/>
    <s v="High Growth"/>
  </r>
  <r>
    <s v="Startup_2701"/>
    <x v="1"/>
    <x v="9"/>
    <x v="564"/>
    <x v="564"/>
    <x v="30"/>
    <x v="6"/>
    <x v="17"/>
    <x v="560"/>
    <x v="17"/>
    <x v="564"/>
    <x v="564"/>
    <s v="High Growth"/>
  </r>
  <r>
    <s v="Startup_2703"/>
    <x v="0"/>
    <x v="7"/>
    <x v="565"/>
    <x v="565"/>
    <x v="3"/>
    <x v="8"/>
    <x v="11"/>
    <x v="561"/>
    <x v="11"/>
    <x v="565"/>
    <x v="565"/>
    <s v="High Growth"/>
  </r>
  <r>
    <s v="Startup_2707"/>
    <x v="3"/>
    <x v="8"/>
    <x v="566"/>
    <x v="566"/>
    <x v="13"/>
    <x v="0"/>
    <x v="7"/>
    <x v="562"/>
    <x v="7"/>
    <x v="566"/>
    <x v="566"/>
    <s v="High Growth"/>
  </r>
  <r>
    <s v="Startup_2712"/>
    <x v="1"/>
    <x v="9"/>
    <x v="567"/>
    <x v="567"/>
    <x v="18"/>
    <x v="7"/>
    <x v="18"/>
    <x v="563"/>
    <x v="18"/>
    <x v="567"/>
    <x v="567"/>
    <s v="High Growth"/>
  </r>
  <r>
    <s v="Startup_2715"/>
    <x v="0"/>
    <x v="7"/>
    <x v="568"/>
    <x v="568"/>
    <x v="29"/>
    <x v="5"/>
    <x v="14"/>
    <x v="564"/>
    <x v="14"/>
    <x v="568"/>
    <x v="568"/>
    <s v="High Growth"/>
  </r>
  <r>
    <s v="Startup_2717"/>
    <x v="6"/>
    <x v="8"/>
    <x v="569"/>
    <x v="569"/>
    <x v="6"/>
    <x v="5"/>
    <x v="20"/>
    <x v="565"/>
    <x v="20"/>
    <x v="569"/>
    <x v="569"/>
    <s v="High Growth"/>
  </r>
  <r>
    <s v="Startup_2719"/>
    <x v="6"/>
    <x v="0"/>
    <x v="570"/>
    <x v="570"/>
    <x v="3"/>
    <x v="5"/>
    <x v="1"/>
    <x v="566"/>
    <x v="1"/>
    <x v="570"/>
    <x v="570"/>
    <s v="High Growth"/>
  </r>
  <r>
    <s v="Startup_272"/>
    <x v="3"/>
    <x v="2"/>
    <x v="571"/>
    <x v="571"/>
    <x v="29"/>
    <x v="0"/>
    <x v="7"/>
    <x v="567"/>
    <x v="7"/>
    <x v="571"/>
    <x v="571"/>
    <s v="High Growth"/>
  </r>
  <r>
    <s v="Startup_2722"/>
    <x v="1"/>
    <x v="6"/>
    <x v="572"/>
    <x v="572"/>
    <x v="12"/>
    <x v="4"/>
    <x v="10"/>
    <x v="568"/>
    <x v="10"/>
    <x v="572"/>
    <x v="572"/>
    <s v="High Growth"/>
  </r>
  <r>
    <s v="Startup_2726"/>
    <x v="4"/>
    <x v="7"/>
    <x v="573"/>
    <x v="573"/>
    <x v="18"/>
    <x v="7"/>
    <x v="10"/>
    <x v="569"/>
    <x v="10"/>
    <x v="573"/>
    <x v="573"/>
    <s v="High Growth"/>
  </r>
  <r>
    <s v="Startup_2727"/>
    <x v="4"/>
    <x v="5"/>
    <x v="574"/>
    <x v="574"/>
    <x v="15"/>
    <x v="8"/>
    <x v="20"/>
    <x v="570"/>
    <x v="20"/>
    <x v="574"/>
    <x v="574"/>
    <s v="High Growth"/>
  </r>
  <r>
    <s v="Startup_2728"/>
    <x v="2"/>
    <x v="6"/>
    <x v="575"/>
    <x v="575"/>
    <x v="33"/>
    <x v="0"/>
    <x v="1"/>
    <x v="571"/>
    <x v="1"/>
    <x v="575"/>
    <x v="575"/>
    <s v="High Growth"/>
  </r>
  <r>
    <s v="Startup_2729"/>
    <x v="0"/>
    <x v="6"/>
    <x v="576"/>
    <x v="576"/>
    <x v="27"/>
    <x v="7"/>
    <x v="12"/>
    <x v="572"/>
    <x v="12"/>
    <x v="576"/>
    <x v="576"/>
    <s v="High Growth"/>
  </r>
  <r>
    <s v="Startup_2730"/>
    <x v="6"/>
    <x v="3"/>
    <x v="577"/>
    <x v="577"/>
    <x v="14"/>
    <x v="3"/>
    <x v="20"/>
    <x v="573"/>
    <x v="20"/>
    <x v="577"/>
    <x v="577"/>
    <s v="High Growth"/>
  </r>
  <r>
    <s v="Startup_2734"/>
    <x v="6"/>
    <x v="7"/>
    <x v="578"/>
    <x v="578"/>
    <x v="14"/>
    <x v="8"/>
    <x v="11"/>
    <x v="574"/>
    <x v="11"/>
    <x v="578"/>
    <x v="578"/>
    <s v="High Growth"/>
  </r>
  <r>
    <s v="Startup_2735"/>
    <x v="2"/>
    <x v="6"/>
    <x v="579"/>
    <x v="579"/>
    <x v="13"/>
    <x v="7"/>
    <x v="1"/>
    <x v="575"/>
    <x v="1"/>
    <x v="579"/>
    <x v="579"/>
    <s v="High Growth"/>
  </r>
  <r>
    <s v="Startup_2736"/>
    <x v="0"/>
    <x v="3"/>
    <x v="580"/>
    <x v="580"/>
    <x v="27"/>
    <x v="2"/>
    <x v="10"/>
    <x v="576"/>
    <x v="10"/>
    <x v="580"/>
    <x v="580"/>
    <s v="High Growth"/>
  </r>
  <r>
    <s v="Startup_2742"/>
    <x v="3"/>
    <x v="1"/>
    <x v="581"/>
    <x v="581"/>
    <x v="22"/>
    <x v="2"/>
    <x v="7"/>
    <x v="577"/>
    <x v="7"/>
    <x v="581"/>
    <x v="581"/>
    <s v="High Growth"/>
  </r>
  <r>
    <s v="Startup_2745"/>
    <x v="2"/>
    <x v="1"/>
    <x v="582"/>
    <x v="582"/>
    <x v="4"/>
    <x v="4"/>
    <x v="22"/>
    <x v="578"/>
    <x v="22"/>
    <x v="582"/>
    <x v="582"/>
    <s v="High Growth"/>
  </r>
  <r>
    <s v="Startup_2746"/>
    <x v="5"/>
    <x v="2"/>
    <x v="583"/>
    <x v="583"/>
    <x v="5"/>
    <x v="6"/>
    <x v="19"/>
    <x v="579"/>
    <x v="19"/>
    <x v="583"/>
    <x v="583"/>
    <s v="High Growth"/>
  </r>
  <r>
    <s v="Startup_2748"/>
    <x v="1"/>
    <x v="2"/>
    <x v="584"/>
    <x v="584"/>
    <x v="37"/>
    <x v="8"/>
    <x v="23"/>
    <x v="580"/>
    <x v="23"/>
    <x v="584"/>
    <x v="584"/>
    <s v="High Growth"/>
  </r>
  <r>
    <s v="Startup_2750"/>
    <x v="7"/>
    <x v="5"/>
    <x v="585"/>
    <x v="585"/>
    <x v="11"/>
    <x v="8"/>
    <x v="14"/>
    <x v="581"/>
    <x v="14"/>
    <x v="585"/>
    <x v="585"/>
    <s v="High Growth"/>
  </r>
  <r>
    <s v="Startup_2753"/>
    <x v="1"/>
    <x v="6"/>
    <x v="586"/>
    <x v="586"/>
    <x v="3"/>
    <x v="8"/>
    <x v="8"/>
    <x v="582"/>
    <x v="8"/>
    <x v="586"/>
    <x v="586"/>
    <s v="High Growth"/>
  </r>
  <r>
    <s v="Startup_2757"/>
    <x v="3"/>
    <x v="9"/>
    <x v="587"/>
    <x v="587"/>
    <x v="6"/>
    <x v="7"/>
    <x v="6"/>
    <x v="583"/>
    <x v="6"/>
    <x v="587"/>
    <x v="587"/>
    <s v="High Growth"/>
  </r>
  <r>
    <s v="Startup_2758"/>
    <x v="3"/>
    <x v="1"/>
    <x v="588"/>
    <x v="588"/>
    <x v="17"/>
    <x v="2"/>
    <x v="2"/>
    <x v="584"/>
    <x v="2"/>
    <x v="588"/>
    <x v="588"/>
    <s v="High Growth"/>
  </r>
  <r>
    <s v="Startup_2759"/>
    <x v="5"/>
    <x v="7"/>
    <x v="589"/>
    <x v="589"/>
    <x v="13"/>
    <x v="3"/>
    <x v="0"/>
    <x v="585"/>
    <x v="0"/>
    <x v="589"/>
    <x v="589"/>
    <s v="High Growth"/>
  </r>
  <r>
    <s v="Startup_2761"/>
    <x v="4"/>
    <x v="0"/>
    <x v="590"/>
    <x v="590"/>
    <x v="17"/>
    <x v="2"/>
    <x v="4"/>
    <x v="586"/>
    <x v="4"/>
    <x v="590"/>
    <x v="590"/>
    <s v="High Growth"/>
  </r>
  <r>
    <s v="Startup_2767"/>
    <x v="0"/>
    <x v="2"/>
    <x v="591"/>
    <x v="591"/>
    <x v="22"/>
    <x v="7"/>
    <x v="19"/>
    <x v="587"/>
    <x v="19"/>
    <x v="591"/>
    <x v="591"/>
    <s v="High Growth"/>
  </r>
  <r>
    <s v="Startup_2769"/>
    <x v="0"/>
    <x v="5"/>
    <x v="592"/>
    <x v="592"/>
    <x v="36"/>
    <x v="1"/>
    <x v="10"/>
    <x v="588"/>
    <x v="10"/>
    <x v="592"/>
    <x v="592"/>
    <s v="High Growth"/>
  </r>
  <r>
    <s v="Startup_2770"/>
    <x v="1"/>
    <x v="9"/>
    <x v="593"/>
    <x v="593"/>
    <x v="29"/>
    <x v="5"/>
    <x v="10"/>
    <x v="589"/>
    <x v="10"/>
    <x v="593"/>
    <x v="593"/>
    <s v="High Growth"/>
  </r>
  <r>
    <s v="Startup_2772"/>
    <x v="0"/>
    <x v="0"/>
    <x v="594"/>
    <x v="594"/>
    <x v="13"/>
    <x v="0"/>
    <x v="4"/>
    <x v="590"/>
    <x v="4"/>
    <x v="594"/>
    <x v="594"/>
    <s v="High Growth"/>
  </r>
  <r>
    <s v="Startup_2779"/>
    <x v="4"/>
    <x v="2"/>
    <x v="595"/>
    <x v="595"/>
    <x v="28"/>
    <x v="9"/>
    <x v="2"/>
    <x v="591"/>
    <x v="2"/>
    <x v="595"/>
    <x v="595"/>
    <s v="High Growth"/>
  </r>
  <r>
    <s v="Startup_2780"/>
    <x v="0"/>
    <x v="3"/>
    <x v="596"/>
    <x v="596"/>
    <x v="28"/>
    <x v="4"/>
    <x v="4"/>
    <x v="592"/>
    <x v="4"/>
    <x v="596"/>
    <x v="596"/>
    <s v="High Growth"/>
  </r>
  <r>
    <s v="Startup_2782"/>
    <x v="3"/>
    <x v="7"/>
    <x v="597"/>
    <x v="597"/>
    <x v="18"/>
    <x v="2"/>
    <x v="20"/>
    <x v="593"/>
    <x v="20"/>
    <x v="597"/>
    <x v="597"/>
    <s v="High Growth"/>
  </r>
  <r>
    <s v="Startup_2784"/>
    <x v="2"/>
    <x v="1"/>
    <x v="598"/>
    <x v="598"/>
    <x v="15"/>
    <x v="8"/>
    <x v="3"/>
    <x v="594"/>
    <x v="3"/>
    <x v="598"/>
    <x v="598"/>
    <s v="High Growth"/>
  </r>
  <r>
    <s v="Startup_2786"/>
    <x v="7"/>
    <x v="8"/>
    <x v="599"/>
    <x v="599"/>
    <x v="27"/>
    <x v="0"/>
    <x v="2"/>
    <x v="595"/>
    <x v="2"/>
    <x v="599"/>
    <x v="599"/>
    <s v="High Growth"/>
  </r>
  <r>
    <s v="Startup_2791"/>
    <x v="6"/>
    <x v="4"/>
    <x v="600"/>
    <x v="600"/>
    <x v="12"/>
    <x v="0"/>
    <x v="10"/>
    <x v="596"/>
    <x v="10"/>
    <x v="600"/>
    <x v="600"/>
    <s v="High Growth"/>
  </r>
  <r>
    <s v="Startup_2793"/>
    <x v="4"/>
    <x v="5"/>
    <x v="601"/>
    <x v="601"/>
    <x v="9"/>
    <x v="8"/>
    <x v="9"/>
    <x v="597"/>
    <x v="9"/>
    <x v="601"/>
    <x v="601"/>
    <s v="High Growth"/>
  </r>
  <r>
    <s v="Startup_2794"/>
    <x v="2"/>
    <x v="3"/>
    <x v="602"/>
    <x v="602"/>
    <x v="0"/>
    <x v="0"/>
    <x v="19"/>
    <x v="598"/>
    <x v="19"/>
    <x v="602"/>
    <x v="602"/>
    <s v="High Growth"/>
  </r>
  <r>
    <s v="Startup_2796"/>
    <x v="0"/>
    <x v="6"/>
    <x v="603"/>
    <x v="603"/>
    <x v="3"/>
    <x v="6"/>
    <x v="11"/>
    <x v="599"/>
    <x v="11"/>
    <x v="603"/>
    <x v="603"/>
    <s v="High Growth"/>
  </r>
  <r>
    <s v="Startup_2798"/>
    <x v="0"/>
    <x v="3"/>
    <x v="604"/>
    <x v="604"/>
    <x v="35"/>
    <x v="5"/>
    <x v="20"/>
    <x v="600"/>
    <x v="20"/>
    <x v="604"/>
    <x v="604"/>
    <s v="High Growth"/>
  </r>
  <r>
    <s v="Startup_280"/>
    <x v="4"/>
    <x v="8"/>
    <x v="605"/>
    <x v="605"/>
    <x v="37"/>
    <x v="7"/>
    <x v="3"/>
    <x v="601"/>
    <x v="3"/>
    <x v="605"/>
    <x v="605"/>
    <s v="High Growth"/>
  </r>
  <r>
    <s v="Startup_2806"/>
    <x v="0"/>
    <x v="7"/>
    <x v="606"/>
    <x v="606"/>
    <x v="15"/>
    <x v="0"/>
    <x v="17"/>
    <x v="602"/>
    <x v="17"/>
    <x v="606"/>
    <x v="606"/>
    <s v="High Growth"/>
  </r>
  <r>
    <s v="Startup_2809"/>
    <x v="4"/>
    <x v="6"/>
    <x v="607"/>
    <x v="607"/>
    <x v="23"/>
    <x v="8"/>
    <x v="20"/>
    <x v="603"/>
    <x v="20"/>
    <x v="607"/>
    <x v="607"/>
    <s v="High Growth"/>
  </r>
  <r>
    <s v="Startup_2811"/>
    <x v="3"/>
    <x v="2"/>
    <x v="608"/>
    <x v="608"/>
    <x v="24"/>
    <x v="1"/>
    <x v="20"/>
    <x v="604"/>
    <x v="20"/>
    <x v="608"/>
    <x v="608"/>
    <s v="High Growth"/>
  </r>
  <r>
    <s v="Startup_2815"/>
    <x v="3"/>
    <x v="9"/>
    <x v="609"/>
    <x v="609"/>
    <x v="46"/>
    <x v="5"/>
    <x v="20"/>
    <x v="605"/>
    <x v="20"/>
    <x v="609"/>
    <x v="609"/>
    <s v="High Growth"/>
  </r>
  <r>
    <s v="Startup_2817"/>
    <x v="2"/>
    <x v="9"/>
    <x v="610"/>
    <x v="610"/>
    <x v="18"/>
    <x v="9"/>
    <x v="18"/>
    <x v="606"/>
    <x v="18"/>
    <x v="610"/>
    <x v="610"/>
    <s v="High Growth"/>
  </r>
  <r>
    <s v="Startup_282"/>
    <x v="2"/>
    <x v="0"/>
    <x v="611"/>
    <x v="611"/>
    <x v="29"/>
    <x v="0"/>
    <x v="5"/>
    <x v="607"/>
    <x v="5"/>
    <x v="611"/>
    <x v="611"/>
    <s v="High Growth"/>
  </r>
  <r>
    <s v="Startup_2823"/>
    <x v="6"/>
    <x v="3"/>
    <x v="612"/>
    <x v="612"/>
    <x v="3"/>
    <x v="7"/>
    <x v="13"/>
    <x v="608"/>
    <x v="13"/>
    <x v="612"/>
    <x v="612"/>
    <s v="High Growth"/>
  </r>
  <r>
    <s v="Startup_2825"/>
    <x v="0"/>
    <x v="3"/>
    <x v="613"/>
    <x v="613"/>
    <x v="9"/>
    <x v="6"/>
    <x v="21"/>
    <x v="609"/>
    <x v="21"/>
    <x v="613"/>
    <x v="613"/>
    <s v="High Growth"/>
  </r>
  <r>
    <s v="Startup_2826"/>
    <x v="7"/>
    <x v="9"/>
    <x v="614"/>
    <x v="614"/>
    <x v="37"/>
    <x v="2"/>
    <x v="8"/>
    <x v="610"/>
    <x v="8"/>
    <x v="614"/>
    <x v="614"/>
    <s v="High Growth"/>
  </r>
  <r>
    <s v="Startup_2828"/>
    <x v="3"/>
    <x v="6"/>
    <x v="615"/>
    <x v="615"/>
    <x v="3"/>
    <x v="7"/>
    <x v="22"/>
    <x v="611"/>
    <x v="22"/>
    <x v="615"/>
    <x v="615"/>
    <s v="High Growth"/>
  </r>
  <r>
    <s v="Startup_2830"/>
    <x v="7"/>
    <x v="1"/>
    <x v="616"/>
    <x v="616"/>
    <x v="24"/>
    <x v="1"/>
    <x v="0"/>
    <x v="612"/>
    <x v="0"/>
    <x v="616"/>
    <x v="616"/>
    <s v="High Growth"/>
  </r>
  <r>
    <s v="Startup_2835"/>
    <x v="1"/>
    <x v="4"/>
    <x v="617"/>
    <x v="617"/>
    <x v="3"/>
    <x v="1"/>
    <x v="12"/>
    <x v="613"/>
    <x v="12"/>
    <x v="617"/>
    <x v="617"/>
    <s v="High Growth"/>
  </r>
  <r>
    <s v="Startup_2836"/>
    <x v="0"/>
    <x v="5"/>
    <x v="618"/>
    <x v="618"/>
    <x v="29"/>
    <x v="7"/>
    <x v="15"/>
    <x v="614"/>
    <x v="15"/>
    <x v="618"/>
    <x v="618"/>
    <s v="High Growth"/>
  </r>
  <r>
    <s v="Startup_2837"/>
    <x v="1"/>
    <x v="6"/>
    <x v="619"/>
    <x v="619"/>
    <x v="11"/>
    <x v="7"/>
    <x v="5"/>
    <x v="615"/>
    <x v="5"/>
    <x v="619"/>
    <x v="619"/>
    <s v="High Growth"/>
  </r>
  <r>
    <s v="Startup_2839"/>
    <x v="1"/>
    <x v="1"/>
    <x v="620"/>
    <x v="620"/>
    <x v="41"/>
    <x v="9"/>
    <x v="0"/>
    <x v="616"/>
    <x v="0"/>
    <x v="620"/>
    <x v="620"/>
    <s v="High Growth"/>
  </r>
  <r>
    <s v="Startup_2840"/>
    <x v="3"/>
    <x v="0"/>
    <x v="621"/>
    <x v="621"/>
    <x v="15"/>
    <x v="4"/>
    <x v="21"/>
    <x v="617"/>
    <x v="21"/>
    <x v="621"/>
    <x v="621"/>
    <s v="High Growth"/>
  </r>
  <r>
    <s v="Startup_2841"/>
    <x v="6"/>
    <x v="1"/>
    <x v="622"/>
    <x v="622"/>
    <x v="43"/>
    <x v="1"/>
    <x v="12"/>
    <x v="618"/>
    <x v="12"/>
    <x v="622"/>
    <x v="622"/>
    <s v="High Growth"/>
  </r>
  <r>
    <s v="Startup_2844"/>
    <x v="7"/>
    <x v="3"/>
    <x v="623"/>
    <x v="623"/>
    <x v="37"/>
    <x v="4"/>
    <x v="19"/>
    <x v="619"/>
    <x v="19"/>
    <x v="623"/>
    <x v="623"/>
    <s v="High Growth"/>
  </r>
  <r>
    <s v="Startup_2849"/>
    <x v="1"/>
    <x v="5"/>
    <x v="624"/>
    <x v="624"/>
    <x v="6"/>
    <x v="4"/>
    <x v="2"/>
    <x v="620"/>
    <x v="2"/>
    <x v="624"/>
    <x v="624"/>
    <s v="High Growth"/>
  </r>
  <r>
    <s v="Startup_285"/>
    <x v="4"/>
    <x v="6"/>
    <x v="625"/>
    <x v="625"/>
    <x v="24"/>
    <x v="1"/>
    <x v="0"/>
    <x v="621"/>
    <x v="0"/>
    <x v="625"/>
    <x v="625"/>
    <s v="High Growth"/>
  </r>
  <r>
    <s v="Startup_2852"/>
    <x v="1"/>
    <x v="4"/>
    <x v="626"/>
    <x v="626"/>
    <x v="37"/>
    <x v="1"/>
    <x v="21"/>
    <x v="622"/>
    <x v="21"/>
    <x v="626"/>
    <x v="626"/>
    <s v="High Growth"/>
  </r>
  <r>
    <s v="Startup_2856"/>
    <x v="1"/>
    <x v="6"/>
    <x v="627"/>
    <x v="627"/>
    <x v="45"/>
    <x v="9"/>
    <x v="8"/>
    <x v="623"/>
    <x v="8"/>
    <x v="627"/>
    <x v="627"/>
    <s v="High Growth"/>
  </r>
  <r>
    <s v="Startup_2857"/>
    <x v="1"/>
    <x v="5"/>
    <x v="628"/>
    <x v="628"/>
    <x v="19"/>
    <x v="3"/>
    <x v="23"/>
    <x v="624"/>
    <x v="23"/>
    <x v="628"/>
    <x v="628"/>
    <s v="High Growth"/>
  </r>
  <r>
    <s v="Startup_2859"/>
    <x v="6"/>
    <x v="9"/>
    <x v="629"/>
    <x v="629"/>
    <x v="4"/>
    <x v="1"/>
    <x v="20"/>
    <x v="625"/>
    <x v="20"/>
    <x v="629"/>
    <x v="629"/>
    <s v="High Growth"/>
  </r>
  <r>
    <s v="Startup_2861"/>
    <x v="7"/>
    <x v="3"/>
    <x v="630"/>
    <x v="630"/>
    <x v="12"/>
    <x v="5"/>
    <x v="11"/>
    <x v="626"/>
    <x v="11"/>
    <x v="630"/>
    <x v="630"/>
    <s v="High Growth"/>
  </r>
  <r>
    <s v="Startup_2865"/>
    <x v="1"/>
    <x v="7"/>
    <x v="631"/>
    <x v="631"/>
    <x v="2"/>
    <x v="6"/>
    <x v="22"/>
    <x v="627"/>
    <x v="22"/>
    <x v="631"/>
    <x v="631"/>
    <s v="High Growth"/>
  </r>
  <r>
    <s v="Startup_2871"/>
    <x v="1"/>
    <x v="2"/>
    <x v="632"/>
    <x v="632"/>
    <x v="34"/>
    <x v="6"/>
    <x v="23"/>
    <x v="628"/>
    <x v="23"/>
    <x v="632"/>
    <x v="632"/>
    <s v="High Growth"/>
  </r>
  <r>
    <s v="Startup_2872"/>
    <x v="5"/>
    <x v="3"/>
    <x v="633"/>
    <x v="633"/>
    <x v="3"/>
    <x v="8"/>
    <x v="8"/>
    <x v="629"/>
    <x v="8"/>
    <x v="633"/>
    <x v="633"/>
    <s v="High Growth"/>
  </r>
  <r>
    <s v="Startup_2873"/>
    <x v="1"/>
    <x v="8"/>
    <x v="634"/>
    <x v="634"/>
    <x v="38"/>
    <x v="8"/>
    <x v="19"/>
    <x v="630"/>
    <x v="19"/>
    <x v="634"/>
    <x v="634"/>
    <s v="High Growth"/>
  </r>
  <r>
    <s v="Startup_2874"/>
    <x v="7"/>
    <x v="9"/>
    <x v="635"/>
    <x v="635"/>
    <x v="19"/>
    <x v="4"/>
    <x v="3"/>
    <x v="631"/>
    <x v="3"/>
    <x v="635"/>
    <x v="635"/>
    <s v="High Growth"/>
  </r>
  <r>
    <s v="Startup_2876"/>
    <x v="5"/>
    <x v="0"/>
    <x v="636"/>
    <x v="636"/>
    <x v="14"/>
    <x v="8"/>
    <x v="19"/>
    <x v="632"/>
    <x v="19"/>
    <x v="636"/>
    <x v="636"/>
    <s v="High Growth"/>
  </r>
  <r>
    <s v="Startup_2877"/>
    <x v="2"/>
    <x v="7"/>
    <x v="637"/>
    <x v="637"/>
    <x v="11"/>
    <x v="1"/>
    <x v="3"/>
    <x v="633"/>
    <x v="3"/>
    <x v="637"/>
    <x v="637"/>
    <s v="High Growth"/>
  </r>
  <r>
    <s v="Startup_2879"/>
    <x v="4"/>
    <x v="5"/>
    <x v="638"/>
    <x v="638"/>
    <x v="48"/>
    <x v="9"/>
    <x v="11"/>
    <x v="634"/>
    <x v="11"/>
    <x v="638"/>
    <x v="638"/>
    <s v="High Growth"/>
  </r>
  <r>
    <s v="Startup_2880"/>
    <x v="3"/>
    <x v="7"/>
    <x v="639"/>
    <x v="639"/>
    <x v="35"/>
    <x v="5"/>
    <x v="13"/>
    <x v="635"/>
    <x v="13"/>
    <x v="639"/>
    <x v="639"/>
    <s v="High Growth"/>
  </r>
  <r>
    <s v="Startup_2881"/>
    <x v="4"/>
    <x v="6"/>
    <x v="640"/>
    <x v="640"/>
    <x v="15"/>
    <x v="8"/>
    <x v="23"/>
    <x v="636"/>
    <x v="23"/>
    <x v="640"/>
    <x v="640"/>
    <s v="High Growth"/>
  </r>
  <r>
    <s v="Startup_2882"/>
    <x v="1"/>
    <x v="3"/>
    <x v="641"/>
    <x v="641"/>
    <x v="3"/>
    <x v="9"/>
    <x v="7"/>
    <x v="637"/>
    <x v="7"/>
    <x v="641"/>
    <x v="641"/>
    <s v="High Growth"/>
  </r>
  <r>
    <s v="Startup_2886"/>
    <x v="0"/>
    <x v="0"/>
    <x v="642"/>
    <x v="642"/>
    <x v="11"/>
    <x v="1"/>
    <x v="17"/>
    <x v="638"/>
    <x v="17"/>
    <x v="642"/>
    <x v="642"/>
    <s v="High Growth"/>
  </r>
  <r>
    <s v="Startup_289"/>
    <x v="3"/>
    <x v="2"/>
    <x v="643"/>
    <x v="643"/>
    <x v="45"/>
    <x v="4"/>
    <x v="0"/>
    <x v="369"/>
    <x v="0"/>
    <x v="643"/>
    <x v="643"/>
    <s v="High Growth"/>
  </r>
  <r>
    <s v="Startup_2894"/>
    <x v="7"/>
    <x v="6"/>
    <x v="644"/>
    <x v="644"/>
    <x v="6"/>
    <x v="7"/>
    <x v="9"/>
    <x v="639"/>
    <x v="9"/>
    <x v="644"/>
    <x v="644"/>
    <s v="High Growth"/>
  </r>
  <r>
    <s v="Startup_2895"/>
    <x v="4"/>
    <x v="4"/>
    <x v="645"/>
    <x v="645"/>
    <x v="24"/>
    <x v="7"/>
    <x v="16"/>
    <x v="640"/>
    <x v="16"/>
    <x v="645"/>
    <x v="645"/>
    <s v="High Growth"/>
  </r>
  <r>
    <s v="Startup_2896"/>
    <x v="1"/>
    <x v="3"/>
    <x v="646"/>
    <x v="646"/>
    <x v="22"/>
    <x v="7"/>
    <x v="5"/>
    <x v="641"/>
    <x v="5"/>
    <x v="646"/>
    <x v="646"/>
    <s v="High Growth"/>
  </r>
  <r>
    <s v="Startup_2902"/>
    <x v="5"/>
    <x v="9"/>
    <x v="647"/>
    <x v="647"/>
    <x v="6"/>
    <x v="1"/>
    <x v="8"/>
    <x v="642"/>
    <x v="8"/>
    <x v="647"/>
    <x v="647"/>
    <s v="High Growth"/>
  </r>
  <r>
    <s v="Startup_2905"/>
    <x v="1"/>
    <x v="0"/>
    <x v="648"/>
    <x v="648"/>
    <x v="7"/>
    <x v="3"/>
    <x v="3"/>
    <x v="643"/>
    <x v="3"/>
    <x v="648"/>
    <x v="648"/>
    <s v="High Growth"/>
  </r>
  <r>
    <s v="Startup_2906"/>
    <x v="4"/>
    <x v="5"/>
    <x v="649"/>
    <x v="649"/>
    <x v="17"/>
    <x v="3"/>
    <x v="18"/>
    <x v="644"/>
    <x v="18"/>
    <x v="649"/>
    <x v="649"/>
    <s v="High Growth"/>
  </r>
  <r>
    <s v="Startup_2907"/>
    <x v="7"/>
    <x v="9"/>
    <x v="650"/>
    <x v="650"/>
    <x v="49"/>
    <x v="0"/>
    <x v="14"/>
    <x v="645"/>
    <x v="14"/>
    <x v="650"/>
    <x v="650"/>
    <s v="High Growth"/>
  </r>
  <r>
    <s v="Startup_2911"/>
    <x v="5"/>
    <x v="7"/>
    <x v="651"/>
    <x v="651"/>
    <x v="9"/>
    <x v="4"/>
    <x v="19"/>
    <x v="646"/>
    <x v="19"/>
    <x v="651"/>
    <x v="651"/>
    <s v="High Growth"/>
  </r>
  <r>
    <s v="Startup_2919"/>
    <x v="0"/>
    <x v="8"/>
    <x v="652"/>
    <x v="652"/>
    <x v="12"/>
    <x v="2"/>
    <x v="9"/>
    <x v="647"/>
    <x v="9"/>
    <x v="652"/>
    <x v="652"/>
    <s v="High Growth"/>
  </r>
  <r>
    <s v="Startup_2920"/>
    <x v="6"/>
    <x v="3"/>
    <x v="653"/>
    <x v="653"/>
    <x v="15"/>
    <x v="0"/>
    <x v="13"/>
    <x v="648"/>
    <x v="13"/>
    <x v="653"/>
    <x v="653"/>
    <s v="High Growth"/>
  </r>
  <r>
    <s v="Startup_293"/>
    <x v="6"/>
    <x v="5"/>
    <x v="654"/>
    <x v="654"/>
    <x v="24"/>
    <x v="4"/>
    <x v="11"/>
    <x v="478"/>
    <x v="11"/>
    <x v="654"/>
    <x v="654"/>
    <s v="High Growth"/>
  </r>
  <r>
    <s v="Startup_2938"/>
    <x v="2"/>
    <x v="8"/>
    <x v="655"/>
    <x v="655"/>
    <x v="17"/>
    <x v="4"/>
    <x v="18"/>
    <x v="649"/>
    <x v="18"/>
    <x v="655"/>
    <x v="655"/>
    <s v="High Growth"/>
  </r>
  <r>
    <s v="Startup_2939"/>
    <x v="6"/>
    <x v="1"/>
    <x v="656"/>
    <x v="656"/>
    <x v="24"/>
    <x v="2"/>
    <x v="22"/>
    <x v="650"/>
    <x v="22"/>
    <x v="656"/>
    <x v="656"/>
    <s v="High Growth"/>
  </r>
  <r>
    <s v="Startup_2940"/>
    <x v="6"/>
    <x v="5"/>
    <x v="657"/>
    <x v="657"/>
    <x v="28"/>
    <x v="1"/>
    <x v="22"/>
    <x v="651"/>
    <x v="22"/>
    <x v="657"/>
    <x v="657"/>
    <s v="High Growth"/>
  </r>
  <r>
    <s v="Startup_2944"/>
    <x v="3"/>
    <x v="8"/>
    <x v="658"/>
    <x v="658"/>
    <x v="6"/>
    <x v="4"/>
    <x v="0"/>
    <x v="652"/>
    <x v="0"/>
    <x v="658"/>
    <x v="658"/>
    <s v="High Growth"/>
  </r>
  <r>
    <s v="Startup_2946"/>
    <x v="1"/>
    <x v="4"/>
    <x v="659"/>
    <x v="659"/>
    <x v="40"/>
    <x v="4"/>
    <x v="1"/>
    <x v="653"/>
    <x v="1"/>
    <x v="659"/>
    <x v="659"/>
    <s v="High Growth"/>
  </r>
  <r>
    <s v="Startup_2947"/>
    <x v="7"/>
    <x v="3"/>
    <x v="660"/>
    <x v="660"/>
    <x v="24"/>
    <x v="5"/>
    <x v="6"/>
    <x v="654"/>
    <x v="6"/>
    <x v="660"/>
    <x v="660"/>
    <s v="High Growth"/>
  </r>
  <r>
    <s v="Startup_2950"/>
    <x v="5"/>
    <x v="6"/>
    <x v="661"/>
    <x v="661"/>
    <x v="6"/>
    <x v="7"/>
    <x v="9"/>
    <x v="655"/>
    <x v="9"/>
    <x v="661"/>
    <x v="661"/>
    <s v="High Growth"/>
  </r>
  <r>
    <s v="Startup_2952"/>
    <x v="2"/>
    <x v="9"/>
    <x v="662"/>
    <x v="662"/>
    <x v="12"/>
    <x v="3"/>
    <x v="13"/>
    <x v="607"/>
    <x v="13"/>
    <x v="662"/>
    <x v="662"/>
    <s v="High Growth"/>
  </r>
  <r>
    <s v="Startup_2953"/>
    <x v="0"/>
    <x v="5"/>
    <x v="663"/>
    <x v="663"/>
    <x v="42"/>
    <x v="2"/>
    <x v="3"/>
    <x v="656"/>
    <x v="3"/>
    <x v="663"/>
    <x v="663"/>
    <s v="High Growth"/>
  </r>
  <r>
    <s v="Startup_2954"/>
    <x v="7"/>
    <x v="6"/>
    <x v="664"/>
    <x v="664"/>
    <x v="0"/>
    <x v="3"/>
    <x v="14"/>
    <x v="657"/>
    <x v="14"/>
    <x v="664"/>
    <x v="664"/>
    <s v="High Growth"/>
  </r>
  <r>
    <s v="Startup_2956"/>
    <x v="2"/>
    <x v="0"/>
    <x v="665"/>
    <x v="665"/>
    <x v="32"/>
    <x v="3"/>
    <x v="23"/>
    <x v="658"/>
    <x v="23"/>
    <x v="665"/>
    <x v="665"/>
    <s v="High Growth"/>
  </r>
  <r>
    <s v="Startup_2957"/>
    <x v="0"/>
    <x v="5"/>
    <x v="666"/>
    <x v="666"/>
    <x v="26"/>
    <x v="1"/>
    <x v="14"/>
    <x v="659"/>
    <x v="14"/>
    <x v="666"/>
    <x v="666"/>
    <s v="High Growth"/>
  </r>
  <r>
    <s v="Startup_2964"/>
    <x v="3"/>
    <x v="5"/>
    <x v="667"/>
    <x v="667"/>
    <x v="3"/>
    <x v="6"/>
    <x v="13"/>
    <x v="660"/>
    <x v="13"/>
    <x v="667"/>
    <x v="667"/>
    <s v="High Growth"/>
  </r>
  <r>
    <s v="Startup_2967"/>
    <x v="6"/>
    <x v="0"/>
    <x v="668"/>
    <x v="668"/>
    <x v="5"/>
    <x v="6"/>
    <x v="9"/>
    <x v="661"/>
    <x v="9"/>
    <x v="668"/>
    <x v="668"/>
    <s v="High Growth"/>
  </r>
  <r>
    <s v="Startup_2968"/>
    <x v="7"/>
    <x v="9"/>
    <x v="669"/>
    <x v="669"/>
    <x v="35"/>
    <x v="8"/>
    <x v="18"/>
    <x v="662"/>
    <x v="18"/>
    <x v="669"/>
    <x v="669"/>
    <s v="High Growth"/>
  </r>
  <r>
    <s v="Startup_2969"/>
    <x v="5"/>
    <x v="3"/>
    <x v="670"/>
    <x v="670"/>
    <x v="42"/>
    <x v="0"/>
    <x v="0"/>
    <x v="663"/>
    <x v="0"/>
    <x v="670"/>
    <x v="670"/>
    <s v="High Growth"/>
  </r>
  <r>
    <s v="Startup_2972"/>
    <x v="7"/>
    <x v="1"/>
    <x v="671"/>
    <x v="671"/>
    <x v="17"/>
    <x v="3"/>
    <x v="0"/>
    <x v="664"/>
    <x v="0"/>
    <x v="671"/>
    <x v="671"/>
    <s v="High Growth"/>
  </r>
  <r>
    <s v="Startup_2975"/>
    <x v="4"/>
    <x v="1"/>
    <x v="672"/>
    <x v="672"/>
    <x v="17"/>
    <x v="2"/>
    <x v="8"/>
    <x v="665"/>
    <x v="8"/>
    <x v="672"/>
    <x v="672"/>
    <s v="High Growth"/>
  </r>
  <r>
    <s v="Startup_2977"/>
    <x v="0"/>
    <x v="6"/>
    <x v="673"/>
    <x v="673"/>
    <x v="24"/>
    <x v="1"/>
    <x v="4"/>
    <x v="666"/>
    <x v="4"/>
    <x v="673"/>
    <x v="673"/>
    <s v="High Growth"/>
  </r>
  <r>
    <s v="Startup_2982"/>
    <x v="4"/>
    <x v="4"/>
    <x v="674"/>
    <x v="674"/>
    <x v="14"/>
    <x v="6"/>
    <x v="4"/>
    <x v="667"/>
    <x v="4"/>
    <x v="674"/>
    <x v="674"/>
    <s v="High Growth"/>
  </r>
  <r>
    <s v="Startup_2984"/>
    <x v="3"/>
    <x v="9"/>
    <x v="675"/>
    <x v="675"/>
    <x v="28"/>
    <x v="7"/>
    <x v="5"/>
    <x v="668"/>
    <x v="5"/>
    <x v="675"/>
    <x v="675"/>
    <s v="High Growth"/>
  </r>
  <r>
    <s v="Startup_2985"/>
    <x v="0"/>
    <x v="8"/>
    <x v="676"/>
    <x v="676"/>
    <x v="37"/>
    <x v="1"/>
    <x v="13"/>
    <x v="669"/>
    <x v="13"/>
    <x v="676"/>
    <x v="676"/>
    <s v="High Growth"/>
  </r>
  <r>
    <s v="Startup_2987"/>
    <x v="2"/>
    <x v="4"/>
    <x v="677"/>
    <x v="677"/>
    <x v="20"/>
    <x v="2"/>
    <x v="11"/>
    <x v="670"/>
    <x v="11"/>
    <x v="677"/>
    <x v="677"/>
    <s v="High Growth"/>
  </r>
  <r>
    <s v="Startup_2989"/>
    <x v="2"/>
    <x v="4"/>
    <x v="678"/>
    <x v="678"/>
    <x v="13"/>
    <x v="5"/>
    <x v="18"/>
    <x v="671"/>
    <x v="18"/>
    <x v="678"/>
    <x v="678"/>
    <s v="High Growth"/>
  </r>
  <r>
    <s v="Startup_299"/>
    <x v="6"/>
    <x v="8"/>
    <x v="679"/>
    <x v="679"/>
    <x v="17"/>
    <x v="8"/>
    <x v="17"/>
    <x v="672"/>
    <x v="17"/>
    <x v="679"/>
    <x v="679"/>
    <s v="High Growth"/>
  </r>
  <r>
    <s v="Startup_2990"/>
    <x v="7"/>
    <x v="0"/>
    <x v="680"/>
    <x v="680"/>
    <x v="18"/>
    <x v="8"/>
    <x v="8"/>
    <x v="673"/>
    <x v="8"/>
    <x v="680"/>
    <x v="680"/>
    <s v="High Growth"/>
  </r>
  <r>
    <s v="Startup_2991"/>
    <x v="4"/>
    <x v="8"/>
    <x v="681"/>
    <x v="681"/>
    <x v="26"/>
    <x v="7"/>
    <x v="6"/>
    <x v="674"/>
    <x v="6"/>
    <x v="681"/>
    <x v="681"/>
    <s v="High Growth"/>
  </r>
  <r>
    <s v="Startup_2992"/>
    <x v="1"/>
    <x v="1"/>
    <x v="682"/>
    <x v="682"/>
    <x v="9"/>
    <x v="7"/>
    <x v="16"/>
    <x v="675"/>
    <x v="16"/>
    <x v="682"/>
    <x v="682"/>
    <s v="High Growth"/>
  </r>
  <r>
    <s v="Startup_2993"/>
    <x v="5"/>
    <x v="2"/>
    <x v="683"/>
    <x v="683"/>
    <x v="3"/>
    <x v="0"/>
    <x v="13"/>
    <x v="676"/>
    <x v="13"/>
    <x v="683"/>
    <x v="683"/>
    <s v="High Growth"/>
  </r>
  <r>
    <s v="Startup_2996"/>
    <x v="1"/>
    <x v="1"/>
    <x v="684"/>
    <x v="684"/>
    <x v="37"/>
    <x v="7"/>
    <x v="23"/>
    <x v="677"/>
    <x v="23"/>
    <x v="684"/>
    <x v="684"/>
    <s v="High Growth"/>
  </r>
  <r>
    <s v="Startup_2998"/>
    <x v="6"/>
    <x v="0"/>
    <x v="685"/>
    <x v="685"/>
    <x v="12"/>
    <x v="6"/>
    <x v="19"/>
    <x v="678"/>
    <x v="19"/>
    <x v="685"/>
    <x v="685"/>
    <s v="High Growth"/>
  </r>
  <r>
    <s v="Startup_2999"/>
    <x v="6"/>
    <x v="1"/>
    <x v="686"/>
    <x v="686"/>
    <x v="3"/>
    <x v="5"/>
    <x v="9"/>
    <x v="679"/>
    <x v="9"/>
    <x v="686"/>
    <x v="686"/>
    <s v="High Growth"/>
  </r>
  <r>
    <s v="Startup_30"/>
    <x v="2"/>
    <x v="0"/>
    <x v="687"/>
    <x v="687"/>
    <x v="12"/>
    <x v="4"/>
    <x v="9"/>
    <x v="680"/>
    <x v="9"/>
    <x v="687"/>
    <x v="687"/>
    <s v="High Growth"/>
  </r>
  <r>
    <s v="Startup_300"/>
    <x v="5"/>
    <x v="0"/>
    <x v="688"/>
    <x v="688"/>
    <x v="5"/>
    <x v="4"/>
    <x v="13"/>
    <x v="681"/>
    <x v="13"/>
    <x v="688"/>
    <x v="688"/>
    <s v="High Growth"/>
  </r>
  <r>
    <s v="Startup_3004"/>
    <x v="6"/>
    <x v="7"/>
    <x v="689"/>
    <x v="689"/>
    <x v="7"/>
    <x v="7"/>
    <x v="0"/>
    <x v="682"/>
    <x v="0"/>
    <x v="689"/>
    <x v="689"/>
    <s v="High Growth"/>
  </r>
  <r>
    <s v="Startup_3009"/>
    <x v="5"/>
    <x v="8"/>
    <x v="690"/>
    <x v="690"/>
    <x v="5"/>
    <x v="8"/>
    <x v="20"/>
    <x v="683"/>
    <x v="20"/>
    <x v="690"/>
    <x v="690"/>
    <s v="High Growth"/>
  </r>
  <r>
    <s v="Startup_3012"/>
    <x v="7"/>
    <x v="1"/>
    <x v="691"/>
    <x v="691"/>
    <x v="37"/>
    <x v="0"/>
    <x v="9"/>
    <x v="684"/>
    <x v="9"/>
    <x v="691"/>
    <x v="691"/>
    <s v="High Growth"/>
  </r>
  <r>
    <s v="Startup_3014"/>
    <x v="4"/>
    <x v="8"/>
    <x v="692"/>
    <x v="692"/>
    <x v="22"/>
    <x v="6"/>
    <x v="11"/>
    <x v="685"/>
    <x v="11"/>
    <x v="692"/>
    <x v="692"/>
    <s v="High Growth"/>
  </r>
  <r>
    <s v="Startup_3017"/>
    <x v="0"/>
    <x v="5"/>
    <x v="693"/>
    <x v="693"/>
    <x v="17"/>
    <x v="0"/>
    <x v="17"/>
    <x v="686"/>
    <x v="17"/>
    <x v="693"/>
    <x v="693"/>
    <s v="High Growth"/>
  </r>
  <r>
    <s v="Startup_3018"/>
    <x v="3"/>
    <x v="4"/>
    <x v="694"/>
    <x v="694"/>
    <x v="15"/>
    <x v="2"/>
    <x v="4"/>
    <x v="687"/>
    <x v="4"/>
    <x v="694"/>
    <x v="694"/>
    <s v="High Growth"/>
  </r>
  <r>
    <s v="Startup_3020"/>
    <x v="7"/>
    <x v="1"/>
    <x v="695"/>
    <x v="695"/>
    <x v="24"/>
    <x v="5"/>
    <x v="20"/>
    <x v="688"/>
    <x v="20"/>
    <x v="695"/>
    <x v="695"/>
    <s v="High Growth"/>
  </r>
  <r>
    <s v="Startup_3022"/>
    <x v="0"/>
    <x v="2"/>
    <x v="696"/>
    <x v="696"/>
    <x v="15"/>
    <x v="3"/>
    <x v="22"/>
    <x v="689"/>
    <x v="22"/>
    <x v="696"/>
    <x v="696"/>
    <s v="High Growth"/>
  </r>
  <r>
    <s v="Startup_3025"/>
    <x v="1"/>
    <x v="3"/>
    <x v="697"/>
    <x v="697"/>
    <x v="43"/>
    <x v="5"/>
    <x v="8"/>
    <x v="690"/>
    <x v="8"/>
    <x v="697"/>
    <x v="697"/>
    <s v="High Growth"/>
  </r>
  <r>
    <s v="Startup_3027"/>
    <x v="0"/>
    <x v="7"/>
    <x v="698"/>
    <x v="698"/>
    <x v="6"/>
    <x v="1"/>
    <x v="10"/>
    <x v="691"/>
    <x v="10"/>
    <x v="698"/>
    <x v="698"/>
    <s v="High Growth"/>
  </r>
  <r>
    <s v="Startup_3029"/>
    <x v="6"/>
    <x v="2"/>
    <x v="699"/>
    <x v="699"/>
    <x v="13"/>
    <x v="7"/>
    <x v="20"/>
    <x v="692"/>
    <x v="20"/>
    <x v="699"/>
    <x v="699"/>
    <s v="High Growth"/>
  </r>
  <r>
    <s v="Startup_3037"/>
    <x v="7"/>
    <x v="3"/>
    <x v="700"/>
    <x v="700"/>
    <x v="13"/>
    <x v="6"/>
    <x v="18"/>
    <x v="693"/>
    <x v="18"/>
    <x v="700"/>
    <x v="700"/>
    <s v="High Growth"/>
  </r>
  <r>
    <s v="Startup_3038"/>
    <x v="3"/>
    <x v="7"/>
    <x v="701"/>
    <x v="701"/>
    <x v="35"/>
    <x v="4"/>
    <x v="23"/>
    <x v="694"/>
    <x v="23"/>
    <x v="701"/>
    <x v="701"/>
    <s v="High Growth"/>
  </r>
  <r>
    <s v="Startup_3039"/>
    <x v="4"/>
    <x v="1"/>
    <x v="702"/>
    <x v="702"/>
    <x v="34"/>
    <x v="0"/>
    <x v="13"/>
    <x v="695"/>
    <x v="13"/>
    <x v="702"/>
    <x v="702"/>
    <s v="High Growth"/>
  </r>
  <r>
    <s v="Startup_3049"/>
    <x v="1"/>
    <x v="0"/>
    <x v="703"/>
    <x v="703"/>
    <x v="3"/>
    <x v="6"/>
    <x v="17"/>
    <x v="696"/>
    <x v="17"/>
    <x v="703"/>
    <x v="703"/>
    <s v="High Growth"/>
  </r>
  <r>
    <s v="Startup_3053"/>
    <x v="4"/>
    <x v="3"/>
    <x v="704"/>
    <x v="704"/>
    <x v="22"/>
    <x v="4"/>
    <x v="12"/>
    <x v="697"/>
    <x v="12"/>
    <x v="704"/>
    <x v="704"/>
    <s v="High Growth"/>
  </r>
  <r>
    <s v="Startup_3054"/>
    <x v="0"/>
    <x v="2"/>
    <x v="705"/>
    <x v="705"/>
    <x v="47"/>
    <x v="1"/>
    <x v="13"/>
    <x v="90"/>
    <x v="13"/>
    <x v="705"/>
    <x v="705"/>
    <s v="High Growth"/>
  </r>
  <r>
    <s v="Startup_3062"/>
    <x v="2"/>
    <x v="4"/>
    <x v="706"/>
    <x v="706"/>
    <x v="24"/>
    <x v="1"/>
    <x v="19"/>
    <x v="698"/>
    <x v="19"/>
    <x v="706"/>
    <x v="706"/>
    <s v="High Growth"/>
  </r>
  <r>
    <s v="Startup_3063"/>
    <x v="3"/>
    <x v="6"/>
    <x v="707"/>
    <x v="707"/>
    <x v="6"/>
    <x v="8"/>
    <x v="3"/>
    <x v="699"/>
    <x v="3"/>
    <x v="707"/>
    <x v="707"/>
    <s v="High Growth"/>
  </r>
  <r>
    <s v="Startup_3064"/>
    <x v="6"/>
    <x v="1"/>
    <x v="708"/>
    <x v="708"/>
    <x v="24"/>
    <x v="0"/>
    <x v="11"/>
    <x v="700"/>
    <x v="11"/>
    <x v="708"/>
    <x v="708"/>
    <s v="High Growth"/>
  </r>
  <r>
    <s v="Startup_3067"/>
    <x v="0"/>
    <x v="8"/>
    <x v="709"/>
    <x v="709"/>
    <x v="15"/>
    <x v="8"/>
    <x v="21"/>
    <x v="701"/>
    <x v="21"/>
    <x v="709"/>
    <x v="709"/>
    <s v="High Growth"/>
  </r>
  <r>
    <s v="Startup_3069"/>
    <x v="5"/>
    <x v="4"/>
    <x v="710"/>
    <x v="710"/>
    <x v="8"/>
    <x v="2"/>
    <x v="6"/>
    <x v="702"/>
    <x v="6"/>
    <x v="710"/>
    <x v="710"/>
    <s v="High Growth"/>
  </r>
  <r>
    <s v="Startup_307"/>
    <x v="1"/>
    <x v="5"/>
    <x v="711"/>
    <x v="711"/>
    <x v="33"/>
    <x v="1"/>
    <x v="11"/>
    <x v="703"/>
    <x v="11"/>
    <x v="711"/>
    <x v="711"/>
    <s v="High Growth"/>
  </r>
  <r>
    <s v="Startup_3072"/>
    <x v="6"/>
    <x v="3"/>
    <x v="712"/>
    <x v="712"/>
    <x v="40"/>
    <x v="9"/>
    <x v="8"/>
    <x v="506"/>
    <x v="8"/>
    <x v="712"/>
    <x v="712"/>
    <s v="High Growth"/>
  </r>
  <r>
    <s v="Startup_3074"/>
    <x v="1"/>
    <x v="9"/>
    <x v="713"/>
    <x v="713"/>
    <x v="14"/>
    <x v="4"/>
    <x v="8"/>
    <x v="704"/>
    <x v="8"/>
    <x v="713"/>
    <x v="713"/>
    <s v="High Growth"/>
  </r>
  <r>
    <s v="Startup_3076"/>
    <x v="5"/>
    <x v="2"/>
    <x v="714"/>
    <x v="714"/>
    <x v="9"/>
    <x v="7"/>
    <x v="23"/>
    <x v="705"/>
    <x v="23"/>
    <x v="714"/>
    <x v="714"/>
    <s v="High Growth"/>
  </r>
  <r>
    <s v="Startup_3077"/>
    <x v="3"/>
    <x v="4"/>
    <x v="715"/>
    <x v="715"/>
    <x v="17"/>
    <x v="4"/>
    <x v="1"/>
    <x v="706"/>
    <x v="1"/>
    <x v="715"/>
    <x v="715"/>
    <s v="High Growth"/>
  </r>
  <r>
    <s v="Startup_3078"/>
    <x v="7"/>
    <x v="8"/>
    <x v="716"/>
    <x v="716"/>
    <x v="34"/>
    <x v="7"/>
    <x v="12"/>
    <x v="707"/>
    <x v="12"/>
    <x v="716"/>
    <x v="716"/>
    <s v="High Growth"/>
  </r>
  <r>
    <s v="Startup_3079"/>
    <x v="1"/>
    <x v="0"/>
    <x v="717"/>
    <x v="717"/>
    <x v="12"/>
    <x v="2"/>
    <x v="17"/>
    <x v="708"/>
    <x v="17"/>
    <x v="717"/>
    <x v="717"/>
    <s v="High Growth"/>
  </r>
  <r>
    <s v="Startup_308"/>
    <x v="6"/>
    <x v="2"/>
    <x v="718"/>
    <x v="718"/>
    <x v="42"/>
    <x v="0"/>
    <x v="8"/>
    <x v="596"/>
    <x v="8"/>
    <x v="718"/>
    <x v="718"/>
    <s v="High Growth"/>
  </r>
  <r>
    <s v="Startup_3082"/>
    <x v="4"/>
    <x v="1"/>
    <x v="719"/>
    <x v="719"/>
    <x v="11"/>
    <x v="2"/>
    <x v="12"/>
    <x v="709"/>
    <x v="12"/>
    <x v="719"/>
    <x v="719"/>
    <s v="High Growth"/>
  </r>
  <r>
    <s v="Startup_3085"/>
    <x v="2"/>
    <x v="8"/>
    <x v="720"/>
    <x v="720"/>
    <x v="3"/>
    <x v="9"/>
    <x v="15"/>
    <x v="710"/>
    <x v="15"/>
    <x v="720"/>
    <x v="720"/>
    <s v="High Growth"/>
  </r>
  <r>
    <s v="Startup_3091"/>
    <x v="7"/>
    <x v="8"/>
    <x v="721"/>
    <x v="721"/>
    <x v="37"/>
    <x v="1"/>
    <x v="16"/>
    <x v="711"/>
    <x v="16"/>
    <x v="721"/>
    <x v="721"/>
    <s v="High Growth"/>
  </r>
  <r>
    <s v="Startup_3092"/>
    <x v="7"/>
    <x v="8"/>
    <x v="722"/>
    <x v="722"/>
    <x v="19"/>
    <x v="6"/>
    <x v="11"/>
    <x v="712"/>
    <x v="11"/>
    <x v="722"/>
    <x v="722"/>
    <s v="High Growth"/>
  </r>
  <r>
    <s v="Startup_3093"/>
    <x v="2"/>
    <x v="3"/>
    <x v="723"/>
    <x v="723"/>
    <x v="6"/>
    <x v="4"/>
    <x v="22"/>
    <x v="713"/>
    <x v="22"/>
    <x v="723"/>
    <x v="723"/>
    <s v="High Growth"/>
  </r>
  <r>
    <s v="Startup_3098"/>
    <x v="4"/>
    <x v="8"/>
    <x v="724"/>
    <x v="724"/>
    <x v="24"/>
    <x v="0"/>
    <x v="0"/>
    <x v="560"/>
    <x v="0"/>
    <x v="724"/>
    <x v="724"/>
    <s v="High Growth"/>
  </r>
  <r>
    <s v="Startup_3100"/>
    <x v="3"/>
    <x v="1"/>
    <x v="725"/>
    <x v="725"/>
    <x v="6"/>
    <x v="6"/>
    <x v="12"/>
    <x v="714"/>
    <x v="12"/>
    <x v="725"/>
    <x v="725"/>
    <s v="High Growth"/>
  </r>
  <r>
    <s v="Startup_3108"/>
    <x v="3"/>
    <x v="4"/>
    <x v="726"/>
    <x v="726"/>
    <x v="27"/>
    <x v="7"/>
    <x v="5"/>
    <x v="715"/>
    <x v="5"/>
    <x v="726"/>
    <x v="726"/>
    <s v="High Growth"/>
  </r>
  <r>
    <s v="Startup_3115"/>
    <x v="1"/>
    <x v="3"/>
    <x v="727"/>
    <x v="727"/>
    <x v="17"/>
    <x v="8"/>
    <x v="21"/>
    <x v="716"/>
    <x v="21"/>
    <x v="727"/>
    <x v="727"/>
    <s v="High Growth"/>
  </r>
  <r>
    <s v="Startup_312"/>
    <x v="7"/>
    <x v="6"/>
    <x v="728"/>
    <x v="728"/>
    <x v="32"/>
    <x v="6"/>
    <x v="21"/>
    <x v="717"/>
    <x v="21"/>
    <x v="728"/>
    <x v="728"/>
    <s v="High Growth"/>
  </r>
  <r>
    <s v="Startup_3127"/>
    <x v="5"/>
    <x v="2"/>
    <x v="729"/>
    <x v="729"/>
    <x v="14"/>
    <x v="5"/>
    <x v="22"/>
    <x v="718"/>
    <x v="22"/>
    <x v="729"/>
    <x v="729"/>
    <s v="High Growth"/>
  </r>
  <r>
    <s v="Startup_3131"/>
    <x v="1"/>
    <x v="1"/>
    <x v="730"/>
    <x v="730"/>
    <x v="29"/>
    <x v="9"/>
    <x v="4"/>
    <x v="719"/>
    <x v="4"/>
    <x v="730"/>
    <x v="730"/>
    <s v="High Growth"/>
  </r>
  <r>
    <s v="Startup_3132"/>
    <x v="1"/>
    <x v="3"/>
    <x v="731"/>
    <x v="731"/>
    <x v="41"/>
    <x v="6"/>
    <x v="4"/>
    <x v="720"/>
    <x v="4"/>
    <x v="731"/>
    <x v="731"/>
    <s v="High Growth"/>
  </r>
  <r>
    <s v="Startup_3134"/>
    <x v="7"/>
    <x v="2"/>
    <x v="732"/>
    <x v="732"/>
    <x v="15"/>
    <x v="6"/>
    <x v="9"/>
    <x v="721"/>
    <x v="9"/>
    <x v="732"/>
    <x v="732"/>
    <s v="High Growth"/>
  </r>
  <r>
    <s v="Startup_3137"/>
    <x v="2"/>
    <x v="6"/>
    <x v="733"/>
    <x v="733"/>
    <x v="11"/>
    <x v="0"/>
    <x v="1"/>
    <x v="722"/>
    <x v="1"/>
    <x v="733"/>
    <x v="733"/>
    <s v="High Growth"/>
  </r>
  <r>
    <s v="Startup_3139"/>
    <x v="1"/>
    <x v="4"/>
    <x v="734"/>
    <x v="734"/>
    <x v="13"/>
    <x v="3"/>
    <x v="11"/>
    <x v="723"/>
    <x v="11"/>
    <x v="734"/>
    <x v="734"/>
    <s v="High Growth"/>
  </r>
  <r>
    <s v="Startup_314"/>
    <x v="0"/>
    <x v="2"/>
    <x v="735"/>
    <x v="735"/>
    <x v="2"/>
    <x v="1"/>
    <x v="21"/>
    <x v="724"/>
    <x v="21"/>
    <x v="735"/>
    <x v="735"/>
    <s v="High Growth"/>
  </r>
  <r>
    <s v="Startup_3144"/>
    <x v="4"/>
    <x v="2"/>
    <x v="736"/>
    <x v="736"/>
    <x v="14"/>
    <x v="9"/>
    <x v="14"/>
    <x v="725"/>
    <x v="14"/>
    <x v="736"/>
    <x v="736"/>
    <s v="High Growth"/>
  </r>
  <r>
    <s v="Startup_3145"/>
    <x v="7"/>
    <x v="6"/>
    <x v="737"/>
    <x v="737"/>
    <x v="0"/>
    <x v="3"/>
    <x v="12"/>
    <x v="726"/>
    <x v="12"/>
    <x v="737"/>
    <x v="737"/>
    <s v="High Growth"/>
  </r>
  <r>
    <s v="Startup_3147"/>
    <x v="1"/>
    <x v="5"/>
    <x v="738"/>
    <x v="738"/>
    <x v="12"/>
    <x v="5"/>
    <x v="14"/>
    <x v="727"/>
    <x v="14"/>
    <x v="738"/>
    <x v="738"/>
    <s v="High Growth"/>
  </r>
  <r>
    <s v="Startup_3148"/>
    <x v="7"/>
    <x v="4"/>
    <x v="739"/>
    <x v="739"/>
    <x v="37"/>
    <x v="7"/>
    <x v="5"/>
    <x v="728"/>
    <x v="5"/>
    <x v="739"/>
    <x v="739"/>
    <s v="High Growth"/>
  </r>
  <r>
    <s v="Startup_315"/>
    <x v="1"/>
    <x v="1"/>
    <x v="740"/>
    <x v="740"/>
    <x v="44"/>
    <x v="1"/>
    <x v="3"/>
    <x v="729"/>
    <x v="3"/>
    <x v="740"/>
    <x v="740"/>
    <s v="High Growth"/>
  </r>
  <r>
    <s v="Startup_3150"/>
    <x v="6"/>
    <x v="1"/>
    <x v="741"/>
    <x v="741"/>
    <x v="9"/>
    <x v="0"/>
    <x v="12"/>
    <x v="730"/>
    <x v="12"/>
    <x v="741"/>
    <x v="741"/>
    <s v="High Growth"/>
  </r>
  <r>
    <s v="Startup_3155"/>
    <x v="4"/>
    <x v="5"/>
    <x v="742"/>
    <x v="742"/>
    <x v="5"/>
    <x v="0"/>
    <x v="5"/>
    <x v="731"/>
    <x v="5"/>
    <x v="742"/>
    <x v="742"/>
    <s v="High Growth"/>
  </r>
  <r>
    <s v="Startup_316"/>
    <x v="0"/>
    <x v="1"/>
    <x v="743"/>
    <x v="743"/>
    <x v="29"/>
    <x v="8"/>
    <x v="15"/>
    <x v="732"/>
    <x v="15"/>
    <x v="743"/>
    <x v="743"/>
    <s v="High Growth"/>
  </r>
  <r>
    <s v="Startup_3160"/>
    <x v="4"/>
    <x v="5"/>
    <x v="744"/>
    <x v="744"/>
    <x v="5"/>
    <x v="5"/>
    <x v="14"/>
    <x v="733"/>
    <x v="14"/>
    <x v="744"/>
    <x v="744"/>
    <s v="High Growth"/>
  </r>
  <r>
    <s v="Startup_3161"/>
    <x v="5"/>
    <x v="1"/>
    <x v="745"/>
    <x v="745"/>
    <x v="47"/>
    <x v="3"/>
    <x v="0"/>
    <x v="734"/>
    <x v="0"/>
    <x v="745"/>
    <x v="745"/>
    <s v="High Growth"/>
  </r>
  <r>
    <s v="Startup_3163"/>
    <x v="0"/>
    <x v="5"/>
    <x v="746"/>
    <x v="746"/>
    <x v="18"/>
    <x v="9"/>
    <x v="12"/>
    <x v="735"/>
    <x v="12"/>
    <x v="746"/>
    <x v="746"/>
    <s v="High Growth"/>
  </r>
  <r>
    <s v="Startup_3166"/>
    <x v="0"/>
    <x v="0"/>
    <x v="747"/>
    <x v="747"/>
    <x v="30"/>
    <x v="9"/>
    <x v="22"/>
    <x v="315"/>
    <x v="22"/>
    <x v="747"/>
    <x v="747"/>
    <s v="High Growth"/>
  </r>
  <r>
    <s v="Startup_317"/>
    <x v="7"/>
    <x v="1"/>
    <x v="748"/>
    <x v="748"/>
    <x v="26"/>
    <x v="3"/>
    <x v="2"/>
    <x v="736"/>
    <x v="2"/>
    <x v="748"/>
    <x v="748"/>
    <s v="High Growth"/>
  </r>
  <r>
    <s v="Startup_3174"/>
    <x v="7"/>
    <x v="0"/>
    <x v="749"/>
    <x v="749"/>
    <x v="19"/>
    <x v="7"/>
    <x v="0"/>
    <x v="737"/>
    <x v="0"/>
    <x v="749"/>
    <x v="749"/>
    <s v="High Growth"/>
  </r>
  <r>
    <s v="Startup_3178"/>
    <x v="3"/>
    <x v="2"/>
    <x v="750"/>
    <x v="750"/>
    <x v="27"/>
    <x v="2"/>
    <x v="16"/>
    <x v="738"/>
    <x v="16"/>
    <x v="750"/>
    <x v="750"/>
    <s v="High Growth"/>
  </r>
  <r>
    <s v="Startup_318"/>
    <x v="3"/>
    <x v="7"/>
    <x v="751"/>
    <x v="751"/>
    <x v="19"/>
    <x v="9"/>
    <x v="3"/>
    <x v="739"/>
    <x v="3"/>
    <x v="751"/>
    <x v="751"/>
    <s v="High Growth"/>
  </r>
  <r>
    <s v="Startup_3185"/>
    <x v="7"/>
    <x v="1"/>
    <x v="752"/>
    <x v="752"/>
    <x v="3"/>
    <x v="2"/>
    <x v="10"/>
    <x v="740"/>
    <x v="10"/>
    <x v="752"/>
    <x v="752"/>
    <s v="High Growth"/>
  </r>
  <r>
    <s v="Startup_3190"/>
    <x v="0"/>
    <x v="0"/>
    <x v="753"/>
    <x v="753"/>
    <x v="17"/>
    <x v="0"/>
    <x v="22"/>
    <x v="741"/>
    <x v="22"/>
    <x v="753"/>
    <x v="753"/>
    <s v="High Growth"/>
  </r>
  <r>
    <s v="Startup_3191"/>
    <x v="7"/>
    <x v="7"/>
    <x v="754"/>
    <x v="754"/>
    <x v="30"/>
    <x v="3"/>
    <x v="5"/>
    <x v="742"/>
    <x v="5"/>
    <x v="754"/>
    <x v="754"/>
    <s v="High Growth"/>
  </r>
  <r>
    <s v="Startup_3192"/>
    <x v="2"/>
    <x v="1"/>
    <x v="755"/>
    <x v="755"/>
    <x v="24"/>
    <x v="4"/>
    <x v="19"/>
    <x v="743"/>
    <x v="19"/>
    <x v="755"/>
    <x v="755"/>
    <s v="High Growth"/>
  </r>
  <r>
    <s v="Startup_3195"/>
    <x v="2"/>
    <x v="6"/>
    <x v="756"/>
    <x v="756"/>
    <x v="37"/>
    <x v="3"/>
    <x v="13"/>
    <x v="744"/>
    <x v="13"/>
    <x v="756"/>
    <x v="756"/>
    <s v="High Growth"/>
  </r>
  <r>
    <s v="Startup_3196"/>
    <x v="1"/>
    <x v="8"/>
    <x v="757"/>
    <x v="757"/>
    <x v="15"/>
    <x v="9"/>
    <x v="1"/>
    <x v="745"/>
    <x v="1"/>
    <x v="757"/>
    <x v="757"/>
    <s v="High Growth"/>
  </r>
  <r>
    <s v="Startup_3197"/>
    <x v="7"/>
    <x v="0"/>
    <x v="758"/>
    <x v="758"/>
    <x v="37"/>
    <x v="6"/>
    <x v="5"/>
    <x v="746"/>
    <x v="5"/>
    <x v="758"/>
    <x v="758"/>
    <s v="High Growth"/>
  </r>
  <r>
    <s v="Startup_32"/>
    <x v="4"/>
    <x v="4"/>
    <x v="759"/>
    <x v="759"/>
    <x v="13"/>
    <x v="2"/>
    <x v="15"/>
    <x v="747"/>
    <x v="15"/>
    <x v="759"/>
    <x v="759"/>
    <s v="High Growth"/>
  </r>
  <r>
    <s v="Startup_3202"/>
    <x v="2"/>
    <x v="6"/>
    <x v="760"/>
    <x v="760"/>
    <x v="37"/>
    <x v="0"/>
    <x v="18"/>
    <x v="748"/>
    <x v="18"/>
    <x v="760"/>
    <x v="760"/>
    <s v="High Growth"/>
  </r>
  <r>
    <s v="Startup_3205"/>
    <x v="4"/>
    <x v="3"/>
    <x v="761"/>
    <x v="761"/>
    <x v="19"/>
    <x v="5"/>
    <x v="19"/>
    <x v="749"/>
    <x v="19"/>
    <x v="761"/>
    <x v="761"/>
    <s v="High Growth"/>
  </r>
  <r>
    <s v="Startup_3206"/>
    <x v="7"/>
    <x v="1"/>
    <x v="762"/>
    <x v="762"/>
    <x v="37"/>
    <x v="1"/>
    <x v="21"/>
    <x v="750"/>
    <x v="21"/>
    <x v="762"/>
    <x v="762"/>
    <s v="High Growth"/>
  </r>
  <r>
    <s v="Startup_3207"/>
    <x v="4"/>
    <x v="8"/>
    <x v="763"/>
    <x v="763"/>
    <x v="34"/>
    <x v="1"/>
    <x v="8"/>
    <x v="751"/>
    <x v="8"/>
    <x v="763"/>
    <x v="763"/>
    <s v="High Growth"/>
  </r>
  <r>
    <s v="Startup_3209"/>
    <x v="4"/>
    <x v="6"/>
    <x v="764"/>
    <x v="764"/>
    <x v="27"/>
    <x v="8"/>
    <x v="7"/>
    <x v="752"/>
    <x v="7"/>
    <x v="764"/>
    <x v="764"/>
    <s v="High Growth"/>
  </r>
  <r>
    <s v="Startup_3210"/>
    <x v="2"/>
    <x v="1"/>
    <x v="765"/>
    <x v="765"/>
    <x v="29"/>
    <x v="7"/>
    <x v="5"/>
    <x v="753"/>
    <x v="5"/>
    <x v="765"/>
    <x v="765"/>
    <s v="High Growth"/>
  </r>
  <r>
    <s v="Startup_3214"/>
    <x v="4"/>
    <x v="1"/>
    <x v="766"/>
    <x v="766"/>
    <x v="45"/>
    <x v="7"/>
    <x v="5"/>
    <x v="754"/>
    <x v="5"/>
    <x v="766"/>
    <x v="766"/>
    <s v="High Growth"/>
  </r>
  <r>
    <s v="Startup_3219"/>
    <x v="7"/>
    <x v="6"/>
    <x v="767"/>
    <x v="767"/>
    <x v="25"/>
    <x v="1"/>
    <x v="20"/>
    <x v="755"/>
    <x v="20"/>
    <x v="767"/>
    <x v="767"/>
    <s v="High Growth"/>
  </r>
  <r>
    <s v="Startup_3221"/>
    <x v="5"/>
    <x v="4"/>
    <x v="768"/>
    <x v="768"/>
    <x v="3"/>
    <x v="1"/>
    <x v="17"/>
    <x v="756"/>
    <x v="17"/>
    <x v="768"/>
    <x v="768"/>
    <s v="High Growth"/>
  </r>
  <r>
    <s v="Startup_3222"/>
    <x v="3"/>
    <x v="3"/>
    <x v="769"/>
    <x v="769"/>
    <x v="37"/>
    <x v="2"/>
    <x v="16"/>
    <x v="757"/>
    <x v="16"/>
    <x v="769"/>
    <x v="769"/>
    <s v="High Growth"/>
  </r>
  <r>
    <s v="Startup_3223"/>
    <x v="6"/>
    <x v="7"/>
    <x v="770"/>
    <x v="770"/>
    <x v="36"/>
    <x v="9"/>
    <x v="6"/>
    <x v="758"/>
    <x v="6"/>
    <x v="770"/>
    <x v="770"/>
    <s v="High Growth"/>
  </r>
  <r>
    <s v="Startup_3224"/>
    <x v="5"/>
    <x v="4"/>
    <x v="771"/>
    <x v="771"/>
    <x v="37"/>
    <x v="8"/>
    <x v="5"/>
    <x v="759"/>
    <x v="5"/>
    <x v="771"/>
    <x v="771"/>
    <s v="High Growth"/>
  </r>
  <r>
    <s v="Startup_3228"/>
    <x v="2"/>
    <x v="1"/>
    <x v="772"/>
    <x v="772"/>
    <x v="20"/>
    <x v="2"/>
    <x v="3"/>
    <x v="760"/>
    <x v="3"/>
    <x v="772"/>
    <x v="772"/>
    <s v="High Growth"/>
  </r>
  <r>
    <s v="Startup_3230"/>
    <x v="4"/>
    <x v="7"/>
    <x v="773"/>
    <x v="773"/>
    <x v="21"/>
    <x v="1"/>
    <x v="22"/>
    <x v="761"/>
    <x v="22"/>
    <x v="773"/>
    <x v="773"/>
    <s v="High Growth"/>
  </r>
  <r>
    <s v="Startup_3231"/>
    <x v="0"/>
    <x v="7"/>
    <x v="774"/>
    <x v="774"/>
    <x v="11"/>
    <x v="5"/>
    <x v="11"/>
    <x v="762"/>
    <x v="11"/>
    <x v="774"/>
    <x v="774"/>
    <s v="High Growth"/>
  </r>
  <r>
    <s v="Startup_3243"/>
    <x v="6"/>
    <x v="3"/>
    <x v="775"/>
    <x v="775"/>
    <x v="13"/>
    <x v="1"/>
    <x v="21"/>
    <x v="763"/>
    <x v="21"/>
    <x v="775"/>
    <x v="775"/>
    <s v="High Growth"/>
  </r>
  <r>
    <s v="Startup_3249"/>
    <x v="1"/>
    <x v="1"/>
    <x v="776"/>
    <x v="776"/>
    <x v="18"/>
    <x v="3"/>
    <x v="22"/>
    <x v="764"/>
    <x v="22"/>
    <x v="776"/>
    <x v="776"/>
    <s v="High Growth"/>
  </r>
  <r>
    <s v="Startup_325"/>
    <x v="7"/>
    <x v="4"/>
    <x v="777"/>
    <x v="777"/>
    <x v="5"/>
    <x v="1"/>
    <x v="4"/>
    <x v="765"/>
    <x v="4"/>
    <x v="777"/>
    <x v="777"/>
    <s v="High Growth"/>
  </r>
  <r>
    <s v="Startup_3251"/>
    <x v="4"/>
    <x v="4"/>
    <x v="778"/>
    <x v="778"/>
    <x v="14"/>
    <x v="3"/>
    <x v="9"/>
    <x v="766"/>
    <x v="9"/>
    <x v="778"/>
    <x v="778"/>
    <s v="High Growth"/>
  </r>
  <r>
    <s v="Startup_3272"/>
    <x v="4"/>
    <x v="6"/>
    <x v="779"/>
    <x v="779"/>
    <x v="7"/>
    <x v="0"/>
    <x v="21"/>
    <x v="767"/>
    <x v="21"/>
    <x v="779"/>
    <x v="779"/>
    <s v="High Growth"/>
  </r>
  <r>
    <s v="Startup_3277"/>
    <x v="1"/>
    <x v="4"/>
    <x v="780"/>
    <x v="780"/>
    <x v="2"/>
    <x v="3"/>
    <x v="22"/>
    <x v="768"/>
    <x v="22"/>
    <x v="780"/>
    <x v="780"/>
    <s v="High Growth"/>
  </r>
  <r>
    <s v="Startup_3282"/>
    <x v="0"/>
    <x v="9"/>
    <x v="781"/>
    <x v="781"/>
    <x v="12"/>
    <x v="4"/>
    <x v="22"/>
    <x v="769"/>
    <x v="22"/>
    <x v="781"/>
    <x v="781"/>
    <s v="High Growth"/>
  </r>
  <r>
    <s v="Startup_3283"/>
    <x v="5"/>
    <x v="2"/>
    <x v="782"/>
    <x v="782"/>
    <x v="14"/>
    <x v="6"/>
    <x v="9"/>
    <x v="770"/>
    <x v="9"/>
    <x v="782"/>
    <x v="782"/>
    <s v="High Growth"/>
  </r>
  <r>
    <s v="Startup_3288"/>
    <x v="5"/>
    <x v="7"/>
    <x v="783"/>
    <x v="783"/>
    <x v="5"/>
    <x v="8"/>
    <x v="13"/>
    <x v="771"/>
    <x v="13"/>
    <x v="783"/>
    <x v="783"/>
    <s v="High Growth"/>
  </r>
  <r>
    <s v="Startup_3289"/>
    <x v="7"/>
    <x v="5"/>
    <x v="784"/>
    <x v="784"/>
    <x v="28"/>
    <x v="7"/>
    <x v="4"/>
    <x v="772"/>
    <x v="4"/>
    <x v="784"/>
    <x v="784"/>
    <s v="High Growth"/>
  </r>
  <r>
    <s v="Startup_329"/>
    <x v="2"/>
    <x v="7"/>
    <x v="785"/>
    <x v="785"/>
    <x v="6"/>
    <x v="4"/>
    <x v="21"/>
    <x v="773"/>
    <x v="21"/>
    <x v="785"/>
    <x v="785"/>
    <s v="High Growth"/>
  </r>
  <r>
    <s v="Startup_3293"/>
    <x v="5"/>
    <x v="6"/>
    <x v="786"/>
    <x v="786"/>
    <x v="22"/>
    <x v="1"/>
    <x v="20"/>
    <x v="774"/>
    <x v="20"/>
    <x v="786"/>
    <x v="786"/>
    <s v="High Growth"/>
  </r>
  <r>
    <s v="Startup_3294"/>
    <x v="0"/>
    <x v="3"/>
    <x v="787"/>
    <x v="787"/>
    <x v="38"/>
    <x v="0"/>
    <x v="15"/>
    <x v="775"/>
    <x v="15"/>
    <x v="787"/>
    <x v="787"/>
    <s v="High Growth"/>
  </r>
  <r>
    <s v="Startup_3297"/>
    <x v="7"/>
    <x v="2"/>
    <x v="788"/>
    <x v="788"/>
    <x v="49"/>
    <x v="7"/>
    <x v="8"/>
    <x v="776"/>
    <x v="8"/>
    <x v="788"/>
    <x v="788"/>
    <s v="High Growth"/>
  </r>
  <r>
    <s v="Startup_3298"/>
    <x v="6"/>
    <x v="4"/>
    <x v="789"/>
    <x v="789"/>
    <x v="29"/>
    <x v="8"/>
    <x v="21"/>
    <x v="777"/>
    <x v="21"/>
    <x v="789"/>
    <x v="789"/>
    <s v="High Growth"/>
  </r>
  <r>
    <s v="Startup_3299"/>
    <x v="3"/>
    <x v="7"/>
    <x v="790"/>
    <x v="790"/>
    <x v="29"/>
    <x v="1"/>
    <x v="4"/>
    <x v="778"/>
    <x v="4"/>
    <x v="790"/>
    <x v="790"/>
    <s v="High Growth"/>
  </r>
  <r>
    <s v="Startup_3301"/>
    <x v="6"/>
    <x v="8"/>
    <x v="791"/>
    <x v="791"/>
    <x v="3"/>
    <x v="4"/>
    <x v="19"/>
    <x v="779"/>
    <x v="19"/>
    <x v="791"/>
    <x v="791"/>
    <s v="High Growth"/>
  </r>
  <r>
    <s v="Startup_3303"/>
    <x v="5"/>
    <x v="7"/>
    <x v="792"/>
    <x v="792"/>
    <x v="3"/>
    <x v="6"/>
    <x v="21"/>
    <x v="780"/>
    <x v="21"/>
    <x v="792"/>
    <x v="792"/>
    <s v="High Growth"/>
  </r>
  <r>
    <s v="Startup_3305"/>
    <x v="1"/>
    <x v="8"/>
    <x v="793"/>
    <x v="793"/>
    <x v="11"/>
    <x v="3"/>
    <x v="17"/>
    <x v="781"/>
    <x v="17"/>
    <x v="793"/>
    <x v="793"/>
    <s v="High Growth"/>
  </r>
  <r>
    <s v="Startup_3307"/>
    <x v="6"/>
    <x v="6"/>
    <x v="794"/>
    <x v="794"/>
    <x v="32"/>
    <x v="1"/>
    <x v="15"/>
    <x v="782"/>
    <x v="15"/>
    <x v="794"/>
    <x v="794"/>
    <s v="High Growth"/>
  </r>
  <r>
    <s v="Startup_3315"/>
    <x v="2"/>
    <x v="4"/>
    <x v="795"/>
    <x v="795"/>
    <x v="32"/>
    <x v="5"/>
    <x v="16"/>
    <x v="783"/>
    <x v="16"/>
    <x v="795"/>
    <x v="795"/>
    <s v="High Growth"/>
  </r>
  <r>
    <s v="Startup_3316"/>
    <x v="7"/>
    <x v="7"/>
    <x v="796"/>
    <x v="796"/>
    <x v="13"/>
    <x v="6"/>
    <x v="16"/>
    <x v="784"/>
    <x v="16"/>
    <x v="796"/>
    <x v="796"/>
    <s v="High Growth"/>
  </r>
  <r>
    <s v="Startup_3321"/>
    <x v="2"/>
    <x v="6"/>
    <x v="797"/>
    <x v="797"/>
    <x v="29"/>
    <x v="4"/>
    <x v="17"/>
    <x v="475"/>
    <x v="17"/>
    <x v="797"/>
    <x v="797"/>
    <s v="High Growth"/>
  </r>
  <r>
    <s v="Startup_3326"/>
    <x v="2"/>
    <x v="4"/>
    <x v="798"/>
    <x v="798"/>
    <x v="30"/>
    <x v="2"/>
    <x v="17"/>
    <x v="785"/>
    <x v="17"/>
    <x v="798"/>
    <x v="798"/>
    <s v="High Growth"/>
  </r>
  <r>
    <s v="Startup_3338"/>
    <x v="2"/>
    <x v="6"/>
    <x v="799"/>
    <x v="799"/>
    <x v="37"/>
    <x v="9"/>
    <x v="2"/>
    <x v="786"/>
    <x v="2"/>
    <x v="799"/>
    <x v="799"/>
    <s v="High Growth"/>
  </r>
  <r>
    <s v="Startup_3343"/>
    <x v="3"/>
    <x v="5"/>
    <x v="800"/>
    <x v="800"/>
    <x v="8"/>
    <x v="9"/>
    <x v="12"/>
    <x v="787"/>
    <x v="12"/>
    <x v="800"/>
    <x v="800"/>
    <s v="High Growth"/>
  </r>
  <r>
    <s v="Startup_3347"/>
    <x v="7"/>
    <x v="0"/>
    <x v="801"/>
    <x v="801"/>
    <x v="0"/>
    <x v="6"/>
    <x v="7"/>
    <x v="788"/>
    <x v="7"/>
    <x v="801"/>
    <x v="801"/>
    <s v="High Growth"/>
  </r>
  <r>
    <s v="Startup_3348"/>
    <x v="4"/>
    <x v="0"/>
    <x v="802"/>
    <x v="802"/>
    <x v="9"/>
    <x v="0"/>
    <x v="14"/>
    <x v="789"/>
    <x v="14"/>
    <x v="802"/>
    <x v="802"/>
    <s v="High Growth"/>
  </r>
  <r>
    <s v="Startup_3353"/>
    <x v="6"/>
    <x v="5"/>
    <x v="803"/>
    <x v="803"/>
    <x v="6"/>
    <x v="7"/>
    <x v="4"/>
    <x v="790"/>
    <x v="4"/>
    <x v="803"/>
    <x v="803"/>
    <s v="High Growth"/>
  </r>
  <r>
    <s v="Startup_3359"/>
    <x v="7"/>
    <x v="0"/>
    <x v="804"/>
    <x v="804"/>
    <x v="24"/>
    <x v="2"/>
    <x v="0"/>
    <x v="791"/>
    <x v="0"/>
    <x v="804"/>
    <x v="804"/>
    <s v="High Growth"/>
  </r>
  <r>
    <s v="Startup_336"/>
    <x v="5"/>
    <x v="8"/>
    <x v="805"/>
    <x v="805"/>
    <x v="20"/>
    <x v="7"/>
    <x v="13"/>
    <x v="792"/>
    <x v="13"/>
    <x v="805"/>
    <x v="805"/>
    <s v="High Growth"/>
  </r>
  <r>
    <s v="Startup_3368"/>
    <x v="7"/>
    <x v="7"/>
    <x v="806"/>
    <x v="806"/>
    <x v="5"/>
    <x v="0"/>
    <x v="13"/>
    <x v="793"/>
    <x v="13"/>
    <x v="806"/>
    <x v="806"/>
    <s v="High Growth"/>
  </r>
  <r>
    <s v="Startup_3369"/>
    <x v="6"/>
    <x v="7"/>
    <x v="807"/>
    <x v="807"/>
    <x v="29"/>
    <x v="6"/>
    <x v="16"/>
    <x v="794"/>
    <x v="16"/>
    <x v="807"/>
    <x v="807"/>
    <s v="High Growth"/>
  </r>
  <r>
    <s v="Startup_337"/>
    <x v="6"/>
    <x v="5"/>
    <x v="808"/>
    <x v="808"/>
    <x v="5"/>
    <x v="6"/>
    <x v="6"/>
    <x v="795"/>
    <x v="6"/>
    <x v="808"/>
    <x v="808"/>
    <s v="High Growth"/>
  </r>
  <r>
    <s v="Startup_3370"/>
    <x v="3"/>
    <x v="7"/>
    <x v="809"/>
    <x v="809"/>
    <x v="31"/>
    <x v="9"/>
    <x v="20"/>
    <x v="796"/>
    <x v="20"/>
    <x v="809"/>
    <x v="809"/>
    <s v="High Growth"/>
  </r>
  <r>
    <s v="Startup_3372"/>
    <x v="7"/>
    <x v="7"/>
    <x v="810"/>
    <x v="810"/>
    <x v="22"/>
    <x v="7"/>
    <x v="6"/>
    <x v="797"/>
    <x v="6"/>
    <x v="810"/>
    <x v="810"/>
    <s v="High Growth"/>
  </r>
  <r>
    <s v="Startup_3375"/>
    <x v="7"/>
    <x v="4"/>
    <x v="811"/>
    <x v="811"/>
    <x v="34"/>
    <x v="4"/>
    <x v="20"/>
    <x v="798"/>
    <x v="20"/>
    <x v="811"/>
    <x v="811"/>
    <s v="High Growth"/>
  </r>
  <r>
    <s v="Startup_3376"/>
    <x v="0"/>
    <x v="4"/>
    <x v="812"/>
    <x v="812"/>
    <x v="28"/>
    <x v="7"/>
    <x v="4"/>
    <x v="799"/>
    <x v="4"/>
    <x v="812"/>
    <x v="812"/>
    <s v="High Growth"/>
  </r>
  <r>
    <s v="Startup_3377"/>
    <x v="0"/>
    <x v="7"/>
    <x v="813"/>
    <x v="813"/>
    <x v="12"/>
    <x v="9"/>
    <x v="12"/>
    <x v="800"/>
    <x v="12"/>
    <x v="813"/>
    <x v="813"/>
    <s v="High Growth"/>
  </r>
  <r>
    <s v="Startup_3378"/>
    <x v="7"/>
    <x v="2"/>
    <x v="814"/>
    <x v="814"/>
    <x v="15"/>
    <x v="2"/>
    <x v="6"/>
    <x v="801"/>
    <x v="6"/>
    <x v="814"/>
    <x v="814"/>
    <s v="High Growth"/>
  </r>
  <r>
    <s v="Startup_3379"/>
    <x v="2"/>
    <x v="2"/>
    <x v="815"/>
    <x v="815"/>
    <x v="1"/>
    <x v="8"/>
    <x v="1"/>
    <x v="215"/>
    <x v="1"/>
    <x v="815"/>
    <x v="815"/>
    <s v="High Growth"/>
  </r>
  <r>
    <s v="Startup_338"/>
    <x v="2"/>
    <x v="5"/>
    <x v="816"/>
    <x v="816"/>
    <x v="26"/>
    <x v="8"/>
    <x v="3"/>
    <x v="802"/>
    <x v="3"/>
    <x v="816"/>
    <x v="816"/>
    <s v="High Growth"/>
  </r>
  <r>
    <s v="Startup_3386"/>
    <x v="1"/>
    <x v="4"/>
    <x v="817"/>
    <x v="817"/>
    <x v="16"/>
    <x v="5"/>
    <x v="12"/>
    <x v="803"/>
    <x v="12"/>
    <x v="817"/>
    <x v="817"/>
    <s v="High Growth"/>
  </r>
  <r>
    <s v="Startup_339"/>
    <x v="3"/>
    <x v="6"/>
    <x v="818"/>
    <x v="818"/>
    <x v="24"/>
    <x v="1"/>
    <x v="17"/>
    <x v="804"/>
    <x v="17"/>
    <x v="818"/>
    <x v="818"/>
    <s v="High Growth"/>
  </r>
  <r>
    <s v="Startup_3392"/>
    <x v="0"/>
    <x v="0"/>
    <x v="819"/>
    <x v="819"/>
    <x v="13"/>
    <x v="0"/>
    <x v="7"/>
    <x v="805"/>
    <x v="7"/>
    <x v="819"/>
    <x v="819"/>
    <s v="High Growth"/>
  </r>
  <r>
    <s v="Startup_3393"/>
    <x v="2"/>
    <x v="7"/>
    <x v="820"/>
    <x v="820"/>
    <x v="21"/>
    <x v="9"/>
    <x v="18"/>
    <x v="806"/>
    <x v="18"/>
    <x v="820"/>
    <x v="820"/>
    <s v="High Growth"/>
  </r>
  <r>
    <s v="Startup_3394"/>
    <x v="6"/>
    <x v="4"/>
    <x v="821"/>
    <x v="821"/>
    <x v="29"/>
    <x v="0"/>
    <x v="2"/>
    <x v="807"/>
    <x v="2"/>
    <x v="821"/>
    <x v="821"/>
    <s v="High Growth"/>
  </r>
  <r>
    <s v="Startup_3399"/>
    <x v="3"/>
    <x v="8"/>
    <x v="822"/>
    <x v="822"/>
    <x v="33"/>
    <x v="1"/>
    <x v="11"/>
    <x v="808"/>
    <x v="11"/>
    <x v="822"/>
    <x v="822"/>
    <s v="High Growth"/>
  </r>
  <r>
    <s v="Startup_34"/>
    <x v="5"/>
    <x v="8"/>
    <x v="823"/>
    <x v="823"/>
    <x v="3"/>
    <x v="5"/>
    <x v="10"/>
    <x v="809"/>
    <x v="10"/>
    <x v="823"/>
    <x v="823"/>
    <s v="High Growth"/>
  </r>
  <r>
    <s v="Startup_340"/>
    <x v="0"/>
    <x v="7"/>
    <x v="824"/>
    <x v="824"/>
    <x v="24"/>
    <x v="8"/>
    <x v="10"/>
    <x v="810"/>
    <x v="10"/>
    <x v="824"/>
    <x v="824"/>
    <s v="High Growth"/>
  </r>
  <r>
    <s v="Startup_3402"/>
    <x v="1"/>
    <x v="2"/>
    <x v="825"/>
    <x v="825"/>
    <x v="14"/>
    <x v="8"/>
    <x v="20"/>
    <x v="811"/>
    <x v="20"/>
    <x v="825"/>
    <x v="825"/>
    <s v="High Growth"/>
  </r>
  <r>
    <s v="Startup_3403"/>
    <x v="3"/>
    <x v="2"/>
    <x v="826"/>
    <x v="826"/>
    <x v="45"/>
    <x v="4"/>
    <x v="4"/>
    <x v="812"/>
    <x v="4"/>
    <x v="826"/>
    <x v="826"/>
    <s v="High Growth"/>
  </r>
  <r>
    <s v="Startup_3404"/>
    <x v="1"/>
    <x v="1"/>
    <x v="827"/>
    <x v="827"/>
    <x v="26"/>
    <x v="9"/>
    <x v="22"/>
    <x v="813"/>
    <x v="22"/>
    <x v="827"/>
    <x v="827"/>
    <s v="High Growth"/>
  </r>
  <r>
    <s v="Startup_3405"/>
    <x v="1"/>
    <x v="7"/>
    <x v="828"/>
    <x v="828"/>
    <x v="27"/>
    <x v="1"/>
    <x v="20"/>
    <x v="814"/>
    <x v="20"/>
    <x v="828"/>
    <x v="828"/>
    <s v="High Growth"/>
  </r>
  <r>
    <s v="Startup_3408"/>
    <x v="7"/>
    <x v="3"/>
    <x v="829"/>
    <x v="829"/>
    <x v="3"/>
    <x v="5"/>
    <x v="10"/>
    <x v="815"/>
    <x v="10"/>
    <x v="829"/>
    <x v="829"/>
    <s v="High Growth"/>
  </r>
  <r>
    <s v="Startup_3415"/>
    <x v="3"/>
    <x v="2"/>
    <x v="830"/>
    <x v="830"/>
    <x v="22"/>
    <x v="0"/>
    <x v="20"/>
    <x v="816"/>
    <x v="20"/>
    <x v="830"/>
    <x v="830"/>
    <s v="High Growth"/>
  </r>
  <r>
    <s v="Startup_3417"/>
    <x v="0"/>
    <x v="9"/>
    <x v="831"/>
    <x v="831"/>
    <x v="12"/>
    <x v="2"/>
    <x v="2"/>
    <x v="817"/>
    <x v="2"/>
    <x v="831"/>
    <x v="831"/>
    <s v="High Growth"/>
  </r>
  <r>
    <s v="Startup_3423"/>
    <x v="1"/>
    <x v="3"/>
    <x v="832"/>
    <x v="832"/>
    <x v="5"/>
    <x v="9"/>
    <x v="15"/>
    <x v="818"/>
    <x v="15"/>
    <x v="832"/>
    <x v="832"/>
    <s v="High Growth"/>
  </r>
  <r>
    <s v="Startup_3427"/>
    <x v="1"/>
    <x v="2"/>
    <x v="833"/>
    <x v="833"/>
    <x v="19"/>
    <x v="4"/>
    <x v="10"/>
    <x v="660"/>
    <x v="10"/>
    <x v="833"/>
    <x v="833"/>
    <s v="High Growth"/>
  </r>
  <r>
    <s v="Startup_3434"/>
    <x v="5"/>
    <x v="2"/>
    <x v="834"/>
    <x v="834"/>
    <x v="24"/>
    <x v="7"/>
    <x v="12"/>
    <x v="819"/>
    <x v="12"/>
    <x v="834"/>
    <x v="834"/>
    <s v="High Growth"/>
  </r>
  <r>
    <s v="Startup_3438"/>
    <x v="0"/>
    <x v="6"/>
    <x v="835"/>
    <x v="835"/>
    <x v="13"/>
    <x v="0"/>
    <x v="2"/>
    <x v="820"/>
    <x v="2"/>
    <x v="835"/>
    <x v="835"/>
    <s v="High Growth"/>
  </r>
  <r>
    <s v="Startup_3441"/>
    <x v="2"/>
    <x v="6"/>
    <x v="836"/>
    <x v="836"/>
    <x v="0"/>
    <x v="0"/>
    <x v="0"/>
    <x v="821"/>
    <x v="0"/>
    <x v="836"/>
    <x v="836"/>
    <s v="High Growth"/>
  </r>
  <r>
    <s v="Startup_3443"/>
    <x v="1"/>
    <x v="7"/>
    <x v="837"/>
    <x v="837"/>
    <x v="22"/>
    <x v="2"/>
    <x v="12"/>
    <x v="822"/>
    <x v="12"/>
    <x v="837"/>
    <x v="837"/>
    <s v="High Growth"/>
  </r>
  <r>
    <s v="Startup_345"/>
    <x v="5"/>
    <x v="8"/>
    <x v="838"/>
    <x v="838"/>
    <x v="10"/>
    <x v="1"/>
    <x v="13"/>
    <x v="823"/>
    <x v="13"/>
    <x v="838"/>
    <x v="838"/>
    <s v="High Growth"/>
  </r>
  <r>
    <s v="Startup_3455"/>
    <x v="7"/>
    <x v="3"/>
    <x v="839"/>
    <x v="839"/>
    <x v="12"/>
    <x v="1"/>
    <x v="7"/>
    <x v="824"/>
    <x v="7"/>
    <x v="839"/>
    <x v="839"/>
    <s v="High Growth"/>
  </r>
  <r>
    <s v="Startup_3462"/>
    <x v="1"/>
    <x v="7"/>
    <x v="840"/>
    <x v="840"/>
    <x v="23"/>
    <x v="4"/>
    <x v="18"/>
    <x v="825"/>
    <x v="18"/>
    <x v="840"/>
    <x v="840"/>
    <s v="High Growth"/>
  </r>
  <r>
    <s v="Startup_3469"/>
    <x v="1"/>
    <x v="9"/>
    <x v="841"/>
    <x v="841"/>
    <x v="39"/>
    <x v="3"/>
    <x v="22"/>
    <x v="826"/>
    <x v="22"/>
    <x v="841"/>
    <x v="841"/>
    <s v="High Growth"/>
  </r>
  <r>
    <s v="Startup_3473"/>
    <x v="2"/>
    <x v="5"/>
    <x v="842"/>
    <x v="842"/>
    <x v="11"/>
    <x v="2"/>
    <x v="9"/>
    <x v="827"/>
    <x v="9"/>
    <x v="842"/>
    <x v="842"/>
    <s v="High Growth"/>
  </r>
  <r>
    <s v="Startup_3480"/>
    <x v="1"/>
    <x v="0"/>
    <x v="843"/>
    <x v="843"/>
    <x v="28"/>
    <x v="3"/>
    <x v="13"/>
    <x v="828"/>
    <x v="13"/>
    <x v="843"/>
    <x v="843"/>
    <s v="High Growth"/>
  </r>
  <r>
    <s v="Startup_3483"/>
    <x v="5"/>
    <x v="7"/>
    <x v="844"/>
    <x v="844"/>
    <x v="9"/>
    <x v="5"/>
    <x v="13"/>
    <x v="829"/>
    <x v="13"/>
    <x v="844"/>
    <x v="844"/>
    <s v="High Growth"/>
  </r>
  <r>
    <s v="Startup_349"/>
    <x v="0"/>
    <x v="5"/>
    <x v="845"/>
    <x v="845"/>
    <x v="34"/>
    <x v="6"/>
    <x v="5"/>
    <x v="830"/>
    <x v="5"/>
    <x v="845"/>
    <x v="845"/>
    <s v="High Growth"/>
  </r>
  <r>
    <s v="Startup_3493"/>
    <x v="4"/>
    <x v="9"/>
    <x v="846"/>
    <x v="846"/>
    <x v="25"/>
    <x v="3"/>
    <x v="20"/>
    <x v="831"/>
    <x v="20"/>
    <x v="846"/>
    <x v="846"/>
    <s v="High Growth"/>
  </r>
  <r>
    <s v="Startup_3496"/>
    <x v="4"/>
    <x v="7"/>
    <x v="847"/>
    <x v="847"/>
    <x v="11"/>
    <x v="0"/>
    <x v="12"/>
    <x v="832"/>
    <x v="12"/>
    <x v="847"/>
    <x v="847"/>
    <s v="High Growth"/>
  </r>
  <r>
    <s v="Startup_3497"/>
    <x v="6"/>
    <x v="1"/>
    <x v="848"/>
    <x v="848"/>
    <x v="15"/>
    <x v="4"/>
    <x v="13"/>
    <x v="833"/>
    <x v="13"/>
    <x v="848"/>
    <x v="848"/>
    <s v="High Growth"/>
  </r>
  <r>
    <s v="Startup_3498"/>
    <x v="6"/>
    <x v="4"/>
    <x v="849"/>
    <x v="849"/>
    <x v="24"/>
    <x v="5"/>
    <x v="19"/>
    <x v="834"/>
    <x v="19"/>
    <x v="849"/>
    <x v="849"/>
    <s v="High Growth"/>
  </r>
  <r>
    <s v="Startup_35"/>
    <x v="6"/>
    <x v="5"/>
    <x v="850"/>
    <x v="850"/>
    <x v="18"/>
    <x v="1"/>
    <x v="1"/>
    <x v="835"/>
    <x v="1"/>
    <x v="850"/>
    <x v="850"/>
    <s v="High Growth"/>
  </r>
  <r>
    <s v="Startup_3506"/>
    <x v="1"/>
    <x v="8"/>
    <x v="851"/>
    <x v="851"/>
    <x v="14"/>
    <x v="6"/>
    <x v="10"/>
    <x v="836"/>
    <x v="10"/>
    <x v="851"/>
    <x v="851"/>
    <s v="High Growth"/>
  </r>
  <r>
    <s v="Startup_3508"/>
    <x v="7"/>
    <x v="6"/>
    <x v="852"/>
    <x v="852"/>
    <x v="14"/>
    <x v="1"/>
    <x v="20"/>
    <x v="837"/>
    <x v="20"/>
    <x v="852"/>
    <x v="852"/>
    <s v="High Growth"/>
  </r>
  <r>
    <s v="Startup_3511"/>
    <x v="1"/>
    <x v="8"/>
    <x v="853"/>
    <x v="853"/>
    <x v="34"/>
    <x v="3"/>
    <x v="19"/>
    <x v="838"/>
    <x v="19"/>
    <x v="853"/>
    <x v="853"/>
    <s v="High Growth"/>
  </r>
  <r>
    <s v="Startup_3516"/>
    <x v="0"/>
    <x v="8"/>
    <x v="854"/>
    <x v="854"/>
    <x v="3"/>
    <x v="9"/>
    <x v="11"/>
    <x v="839"/>
    <x v="11"/>
    <x v="854"/>
    <x v="854"/>
    <s v="High Growth"/>
  </r>
  <r>
    <s v="Startup_3520"/>
    <x v="7"/>
    <x v="3"/>
    <x v="855"/>
    <x v="855"/>
    <x v="3"/>
    <x v="1"/>
    <x v="5"/>
    <x v="840"/>
    <x v="5"/>
    <x v="855"/>
    <x v="855"/>
    <s v="High Growth"/>
  </r>
  <r>
    <s v="Startup_3522"/>
    <x v="4"/>
    <x v="3"/>
    <x v="856"/>
    <x v="856"/>
    <x v="12"/>
    <x v="9"/>
    <x v="4"/>
    <x v="841"/>
    <x v="4"/>
    <x v="856"/>
    <x v="856"/>
    <s v="High Growth"/>
  </r>
  <r>
    <s v="Startup_3523"/>
    <x v="3"/>
    <x v="5"/>
    <x v="857"/>
    <x v="857"/>
    <x v="26"/>
    <x v="2"/>
    <x v="13"/>
    <x v="842"/>
    <x v="13"/>
    <x v="857"/>
    <x v="857"/>
    <s v="High Growth"/>
  </r>
  <r>
    <s v="Startup_3524"/>
    <x v="2"/>
    <x v="2"/>
    <x v="858"/>
    <x v="858"/>
    <x v="26"/>
    <x v="4"/>
    <x v="10"/>
    <x v="843"/>
    <x v="10"/>
    <x v="858"/>
    <x v="858"/>
    <s v="High Growth"/>
  </r>
  <r>
    <s v="Startup_3529"/>
    <x v="6"/>
    <x v="0"/>
    <x v="859"/>
    <x v="859"/>
    <x v="22"/>
    <x v="5"/>
    <x v="6"/>
    <x v="844"/>
    <x v="6"/>
    <x v="859"/>
    <x v="859"/>
    <s v="High Growth"/>
  </r>
  <r>
    <s v="Startup_3531"/>
    <x v="1"/>
    <x v="6"/>
    <x v="860"/>
    <x v="860"/>
    <x v="47"/>
    <x v="4"/>
    <x v="21"/>
    <x v="845"/>
    <x v="21"/>
    <x v="860"/>
    <x v="860"/>
    <s v="High Growth"/>
  </r>
  <r>
    <s v="Startup_3534"/>
    <x v="4"/>
    <x v="2"/>
    <x v="861"/>
    <x v="861"/>
    <x v="12"/>
    <x v="9"/>
    <x v="6"/>
    <x v="846"/>
    <x v="6"/>
    <x v="861"/>
    <x v="861"/>
    <s v="High Growth"/>
  </r>
  <r>
    <s v="Startup_3536"/>
    <x v="2"/>
    <x v="8"/>
    <x v="862"/>
    <x v="862"/>
    <x v="13"/>
    <x v="1"/>
    <x v="20"/>
    <x v="406"/>
    <x v="20"/>
    <x v="862"/>
    <x v="862"/>
    <s v="High Growth"/>
  </r>
  <r>
    <s v="Startup_354"/>
    <x v="2"/>
    <x v="4"/>
    <x v="863"/>
    <x v="863"/>
    <x v="5"/>
    <x v="2"/>
    <x v="9"/>
    <x v="847"/>
    <x v="9"/>
    <x v="863"/>
    <x v="863"/>
    <s v="High Growth"/>
  </r>
  <r>
    <s v="Startup_3541"/>
    <x v="3"/>
    <x v="2"/>
    <x v="864"/>
    <x v="864"/>
    <x v="11"/>
    <x v="2"/>
    <x v="13"/>
    <x v="848"/>
    <x v="13"/>
    <x v="864"/>
    <x v="864"/>
    <s v="High Growth"/>
  </r>
  <r>
    <s v="Startup_3545"/>
    <x v="7"/>
    <x v="4"/>
    <x v="865"/>
    <x v="865"/>
    <x v="12"/>
    <x v="3"/>
    <x v="4"/>
    <x v="849"/>
    <x v="4"/>
    <x v="865"/>
    <x v="865"/>
    <s v="High Growth"/>
  </r>
  <r>
    <s v="Startup_3551"/>
    <x v="5"/>
    <x v="3"/>
    <x v="866"/>
    <x v="866"/>
    <x v="34"/>
    <x v="1"/>
    <x v="15"/>
    <x v="850"/>
    <x v="15"/>
    <x v="866"/>
    <x v="866"/>
    <s v="High Growth"/>
  </r>
  <r>
    <s v="Startup_3553"/>
    <x v="2"/>
    <x v="0"/>
    <x v="867"/>
    <x v="867"/>
    <x v="28"/>
    <x v="4"/>
    <x v="20"/>
    <x v="851"/>
    <x v="20"/>
    <x v="867"/>
    <x v="867"/>
    <s v="High Growth"/>
  </r>
  <r>
    <s v="Startup_3555"/>
    <x v="6"/>
    <x v="8"/>
    <x v="868"/>
    <x v="868"/>
    <x v="14"/>
    <x v="1"/>
    <x v="21"/>
    <x v="852"/>
    <x v="21"/>
    <x v="868"/>
    <x v="868"/>
    <s v="High Growth"/>
  </r>
  <r>
    <s v="Startup_356"/>
    <x v="1"/>
    <x v="0"/>
    <x v="869"/>
    <x v="869"/>
    <x v="24"/>
    <x v="2"/>
    <x v="22"/>
    <x v="853"/>
    <x v="22"/>
    <x v="869"/>
    <x v="869"/>
    <s v="High Growth"/>
  </r>
  <r>
    <s v="Startup_3563"/>
    <x v="5"/>
    <x v="6"/>
    <x v="870"/>
    <x v="870"/>
    <x v="29"/>
    <x v="1"/>
    <x v="4"/>
    <x v="854"/>
    <x v="4"/>
    <x v="870"/>
    <x v="870"/>
    <s v="High Growth"/>
  </r>
  <r>
    <s v="Startup_3564"/>
    <x v="3"/>
    <x v="3"/>
    <x v="871"/>
    <x v="871"/>
    <x v="28"/>
    <x v="8"/>
    <x v="11"/>
    <x v="855"/>
    <x v="11"/>
    <x v="871"/>
    <x v="871"/>
    <s v="High Growth"/>
  </r>
  <r>
    <s v="Startup_3565"/>
    <x v="1"/>
    <x v="4"/>
    <x v="872"/>
    <x v="872"/>
    <x v="26"/>
    <x v="4"/>
    <x v="9"/>
    <x v="856"/>
    <x v="9"/>
    <x v="872"/>
    <x v="872"/>
    <s v="High Growth"/>
  </r>
  <r>
    <s v="Startup_357"/>
    <x v="3"/>
    <x v="0"/>
    <x v="873"/>
    <x v="873"/>
    <x v="11"/>
    <x v="6"/>
    <x v="15"/>
    <x v="857"/>
    <x v="15"/>
    <x v="873"/>
    <x v="873"/>
    <s v="High Growth"/>
  </r>
  <r>
    <s v="Startup_3572"/>
    <x v="3"/>
    <x v="6"/>
    <x v="874"/>
    <x v="874"/>
    <x v="4"/>
    <x v="6"/>
    <x v="3"/>
    <x v="858"/>
    <x v="3"/>
    <x v="874"/>
    <x v="874"/>
    <s v="High Growth"/>
  </r>
  <r>
    <s v="Startup_3576"/>
    <x v="6"/>
    <x v="6"/>
    <x v="875"/>
    <x v="875"/>
    <x v="6"/>
    <x v="3"/>
    <x v="2"/>
    <x v="859"/>
    <x v="2"/>
    <x v="875"/>
    <x v="875"/>
    <s v="High Growth"/>
  </r>
  <r>
    <s v="Startup_3578"/>
    <x v="7"/>
    <x v="7"/>
    <x v="876"/>
    <x v="876"/>
    <x v="11"/>
    <x v="2"/>
    <x v="22"/>
    <x v="860"/>
    <x v="22"/>
    <x v="876"/>
    <x v="876"/>
    <s v="High Growth"/>
  </r>
  <r>
    <s v="Startup_3580"/>
    <x v="1"/>
    <x v="7"/>
    <x v="877"/>
    <x v="877"/>
    <x v="7"/>
    <x v="8"/>
    <x v="23"/>
    <x v="861"/>
    <x v="23"/>
    <x v="877"/>
    <x v="877"/>
    <s v="High Growth"/>
  </r>
  <r>
    <s v="Startup_3581"/>
    <x v="1"/>
    <x v="8"/>
    <x v="878"/>
    <x v="878"/>
    <x v="29"/>
    <x v="9"/>
    <x v="14"/>
    <x v="862"/>
    <x v="14"/>
    <x v="878"/>
    <x v="878"/>
    <s v="High Growth"/>
  </r>
  <r>
    <s v="Startup_3582"/>
    <x v="6"/>
    <x v="6"/>
    <x v="879"/>
    <x v="879"/>
    <x v="11"/>
    <x v="3"/>
    <x v="14"/>
    <x v="863"/>
    <x v="14"/>
    <x v="879"/>
    <x v="879"/>
    <s v="High Growth"/>
  </r>
  <r>
    <s v="Startup_3587"/>
    <x v="0"/>
    <x v="5"/>
    <x v="880"/>
    <x v="880"/>
    <x v="15"/>
    <x v="9"/>
    <x v="8"/>
    <x v="864"/>
    <x v="8"/>
    <x v="880"/>
    <x v="880"/>
    <s v="High Growth"/>
  </r>
  <r>
    <s v="Startup_3588"/>
    <x v="0"/>
    <x v="5"/>
    <x v="881"/>
    <x v="881"/>
    <x v="14"/>
    <x v="6"/>
    <x v="15"/>
    <x v="865"/>
    <x v="15"/>
    <x v="881"/>
    <x v="881"/>
    <s v="High Growth"/>
  </r>
  <r>
    <s v="Startup_359"/>
    <x v="7"/>
    <x v="0"/>
    <x v="882"/>
    <x v="882"/>
    <x v="13"/>
    <x v="0"/>
    <x v="23"/>
    <x v="866"/>
    <x v="23"/>
    <x v="882"/>
    <x v="882"/>
    <s v="High Growth"/>
  </r>
  <r>
    <s v="Startup_3593"/>
    <x v="5"/>
    <x v="9"/>
    <x v="883"/>
    <x v="883"/>
    <x v="18"/>
    <x v="7"/>
    <x v="22"/>
    <x v="867"/>
    <x v="22"/>
    <x v="883"/>
    <x v="883"/>
    <s v="High Growth"/>
  </r>
  <r>
    <s v="Startup_3595"/>
    <x v="7"/>
    <x v="8"/>
    <x v="884"/>
    <x v="884"/>
    <x v="6"/>
    <x v="8"/>
    <x v="13"/>
    <x v="868"/>
    <x v="13"/>
    <x v="884"/>
    <x v="884"/>
    <s v="High Growth"/>
  </r>
  <r>
    <s v="Startup_3598"/>
    <x v="6"/>
    <x v="8"/>
    <x v="885"/>
    <x v="885"/>
    <x v="5"/>
    <x v="4"/>
    <x v="8"/>
    <x v="869"/>
    <x v="8"/>
    <x v="885"/>
    <x v="885"/>
    <s v="High Growth"/>
  </r>
  <r>
    <s v="Startup_36"/>
    <x v="6"/>
    <x v="9"/>
    <x v="886"/>
    <x v="886"/>
    <x v="26"/>
    <x v="1"/>
    <x v="8"/>
    <x v="870"/>
    <x v="8"/>
    <x v="886"/>
    <x v="886"/>
    <s v="High Growth"/>
  </r>
  <r>
    <s v="Startup_3600"/>
    <x v="0"/>
    <x v="3"/>
    <x v="887"/>
    <x v="887"/>
    <x v="13"/>
    <x v="2"/>
    <x v="14"/>
    <x v="871"/>
    <x v="14"/>
    <x v="887"/>
    <x v="887"/>
    <s v="High Growth"/>
  </r>
  <r>
    <s v="Startup_3603"/>
    <x v="5"/>
    <x v="7"/>
    <x v="888"/>
    <x v="888"/>
    <x v="49"/>
    <x v="9"/>
    <x v="18"/>
    <x v="872"/>
    <x v="18"/>
    <x v="888"/>
    <x v="888"/>
    <s v="High Growth"/>
  </r>
  <r>
    <s v="Startup_3604"/>
    <x v="7"/>
    <x v="3"/>
    <x v="889"/>
    <x v="889"/>
    <x v="15"/>
    <x v="9"/>
    <x v="10"/>
    <x v="873"/>
    <x v="10"/>
    <x v="889"/>
    <x v="889"/>
    <s v="High Growth"/>
  </r>
  <r>
    <s v="Startup_3605"/>
    <x v="4"/>
    <x v="9"/>
    <x v="890"/>
    <x v="890"/>
    <x v="37"/>
    <x v="0"/>
    <x v="22"/>
    <x v="874"/>
    <x v="22"/>
    <x v="890"/>
    <x v="890"/>
    <s v="High Growth"/>
  </r>
  <r>
    <s v="Startup_3608"/>
    <x v="5"/>
    <x v="9"/>
    <x v="891"/>
    <x v="891"/>
    <x v="33"/>
    <x v="4"/>
    <x v="13"/>
    <x v="875"/>
    <x v="13"/>
    <x v="891"/>
    <x v="891"/>
    <s v="High Growth"/>
  </r>
  <r>
    <s v="Startup_361"/>
    <x v="5"/>
    <x v="9"/>
    <x v="892"/>
    <x v="892"/>
    <x v="48"/>
    <x v="1"/>
    <x v="11"/>
    <x v="876"/>
    <x v="11"/>
    <x v="892"/>
    <x v="892"/>
    <s v="High Growth"/>
  </r>
  <r>
    <s v="Startup_3619"/>
    <x v="5"/>
    <x v="8"/>
    <x v="893"/>
    <x v="893"/>
    <x v="13"/>
    <x v="2"/>
    <x v="4"/>
    <x v="877"/>
    <x v="4"/>
    <x v="893"/>
    <x v="893"/>
    <s v="High Growth"/>
  </r>
  <r>
    <s v="Startup_3624"/>
    <x v="0"/>
    <x v="2"/>
    <x v="894"/>
    <x v="894"/>
    <x v="5"/>
    <x v="4"/>
    <x v="18"/>
    <x v="827"/>
    <x v="18"/>
    <x v="894"/>
    <x v="894"/>
    <s v="High Growth"/>
  </r>
  <r>
    <s v="Startup_3625"/>
    <x v="1"/>
    <x v="0"/>
    <x v="895"/>
    <x v="895"/>
    <x v="38"/>
    <x v="1"/>
    <x v="15"/>
    <x v="878"/>
    <x v="15"/>
    <x v="895"/>
    <x v="895"/>
    <s v="High Growth"/>
  </r>
  <r>
    <s v="Startup_3626"/>
    <x v="6"/>
    <x v="0"/>
    <x v="896"/>
    <x v="896"/>
    <x v="28"/>
    <x v="1"/>
    <x v="3"/>
    <x v="879"/>
    <x v="3"/>
    <x v="896"/>
    <x v="896"/>
    <s v="High Growth"/>
  </r>
  <r>
    <s v="Startup_3627"/>
    <x v="0"/>
    <x v="1"/>
    <x v="897"/>
    <x v="897"/>
    <x v="3"/>
    <x v="4"/>
    <x v="6"/>
    <x v="880"/>
    <x v="6"/>
    <x v="897"/>
    <x v="897"/>
    <s v="High Growth"/>
  </r>
  <r>
    <s v="Startup_3628"/>
    <x v="1"/>
    <x v="2"/>
    <x v="898"/>
    <x v="898"/>
    <x v="34"/>
    <x v="3"/>
    <x v="18"/>
    <x v="881"/>
    <x v="18"/>
    <x v="898"/>
    <x v="898"/>
    <s v="High Growth"/>
  </r>
  <r>
    <s v="Startup_3629"/>
    <x v="3"/>
    <x v="3"/>
    <x v="899"/>
    <x v="899"/>
    <x v="24"/>
    <x v="9"/>
    <x v="7"/>
    <x v="657"/>
    <x v="7"/>
    <x v="899"/>
    <x v="899"/>
    <s v="High Growth"/>
  </r>
  <r>
    <s v="Startup_363"/>
    <x v="5"/>
    <x v="6"/>
    <x v="900"/>
    <x v="900"/>
    <x v="12"/>
    <x v="4"/>
    <x v="1"/>
    <x v="882"/>
    <x v="1"/>
    <x v="900"/>
    <x v="900"/>
    <s v="High Growth"/>
  </r>
  <r>
    <s v="Startup_3635"/>
    <x v="5"/>
    <x v="1"/>
    <x v="901"/>
    <x v="901"/>
    <x v="27"/>
    <x v="0"/>
    <x v="16"/>
    <x v="883"/>
    <x v="16"/>
    <x v="901"/>
    <x v="901"/>
    <s v="High Growth"/>
  </r>
  <r>
    <s v="Startup_3638"/>
    <x v="1"/>
    <x v="1"/>
    <x v="902"/>
    <x v="902"/>
    <x v="30"/>
    <x v="2"/>
    <x v="17"/>
    <x v="884"/>
    <x v="17"/>
    <x v="902"/>
    <x v="902"/>
    <s v="High Growth"/>
  </r>
  <r>
    <s v="Startup_3639"/>
    <x v="4"/>
    <x v="8"/>
    <x v="903"/>
    <x v="903"/>
    <x v="40"/>
    <x v="8"/>
    <x v="7"/>
    <x v="885"/>
    <x v="7"/>
    <x v="903"/>
    <x v="903"/>
    <s v="High Growth"/>
  </r>
  <r>
    <s v="Startup_3640"/>
    <x v="3"/>
    <x v="8"/>
    <x v="904"/>
    <x v="904"/>
    <x v="46"/>
    <x v="7"/>
    <x v="8"/>
    <x v="886"/>
    <x v="8"/>
    <x v="904"/>
    <x v="904"/>
    <s v="High Growth"/>
  </r>
  <r>
    <s v="Startup_3643"/>
    <x v="2"/>
    <x v="1"/>
    <x v="905"/>
    <x v="905"/>
    <x v="13"/>
    <x v="5"/>
    <x v="3"/>
    <x v="887"/>
    <x v="3"/>
    <x v="905"/>
    <x v="905"/>
    <s v="High Growth"/>
  </r>
  <r>
    <s v="Startup_3646"/>
    <x v="4"/>
    <x v="6"/>
    <x v="906"/>
    <x v="906"/>
    <x v="42"/>
    <x v="0"/>
    <x v="23"/>
    <x v="888"/>
    <x v="23"/>
    <x v="906"/>
    <x v="906"/>
    <s v="High Growth"/>
  </r>
  <r>
    <s v="Startup_3648"/>
    <x v="7"/>
    <x v="7"/>
    <x v="907"/>
    <x v="907"/>
    <x v="37"/>
    <x v="6"/>
    <x v="6"/>
    <x v="889"/>
    <x v="6"/>
    <x v="907"/>
    <x v="907"/>
    <s v="High Growth"/>
  </r>
  <r>
    <s v="Startup_3649"/>
    <x v="5"/>
    <x v="5"/>
    <x v="908"/>
    <x v="908"/>
    <x v="9"/>
    <x v="6"/>
    <x v="7"/>
    <x v="890"/>
    <x v="7"/>
    <x v="908"/>
    <x v="908"/>
    <s v="High Growth"/>
  </r>
  <r>
    <s v="Startup_3650"/>
    <x v="6"/>
    <x v="8"/>
    <x v="909"/>
    <x v="909"/>
    <x v="45"/>
    <x v="2"/>
    <x v="17"/>
    <x v="891"/>
    <x v="17"/>
    <x v="909"/>
    <x v="909"/>
    <s v="High Growth"/>
  </r>
  <r>
    <s v="Startup_3651"/>
    <x v="3"/>
    <x v="3"/>
    <x v="910"/>
    <x v="910"/>
    <x v="24"/>
    <x v="4"/>
    <x v="0"/>
    <x v="892"/>
    <x v="0"/>
    <x v="910"/>
    <x v="910"/>
    <s v="High Growth"/>
  </r>
  <r>
    <s v="Startup_3652"/>
    <x v="2"/>
    <x v="0"/>
    <x v="911"/>
    <x v="911"/>
    <x v="22"/>
    <x v="6"/>
    <x v="11"/>
    <x v="893"/>
    <x v="11"/>
    <x v="911"/>
    <x v="911"/>
    <s v="High Growth"/>
  </r>
  <r>
    <s v="Startup_3655"/>
    <x v="3"/>
    <x v="6"/>
    <x v="912"/>
    <x v="912"/>
    <x v="13"/>
    <x v="8"/>
    <x v="5"/>
    <x v="894"/>
    <x v="5"/>
    <x v="912"/>
    <x v="912"/>
    <s v="High Growth"/>
  </r>
  <r>
    <s v="Startup_3657"/>
    <x v="6"/>
    <x v="9"/>
    <x v="913"/>
    <x v="913"/>
    <x v="49"/>
    <x v="2"/>
    <x v="14"/>
    <x v="895"/>
    <x v="14"/>
    <x v="913"/>
    <x v="913"/>
    <s v="High Growth"/>
  </r>
  <r>
    <s v="Startup_3660"/>
    <x v="1"/>
    <x v="7"/>
    <x v="914"/>
    <x v="914"/>
    <x v="37"/>
    <x v="6"/>
    <x v="10"/>
    <x v="896"/>
    <x v="10"/>
    <x v="914"/>
    <x v="914"/>
    <s v="High Growth"/>
  </r>
  <r>
    <s v="Startup_3661"/>
    <x v="4"/>
    <x v="7"/>
    <x v="915"/>
    <x v="915"/>
    <x v="9"/>
    <x v="0"/>
    <x v="2"/>
    <x v="897"/>
    <x v="2"/>
    <x v="915"/>
    <x v="915"/>
    <s v="High Growth"/>
  </r>
  <r>
    <s v="Startup_3664"/>
    <x v="1"/>
    <x v="6"/>
    <x v="916"/>
    <x v="916"/>
    <x v="40"/>
    <x v="6"/>
    <x v="19"/>
    <x v="898"/>
    <x v="19"/>
    <x v="916"/>
    <x v="916"/>
    <s v="High Growth"/>
  </r>
  <r>
    <s v="Startup_3667"/>
    <x v="2"/>
    <x v="0"/>
    <x v="917"/>
    <x v="917"/>
    <x v="3"/>
    <x v="9"/>
    <x v="21"/>
    <x v="899"/>
    <x v="21"/>
    <x v="917"/>
    <x v="917"/>
    <s v="High Growth"/>
  </r>
  <r>
    <s v="Startup_3676"/>
    <x v="5"/>
    <x v="0"/>
    <x v="918"/>
    <x v="918"/>
    <x v="39"/>
    <x v="3"/>
    <x v="18"/>
    <x v="900"/>
    <x v="18"/>
    <x v="918"/>
    <x v="918"/>
    <s v="High Growth"/>
  </r>
  <r>
    <s v="Startup_3679"/>
    <x v="3"/>
    <x v="8"/>
    <x v="919"/>
    <x v="919"/>
    <x v="37"/>
    <x v="2"/>
    <x v="23"/>
    <x v="901"/>
    <x v="23"/>
    <x v="919"/>
    <x v="919"/>
    <s v="High Growth"/>
  </r>
  <r>
    <s v="Startup_3681"/>
    <x v="1"/>
    <x v="8"/>
    <x v="920"/>
    <x v="920"/>
    <x v="11"/>
    <x v="9"/>
    <x v="15"/>
    <x v="902"/>
    <x v="15"/>
    <x v="920"/>
    <x v="920"/>
    <s v="High Growth"/>
  </r>
  <r>
    <s v="Startup_3686"/>
    <x v="0"/>
    <x v="3"/>
    <x v="921"/>
    <x v="921"/>
    <x v="29"/>
    <x v="7"/>
    <x v="3"/>
    <x v="903"/>
    <x v="3"/>
    <x v="921"/>
    <x v="921"/>
    <s v="High Growth"/>
  </r>
  <r>
    <s v="Startup_3687"/>
    <x v="3"/>
    <x v="4"/>
    <x v="922"/>
    <x v="922"/>
    <x v="18"/>
    <x v="5"/>
    <x v="21"/>
    <x v="904"/>
    <x v="21"/>
    <x v="922"/>
    <x v="922"/>
    <s v="High Growth"/>
  </r>
  <r>
    <s v="Startup_369"/>
    <x v="1"/>
    <x v="5"/>
    <x v="923"/>
    <x v="923"/>
    <x v="17"/>
    <x v="0"/>
    <x v="3"/>
    <x v="905"/>
    <x v="3"/>
    <x v="923"/>
    <x v="923"/>
    <s v="High Growth"/>
  </r>
  <r>
    <s v="Startup_3690"/>
    <x v="7"/>
    <x v="2"/>
    <x v="924"/>
    <x v="924"/>
    <x v="6"/>
    <x v="8"/>
    <x v="10"/>
    <x v="906"/>
    <x v="10"/>
    <x v="924"/>
    <x v="924"/>
    <s v="High Growth"/>
  </r>
  <r>
    <s v="Startup_3693"/>
    <x v="6"/>
    <x v="3"/>
    <x v="925"/>
    <x v="925"/>
    <x v="29"/>
    <x v="4"/>
    <x v="14"/>
    <x v="907"/>
    <x v="14"/>
    <x v="925"/>
    <x v="925"/>
    <s v="High Growth"/>
  </r>
  <r>
    <s v="Startup_3695"/>
    <x v="5"/>
    <x v="2"/>
    <x v="926"/>
    <x v="926"/>
    <x v="6"/>
    <x v="2"/>
    <x v="14"/>
    <x v="908"/>
    <x v="14"/>
    <x v="926"/>
    <x v="926"/>
    <s v="High Growth"/>
  </r>
  <r>
    <s v="Startup_370"/>
    <x v="1"/>
    <x v="2"/>
    <x v="927"/>
    <x v="927"/>
    <x v="24"/>
    <x v="6"/>
    <x v="0"/>
    <x v="909"/>
    <x v="0"/>
    <x v="927"/>
    <x v="927"/>
    <s v="High Growth"/>
  </r>
  <r>
    <s v="Startup_3702"/>
    <x v="5"/>
    <x v="8"/>
    <x v="928"/>
    <x v="928"/>
    <x v="22"/>
    <x v="2"/>
    <x v="12"/>
    <x v="910"/>
    <x v="12"/>
    <x v="928"/>
    <x v="928"/>
    <s v="High Growth"/>
  </r>
  <r>
    <s v="Startup_3703"/>
    <x v="2"/>
    <x v="4"/>
    <x v="929"/>
    <x v="929"/>
    <x v="12"/>
    <x v="0"/>
    <x v="0"/>
    <x v="911"/>
    <x v="0"/>
    <x v="929"/>
    <x v="929"/>
    <s v="High Growth"/>
  </r>
  <r>
    <s v="Startup_3709"/>
    <x v="3"/>
    <x v="2"/>
    <x v="930"/>
    <x v="930"/>
    <x v="24"/>
    <x v="5"/>
    <x v="1"/>
    <x v="912"/>
    <x v="1"/>
    <x v="930"/>
    <x v="930"/>
    <s v="High Growth"/>
  </r>
  <r>
    <s v="Startup_371"/>
    <x v="7"/>
    <x v="7"/>
    <x v="931"/>
    <x v="931"/>
    <x v="22"/>
    <x v="7"/>
    <x v="12"/>
    <x v="913"/>
    <x v="12"/>
    <x v="931"/>
    <x v="931"/>
    <s v="High Growth"/>
  </r>
  <r>
    <s v="Startup_3710"/>
    <x v="4"/>
    <x v="4"/>
    <x v="932"/>
    <x v="932"/>
    <x v="34"/>
    <x v="7"/>
    <x v="3"/>
    <x v="914"/>
    <x v="3"/>
    <x v="932"/>
    <x v="932"/>
    <s v="High Growth"/>
  </r>
  <r>
    <s v="Startup_3714"/>
    <x v="6"/>
    <x v="7"/>
    <x v="933"/>
    <x v="933"/>
    <x v="19"/>
    <x v="3"/>
    <x v="4"/>
    <x v="915"/>
    <x v="4"/>
    <x v="933"/>
    <x v="933"/>
    <s v="High Growth"/>
  </r>
  <r>
    <s v="Startup_3715"/>
    <x v="7"/>
    <x v="7"/>
    <x v="934"/>
    <x v="934"/>
    <x v="32"/>
    <x v="3"/>
    <x v="0"/>
    <x v="916"/>
    <x v="0"/>
    <x v="934"/>
    <x v="934"/>
    <s v="High Growth"/>
  </r>
  <r>
    <s v="Startup_3717"/>
    <x v="4"/>
    <x v="4"/>
    <x v="935"/>
    <x v="935"/>
    <x v="42"/>
    <x v="1"/>
    <x v="1"/>
    <x v="917"/>
    <x v="1"/>
    <x v="935"/>
    <x v="935"/>
    <s v="High Growth"/>
  </r>
  <r>
    <s v="Startup_3719"/>
    <x v="6"/>
    <x v="6"/>
    <x v="936"/>
    <x v="936"/>
    <x v="24"/>
    <x v="9"/>
    <x v="15"/>
    <x v="918"/>
    <x v="15"/>
    <x v="936"/>
    <x v="936"/>
    <s v="High Growth"/>
  </r>
  <r>
    <s v="Startup_3721"/>
    <x v="7"/>
    <x v="1"/>
    <x v="937"/>
    <x v="937"/>
    <x v="27"/>
    <x v="2"/>
    <x v="20"/>
    <x v="919"/>
    <x v="20"/>
    <x v="937"/>
    <x v="937"/>
    <s v="High Growth"/>
  </r>
  <r>
    <s v="Startup_3725"/>
    <x v="0"/>
    <x v="2"/>
    <x v="938"/>
    <x v="938"/>
    <x v="12"/>
    <x v="6"/>
    <x v="13"/>
    <x v="920"/>
    <x v="13"/>
    <x v="938"/>
    <x v="938"/>
    <s v="High Growth"/>
  </r>
  <r>
    <s v="Startup_3726"/>
    <x v="1"/>
    <x v="0"/>
    <x v="939"/>
    <x v="939"/>
    <x v="15"/>
    <x v="8"/>
    <x v="18"/>
    <x v="921"/>
    <x v="18"/>
    <x v="939"/>
    <x v="939"/>
    <s v="High Growth"/>
  </r>
  <r>
    <s v="Startup_3731"/>
    <x v="1"/>
    <x v="6"/>
    <x v="940"/>
    <x v="940"/>
    <x v="31"/>
    <x v="2"/>
    <x v="22"/>
    <x v="922"/>
    <x v="22"/>
    <x v="940"/>
    <x v="940"/>
    <s v="High Growth"/>
  </r>
  <r>
    <s v="Startup_3733"/>
    <x v="3"/>
    <x v="3"/>
    <x v="941"/>
    <x v="941"/>
    <x v="25"/>
    <x v="3"/>
    <x v="6"/>
    <x v="923"/>
    <x v="6"/>
    <x v="941"/>
    <x v="941"/>
    <s v="High Growth"/>
  </r>
  <r>
    <s v="Startup_3736"/>
    <x v="0"/>
    <x v="3"/>
    <x v="942"/>
    <x v="942"/>
    <x v="15"/>
    <x v="3"/>
    <x v="5"/>
    <x v="924"/>
    <x v="5"/>
    <x v="942"/>
    <x v="942"/>
    <s v="High Growth"/>
  </r>
  <r>
    <s v="Startup_3741"/>
    <x v="2"/>
    <x v="0"/>
    <x v="943"/>
    <x v="943"/>
    <x v="12"/>
    <x v="0"/>
    <x v="15"/>
    <x v="925"/>
    <x v="15"/>
    <x v="943"/>
    <x v="943"/>
    <s v="High Growth"/>
  </r>
  <r>
    <s v="Startup_3743"/>
    <x v="6"/>
    <x v="6"/>
    <x v="944"/>
    <x v="944"/>
    <x v="5"/>
    <x v="4"/>
    <x v="13"/>
    <x v="926"/>
    <x v="13"/>
    <x v="944"/>
    <x v="944"/>
    <s v="High Growth"/>
  </r>
  <r>
    <s v="Startup_3747"/>
    <x v="2"/>
    <x v="7"/>
    <x v="945"/>
    <x v="945"/>
    <x v="6"/>
    <x v="1"/>
    <x v="6"/>
    <x v="927"/>
    <x v="6"/>
    <x v="945"/>
    <x v="945"/>
    <s v="High Growth"/>
  </r>
  <r>
    <s v="Startup_3751"/>
    <x v="7"/>
    <x v="4"/>
    <x v="946"/>
    <x v="946"/>
    <x v="6"/>
    <x v="9"/>
    <x v="7"/>
    <x v="928"/>
    <x v="7"/>
    <x v="946"/>
    <x v="946"/>
    <s v="High Growth"/>
  </r>
  <r>
    <s v="Startup_3752"/>
    <x v="3"/>
    <x v="6"/>
    <x v="947"/>
    <x v="947"/>
    <x v="15"/>
    <x v="3"/>
    <x v="23"/>
    <x v="929"/>
    <x v="23"/>
    <x v="947"/>
    <x v="947"/>
    <s v="High Growth"/>
  </r>
  <r>
    <s v="Startup_376"/>
    <x v="3"/>
    <x v="8"/>
    <x v="948"/>
    <x v="948"/>
    <x v="15"/>
    <x v="8"/>
    <x v="23"/>
    <x v="930"/>
    <x v="23"/>
    <x v="948"/>
    <x v="948"/>
    <s v="High Growth"/>
  </r>
  <r>
    <s v="Startup_3761"/>
    <x v="1"/>
    <x v="6"/>
    <x v="949"/>
    <x v="949"/>
    <x v="37"/>
    <x v="7"/>
    <x v="3"/>
    <x v="931"/>
    <x v="3"/>
    <x v="949"/>
    <x v="949"/>
    <s v="High Growth"/>
  </r>
  <r>
    <s v="Startup_3762"/>
    <x v="5"/>
    <x v="8"/>
    <x v="950"/>
    <x v="950"/>
    <x v="27"/>
    <x v="8"/>
    <x v="20"/>
    <x v="932"/>
    <x v="20"/>
    <x v="950"/>
    <x v="950"/>
    <s v="High Growth"/>
  </r>
  <r>
    <s v="Startup_3763"/>
    <x v="6"/>
    <x v="2"/>
    <x v="951"/>
    <x v="951"/>
    <x v="2"/>
    <x v="9"/>
    <x v="15"/>
    <x v="933"/>
    <x v="15"/>
    <x v="951"/>
    <x v="951"/>
    <s v="High Growth"/>
  </r>
  <r>
    <s v="Startup_3764"/>
    <x v="6"/>
    <x v="0"/>
    <x v="952"/>
    <x v="952"/>
    <x v="13"/>
    <x v="3"/>
    <x v="15"/>
    <x v="934"/>
    <x v="15"/>
    <x v="952"/>
    <x v="952"/>
    <s v="High Growth"/>
  </r>
  <r>
    <s v="Startup_3767"/>
    <x v="1"/>
    <x v="7"/>
    <x v="953"/>
    <x v="953"/>
    <x v="22"/>
    <x v="3"/>
    <x v="17"/>
    <x v="935"/>
    <x v="17"/>
    <x v="953"/>
    <x v="953"/>
    <s v="High Growth"/>
  </r>
  <r>
    <s v="Startup_377"/>
    <x v="0"/>
    <x v="4"/>
    <x v="954"/>
    <x v="954"/>
    <x v="6"/>
    <x v="5"/>
    <x v="1"/>
    <x v="936"/>
    <x v="1"/>
    <x v="954"/>
    <x v="954"/>
    <s v="High Growth"/>
  </r>
  <r>
    <s v="Startup_3773"/>
    <x v="6"/>
    <x v="2"/>
    <x v="955"/>
    <x v="955"/>
    <x v="9"/>
    <x v="6"/>
    <x v="10"/>
    <x v="937"/>
    <x v="10"/>
    <x v="955"/>
    <x v="955"/>
    <s v="High Growth"/>
  </r>
  <r>
    <s v="Startup_3775"/>
    <x v="5"/>
    <x v="6"/>
    <x v="956"/>
    <x v="956"/>
    <x v="13"/>
    <x v="3"/>
    <x v="22"/>
    <x v="938"/>
    <x v="22"/>
    <x v="956"/>
    <x v="956"/>
    <s v="High Growth"/>
  </r>
  <r>
    <s v="Startup_3778"/>
    <x v="1"/>
    <x v="9"/>
    <x v="957"/>
    <x v="957"/>
    <x v="37"/>
    <x v="2"/>
    <x v="20"/>
    <x v="939"/>
    <x v="20"/>
    <x v="957"/>
    <x v="957"/>
    <s v="High Growth"/>
  </r>
  <r>
    <s v="Startup_3779"/>
    <x v="6"/>
    <x v="1"/>
    <x v="958"/>
    <x v="958"/>
    <x v="29"/>
    <x v="7"/>
    <x v="16"/>
    <x v="940"/>
    <x v="16"/>
    <x v="958"/>
    <x v="958"/>
    <s v="High Growth"/>
  </r>
  <r>
    <s v="Startup_3783"/>
    <x v="1"/>
    <x v="3"/>
    <x v="959"/>
    <x v="959"/>
    <x v="17"/>
    <x v="8"/>
    <x v="13"/>
    <x v="941"/>
    <x v="13"/>
    <x v="959"/>
    <x v="959"/>
    <s v="High Growth"/>
  </r>
  <r>
    <s v="Startup_3786"/>
    <x v="4"/>
    <x v="5"/>
    <x v="960"/>
    <x v="960"/>
    <x v="5"/>
    <x v="9"/>
    <x v="19"/>
    <x v="942"/>
    <x v="19"/>
    <x v="960"/>
    <x v="960"/>
    <s v="High Growth"/>
  </r>
  <r>
    <s v="Startup_3789"/>
    <x v="2"/>
    <x v="7"/>
    <x v="961"/>
    <x v="961"/>
    <x v="15"/>
    <x v="3"/>
    <x v="0"/>
    <x v="943"/>
    <x v="0"/>
    <x v="961"/>
    <x v="961"/>
    <s v="High Growth"/>
  </r>
  <r>
    <s v="Startup_3790"/>
    <x v="1"/>
    <x v="9"/>
    <x v="962"/>
    <x v="962"/>
    <x v="15"/>
    <x v="3"/>
    <x v="10"/>
    <x v="151"/>
    <x v="10"/>
    <x v="962"/>
    <x v="962"/>
    <s v="High Growth"/>
  </r>
  <r>
    <s v="Startup_3791"/>
    <x v="1"/>
    <x v="8"/>
    <x v="963"/>
    <x v="963"/>
    <x v="15"/>
    <x v="6"/>
    <x v="13"/>
    <x v="944"/>
    <x v="13"/>
    <x v="963"/>
    <x v="963"/>
    <s v="High Growth"/>
  </r>
  <r>
    <s v="Startup_3800"/>
    <x v="4"/>
    <x v="1"/>
    <x v="964"/>
    <x v="964"/>
    <x v="15"/>
    <x v="0"/>
    <x v="11"/>
    <x v="945"/>
    <x v="11"/>
    <x v="964"/>
    <x v="964"/>
    <s v="High Growth"/>
  </r>
  <r>
    <s v="Startup_3803"/>
    <x v="3"/>
    <x v="7"/>
    <x v="965"/>
    <x v="965"/>
    <x v="10"/>
    <x v="1"/>
    <x v="13"/>
    <x v="946"/>
    <x v="13"/>
    <x v="965"/>
    <x v="965"/>
    <s v="High Growth"/>
  </r>
  <r>
    <s v="Startup_381"/>
    <x v="0"/>
    <x v="4"/>
    <x v="966"/>
    <x v="966"/>
    <x v="22"/>
    <x v="8"/>
    <x v="5"/>
    <x v="947"/>
    <x v="5"/>
    <x v="966"/>
    <x v="966"/>
    <s v="High Growth"/>
  </r>
  <r>
    <s v="Startup_3811"/>
    <x v="6"/>
    <x v="6"/>
    <x v="967"/>
    <x v="967"/>
    <x v="3"/>
    <x v="5"/>
    <x v="4"/>
    <x v="948"/>
    <x v="4"/>
    <x v="967"/>
    <x v="967"/>
    <s v="High Growth"/>
  </r>
  <r>
    <s v="Startup_3812"/>
    <x v="4"/>
    <x v="2"/>
    <x v="968"/>
    <x v="968"/>
    <x v="15"/>
    <x v="7"/>
    <x v="11"/>
    <x v="949"/>
    <x v="11"/>
    <x v="968"/>
    <x v="968"/>
    <s v="High Growth"/>
  </r>
  <r>
    <s v="Startup_3813"/>
    <x v="1"/>
    <x v="9"/>
    <x v="969"/>
    <x v="969"/>
    <x v="32"/>
    <x v="9"/>
    <x v="1"/>
    <x v="950"/>
    <x v="1"/>
    <x v="969"/>
    <x v="969"/>
    <s v="High Growth"/>
  </r>
  <r>
    <s v="Startup_3814"/>
    <x v="7"/>
    <x v="1"/>
    <x v="970"/>
    <x v="970"/>
    <x v="5"/>
    <x v="0"/>
    <x v="21"/>
    <x v="951"/>
    <x v="21"/>
    <x v="970"/>
    <x v="970"/>
    <s v="High Growth"/>
  </r>
  <r>
    <s v="Startup_3818"/>
    <x v="4"/>
    <x v="0"/>
    <x v="971"/>
    <x v="971"/>
    <x v="9"/>
    <x v="9"/>
    <x v="21"/>
    <x v="952"/>
    <x v="21"/>
    <x v="971"/>
    <x v="971"/>
    <s v="High Growth"/>
  </r>
  <r>
    <s v="Startup_382"/>
    <x v="3"/>
    <x v="4"/>
    <x v="972"/>
    <x v="972"/>
    <x v="0"/>
    <x v="1"/>
    <x v="5"/>
    <x v="953"/>
    <x v="5"/>
    <x v="972"/>
    <x v="972"/>
    <s v="High Growth"/>
  </r>
  <r>
    <s v="Startup_3821"/>
    <x v="7"/>
    <x v="4"/>
    <x v="973"/>
    <x v="973"/>
    <x v="9"/>
    <x v="6"/>
    <x v="21"/>
    <x v="954"/>
    <x v="21"/>
    <x v="973"/>
    <x v="973"/>
    <s v="High Growth"/>
  </r>
  <r>
    <s v="Startup_3825"/>
    <x v="4"/>
    <x v="3"/>
    <x v="974"/>
    <x v="974"/>
    <x v="14"/>
    <x v="1"/>
    <x v="14"/>
    <x v="955"/>
    <x v="14"/>
    <x v="974"/>
    <x v="974"/>
    <s v="High Growth"/>
  </r>
  <r>
    <s v="Startup_383"/>
    <x v="3"/>
    <x v="3"/>
    <x v="975"/>
    <x v="975"/>
    <x v="17"/>
    <x v="0"/>
    <x v="14"/>
    <x v="956"/>
    <x v="14"/>
    <x v="975"/>
    <x v="975"/>
    <s v="High Growth"/>
  </r>
  <r>
    <s v="Startup_3832"/>
    <x v="6"/>
    <x v="0"/>
    <x v="976"/>
    <x v="976"/>
    <x v="5"/>
    <x v="7"/>
    <x v="0"/>
    <x v="957"/>
    <x v="0"/>
    <x v="976"/>
    <x v="976"/>
    <s v="High Growth"/>
  </r>
  <r>
    <s v="Startup_3833"/>
    <x v="1"/>
    <x v="9"/>
    <x v="977"/>
    <x v="977"/>
    <x v="17"/>
    <x v="0"/>
    <x v="9"/>
    <x v="958"/>
    <x v="9"/>
    <x v="977"/>
    <x v="977"/>
    <s v="High Growth"/>
  </r>
  <r>
    <s v="Startup_3835"/>
    <x v="4"/>
    <x v="1"/>
    <x v="978"/>
    <x v="978"/>
    <x v="11"/>
    <x v="5"/>
    <x v="1"/>
    <x v="959"/>
    <x v="1"/>
    <x v="978"/>
    <x v="978"/>
    <s v="High Growth"/>
  </r>
  <r>
    <s v="Startup_3836"/>
    <x v="4"/>
    <x v="6"/>
    <x v="979"/>
    <x v="979"/>
    <x v="37"/>
    <x v="8"/>
    <x v="6"/>
    <x v="960"/>
    <x v="6"/>
    <x v="979"/>
    <x v="979"/>
    <s v="High Growth"/>
  </r>
  <r>
    <s v="Startup_3838"/>
    <x v="1"/>
    <x v="3"/>
    <x v="980"/>
    <x v="980"/>
    <x v="26"/>
    <x v="2"/>
    <x v="15"/>
    <x v="961"/>
    <x v="15"/>
    <x v="980"/>
    <x v="980"/>
    <s v="High Growth"/>
  </r>
  <r>
    <s v="Startup_384"/>
    <x v="2"/>
    <x v="1"/>
    <x v="981"/>
    <x v="981"/>
    <x v="29"/>
    <x v="0"/>
    <x v="17"/>
    <x v="962"/>
    <x v="17"/>
    <x v="981"/>
    <x v="981"/>
    <s v="High Growth"/>
  </r>
  <r>
    <s v="Startup_3840"/>
    <x v="3"/>
    <x v="1"/>
    <x v="982"/>
    <x v="982"/>
    <x v="27"/>
    <x v="2"/>
    <x v="17"/>
    <x v="963"/>
    <x v="17"/>
    <x v="982"/>
    <x v="982"/>
    <s v="High Growth"/>
  </r>
  <r>
    <s v="Startup_3841"/>
    <x v="7"/>
    <x v="1"/>
    <x v="983"/>
    <x v="983"/>
    <x v="24"/>
    <x v="2"/>
    <x v="9"/>
    <x v="964"/>
    <x v="9"/>
    <x v="983"/>
    <x v="983"/>
    <s v="High Growth"/>
  </r>
  <r>
    <s v="Startup_3848"/>
    <x v="6"/>
    <x v="2"/>
    <x v="984"/>
    <x v="984"/>
    <x v="6"/>
    <x v="1"/>
    <x v="4"/>
    <x v="613"/>
    <x v="4"/>
    <x v="984"/>
    <x v="984"/>
    <s v="High Growth"/>
  </r>
  <r>
    <s v="Startup_3849"/>
    <x v="7"/>
    <x v="9"/>
    <x v="985"/>
    <x v="985"/>
    <x v="9"/>
    <x v="9"/>
    <x v="9"/>
    <x v="965"/>
    <x v="9"/>
    <x v="985"/>
    <x v="985"/>
    <s v="High Growth"/>
  </r>
  <r>
    <s v="Startup_385"/>
    <x v="0"/>
    <x v="6"/>
    <x v="986"/>
    <x v="986"/>
    <x v="20"/>
    <x v="2"/>
    <x v="21"/>
    <x v="966"/>
    <x v="21"/>
    <x v="986"/>
    <x v="986"/>
    <s v="High Growth"/>
  </r>
  <r>
    <s v="Startup_3852"/>
    <x v="3"/>
    <x v="2"/>
    <x v="987"/>
    <x v="987"/>
    <x v="3"/>
    <x v="9"/>
    <x v="9"/>
    <x v="967"/>
    <x v="9"/>
    <x v="987"/>
    <x v="987"/>
    <s v="High Growth"/>
  </r>
  <r>
    <s v="Startup_3856"/>
    <x v="5"/>
    <x v="7"/>
    <x v="988"/>
    <x v="988"/>
    <x v="19"/>
    <x v="8"/>
    <x v="17"/>
    <x v="968"/>
    <x v="17"/>
    <x v="988"/>
    <x v="988"/>
    <s v="High Growth"/>
  </r>
  <r>
    <s v="Startup_3858"/>
    <x v="3"/>
    <x v="0"/>
    <x v="989"/>
    <x v="989"/>
    <x v="5"/>
    <x v="5"/>
    <x v="22"/>
    <x v="969"/>
    <x v="22"/>
    <x v="989"/>
    <x v="989"/>
    <s v="High Growth"/>
  </r>
  <r>
    <s v="Startup_3866"/>
    <x v="0"/>
    <x v="8"/>
    <x v="990"/>
    <x v="990"/>
    <x v="12"/>
    <x v="5"/>
    <x v="12"/>
    <x v="970"/>
    <x v="12"/>
    <x v="990"/>
    <x v="990"/>
    <s v="High Growth"/>
  </r>
  <r>
    <s v="Startup_3869"/>
    <x v="7"/>
    <x v="6"/>
    <x v="991"/>
    <x v="991"/>
    <x v="22"/>
    <x v="8"/>
    <x v="12"/>
    <x v="971"/>
    <x v="12"/>
    <x v="991"/>
    <x v="991"/>
    <s v="High Growth"/>
  </r>
  <r>
    <s v="Startup_3877"/>
    <x v="6"/>
    <x v="7"/>
    <x v="992"/>
    <x v="992"/>
    <x v="28"/>
    <x v="1"/>
    <x v="13"/>
    <x v="972"/>
    <x v="13"/>
    <x v="992"/>
    <x v="992"/>
    <s v="High Growth"/>
  </r>
  <r>
    <s v="Startup_3882"/>
    <x v="6"/>
    <x v="8"/>
    <x v="993"/>
    <x v="993"/>
    <x v="43"/>
    <x v="4"/>
    <x v="8"/>
    <x v="973"/>
    <x v="8"/>
    <x v="993"/>
    <x v="993"/>
    <s v="High Growth"/>
  </r>
  <r>
    <s v="Startup_3884"/>
    <x v="3"/>
    <x v="2"/>
    <x v="994"/>
    <x v="994"/>
    <x v="43"/>
    <x v="0"/>
    <x v="14"/>
    <x v="974"/>
    <x v="14"/>
    <x v="994"/>
    <x v="994"/>
    <s v="High Growth"/>
  </r>
  <r>
    <s v="Startup_3885"/>
    <x v="7"/>
    <x v="1"/>
    <x v="995"/>
    <x v="995"/>
    <x v="6"/>
    <x v="7"/>
    <x v="22"/>
    <x v="975"/>
    <x v="22"/>
    <x v="995"/>
    <x v="995"/>
    <s v="High Growth"/>
  </r>
  <r>
    <s v="Startup_3887"/>
    <x v="2"/>
    <x v="1"/>
    <x v="996"/>
    <x v="996"/>
    <x v="13"/>
    <x v="5"/>
    <x v="10"/>
    <x v="976"/>
    <x v="10"/>
    <x v="996"/>
    <x v="996"/>
    <s v="High Growth"/>
  </r>
  <r>
    <s v="Startup_3891"/>
    <x v="1"/>
    <x v="2"/>
    <x v="997"/>
    <x v="997"/>
    <x v="15"/>
    <x v="4"/>
    <x v="12"/>
    <x v="977"/>
    <x v="12"/>
    <x v="997"/>
    <x v="997"/>
    <s v="High Growth"/>
  </r>
  <r>
    <s v="Startup_3892"/>
    <x v="7"/>
    <x v="2"/>
    <x v="998"/>
    <x v="998"/>
    <x v="21"/>
    <x v="5"/>
    <x v="12"/>
    <x v="978"/>
    <x v="12"/>
    <x v="998"/>
    <x v="998"/>
    <s v="High Growth"/>
  </r>
  <r>
    <s v="Startup_3894"/>
    <x v="0"/>
    <x v="5"/>
    <x v="999"/>
    <x v="999"/>
    <x v="15"/>
    <x v="7"/>
    <x v="2"/>
    <x v="48"/>
    <x v="2"/>
    <x v="999"/>
    <x v="999"/>
    <s v="High Growth"/>
  </r>
  <r>
    <s v="Startup_3899"/>
    <x v="3"/>
    <x v="4"/>
    <x v="1000"/>
    <x v="1000"/>
    <x v="35"/>
    <x v="1"/>
    <x v="19"/>
    <x v="979"/>
    <x v="19"/>
    <x v="1000"/>
    <x v="1000"/>
    <s v="High Growth"/>
  </r>
  <r>
    <s v="Startup_39"/>
    <x v="1"/>
    <x v="0"/>
    <x v="1001"/>
    <x v="1001"/>
    <x v="23"/>
    <x v="6"/>
    <x v="14"/>
    <x v="980"/>
    <x v="14"/>
    <x v="1001"/>
    <x v="1001"/>
    <s v="High Growth"/>
  </r>
  <r>
    <s v="Startup_3903"/>
    <x v="4"/>
    <x v="4"/>
    <x v="1002"/>
    <x v="1002"/>
    <x v="18"/>
    <x v="0"/>
    <x v="1"/>
    <x v="981"/>
    <x v="1"/>
    <x v="1002"/>
    <x v="1002"/>
    <s v="High Growth"/>
  </r>
  <r>
    <s v="Startup_3904"/>
    <x v="2"/>
    <x v="2"/>
    <x v="1003"/>
    <x v="1003"/>
    <x v="14"/>
    <x v="1"/>
    <x v="11"/>
    <x v="982"/>
    <x v="11"/>
    <x v="1003"/>
    <x v="1003"/>
    <s v="High Growth"/>
  </r>
  <r>
    <s v="Startup_3908"/>
    <x v="6"/>
    <x v="2"/>
    <x v="1004"/>
    <x v="1004"/>
    <x v="11"/>
    <x v="4"/>
    <x v="2"/>
    <x v="983"/>
    <x v="2"/>
    <x v="1004"/>
    <x v="1004"/>
    <s v="High Growth"/>
  </r>
  <r>
    <s v="Startup_391"/>
    <x v="7"/>
    <x v="4"/>
    <x v="1005"/>
    <x v="1005"/>
    <x v="5"/>
    <x v="3"/>
    <x v="7"/>
    <x v="984"/>
    <x v="7"/>
    <x v="1005"/>
    <x v="1005"/>
    <s v="High Growth"/>
  </r>
  <r>
    <s v="Startup_3910"/>
    <x v="5"/>
    <x v="9"/>
    <x v="1006"/>
    <x v="1006"/>
    <x v="5"/>
    <x v="5"/>
    <x v="5"/>
    <x v="803"/>
    <x v="5"/>
    <x v="1006"/>
    <x v="1006"/>
    <s v="High Growth"/>
  </r>
  <r>
    <s v="Startup_3914"/>
    <x v="1"/>
    <x v="4"/>
    <x v="1007"/>
    <x v="1007"/>
    <x v="48"/>
    <x v="1"/>
    <x v="4"/>
    <x v="985"/>
    <x v="4"/>
    <x v="1007"/>
    <x v="1007"/>
    <s v="High Growth"/>
  </r>
  <r>
    <s v="Startup_3917"/>
    <x v="5"/>
    <x v="8"/>
    <x v="1008"/>
    <x v="1008"/>
    <x v="22"/>
    <x v="2"/>
    <x v="22"/>
    <x v="986"/>
    <x v="22"/>
    <x v="1008"/>
    <x v="1008"/>
    <s v="High Growth"/>
  </r>
  <r>
    <s v="Startup_3921"/>
    <x v="5"/>
    <x v="6"/>
    <x v="1009"/>
    <x v="1009"/>
    <x v="12"/>
    <x v="5"/>
    <x v="5"/>
    <x v="987"/>
    <x v="5"/>
    <x v="1009"/>
    <x v="1009"/>
    <s v="High Growth"/>
  </r>
  <r>
    <s v="Startup_3923"/>
    <x v="4"/>
    <x v="7"/>
    <x v="1010"/>
    <x v="1010"/>
    <x v="22"/>
    <x v="0"/>
    <x v="9"/>
    <x v="988"/>
    <x v="9"/>
    <x v="1010"/>
    <x v="1010"/>
    <s v="High Growth"/>
  </r>
  <r>
    <s v="Startup_3926"/>
    <x v="2"/>
    <x v="5"/>
    <x v="1011"/>
    <x v="1011"/>
    <x v="37"/>
    <x v="6"/>
    <x v="22"/>
    <x v="989"/>
    <x v="22"/>
    <x v="1011"/>
    <x v="1011"/>
    <s v="High Growth"/>
  </r>
  <r>
    <s v="Startup_3938"/>
    <x v="5"/>
    <x v="4"/>
    <x v="1012"/>
    <x v="1012"/>
    <x v="12"/>
    <x v="2"/>
    <x v="14"/>
    <x v="990"/>
    <x v="14"/>
    <x v="1012"/>
    <x v="1012"/>
    <s v="High Growth"/>
  </r>
  <r>
    <s v="Startup_3939"/>
    <x v="3"/>
    <x v="7"/>
    <x v="1013"/>
    <x v="1013"/>
    <x v="28"/>
    <x v="5"/>
    <x v="4"/>
    <x v="991"/>
    <x v="4"/>
    <x v="1013"/>
    <x v="1013"/>
    <s v="High Growth"/>
  </r>
  <r>
    <s v="Startup_394"/>
    <x v="6"/>
    <x v="3"/>
    <x v="1014"/>
    <x v="1014"/>
    <x v="1"/>
    <x v="1"/>
    <x v="14"/>
    <x v="992"/>
    <x v="14"/>
    <x v="1014"/>
    <x v="1014"/>
    <s v="High Growth"/>
  </r>
  <r>
    <s v="Startup_3940"/>
    <x v="0"/>
    <x v="7"/>
    <x v="1015"/>
    <x v="1015"/>
    <x v="27"/>
    <x v="2"/>
    <x v="17"/>
    <x v="993"/>
    <x v="17"/>
    <x v="1015"/>
    <x v="1015"/>
    <s v="High Growth"/>
  </r>
  <r>
    <s v="Startup_3942"/>
    <x v="3"/>
    <x v="1"/>
    <x v="1016"/>
    <x v="1016"/>
    <x v="12"/>
    <x v="5"/>
    <x v="1"/>
    <x v="994"/>
    <x v="1"/>
    <x v="1016"/>
    <x v="1016"/>
    <s v="High Growth"/>
  </r>
  <r>
    <s v="Startup_3953"/>
    <x v="1"/>
    <x v="9"/>
    <x v="1017"/>
    <x v="1017"/>
    <x v="22"/>
    <x v="9"/>
    <x v="22"/>
    <x v="995"/>
    <x v="22"/>
    <x v="1017"/>
    <x v="1017"/>
    <s v="High Growth"/>
  </r>
  <r>
    <s v="Startup_3959"/>
    <x v="2"/>
    <x v="8"/>
    <x v="1018"/>
    <x v="1018"/>
    <x v="22"/>
    <x v="2"/>
    <x v="15"/>
    <x v="996"/>
    <x v="15"/>
    <x v="1018"/>
    <x v="1018"/>
    <s v="High Growth"/>
  </r>
  <r>
    <s v="Startup_3961"/>
    <x v="5"/>
    <x v="0"/>
    <x v="1019"/>
    <x v="1019"/>
    <x v="22"/>
    <x v="4"/>
    <x v="9"/>
    <x v="997"/>
    <x v="9"/>
    <x v="1019"/>
    <x v="1019"/>
    <s v="High Growth"/>
  </r>
  <r>
    <s v="Startup_3962"/>
    <x v="3"/>
    <x v="6"/>
    <x v="1020"/>
    <x v="1020"/>
    <x v="28"/>
    <x v="4"/>
    <x v="19"/>
    <x v="998"/>
    <x v="19"/>
    <x v="1020"/>
    <x v="1020"/>
    <s v="High Growth"/>
  </r>
  <r>
    <s v="Startup_3965"/>
    <x v="1"/>
    <x v="5"/>
    <x v="1021"/>
    <x v="1021"/>
    <x v="5"/>
    <x v="7"/>
    <x v="3"/>
    <x v="999"/>
    <x v="3"/>
    <x v="1021"/>
    <x v="1021"/>
    <s v="High Growth"/>
  </r>
  <r>
    <s v="Startup_397"/>
    <x v="2"/>
    <x v="0"/>
    <x v="1022"/>
    <x v="1022"/>
    <x v="17"/>
    <x v="7"/>
    <x v="18"/>
    <x v="1000"/>
    <x v="18"/>
    <x v="1022"/>
    <x v="1022"/>
    <s v="High Growth"/>
  </r>
  <r>
    <s v="Startup_3974"/>
    <x v="6"/>
    <x v="2"/>
    <x v="1023"/>
    <x v="1023"/>
    <x v="3"/>
    <x v="8"/>
    <x v="16"/>
    <x v="1001"/>
    <x v="16"/>
    <x v="1023"/>
    <x v="1023"/>
    <s v="High Growth"/>
  </r>
  <r>
    <s v="Startup_3977"/>
    <x v="1"/>
    <x v="8"/>
    <x v="1024"/>
    <x v="1024"/>
    <x v="18"/>
    <x v="7"/>
    <x v="2"/>
    <x v="1002"/>
    <x v="2"/>
    <x v="1024"/>
    <x v="1024"/>
    <s v="High Growth"/>
  </r>
  <r>
    <s v="Startup_3979"/>
    <x v="1"/>
    <x v="6"/>
    <x v="1025"/>
    <x v="1025"/>
    <x v="25"/>
    <x v="6"/>
    <x v="0"/>
    <x v="1003"/>
    <x v="0"/>
    <x v="1025"/>
    <x v="1025"/>
    <s v="High Growth"/>
  </r>
  <r>
    <s v="Startup_3983"/>
    <x v="2"/>
    <x v="8"/>
    <x v="1026"/>
    <x v="1026"/>
    <x v="28"/>
    <x v="9"/>
    <x v="11"/>
    <x v="1004"/>
    <x v="11"/>
    <x v="1026"/>
    <x v="1026"/>
    <s v="High Growth"/>
  </r>
  <r>
    <s v="Startup_3985"/>
    <x v="4"/>
    <x v="0"/>
    <x v="1027"/>
    <x v="1027"/>
    <x v="12"/>
    <x v="6"/>
    <x v="11"/>
    <x v="1005"/>
    <x v="11"/>
    <x v="1027"/>
    <x v="1027"/>
    <s v="High Growth"/>
  </r>
  <r>
    <s v="Startup_3986"/>
    <x v="3"/>
    <x v="0"/>
    <x v="1028"/>
    <x v="1028"/>
    <x v="24"/>
    <x v="3"/>
    <x v="12"/>
    <x v="1006"/>
    <x v="12"/>
    <x v="1028"/>
    <x v="1028"/>
    <s v="High Growth"/>
  </r>
  <r>
    <s v="Startup_3987"/>
    <x v="1"/>
    <x v="8"/>
    <x v="1029"/>
    <x v="1029"/>
    <x v="22"/>
    <x v="6"/>
    <x v="0"/>
    <x v="1007"/>
    <x v="0"/>
    <x v="1029"/>
    <x v="1029"/>
    <s v="High Growth"/>
  </r>
  <r>
    <s v="Startup_3988"/>
    <x v="0"/>
    <x v="1"/>
    <x v="1030"/>
    <x v="1030"/>
    <x v="7"/>
    <x v="3"/>
    <x v="23"/>
    <x v="1008"/>
    <x v="23"/>
    <x v="1030"/>
    <x v="1030"/>
    <s v="High Growth"/>
  </r>
  <r>
    <s v="Startup_3996"/>
    <x v="2"/>
    <x v="2"/>
    <x v="1031"/>
    <x v="1031"/>
    <x v="13"/>
    <x v="9"/>
    <x v="20"/>
    <x v="1009"/>
    <x v="20"/>
    <x v="1031"/>
    <x v="1031"/>
    <s v="High Growth"/>
  </r>
  <r>
    <s v="Startup_3997"/>
    <x v="1"/>
    <x v="7"/>
    <x v="1032"/>
    <x v="1032"/>
    <x v="26"/>
    <x v="4"/>
    <x v="6"/>
    <x v="1010"/>
    <x v="6"/>
    <x v="1032"/>
    <x v="1032"/>
    <s v="High Growth"/>
  </r>
  <r>
    <s v="Startup_4001"/>
    <x v="3"/>
    <x v="8"/>
    <x v="1033"/>
    <x v="1033"/>
    <x v="23"/>
    <x v="1"/>
    <x v="0"/>
    <x v="1011"/>
    <x v="0"/>
    <x v="1033"/>
    <x v="1033"/>
    <s v="High Growth"/>
  </r>
  <r>
    <s v="Startup_4002"/>
    <x v="2"/>
    <x v="7"/>
    <x v="1034"/>
    <x v="1034"/>
    <x v="15"/>
    <x v="3"/>
    <x v="5"/>
    <x v="1012"/>
    <x v="5"/>
    <x v="1034"/>
    <x v="1034"/>
    <s v="High Growth"/>
  </r>
  <r>
    <s v="Startup_4004"/>
    <x v="1"/>
    <x v="7"/>
    <x v="1035"/>
    <x v="1035"/>
    <x v="7"/>
    <x v="3"/>
    <x v="23"/>
    <x v="1013"/>
    <x v="23"/>
    <x v="1035"/>
    <x v="1035"/>
    <s v="High Growth"/>
  </r>
  <r>
    <s v="Startup_4008"/>
    <x v="2"/>
    <x v="3"/>
    <x v="1036"/>
    <x v="1036"/>
    <x v="11"/>
    <x v="4"/>
    <x v="16"/>
    <x v="1014"/>
    <x v="16"/>
    <x v="1036"/>
    <x v="1036"/>
    <s v="High Growth"/>
  </r>
  <r>
    <s v="Startup_401"/>
    <x v="2"/>
    <x v="8"/>
    <x v="1037"/>
    <x v="1037"/>
    <x v="41"/>
    <x v="5"/>
    <x v="19"/>
    <x v="1015"/>
    <x v="19"/>
    <x v="1037"/>
    <x v="1037"/>
    <s v="High Growth"/>
  </r>
  <r>
    <s v="Startup_4029"/>
    <x v="3"/>
    <x v="9"/>
    <x v="1038"/>
    <x v="1038"/>
    <x v="6"/>
    <x v="2"/>
    <x v="21"/>
    <x v="1016"/>
    <x v="21"/>
    <x v="1038"/>
    <x v="1038"/>
    <s v="High Growth"/>
  </r>
  <r>
    <s v="Startup_403"/>
    <x v="1"/>
    <x v="7"/>
    <x v="1039"/>
    <x v="1039"/>
    <x v="23"/>
    <x v="9"/>
    <x v="19"/>
    <x v="1017"/>
    <x v="19"/>
    <x v="1039"/>
    <x v="1039"/>
    <s v="High Growth"/>
  </r>
  <r>
    <s v="Startup_4030"/>
    <x v="6"/>
    <x v="3"/>
    <x v="1040"/>
    <x v="1040"/>
    <x v="3"/>
    <x v="2"/>
    <x v="22"/>
    <x v="1018"/>
    <x v="22"/>
    <x v="1040"/>
    <x v="1040"/>
    <s v="High Growth"/>
  </r>
  <r>
    <s v="Startup_4031"/>
    <x v="3"/>
    <x v="4"/>
    <x v="1041"/>
    <x v="1041"/>
    <x v="15"/>
    <x v="7"/>
    <x v="2"/>
    <x v="1019"/>
    <x v="2"/>
    <x v="1041"/>
    <x v="1041"/>
    <s v="High Growth"/>
  </r>
  <r>
    <s v="Startup_4033"/>
    <x v="4"/>
    <x v="7"/>
    <x v="1042"/>
    <x v="1042"/>
    <x v="26"/>
    <x v="8"/>
    <x v="22"/>
    <x v="1020"/>
    <x v="22"/>
    <x v="1042"/>
    <x v="1042"/>
    <s v="High Growth"/>
  </r>
  <r>
    <s v="Startup_4034"/>
    <x v="5"/>
    <x v="2"/>
    <x v="1043"/>
    <x v="1043"/>
    <x v="28"/>
    <x v="2"/>
    <x v="2"/>
    <x v="1021"/>
    <x v="2"/>
    <x v="1043"/>
    <x v="1043"/>
    <s v="High Growth"/>
  </r>
  <r>
    <s v="Startup_4036"/>
    <x v="7"/>
    <x v="6"/>
    <x v="1044"/>
    <x v="1044"/>
    <x v="14"/>
    <x v="5"/>
    <x v="16"/>
    <x v="1022"/>
    <x v="16"/>
    <x v="1044"/>
    <x v="1044"/>
    <s v="High Growth"/>
  </r>
  <r>
    <s v="Startup_4038"/>
    <x v="6"/>
    <x v="4"/>
    <x v="1045"/>
    <x v="1045"/>
    <x v="24"/>
    <x v="4"/>
    <x v="18"/>
    <x v="1023"/>
    <x v="18"/>
    <x v="1045"/>
    <x v="1045"/>
    <s v="High Growth"/>
  </r>
  <r>
    <s v="Startup_4043"/>
    <x v="2"/>
    <x v="4"/>
    <x v="1046"/>
    <x v="1046"/>
    <x v="17"/>
    <x v="4"/>
    <x v="23"/>
    <x v="1024"/>
    <x v="23"/>
    <x v="1046"/>
    <x v="1046"/>
    <s v="High Growth"/>
  </r>
  <r>
    <s v="Startup_4049"/>
    <x v="6"/>
    <x v="1"/>
    <x v="1047"/>
    <x v="1047"/>
    <x v="27"/>
    <x v="7"/>
    <x v="17"/>
    <x v="1025"/>
    <x v="17"/>
    <x v="1047"/>
    <x v="1047"/>
    <s v="High Growth"/>
  </r>
  <r>
    <s v="Startup_405"/>
    <x v="7"/>
    <x v="6"/>
    <x v="1048"/>
    <x v="1048"/>
    <x v="3"/>
    <x v="2"/>
    <x v="9"/>
    <x v="1026"/>
    <x v="9"/>
    <x v="1048"/>
    <x v="1048"/>
    <s v="High Growth"/>
  </r>
  <r>
    <s v="Startup_4050"/>
    <x v="1"/>
    <x v="6"/>
    <x v="1049"/>
    <x v="1049"/>
    <x v="15"/>
    <x v="2"/>
    <x v="17"/>
    <x v="1027"/>
    <x v="17"/>
    <x v="1049"/>
    <x v="1049"/>
    <s v="High Growth"/>
  </r>
  <r>
    <s v="Startup_4052"/>
    <x v="7"/>
    <x v="8"/>
    <x v="1050"/>
    <x v="1050"/>
    <x v="38"/>
    <x v="8"/>
    <x v="11"/>
    <x v="1028"/>
    <x v="11"/>
    <x v="1050"/>
    <x v="1050"/>
    <s v="High Growth"/>
  </r>
  <r>
    <s v="Startup_4057"/>
    <x v="4"/>
    <x v="2"/>
    <x v="1051"/>
    <x v="1051"/>
    <x v="15"/>
    <x v="3"/>
    <x v="15"/>
    <x v="1029"/>
    <x v="15"/>
    <x v="1051"/>
    <x v="1051"/>
    <s v="High Growth"/>
  </r>
  <r>
    <s v="Startup_4058"/>
    <x v="4"/>
    <x v="9"/>
    <x v="1052"/>
    <x v="1052"/>
    <x v="9"/>
    <x v="9"/>
    <x v="17"/>
    <x v="1030"/>
    <x v="17"/>
    <x v="1052"/>
    <x v="1052"/>
    <s v="High Growth"/>
  </r>
  <r>
    <s v="Startup_4059"/>
    <x v="6"/>
    <x v="8"/>
    <x v="1053"/>
    <x v="1053"/>
    <x v="31"/>
    <x v="9"/>
    <x v="8"/>
    <x v="1031"/>
    <x v="8"/>
    <x v="1053"/>
    <x v="1053"/>
    <s v="High Growth"/>
  </r>
  <r>
    <s v="Startup_4063"/>
    <x v="5"/>
    <x v="8"/>
    <x v="1054"/>
    <x v="1054"/>
    <x v="26"/>
    <x v="4"/>
    <x v="16"/>
    <x v="1032"/>
    <x v="16"/>
    <x v="1054"/>
    <x v="1054"/>
    <s v="High Growth"/>
  </r>
  <r>
    <s v="Startup_4066"/>
    <x v="7"/>
    <x v="4"/>
    <x v="1055"/>
    <x v="1055"/>
    <x v="12"/>
    <x v="4"/>
    <x v="23"/>
    <x v="1033"/>
    <x v="23"/>
    <x v="1055"/>
    <x v="1055"/>
    <s v="High Growth"/>
  </r>
  <r>
    <s v="Startup_4067"/>
    <x v="3"/>
    <x v="7"/>
    <x v="1056"/>
    <x v="1056"/>
    <x v="37"/>
    <x v="0"/>
    <x v="17"/>
    <x v="1034"/>
    <x v="17"/>
    <x v="1056"/>
    <x v="1056"/>
    <s v="High Growth"/>
  </r>
  <r>
    <s v="Startup_407"/>
    <x v="2"/>
    <x v="0"/>
    <x v="1057"/>
    <x v="1057"/>
    <x v="37"/>
    <x v="9"/>
    <x v="13"/>
    <x v="1035"/>
    <x v="13"/>
    <x v="1057"/>
    <x v="1057"/>
    <s v="High Growth"/>
  </r>
  <r>
    <s v="Startup_4070"/>
    <x v="4"/>
    <x v="3"/>
    <x v="1058"/>
    <x v="1058"/>
    <x v="24"/>
    <x v="6"/>
    <x v="17"/>
    <x v="1036"/>
    <x v="17"/>
    <x v="1058"/>
    <x v="1058"/>
    <s v="High Growth"/>
  </r>
  <r>
    <s v="Startup_4088"/>
    <x v="0"/>
    <x v="5"/>
    <x v="1059"/>
    <x v="1059"/>
    <x v="47"/>
    <x v="3"/>
    <x v="18"/>
    <x v="1037"/>
    <x v="18"/>
    <x v="1059"/>
    <x v="1059"/>
    <s v="High Growth"/>
  </r>
  <r>
    <s v="Startup_409"/>
    <x v="7"/>
    <x v="6"/>
    <x v="1060"/>
    <x v="1060"/>
    <x v="15"/>
    <x v="9"/>
    <x v="16"/>
    <x v="1038"/>
    <x v="16"/>
    <x v="1060"/>
    <x v="1060"/>
    <s v="High Growth"/>
  </r>
  <r>
    <s v="Startup_4093"/>
    <x v="4"/>
    <x v="5"/>
    <x v="1061"/>
    <x v="1061"/>
    <x v="26"/>
    <x v="9"/>
    <x v="9"/>
    <x v="1039"/>
    <x v="9"/>
    <x v="1061"/>
    <x v="1061"/>
    <s v="High Growth"/>
  </r>
  <r>
    <s v="Startup_4096"/>
    <x v="3"/>
    <x v="4"/>
    <x v="1062"/>
    <x v="1062"/>
    <x v="24"/>
    <x v="6"/>
    <x v="5"/>
    <x v="1040"/>
    <x v="5"/>
    <x v="1062"/>
    <x v="1062"/>
    <s v="High Growth"/>
  </r>
  <r>
    <s v="Startup_4099"/>
    <x v="7"/>
    <x v="7"/>
    <x v="1063"/>
    <x v="1063"/>
    <x v="14"/>
    <x v="0"/>
    <x v="7"/>
    <x v="1041"/>
    <x v="7"/>
    <x v="1063"/>
    <x v="1063"/>
    <s v="High Growth"/>
  </r>
  <r>
    <s v="Startup_4100"/>
    <x v="0"/>
    <x v="3"/>
    <x v="1064"/>
    <x v="1064"/>
    <x v="26"/>
    <x v="5"/>
    <x v="8"/>
    <x v="1042"/>
    <x v="8"/>
    <x v="1064"/>
    <x v="1064"/>
    <s v="High Growth"/>
  </r>
  <r>
    <s v="Startup_4101"/>
    <x v="4"/>
    <x v="8"/>
    <x v="1065"/>
    <x v="1065"/>
    <x v="10"/>
    <x v="1"/>
    <x v="21"/>
    <x v="1043"/>
    <x v="21"/>
    <x v="1065"/>
    <x v="1065"/>
    <s v="High Growth"/>
  </r>
  <r>
    <s v="Startup_4102"/>
    <x v="6"/>
    <x v="0"/>
    <x v="1066"/>
    <x v="1066"/>
    <x v="22"/>
    <x v="1"/>
    <x v="3"/>
    <x v="1044"/>
    <x v="3"/>
    <x v="1066"/>
    <x v="1066"/>
    <s v="High Growth"/>
  </r>
  <r>
    <s v="Startup_4108"/>
    <x v="2"/>
    <x v="1"/>
    <x v="1067"/>
    <x v="1067"/>
    <x v="34"/>
    <x v="6"/>
    <x v="14"/>
    <x v="1045"/>
    <x v="14"/>
    <x v="1067"/>
    <x v="1067"/>
    <s v="High Growth"/>
  </r>
  <r>
    <s v="Startup_4109"/>
    <x v="4"/>
    <x v="5"/>
    <x v="1068"/>
    <x v="1068"/>
    <x v="6"/>
    <x v="4"/>
    <x v="2"/>
    <x v="1046"/>
    <x v="2"/>
    <x v="1068"/>
    <x v="1068"/>
    <s v="High Growth"/>
  </r>
  <r>
    <s v="Startup_411"/>
    <x v="7"/>
    <x v="3"/>
    <x v="1069"/>
    <x v="1069"/>
    <x v="14"/>
    <x v="9"/>
    <x v="10"/>
    <x v="1047"/>
    <x v="10"/>
    <x v="1069"/>
    <x v="1069"/>
    <s v="High Growth"/>
  </r>
  <r>
    <s v="Startup_4110"/>
    <x v="0"/>
    <x v="3"/>
    <x v="1070"/>
    <x v="1070"/>
    <x v="17"/>
    <x v="1"/>
    <x v="13"/>
    <x v="1048"/>
    <x v="13"/>
    <x v="1070"/>
    <x v="1070"/>
    <s v="High Growth"/>
  </r>
  <r>
    <s v="Startup_4111"/>
    <x v="6"/>
    <x v="1"/>
    <x v="1071"/>
    <x v="1071"/>
    <x v="18"/>
    <x v="3"/>
    <x v="6"/>
    <x v="1049"/>
    <x v="6"/>
    <x v="1071"/>
    <x v="1071"/>
    <s v="High Growth"/>
  </r>
  <r>
    <s v="Startup_4115"/>
    <x v="7"/>
    <x v="9"/>
    <x v="1072"/>
    <x v="1072"/>
    <x v="5"/>
    <x v="9"/>
    <x v="11"/>
    <x v="1050"/>
    <x v="11"/>
    <x v="1072"/>
    <x v="1072"/>
    <s v="High Growth"/>
  </r>
  <r>
    <s v="Startup_4117"/>
    <x v="1"/>
    <x v="5"/>
    <x v="1073"/>
    <x v="1073"/>
    <x v="24"/>
    <x v="8"/>
    <x v="14"/>
    <x v="1051"/>
    <x v="14"/>
    <x v="1073"/>
    <x v="1073"/>
    <s v="High Growth"/>
  </r>
  <r>
    <s v="Startup_4118"/>
    <x v="3"/>
    <x v="2"/>
    <x v="1074"/>
    <x v="1074"/>
    <x v="42"/>
    <x v="6"/>
    <x v="16"/>
    <x v="1052"/>
    <x v="16"/>
    <x v="1074"/>
    <x v="1074"/>
    <s v="High Growth"/>
  </r>
  <r>
    <s v="Startup_4123"/>
    <x v="5"/>
    <x v="3"/>
    <x v="1075"/>
    <x v="1075"/>
    <x v="23"/>
    <x v="3"/>
    <x v="0"/>
    <x v="1053"/>
    <x v="0"/>
    <x v="1075"/>
    <x v="1075"/>
    <s v="High Growth"/>
  </r>
  <r>
    <s v="Startup_4125"/>
    <x v="4"/>
    <x v="6"/>
    <x v="1076"/>
    <x v="1076"/>
    <x v="9"/>
    <x v="9"/>
    <x v="21"/>
    <x v="1054"/>
    <x v="21"/>
    <x v="1076"/>
    <x v="1076"/>
    <s v="High Growth"/>
  </r>
  <r>
    <s v="Startup_4126"/>
    <x v="7"/>
    <x v="5"/>
    <x v="1077"/>
    <x v="1077"/>
    <x v="13"/>
    <x v="0"/>
    <x v="13"/>
    <x v="1055"/>
    <x v="13"/>
    <x v="1077"/>
    <x v="1077"/>
    <s v="High Growth"/>
  </r>
  <r>
    <s v="Startup_4128"/>
    <x v="2"/>
    <x v="8"/>
    <x v="1078"/>
    <x v="1078"/>
    <x v="13"/>
    <x v="4"/>
    <x v="10"/>
    <x v="1056"/>
    <x v="10"/>
    <x v="1078"/>
    <x v="1078"/>
    <s v="High Growth"/>
  </r>
  <r>
    <s v="Startup_4129"/>
    <x v="6"/>
    <x v="1"/>
    <x v="1079"/>
    <x v="1079"/>
    <x v="12"/>
    <x v="1"/>
    <x v="9"/>
    <x v="1057"/>
    <x v="9"/>
    <x v="1079"/>
    <x v="1079"/>
    <s v="High Growth"/>
  </r>
  <r>
    <s v="Startup_4132"/>
    <x v="0"/>
    <x v="4"/>
    <x v="1080"/>
    <x v="1080"/>
    <x v="27"/>
    <x v="4"/>
    <x v="2"/>
    <x v="1058"/>
    <x v="2"/>
    <x v="1080"/>
    <x v="1080"/>
    <s v="High Growth"/>
  </r>
  <r>
    <s v="Startup_4133"/>
    <x v="7"/>
    <x v="1"/>
    <x v="1081"/>
    <x v="1081"/>
    <x v="12"/>
    <x v="2"/>
    <x v="9"/>
    <x v="1059"/>
    <x v="9"/>
    <x v="1081"/>
    <x v="1081"/>
    <s v="High Growth"/>
  </r>
  <r>
    <s v="Startup_4138"/>
    <x v="4"/>
    <x v="8"/>
    <x v="1082"/>
    <x v="1082"/>
    <x v="15"/>
    <x v="7"/>
    <x v="19"/>
    <x v="1060"/>
    <x v="19"/>
    <x v="1082"/>
    <x v="1082"/>
    <s v="High Growth"/>
  </r>
  <r>
    <s v="Startup_4139"/>
    <x v="5"/>
    <x v="4"/>
    <x v="1083"/>
    <x v="1083"/>
    <x v="3"/>
    <x v="3"/>
    <x v="3"/>
    <x v="1061"/>
    <x v="3"/>
    <x v="1083"/>
    <x v="1083"/>
    <s v="High Growth"/>
  </r>
  <r>
    <s v="Startup_414"/>
    <x v="4"/>
    <x v="6"/>
    <x v="1084"/>
    <x v="1084"/>
    <x v="36"/>
    <x v="1"/>
    <x v="20"/>
    <x v="93"/>
    <x v="20"/>
    <x v="1084"/>
    <x v="1084"/>
    <s v="High Growth"/>
  </r>
  <r>
    <s v="Startup_4140"/>
    <x v="4"/>
    <x v="8"/>
    <x v="1085"/>
    <x v="1085"/>
    <x v="6"/>
    <x v="7"/>
    <x v="17"/>
    <x v="1062"/>
    <x v="17"/>
    <x v="1085"/>
    <x v="1085"/>
    <s v="High Growth"/>
  </r>
  <r>
    <s v="Startup_4146"/>
    <x v="4"/>
    <x v="7"/>
    <x v="1086"/>
    <x v="1086"/>
    <x v="3"/>
    <x v="7"/>
    <x v="12"/>
    <x v="1063"/>
    <x v="12"/>
    <x v="1086"/>
    <x v="1086"/>
    <s v="High Growth"/>
  </r>
  <r>
    <s v="Startup_4149"/>
    <x v="5"/>
    <x v="5"/>
    <x v="1087"/>
    <x v="1087"/>
    <x v="9"/>
    <x v="1"/>
    <x v="18"/>
    <x v="1064"/>
    <x v="18"/>
    <x v="1087"/>
    <x v="1087"/>
    <s v="High Growth"/>
  </r>
  <r>
    <s v="Startup_415"/>
    <x v="2"/>
    <x v="4"/>
    <x v="1088"/>
    <x v="1088"/>
    <x v="15"/>
    <x v="0"/>
    <x v="2"/>
    <x v="1065"/>
    <x v="2"/>
    <x v="1088"/>
    <x v="1088"/>
    <s v="High Growth"/>
  </r>
  <r>
    <s v="Startup_4163"/>
    <x v="3"/>
    <x v="6"/>
    <x v="1089"/>
    <x v="1089"/>
    <x v="17"/>
    <x v="8"/>
    <x v="2"/>
    <x v="16"/>
    <x v="2"/>
    <x v="1089"/>
    <x v="1089"/>
    <s v="High Growth"/>
  </r>
  <r>
    <s v="Startup_417"/>
    <x v="6"/>
    <x v="3"/>
    <x v="1090"/>
    <x v="1090"/>
    <x v="24"/>
    <x v="6"/>
    <x v="8"/>
    <x v="1066"/>
    <x v="8"/>
    <x v="1090"/>
    <x v="1090"/>
    <s v="High Growth"/>
  </r>
  <r>
    <s v="Startup_4170"/>
    <x v="5"/>
    <x v="0"/>
    <x v="1091"/>
    <x v="1091"/>
    <x v="3"/>
    <x v="8"/>
    <x v="1"/>
    <x v="1067"/>
    <x v="1"/>
    <x v="1091"/>
    <x v="1091"/>
    <s v="High Growth"/>
  </r>
  <r>
    <s v="Startup_4173"/>
    <x v="3"/>
    <x v="8"/>
    <x v="1092"/>
    <x v="1092"/>
    <x v="11"/>
    <x v="9"/>
    <x v="20"/>
    <x v="1068"/>
    <x v="20"/>
    <x v="1092"/>
    <x v="1092"/>
    <s v="High Growth"/>
  </r>
  <r>
    <s v="Startup_4175"/>
    <x v="5"/>
    <x v="3"/>
    <x v="1093"/>
    <x v="1093"/>
    <x v="27"/>
    <x v="4"/>
    <x v="20"/>
    <x v="1069"/>
    <x v="20"/>
    <x v="1093"/>
    <x v="1093"/>
    <s v="High Growth"/>
  </r>
  <r>
    <s v="Startup_4179"/>
    <x v="6"/>
    <x v="3"/>
    <x v="1094"/>
    <x v="1094"/>
    <x v="5"/>
    <x v="6"/>
    <x v="19"/>
    <x v="109"/>
    <x v="19"/>
    <x v="1094"/>
    <x v="1094"/>
    <s v="High Growth"/>
  </r>
  <r>
    <s v="Startup_418"/>
    <x v="6"/>
    <x v="3"/>
    <x v="1095"/>
    <x v="1095"/>
    <x v="12"/>
    <x v="3"/>
    <x v="14"/>
    <x v="1070"/>
    <x v="14"/>
    <x v="1095"/>
    <x v="1095"/>
    <s v="High Growth"/>
  </r>
  <r>
    <s v="Startup_4184"/>
    <x v="2"/>
    <x v="5"/>
    <x v="1096"/>
    <x v="1096"/>
    <x v="25"/>
    <x v="1"/>
    <x v="15"/>
    <x v="1071"/>
    <x v="15"/>
    <x v="1096"/>
    <x v="1096"/>
    <s v="High Growth"/>
  </r>
  <r>
    <s v="Startup_4185"/>
    <x v="5"/>
    <x v="2"/>
    <x v="1097"/>
    <x v="1097"/>
    <x v="25"/>
    <x v="8"/>
    <x v="0"/>
    <x v="1072"/>
    <x v="0"/>
    <x v="1097"/>
    <x v="1097"/>
    <s v="High Growth"/>
  </r>
  <r>
    <s v="Startup_4188"/>
    <x v="7"/>
    <x v="2"/>
    <x v="1098"/>
    <x v="1098"/>
    <x v="22"/>
    <x v="2"/>
    <x v="19"/>
    <x v="1073"/>
    <x v="19"/>
    <x v="1098"/>
    <x v="1098"/>
    <s v="High Growth"/>
  </r>
  <r>
    <s v="Startup_42"/>
    <x v="5"/>
    <x v="8"/>
    <x v="1099"/>
    <x v="1099"/>
    <x v="16"/>
    <x v="1"/>
    <x v="10"/>
    <x v="1074"/>
    <x v="10"/>
    <x v="1099"/>
    <x v="1099"/>
    <s v="High Growth"/>
  </r>
  <r>
    <s v="Startup_4201"/>
    <x v="1"/>
    <x v="9"/>
    <x v="1100"/>
    <x v="1100"/>
    <x v="11"/>
    <x v="8"/>
    <x v="23"/>
    <x v="1075"/>
    <x v="23"/>
    <x v="1100"/>
    <x v="1100"/>
    <s v="High Growth"/>
  </r>
  <r>
    <s v="Startup_4204"/>
    <x v="1"/>
    <x v="2"/>
    <x v="1101"/>
    <x v="1101"/>
    <x v="29"/>
    <x v="8"/>
    <x v="9"/>
    <x v="1076"/>
    <x v="9"/>
    <x v="1101"/>
    <x v="1101"/>
    <s v="High Growth"/>
  </r>
  <r>
    <s v="Startup_4213"/>
    <x v="5"/>
    <x v="4"/>
    <x v="1102"/>
    <x v="1102"/>
    <x v="3"/>
    <x v="9"/>
    <x v="17"/>
    <x v="1077"/>
    <x v="17"/>
    <x v="1102"/>
    <x v="1102"/>
    <s v="High Growth"/>
  </r>
  <r>
    <s v="Startup_4215"/>
    <x v="6"/>
    <x v="4"/>
    <x v="1103"/>
    <x v="1103"/>
    <x v="5"/>
    <x v="6"/>
    <x v="19"/>
    <x v="1078"/>
    <x v="19"/>
    <x v="1103"/>
    <x v="1103"/>
    <s v="High Growth"/>
  </r>
  <r>
    <s v="Startup_4217"/>
    <x v="0"/>
    <x v="5"/>
    <x v="1104"/>
    <x v="1104"/>
    <x v="6"/>
    <x v="1"/>
    <x v="20"/>
    <x v="1079"/>
    <x v="20"/>
    <x v="1104"/>
    <x v="1104"/>
    <s v="High Growth"/>
  </r>
  <r>
    <s v="Startup_422"/>
    <x v="4"/>
    <x v="5"/>
    <x v="1105"/>
    <x v="1105"/>
    <x v="20"/>
    <x v="0"/>
    <x v="16"/>
    <x v="1080"/>
    <x v="16"/>
    <x v="1105"/>
    <x v="1105"/>
    <s v="High Growth"/>
  </r>
  <r>
    <s v="Startup_4223"/>
    <x v="2"/>
    <x v="1"/>
    <x v="1106"/>
    <x v="1106"/>
    <x v="14"/>
    <x v="5"/>
    <x v="19"/>
    <x v="1081"/>
    <x v="19"/>
    <x v="1106"/>
    <x v="1106"/>
    <s v="High Growth"/>
  </r>
  <r>
    <s v="Startup_4225"/>
    <x v="1"/>
    <x v="9"/>
    <x v="1107"/>
    <x v="1107"/>
    <x v="5"/>
    <x v="3"/>
    <x v="22"/>
    <x v="1082"/>
    <x v="22"/>
    <x v="1107"/>
    <x v="1107"/>
    <s v="High Growth"/>
  </r>
  <r>
    <s v="Startup_4226"/>
    <x v="5"/>
    <x v="0"/>
    <x v="1108"/>
    <x v="1108"/>
    <x v="28"/>
    <x v="4"/>
    <x v="7"/>
    <x v="1083"/>
    <x v="7"/>
    <x v="1108"/>
    <x v="1108"/>
    <s v="High Growth"/>
  </r>
  <r>
    <s v="Startup_4227"/>
    <x v="2"/>
    <x v="5"/>
    <x v="1109"/>
    <x v="1109"/>
    <x v="22"/>
    <x v="9"/>
    <x v="14"/>
    <x v="1084"/>
    <x v="14"/>
    <x v="1109"/>
    <x v="1109"/>
    <s v="High Growth"/>
  </r>
  <r>
    <s v="Startup_4229"/>
    <x v="7"/>
    <x v="2"/>
    <x v="1110"/>
    <x v="1110"/>
    <x v="29"/>
    <x v="1"/>
    <x v="8"/>
    <x v="1085"/>
    <x v="8"/>
    <x v="1110"/>
    <x v="1110"/>
    <s v="High Growth"/>
  </r>
  <r>
    <s v="Startup_4230"/>
    <x v="5"/>
    <x v="9"/>
    <x v="1111"/>
    <x v="1111"/>
    <x v="26"/>
    <x v="4"/>
    <x v="9"/>
    <x v="1086"/>
    <x v="9"/>
    <x v="1111"/>
    <x v="1111"/>
    <s v="High Growth"/>
  </r>
  <r>
    <s v="Startup_4234"/>
    <x v="2"/>
    <x v="2"/>
    <x v="1112"/>
    <x v="1112"/>
    <x v="5"/>
    <x v="9"/>
    <x v="2"/>
    <x v="1087"/>
    <x v="2"/>
    <x v="1112"/>
    <x v="1112"/>
    <s v="High Growth"/>
  </r>
  <r>
    <s v="Startup_4235"/>
    <x v="6"/>
    <x v="1"/>
    <x v="1113"/>
    <x v="1113"/>
    <x v="6"/>
    <x v="1"/>
    <x v="21"/>
    <x v="1088"/>
    <x v="21"/>
    <x v="1113"/>
    <x v="1113"/>
    <s v="High Growth"/>
  </r>
  <r>
    <s v="Startup_4237"/>
    <x v="4"/>
    <x v="0"/>
    <x v="1114"/>
    <x v="1114"/>
    <x v="12"/>
    <x v="6"/>
    <x v="15"/>
    <x v="1089"/>
    <x v="15"/>
    <x v="1114"/>
    <x v="1114"/>
    <s v="High Growth"/>
  </r>
  <r>
    <s v="Startup_4241"/>
    <x v="5"/>
    <x v="9"/>
    <x v="1115"/>
    <x v="1115"/>
    <x v="13"/>
    <x v="6"/>
    <x v="14"/>
    <x v="1090"/>
    <x v="14"/>
    <x v="1115"/>
    <x v="1115"/>
    <s v="High Growth"/>
  </r>
  <r>
    <s v="Startup_4243"/>
    <x v="1"/>
    <x v="2"/>
    <x v="1116"/>
    <x v="1116"/>
    <x v="36"/>
    <x v="1"/>
    <x v="16"/>
    <x v="1091"/>
    <x v="16"/>
    <x v="1116"/>
    <x v="1116"/>
    <s v="High Growth"/>
  </r>
  <r>
    <s v="Startup_4249"/>
    <x v="5"/>
    <x v="7"/>
    <x v="1117"/>
    <x v="1117"/>
    <x v="13"/>
    <x v="1"/>
    <x v="6"/>
    <x v="1092"/>
    <x v="6"/>
    <x v="1117"/>
    <x v="1117"/>
    <s v="High Growth"/>
  </r>
  <r>
    <s v="Startup_4250"/>
    <x v="7"/>
    <x v="6"/>
    <x v="1118"/>
    <x v="1118"/>
    <x v="6"/>
    <x v="8"/>
    <x v="15"/>
    <x v="1093"/>
    <x v="15"/>
    <x v="1118"/>
    <x v="1118"/>
    <s v="High Growth"/>
  </r>
  <r>
    <s v="Startup_4251"/>
    <x v="3"/>
    <x v="4"/>
    <x v="1119"/>
    <x v="1119"/>
    <x v="37"/>
    <x v="9"/>
    <x v="12"/>
    <x v="1094"/>
    <x v="12"/>
    <x v="1119"/>
    <x v="1119"/>
    <s v="High Growth"/>
  </r>
  <r>
    <s v="Startup_4255"/>
    <x v="6"/>
    <x v="2"/>
    <x v="1120"/>
    <x v="1120"/>
    <x v="9"/>
    <x v="6"/>
    <x v="14"/>
    <x v="1095"/>
    <x v="14"/>
    <x v="1120"/>
    <x v="1120"/>
    <s v="High Growth"/>
  </r>
  <r>
    <s v="Startup_4256"/>
    <x v="5"/>
    <x v="6"/>
    <x v="1121"/>
    <x v="1121"/>
    <x v="17"/>
    <x v="2"/>
    <x v="15"/>
    <x v="1096"/>
    <x v="15"/>
    <x v="1121"/>
    <x v="1121"/>
    <s v="High Growth"/>
  </r>
  <r>
    <s v="Startup_426"/>
    <x v="4"/>
    <x v="7"/>
    <x v="1122"/>
    <x v="1122"/>
    <x v="18"/>
    <x v="4"/>
    <x v="5"/>
    <x v="1097"/>
    <x v="5"/>
    <x v="1122"/>
    <x v="1122"/>
    <s v="High Growth"/>
  </r>
  <r>
    <s v="Startup_4264"/>
    <x v="4"/>
    <x v="3"/>
    <x v="1123"/>
    <x v="1123"/>
    <x v="13"/>
    <x v="8"/>
    <x v="14"/>
    <x v="675"/>
    <x v="14"/>
    <x v="1123"/>
    <x v="1123"/>
    <s v="High Growth"/>
  </r>
  <r>
    <s v="Startup_4268"/>
    <x v="6"/>
    <x v="8"/>
    <x v="1124"/>
    <x v="1124"/>
    <x v="15"/>
    <x v="9"/>
    <x v="5"/>
    <x v="1098"/>
    <x v="5"/>
    <x v="1124"/>
    <x v="1124"/>
    <s v="High Growth"/>
  </r>
  <r>
    <s v="Startup_4270"/>
    <x v="5"/>
    <x v="5"/>
    <x v="1125"/>
    <x v="1125"/>
    <x v="12"/>
    <x v="5"/>
    <x v="8"/>
    <x v="967"/>
    <x v="8"/>
    <x v="1125"/>
    <x v="1125"/>
    <s v="High Growth"/>
  </r>
  <r>
    <s v="Startup_4271"/>
    <x v="0"/>
    <x v="4"/>
    <x v="1126"/>
    <x v="1126"/>
    <x v="6"/>
    <x v="4"/>
    <x v="3"/>
    <x v="1099"/>
    <x v="3"/>
    <x v="1126"/>
    <x v="1126"/>
    <s v="High Growth"/>
  </r>
  <r>
    <s v="Startup_4280"/>
    <x v="2"/>
    <x v="6"/>
    <x v="1127"/>
    <x v="1127"/>
    <x v="43"/>
    <x v="8"/>
    <x v="3"/>
    <x v="1100"/>
    <x v="3"/>
    <x v="1127"/>
    <x v="1127"/>
    <s v="High Growth"/>
  </r>
  <r>
    <s v="Startup_4283"/>
    <x v="2"/>
    <x v="5"/>
    <x v="1128"/>
    <x v="1128"/>
    <x v="32"/>
    <x v="1"/>
    <x v="2"/>
    <x v="1101"/>
    <x v="2"/>
    <x v="1128"/>
    <x v="1128"/>
    <s v="High Growth"/>
  </r>
  <r>
    <s v="Startup_4286"/>
    <x v="6"/>
    <x v="7"/>
    <x v="1129"/>
    <x v="1129"/>
    <x v="23"/>
    <x v="3"/>
    <x v="6"/>
    <x v="1102"/>
    <x v="6"/>
    <x v="1129"/>
    <x v="1129"/>
    <s v="High Growth"/>
  </r>
  <r>
    <s v="Startup_4287"/>
    <x v="7"/>
    <x v="5"/>
    <x v="1130"/>
    <x v="1130"/>
    <x v="17"/>
    <x v="1"/>
    <x v="7"/>
    <x v="1103"/>
    <x v="7"/>
    <x v="1130"/>
    <x v="1130"/>
    <s v="High Growth"/>
  </r>
  <r>
    <s v="Startup_4288"/>
    <x v="2"/>
    <x v="1"/>
    <x v="1131"/>
    <x v="1131"/>
    <x v="24"/>
    <x v="4"/>
    <x v="1"/>
    <x v="1104"/>
    <x v="1"/>
    <x v="1131"/>
    <x v="1131"/>
    <s v="High Growth"/>
  </r>
  <r>
    <s v="Startup_4289"/>
    <x v="4"/>
    <x v="7"/>
    <x v="1132"/>
    <x v="1132"/>
    <x v="29"/>
    <x v="1"/>
    <x v="1"/>
    <x v="1105"/>
    <x v="1"/>
    <x v="1132"/>
    <x v="1132"/>
    <s v="High Growth"/>
  </r>
  <r>
    <s v="Startup_4290"/>
    <x v="3"/>
    <x v="0"/>
    <x v="1133"/>
    <x v="1133"/>
    <x v="14"/>
    <x v="4"/>
    <x v="0"/>
    <x v="1106"/>
    <x v="0"/>
    <x v="1133"/>
    <x v="1133"/>
    <s v="High Growth"/>
  </r>
  <r>
    <s v="Startup_4291"/>
    <x v="3"/>
    <x v="9"/>
    <x v="1134"/>
    <x v="1134"/>
    <x v="7"/>
    <x v="5"/>
    <x v="9"/>
    <x v="1107"/>
    <x v="9"/>
    <x v="1134"/>
    <x v="1134"/>
    <s v="High Growth"/>
  </r>
  <r>
    <s v="Startup_4297"/>
    <x v="5"/>
    <x v="7"/>
    <x v="1135"/>
    <x v="1135"/>
    <x v="9"/>
    <x v="9"/>
    <x v="4"/>
    <x v="1108"/>
    <x v="4"/>
    <x v="1135"/>
    <x v="1135"/>
    <s v="High Growth"/>
  </r>
  <r>
    <s v="Startup_4298"/>
    <x v="3"/>
    <x v="5"/>
    <x v="1136"/>
    <x v="1136"/>
    <x v="12"/>
    <x v="8"/>
    <x v="12"/>
    <x v="1109"/>
    <x v="12"/>
    <x v="1136"/>
    <x v="1136"/>
    <s v="High Growth"/>
  </r>
  <r>
    <s v="Startup_43"/>
    <x v="4"/>
    <x v="0"/>
    <x v="1137"/>
    <x v="1137"/>
    <x v="33"/>
    <x v="4"/>
    <x v="23"/>
    <x v="1110"/>
    <x v="23"/>
    <x v="1137"/>
    <x v="1137"/>
    <s v="High Growth"/>
  </r>
  <r>
    <s v="Startup_4303"/>
    <x v="0"/>
    <x v="7"/>
    <x v="1138"/>
    <x v="1138"/>
    <x v="40"/>
    <x v="8"/>
    <x v="10"/>
    <x v="1111"/>
    <x v="10"/>
    <x v="1138"/>
    <x v="1138"/>
    <s v="High Growth"/>
  </r>
  <r>
    <s v="Startup_4310"/>
    <x v="0"/>
    <x v="8"/>
    <x v="1139"/>
    <x v="1139"/>
    <x v="22"/>
    <x v="0"/>
    <x v="15"/>
    <x v="1112"/>
    <x v="15"/>
    <x v="1139"/>
    <x v="1139"/>
    <s v="High Growth"/>
  </r>
  <r>
    <s v="Startup_4313"/>
    <x v="3"/>
    <x v="9"/>
    <x v="1140"/>
    <x v="1140"/>
    <x v="17"/>
    <x v="1"/>
    <x v="16"/>
    <x v="1113"/>
    <x v="16"/>
    <x v="1140"/>
    <x v="1140"/>
    <s v="High Growth"/>
  </r>
  <r>
    <s v="Startup_4314"/>
    <x v="0"/>
    <x v="4"/>
    <x v="1141"/>
    <x v="1141"/>
    <x v="13"/>
    <x v="6"/>
    <x v="9"/>
    <x v="1114"/>
    <x v="9"/>
    <x v="1141"/>
    <x v="1141"/>
    <s v="High Growth"/>
  </r>
  <r>
    <s v="Startup_4319"/>
    <x v="1"/>
    <x v="6"/>
    <x v="1142"/>
    <x v="1142"/>
    <x v="17"/>
    <x v="9"/>
    <x v="16"/>
    <x v="1115"/>
    <x v="16"/>
    <x v="1142"/>
    <x v="1142"/>
    <s v="High Growth"/>
  </r>
  <r>
    <s v="Startup_4327"/>
    <x v="1"/>
    <x v="1"/>
    <x v="1143"/>
    <x v="1143"/>
    <x v="15"/>
    <x v="6"/>
    <x v="21"/>
    <x v="1116"/>
    <x v="21"/>
    <x v="1143"/>
    <x v="1143"/>
    <s v="High Growth"/>
  </r>
  <r>
    <s v="Startup_4332"/>
    <x v="7"/>
    <x v="9"/>
    <x v="1144"/>
    <x v="1144"/>
    <x v="11"/>
    <x v="3"/>
    <x v="8"/>
    <x v="1117"/>
    <x v="8"/>
    <x v="1144"/>
    <x v="1144"/>
    <s v="High Growth"/>
  </r>
  <r>
    <s v="Startup_4336"/>
    <x v="5"/>
    <x v="3"/>
    <x v="1145"/>
    <x v="1145"/>
    <x v="17"/>
    <x v="4"/>
    <x v="20"/>
    <x v="1118"/>
    <x v="20"/>
    <x v="1145"/>
    <x v="1145"/>
    <s v="High Growth"/>
  </r>
  <r>
    <s v="Startup_4338"/>
    <x v="6"/>
    <x v="5"/>
    <x v="1146"/>
    <x v="1146"/>
    <x v="22"/>
    <x v="4"/>
    <x v="9"/>
    <x v="1119"/>
    <x v="9"/>
    <x v="1146"/>
    <x v="1146"/>
    <s v="High Growth"/>
  </r>
  <r>
    <s v="Startup_4343"/>
    <x v="2"/>
    <x v="1"/>
    <x v="1147"/>
    <x v="1147"/>
    <x v="35"/>
    <x v="3"/>
    <x v="23"/>
    <x v="1120"/>
    <x v="23"/>
    <x v="1147"/>
    <x v="1147"/>
    <s v="High Growth"/>
  </r>
  <r>
    <s v="Startup_4351"/>
    <x v="0"/>
    <x v="9"/>
    <x v="1148"/>
    <x v="1148"/>
    <x v="22"/>
    <x v="5"/>
    <x v="13"/>
    <x v="1121"/>
    <x v="13"/>
    <x v="1148"/>
    <x v="1148"/>
    <s v="High Growth"/>
  </r>
  <r>
    <s v="Startup_4355"/>
    <x v="2"/>
    <x v="9"/>
    <x v="1149"/>
    <x v="1149"/>
    <x v="33"/>
    <x v="2"/>
    <x v="23"/>
    <x v="1122"/>
    <x v="23"/>
    <x v="1149"/>
    <x v="1149"/>
    <s v="High Growth"/>
  </r>
  <r>
    <s v="Startup_4357"/>
    <x v="5"/>
    <x v="3"/>
    <x v="1150"/>
    <x v="1150"/>
    <x v="11"/>
    <x v="1"/>
    <x v="14"/>
    <x v="1123"/>
    <x v="14"/>
    <x v="1150"/>
    <x v="1150"/>
    <s v="High Growth"/>
  </r>
  <r>
    <s v="Startup_436"/>
    <x v="3"/>
    <x v="6"/>
    <x v="1151"/>
    <x v="1151"/>
    <x v="12"/>
    <x v="1"/>
    <x v="15"/>
    <x v="1124"/>
    <x v="15"/>
    <x v="1151"/>
    <x v="1151"/>
    <s v="High Growth"/>
  </r>
  <r>
    <s v="Startup_4364"/>
    <x v="7"/>
    <x v="2"/>
    <x v="1152"/>
    <x v="1152"/>
    <x v="34"/>
    <x v="2"/>
    <x v="17"/>
    <x v="1125"/>
    <x v="17"/>
    <x v="1152"/>
    <x v="1152"/>
    <s v="High Growth"/>
  </r>
  <r>
    <s v="Startup_4367"/>
    <x v="0"/>
    <x v="9"/>
    <x v="1153"/>
    <x v="1153"/>
    <x v="11"/>
    <x v="6"/>
    <x v="3"/>
    <x v="1126"/>
    <x v="3"/>
    <x v="1153"/>
    <x v="1153"/>
    <s v="High Growth"/>
  </r>
  <r>
    <s v="Startup_4368"/>
    <x v="7"/>
    <x v="0"/>
    <x v="1154"/>
    <x v="1154"/>
    <x v="11"/>
    <x v="8"/>
    <x v="8"/>
    <x v="1127"/>
    <x v="8"/>
    <x v="1154"/>
    <x v="1154"/>
    <s v="High Growth"/>
  </r>
  <r>
    <s v="Startup_4369"/>
    <x v="0"/>
    <x v="1"/>
    <x v="1155"/>
    <x v="1155"/>
    <x v="18"/>
    <x v="3"/>
    <x v="5"/>
    <x v="1128"/>
    <x v="5"/>
    <x v="1155"/>
    <x v="1155"/>
    <s v="High Growth"/>
  </r>
  <r>
    <s v="Startup_4371"/>
    <x v="5"/>
    <x v="3"/>
    <x v="1156"/>
    <x v="1156"/>
    <x v="13"/>
    <x v="3"/>
    <x v="11"/>
    <x v="1129"/>
    <x v="11"/>
    <x v="1156"/>
    <x v="1156"/>
    <s v="High Growth"/>
  </r>
  <r>
    <s v="Startup_4372"/>
    <x v="1"/>
    <x v="8"/>
    <x v="1157"/>
    <x v="1157"/>
    <x v="11"/>
    <x v="8"/>
    <x v="9"/>
    <x v="1130"/>
    <x v="9"/>
    <x v="1157"/>
    <x v="1157"/>
    <s v="High Growth"/>
  </r>
  <r>
    <s v="Startup_4374"/>
    <x v="3"/>
    <x v="4"/>
    <x v="1158"/>
    <x v="1158"/>
    <x v="27"/>
    <x v="2"/>
    <x v="20"/>
    <x v="1131"/>
    <x v="20"/>
    <x v="1158"/>
    <x v="1158"/>
    <s v="High Growth"/>
  </r>
  <r>
    <s v="Startup_4375"/>
    <x v="1"/>
    <x v="7"/>
    <x v="1159"/>
    <x v="1159"/>
    <x v="37"/>
    <x v="6"/>
    <x v="16"/>
    <x v="1132"/>
    <x v="16"/>
    <x v="1159"/>
    <x v="1159"/>
    <s v="High Growth"/>
  </r>
  <r>
    <s v="Startup_4378"/>
    <x v="7"/>
    <x v="2"/>
    <x v="1160"/>
    <x v="1160"/>
    <x v="20"/>
    <x v="0"/>
    <x v="16"/>
    <x v="1133"/>
    <x v="16"/>
    <x v="1160"/>
    <x v="1160"/>
    <s v="High Growth"/>
  </r>
  <r>
    <s v="Startup_4383"/>
    <x v="6"/>
    <x v="2"/>
    <x v="1161"/>
    <x v="1161"/>
    <x v="37"/>
    <x v="6"/>
    <x v="9"/>
    <x v="1134"/>
    <x v="9"/>
    <x v="1161"/>
    <x v="1161"/>
    <s v="High Growth"/>
  </r>
  <r>
    <s v="Startup_4385"/>
    <x v="2"/>
    <x v="5"/>
    <x v="1162"/>
    <x v="1162"/>
    <x v="5"/>
    <x v="6"/>
    <x v="18"/>
    <x v="1135"/>
    <x v="18"/>
    <x v="1162"/>
    <x v="1162"/>
    <s v="High Growth"/>
  </r>
  <r>
    <s v="Startup_4386"/>
    <x v="6"/>
    <x v="8"/>
    <x v="1163"/>
    <x v="1163"/>
    <x v="32"/>
    <x v="1"/>
    <x v="12"/>
    <x v="1136"/>
    <x v="12"/>
    <x v="1163"/>
    <x v="1163"/>
    <s v="High Growth"/>
  </r>
  <r>
    <s v="Startup_4387"/>
    <x v="0"/>
    <x v="0"/>
    <x v="1164"/>
    <x v="1164"/>
    <x v="17"/>
    <x v="3"/>
    <x v="20"/>
    <x v="1137"/>
    <x v="20"/>
    <x v="1164"/>
    <x v="1164"/>
    <s v="High Growth"/>
  </r>
  <r>
    <s v="Startup_4388"/>
    <x v="3"/>
    <x v="1"/>
    <x v="1165"/>
    <x v="1165"/>
    <x v="3"/>
    <x v="2"/>
    <x v="19"/>
    <x v="1138"/>
    <x v="19"/>
    <x v="1165"/>
    <x v="1165"/>
    <s v="High Growth"/>
  </r>
  <r>
    <s v="Startup_4391"/>
    <x v="7"/>
    <x v="4"/>
    <x v="1166"/>
    <x v="1166"/>
    <x v="17"/>
    <x v="5"/>
    <x v="23"/>
    <x v="1139"/>
    <x v="23"/>
    <x v="1166"/>
    <x v="1166"/>
    <s v="High Growth"/>
  </r>
  <r>
    <s v="Startup_4395"/>
    <x v="1"/>
    <x v="8"/>
    <x v="1167"/>
    <x v="1167"/>
    <x v="22"/>
    <x v="4"/>
    <x v="21"/>
    <x v="1140"/>
    <x v="21"/>
    <x v="1167"/>
    <x v="1167"/>
    <s v="High Growth"/>
  </r>
  <r>
    <s v="Startup_4400"/>
    <x v="3"/>
    <x v="9"/>
    <x v="1168"/>
    <x v="1168"/>
    <x v="7"/>
    <x v="6"/>
    <x v="0"/>
    <x v="1141"/>
    <x v="0"/>
    <x v="1168"/>
    <x v="1168"/>
    <s v="High Growth"/>
  </r>
  <r>
    <s v="Startup_4403"/>
    <x v="3"/>
    <x v="9"/>
    <x v="1169"/>
    <x v="1169"/>
    <x v="0"/>
    <x v="9"/>
    <x v="20"/>
    <x v="1142"/>
    <x v="20"/>
    <x v="1169"/>
    <x v="1169"/>
    <s v="High Growth"/>
  </r>
  <r>
    <s v="Startup_4405"/>
    <x v="1"/>
    <x v="7"/>
    <x v="1170"/>
    <x v="1170"/>
    <x v="37"/>
    <x v="5"/>
    <x v="13"/>
    <x v="1143"/>
    <x v="13"/>
    <x v="1170"/>
    <x v="1170"/>
    <s v="High Growth"/>
  </r>
  <r>
    <s v="Startup_4408"/>
    <x v="0"/>
    <x v="3"/>
    <x v="1171"/>
    <x v="1171"/>
    <x v="3"/>
    <x v="6"/>
    <x v="16"/>
    <x v="1144"/>
    <x v="16"/>
    <x v="1171"/>
    <x v="1171"/>
    <s v="High Growth"/>
  </r>
  <r>
    <s v="Startup_441"/>
    <x v="2"/>
    <x v="8"/>
    <x v="1172"/>
    <x v="1172"/>
    <x v="6"/>
    <x v="8"/>
    <x v="16"/>
    <x v="994"/>
    <x v="16"/>
    <x v="1172"/>
    <x v="1172"/>
    <s v="High Growth"/>
  </r>
  <r>
    <s v="Startup_4412"/>
    <x v="4"/>
    <x v="4"/>
    <x v="1173"/>
    <x v="1173"/>
    <x v="40"/>
    <x v="3"/>
    <x v="4"/>
    <x v="1145"/>
    <x v="4"/>
    <x v="1173"/>
    <x v="1173"/>
    <s v="High Growth"/>
  </r>
  <r>
    <s v="Startup_442"/>
    <x v="1"/>
    <x v="5"/>
    <x v="1174"/>
    <x v="1174"/>
    <x v="5"/>
    <x v="5"/>
    <x v="19"/>
    <x v="1146"/>
    <x v="19"/>
    <x v="1174"/>
    <x v="1174"/>
    <s v="High Growth"/>
  </r>
  <r>
    <s v="Startup_4420"/>
    <x v="1"/>
    <x v="3"/>
    <x v="1175"/>
    <x v="1175"/>
    <x v="14"/>
    <x v="5"/>
    <x v="11"/>
    <x v="1147"/>
    <x v="11"/>
    <x v="1175"/>
    <x v="1175"/>
    <s v="High Growth"/>
  </r>
  <r>
    <s v="Startup_4423"/>
    <x v="2"/>
    <x v="8"/>
    <x v="1176"/>
    <x v="1176"/>
    <x v="6"/>
    <x v="8"/>
    <x v="11"/>
    <x v="1148"/>
    <x v="11"/>
    <x v="1176"/>
    <x v="1176"/>
    <s v="High Growth"/>
  </r>
  <r>
    <s v="Startup_4424"/>
    <x v="2"/>
    <x v="7"/>
    <x v="1177"/>
    <x v="1177"/>
    <x v="37"/>
    <x v="9"/>
    <x v="13"/>
    <x v="1149"/>
    <x v="13"/>
    <x v="1177"/>
    <x v="1177"/>
    <s v="High Growth"/>
  </r>
  <r>
    <s v="Startup_4425"/>
    <x v="4"/>
    <x v="9"/>
    <x v="1178"/>
    <x v="1178"/>
    <x v="15"/>
    <x v="2"/>
    <x v="18"/>
    <x v="1150"/>
    <x v="18"/>
    <x v="1178"/>
    <x v="1178"/>
    <s v="High Growth"/>
  </r>
  <r>
    <s v="Startup_4428"/>
    <x v="1"/>
    <x v="9"/>
    <x v="1179"/>
    <x v="1179"/>
    <x v="5"/>
    <x v="0"/>
    <x v="17"/>
    <x v="1151"/>
    <x v="17"/>
    <x v="1179"/>
    <x v="1179"/>
    <s v="High Growth"/>
  </r>
  <r>
    <s v="Startup_4430"/>
    <x v="3"/>
    <x v="6"/>
    <x v="1180"/>
    <x v="1180"/>
    <x v="7"/>
    <x v="4"/>
    <x v="5"/>
    <x v="1152"/>
    <x v="5"/>
    <x v="1180"/>
    <x v="1180"/>
    <s v="High Growth"/>
  </r>
  <r>
    <s v="Startup_4436"/>
    <x v="2"/>
    <x v="8"/>
    <x v="1181"/>
    <x v="1181"/>
    <x v="17"/>
    <x v="0"/>
    <x v="10"/>
    <x v="1153"/>
    <x v="10"/>
    <x v="1181"/>
    <x v="1181"/>
    <s v="High Growth"/>
  </r>
  <r>
    <s v="Startup_4440"/>
    <x v="7"/>
    <x v="1"/>
    <x v="1182"/>
    <x v="1182"/>
    <x v="5"/>
    <x v="4"/>
    <x v="17"/>
    <x v="1154"/>
    <x v="17"/>
    <x v="1182"/>
    <x v="1182"/>
    <s v="High Growth"/>
  </r>
  <r>
    <s v="Startup_4443"/>
    <x v="7"/>
    <x v="0"/>
    <x v="1183"/>
    <x v="1183"/>
    <x v="2"/>
    <x v="0"/>
    <x v="16"/>
    <x v="1155"/>
    <x v="16"/>
    <x v="1183"/>
    <x v="1183"/>
    <s v="High Growth"/>
  </r>
  <r>
    <s v="Startup_4444"/>
    <x v="2"/>
    <x v="0"/>
    <x v="1184"/>
    <x v="1184"/>
    <x v="29"/>
    <x v="9"/>
    <x v="12"/>
    <x v="907"/>
    <x v="12"/>
    <x v="1184"/>
    <x v="1184"/>
    <s v="High Growth"/>
  </r>
  <r>
    <s v="Startup_4451"/>
    <x v="5"/>
    <x v="7"/>
    <x v="1185"/>
    <x v="1185"/>
    <x v="2"/>
    <x v="2"/>
    <x v="22"/>
    <x v="759"/>
    <x v="22"/>
    <x v="1185"/>
    <x v="1185"/>
    <s v="High Growth"/>
  </r>
  <r>
    <s v="Startup_4454"/>
    <x v="4"/>
    <x v="8"/>
    <x v="1186"/>
    <x v="1186"/>
    <x v="6"/>
    <x v="1"/>
    <x v="7"/>
    <x v="1156"/>
    <x v="7"/>
    <x v="1186"/>
    <x v="1186"/>
    <s v="High Growth"/>
  </r>
  <r>
    <s v="Startup_4456"/>
    <x v="5"/>
    <x v="0"/>
    <x v="1187"/>
    <x v="1187"/>
    <x v="34"/>
    <x v="9"/>
    <x v="16"/>
    <x v="1157"/>
    <x v="16"/>
    <x v="1187"/>
    <x v="1187"/>
    <s v="High Growth"/>
  </r>
  <r>
    <s v="Startup_446"/>
    <x v="0"/>
    <x v="0"/>
    <x v="1188"/>
    <x v="1188"/>
    <x v="37"/>
    <x v="6"/>
    <x v="17"/>
    <x v="1158"/>
    <x v="17"/>
    <x v="1188"/>
    <x v="1188"/>
    <s v="High Growth"/>
  </r>
  <r>
    <s v="Startup_4462"/>
    <x v="1"/>
    <x v="6"/>
    <x v="1189"/>
    <x v="1189"/>
    <x v="24"/>
    <x v="7"/>
    <x v="12"/>
    <x v="1159"/>
    <x v="12"/>
    <x v="1189"/>
    <x v="1189"/>
    <s v="High Growth"/>
  </r>
  <r>
    <s v="Startup_4464"/>
    <x v="4"/>
    <x v="4"/>
    <x v="1190"/>
    <x v="1190"/>
    <x v="32"/>
    <x v="6"/>
    <x v="10"/>
    <x v="1160"/>
    <x v="10"/>
    <x v="1190"/>
    <x v="1190"/>
    <s v="High Growth"/>
  </r>
  <r>
    <s v="Startup_4465"/>
    <x v="5"/>
    <x v="0"/>
    <x v="1191"/>
    <x v="1191"/>
    <x v="18"/>
    <x v="1"/>
    <x v="5"/>
    <x v="1161"/>
    <x v="5"/>
    <x v="1191"/>
    <x v="1191"/>
    <s v="High Growth"/>
  </r>
  <r>
    <s v="Startup_4467"/>
    <x v="1"/>
    <x v="5"/>
    <x v="1192"/>
    <x v="1192"/>
    <x v="34"/>
    <x v="8"/>
    <x v="21"/>
    <x v="1162"/>
    <x v="21"/>
    <x v="1192"/>
    <x v="1192"/>
    <s v="High Growth"/>
  </r>
  <r>
    <s v="Startup_447"/>
    <x v="1"/>
    <x v="9"/>
    <x v="1193"/>
    <x v="1193"/>
    <x v="9"/>
    <x v="1"/>
    <x v="3"/>
    <x v="1033"/>
    <x v="3"/>
    <x v="1193"/>
    <x v="1193"/>
    <s v="High Growth"/>
  </r>
  <r>
    <s v="Startup_4471"/>
    <x v="2"/>
    <x v="8"/>
    <x v="1194"/>
    <x v="1194"/>
    <x v="45"/>
    <x v="2"/>
    <x v="16"/>
    <x v="1163"/>
    <x v="16"/>
    <x v="1194"/>
    <x v="1194"/>
    <s v="High Growth"/>
  </r>
  <r>
    <s v="Startup_4475"/>
    <x v="0"/>
    <x v="0"/>
    <x v="1195"/>
    <x v="1195"/>
    <x v="7"/>
    <x v="2"/>
    <x v="7"/>
    <x v="1164"/>
    <x v="7"/>
    <x v="1195"/>
    <x v="1195"/>
    <s v="High Growth"/>
  </r>
  <r>
    <s v="Startup_4479"/>
    <x v="6"/>
    <x v="1"/>
    <x v="1196"/>
    <x v="1196"/>
    <x v="41"/>
    <x v="1"/>
    <x v="10"/>
    <x v="388"/>
    <x v="10"/>
    <x v="1196"/>
    <x v="1196"/>
    <s v="High Growth"/>
  </r>
  <r>
    <s v="Startup_448"/>
    <x v="4"/>
    <x v="2"/>
    <x v="1197"/>
    <x v="1197"/>
    <x v="30"/>
    <x v="6"/>
    <x v="19"/>
    <x v="1165"/>
    <x v="19"/>
    <x v="1197"/>
    <x v="1197"/>
    <s v="High Growth"/>
  </r>
  <r>
    <s v="Startup_4483"/>
    <x v="7"/>
    <x v="9"/>
    <x v="1198"/>
    <x v="1198"/>
    <x v="11"/>
    <x v="7"/>
    <x v="15"/>
    <x v="1166"/>
    <x v="15"/>
    <x v="1198"/>
    <x v="1198"/>
    <s v="High Growth"/>
  </r>
  <r>
    <s v="Startup_4489"/>
    <x v="0"/>
    <x v="0"/>
    <x v="1199"/>
    <x v="1199"/>
    <x v="9"/>
    <x v="5"/>
    <x v="14"/>
    <x v="1167"/>
    <x v="14"/>
    <x v="1199"/>
    <x v="1199"/>
    <s v="High Growth"/>
  </r>
  <r>
    <s v="Startup_4492"/>
    <x v="4"/>
    <x v="5"/>
    <x v="1200"/>
    <x v="1200"/>
    <x v="38"/>
    <x v="6"/>
    <x v="6"/>
    <x v="1168"/>
    <x v="6"/>
    <x v="1200"/>
    <x v="1200"/>
    <s v="High Growth"/>
  </r>
  <r>
    <s v="Startup_4499"/>
    <x v="5"/>
    <x v="2"/>
    <x v="1201"/>
    <x v="1201"/>
    <x v="21"/>
    <x v="3"/>
    <x v="17"/>
    <x v="1169"/>
    <x v="17"/>
    <x v="1201"/>
    <x v="1201"/>
    <s v="High Growth"/>
  </r>
  <r>
    <s v="Startup_4501"/>
    <x v="5"/>
    <x v="4"/>
    <x v="1202"/>
    <x v="1202"/>
    <x v="6"/>
    <x v="6"/>
    <x v="22"/>
    <x v="1170"/>
    <x v="22"/>
    <x v="1202"/>
    <x v="1202"/>
    <s v="High Growth"/>
  </r>
  <r>
    <s v="Startup_4507"/>
    <x v="4"/>
    <x v="1"/>
    <x v="1203"/>
    <x v="1203"/>
    <x v="11"/>
    <x v="4"/>
    <x v="1"/>
    <x v="1171"/>
    <x v="1"/>
    <x v="1203"/>
    <x v="1203"/>
    <s v="High Growth"/>
  </r>
  <r>
    <s v="Startup_4508"/>
    <x v="5"/>
    <x v="5"/>
    <x v="1204"/>
    <x v="1204"/>
    <x v="46"/>
    <x v="9"/>
    <x v="0"/>
    <x v="1172"/>
    <x v="0"/>
    <x v="1204"/>
    <x v="1204"/>
    <s v="High Growth"/>
  </r>
  <r>
    <s v="Startup_4509"/>
    <x v="2"/>
    <x v="1"/>
    <x v="1205"/>
    <x v="1205"/>
    <x v="18"/>
    <x v="1"/>
    <x v="4"/>
    <x v="1173"/>
    <x v="4"/>
    <x v="1205"/>
    <x v="1205"/>
    <s v="High Growth"/>
  </r>
  <r>
    <s v="Startup_4516"/>
    <x v="2"/>
    <x v="3"/>
    <x v="1206"/>
    <x v="1206"/>
    <x v="31"/>
    <x v="6"/>
    <x v="9"/>
    <x v="1174"/>
    <x v="9"/>
    <x v="1206"/>
    <x v="1206"/>
    <s v="High Growth"/>
  </r>
  <r>
    <s v="Startup_4519"/>
    <x v="2"/>
    <x v="4"/>
    <x v="1207"/>
    <x v="1207"/>
    <x v="29"/>
    <x v="1"/>
    <x v="14"/>
    <x v="1175"/>
    <x v="14"/>
    <x v="1207"/>
    <x v="1207"/>
    <s v="High Growth"/>
  </r>
  <r>
    <s v="Startup_4531"/>
    <x v="6"/>
    <x v="1"/>
    <x v="1208"/>
    <x v="1208"/>
    <x v="6"/>
    <x v="3"/>
    <x v="10"/>
    <x v="1176"/>
    <x v="10"/>
    <x v="1208"/>
    <x v="1208"/>
    <s v="High Growth"/>
  </r>
  <r>
    <s v="Startup_4533"/>
    <x v="2"/>
    <x v="2"/>
    <x v="1209"/>
    <x v="1209"/>
    <x v="22"/>
    <x v="8"/>
    <x v="17"/>
    <x v="657"/>
    <x v="17"/>
    <x v="1209"/>
    <x v="1209"/>
    <s v="High Growth"/>
  </r>
  <r>
    <s v="Startup_4534"/>
    <x v="5"/>
    <x v="4"/>
    <x v="1210"/>
    <x v="1210"/>
    <x v="3"/>
    <x v="5"/>
    <x v="0"/>
    <x v="1177"/>
    <x v="0"/>
    <x v="1210"/>
    <x v="1210"/>
    <s v="High Growth"/>
  </r>
  <r>
    <s v="Startup_4539"/>
    <x v="7"/>
    <x v="4"/>
    <x v="1211"/>
    <x v="1211"/>
    <x v="26"/>
    <x v="2"/>
    <x v="19"/>
    <x v="1178"/>
    <x v="19"/>
    <x v="1211"/>
    <x v="1211"/>
    <s v="High Growth"/>
  </r>
  <r>
    <s v="Startup_454"/>
    <x v="0"/>
    <x v="0"/>
    <x v="1212"/>
    <x v="1212"/>
    <x v="13"/>
    <x v="2"/>
    <x v="2"/>
    <x v="1179"/>
    <x v="2"/>
    <x v="1212"/>
    <x v="1212"/>
    <s v="High Growth"/>
  </r>
  <r>
    <s v="Startup_4544"/>
    <x v="7"/>
    <x v="7"/>
    <x v="1213"/>
    <x v="1213"/>
    <x v="27"/>
    <x v="0"/>
    <x v="19"/>
    <x v="1180"/>
    <x v="19"/>
    <x v="1213"/>
    <x v="1213"/>
    <s v="High Growth"/>
  </r>
  <r>
    <s v="Startup_455"/>
    <x v="5"/>
    <x v="2"/>
    <x v="1214"/>
    <x v="1214"/>
    <x v="15"/>
    <x v="0"/>
    <x v="1"/>
    <x v="1181"/>
    <x v="1"/>
    <x v="1214"/>
    <x v="1214"/>
    <s v="High Growth"/>
  </r>
  <r>
    <s v="Startup_4551"/>
    <x v="3"/>
    <x v="1"/>
    <x v="1215"/>
    <x v="1215"/>
    <x v="12"/>
    <x v="9"/>
    <x v="13"/>
    <x v="252"/>
    <x v="13"/>
    <x v="1215"/>
    <x v="1215"/>
    <s v="High Growth"/>
  </r>
  <r>
    <s v="Startup_4556"/>
    <x v="0"/>
    <x v="6"/>
    <x v="1216"/>
    <x v="1216"/>
    <x v="27"/>
    <x v="0"/>
    <x v="23"/>
    <x v="1182"/>
    <x v="23"/>
    <x v="1216"/>
    <x v="1216"/>
    <s v="High Growth"/>
  </r>
  <r>
    <s v="Startup_4566"/>
    <x v="5"/>
    <x v="7"/>
    <x v="1217"/>
    <x v="1217"/>
    <x v="28"/>
    <x v="9"/>
    <x v="5"/>
    <x v="1183"/>
    <x v="5"/>
    <x v="1217"/>
    <x v="1217"/>
    <s v="High Growth"/>
  </r>
  <r>
    <s v="Startup_4568"/>
    <x v="6"/>
    <x v="7"/>
    <x v="1218"/>
    <x v="1218"/>
    <x v="17"/>
    <x v="3"/>
    <x v="6"/>
    <x v="1184"/>
    <x v="6"/>
    <x v="1218"/>
    <x v="1218"/>
    <s v="High Growth"/>
  </r>
  <r>
    <s v="Startup_4571"/>
    <x v="5"/>
    <x v="4"/>
    <x v="1219"/>
    <x v="1219"/>
    <x v="6"/>
    <x v="8"/>
    <x v="6"/>
    <x v="1185"/>
    <x v="6"/>
    <x v="1219"/>
    <x v="1219"/>
    <s v="High Growth"/>
  </r>
  <r>
    <s v="Startup_4576"/>
    <x v="4"/>
    <x v="5"/>
    <x v="1220"/>
    <x v="1220"/>
    <x v="1"/>
    <x v="6"/>
    <x v="3"/>
    <x v="1186"/>
    <x v="3"/>
    <x v="1220"/>
    <x v="1220"/>
    <s v="High Growth"/>
  </r>
  <r>
    <s v="Startup_4585"/>
    <x v="4"/>
    <x v="2"/>
    <x v="1221"/>
    <x v="1221"/>
    <x v="7"/>
    <x v="9"/>
    <x v="18"/>
    <x v="1187"/>
    <x v="18"/>
    <x v="1221"/>
    <x v="1221"/>
    <s v="High Growth"/>
  </r>
  <r>
    <s v="Startup_4587"/>
    <x v="7"/>
    <x v="3"/>
    <x v="1222"/>
    <x v="1222"/>
    <x v="27"/>
    <x v="0"/>
    <x v="8"/>
    <x v="1188"/>
    <x v="8"/>
    <x v="1222"/>
    <x v="1222"/>
    <s v="High Growth"/>
  </r>
  <r>
    <s v="Startup_4590"/>
    <x v="0"/>
    <x v="4"/>
    <x v="1223"/>
    <x v="1223"/>
    <x v="26"/>
    <x v="6"/>
    <x v="7"/>
    <x v="1189"/>
    <x v="7"/>
    <x v="1223"/>
    <x v="1223"/>
    <s v="High Growth"/>
  </r>
  <r>
    <s v="Startup_4595"/>
    <x v="2"/>
    <x v="1"/>
    <x v="1224"/>
    <x v="1224"/>
    <x v="3"/>
    <x v="1"/>
    <x v="15"/>
    <x v="1190"/>
    <x v="15"/>
    <x v="1224"/>
    <x v="1224"/>
    <s v="High Growth"/>
  </r>
  <r>
    <s v="Startup_4597"/>
    <x v="6"/>
    <x v="3"/>
    <x v="1225"/>
    <x v="1225"/>
    <x v="17"/>
    <x v="3"/>
    <x v="0"/>
    <x v="1191"/>
    <x v="0"/>
    <x v="1225"/>
    <x v="1225"/>
    <s v="High Growth"/>
  </r>
  <r>
    <s v="Startup_4598"/>
    <x v="4"/>
    <x v="7"/>
    <x v="1226"/>
    <x v="1226"/>
    <x v="9"/>
    <x v="6"/>
    <x v="11"/>
    <x v="1192"/>
    <x v="11"/>
    <x v="1226"/>
    <x v="1226"/>
    <s v="High Growth"/>
  </r>
  <r>
    <s v="Startup_4601"/>
    <x v="7"/>
    <x v="0"/>
    <x v="1227"/>
    <x v="1227"/>
    <x v="28"/>
    <x v="4"/>
    <x v="11"/>
    <x v="1193"/>
    <x v="11"/>
    <x v="1227"/>
    <x v="1227"/>
    <s v="High Growth"/>
  </r>
  <r>
    <s v="Startup_4603"/>
    <x v="1"/>
    <x v="8"/>
    <x v="1228"/>
    <x v="1228"/>
    <x v="15"/>
    <x v="2"/>
    <x v="2"/>
    <x v="1194"/>
    <x v="2"/>
    <x v="1228"/>
    <x v="1228"/>
    <s v="High Growth"/>
  </r>
  <r>
    <s v="Startup_4608"/>
    <x v="0"/>
    <x v="0"/>
    <x v="1229"/>
    <x v="1229"/>
    <x v="5"/>
    <x v="2"/>
    <x v="19"/>
    <x v="1195"/>
    <x v="19"/>
    <x v="1229"/>
    <x v="1229"/>
    <s v="High Growth"/>
  </r>
  <r>
    <s v="Startup_4614"/>
    <x v="2"/>
    <x v="7"/>
    <x v="1230"/>
    <x v="1230"/>
    <x v="7"/>
    <x v="8"/>
    <x v="5"/>
    <x v="1196"/>
    <x v="5"/>
    <x v="1230"/>
    <x v="1230"/>
    <s v="High Growth"/>
  </r>
  <r>
    <s v="Startup_4615"/>
    <x v="2"/>
    <x v="6"/>
    <x v="1231"/>
    <x v="1231"/>
    <x v="23"/>
    <x v="6"/>
    <x v="3"/>
    <x v="1197"/>
    <x v="3"/>
    <x v="1231"/>
    <x v="1231"/>
    <s v="High Growth"/>
  </r>
  <r>
    <s v="Startup_4619"/>
    <x v="1"/>
    <x v="9"/>
    <x v="1232"/>
    <x v="1232"/>
    <x v="18"/>
    <x v="5"/>
    <x v="4"/>
    <x v="1198"/>
    <x v="4"/>
    <x v="1232"/>
    <x v="1232"/>
    <s v="High Growth"/>
  </r>
  <r>
    <s v="Startup_4624"/>
    <x v="6"/>
    <x v="6"/>
    <x v="1233"/>
    <x v="1233"/>
    <x v="9"/>
    <x v="4"/>
    <x v="9"/>
    <x v="1199"/>
    <x v="9"/>
    <x v="1233"/>
    <x v="1233"/>
    <s v="High Growth"/>
  </r>
  <r>
    <s v="Startup_4628"/>
    <x v="7"/>
    <x v="1"/>
    <x v="1234"/>
    <x v="1234"/>
    <x v="24"/>
    <x v="4"/>
    <x v="16"/>
    <x v="1200"/>
    <x v="16"/>
    <x v="1234"/>
    <x v="1234"/>
    <s v="High Growth"/>
  </r>
  <r>
    <s v="Startup_4631"/>
    <x v="5"/>
    <x v="3"/>
    <x v="1235"/>
    <x v="1235"/>
    <x v="7"/>
    <x v="9"/>
    <x v="5"/>
    <x v="1201"/>
    <x v="5"/>
    <x v="1235"/>
    <x v="1235"/>
    <s v="High Growth"/>
  </r>
  <r>
    <s v="Startup_4632"/>
    <x v="4"/>
    <x v="4"/>
    <x v="1236"/>
    <x v="1236"/>
    <x v="31"/>
    <x v="4"/>
    <x v="17"/>
    <x v="1202"/>
    <x v="17"/>
    <x v="1236"/>
    <x v="1236"/>
    <s v="High Growth"/>
  </r>
  <r>
    <s v="Startup_4633"/>
    <x v="6"/>
    <x v="3"/>
    <x v="1237"/>
    <x v="1237"/>
    <x v="5"/>
    <x v="8"/>
    <x v="5"/>
    <x v="1203"/>
    <x v="5"/>
    <x v="1237"/>
    <x v="1237"/>
    <s v="High Growth"/>
  </r>
  <r>
    <s v="Startup_4634"/>
    <x v="0"/>
    <x v="3"/>
    <x v="1238"/>
    <x v="1238"/>
    <x v="27"/>
    <x v="0"/>
    <x v="2"/>
    <x v="1204"/>
    <x v="2"/>
    <x v="1238"/>
    <x v="1238"/>
    <s v="High Growth"/>
  </r>
  <r>
    <s v="Startup_4636"/>
    <x v="7"/>
    <x v="7"/>
    <x v="1239"/>
    <x v="1239"/>
    <x v="3"/>
    <x v="5"/>
    <x v="5"/>
    <x v="1205"/>
    <x v="5"/>
    <x v="1239"/>
    <x v="1239"/>
    <s v="High Growth"/>
  </r>
  <r>
    <s v="Startup_464"/>
    <x v="2"/>
    <x v="5"/>
    <x v="1240"/>
    <x v="1240"/>
    <x v="28"/>
    <x v="2"/>
    <x v="19"/>
    <x v="1206"/>
    <x v="19"/>
    <x v="1240"/>
    <x v="1240"/>
    <s v="High Growth"/>
  </r>
  <r>
    <s v="Startup_4640"/>
    <x v="0"/>
    <x v="4"/>
    <x v="1241"/>
    <x v="1241"/>
    <x v="23"/>
    <x v="1"/>
    <x v="7"/>
    <x v="1207"/>
    <x v="7"/>
    <x v="1241"/>
    <x v="1241"/>
    <s v="High Growth"/>
  </r>
  <r>
    <s v="Startup_4641"/>
    <x v="2"/>
    <x v="9"/>
    <x v="1242"/>
    <x v="1242"/>
    <x v="5"/>
    <x v="8"/>
    <x v="2"/>
    <x v="1208"/>
    <x v="2"/>
    <x v="1242"/>
    <x v="1242"/>
    <s v="High Growth"/>
  </r>
  <r>
    <s v="Startup_4646"/>
    <x v="3"/>
    <x v="9"/>
    <x v="1243"/>
    <x v="1243"/>
    <x v="29"/>
    <x v="9"/>
    <x v="8"/>
    <x v="1209"/>
    <x v="8"/>
    <x v="1243"/>
    <x v="1243"/>
    <s v="High Growth"/>
  </r>
  <r>
    <s v="Startup_4654"/>
    <x v="4"/>
    <x v="0"/>
    <x v="1244"/>
    <x v="1244"/>
    <x v="29"/>
    <x v="9"/>
    <x v="20"/>
    <x v="17"/>
    <x v="20"/>
    <x v="1244"/>
    <x v="1244"/>
    <s v="High Growth"/>
  </r>
  <r>
    <s v="Startup_4659"/>
    <x v="1"/>
    <x v="3"/>
    <x v="1245"/>
    <x v="1245"/>
    <x v="14"/>
    <x v="8"/>
    <x v="19"/>
    <x v="1210"/>
    <x v="19"/>
    <x v="1245"/>
    <x v="1245"/>
    <s v="High Growth"/>
  </r>
  <r>
    <s v="Startup_466"/>
    <x v="6"/>
    <x v="0"/>
    <x v="1246"/>
    <x v="1246"/>
    <x v="34"/>
    <x v="4"/>
    <x v="11"/>
    <x v="1211"/>
    <x v="11"/>
    <x v="1246"/>
    <x v="1246"/>
    <s v="High Growth"/>
  </r>
  <r>
    <s v="Startup_4665"/>
    <x v="1"/>
    <x v="1"/>
    <x v="1247"/>
    <x v="1247"/>
    <x v="5"/>
    <x v="5"/>
    <x v="8"/>
    <x v="1212"/>
    <x v="8"/>
    <x v="1247"/>
    <x v="1247"/>
    <s v="High Growth"/>
  </r>
  <r>
    <s v="Startup_4670"/>
    <x v="5"/>
    <x v="6"/>
    <x v="1248"/>
    <x v="1248"/>
    <x v="23"/>
    <x v="3"/>
    <x v="16"/>
    <x v="1213"/>
    <x v="16"/>
    <x v="1248"/>
    <x v="1248"/>
    <s v="High Growth"/>
  </r>
  <r>
    <s v="Startup_4675"/>
    <x v="4"/>
    <x v="4"/>
    <x v="1249"/>
    <x v="1249"/>
    <x v="24"/>
    <x v="1"/>
    <x v="8"/>
    <x v="1214"/>
    <x v="8"/>
    <x v="1249"/>
    <x v="1249"/>
    <s v="High Growth"/>
  </r>
  <r>
    <s v="Startup_4676"/>
    <x v="5"/>
    <x v="7"/>
    <x v="1250"/>
    <x v="1250"/>
    <x v="9"/>
    <x v="7"/>
    <x v="23"/>
    <x v="1215"/>
    <x v="23"/>
    <x v="1250"/>
    <x v="1250"/>
    <s v="High Growth"/>
  </r>
  <r>
    <s v="Startup_468"/>
    <x v="6"/>
    <x v="0"/>
    <x v="1251"/>
    <x v="1251"/>
    <x v="9"/>
    <x v="9"/>
    <x v="6"/>
    <x v="1216"/>
    <x v="6"/>
    <x v="1251"/>
    <x v="1251"/>
    <s v="High Growth"/>
  </r>
  <r>
    <s v="Startup_4680"/>
    <x v="3"/>
    <x v="7"/>
    <x v="1252"/>
    <x v="1252"/>
    <x v="15"/>
    <x v="0"/>
    <x v="21"/>
    <x v="1217"/>
    <x v="21"/>
    <x v="1252"/>
    <x v="1252"/>
    <s v="High Growth"/>
  </r>
  <r>
    <s v="Startup_4681"/>
    <x v="1"/>
    <x v="0"/>
    <x v="1253"/>
    <x v="1253"/>
    <x v="5"/>
    <x v="6"/>
    <x v="14"/>
    <x v="1218"/>
    <x v="14"/>
    <x v="1253"/>
    <x v="1253"/>
    <s v="High Growth"/>
  </r>
  <r>
    <s v="Startup_4683"/>
    <x v="7"/>
    <x v="0"/>
    <x v="1254"/>
    <x v="1254"/>
    <x v="35"/>
    <x v="2"/>
    <x v="23"/>
    <x v="1219"/>
    <x v="23"/>
    <x v="1254"/>
    <x v="1254"/>
    <s v="High Growth"/>
  </r>
  <r>
    <s v="Startup_4686"/>
    <x v="0"/>
    <x v="4"/>
    <x v="1255"/>
    <x v="1255"/>
    <x v="22"/>
    <x v="8"/>
    <x v="10"/>
    <x v="1220"/>
    <x v="10"/>
    <x v="1255"/>
    <x v="1255"/>
    <s v="High Growth"/>
  </r>
  <r>
    <s v="Startup_4691"/>
    <x v="5"/>
    <x v="9"/>
    <x v="1256"/>
    <x v="1256"/>
    <x v="5"/>
    <x v="6"/>
    <x v="1"/>
    <x v="1221"/>
    <x v="1"/>
    <x v="1256"/>
    <x v="1256"/>
    <s v="High Growth"/>
  </r>
  <r>
    <s v="Startup_4696"/>
    <x v="7"/>
    <x v="8"/>
    <x v="1257"/>
    <x v="1257"/>
    <x v="45"/>
    <x v="4"/>
    <x v="17"/>
    <x v="1222"/>
    <x v="17"/>
    <x v="1257"/>
    <x v="1257"/>
    <s v="High Growth"/>
  </r>
  <r>
    <s v="Startup_4697"/>
    <x v="7"/>
    <x v="0"/>
    <x v="1258"/>
    <x v="1258"/>
    <x v="45"/>
    <x v="8"/>
    <x v="3"/>
    <x v="1223"/>
    <x v="3"/>
    <x v="1258"/>
    <x v="1258"/>
    <s v="High Growth"/>
  </r>
  <r>
    <s v="Startup_4698"/>
    <x v="6"/>
    <x v="1"/>
    <x v="1259"/>
    <x v="1259"/>
    <x v="6"/>
    <x v="3"/>
    <x v="10"/>
    <x v="1224"/>
    <x v="10"/>
    <x v="1259"/>
    <x v="1259"/>
    <s v="High Growth"/>
  </r>
  <r>
    <s v="Startup_4699"/>
    <x v="1"/>
    <x v="3"/>
    <x v="1260"/>
    <x v="1260"/>
    <x v="23"/>
    <x v="8"/>
    <x v="3"/>
    <x v="1225"/>
    <x v="3"/>
    <x v="1260"/>
    <x v="1260"/>
    <s v="High Growth"/>
  </r>
  <r>
    <s v="Startup_4705"/>
    <x v="7"/>
    <x v="5"/>
    <x v="1261"/>
    <x v="1261"/>
    <x v="5"/>
    <x v="2"/>
    <x v="12"/>
    <x v="1226"/>
    <x v="12"/>
    <x v="1261"/>
    <x v="1261"/>
    <s v="High Growth"/>
  </r>
  <r>
    <s v="Startup_4707"/>
    <x v="0"/>
    <x v="1"/>
    <x v="1262"/>
    <x v="1262"/>
    <x v="37"/>
    <x v="8"/>
    <x v="1"/>
    <x v="1227"/>
    <x v="1"/>
    <x v="1262"/>
    <x v="1262"/>
    <s v="High Growth"/>
  </r>
  <r>
    <s v="Startup_4709"/>
    <x v="1"/>
    <x v="0"/>
    <x v="1263"/>
    <x v="1263"/>
    <x v="15"/>
    <x v="7"/>
    <x v="22"/>
    <x v="1228"/>
    <x v="22"/>
    <x v="1263"/>
    <x v="1263"/>
    <s v="High Growth"/>
  </r>
  <r>
    <s v="Startup_4717"/>
    <x v="0"/>
    <x v="8"/>
    <x v="1264"/>
    <x v="1264"/>
    <x v="13"/>
    <x v="9"/>
    <x v="10"/>
    <x v="1229"/>
    <x v="10"/>
    <x v="1264"/>
    <x v="1264"/>
    <s v="High Growth"/>
  </r>
  <r>
    <s v="Startup_4718"/>
    <x v="3"/>
    <x v="7"/>
    <x v="1265"/>
    <x v="1265"/>
    <x v="37"/>
    <x v="5"/>
    <x v="15"/>
    <x v="1230"/>
    <x v="15"/>
    <x v="1265"/>
    <x v="1265"/>
    <s v="High Growth"/>
  </r>
  <r>
    <s v="Startup_4723"/>
    <x v="6"/>
    <x v="4"/>
    <x v="1266"/>
    <x v="1266"/>
    <x v="24"/>
    <x v="4"/>
    <x v="17"/>
    <x v="1231"/>
    <x v="17"/>
    <x v="1266"/>
    <x v="1266"/>
    <s v="High Growth"/>
  </r>
  <r>
    <s v="Startup_4724"/>
    <x v="5"/>
    <x v="0"/>
    <x v="1267"/>
    <x v="1267"/>
    <x v="40"/>
    <x v="4"/>
    <x v="7"/>
    <x v="1232"/>
    <x v="7"/>
    <x v="1267"/>
    <x v="1267"/>
    <s v="High Growth"/>
  </r>
  <r>
    <s v="Startup_4725"/>
    <x v="6"/>
    <x v="5"/>
    <x v="1268"/>
    <x v="1268"/>
    <x v="18"/>
    <x v="0"/>
    <x v="2"/>
    <x v="1233"/>
    <x v="2"/>
    <x v="1268"/>
    <x v="1268"/>
    <s v="High Growth"/>
  </r>
  <r>
    <s v="Startup_4726"/>
    <x v="0"/>
    <x v="0"/>
    <x v="1269"/>
    <x v="1269"/>
    <x v="9"/>
    <x v="6"/>
    <x v="21"/>
    <x v="1234"/>
    <x v="21"/>
    <x v="1269"/>
    <x v="1269"/>
    <s v="High Growth"/>
  </r>
  <r>
    <s v="Startup_4727"/>
    <x v="0"/>
    <x v="1"/>
    <x v="1270"/>
    <x v="1270"/>
    <x v="28"/>
    <x v="9"/>
    <x v="5"/>
    <x v="1235"/>
    <x v="5"/>
    <x v="1270"/>
    <x v="1270"/>
    <s v="High Growth"/>
  </r>
  <r>
    <s v="Startup_473"/>
    <x v="6"/>
    <x v="9"/>
    <x v="1271"/>
    <x v="1271"/>
    <x v="34"/>
    <x v="5"/>
    <x v="14"/>
    <x v="1236"/>
    <x v="14"/>
    <x v="1271"/>
    <x v="1271"/>
    <s v="High Growth"/>
  </r>
  <r>
    <s v="Startup_4730"/>
    <x v="6"/>
    <x v="8"/>
    <x v="1272"/>
    <x v="1272"/>
    <x v="11"/>
    <x v="2"/>
    <x v="8"/>
    <x v="1237"/>
    <x v="8"/>
    <x v="1272"/>
    <x v="1272"/>
    <s v="High Growth"/>
  </r>
  <r>
    <s v="Startup_4732"/>
    <x v="2"/>
    <x v="7"/>
    <x v="1273"/>
    <x v="1273"/>
    <x v="26"/>
    <x v="9"/>
    <x v="14"/>
    <x v="1238"/>
    <x v="14"/>
    <x v="1273"/>
    <x v="1273"/>
    <s v="High Growth"/>
  </r>
  <r>
    <s v="Startup_4733"/>
    <x v="7"/>
    <x v="7"/>
    <x v="1274"/>
    <x v="1274"/>
    <x v="37"/>
    <x v="3"/>
    <x v="2"/>
    <x v="569"/>
    <x v="2"/>
    <x v="1274"/>
    <x v="1274"/>
    <s v="High Growth"/>
  </r>
  <r>
    <s v="Startup_4735"/>
    <x v="4"/>
    <x v="6"/>
    <x v="1275"/>
    <x v="1275"/>
    <x v="15"/>
    <x v="3"/>
    <x v="13"/>
    <x v="1239"/>
    <x v="13"/>
    <x v="1275"/>
    <x v="1275"/>
    <s v="High Growth"/>
  </r>
  <r>
    <s v="Startup_474"/>
    <x v="2"/>
    <x v="0"/>
    <x v="1276"/>
    <x v="1276"/>
    <x v="17"/>
    <x v="8"/>
    <x v="8"/>
    <x v="1240"/>
    <x v="8"/>
    <x v="1276"/>
    <x v="1276"/>
    <s v="High Growth"/>
  </r>
  <r>
    <s v="Startup_4744"/>
    <x v="4"/>
    <x v="7"/>
    <x v="1277"/>
    <x v="1277"/>
    <x v="5"/>
    <x v="3"/>
    <x v="17"/>
    <x v="1241"/>
    <x v="17"/>
    <x v="1277"/>
    <x v="1277"/>
    <s v="High Growth"/>
  </r>
  <r>
    <s v="Startup_4751"/>
    <x v="1"/>
    <x v="9"/>
    <x v="1278"/>
    <x v="1278"/>
    <x v="12"/>
    <x v="4"/>
    <x v="6"/>
    <x v="1242"/>
    <x v="6"/>
    <x v="1278"/>
    <x v="1278"/>
    <s v="High Growth"/>
  </r>
  <r>
    <s v="Startup_4752"/>
    <x v="2"/>
    <x v="9"/>
    <x v="1279"/>
    <x v="1279"/>
    <x v="26"/>
    <x v="8"/>
    <x v="22"/>
    <x v="1243"/>
    <x v="22"/>
    <x v="1279"/>
    <x v="1279"/>
    <s v="High Growth"/>
  </r>
  <r>
    <s v="Startup_4753"/>
    <x v="4"/>
    <x v="3"/>
    <x v="1280"/>
    <x v="1280"/>
    <x v="7"/>
    <x v="4"/>
    <x v="19"/>
    <x v="1244"/>
    <x v="19"/>
    <x v="1280"/>
    <x v="1280"/>
    <s v="High Growth"/>
  </r>
  <r>
    <s v="Startup_4755"/>
    <x v="7"/>
    <x v="8"/>
    <x v="1281"/>
    <x v="1281"/>
    <x v="39"/>
    <x v="7"/>
    <x v="13"/>
    <x v="1245"/>
    <x v="13"/>
    <x v="1281"/>
    <x v="1281"/>
    <s v="High Growth"/>
  </r>
  <r>
    <s v="Startup_4756"/>
    <x v="7"/>
    <x v="3"/>
    <x v="1282"/>
    <x v="1282"/>
    <x v="14"/>
    <x v="2"/>
    <x v="15"/>
    <x v="1246"/>
    <x v="15"/>
    <x v="1282"/>
    <x v="1282"/>
    <s v="High Growth"/>
  </r>
  <r>
    <s v="Startup_4758"/>
    <x v="5"/>
    <x v="4"/>
    <x v="1283"/>
    <x v="1283"/>
    <x v="6"/>
    <x v="3"/>
    <x v="22"/>
    <x v="1247"/>
    <x v="22"/>
    <x v="1283"/>
    <x v="1283"/>
    <s v="High Growth"/>
  </r>
  <r>
    <s v="Startup_476"/>
    <x v="1"/>
    <x v="6"/>
    <x v="1284"/>
    <x v="1284"/>
    <x v="47"/>
    <x v="7"/>
    <x v="15"/>
    <x v="1248"/>
    <x v="15"/>
    <x v="1284"/>
    <x v="1284"/>
    <s v="High Growth"/>
  </r>
  <r>
    <s v="Startup_4760"/>
    <x v="4"/>
    <x v="6"/>
    <x v="1285"/>
    <x v="1285"/>
    <x v="24"/>
    <x v="3"/>
    <x v="23"/>
    <x v="1249"/>
    <x v="23"/>
    <x v="1285"/>
    <x v="1285"/>
    <s v="High Growth"/>
  </r>
  <r>
    <s v="Startup_4770"/>
    <x v="3"/>
    <x v="3"/>
    <x v="1286"/>
    <x v="1286"/>
    <x v="37"/>
    <x v="9"/>
    <x v="10"/>
    <x v="1250"/>
    <x v="10"/>
    <x v="1286"/>
    <x v="1286"/>
    <s v="High Growth"/>
  </r>
  <r>
    <s v="Startup_4771"/>
    <x v="3"/>
    <x v="0"/>
    <x v="1287"/>
    <x v="1287"/>
    <x v="3"/>
    <x v="3"/>
    <x v="15"/>
    <x v="1251"/>
    <x v="15"/>
    <x v="1287"/>
    <x v="1287"/>
    <s v="High Growth"/>
  </r>
  <r>
    <s v="Startup_4777"/>
    <x v="7"/>
    <x v="6"/>
    <x v="1288"/>
    <x v="1288"/>
    <x v="37"/>
    <x v="7"/>
    <x v="4"/>
    <x v="1252"/>
    <x v="4"/>
    <x v="1288"/>
    <x v="1288"/>
    <s v="High Growth"/>
  </r>
  <r>
    <s v="Startup_4779"/>
    <x v="4"/>
    <x v="1"/>
    <x v="1289"/>
    <x v="1289"/>
    <x v="18"/>
    <x v="5"/>
    <x v="19"/>
    <x v="1253"/>
    <x v="19"/>
    <x v="1289"/>
    <x v="1289"/>
    <s v="High Growth"/>
  </r>
  <r>
    <s v="Startup_478"/>
    <x v="2"/>
    <x v="6"/>
    <x v="1290"/>
    <x v="1290"/>
    <x v="27"/>
    <x v="6"/>
    <x v="20"/>
    <x v="1254"/>
    <x v="20"/>
    <x v="1290"/>
    <x v="1290"/>
    <s v="High Growth"/>
  </r>
  <r>
    <s v="Startup_4782"/>
    <x v="6"/>
    <x v="6"/>
    <x v="1291"/>
    <x v="1291"/>
    <x v="24"/>
    <x v="8"/>
    <x v="13"/>
    <x v="1255"/>
    <x v="13"/>
    <x v="1291"/>
    <x v="1291"/>
    <s v="High Growth"/>
  </r>
  <r>
    <s v="Startup_4801"/>
    <x v="6"/>
    <x v="1"/>
    <x v="1292"/>
    <x v="1292"/>
    <x v="23"/>
    <x v="5"/>
    <x v="10"/>
    <x v="1256"/>
    <x v="10"/>
    <x v="1292"/>
    <x v="1292"/>
    <s v="High Growth"/>
  </r>
  <r>
    <s v="Startup_4804"/>
    <x v="4"/>
    <x v="6"/>
    <x v="1293"/>
    <x v="1293"/>
    <x v="9"/>
    <x v="5"/>
    <x v="20"/>
    <x v="1257"/>
    <x v="20"/>
    <x v="1293"/>
    <x v="1293"/>
    <s v="High Growth"/>
  </r>
  <r>
    <s v="Startup_4807"/>
    <x v="2"/>
    <x v="6"/>
    <x v="1294"/>
    <x v="1294"/>
    <x v="11"/>
    <x v="2"/>
    <x v="16"/>
    <x v="1258"/>
    <x v="16"/>
    <x v="1294"/>
    <x v="1294"/>
    <s v="High Growth"/>
  </r>
  <r>
    <s v="Startup_4810"/>
    <x v="6"/>
    <x v="2"/>
    <x v="1295"/>
    <x v="1295"/>
    <x v="14"/>
    <x v="3"/>
    <x v="6"/>
    <x v="1259"/>
    <x v="6"/>
    <x v="1295"/>
    <x v="1295"/>
    <s v="High Growth"/>
  </r>
  <r>
    <s v="Startup_4811"/>
    <x v="3"/>
    <x v="9"/>
    <x v="1296"/>
    <x v="1296"/>
    <x v="29"/>
    <x v="5"/>
    <x v="19"/>
    <x v="1260"/>
    <x v="19"/>
    <x v="1296"/>
    <x v="1296"/>
    <s v="High Growth"/>
  </r>
  <r>
    <s v="Startup_4812"/>
    <x v="5"/>
    <x v="6"/>
    <x v="1297"/>
    <x v="1297"/>
    <x v="41"/>
    <x v="3"/>
    <x v="13"/>
    <x v="1261"/>
    <x v="13"/>
    <x v="1297"/>
    <x v="1297"/>
    <s v="High Growth"/>
  </r>
  <r>
    <s v="Startup_4816"/>
    <x v="5"/>
    <x v="2"/>
    <x v="1298"/>
    <x v="1298"/>
    <x v="16"/>
    <x v="8"/>
    <x v="5"/>
    <x v="1262"/>
    <x v="5"/>
    <x v="1298"/>
    <x v="1298"/>
    <s v="High Growth"/>
  </r>
  <r>
    <s v="Startup_4828"/>
    <x v="6"/>
    <x v="1"/>
    <x v="1299"/>
    <x v="1299"/>
    <x v="11"/>
    <x v="5"/>
    <x v="1"/>
    <x v="1263"/>
    <x v="1"/>
    <x v="1299"/>
    <x v="1299"/>
    <s v="High Growth"/>
  </r>
  <r>
    <s v="Startup_4829"/>
    <x v="3"/>
    <x v="4"/>
    <x v="1300"/>
    <x v="1300"/>
    <x v="11"/>
    <x v="3"/>
    <x v="23"/>
    <x v="1264"/>
    <x v="23"/>
    <x v="1300"/>
    <x v="1300"/>
    <s v="High Growth"/>
  </r>
  <r>
    <s v="Startup_4830"/>
    <x v="3"/>
    <x v="6"/>
    <x v="1301"/>
    <x v="1301"/>
    <x v="29"/>
    <x v="0"/>
    <x v="2"/>
    <x v="491"/>
    <x v="2"/>
    <x v="1301"/>
    <x v="1301"/>
    <s v="High Growth"/>
  </r>
  <r>
    <s v="Startup_4834"/>
    <x v="6"/>
    <x v="6"/>
    <x v="1302"/>
    <x v="1302"/>
    <x v="23"/>
    <x v="0"/>
    <x v="7"/>
    <x v="1265"/>
    <x v="7"/>
    <x v="1302"/>
    <x v="1302"/>
    <s v="High Growth"/>
  </r>
  <r>
    <s v="Startup_4835"/>
    <x v="6"/>
    <x v="1"/>
    <x v="1303"/>
    <x v="1303"/>
    <x v="11"/>
    <x v="5"/>
    <x v="20"/>
    <x v="1266"/>
    <x v="20"/>
    <x v="1303"/>
    <x v="1303"/>
    <s v="High Growth"/>
  </r>
  <r>
    <s v="Startup_4836"/>
    <x v="5"/>
    <x v="1"/>
    <x v="1304"/>
    <x v="1304"/>
    <x v="6"/>
    <x v="3"/>
    <x v="12"/>
    <x v="1267"/>
    <x v="12"/>
    <x v="1304"/>
    <x v="1304"/>
    <s v="High Growth"/>
  </r>
  <r>
    <s v="Startup_4845"/>
    <x v="4"/>
    <x v="6"/>
    <x v="1305"/>
    <x v="1305"/>
    <x v="5"/>
    <x v="2"/>
    <x v="3"/>
    <x v="1268"/>
    <x v="3"/>
    <x v="1305"/>
    <x v="1305"/>
    <s v="High Growth"/>
  </r>
  <r>
    <s v="Startup_4847"/>
    <x v="4"/>
    <x v="1"/>
    <x v="1306"/>
    <x v="1306"/>
    <x v="40"/>
    <x v="6"/>
    <x v="14"/>
    <x v="1269"/>
    <x v="14"/>
    <x v="1306"/>
    <x v="1306"/>
    <s v="High Growth"/>
  </r>
  <r>
    <s v="Startup_4852"/>
    <x v="5"/>
    <x v="7"/>
    <x v="1307"/>
    <x v="1307"/>
    <x v="6"/>
    <x v="7"/>
    <x v="14"/>
    <x v="1270"/>
    <x v="14"/>
    <x v="1307"/>
    <x v="1307"/>
    <s v="High Growth"/>
  </r>
  <r>
    <s v="Startup_4855"/>
    <x v="5"/>
    <x v="9"/>
    <x v="1308"/>
    <x v="1308"/>
    <x v="13"/>
    <x v="3"/>
    <x v="20"/>
    <x v="1271"/>
    <x v="20"/>
    <x v="1308"/>
    <x v="1308"/>
    <s v="High Growth"/>
  </r>
  <r>
    <s v="Startup_4856"/>
    <x v="2"/>
    <x v="9"/>
    <x v="1309"/>
    <x v="1309"/>
    <x v="29"/>
    <x v="4"/>
    <x v="23"/>
    <x v="1272"/>
    <x v="23"/>
    <x v="1309"/>
    <x v="1309"/>
    <s v="High Growth"/>
  </r>
  <r>
    <s v="Startup_4858"/>
    <x v="3"/>
    <x v="5"/>
    <x v="1310"/>
    <x v="1310"/>
    <x v="9"/>
    <x v="3"/>
    <x v="2"/>
    <x v="1273"/>
    <x v="2"/>
    <x v="1310"/>
    <x v="1310"/>
    <s v="High Growth"/>
  </r>
  <r>
    <s v="Startup_4861"/>
    <x v="7"/>
    <x v="3"/>
    <x v="1311"/>
    <x v="1311"/>
    <x v="6"/>
    <x v="9"/>
    <x v="17"/>
    <x v="1274"/>
    <x v="17"/>
    <x v="1311"/>
    <x v="1311"/>
    <s v="High Growth"/>
  </r>
  <r>
    <s v="Startup_4862"/>
    <x v="6"/>
    <x v="0"/>
    <x v="1312"/>
    <x v="1312"/>
    <x v="26"/>
    <x v="6"/>
    <x v="3"/>
    <x v="1275"/>
    <x v="3"/>
    <x v="1312"/>
    <x v="1312"/>
    <s v="High Growth"/>
  </r>
  <r>
    <s v="Startup_4866"/>
    <x v="5"/>
    <x v="5"/>
    <x v="1313"/>
    <x v="1313"/>
    <x v="37"/>
    <x v="3"/>
    <x v="8"/>
    <x v="1276"/>
    <x v="8"/>
    <x v="1313"/>
    <x v="1313"/>
    <s v="High Growth"/>
  </r>
  <r>
    <s v="Startup_4870"/>
    <x v="6"/>
    <x v="7"/>
    <x v="1314"/>
    <x v="1314"/>
    <x v="7"/>
    <x v="5"/>
    <x v="17"/>
    <x v="1277"/>
    <x v="17"/>
    <x v="1314"/>
    <x v="1314"/>
    <s v="High Growth"/>
  </r>
  <r>
    <s v="Startup_4879"/>
    <x v="5"/>
    <x v="9"/>
    <x v="1315"/>
    <x v="1315"/>
    <x v="22"/>
    <x v="7"/>
    <x v="6"/>
    <x v="1278"/>
    <x v="6"/>
    <x v="1315"/>
    <x v="1315"/>
    <s v="High Growth"/>
  </r>
  <r>
    <s v="Startup_4882"/>
    <x v="4"/>
    <x v="3"/>
    <x v="1316"/>
    <x v="1316"/>
    <x v="3"/>
    <x v="4"/>
    <x v="11"/>
    <x v="1279"/>
    <x v="11"/>
    <x v="1316"/>
    <x v="1316"/>
    <s v="High Growth"/>
  </r>
  <r>
    <s v="Startup_4884"/>
    <x v="5"/>
    <x v="5"/>
    <x v="1317"/>
    <x v="1317"/>
    <x v="28"/>
    <x v="5"/>
    <x v="6"/>
    <x v="1280"/>
    <x v="6"/>
    <x v="1317"/>
    <x v="1317"/>
    <s v="High Growth"/>
  </r>
  <r>
    <s v="Startup_4885"/>
    <x v="5"/>
    <x v="8"/>
    <x v="1318"/>
    <x v="1318"/>
    <x v="9"/>
    <x v="2"/>
    <x v="10"/>
    <x v="1281"/>
    <x v="10"/>
    <x v="1318"/>
    <x v="1318"/>
    <s v="High Growth"/>
  </r>
  <r>
    <s v="Startup_4886"/>
    <x v="6"/>
    <x v="2"/>
    <x v="1319"/>
    <x v="1319"/>
    <x v="29"/>
    <x v="9"/>
    <x v="2"/>
    <x v="1282"/>
    <x v="2"/>
    <x v="1319"/>
    <x v="1319"/>
    <s v="High Growth"/>
  </r>
  <r>
    <s v="Startup_4888"/>
    <x v="4"/>
    <x v="5"/>
    <x v="1320"/>
    <x v="1320"/>
    <x v="15"/>
    <x v="8"/>
    <x v="14"/>
    <x v="1283"/>
    <x v="14"/>
    <x v="1320"/>
    <x v="1320"/>
    <s v="High Growth"/>
  </r>
  <r>
    <s v="Startup_4889"/>
    <x v="1"/>
    <x v="6"/>
    <x v="1321"/>
    <x v="1321"/>
    <x v="11"/>
    <x v="1"/>
    <x v="4"/>
    <x v="1284"/>
    <x v="4"/>
    <x v="1321"/>
    <x v="1321"/>
    <s v="High Growth"/>
  </r>
  <r>
    <s v="Startup_489"/>
    <x v="6"/>
    <x v="4"/>
    <x v="1322"/>
    <x v="1322"/>
    <x v="29"/>
    <x v="1"/>
    <x v="0"/>
    <x v="1285"/>
    <x v="0"/>
    <x v="1322"/>
    <x v="1322"/>
    <s v="High Growth"/>
  </r>
  <r>
    <s v="Startup_4890"/>
    <x v="4"/>
    <x v="0"/>
    <x v="1323"/>
    <x v="1323"/>
    <x v="15"/>
    <x v="5"/>
    <x v="16"/>
    <x v="42"/>
    <x v="16"/>
    <x v="1323"/>
    <x v="1323"/>
    <s v="High Growth"/>
  </r>
  <r>
    <s v="Startup_4891"/>
    <x v="2"/>
    <x v="5"/>
    <x v="1324"/>
    <x v="1324"/>
    <x v="24"/>
    <x v="7"/>
    <x v="1"/>
    <x v="1286"/>
    <x v="1"/>
    <x v="1324"/>
    <x v="1324"/>
    <s v="High Growth"/>
  </r>
  <r>
    <s v="Startup_4892"/>
    <x v="2"/>
    <x v="3"/>
    <x v="1325"/>
    <x v="1325"/>
    <x v="18"/>
    <x v="5"/>
    <x v="8"/>
    <x v="1287"/>
    <x v="8"/>
    <x v="1325"/>
    <x v="1325"/>
    <s v="High Growth"/>
  </r>
  <r>
    <s v="Startup_4893"/>
    <x v="7"/>
    <x v="1"/>
    <x v="1326"/>
    <x v="1326"/>
    <x v="31"/>
    <x v="2"/>
    <x v="0"/>
    <x v="1288"/>
    <x v="0"/>
    <x v="1326"/>
    <x v="1326"/>
    <s v="High Growth"/>
  </r>
  <r>
    <s v="Startup_4894"/>
    <x v="2"/>
    <x v="8"/>
    <x v="1327"/>
    <x v="1327"/>
    <x v="40"/>
    <x v="6"/>
    <x v="8"/>
    <x v="981"/>
    <x v="8"/>
    <x v="1327"/>
    <x v="1327"/>
    <s v="High Growth"/>
  </r>
  <r>
    <s v="Startup_4896"/>
    <x v="2"/>
    <x v="5"/>
    <x v="1328"/>
    <x v="1328"/>
    <x v="9"/>
    <x v="7"/>
    <x v="8"/>
    <x v="1289"/>
    <x v="8"/>
    <x v="1328"/>
    <x v="1328"/>
    <s v="High Growth"/>
  </r>
  <r>
    <s v="Startup_4898"/>
    <x v="2"/>
    <x v="5"/>
    <x v="1329"/>
    <x v="1329"/>
    <x v="8"/>
    <x v="9"/>
    <x v="6"/>
    <x v="1290"/>
    <x v="6"/>
    <x v="1329"/>
    <x v="1329"/>
    <s v="High Growth"/>
  </r>
  <r>
    <s v="Startup_49"/>
    <x v="3"/>
    <x v="7"/>
    <x v="1330"/>
    <x v="1330"/>
    <x v="28"/>
    <x v="5"/>
    <x v="5"/>
    <x v="1291"/>
    <x v="5"/>
    <x v="1330"/>
    <x v="1330"/>
    <s v="High Growth"/>
  </r>
  <r>
    <s v="Startup_490"/>
    <x v="1"/>
    <x v="8"/>
    <x v="1331"/>
    <x v="1331"/>
    <x v="11"/>
    <x v="4"/>
    <x v="19"/>
    <x v="1292"/>
    <x v="19"/>
    <x v="1331"/>
    <x v="1331"/>
    <s v="High Growth"/>
  </r>
  <r>
    <s v="Startup_4901"/>
    <x v="4"/>
    <x v="5"/>
    <x v="1332"/>
    <x v="1332"/>
    <x v="38"/>
    <x v="8"/>
    <x v="9"/>
    <x v="1293"/>
    <x v="9"/>
    <x v="1332"/>
    <x v="1332"/>
    <s v="High Growth"/>
  </r>
  <r>
    <s v="Startup_4905"/>
    <x v="5"/>
    <x v="6"/>
    <x v="1333"/>
    <x v="1333"/>
    <x v="27"/>
    <x v="9"/>
    <x v="20"/>
    <x v="1294"/>
    <x v="20"/>
    <x v="1333"/>
    <x v="1333"/>
    <s v="High Growth"/>
  </r>
  <r>
    <s v="Startup_4909"/>
    <x v="6"/>
    <x v="8"/>
    <x v="1334"/>
    <x v="1334"/>
    <x v="5"/>
    <x v="4"/>
    <x v="15"/>
    <x v="1295"/>
    <x v="15"/>
    <x v="1334"/>
    <x v="1334"/>
    <s v="High Growth"/>
  </r>
  <r>
    <s v="Startup_4913"/>
    <x v="3"/>
    <x v="0"/>
    <x v="1335"/>
    <x v="1335"/>
    <x v="13"/>
    <x v="0"/>
    <x v="13"/>
    <x v="1296"/>
    <x v="13"/>
    <x v="1335"/>
    <x v="1335"/>
    <s v="High Growth"/>
  </r>
  <r>
    <s v="Startup_4915"/>
    <x v="2"/>
    <x v="6"/>
    <x v="1336"/>
    <x v="1336"/>
    <x v="49"/>
    <x v="1"/>
    <x v="1"/>
    <x v="1151"/>
    <x v="1"/>
    <x v="1336"/>
    <x v="1336"/>
    <s v="High Growth"/>
  </r>
  <r>
    <s v="Startup_4916"/>
    <x v="6"/>
    <x v="4"/>
    <x v="1337"/>
    <x v="1337"/>
    <x v="24"/>
    <x v="6"/>
    <x v="5"/>
    <x v="1297"/>
    <x v="5"/>
    <x v="1337"/>
    <x v="1337"/>
    <s v="High Growth"/>
  </r>
  <r>
    <s v="Startup_4918"/>
    <x v="0"/>
    <x v="0"/>
    <x v="1338"/>
    <x v="1338"/>
    <x v="5"/>
    <x v="1"/>
    <x v="5"/>
    <x v="761"/>
    <x v="5"/>
    <x v="1338"/>
    <x v="1338"/>
    <s v="High Growth"/>
  </r>
  <r>
    <s v="Startup_4920"/>
    <x v="0"/>
    <x v="2"/>
    <x v="1339"/>
    <x v="1339"/>
    <x v="8"/>
    <x v="9"/>
    <x v="9"/>
    <x v="1298"/>
    <x v="9"/>
    <x v="1339"/>
    <x v="1339"/>
    <s v="High Growth"/>
  </r>
  <r>
    <s v="Startup_4921"/>
    <x v="2"/>
    <x v="8"/>
    <x v="1340"/>
    <x v="1340"/>
    <x v="18"/>
    <x v="9"/>
    <x v="22"/>
    <x v="1299"/>
    <x v="22"/>
    <x v="1340"/>
    <x v="1340"/>
    <s v="High Growth"/>
  </r>
  <r>
    <s v="Startup_4923"/>
    <x v="3"/>
    <x v="7"/>
    <x v="1341"/>
    <x v="1341"/>
    <x v="11"/>
    <x v="3"/>
    <x v="2"/>
    <x v="1300"/>
    <x v="2"/>
    <x v="1341"/>
    <x v="1341"/>
    <s v="High Growth"/>
  </r>
  <r>
    <s v="Startup_4926"/>
    <x v="0"/>
    <x v="8"/>
    <x v="1342"/>
    <x v="1342"/>
    <x v="17"/>
    <x v="5"/>
    <x v="5"/>
    <x v="1301"/>
    <x v="5"/>
    <x v="1342"/>
    <x v="1342"/>
    <s v="High Growth"/>
  </r>
  <r>
    <s v="Startup_4927"/>
    <x v="4"/>
    <x v="0"/>
    <x v="1343"/>
    <x v="1343"/>
    <x v="24"/>
    <x v="9"/>
    <x v="0"/>
    <x v="1302"/>
    <x v="0"/>
    <x v="1343"/>
    <x v="1343"/>
    <s v="High Growth"/>
  </r>
  <r>
    <s v="Startup_4930"/>
    <x v="1"/>
    <x v="8"/>
    <x v="1344"/>
    <x v="1344"/>
    <x v="37"/>
    <x v="7"/>
    <x v="13"/>
    <x v="1303"/>
    <x v="13"/>
    <x v="1344"/>
    <x v="1344"/>
    <s v="High Growth"/>
  </r>
  <r>
    <s v="Startup_4934"/>
    <x v="2"/>
    <x v="1"/>
    <x v="1345"/>
    <x v="1345"/>
    <x v="48"/>
    <x v="5"/>
    <x v="22"/>
    <x v="1304"/>
    <x v="22"/>
    <x v="1345"/>
    <x v="1345"/>
    <s v="High Growth"/>
  </r>
  <r>
    <s v="Startup_4942"/>
    <x v="3"/>
    <x v="9"/>
    <x v="1346"/>
    <x v="1346"/>
    <x v="24"/>
    <x v="5"/>
    <x v="15"/>
    <x v="1305"/>
    <x v="15"/>
    <x v="1346"/>
    <x v="1346"/>
    <s v="High Growth"/>
  </r>
  <r>
    <s v="Startup_4944"/>
    <x v="5"/>
    <x v="3"/>
    <x v="1347"/>
    <x v="1347"/>
    <x v="5"/>
    <x v="9"/>
    <x v="1"/>
    <x v="1306"/>
    <x v="1"/>
    <x v="1347"/>
    <x v="1347"/>
    <s v="High Growth"/>
  </r>
  <r>
    <s v="Startup_4948"/>
    <x v="6"/>
    <x v="9"/>
    <x v="1348"/>
    <x v="1348"/>
    <x v="24"/>
    <x v="5"/>
    <x v="8"/>
    <x v="1307"/>
    <x v="8"/>
    <x v="1348"/>
    <x v="1348"/>
    <s v="High Growth"/>
  </r>
  <r>
    <s v="Startup_4949"/>
    <x v="1"/>
    <x v="4"/>
    <x v="1349"/>
    <x v="1349"/>
    <x v="13"/>
    <x v="8"/>
    <x v="3"/>
    <x v="1308"/>
    <x v="3"/>
    <x v="1349"/>
    <x v="1349"/>
    <s v="High Growth"/>
  </r>
  <r>
    <s v="Startup_4951"/>
    <x v="2"/>
    <x v="8"/>
    <x v="1350"/>
    <x v="1350"/>
    <x v="6"/>
    <x v="2"/>
    <x v="12"/>
    <x v="1309"/>
    <x v="12"/>
    <x v="1350"/>
    <x v="1350"/>
    <s v="High Growth"/>
  </r>
  <r>
    <s v="Startup_4954"/>
    <x v="2"/>
    <x v="4"/>
    <x v="1351"/>
    <x v="1351"/>
    <x v="24"/>
    <x v="2"/>
    <x v="10"/>
    <x v="1310"/>
    <x v="10"/>
    <x v="1351"/>
    <x v="1351"/>
    <s v="High Growth"/>
  </r>
  <r>
    <s v="Startup_4957"/>
    <x v="1"/>
    <x v="3"/>
    <x v="1352"/>
    <x v="1352"/>
    <x v="9"/>
    <x v="4"/>
    <x v="16"/>
    <x v="1311"/>
    <x v="16"/>
    <x v="1352"/>
    <x v="1352"/>
    <s v="High Growth"/>
  </r>
  <r>
    <s v="Startup_4969"/>
    <x v="2"/>
    <x v="8"/>
    <x v="1353"/>
    <x v="1353"/>
    <x v="5"/>
    <x v="2"/>
    <x v="2"/>
    <x v="1312"/>
    <x v="2"/>
    <x v="1353"/>
    <x v="1353"/>
    <s v="High Growth"/>
  </r>
  <r>
    <s v="Startup_4970"/>
    <x v="7"/>
    <x v="7"/>
    <x v="1354"/>
    <x v="1354"/>
    <x v="6"/>
    <x v="4"/>
    <x v="7"/>
    <x v="1313"/>
    <x v="7"/>
    <x v="1354"/>
    <x v="1354"/>
    <s v="High Growth"/>
  </r>
  <r>
    <s v="Startup_4973"/>
    <x v="1"/>
    <x v="7"/>
    <x v="1355"/>
    <x v="1355"/>
    <x v="34"/>
    <x v="8"/>
    <x v="16"/>
    <x v="1314"/>
    <x v="16"/>
    <x v="1355"/>
    <x v="1355"/>
    <s v="High Growth"/>
  </r>
  <r>
    <s v="Startup_4974"/>
    <x v="4"/>
    <x v="0"/>
    <x v="1356"/>
    <x v="1356"/>
    <x v="9"/>
    <x v="7"/>
    <x v="23"/>
    <x v="1315"/>
    <x v="23"/>
    <x v="1356"/>
    <x v="1356"/>
    <s v="High Growth"/>
  </r>
  <r>
    <s v="Startup_4975"/>
    <x v="1"/>
    <x v="8"/>
    <x v="1357"/>
    <x v="1357"/>
    <x v="22"/>
    <x v="0"/>
    <x v="5"/>
    <x v="1316"/>
    <x v="5"/>
    <x v="1357"/>
    <x v="1357"/>
    <s v="High Growth"/>
  </r>
  <r>
    <s v="Startup_4978"/>
    <x v="0"/>
    <x v="3"/>
    <x v="1358"/>
    <x v="1358"/>
    <x v="19"/>
    <x v="1"/>
    <x v="13"/>
    <x v="1317"/>
    <x v="13"/>
    <x v="1358"/>
    <x v="1358"/>
    <s v="High Growth"/>
  </r>
  <r>
    <s v="Startup_4983"/>
    <x v="3"/>
    <x v="1"/>
    <x v="1359"/>
    <x v="1359"/>
    <x v="24"/>
    <x v="3"/>
    <x v="8"/>
    <x v="1318"/>
    <x v="8"/>
    <x v="1359"/>
    <x v="1359"/>
    <s v="High Growth"/>
  </r>
  <r>
    <s v="Startup_4984"/>
    <x v="4"/>
    <x v="2"/>
    <x v="1360"/>
    <x v="1360"/>
    <x v="27"/>
    <x v="0"/>
    <x v="11"/>
    <x v="1319"/>
    <x v="11"/>
    <x v="1360"/>
    <x v="1360"/>
    <s v="High Growth"/>
  </r>
  <r>
    <s v="Startup_499"/>
    <x v="4"/>
    <x v="4"/>
    <x v="1361"/>
    <x v="1361"/>
    <x v="13"/>
    <x v="4"/>
    <x v="2"/>
    <x v="1320"/>
    <x v="2"/>
    <x v="1361"/>
    <x v="1361"/>
    <s v="High Growth"/>
  </r>
  <r>
    <s v="Startup_4994"/>
    <x v="2"/>
    <x v="9"/>
    <x v="1362"/>
    <x v="1362"/>
    <x v="9"/>
    <x v="3"/>
    <x v="0"/>
    <x v="322"/>
    <x v="0"/>
    <x v="1362"/>
    <x v="1362"/>
    <s v="High Growth"/>
  </r>
  <r>
    <s v="Startup_4997"/>
    <x v="0"/>
    <x v="7"/>
    <x v="1363"/>
    <x v="1363"/>
    <x v="29"/>
    <x v="4"/>
    <x v="2"/>
    <x v="1321"/>
    <x v="2"/>
    <x v="1363"/>
    <x v="1363"/>
    <s v="High Growth"/>
  </r>
  <r>
    <s v="Startup_50"/>
    <x v="1"/>
    <x v="6"/>
    <x v="1364"/>
    <x v="1364"/>
    <x v="6"/>
    <x v="3"/>
    <x v="7"/>
    <x v="1322"/>
    <x v="7"/>
    <x v="1364"/>
    <x v="1364"/>
    <s v="High Growth"/>
  </r>
  <r>
    <s v="Startup_504"/>
    <x v="2"/>
    <x v="8"/>
    <x v="1365"/>
    <x v="1365"/>
    <x v="13"/>
    <x v="2"/>
    <x v="1"/>
    <x v="1323"/>
    <x v="1"/>
    <x v="1365"/>
    <x v="1365"/>
    <s v="High Growth"/>
  </r>
  <r>
    <s v="Startup_508"/>
    <x v="2"/>
    <x v="2"/>
    <x v="1366"/>
    <x v="1366"/>
    <x v="18"/>
    <x v="8"/>
    <x v="19"/>
    <x v="1324"/>
    <x v="19"/>
    <x v="1366"/>
    <x v="1366"/>
    <s v="High Growth"/>
  </r>
  <r>
    <s v="Startup_509"/>
    <x v="2"/>
    <x v="5"/>
    <x v="1367"/>
    <x v="1367"/>
    <x v="11"/>
    <x v="9"/>
    <x v="10"/>
    <x v="1325"/>
    <x v="10"/>
    <x v="1367"/>
    <x v="1367"/>
    <s v="High Growth"/>
  </r>
  <r>
    <s v="Startup_510"/>
    <x v="7"/>
    <x v="1"/>
    <x v="1368"/>
    <x v="1368"/>
    <x v="9"/>
    <x v="1"/>
    <x v="6"/>
    <x v="1326"/>
    <x v="6"/>
    <x v="1368"/>
    <x v="1368"/>
    <s v="High Growth"/>
  </r>
  <r>
    <s v="Startup_511"/>
    <x v="5"/>
    <x v="7"/>
    <x v="1369"/>
    <x v="1369"/>
    <x v="47"/>
    <x v="6"/>
    <x v="8"/>
    <x v="1327"/>
    <x v="8"/>
    <x v="1369"/>
    <x v="1369"/>
    <s v="High Growth"/>
  </r>
  <r>
    <s v="Startup_515"/>
    <x v="2"/>
    <x v="8"/>
    <x v="1370"/>
    <x v="1370"/>
    <x v="18"/>
    <x v="1"/>
    <x v="13"/>
    <x v="1328"/>
    <x v="13"/>
    <x v="1370"/>
    <x v="1370"/>
    <s v="High Growth"/>
  </r>
  <r>
    <s v="Startup_521"/>
    <x v="0"/>
    <x v="4"/>
    <x v="1371"/>
    <x v="1371"/>
    <x v="41"/>
    <x v="5"/>
    <x v="7"/>
    <x v="1329"/>
    <x v="7"/>
    <x v="1371"/>
    <x v="1371"/>
    <s v="High Growth"/>
  </r>
  <r>
    <s v="Startup_527"/>
    <x v="1"/>
    <x v="9"/>
    <x v="1372"/>
    <x v="1372"/>
    <x v="12"/>
    <x v="0"/>
    <x v="6"/>
    <x v="1330"/>
    <x v="6"/>
    <x v="1372"/>
    <x v="1372"/>
    <s v="High Growth"/>
  </r>
  <r>
    <s v="Startup_538"/>
    <x v="2"/>
    <x v="4"/>
    <x v="1373"/>
    <x v="1373"/>
    <x v="13"/>
    <x v="2"/>
    <x v="21"/>
    <x v="1331"/>
    <x v="21"/>
    <x v="1373"/>
    <x v="1373"/>
    <s v="High Growth"/>
  </r>
  <r>
    <s v="Startup_539"/>
    <x v="1"/>
    <x v="4"/>
    <x v="1374"/>
    <x v="1374"/>
    <x v="21"/>
    <x v="0"/>
    <x v="23"/>
    <x v="1332"/>
    <x v="23"/>
    <x v="1374"/>
    <x v="1374"/>
    <s v="High Growth"/>
  </r>
  <r>
    <s v="Startup_54"/>
    <x v="4"/>
    <x v="9"/>
    <x v="1375"/>
    <x v="1375"/>
    <x v="6"/>
    <x v="1"/>
    <x v="22"/>
    <x v="1333"/>
    <x v="22"/>
    <x v="1375"/>
    <x v="1375"/>
    <s v="High Growth"/>
  </r>
  <r>
    <s v="Startup_540"/>
    <x v="4"/>
    <x v="1"/>
    <x v="1376"/>
    <x v="1376"/>
    <x v="14"/>
    <x v="4"/>
    <x v="16"/>
    <x v="395"/>
    <x v="16"/>
    <x v="1376"/>
    <x v="1376"/>
    <s v="High Growth"/>
  </r>
  <r>
    <s v="Startup_541"/>
    <x v="7"/>
    <x v="9"/>
    <x v="1377"/>
    <x v="1377"/>
    <x v="13"/>
    <x v="8"/>
    <x v="10"/>
    <x v="1334"/>
    <x v="10"/>
    <x v="1377"/>
    <x v="1377"/>
    <s v="High Growth"/>
  </r>
  <r>
    <s v="Startup_55"/>
    <x v="1"/>
    <x v="7"/>
    <x v="1378"/>
    <x v="1378"/>
    <x v="15"/>
    <x v="9"/>
    <x v="6"/>
    <x v="1335"/>
    <x v="6"/>
    <x v="1378"/>
    <x v="1378"/>
    <s v="High Growth"/>
  </r>
  <r>
    <s v="Startup_556"/>
    <x v="5"/>
    <x v="5"/>
    <x v="1379"/>
    <x v="1379"/>
    <x v="24"/>
    <x v="1"/>
    <x v="9"/>
    <x v="1336"/>
    <x v="9"/>
    <x v="1379"/>
    <x v="1379"/>
    <s v="High Growth"/>
  </r>
  <r>
    <s v="Startup_557"/>
    <x v="3"/>
    <x v="6"/>
    <x v="1380"/>
    <x v="1380"/>
    <x v="3"/>
    <x v="9"/>
    <x v="16"/>
    <x v="44"/>
    <x v="16"/>
    <x v="1380"/>
    <x v="1380"/>
    <s v="High Growth"/>
  </r>
  <r>
    <s v="Startup_562"/>
    <x v="6"/>
    <x v="3"/>
    <x v="1381"/>
    <x v="1381"/>
    <x v="7"/>
    <x v="5"/>
    <x v="1"/>
    <x v="1337"/>
    <x v="1"/>
    <x v="1381"/>
    <x v="1381"/>
    <s v="High Growth"/>
  </r>
  <r>
    <s v="Startup_566"/>
    <x v="4"/>
    <x v="7"/>
    <x v="1382"/>
    <x v="1382"/>
    <x v="28"/>
    <x v="7"/>
    <x v="16"/>
    <x v="1338"/>
    <x v="16"/>
    <x v="1382"/>
    <x v="1382"/>
    <s v="High Growth"/>
  </r>
  <r>
    <s v="Startup_567"/>
    <x v="5"/>
    <x v="1"/>
    <x v="1383"/>
    <x v="1383"/>
    <x v="18"/>
    <x v="2"/>
    <x v="16"/>
    <x v="1339"/>
    <x v="16"/>
    <x v="1383"/>
    <x v="1383"/>
    <s v="High Growth"/>
  </r>
  <r>
    <s v="Startup_571"/>
    <x v="2"/>
    <x v="2"/>
    <x v="1384"/>
    <x v="1384"/>
    <x v="14"/>
    <x v="4"/>
    <x v="21"/>
    <x v="1340"/>
    <x v="21"/>
    <x v="1384"/>
    <x v="1384"/>
    <s v="High Growth"/>
  </r>
  <r>
    <s v="Startup_574"/>
    <x v="1"/>
    <x v="9"/>
    <x v="1385"/>
    <x v="1385"/>
    <x v="30"/>
    <x v="5"/>
    <x v="22"/>
    <x v="1341"/>
    <x v="22"/>
    <x v="1385"/>
    <x v="1385"/>
    <s v="High Growth"/>
  </r>
  <r>
    <s v="Startup_578"/>
    <x v="2"/>
    <x v="9"/>
    <x v="1386"/>
    <x v="1386"/>
    <x v="28"/>
    <x v="2"/>
    <x v="8"/>
    <x v="1342"/>
    <x v="8"/>
    <x v="1386"/>
    <x v="1386"/>
    <s v="High Growth"/>
  </r>
  <r>
    <s v="Startup_581"/>
    <x v="5"/>
    <x v="8"/>
    <x v="1387"/>
    <x v="1387"/>
    <x v="31"/>
    <x v="6"/>
    <x v="6"/>
    <x v="1343"/>
    <x v="6"/>
    <x v="1387"/>
    <x v="1387"/>
    <s v="High Growth"/>
  </r>
  <r>
    <s v="Startup_587"/>
    <x v="0"/>
    <x v="1"/>
    <x v="1388"/>
    <x v="1388"/>
    <x v="18"/>
    <x v="3"/>
    <x v="5"/>
    <x v="1344"/>
    <x v="5"/>
    <x v="1388"/>
    <x v="1388"/>
    <s v="High Growth"/>
  </r>
  <r>
    <s v="Startup_589"/>
    <x v="7"/>
    <x v="5"/>
    <x v="1389"/>
    <x v="1389"/>
    <x v="27"/>
    <x v="0"/>
    <x v="3"/>
    <x v="1345"/>
    <x v="3"/>
    <x v="1389"/>
    <x v="1389"/>
    <s v="High Growth"/>
  </r>
  <r>
    <s v="Startup_593"/>
    <x v="3"/>
    <x v="3"/>
    <x v="1390"/>
    <x v="1390"/>
    <x v="36"/>
    <x v="4"/>
    <x v="2"/>
    <x v="1346"/>
    <x v="2"/>
    <x v="1390"/>
    <x v="1390"/>
    <s v="High Growth"/>
  </r>
  <r>
    <s v="Startup_597"/>
    <x v="3"/>
    <x v="0"/>
    <x v="1391"/>
    <x v="1391"/>
    <x v="32"/>
    <x v="9"/>
    <x v="20"/>
    <x v="1347"/>
    <x v="20"/>
    <x v="1391"/>
    <x v="1391"/>
    <s v="High Growth"/>
  </r>
  <r>
    <s v="Startup_60"/>
    <x v="7"/>
    <x v="5"/>
    <x v="1392"/>
    <x v="1392"/>
    <x v="39"/>
    <x v="1"/>
    <x v="13"/>
    <x v="1348"/>
    <x v="13"/>
    <x v="1392"/>
    <x v="1392"/>
    <s v="High Growth"/>
  </r>
  <r>
    <s v="Startup_601"/>
    <x v="1"/>
    <x v="9"/>
    <x v="1393"/>
    <x v="1393"/>
    <x v="38"/>
    <x v="5"/>
    <x v="19"/>
    <x v="1349"/>
    <x v="19"/>
    <x v="1393"/>
    <x v="1393"/>
    <s v="High Growth"/>
  </r>
  <r>
    <s v="Startup_606"/>
    <x v="7"/>
    <x v="4"/>
    <x v="1394"/>
    <x v="1394"/>
    <x v="14"/>
    <x v="3"/>
    <x v="13"/>
    <x v="1350"/>
    <x v="13"/>
    <x v="1394"/>
    <x v="1394"/>
    <s v="High Growth"/>
  </r>
  <r>
    <s v="Startup_607"/>
    <x v="0"/>
    <x v="5"/>
    <x v="1395"/>
    <x v="1395"/>
    <x v="37"/>
    <x v="9"/>
    <x v="9"/>
    <x v="1351"/>
    <x v="9"/>
    <x v="1395"/>
    <x v="1395"/>
    <s v="High Growth"/>
  </r>
  <r>
    <s v="Startup_609"/>
    <x v="4"/>
    <x v="9"/>
    <x v="1396"/>
    <x v="1396"/>
    <x v="5"/>
    <x v="1"/>
    <x v="16"/>
    <x v="1352"/>
    <x v="16"/>
    <x v="1396"/>
    <x v="1396"/>
    <s v="High Growth"/>
  </r>
  <r>
    <s v="Startup_617"/>
    <x v="6"/>
    <x v="9"/>
    <x v="1397"/>
    <x v="1397"/>
    <x v="11"/>
    <x v="4"/>
    <x v="8"/>
    <x v="1353"/>
    <x v="8"/>
    <x v="1397"/>
    <x v="1397"/>
    <s v="High Growth"/>
  </r>
  <r>
    <s v="Startup_619"/>
    <x v="6"/>
    <x v="5"/>
    <x v="1398"/>
    <x v="1398"/>
    <x v="12"/>
    <x v="0"/>
    <x v="9"/>
    <x v="1354"/>
    <x v="9"/>
    <x v="1398"/>
    <x v="1398"/>
    <s v="High Growth"/>
  </r>
  <r>
    <s v="Startup_626"/>
    <x v="3"/>
    <x v="8"/>
    <x v="1399"/>
    <x v="1399"/>
    <x v="15"/>
    <x v="0"/>
    <x v="4"/>
    <x v="1355"/>
    <x v="4"/>
    <x v="1399"/>
    <x v="1399"/>
    <s v="High Growth"/>
  </r>
  <r>
    <s v="Startup_627"/>
    <x v="3"/>
    <x v="3"/>
    <x v="1400"/>
    <x v="1400"/>
    <x v="24"/>
    <x v="5"/>
    <x v="0"/>
    <x v="1356"/>
    <x v="0"/>
    <x v="1400"/>
    <x v="1400"/>
    <s v="High Growth"/>
  </r>
  <r>
    <s v="Startup_628"/>
    <x v="1"/>
    <x v="1"/>
    <x v="1401"/>
    <x v="1401"/>
    <x v="27"/>
    <x v="2"/>
    <x v="21"/>
    <x v="1357"/>
    <x v="21"/>
    <x v="1401"/>
    <x v="1401"/>
    <s v="High Growth"/>
  </r>
  <r>
    <s v="Startup_635"/>
    <x v="1"/>
    <x v="9"/>
    <x v="1402"/>
    <x v="1402"/>
    <x v="24"/>
    <x v="4"/>
    <x v="17"/>
    <x v="1358"/>
    <x v="17"/>
    <x v="1402"/>
    <x v="1402"/>
    <s v="High Growth"/>
  </r>
  <r>
    <s v="Startup_636"/>
    <x v="2"/>
    <x v="6"/>
    <x v="1403"/>
    <x v="1403"/>
    <x v="11"/>
    <x v="1"/>
    <x v="13"/>
    <x v="1359"/>
    <x v="13"/>
    <x v="1403"/>
    <x v="1403"/>
    <s v="High Growth"/>
  </r>
  <r>
    <s v="Startup_64"/>
    <x v="4"/>
    <x v="9"/>
    <x v="1404"/>
    <x v="1404"/>
    <x v="28"/>
    <x v="6"/>
    <x v="15"/>
    <x v="1360"/>
    <x v="15"/>
    <x v="1404"/>
    <x v="1404"/>
    <s v="High Growth"/>
  </r>
  <r>
    <s v="Startup_640"/>
    <x v="4"/>
    <x v="4"/>
    <x v="1405"/>
    <x v="1405"/>
    <x v="27"/>
    <x v="3"/>
    <x v="4"/>
    <x v="470"/>
    <x v="4"/>
    <x v="1405"/>
    <x v="1405"/>
    <s v="High Growth"/>
  </r>
  <r>
    <s v="Startup_642"/>
    <x v="6"/>
    <x v="1"/>
    <x v="1406"/>
    <x v="1406"/>
    <x v="26"/>
    <x v="0"/>
    <x v="3"/>
    <x v="1361"/>
    <x v="3"/>
    <x v="1406"/>
    <x v="1406"/>
    <s v="High Growth"/>
  </r>
  <r>
    <s v="Startup_643"/>
    <x v="4"/>
    <x v="3"/>
    <x v="1407"/>
    <x v="1407"/>
    <x v="24"/>
    <x v="6"/>
    <x v="9"/>
    <x v="1362"/>
    <x v="9"/>
    <x v="1407"/>
    <x v="1407"/>
    <s v="High Growth"/>
  </r>
  <r>
    <s v="Startup_645"/>
    <x v="1"/>
    <x v="7"/>
    <x v="1408"/>
    <x v="1408"/>
    <x v="47"/>
    <x v="2"/>
    <x v="14"/>
    <x v="1363"/>
    <x v="14"/>
    <x v="1408"/>
    <x v="1408"/>
    <s v="High Growth"/>
  </r>
  <r>
    <s v="Startup_651"/>
    <x v="6"/>
    <x v="9"/>
    <x v="1409"/>
    <x v="1409"/>
    <x v="12"/>
    <x v="3"/>
    <x v="9"/>
    <x v="1364"/>
    <x v="9"/>
    <x v="1409"/>
    <x v="1409"/>
    <s v="High Growth"/>
  </r>
  <r>
    <s v="Startup_653"/>
    <x v="4"/>
    <x v="4"/>
    <x v="1410"/>
    <x v="1410"/>
    <x v="24"/>
    <x v="6"/>
    <x v="9"/>
    <x v="1365"/>
    <x v="9"/>
    <x v="1410"/>
    <x v="1410"/>
    <s v="High Growth"/>
  </r>
  <r>
    <s v="Startup_654"/>
    <x v="4"/>
    <x v="6"/>
    <x v="1411"/>
    <x v="1411"/>
    <x v="28"/>
    <x v="1"/>
    <x v="22"/>
    <x v="1366"/>
    <x v="22"/>
    <x v="1411"/>
    <x v="1411"/>
    <s v="High Growth"/>
  </r>
  <r>
    <s v="Startup_655"/>
    <x v="0"/>
    <x v="6"/>
    <x v="1412"/>
    <x v="1412"/>
    <x v="26"/>
    <x v="1"/>
    <x v="1"/>
    <x v="1367"/>
    <x v="1"/>
    <x v="1412"/>
    <x v="1412"/>
    <s v="High Growth"/>
  </r>
  <r>
    <s v="Startup_656"/>
    <x v="7"/>
    <x v="8"/>
    <x v="1413"/>
    <x v="1413"/>
    <x v="5"/>
    <x v="1"/>
    <x v="10"/>
    <x v="1368"/>
    <x v="10"/>
    <x v="1413"/>
    <x v="1413"/>
    <s v="High Growth"/>
  </r>
  <r>
    <s v="Startup_659"/>
    <x v="7"/>
    <x v="5"/>
    <x v="1414"/>
    <x v="1414"/>
    <x v="37"/>
    <x v="0"/>
    <x v="17"/>
    <x v="1369"/>
    <x v="17"/>
    <x v="1414"/>
    <x v="1414"/>
    <s v="High Growth"/>
  </r>
  <r>
    <s v="Startup_666"/>
    <x v="1"/>
    <x v="0"/>
    <x v="1415"/>
    <x v="1415"/>
    <x v="3"/>
    <x v="2"/>
    <x v="7"/>
    <x v="1370"/>
    <x v="7"/>
    <x v="1415"/>
    <x v="1415"/>
    <s v="High Growth"/>
  </r>
  <r>
    <s v="Startup_667"/>
    <x v="0"/>
    <x v="7"/>
    <x v="1416"/>
    <x v="1416"/>
    <x v="6"/>
    <x v="2"/>
    <x v="8"/>
    <x v="1371"/>
    <x v="8"/>
    <x v="1416"/>
    <x v="1416"/>
    <s v="High Growth"/>
  </r>
  <r>
    <s v="Startup_668"/>
    <x v="6"/>
    <x v="4"/>
    <x v="1417"/>
    <x v="1417"/>
    <x v="14"/>
    <x v="8"/>
    <x v="9"/>
    <x v="1372"/>
    <x v="9"/>
    <x v="1417"/>
    <x v="1417"/>
    <s v="High Growth"/>
  </r>
  <r>
    <s v="Startup_673"/>
    <x v="7"/>
    <x v="4"/>
    <x v="1418"/>
    <x v="1418"/>
    <x v="13"/>
    <x v="1"/>
    <x v="8"/>
    <x v="1373"/>
    <x v="8"/>
    <x v="1418"/>
    <x v="1418"/>
    <s v="High Growth"/>
  </r>
  <r>
    <s v="Startup_674"/>
    <x v="5"/>
    <x v="0"/>
    <x v="1419"/>
    <x v="1419"/>
    <x v="27"/>
    <x v="6"/>
    <x v="20"/>
    <x v="1374"/>
    <x v="20"/>
    <x v="1419"/>
    <x v="1419"/>
    <s v="High Growth"/>
  </r>
  <r>
    <s v="Startup_675"/>
    <x v="5"/>
    <x v="1"/>
    <x v="1420"/>
    <x v="1420"/>
    <x v="27"/>
    <x v="6"/>
    <x v="23"/>
    <x v="1375"/>
    <x v="23"/>
    <x v="1420"/>
    <x v="1420"/>
    <s v="High Growth"/>
  </r>
  <r>
    <s v="Startup_68"/>
    <x v="0"/>
    <x v="9"/>
    <x v="1421"/>
    <x v="1421"/>
    <x v="27"/>
    <x v="7"/>
    <x v="7"/>
    <x v="1376"/>
    <x v="7"/>
    <x v="1421"/>
    <x v="1421"/>
    <s v="High Growth"/>
  </r>
  <r>
    <s v="Startup_680"/>
    <x v="0"/>
    <x v="5"/>
    <x v="1422"/>
    <x v="1422"/>
    <x v="7"/>
    <x v="2"/>
    <x v="2"/>
    <x v="1377"/>
    <x v="2"/>
    <x v="1422"/>
    <x v="1422"/>
    <s v="High Growth"/>
  </r>
  <r>
    <s v="Startup_696"/>
    <x v="7"/>
    <x v="0"/>
    <x v="1423"/>
    <x v="1423"/>
    <x v="29"/>
    <x v="9"/>
    <x v="16"/>
    <x v="1378"/>
    <x v="16"/>
    <x v="1423"/>
    <x v="1423"/>
    <s v="High Growth"/>
  </r>
  <r>
    <s v="Startup_706"/>
    <x v="0"/>
    <x v="6"/>
    <x v="1424"/>
    <x v="1424"/>
    <x v="13"/>
    <x v="9"/>
    <x v="21"/>
    <x v="1379"/>
    <x v="21"/>
    <x v="1424"/>
    <x v="1424"/>
    <s v="High Growth"/>
  </r>
  <r>
    <s v="Startup_709"/>
    <x v="3"/>
    <x v="3"/>
    <x v="1425"/>
    <x v="1425"/>
    <x v="14"/>
    <x v="1"/>
    <x v="22"/>
    <x v="1380"/>
    <x v="22"/>
    <x v="1425"/>
    <x v="1425"/>
    <s v="High Growth"/>
  </r>
  <r>
    <s v="Startup_71"/>
    <x v="1"/>
    <x v="1"/>
    <x v="1426"/>
    <x v="1426"/>
    <x v="29"/>
    <x v="7"/>
    <x v="4"/>
    <x v="1381"/>
    <x v="4"/>
    <x v="1426"/>
    <x v="1426"/>
    <s v="High Growth"/>
  </r>
  <r>
    <s v="Startup_713"/>
    <x v="0"/>
    <x v="7"/>
    <x v="1427"/>
    <x v="1427"/>
    <x v="12"/>
    <x v="4"/>
    <x v="14"/>
    <x v="1382"/>
    <x v="14"/>
    <x v="1427"/>
    <x v="1427"/>
    <s v="High Growth"/>
  </r>
  <r>
    <s v="Startup_714"/>
    <x v="4"/>
    <x v="4"/>
    <x v="1428"/>
    <x v="1428"/>
    <x v="3"/>
    <x v="5"/>
    <x v="3"/>
    <x v="1383"/>
    <x v="3"/>
    <x v="1428"/>
    <x v="1428"/>
    <s v="High Growth"/>
  </r>
  <r>
    <s v="Startup_715"/>
    <x v="4"/>
    <x v="5"/>
    <x v="1429"/>
    <x v="1429"/>
    <x v="28"/>
    <x v="3"/>
    <x v="10"/>
    <x v="1384"/>
    <x v="10"/>
    <x v="1429"/>
    <x v="1429"/>
    <s v="High Growth"/>
  </r>
  <r>
    <s v="Startup_716"/>
    <x v="7"/>
    <x v="4"/>
    <x v="1430"/>
    <x v="1430"/>
    <x v="40"/>
    <x v="4"/>
    <x v="22"/>
    <x v="1385"/>
    <x v="22"/>
    <x v="1430"/>
    <x v="1430"/>
    <s v="High Growth"/>
  </r>
  <r>
    <s v="Startup_717"/>
    <x v="4"/>
    <x v="8"/>
    <x v="1431"/>
    <x v="1431"/>
    <x v="11"/>
    <x v="8"/>
    <x v="4"/>
    <x v="1386"/>
    <x v="4"/>
    <x v="1431"/>
    <x v="1431"/>
    <s v="High Growth"/>
  </r>
  <r>
    <s v="Startup_72"/>
    <x v="6"/>
    <x v="2"/>
    <x v="1432"/>
    <x v="1432"/>
    <x v="3"/>
    <x v="0"/>
    <x v="0"/>
    <x v="1387"/>
    <x v="0"/>
    <x v="1432"/>
    <x v="1432"/>
    <s v="High Growth"/>
  </r>
  <r>
    <s v="Startup_722"/>
    <x v="3"/>
    <x v="8"/>
    <x v="1433"/>
    <x v="1433"/>
    <x v="3"/>
    <x v="3"/>
    <x v="21"/>
    <x v="1388"/>
    <x v="21"/>
    <x v="1433"/>
    <x v="1433"/>
    <s v="High Growth"/>
  </r>
  <r>
    <s v="Startup_725"/>
    <x v="3"/>
    <x v="4"/>
    <x v="1434"/>
    <x v="1434"/>
    <x v="34"/>
    <x v="5"/>
    <x v="22"/>
    <x v="1389"/>
    <x v="22"/>
    <x v="1434"/>
    <x v="1434"/>
    <s v="High Growth"/>
  </r>
  <r>
    <s v="Startup_727"/>
    <x v="5"/>
    <x v="5"/>
    <x v="1435"/>
    <x v="1435"/>
    <x v="15"/>
    <x v="9"/>
    <x v="10"/>
    <x v="1390"/>
    <x v="10"/>
    <x v="1435"/>
    <x v="1435"/>
    <s v="High Growth"/>
  </r>
  <r>
    <s v="Startup_729"/>
    <x v="6"/>
    <x v="5"/>
    <x v="1436"/>
    <x v="1436"/>
    <x v="13"/>
    <x v="7"/>
    <x v="6"/>
    <x v="1391"/>
    <x v="6"/>
    <x v="1436"/>
    <x v="1436"/>
    <s v="High Growth"/>
  </r>
  <r>
    <s v="Startup_731"/>
    <x v="7"/>
    <x v="5"/>
    <x v="1437"/>
    <x v="1437"/>
    <x v="15"/>
    <x v="0"/>
    <x v="10"/>
    <x v="1392"/>
    <x v="10"/>
    <x v="1437"/>
    <x v="1437"/>
    <s v="High Growth"/>
  </r>
  <r>
    <s v="Startup_732"/>
    <x v="6"/>
    <x v="3"/>
    <x v="1438"/>
    <x v="1438"/>
    <x v="12"/>
    <x v="4"/>
    <x v="18"/>
    <x v="1393"/>
    <x v="18"/>
    <x v="1438"/>
    <x v="1438"/>
    <s v="High Growth"/>
  </r>
  <r>
    <s v="Startup_734"/>
    <x v="4"/>
    <x v="4"/>
    <x v="1439"/>
    <x v="1439"/>
    <x v="14"/>
    <x v="0"/>
    <x v="12"/>
    <x v="1394"/>
    <x v="12"/>
    <x v="1439"/>
    <x v="1439"/>
    <s v="High Growth"/>
  </r>
  <r>
    <s v="Startup_735"/>
    <x v="2"/>
    <x v="9"/>
    <x v="1440"/>
    <x v="1440"/>
    <x v="6"/>
    <x v="3"/>
    <x v="21"/>
    <x v="1395"/>
    <x v="21"/>
    <x v="1440"/>
    <x v="1440"/>
    <s v="High Growth"/>
  </r>
  <r>
    <s v="Startup_736"/>
    <x v="1"/>
    <x v="9"/>
    <x v="1441"/>
    <x v="1441"/>
    <x v="27"/>
    <x v="1"/>
    <x v="20"/>
    <x v="1396"/>
    <x v="20"/>
    <x v="1441"/>
    <x v="1441"/>
    <s v="High Growth"/>
  </r>
  <r>
    <s v="Startup_741"/>
    <x v="5"/>
    <x v="3"/>
    <x v="1442"/>
    <x v="1442"/>
    <x v="24"/>
    <x v="7"/>
    <x v="7"/>
    <x v="843"/>
    <x v="7"/>
    <x v="1442"/>
    <x v="1442"/>
    <s v="High Growth"/>
  </r>
  <r>
    <s v="Startup_744"/>
    <x v="0"/>
    <x v="1"/>
    <x v="1443"/>
    <x v="1443"/>
    <x v="3"/>
    <x v="7"/>
    <x v="3"/>
    <x v="1397"/>
    <x v="3"/>
    <x v="1443"/>
    <x v="1443"/>
    <s v="High Growth"/>
  </r>
  <r>
    <s v="Startup_746"/>
    <x v="6"/>
    <x v="2"/>
    <x v="1444"/>
    <x v="1444"/>
    <x v="9"/>
    <x v="9"/>
    <x v="22"/>
    <x v="1398"/>
    <x v="22"/>
    <x v="1444"/>
    <x v="1444"/>
    <s v="High Growth"/>
  </r>
  <r>
    <s v="Startup_751"/>
    <x v="1"/>
    <x v="3"/>
    <x v="1445"/>
    <x v="1445"/>
    <x v="8"/>
    <x v="1"/>
    <x v="9"/>
    <x v="1399"/>
    <x v="9"/>
    <x v="1445"/>
    <x v="1445"/>
    <s v="High Growth"/>
  </r>
  <r>
    <s v="Startup_753"/>
    <x v="2"/>
    <x v="1"/>
    <x v="1446"/>
    <x v="1446"/>
    <x v="28"/>
    <x v="1"/>
    <x v="5"/>
    <x v="152"/>
    <x v="5"/>
    <x v="1446"/>
    <x v="1446"/>
    <s v="High Growth"/>
  </r>
  <r>
    <s v="Startup_756"/>
    <x v="3"/>
    <x v="0"/>
    <x v="1447"/>
    <x v="1447"/>
    <x v="40"/>
    <x v="3"/>
    <x v="16"/>
    <x v="1400"/>
    <x v="16"/>
    <x v="1447"/>
    <x v="1447"/>
    <s v="High Growth"/>
  </r>
  <r>
    <s v="Startup_757"/>
    <x v="1"/>
    <x v="9"/>
    <x v="1448"/>
    <x v="1448"/>
    <x v="28"/>
    <x v="7"/>
    <x v="2"/>
    <x v="1401"/>
    <x v="2"/>
    <x v="1448"/>
    <x v="1448"/>
    <s v="High Growth"/>
  </r>
  <r>
    <s v="Startup_758"/>
    <x v="2"/>
    <x v="9"/>
    <x v="1449"/>
    <x v="1449"/>
    <x v="3"/>
    <x v="3"/>
    <x v="7"/>
    <x v="1402"/>
    <x v="7"/>
    <x v="1449"/>
    <x v="1449"/>
    <s v="High Growth"/>
  </r>
  <r>
    <s v="Startup_763"/>
    <x v="1"/>
    <x v="1"/>
    <x v="1450"/>
    <x v="1450"/>
    <x v="13"/>
    <x v="1"/>
    <x v="7"/>
    <x v="1403"/>
    <x v="7"/>
    <x v="1450"/>
    <x v="1450"/>
    <s v="High Growth"/>
  </r>
  <r>
    <s v="Startup_766"/>
    <x v="4"/>
    <x v="0"/>
    <x v="1451"/>
    <x v="1451"/>
    <x v="9"/>
    <x v="1"/>
    <x v="19"/>
    <x v="1404"/>
    <x v="19"/>
    <x v="1451"/>
    <x v="1451"/>
    <s v="High Growth"/>
  </r>
  <r>
    <s v="Startup_767"/>
    <x v="6"/>
    <x v="1"/>
    <x v="1452"/>
    <x v="1452"/>
    <x v="23"/>
    <x v="0"/>
    <x v="11"/>
    <x v="1405"/>
    <x v="11"/>
    <x v="1452"/>
    <x v="1452"/>
    <s v="High Growth"/>
  </r>
  <r>
    <s v="Startup_776"/>
    <x v="2"/>
    <x v="0"/>
    <x v="1453"/>
    <x v="1453"/>
    <x v="34"/>
    <x v="6"/>
    <x v="15"/>
    <x v="1406"/>
    <x v="15"/>
    <x v="1453"/>
    <x v="1453"/>
    <s v="High Growth"/>
  </r>
  <r>
    <s v="Startup_779"/>
    <x v="0"/>
    <x v="8"/>
    <x v="1454"/>
    <x v="1454"/>
    <x v="37"/>
    <x v="0"/>
    <x v="7"/>
    <x v="407"/>
    <x v="7"/>
    <x v="1454"/>
    <x v="1454"/>
    <s v="High Growth"/>
  </r>
  <r>
    <s v="Startup_78"/>
    <x v="1"/>
    <x v="3"/>
    <x v="1455"/>
    <x v="1455"/>
    <x v="29"/>
    <x v="8"/>
    <x v="20"/>
    <x v="1407"/>
    <x v="20"/>
    <x v="1455"/>
    <x v="1455"/>
    <s v="High Growth"/>
  </r>
  <r>
    <s v="Startup_781"/>
    <x v="7"/>
    <x v="5"/>
    <x v="1456"/>
    <x v="1456"/>
    <x v="41"/>
    <x v="4"/>
    <x v="8"/>
    <x v="1247"/>
    <x v="8"/>
    <x v="1456"/>
    <x v="1456"/>
    <s v="High Growth"/>
  </r>
  <r>
    <s v="Startup_792"/>
    <x v="4"/>
    <x v="3"/>
    <x v="1457"/>
    <x v="1457"/>
    <x v="22"/>
    <x v="6"/>
    <x v="19"/>
    <x v="1408"/>
    <x v="19"/>
    <x v="1457"/>
    <x v="1457"/>
    <s v="High Growth"/>
  </r>
  <r>
    <s v="Startup_794"/>
    <x v="0"/>
    <x v="2"/>
    <x v="1458"/>
    <x v="1458"/>
    <x v="24"/>
    <x v="3"/>
    <x v="7"/>
    <x v="1409"/>
    <x v="7"/>
    <x v="1458"/>
    <x v="1458"/>
    <s v="High Growth"/>
  </r>
  <r>
    <s v="Startup_799"/>
    <x v="5"/>
    <x v="5"/>
    <x v="1459"/>
    <x v="1459"/>
    <x v="35"/>
    <x v="3"/>
    <x v="8"/>
    <x v="1410"/>
    <x v="8"/>
    <x v="1459"/>
    <x v="1459"/>
    <s v="High Growth"/>
  </r>
  <r>
    <s v="Startup_80"/>
    <x v="4"/>
    <x v="3"/>
    <x v="1460"/>
    <x v="1460"/>
    <x v="35"/>
    <x v="8"/>
    <x v="9"/>
    <x v="456"/>
    <x v="9"/>
    <x v="1460"/>
    <x v="1460"/>
    <s v="High Growth"/>
  </r>
  <r>
    <s v="Startup_803"/>
    <x v="1"/>
    <x v="2"/>
    <x v="1461"/>
    <x v="1461"/>
    <x v="17"/>
    <x v="6"/>
    <x v="12"/>
    <x v="1411"/>
    <x v="12"/>
    <x v="1461"/>
    <x v="1461"/>
    <s v="High Growth"/>
  </r>
  <r>
    <s v="Startup_807"/>
    <x v="6"/>
    <x v="5"/>
    <x v="1462"/>
    <x v="1462"/>
    <x v="14"/>
    <x v="8"/>
    <x v="17"/>
    <x v="1412"/>
    <x v="17"/>
    <x v="1462"/>
    <x v="1462"/>
    <s v="High Growth"/>
  </r>
  <r>
    <s v="Startup_812"/>
    <x v="4"/>
    <x v="1"/>
    <x v="1463"/>
    <x v="1463"/>
    <x v="13"/>
    <x v="2"/>
    <x v="18"/>
    <x v="1413"/>
    <x v="18"/>
    <x v="1463"/>
    <x v="1463"/>
    <s v="High Growth"/>
  </r>
  <r>
    <s v="Startup_821"/>
    <x v="1"/>
    <x v="7"/>
    <x v="1464"/>
    <x v="1464"/>
    <x v="11"/>
    <x v="4"/>
    <x v="20"/>
    <x v="1414"/>
    <x v="20"/>
    <x v="1464"/>
    <x v="1464"/>
    <s v="High Growth"/>
  </r>
  <r>
    <s v="Startup_822"/>
    <x v="2"/>
    <x v="3"/>
    <x v="1465"/>
    <x v="1465"/>
    <x v="10"/>
    <x v="5"/>
    <x v="13"/>
    <x v="1415"/>
    <x v="13"/>
    <x v="1465"/>
    <x v="1465"/>
    <s v="High Growth"/>
  </r>
  <r>
    <s v="Startup_823"/>
    <x v="3"/>
    <x v="3"/>
    <x v="1466"/>
    <x v="1466"/>
    <x v="22"/>
    <x v="8"/>
    <x v="19"/>
    <x v="1416"/>
    <x v="19"/>
    <x v="1466"/>
    <x v="1466"/>
    <s v="High Growth"/>
  </r>
  <r>
    <s v="Startup_827"/>
    <x v="4"/>
    <x v="1"/>
    <x v="1467"/>
    <x v="1467"/>
    <x v="37"/>
    <x v="3"/>
    <x v="7"/>
    <x v="729"/>
    <x v="7"/>
    <x v="1467"/>
    <x v="1467"/>
    <s v="High Growth"/>
  </r>
  <r>
    <s v="Startup_830"/>
    <x v="2"/>
    <x v="7"/>
    <x v="1468"/>
    <x v="1468"/>
    <x v="42"/>
    <x v="5"/>
    <x v="19"/>
    <x v="1417"/>
    <x v="19"/>
    <x v="1468"/>
    <x v="1468"/>
    <s v="High Growth"/>
  </r>
  <r>
    <s v="Startup_833"/>
    <x v="4"/>
    <x v="1"/>
    <x v="1469"/>
    <x v="1469"/>
    <x v="12"/>
    <x v="4"/>
    <x v="22"/>
    <x v="1418"/>
    <x v="22"/>
    <x v="1469"/>
    <x v="1469"/>
    <s v="High Growth"/>
  </r>
  <r>
    <s v="Startup_834"/>
    <x v="2"/>
    <x v="0"/>
    <x v="1470"/>
    <x v="1470"/>
    <x v="23"/>
    <x v="3"/>
    <x v="6"/>
    <x v="1419"/>
    <x v="6"/>
    <x v="1470"/>
    <x v="1470"/>
    <s v="High Growth"/>
  </r>
  <r>
    <s v="Startup_84"/>
    <x v="2"/>
    <x v="4"/>
    <x v="1471"/>
    <x v="1471"/>
    <x v="29"/>
    <x v="0"/>
    <x v="21"/>
    <x v="1420"/>
    <x v="21"/>
    <x v="1471"/>
    <x v="1471"/>
    <s v="High Growth"/>
  </r>
  <r>
    <s v="Startup_841"/>
    <x v="5"/>
    <x v="8"/>
    <x v="1472"/>
    <x v="1472"/>
    <x v="18"/>
    <x v="9"/>
    <x v="8"/>
    <x v="1421"/>
    <x v="8"/>
    <x v="1472"/>
    <x v="1472"/>
    <s v="High Growth"/>
  </r>
  <r>
    <s v="Startup_844"/>
    <x v="0"/>
    <x v="1"/>
    <x v="1473"/>
    <x v="1473"/>
    <x v="24"/>
    <x v="2"/>
    <x v="18"/>
    <x v="1422"/>
    <x v="18"/>
    <x v="1473"/>
    <x v="1473"/>
    <s v="High Growth"/>
  </r>
  <r>
    <s v="Startup_845"/>
    <x v="3"/>
    <x v="3"/>
    <x v="1474"/>
    <x v="1474"/>
    <x v="13"/>
    <x v="5"/>
    <x v="2"/>
    <x v="1423"/>
    <x v="2"/>
    <x v="1474"/>
    <x v="1474"/>
    <s v="High Growth"/>
  </r>
  <r>
    <s v="Startup_847"/>
    <x v="5"/>
    <x v="3"/>
    <x v="1475"/>
    <x v="1475"/>
    <x v="3"/>
    <x v="6"/>
    <x v="8"/>
    <x v="1424"/>
    <x v="8"/>
    <x v="1475"/>
    <x v="1475"/>
    <s v="High Growth"/>
  </r>
  <r>
    <s v="Startup_848"/>
    <x v="6"/>
    <x v="2"/>
    <x v="1476"/>
    <x v="1476"/>
    <x v="40"/>
    <x v="9"/>
    <x v="15"/>
    <x v="937"/>
    <x v="15"/>
    <x v="1476"/>
    <x v="1476"/>
    <s v="High Growth"/>
  </r>
  <r>
    <s v="Startup_854"/>
    <x v="4"/>
    <x v="5"/>
    <x v="1477"/>
    <x v="1477"/>
    <x v="22"/>
    <x v="5"/>
    <x v="0"/>
    <x v="1425"/>
    <x v="0"/>
    <x v="1477"/>
    <x v="1477"/>
    <s v="High Growth"/>
  </r>
  <r>
    <s v="Startup_859"/>
    <x v="6"/>
    <x v="5"/>
    <x v="1478"/>
    <x v="1478"/>
    <x v="7"/>
    <x v="6"/>
    <x v="20"/>
    <x v="1426"/>
    <x v="20"/>
    <x v="1478"/>
    <x v="1478"/>
    <s v="High Growth"/>
  </r>
  <r>
    <s v="Startup_86"/>
    <x v="3"/>
    <x v="1"/>
    <x v="1479"/>
    <x v="1479"/>
    <x v="22"/>
    <x v="9"/>
    <x v="22"/>
    <x v="1427"/>
    <x v="22"/>
    <x v="1479"/>
    <x v="1479"/>
    <s v="High Growth"/>
  </r>
  <r>
    <s v="Startup_860"/>
    <x v="1"/>
    <x v="9"/>
    <x v="1480"/>
    <x v="1480"/>
    <x v="38"/>
    <x v="2"/>
    <x v="15"/>
    <x v="1428"/>
    <x v="15"/>
    <x v="1480"/>
    <x v="1480"/>
    <s v="High Growth"/>
  </r>
  <r>
    <s v="Startup_862"/>
    <x v="0"/>
    <x v="5"/>
    <x v="1481"/>
    <x v="1481"/>
    <x v="26"/>
    <x v="9"/>
    <x v="22"/>
    <x v="1429"/>
    <x v="22"/>
    <x v="1481"/>
    <x v="1481"/>
    <s v="High Growth"/>
  </r>
  <r>
    <s v="Startup_869"/>
    <x v="5"/>
    <x v="1"/>
    <x v="1482"/>
    <x v="1482"/>
    <x v="5"/>
    <x v="7"/>
    <x v="15"/>
    <x v="1010"/>
    <x v="15"/>
    <x v="1482"/>
    <x v="1482"/>
    <s v="High Growth"/>
  </r>
  <r>
    <s v="Startup_888"/>
    <x v="7"/>
    <x v="0"/>
    <x v="1483"/>
    <x v="1483"/>
    <x v="37"/>
    <x v="5"/>
    <x v="21"/>
    <x v="1430"/>
    <x v="21"/>
    <x v="1483"/>
    <x v="1483"/>
    <s v="High Growth"/>
  </r>
  <r>
    <s v="Startup_889"/>
    <x v="3"/>
    <x v="2"/>
    <x v="1484"/>
    <x v="1484"/>
    <x v="17"/>
    <x v="6"/>
    <x v="9"/>
    <x v="1431"/>
    <x v="9"/>
    <x v="1484"/>
    <x v="1484"/>
    <s v="High Growth"/>
  </r>
  <r>
    <s v="Startup_893"/>
    <x v="0"/>
    <x v="0"/>
    <x v="1485"/>
    <x v="1485"/>
    <x v="28"/>
    <x v="0"/>
    <x v="17"/>
    <x v="1432"/>
    <x v="17"/>
    <x v="1485"/>
    <x v="1485"/>
    <s v="High Growth"/>
  </r>
  <r>
    <s v="Startup_9"/>
    <x v="6"/>
    <x v="9"/>
    <x v="1486"/>
    <x v="1486"/>
    <x v="37"/>
    <x v="4"/>
    <x v="11"/>
    <x v="1433"/>
    <x v="11"/>
    <x v="1486"/>
    <x v="1486"/>
    <s v="High Growth"/>
  </r>
  <r>
    <s v="Startup_90"/>
    <x v="4"/>
    <x v="8"/>
    <x v="1487"/>
    <x v="1487"/>
    <x v="13"/>
    <x v="1"/>
    <x v="4"/>
    <x v="1434"/>
    <x v="4"/>
    <x v="1487"/>
    <x v="1487"/>
    <s v="High Growth"/>
  </r>
  <r>
    <s v="Startup_901"/>
    <x v="6"/>
    <x v="1"/>
    <x v="1488"/>
    <x v="1488"/>
    <x v="9"/>
    <x v="0"/>
    <x v="15"/>
    <x v="1435"/>
    <x v="15"/>
    <x v="1488"/>
    <x v="1488"/>
    <s v="High Growth"/>
  </r>
  <r>
    <s v="Startup_902"/>
    <x v="7"/>
    <x v="0"/>
    <x v="1489"/>
    <x v="1489"/>
    <x v="28"/>
    <x v="1"/>
    <x v="13"/>
    <x v="1436"/>
    <x v="13"/>
    <x v="1489"/>
    <x v="1489"/>
    <s v="High Growth"/>
  </r>
  <r>
    <s v="Startup_906"/>
    <x v="1"/>
    <x v="2"/>
    <x v="1490"/>
    <x v="1490"/>
    <x v="34"/>
    <x v="5"/>
    <x v="15"/>
    <x v="1437"/>
    <x v="15"/>
    <x v="1490"/>
    <x v="1490"/>
    <s v="High Growth"/>
  </r>
  <r>
    <s v="Startup_908"/>
    <x v="1"/>
    <x v="7"/>
    <x v="1491"/>
    <x v="1491"/>
    <x v="28"/>
    <x v="5"/>
    <x v="9"/>
    <x v="1438"/>
    <x v="9"/>
    <x v="1491"/>
    <x v="1491"/>
    <s v="High Growth"/>
  </r>
  <r>
    <s v="Startup_913"/>
    <x v="4"/>
    <x v="8"/>
    <x v="1492"/>
    <x v="1492"/>
    <x v="5"/>
    <x v="0"/>
    <x v="23"/>
    <x v="1073"/>
    <x v="23"/>
    <x v="1492"/>
    <x v="1492"/>
    <s v="High Growth"/>
  </r>
  <r>
    <s v="Startup_914"/>
    <x v="5"/>
    <x v="1"/>
    <x v="1493"/>
    <x v="1493"/>
    <x v="14"/>
    <x v="5"/>
    <x v="6"/>
    <x v="1439"/>
    <x v="6"/>
    <x v="1493"/>
    <x v="1493"/>
    <s v="High Growth"/>
  </r>
  <r>
    <s v="Startup_917"/>
    <x v="3"/>
    <x v="4"/>
    <x v="1494"/>
    <x v="1494"/>
    <x v="3"/>
    <x v="4"/>
    <x v="10"/>
    <x v="1440"/>
    <x v="10"/>
    <x v="1494"/>
    <x v="1494"/>
    <s v="High Growth"/>
  </r>
  <r>
    <s v="Startup_918"/>
    <x v="1"/>
    <x v="2"/>
    <x v="1495"/>
    <x v="1495"/>
    <x v="5"/>
    <x v="6"/>
    <x v="19"/>
    <x v="1441"/>
    <x v="19"/>
    <x v="1495"/>
    <x v="1495"/>
    <s v="High Growth"/>
  </r>
  <r>
    <s v="Startup_919"/>
    <x v="7"/>
    <x v="8"/>
    <x v="1496"/>
    <x v="1496"/>
    <x v="26"/>
    <x v="3"/>
    <x v="11"/>
    <x v="1442"/>
    <x v="11"/>
    <x v="1496"/>
    <x v="1496"/>
    <s v="High Growth"/>
  </r>
  <r>
    <s v="Startup_93"/>
    <x v="1"/>
    <x v="2"/>
    <x v="1497"/>
    <x v="1497"/>
    <x v="34"/>
    <x v="6"/>
    <x v="12"/>
    <x v="1443"/>
    <x v="12"/>
    <x v="1497"/>
    <x v="1497"/>
    <s v="High Growth"/>
  </r>
  <r>
    <s v="Startup_930"/>
    <x v="4"/>
    <x v="6"/>
    <x v="1498"/>
    <x v="1498"/>
    <x v="14"/>
    <x v="4"/>
    <x v="4"/>
    <x v="1231"/>
    <x v="4"/>
    <x v="1498"/>
    <x v="1498"/>
    <s v="High Growth"/>
  </r>
  <r>
    <s v="Startup_94"/>
    <x v="5"/>
    <x v="5"/>
    <x v="1499"/>
    <x v="1499"/>
    <x v="7"/>
    <x v="0"/>
    <x v="23"/>
    <x v="1444"/>
    <x v="23"/>
    <x v="1499"/>
    <x v="1499"/>
    <s v="High Growth"/>
  </r>
  <r>
    <s v="Startup_949"/>
    <x v="5"/>
    <x v="2"/>
    <x v="1500"/>
    <x v="1500"/>
    <x v="4"/>
    <x v="9"/>
    <x v="1"/>
    <x v="1445"/>
    <x v="1"/>
    <x v="1500"/>
    <x v="1500"/>
    <s v="High Growth"/>
  </r>
  <r>
    <s v="Startup_95"/>
    <x v="1"/>
    <x v="2"/>
    <x v="1501"/>
    <x v="1501"/>
    <x v="7"/>
    <x v="7"/>
    <x v="17"/>
    <x v="1446"/>
    <x v="17"/>
    <x v="1501"/>
    <x v="1501"/>
    <s v="High Growth"/>
  </r>
  <r>
    <s v="Startup_953"/>
    <x v="2"/>
    <x v="9"/>
    <x v="1502"/>
    <x v="1502"/>
    <x v="6"/>
    <x v="2"/>
    <x v="11"/>
    <x v="1447"/>
    <x v="11"/>
    <x v="1502"/>
    <x v="1502"/>
    <s v="High Growth"/>
  </r>
  <r>
    <s v="Startup_955"/>
    <x v="2"/>
    <x v="9"/>
    <x v="1503"/>
    <x v="1503"/>
    <x v="31"/>
    <x v="3"/>
    <x v="19"/>
    <x v="1448"/>
    <x v="19"/>
    <x v="1503"/>
    <x v="1503"/>
    <s v="High Growth"/>
  </r>
  <r>
    <s v="Startup_956"/>
    <x v="2"/>
    <x v="4"/>
    <x v="1504"/>
    <x v="1504"/>
    <x v="37"/>
    <x v="8"/>
    <x v="2"/>
    <x v="1449"/>
    <x v="2"/>
    <x v="1504"/>
    <x v="1504"/>
    <s v="High Growth"/>
  </r>
  <r>
    <s v="Startup_957"/>
    <x v="2"/>
    <x v="8"/>
    <x v="1505"/>
    <x v="1505"/>
    <x v="11"/>
    <x v="7"/>
    <x v="1"/>
    <x v="1450"/>
    <x v="1"/>
    <x v="1505"/>
    <x v="1505"/>
    <s v="High Growth"/>
  </r>
  <r>
    <s v="Startup_959"/>
    <x v="6"/>
    <x v="0"/>
    <x v="1506"/>
    <x v="1506"/>
    <x v="28"/>
    <x v="0"/>
    <x v="9"/>
    <x v="1451"/>
    <x v="9"/>
    <x v="1506"/>
    <x v="1506"/>
    <s v="High Growth"/>
  </r>
  <r>
    <s v="Startup_961"/>
    <x v="0"/>
    <x v="6"/>
    <x v="1507"/>
    <x v="1507"/>
    <x v="28"/>
    <x v="6"/>
    <x v="19"/>
    <x v="1452"/>
    <x v="19"/>
    <x v="1507"/>
    <x v="1507"/>
    <s v="High Growth"/>
  </r>
  <r>
    <s v="Startup_97"/>
    <x v="5"/>
    <x v="1"/>
    <x v="1508"/>
    <x v="1508"/>
    <x v="41"/>
    <x v="5"/>
    <x v="17"/>
    <x v="1453"/>
    <x v="17"/>
    <x v="1508"/>
    <x v="1508"/>
    <s v="High Growth"/>
  </r>
  <r>
    <s v="Startup_972"/>
    <x v="6"/>
    <x v="7"/>
    <x v="1509"/>
    <x v="1509"/>
    <x v="28"/>
    <x v="5"/>
    <x v="11"/>
    <x v="294"/>
    <x v="11"/>
    <x v="1509"/>
    <x v="1509"/>
    <s v="High Growth"/>
  </r>
  <r>
    <s v="Startup_974"/>
    <x v="4"/>
    <x v="3"/>
    <x v="1510"/>
    <x v="1510"/>
    <x v="20"/>
    <x v="3"/>
    <x v="18"/>
    <x v="1454"/>
    <x v="18"/>
    <x v="1510"/>
    <x v="1510"/>
    <s v="High Growth"/>
  </r>
  <r>
    <s v="Startup_979"/>
    <x v="7"/>
    <x v="3"/>
    <x v="1511"/>
    <x v="1511"/>
    <x v="36"/>
    <x v="5"/>
    <x v="22"/>
    <x v="120"/>
    <x v="22"/>
    <x v="1511"/>
    <x v="1511"/>
    <s v="High Growth"/>
  </r>
  <r>
    <s v="Startup_983"/>
    <x v="1"/>
    <x v="4"/>
    <x v="1512"/>
    <x v="1512"/>
    <x v="29"/>
    <x v="4"/>
    <x v="13"/>
    <x v="1455"/>
    <x v="13"/>
    <x v="1512"/>
    <x v="1512"/>
    <s v="High Growth"/>
  </r>
  <r>
    <s v="Startup_984"/>
    <x v="2"/>
    <x v="3"/>
    <x v="1513"/>
    <x v="1513"/>
    <x v="23"/>
    <x v="8"/>
    <x v="13"/>
    <x v="956"/>
    <x v="13"/>
    <x v="1513"/>
    <x v="1513"/>
    <s v="High Growth"/>
  </r>
  <r>
    <s v="Startup_985"/>
    <x v="4"/>
    <x v="5"/>
    <x v="1514"/>
    <x v="1514"/>
    <x v="5"/>
    <x v="6"/>
    <x v="21"/>
    <x v="1456"/>
    <x v="21"/>
    <x v="1514"/>
    <x v="1514"/>
    <s v="High Growth"/>
  </r>
  <r>
    <s v="Startup_987"/>
    <x v="0"/>
    <x v="2"/>
    <x v="1515"/>
    <x v="1515"/>
    <x v="6"/>
    <x v="4"/>
    <x v="22"/>
    <x v="1457"/>
    <x v="22"/>
    <x v="1515"/>
    <x v="1515"/>
    <s v="High Growth"/>
  </r>
  <r>
    <s v="Startup_991"/>
    <x v="6"/>
    <x v="6"/>
    <x v="1516"/>
    <x v="1516"/>
    <x v="43"/>
    <x v="3"/>
    <x v="22"/>
    <x v="1458"/>
    <x v="22"/>
    <x v="1516"/>
    <x v="1516"/>
    <s v="High Growth"/>
  </r>
  <r>
    <s v="Startup_996"/>
    <x v="1"/>
    <x v="5"/>
    <x v="1517"/>
    <x v="1517"/>
    <x v="2"/>
    <x v="3"/>
    <x v="7"/>
    <x v="1459"/>
    <x v="7"/>
    <x v="1517"/>
    <x v="1517"/>
    <s v="High Growt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570FE-A6CA-C24C-8820-31F4F6D8D514}" name="Tabla_H_A_IA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J16:J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dataField="1"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Investment Amount (K USD) " fld="3" subtotal="average" baseField="0" baseItem="0" numFmtId="164"/>
  </dataFields>
  <formats count="1">
    <format dxfId="62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269C75-A09B-0043-807C-66A580466B39}" name="TablaDinámica7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F16:F17" firstHeaderRow="1" firstDataRow="1" firstDataCol="0"/>
  <pivotFields count="13"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dataField="1" showAll="0"/>
    <pivotField numFmtId="43" showAll="0"/>
    <pivotField showAll="0"/>
    <pivotField showAll="0"/>
  </pivotFields>
  <rowItems count="1">
    <i/>
  </rowItems>
  <colItems count="1">
    <i/>
  </colItems>
  <dataFields count="1">
    <dataField name="Promedio de Age" fld="9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5B4C8-187C-A844-AE50-F6E01F626594}" name="Tabla_T_A_NI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16:A17" firstHeaderRow="1" firstDataRow="1" firstDataCol="0"/>
  <pivotFields count="13">
    <pivotField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dataField="1"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Number of Investors" fld="5" subtotal="average" baseField="0" baseItem="0" numFmtId="1"/>
  </dataFields>
  <formats count="1">
    <format dxfId="63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EAB44-6849-504F-94D5-9CC6B47C7FB9}" name="Tabla_H_A_IR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M16:M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dataField="1" showAll="0"/>
    <pivotField showAll="0"/>
  </pivotFields>
  <rowItems count="1">
    <i/>
  </rowItems>
  <colItems count="1">
    <i/>
  </colItems>
  <dataFields count="1">
    <dataField name="Average of investment per round (K USD) " fld="11" subtotal="average" baseField="0" baseItem="0" numFmtId="164"/>
  </dataFields>
  <formats count="1">
    <format dxfId="64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A87D5-9B37-EF44-8892-A7CD3B6FBF90}" name="Tabla_T_A_V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C16:C17" firstHeaderRow="1" firstDataRow="1" firstDataCol="0"/>
  <pivotFields count="13">
    <pivotField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dataField="1"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Valuation (K USD)" fld="4" subtotal="average" baseField="0" baseItem="0" numFmtId="164"/>
  </dataFields>
  <formats count="1">
    <format dxfId="65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D3678-978C-C14D-BF67-89AB08376229}" name="Tabla_H_A_V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K16:K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dataField="1"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Valuation (K USD)" fld="4" subtotal="average" baseField="0" baseItem="0" numFmtId="164"/>
  </dataFields>
  <formats count="1">
    <format dxfId="66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4D485-F34A-0342-A53C-B54848B6DAC7}" name="Tabla_H_A_NI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I16:I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Number of Investors" fld="5" subtotal="average" baseField="0" baseItem="0" numFmtId="1"/>
  </dataFields>
  <formats count="1">
    <format dxfId="67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3B2DA8-7F07-AB49-A89D-FB868574CC5D}" name="Tabla_H_A_R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L16:L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43" showAll="0"/>
    <pivotField showAll="0"/>
    <pivotField showAll="0"/>
  </pivotFields>
  <rowItems count="1">
    <i/>
  </rowItems>
  <colItems count="1">
    <i/>
  </colItems>
  <dataFields count="1">
    <dataField name="Average ROI (%)" fld="10" subtotal="average" baseField="0" baseItem="0" numFmtId="164"/>
  </dataFields>
  <formats count="2">
    <format dxfId="69">
      <pivotArea dataOnly="0" labelOnly="1" outline="0" axis="axisValues" fieldPosition="0"/>
    </format>
    <format dxfId="68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3BA28-51B6-BC49-80A0-70B25F1E47AE}" name="Tabla_T_A_IR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E16:E17" firstHeaderRow="1" firstDataRow="1" firstDataCol="0"/>
  <pivotFields count="13">
    <pivotField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dataField="1" showAll="0"/>
    <pivotField showAll="0"/>
  </pivotFields>
  <rowItems count="1">
    <i/>
  </rowItems>
  <colItems count="1">
    <i/>
  </colItems>
  <dataFields count="1">
    <dataField name="Average of investment per round (K USD) " fld="11" subtotal="average" baseField="0" baseItem="0" numFmtId="164"/>
  </dataFields>
  <formats count="1">
    <format dxfId="70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5CE452-297E-5840-BEAE-3AEADF9D61AB}" name="TablaGrowth" cacheId="9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6" rowHeaderCaption="Growth Category">
  <location ref="A2:B5" firstHeaderRow="1" firstDataRow="1" firstDataCol="1"/>
  <pivotFields count="13">
    <pivotField dataField="1"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3">
        <item x="1"/>
        <item x="0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% Startups" fld="0" subtotal="count" showDataAs="percentOfCol" baseField="0" baseItem="0" numFmtId="1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5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CFE5-15D7-2549-A18D-5AFD7D306AFD}" name="Tabla_T_A_R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D16:D17" firstHeaderRow="1" firstDataRow="1" firstDataCol="0"/>
  <pivotFields count="13">
    <pivotField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numFmtId="43" showAll="0"/>
    <pivotField showAll="0"/>
    <pivotField showAll="0"/>
  </pivotFields>
  <rowItems count="1">
    <i/>
  </rowItems>
  <colItems count="1">
    <i/>
  </colItems>
  <dataFields count="1">
    <dataField name="Average ROI (%)" fld="10" subtotal="average" baseField="0" baseItem="0" numFmtId="164"/>
  </dataFields>
  <formats count="2">
    <format dxfId="72">
      <pivotArea dataOnly="0" labelOnly="1" outline="0" axis="axisValues" fieldPosition="0"/>
    </format>
    <format dxfId="71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5B7327-6CA0-B54D-A3F6-2A3C2312F957}" name="Tabla_T_A_IA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B16:B17" firstHeaderRow="1" firstDataRow="1" firstDataCol="0"/>
  <pivotFields count="13">
    <pivotField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dataField="1"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Investment Amount (K USD) " fld="3" subtotal="average" baseField="0" baseItem="0" numFmtId="164"/>
  </dataFields>
  <formats count="1">
    <format dxfId="73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A434B-45E5-EC45-A1F3-F5FF60FF5C02}" name="Tabla_H_A_OLD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N16:N17" firstHeaderRow="1" firstDataRow="1" firstDataCol="0"/>
  <pivotFields count="13">
    <pivotField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Items count="1">
    <i/>
  </rowItems>
  <colItems count="1">
    <i/>
  </colItems>
  <dataFields count="1">
    <dataField name="Average Old" fld="9" subtotal="average" baseField="0" baseItem="0" numFmtId="1"/>
  </dataFields>
  <formats count="1">
    <format dxfId="74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E7CE4A-D788-2C44-95F0-B65072F56B1F}" name="old_inversores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9">
  <location ref="A82:G89" firstHeaderRow="1" firstDataRow="2" firstDataCol="1"/>
  <pivotFields count="13">
    <pivotField dataField="1"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axis="axisCol"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Fields count="1">
    <field x="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formats count="2">
    <format dxfId="51">
      <pivotArea outline="0" collapsedLevelsAreSubtotals="1" fieldPosition="0"/>
    </format>
    <format dxfId="50">
      <pivotArea outline="0" fieldPosition="0">
        <references count="1">
          <reference field="4294967294" count="1">
            <x v="0"/>
          </reference>
        </references>
      </pivotArea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4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4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239FF-7414-B148-9C16-21ACCD5C4605}" name="Number_Investors_investment_per_round " cacheId="100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8" rowHeaderCaption="Investment per round" colHeaderCaption="Number of investors">
  <location ref="A2:F9" firstHeaderRow="1" firstDataRow="2" firstDataCol="1"/>
  <pivotFields count="13">
    <pivotField dataField="1"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axis="axisRow"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axis="axisCol" showAll="0" sortType="descending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1"/>
  </colFields>
  <colItems count="5">
    <i>
      <x v="1"/>
    </i>
    <i>
      <x v="2"/>
    </i>
    <i>
      <x v="3"/>
    </i>
    <i>
      <x v="4"/>
    </i>
    <i t="grand">
      <x/>
    </i>
  </colItems>
  <dataFields count="1">
    <dataField name="Cuenta de Startup Name" fld="0" subtotal="count" showDataAs="percentOfCol" baseField="0" baseItem="0" numFmtId="10"/>
  </dataFields>
  <formats count="2">
    <format dxfId="53">
      <pivotArea collapsedLevelsAreSubtotals="1" fieldPosition="0">
        <references count="1">
          <reference field="11" count="4">
            <x v="1"/>
            <x v="2"/>
            <x v="3"/>
            <x v="4"/>
          </reference>
        </references>
      </pivotArea>
    </format>
    <format dxfId="52">
      <pivotArea grandRow="1" outline="0" collapsedLevelsAreSubtotals="1" fieldPosition="0"/>
    </format>
  </formats>
  <chartFormats count="18"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1" format="4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1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1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11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6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6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6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1" format="4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1" format="5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1" format="5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1" format="5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2CE1D-73CE-464D-86B1-1B474D03F815}" name="Pais_industria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3">
  <location ref="A64:J76" firstHeaderRow="1" firstDataRow="2" firstDataCol="1"/>
  <pivotFields count="13">
    <pivotField dataField="1" showAll="0"/>
    <pivotField axis="axisCol"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axis="axisRow" showAll="0" sortType="descending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Fields count="1">
    <field x="6"/>
  </rowFields>
  <rowItems count="11">
    <i>
      <x/>
    </i>
    <i>
      <x v="7"/>
    </i>
    <i>
      <x v="9"/>
    </i>
    <i>
      <x v="8"/>
    </i>
    <i>
      <x v="1"/>
    </i>
    <i>
      <x v="5"/>
    </i>
    <i>
      <x v="3"/>
    </i>
    <i>
      <x v="4"/>
    </i>
    <i>
      <x v="6"/>
    </i>
    <i>
      <x v="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Startup Name" fld="0" subtotal="count" baseField="0" baseItem="0"/>
  </dataFields>
  <formats count="2">
    <format dxfId="55">
      <pivotArea collapsedLevelsAreSubtotals="1" fieldPosition="0">
        <references count="1">
          <reference field="6" count="0"/>
        </references>
      </pivotArea>
    </format>
    <format dxfId="54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2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2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3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3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3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3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3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3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3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DFDC4-C5AF-FD4D-9D41-825A630E7906}" name="industria_roi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2">
  <location ref="A48:G58" firstHeaderRow="1" firstDataRow="2" firstDataCol="1"/>
  <pivotFields count="13">
    <pivotField dataField="1" showAll="0"/>
    <pivotField axis="axisRow" showAll="0" sortType="descending">
      <items count="9">
        <item x="2"/>
        <item x="5"/>
        <item x="0"/>
        <item x="4"/>
        <item x="3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43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</pivotFields>
  <rowFields count="1">
    <field x="1"/>
  </rowFields>
  <rowItems count="9">
    <i>
      <x v="6"/>
    </i>
    <i>
      <x v="3"/>
    </i>
    <i>
      <x v="7"/>
    </i>
    <i>
      <x v="2"/>
    </i>
    <i>
      <x v="5"/>
    </i>
    <i>
      <x v="4"/>
    </i>
    <i>
      <x/>
    </i>
    <i>
      <x v="1"/>
    </i>
    <i t="grand">
      <x/>
    </i>
  </rowItems>
  <colFields count="1">
    <field x="10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formats count="2">
    <format dxfId="57">
      <pivotArea collapsedLevelsAreSubtotals="1" fieldPosition="0">
        <references count="1">
          <reference field="1" count="0"/>
        </references>
      </pivotArea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3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7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7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7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7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9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9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9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9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CA1A0-41BE-FD43-A8DA-17926AC65D5A}" name="investment_amount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7" rowHeaderCaption="Investment Amount (K USD)" colHeaderCaption="ROI %">
  <location ref="A18:G25" firstHeaderRow="1" firstDataRow="2" firstDataCol="1"/>
  <pivotFields count="13">
    <pivotField dataField="1" showAll="0"/>
    <pivotField showAll="0">
      <items count="9">
        <item x="2"/>
        <item x="5"/>
        <item x="0"/>
        <item x="4"/>
        <item x="3"/>
        <item x="1"/>
        <item x="7"/>
        <item x="6"/>
        <item t="default"/>
      </items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axis="axisRow" numFmtId="164" showAll="0" sortType="descending">
      <items count="8">
        <item x="0"/>
        <item x="1"/>
        <item x="2"/>
        <item x="3"/>
        <item x="4"/>
        <item x="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43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0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2">
    <format dxfId="59">
      <pivotArea outline="0" collapsedLevelsAreSubtotals="1" fieldPosition="0"/>
    </format>
    <format dxfId="58">
      <pivotArea outline="0" fieldPosition="0">
        <references count="1">
          <reference field="4294967294" count="1">
            <x v="0"/>
          </reference>
        </references>
      </pivotArea>
    </format>
  </format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5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5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5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5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5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6AE17F-3BCD-094A-84AA-1AFB45BF9E38}" name="industria_ronda" cacheId="10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27" rowHeaderCaption="Industry" colHeaderCaption="Average investment per ronda">
  <location ref="A33:F43" firstHeaderRow="1" firstDataRow="2" firstDataCol="1"/>
  <pivotFields count="13">
    <pivotField dataField="1" showAll="0"/>
    <pivotField axis="axisRow" showAll="0" sortType="descending">
      <items count="9">
        <item x="2"/>
        <item x="5"/>
        <item x="0"/>
        <item x="4"/>
        <item x="3"/>
        <item x="1"/>
        <item x="7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5"/>
        <item x="9"/>
        <item x="6"/>
        <item x="2"/>
        <item x="7"/>
        <item x="8"/>
        <item x="4"/>
        <item x="0"/>
        <item x="3"/>
        <item x="1"/>
        <item t="default"/>
      </items>
    </pivotField>
    <pivotField numFmtId="164" showAll="0"/>
    <pivotField numFmtId="164" showAll="0"/>
    <pivotField showAll="0">
      <items count="8">
        <item h="1" x="0"/>
        <item x="1"/>
        <item x="2"/>
        <item x="3"/>
        <item x="4"/>
        <item x="5"/>
        <item h="1" x="6"/>
        <item t="default"/>
      </items>
    </pivotField>
    <pivotField showAll="0">
      <items count="11">
        <item x="8"/>
        <item x="3"/>
        <item x="2"/>
        <item x="7"/>
        <item x="5"/>
        <item x="0"/>
        <item x="4"/>
        <item x="9"/>
        <item x="6"/>
        <item x="1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axis="axisCol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"/>
  </rowFields>
  <rowItems count="9">
    <i>
      <x v="6"/>
    </i>
    <i>
      <x v="3"/>
    </i>
    <i>
      <x v="7"/>
    </i>
    <i>
      <x v="2"/>
    </i>
    <i>
      <x v="5"/>
    </i>
    <i>
      <x v="4"/>
    </i>
    <i>
      <x/>
    </i>
    <i>
      <x v="1"/>
    </i>
    <i t="grand">
      <x/>
    </i>
  </rowItems>
  <colFields count="1">
    <field x="11"/>
  </colFields>
  <colItems count="5">
    <i>
      <x v="1"/>
    </i>
    <i>
      <x v="2"/>
    </i>
    <i>
      <x v="3"/>
    </i>
    <i>
      <x v="4"/>
    </i>
    <i t="grand">
      <x/>
    </i>
  </colItems>
  <dataFields count="1">
    <dataField name="Cuenta de Startup Name" fld="0" subtotal="count" baseField="0" baseItem="0"/>
  </dataFields>
  <formats count="2">
    <format dxfId="61">
      <pivotArea collapsedLevelsAreSubtotals="1" fieldPosition="0">
        <references count="1">
          <reference field="1" count="0"/>
        </references>
      </pivotArea>
    </format>
    <format dxfId="60">
      <pivotArea outline="0" fieldPosition="0">
        <references count="1">
          <reference field="4294967294" count="1">
            <x v="0"/>
          </reference>
        </references>
      </pivotArea>
    </format>
  </format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0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0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4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4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4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4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2901BD-AF9B-FD46-B22E-21375526334D}" name="TablaDinámica2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">
  <location ref="A2:G9" firstHeaderRow="1" firstDataRow="2" firstDataCol="1"/>
  <pivotFields count="13">
    <pivotField dataField="1"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E5DE41-A5F2-E946-BC10-D6EFF18B07E9}" name="TablaDinámica8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8">
  <location ref="A47:I57" firstHeaderRow="1" firstDataRow="2" firstDataCol="1"/>
  <pivotFields count="13">
    <pivotField dataField="1" showAll="0"/>
    <pivotField axis="axisRow" showAll="0" sortType="descending">
      <items count="9">
        <item x="0"/>
        <item x="3"/>
        <item x="6"/>
        <item x="4"/>
        <item x="5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43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</pivotFields>
  <rowFields count="1">
    <field x="1"/>
  </rowFields>
  <rowItems count="9">
    <i>
      <x v="6"/>
    </i>
    <i>
      <x v="7"/>
    </i>
    <i>
      <x v="2"/>
    </i>
    <i>
      <x v="3"/>
    </i>
    <i>
      <x v="4"/>
    </i>
    <i>
      <x v="5"/>
    </i>
    <i>
      <x/>
    </i>
    <i>
      <x v="1"/>
    </i>
    <i t="grand">
      <x/>
    </i>
  </rowItems>
  <colFields count="1">
    <field x="10"/>
  </colFields>
  <colItems count="8">
    <i>
      <x v="1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enta de Startup Name" fld="0" subtotal="count" baseField="0" baseItem="0"/>
  </dataField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AE04C-ACF1-5C43-9C93-4BC102DF7CB7}" name="TablaDinámica6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7" rowHeaderCaption="Investors" colHeaderCaption="Age">
  <location ref="A81:G88" firstHeaderRow="1" firstDataRow="2" firstDataCol="1"/>
  <pivotFields count="13">
    <pivotField dataField="1"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Fields count="1">
    <field x="9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5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3A3FB-2876-2A4B-A975-DEB948ECEAF3}" name="TablaDinámica5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6">
  <location ref="A63:J75" firstHeaderRow="1" firstDataRow="2" firstDataCol="1"/>
  <pivotFields count="13">
    <pivotField dataField="1" showAll="0"/>
    <pivotField axis="axisCol"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 sortType="descending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showAll="0"/>
    <pivotField showAll="0"/>
  </pivotFields>
  <rowFields count="1">
    <field x="6"/>
  </rowFields>
  <rowItems count="11">
    <i>
      <x/>
    </i>
    <i>
      <x v="1"/>
    </i>
    <i>
      <x v="8"/>
    </i>
    <i>
      <x v="3"/>
    </i>
    <i>
      <x v="7"/>
    </i>
    <i>
      <x v="6"/>
    </i>
    <i>
      <x v="9"/>
    </i>
    <i>
      <x v="5"/>
    </i>
    <i>
      <x v="4"/>
    </i>
    <i>
      <x v="2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uenta de Startup Name" fld="0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EE58DB-14A6-B344-8826-B377565CA8F2}" name="TablaDinámica4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5">
  <location ref="A31:G41" firstHeaderRow="1" firstDataRow="2" firstDataCol="1"/>
  <pivotFields count="13">
    <pivotField dataField="1" showAll="0"/>
    <pivotField axis="axisRow" showAll="0" sortType="descending">
      <items count="9">
        <item x="0"/>
        <item x="3"/>
        <item x="6"/>
        <item x="4"/>
        <item x="5"/>
        <item x="7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numFmtId="164" showAll="0"/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numFmtId="43" showAll="0"/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</pivotFields>
  <rowFields count="1">
    <field x="1"/>
  </rowFields>
  <rowItems count="9">
    <i>
      <x v="6"/>
    </i>
    <i>
      <x v="7"/>
    </i>
    <i>
      <x v="2"/>
    </i>
    <i>
      <x v="3"/>
    </i>
    <i>
      <x v="4"/>
    </i>
    <i>
      <x v="5"/>
    </i>
    <i>
      <x/>
    </i>
    <i>
      <x v="1"/>
    </i>
    <i t="grand">
      <x/>
    </i>
  </rowItems>
  <colFields count="1">
    <field x="11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6E991-0414-964B-BC02-168B695DE13C}" name="TablaDinámica3" cacheId="10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1" rowHeaderCaption="ROI" colHeaderCaption="Investment Amount">
  <location ref="A15:G24" firstHeaderRow="1" firstDataRow="2" firstDataCol="1"/>
  <pivotFields count="13">
    <pivotField dataField="1" showAll="0"/>
    <pivotField showAll="0">
      <items count="9">
        <item x="0"/>
        <item x="3"/>
        <item x="6"/>
        <item x="4"/>
        <item x="5"/>
        <item x="7"/>
        <item x="1"/>
        <item x="2"/>
        <item t="default"/>
      </items>
    </pivotField>
    <pivotField showAll="0">
      <items count="11">
        <item x="4"/>
        <item x="7"/>
        <item x="9"/>
        <item x="2"/>
        <item x="0"/>
        <item x="5"/>
        <item x="1"/>
        <item x="3"/>
        <item x="8"/>
        <item x="6"/>
        <item t="default"/>
      </items>
    </pivotField>
    <pivotField axis="axisCol" numFmtId="164" showAll="0">
      <items count="8">
        <item x="0"/>
        <item x="1"/>
        <item x="2"/>
        <item x="3"/>
        <item x="4"/>
        <item x="5"/>
        <item x="6"/>
        <item t="default"/>
      </items>
    </pivotField>
    <pivotField numFmtId="164"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1">
        <item x="1"/>
        <item x="4"/>
        <item x="7"/>
        <item x="2"/>
        <item x="5"/>
        <item x="9"/>
        <item x="8"/>
        <item x="0"/>
        <item x="3"/>
        <item x="6"/>
        <item t="default"/>
      </items>
    </pivotField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numFmtId="43" showAll="0">
      <items count="12">
        <item x="0"/>
        <item x="2"/>
        <item x="3"/>
        <item x="1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</pivotFields>
  <rowFields count="1">
    <field x="10"/>
  </rowFields>
  <rowItems count="8"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3"/>
  </colFields>
  <colItems count="6"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Startup Name" fld="0" subtotal="count" baseField="0" baseItem="0"/>
  </dataFields>
  <chartFormats count="2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5" xr16:uid="{A57422D5-7806-BD42-B1FA-D48FE1483E9B}" autoFormatId="16" applyNumberFormats="0" applyBorderFormats="0" applyFontFormats="0" applyPatternFormats="0" applyAlignmentFormats="0" applyWidthHeightFormats="0">
  <queryTableRefresh nextId="15" unboundColumnsRight="1">
    <queryTableFields count="13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  <queryTableDeletedFields count="1">
      <deletedField name="Ranking by valu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F9E5BAD5-0EAE-8F46-9E61-64E4E954EA89}" autoFormatId="16" applyNumberFormats="0" applyBorderFormats="0" applyFontFormats="0" applyPatternFormats="0" applyAlignmentFormats="0" applyWidthHeightFormats="0">
  <queryTableRefresh nextId="15" unboundColumnsRight="1">
    <queryTableFields count="13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  <queryTableDeletedFields count="1">
      <deletedField name="Ranking by value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6" xr16:uid="{401166F4-A55A-4342-9001-C7573B23B668}" autoFormatId="16" applyNumberFormats="0" applyBorderFormats="0" applyFontFormats="0" applyPatternFormats="0" applyAlignmentFormats="0" applyWidthHeightFormats="0">
  <queryTableRefresh nextId="15" unboundColumnsRight="1">
    <queryTableFields count="13">
      <queryTableField id="1" name="Startup Name" tableColumnId="1"/>
      <queryTableField id="2" name="Industry" tableColumnId="2"/>
      <queryTableField id="3" name="Funding Rounds" tableColumnId="3"/>
      <queryTableField id="4" name="Investment Amount (K USD) " tableColumnId="4"/>
      <queryTableField id="5" name="Valuation (K USD)" tableColumnId="5"/>
      <queryTableField id="6" name="Number of Investors" tableColumnId="6"/>
      <queryTableField id="7" name="Country" tableColumnId="7"/>
      <queryTableField id="8" name="Year Founded" tableColumnId="8"/>
      <queryTableField id="9" name="Growth Rate (%)" tableColumnId="9"/>
      <queryTableField id="11" name="Old" tableColumnId="11"/>
      <queryTableField id="12" name="ROI (%)" tableColumnId="12"/>
      <queryTableField id="13" name="Average investment per round (K USD) " tableColumnId="13"/>
      <queryTableField id="14" dataBound="0" tableColumnId="14"/>
    </queryTableFields>
    <queryTableDeletedFields count="1">
      <deletedField name="Ranking by value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umber_of_Investors" xr10:uid="{FADE2969-F90D-F242-88B4-ABBFA8D7D589}" sourceName="Number of Investors">
  <pivotTables>
    <pivotTable tabId="23" name="Number_Investors_investment_per_round "/>
    <pivotTable tabId="22" name="Tabla_T_A_IA"/>
    <pivotTable tabId="22" name="Tabla_T_A_IR"/>
    <pivotTable tabId="22" name="Tabla_T_A_NI"/>
    <pivotTable tabId="22" name="Tabla_T_A_R"/>
    <pivotTable tabId="22" name="Tabla_T_A_V"/>
    <pivotTable tabId="23" name="industria_roi"/>
    <pivotTable tabId="23" name="industria_ronda"/>
    <pivotTable tabId="23" name="investment_amount"/>
    <pivotTable tabId="23" name="old_inversores"/>
    <pivotTable tabId="23" name="Pais_industria"/>
  </pivotTables>
  <data>
    <tabular pivotCacheId="1113638903">
      <items count="7">
        <i x="1" s="1"/>
        <i x="2" s="1"/>
        <i x="3" s="1"/>
        <i x="4" s="1"/>
        <i x="5" s="1"/>
        <i x="0" nd="1"/>
        <i x="6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unding_Rounds" xr10:uid="{C7C1EAC6-6E16-7C42-9DC4-9AD47AE514F2}" sourceName="Funding Rounds">
  <pivotTables>
    <pivotTable tabId="23" name="old_inversores"/>
    <pivotTable tabId="22" name="Tabla_T_A_IA"/>
    <pivotTable tabId="22" name="Tabla_T_A_IR"/>
    <pivotTable tabId="22" name="Tabla_T_A_NI"/>
    <pivotTable tabId="22" name="Tabla_T_A_R"/>
    <pivotTable tabId="22" name="Tabla_T_A_V"/>
    <pivotTable tabId="23" name="industria_roi"/>
    <pivotTable tabId="23" name="industria_ronda"/>
    <pivotTable tabId="23" name="investment_amount"/>
    <pivotTable tabId="23" name="Number_Investors_investment_per_round "/>
    <pivotTable tabId="23" name="Pais_industria"/>
  </pivotTables>
  <data>
    <tabular pivotCacheId="1113638903">
      <items count="10">
        <i x="5" s="1"/>
        <i x="9" s="1"/>
        <i x="6" s="1"/>
        <i x="2" s="1"/>
        <i x="7" s="1"/>
        <i x="8" s="1"/>
        <i x="4" s="1"/>
        <i x="0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y" xr10:uid="{91FEDA2F-DCB0-CF47-A116-7FBE8B9F455A}" sourceName="Industry">
  <pivotTables>
    <pivotTable tabId="23" name="old_inversores"/>
    <pivotTable tabId="22" name="Tabla_T_A_IA"/>
    <pivotTable tabId="22" name="Tabla_T_A_IR"/>
    <pivotTable tabId="22" name="Tabla_T_A_NI"/>
    <pivotTable tabId="22" name="Tabla_T_A_R"/>
    <pivotTable tabId="22" name="Tabla_T_A_V"/>
    <pivotTable tabId="23" name="industria_roi"/>
    <pivotTable tabId="23" name="industria_ronda"/>
    <pivotTable tabId="23" name="investment_amount"/>
    <pivotTable tabId="23" name="Number_Investors_investment_per_round "/>
    <pivotTable tabId="23" name="Pais_industria"/>
  </pivotTables>
  <data>
    <tabular pivotCacheId="1113638903">
      <items count="8">
        <i x="2" s="1"/>
        <i x="5" s="1"/>
        <i x="0" s="1"/>
        <i x="4" s="1"/>
        <i x="3" s="1"/>
        <i x="1" s="1"/>
        <i x="7" s="1"/>
        <i x="6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02D92965-40F7-C948-9ADD-BD6E539B8AE9}" sourceName="Country">
  <pivotTables>
    <pivotTable tabId="23" name="old_inversores"/>
    <pivotTable tabId="23" name="industria_roi"/>
    <pivotTable tabId="23" name="industria_ronda"/>
    <pivotTable tabId="23" name="investment_amount"/>
    <pivotTable tabId="23" name="Number_Investors_investment_per_round "/>
    <pivotTable tabId="23" name="Pais_industria"/>
    <pivotTable tabId="22" name="Tabla_T_A_IA"/>
    <pivotTable tabId="22" name="Tabla_T_A_IR"/>
    <pivotTable tabId="22" name="Tabla_T_A_NI"/>
    <pivotTable tabId="22" name="Tabla_T_A_R"/>
    <pivotTable tabId="22" name="Tabla_T_A_V"/>
  </pivotTables>
  <data>
    <tabular pivotCacheId="1113638903">
      <items count="10">
        <i x="8" s="1"/>
        <i x="3" s="1"/>
        <i x="2" s="1"/>
        <i x="7" s="1"/>
        <i x="5" s="1"/>
        <i x="0" s="1"/>
        <i x="4" s="1"/>
        <i x="9" s="1"/>
        <i x="6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" xr10:uid="{942E459D-BDA0-BE4F-8BF6-167DE1FFF23E}" sourceName="Age">
  <pivotTables>
    <pivotTable tabId="23" name="old_inversores"/>
  </pivotTables>
  <data>
    <tabular pivotCacheId="1113638903">
      <items count="7">
        <i x="1" s="1"/>
        <i x="3" s="1"/>
        <i x="4" s="1"/>
        <i x="5" s="1"/>
        <i x="2" s="1"/>
        <i x="0" s="1" nd="1"/>
        <i x="6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umber_of_Investors1" xr10:uid="{1EBDB2B3-6496-4341-8707-BCCD9FDB7DD8}" sourceName="Number of Investors">
  <pivotTables>
    <pivotTable tabId="31" name="TablaDinámica2"/>
    <pivotTable tabId="31" name="TablaDinámica3"/>
    <pivotTable tabId="31" name="TablaDinámica4"/>
    <pivotTable tabId="31" name="TablaDinámica5"/>
    <pivotTable tabId="31" name="TablaDinámica6"/>
    <pivotTable tabId="22" name="Tabla_H_A_IA"/>
    <pivotTable tabId="22" name="Tabla_H_A_IR"/>
    <pivotTable tabId="22" name="Tabla_H_A_NI"/>
    <pivotTable tabId="22" name="Tabla_H_A_OLD"/>
    <pivotTable tabId="22" name="Tabla_H_A_R"/>
    <pivotTable tabId="22" name="Tabla_H_A_V"/>
    <pivotTable tabId="31" name="TablaDinámica8"/>
  </pivotTables>
  <data>
    <tabular pivotCacheId="217121792">
      <items count="7">
        <i x="1" s="1"/>
        <i x="2" s="1"/>
        <i x="3" s="1"/>
        <i x="4" s="1"/>
        <i x="5" s="1"/>
        <i x="0" s="1" nd="1"/>
        <i x="6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unding_Rounds1" xr10:uid="{6DC45DB1-C388-074B-AEBE-BE54A2F96AD3}" sourceName="Funding Rounds">
  <pivotTables>
    <pivotTable tabId="31" name="TablaDinámica2"/>
    <pivotTable tabId="22" name="Tabla_H_A_IA"/>
    <pivotTable tabId="22" name="Tabla_H_A_IR"/>
    <pivotTable tabId="22" name="Tabla_H_A_NI"/>
    <pivotTable tabId="22" name="Tabla_H_A_OLD"/>
    <pivotTable tabId="22" name="Tabla_H_A_R"/>
    <pivotTable tabId="22" name="Tabla_H_A_V"/>
    <pivotTable tabId="31" name="TablaDinámica3"/>
    <pivotTable tabId="31" name="TablaDinámica4"/>
    <pivotTable tabId="31" name="TablaDinámica5"/>
    <pivotTable tabId="31" name="TablaDinámica6"/>
    <pivotTable tabId="31" name="TablaDinámica8"/>
  </pivotTables>
  <data>
    <tabular pivotCacheId="217121792">
      <items count="10">
        <i x="4" s="1"/>
        <i x="7" s="1"/>
        <i x="9" s="1"/>
        <i x="2" s="1"/>
        <i x="0" s="1"/>
        <i x="5" s="1"/>
        <i x="1" s="1"/>
        <i x="3" s="1"/>
        <i x="8" s="1"/>
        <i x="6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ld" xr10:uid="{0EDC5B40-B8C0-1343-8A21-E01E7DB547EB}" sourceName="Old">
  <pivotTables>
    <pivotTable tabId="31" name="TablaDinámica2"/>
    <pivotTable tabId="22" name="Tabla_H_A_IA"/>
    <pivotTable tabId="22" name="Tabla_H_A_IR"/>
    <pivotTable tabId="22" name="Tabla_H_A_NI"/>
    <pivotTable tabId="22" name="Tabla_H_A_OLD"/>
    <pivotTable tabId="22" name="Tabla_H_A_R"/>
    <pivotTable tabId="22" name="Tabla_H_A_V"/>
    <pivotTable tabId="31" name="TablaDinámica3"/>
    <pivotTable tabId="31" name="TablaDinámica4"/>
    <pivotTable tabId="31" name="TablaDinámica5"/>
    <pivotTable tabId="31" name="TablaDinámica6"/>
    <pivotTable tabId="31" name="TablaDinámica8"/>
  </pivotTables>
  <data>
    <tabular pivotCacheId="217121792">
      <items count="7">
        <i x="1" s="1"/>
        <i x="3" s="1"/>
        <i x="4" s="1"/>
        <i x="5" s="1"/>
        <i x="2" s="1"/>
        <i x="0" s="1" nd="1"/>
        <i x="6" s="1" nd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y1" xr10:uid="{E1986C19-5DFD-D149-9870-025F416C3E3F}" sourceName="Industry">
  <pivotTables>
    <pivotTable tabId="31" name="TablaDinámica2"/>
    <pivotTable tabId="22" name="Tabla_H_A_IA"/>
    <pivotTable tabId="22" name="Tabla_H_A_IR"/>
    <pivotTable tabId="22" name="Tabla_H_A_NI"/>
    <pivotTable tabId="22" name="Tabla_H_A_OLD"/>
    <pivotTable tabId="22" name="Tabla_H_A_R"/>
    <pivotTable tabId="22" name="Tabla_H_A_V"/>
    <pivotTable tabId="31" name="TablaDinámica3"/>
    <pivotTable tabId="31" name="TablaDinámica4"/>
    <pivotTable tabId="31" name="TablaDinámica5"/>
    <pivotTable tabId="31" name="TablaDinámica6"/>
    <pivotTable tabId="31" name="TablaDinámica8"/>
  </pivotTables>
  <data>
    <tabular pivotCacheId="217121792">
      <items count="8">
        <i x="0" s="1"/>
        <i x="3" s="1"/>
        <i x="6" s="1"/>
        <i x="4" s="1"/>
        <i x="5" s="1"/>
        <i x="7" s="1"/>
        <i x="1" s="1"/>
        <i x="2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1" xr10:uid="{9EED1245-3B49-4642-9CF3-6A66D4568EF8}" sourceName="Country">
  <pivotTables>
    <pivotTable tabId="31" name="TablaDinámica2"/>
    <pivotTable tabId="22" name="Tabla_H_A_IA"/>
    <pivotTable tabId="22" name="Tabla_H_A_IR"/>
    <pivotTable tabId="22" name="Tabla_H_A_NI"/>
    <pivotTable tabId="22" name="Tabla_H_A_OLD"/>
    <pivotTable tabId="22" name="Tabla_H_A_R"/>
    <pivotTable tabId="22" name="Tabla_H_A_V"/>
    <pivotTable tabId="31" name="TablaDinámica3"/>
    <pivotTable tabId="31" name="TablaDinámica4"/>
    <pivotTable tabId="31" name="TablaDinámica5"/>
    <pivotTable tabId="31" name="TablaDinámica6"/>
    <pivotTable tabId="31" name="TablaDinámica8"/>
  </pivotTables>
  <data>
    <tabular pivotCacheId="217121792">
      <items count="10">
        <i x="1" s="1"/>
        <i x="4" s="1"/>
        <i x="7" s="1"/>
        <i x="2" s="1"/>
        <i x="5" s="1"/>
        <i x="9" s="1"/>
        <i x="8" s="1"/>
        <i x="0" s="1"/>
        <i x="3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umber of Investors 2" xr10:uid="{CBA37A0C-316D-F149-9D37-F38829647796}" cache="SegmentaciónDeDatos_Number_of_Investors" caption="Number of Investors" columnCount="3" style="SlicerStyleDark3" rowHeight="251883"/>
  <slicer name="Funding Rounds 1" xr10:uid="{025BFB79-B96F-2E4B-8876-B3F99F70B610}" cache="SegmentaciónDeDatos_Funding_Rounds" caption="Funding Rounds" columnCount="5" style="SlicerStyleDark3" rowHeight="251883"/>
  <slicer name="Industry" xr10:uid="{77214FAC-DBCA-F643-BCA7-1FDBC309C376}" cache="SegmentaciónDeDatos_Industry" caption="Industry" columnCount="2" style="SlicerStyleDark3" rowHeight="251883"/>
  <slicer name="Country" xr10:uid="{FE7C4A4B-B974-9246-A414-04F0B4753FA3}" cache="SegmentaciónDeDatos_Country" caption="Country" columnCount="2" style="SlicerStyleDark3" rowHeight="251883"/>
  <slicer name="Age" xr10:uid="{D1908C5F-E1E1-AF47-A852-65B3680D67B9}" cache="SegmentaciónDeDatos_Age" caption="Age of startup" columnCount="3" style="SlicerStyleDark3" rowHeight="251883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umber of Investors" xr10:uid="{5AA8EB39-2A79-CB4E-A062-D59BD8E2A284}" cache="SegmentaciónDeDatos_Number_of_Investors1" caption="Number of Investors" columnCount="3" style="SlicerStyleDark3" rowHeight="251883"/>
  <slicer name="Funding Rounds" xr10:uid="{62BD2196-E8FC-6C4F-8A5C-269F9FA5E7E0}" cache="SegmentaciónDeDatos_Funding_Rounds1" caption="Funding Rounds" columnCount="5" style="SlicerStyleDark3" rowHeight="251883"/>
  <slicer name="Old" xr10:uid="{2A3C567B-5BBF-F34C-B349-3776214F76C1}" cache="SegmentaciónDeDatos_Old" caption="Age of Startup" columnCount="3" style="SlicerStyleDark3" rowHeight="251883"/>
  <slicer name="Industry 1" xr10:uid="{4E41CF4E-7B0A-0744-92F1-F86CA3D8D8B0}" cache="SegmentaciónDeDatos_Industry1" caption="Industry" columnCount="2" style="SlicerStyleDark3" rowHeight="251883"/>
  <slicer name="Country 1" xr10:uid="{01190729-B2E0-1042-BD93-398809FBFF2D}" cache="SegmentaciónDeDatos_Country1" caption="Country" columnCount="2" style="SlicerStyleDark3" rowHeight="251883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0450457-8F18-D34E-8E47-C25D455C16EA}" name="DatosTotal" displayName="DatosTotal" ref="A1:M5001" tableType="queryTable" totalsRowShown="0">
  <autoFilter ref="A1:M5001" xr:uid="{9EB24E98-2D64-4846-9E11-1470B316EA64}"/>
  <sortState xmlns:xlrd2="http://schemas.microsoft.com/office/spreadsheetml/2017/richdata2" ref="A2:L5001">
    <sortCondition ref="A1:A5001"/>
  </sortState>
  <tableColumns count="13">
    <tableColumn id="1" xr3:uid="{ABB09B3D-9CA7-814B-9F2E-359FAEE73015}" uniqueName="1" name="Startup Name" queryTableFieldId="1" dataDxfId="92"/>
    <tableColumn id="2" xr3:uid="{5983B83E-EC06-0443-ACEA-0D09A1D79F0E}" uniqueName="2" name="Industry" queryTableFieldId="2" dataDxfId="91"/>
    <tableColumn id="3" xr3:uid="{BB7711AF-F2A3-BD4B-B20F-70C4EE70AC8B}" uniqueName="3" name="Funding Rounds" queryTableFieldId="3"/>
    <tableColumn id="4" xr3:uid="{0E8E4923-9D90-3141-9270-6B34A95B988B}" uniqueName="4" name="Investment Amount (K USD) " queryTableFieldId="4" dataDxfId="90" dataCellStyle="Millares"/>
    <tableColumn id="5" xr3:uid="{0356E295-FDA7-484E-9647-6C74FA65DE3E}" uniqueName="5" name="Valuation (K USD)" queryTableFieldId="5" dataDxfId="89" dataCellStyle="Millares"/>
    <tableColumn id="6" xr3:uid="{46E761A4-2D21-D34B-828E-D65EE04F0834}" uniqueName="6" name="Number of Investors" queryTableFieldId="6"/>
    <tableColumn id="7" xr3:uid="{C12B0CCD-52CF-D040-813B-2B8A1D47BCC1}" uniqueName="7" name="Country" queryTableFieldId="7" dataDxfId="88"/>
    <tableColumn id="8" xr3:uid="{D1493B3E-0276-BE45-AA5F-129A9CB21D87}" uniqueName="8" name="Year Founded" queryTableFieldId="8"/>
    <tableColumn id="9" xr3:uid="{590120C8-3DCE-CC4F-9F7B-CB1C4C31441B}" uniqueName="9" name="Growth Rate (%)" queryTableFieldId="9"/>
    <tableColumn id="11" xr3:uid="{9746336F-49F6-E448-A7B7-7738D40C5512}" uniqueName="11" name="Old" queryTableFieldId="11"/>
    <tableColumn id="12" xr3:uid="{EC4AC893-10D9-1E48-9F5D-22234842A610}" uniqueName="12" name="ROI (%)" queryTableFieldId="12" dataCellStyle="Millares"/>
    <tableColumn id="13" xr3:uid="{72871029-5304-F244-B6E4-CC5666E0E3D8}" uniqueName="13" name="Average investment per round (K USD) " queryTableFieldId="13"/>
    <tableColumn id="14" xr3:uid="{3C543FFB-0F34-534C-AC25-14C3480166E8}" uniqueName="14" name="Growth Category" queryTableFieldId="14" dataDxfId="87">
      <calculatedColumnFormula>IF(OR(DatosTotal[[#This Row],[Valuation (K USD)]]&gt;30000000000, DatosTotal[[#This Row],[ROI (%)]]&gt;500000, DatosTotal[[#This Row],[Average investment per round (K USD) ]]&gt;20000), "High Growth", "Typical Growth")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B24E98-2D64-4846-9E11-1470B316EA64}" name="DatosTypical" displayName="DatosTypical" ref="A1:M3481" tableType="queryTable" totalsRowShown="0">
  <autoFilter ref="A1:M3481" xr:uid="{9EB24E98-2D64-4846-9E11-1470B316EA64}"/>
  <sortState xmlns:xlrd2="http://schemas.microsoft.com/office/spreadsheetml/2017/richdata2" ref="A2:L3481">
    <sortCondition ref="A1:A3481"/>
  </sortState>
  <tableColumns count="13">
    <tableColumn id="1" xr3:uid="{5A9C2A60-5C3B-EF4D-8ED6-E815A103872E}" uniqueName="1" name="Startup Name" queryTableFieldId="1" dataDxfId="86"/>
    <tableColumn id="2" xr3:uid="{8E19B5DE-6D97-4345-B051-30A511C2122D}" uniqueName="2" name="Industry" queryTableFieldId="2" dataDxfId="85"/>
    <tableColumn id="3" xr3:uid="{60E61520-54A8-7348-A336-1F11819A6508}" uniqueName="3" name="Funding Rounds" queryTableFieldId="3"/>
    <tableColumn id="4" xr3:uid="{CC3B47B8-C070-2443-97E2-2F13EF9F21C0}" uniqueName="4" name="Investment Amount (K USD) " queryTableFieldId="4" dataDxfId="84" dataCellStyle="Millares"/>
    <tableColumn id="5" xr3:uid="{B5734208-F23D-BC44-98C7-3DF0B8E1B2D6}" uniqueName="5" name="Valuation (K USD)" queryTableFieldId="5" dataDxfId="83" dataCellStyle="Millares"/>
    <tableColumn id="6" xr3:uid="{6C019AFC-BDD6-9647-A1BE-CE47407B092C}" uniqueName="6" name="Number of Investors" queryTableFieldId="6"/>
    <tableColumn id="7" xr3:uid="{3BC5FDEC-EA47-C243-926B-1E3DA086532F}" uniqueName="7" name="Country" queryTableFieldId="7" dataDxfId="82"/>
    <tableColumn id="8" xr3:uid="{3EB1F26D-F1AF-FC40-BC45-AEB39A30D2A1}" uniqueName="8" name="Year Founded" queryTableFieldId="8"/>
    <tableColumn id="9" xr3:uid="{8993D506-87FD-A94A-A657-C54AFDD8A951}" uniqueName="9" name="Growth Rate (%)" queryTableFieldId="9"/>
    <tableColumn id="11" xr3:uid="{2E9F66B3-6B51-0C40-B563-FEBFAF55D4EC}" uniqueName="11" name="Age" queryTableFieldId="11"/>
    <tableColumn id="12" xr3:uid="{6437D09E-7572-A843-9E47-088757C8FD27}" uniqueName="12" name="ROI (%)" queryTableFieldId="12" dataCellStyle="Millares"/>
    <tableColumn id="13" xr3:uid="{B1D39E09-732E-8A4C-B165-0861B3462719}" uniqueName="13" name="Average investment per round (K USD) " queryTableFieldId="13"/>
    <tableColumn id="14" xr3:uid="{26D05CB7-B425-1843-9E03-F2CC2306475A}" uniqueName="14" name="Growth Category" queryTableFieldId="14" dataDxfId="81">
      <calculatedColumnFormula>IF(OR(DatosTypical[[#This Row],[Valuation (K USD)]]&gt;30000000000, DatosTypical[[#This Row],[ROI (%)]]&gt;500000, DatosTypical[[#This Row],[Average investment per round (K USD) ]]&gt;20000), "High Growth", "Typical Growth")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C0773DC-666A-B14B-9380-73CFD79CD438}" name="DatosTotal2" displayName="DatosTotal2" ref="A1:M1519" tableType="queryTable" totalsRowShown="0">
  <autoFilter ref="A1:M1519" xr:uid="{9EB24E98-2D64-4846-9E11-1470B316EA64}"/>
  <sortState xmlns:xlrd2="http://schemas.microsoft.com/office/spreadsheetml/2017/richdata2" ref="A2:L1519">
    <sortCondition ref="A1:A1519"/>
  </sortState>
  <tableColumns count="13">
    <tableColumn id="1" xr3:uid="{A04453A4-7A97-0D49-891E-6A69FAF53002}" uniqueName="1" name="Startup Name" queryTableFieldId="1" dataDxfId="80"/>
    <tableColumn id="2" xr3:uid="{07F02DC6-B1CD-A047-8AFF-7078614D96CD}" uniqueName="2" name="Industry" queryTableFieldId="2" dataDxfId="79"/>
    <tableColumn id="3" xr3:uid="{A2312E60-5966-6242-B0FF-FA9C385F7103}" uniqueName="3" name="Funding Rounds" queryTableFieldId="3"/>
    <tableColumn id="4" xr3:uid="{E23DD954-E1E0-194A-9ACE-CAC765FC3618}" uniqueName="4" name="Investment Amount (K USD) " queryTableFieldId="4" dataDxfId="78" dataCellStyle="Millares"/>
    <tableColumn id="5" xr3:uid="{6DE6958C-49C2-2041-B959-B736F47B9FDF}" uniqueName="5" name="Valuation (K USD)" queryTableFieldId="5" dataDxfId="77" dataCellStyle="Millares"/>
    <tableColumn id="6" xr3:uid="{7028574D-D1A2-7046-B1FD-8F845034B8F0}" uniqueName="6" name="Number of Investors" queryTableFieldId="6"/>
    <tableColumn id="7" xr3:uid="{F260CEFC-0E03-6543-A181-144973C6833A}" uniqueName="7" name="Country" queryTableFieldId="7" dataDxfId="76"/>
    <tableColumn id="8" xr3:uid="{236D5764-6C94-8940-A203-8E8F1DFEF765}" uniqueName="8" name="Year Founded" queryTableFieldId="8"/>
    <tableColumn id="9" xr3:uid="{74CAEC21-0D94-DC46-938F-AA104D6D260A}" uniqueName="9" name="Growth Rate (%)" queryTableFieldId="9"/>
    <tableColumn id="11" xr3:uid="{904E7420-504C-CA41-A742-8A6038DA181E}" uniqueName="11" name="Old" queryTableFieldId="11"/>
    <tableColumn id="12" xr3:uid="{8017D061-B4C8-F440-A9CA-03E4CB630664}" uniqueName="12" name="ROI (%)" queryTableFieldId="12" dataCellStyle="Millares"/>
    <tableColumn id="13" xr3:uid="{C6BFE6F9-0982-F347-BA33-FCCB0D9AE7B9}" uniqueName="13" name="Average investment per round (K USD) " queryTableFieldId="13"/>
    <tableColumn id="14" xr3:uid="{E99C5876-122A-8646-AEA7-1C2ED170E920}" uniqueName="14" name="Growth Category" queryTableFieldId="14" dataDxfId="7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2.xml"/><Relationship Id="rId7" Type="http://schemas.openxmlformats.org/officeDocument/2006/relationships/drawing" Target="../drawings/drawing3.xml"/><Relationship Id="rId2" Type="http://schemas.openxmlformats.org/officeDocument/2006/relationships/pivotTable" Target="../pivotTables/pivotTable21.xml"/><Relationship Id="rId1" Type="http://schemas.openxmlformats.org/officeDocument/2006/relationships/pivotTable" Target="../pivotTables/pivotTable20.xml"/><Relationship Id="rId6" Type="http://schemas.openxmlformats.org/officeDocument/2006/relationships/pivotTable" Target="../pivotTables/pivotTable25.xml"/><Relationship Id="rId5" Type="http://schemas.openxmlformats.org/officeDocument/2006/relationships/pivotTable" Target="../pivotTables/pivotTable24.xml"/><Relationship Id="rId4" Type="http://schemas.openxmlformats.org/officeDocument/2006/relationships/pivotTable" Target="../pivotTables/pivotTable23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D168C-197E-434A-9FEF-36A59A7D8B6E}">
  <sheetPr codeName="Hoja1"/>
  <dimension ref="A1:M5001"/>
  <sheetViews>
    <sheetView topLeftCell="B1" workbookViewId="0">
      <selection activeCell="D23" sqref="D23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6" bestFit="1" customWidth="1"/>
    <col min="5" max="5" width="18.1640625" style="6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6.5" bestFit="1" customWidth="1"/>
    <col min="11" max="11" width="15" style="5" bestFit="1" customWidth="1"/>
    <col min="12" max="12" width="31" style="6" customWidth="1"/>
    <col min="13" max="13" width="19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s="6" t="s">
        <v>5028</v>
      </c>
      <c r="E1" s="6" t="s">
        <v>5029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5" t="s">
        <v>5031</v>
      </c>
      <c r="L1" s="6" t="s">
        <v>5032</v>
      </c>
      <c r="M1" s="6" t="s">
        <v>5036</v>
      </c>
    </row>
    <row r="2" spans="1:13" x14ac:dyDescent="0.2">
      <c r="A2" t="s">
        <v>8</v>
      </c>
      <c r="B2" t="s">
        <v>9</v>
      </c>
      <c r="C2">
        <v>8</v>
      </c>
      <c r="D2" s="6">
        <v>13351.66</v>
      </c>
      <c r="E2" s="6">
        <v>6621448041.8199997</v>
      </c>
      <c r="F2">
        <v>50</v>
      </c>
      <c r="G2" t="s">
        <v>10</v>
      </c>
      <c r="H2">
        <v>2012</v>
      </c>
      <c r="I2">
        <v>771</v>
      </c>
      <c r="J2">
        <v>13</v>
      </c>
      <c r="K2" s="5">
        <v>495926.0061</v>
      </c>
      <c r="L2" s="6">
        <v>267.03317060000001</v>
      </c>
      <c r="M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" spans="1:13" x14ac:dyDescent="0.2">
      <c r="A3" t="s">
        <v>28</v>
      </c>
      <c r="B3" t="s">
        <v>18</v>
      </c>
      <c r="C3">
        <v>10</v>
      </c>
      <c r="D3" s="6">
        <v>48653.79</v>
      </c>
      <c r="E3" s="6">
        <v>18692791832.25</v>
      </c>
      <c r="F3">
        <v>31</v>
      </c>
      <c r="G3" t="s">
        <v>29</v>
      </c>
      <c r="H3">
        <v>2000</v>
      </c>
      <c r="I3">
        <v>3116</v>
      </c>
      <c r="J3">
        <v>25</v>
      </c>
      <c r="K3" s="5">
        <v>384199.14640000003</v>
      </c>
      <c r="L3" s="6">
        <v>1569.4769779999999</v>
      </c>
      <c r="M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" spans="1:13" x14ac:dyDescent="0.2">
      <c r="A4" t="s">
        <v>125</v>
      </c>
      <c r="B4" t="s">
        <v>9</v>
      </c>
      <c r="C4">
        <v>8</v>
      </c>
      <c r="D4" s="6">
        <v>330806.03999999998</v>
      </c>
      <c r="E4" s="6">
        <v>5174334068.1300001</v>
      </c>
      <c r="F4">
        <v>39</v>
      </c>
      <c r="G4" t="s">
        <v>33</v>
      </c>
      <c r="H4">
        <v>2005</v>
      </c>
      <c r="I4">
        <v>542</v>
      </c>
      <c r="J4">
        <v>20</v>
      </c>
      <c r="K4" s="5">
        <v>15640.595079999999</v>
      </c>
      <c r="L4" s="6">
        <v>8482.2060579999998</v>
      </c>
      <c r="M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" spans="1:13" x14ac:dyDescent="0.2">
      <c r="A5" t="s">
        <v>1025</v>
      </c>
      <c r="B5" t="s">
        <v>49</v>
      </c>
      <c r="C5">
        <v>5</v>
      </c>
      <c r="D5" s="6">
        <v>1818.54</v>
      </c>
      <c r="E5" s="6">
        <v>2964640870.8299999</v>
      </c>
      <c r="F5">
        <v>48</v>
      </c>
      <c r="G5" t="s">
        <v>16</v>
      </c>
      <c r="H5">
        <v>2008</v>
      </c>
      <c r="I5">
        <v>5755</v>
      </c>
      <c r="J5">
        <v>17</v>
      </c>
      <c r="K5" s="5">
        <v>1630232.5989999999</v>
      </c>
      <c r="L5" s="7">
        <v>37.886197129999999</v>
      </c>
      <c r="M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" spans="1:13" x14ac:dyDescent="0.2">
      <c r="A6" t="s">
        <v>1026</v>
      </c>
      <c r="B6" t="s">
        <v>49</v>
      </c>
      <c r="C6">
        <v>4</v>
      </c>
      <c r="D6" s="6">
        <v>185920.81</v>
      </c>
      <c r="E6" s="6">
        <v>7716744154.9099998</v>
      </c>
      <c r="F6">
        <v>33</v>
      </c>
      <c r="G6" t="s">
        <v>33</v>
      </c>
      <c r="H6">
        <v>2016</v>
      </c>
      <c r="I6">
        <v>12374</v>
      </c>
      <c r="J6">
        <v>9</v>
      </c>
      <c r="K6" s="5">
        <v>41504.543339999997</v>
      </c>
      <c r="L6" s="6">
        <v>5633.9638789999999</v>
      </c>
      <c r="M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" spans="1:13" x14ac:dyDescent="0.2">
      <c r="A7" t="s">
        <v>1027</v>
      </c>
      <c r="B7" t="s">
        <v>15</v>
      </c>
      <c r="C7">
        <v>9</v>
      </c>
      <c r="D7" s="6">
        <v>67789.350000000006</v>
      </c>
      <c r="E7" s="6">
        <v>2441584546.27</v>
      </c>
      <c r="F7">
        <v>37</v>
      </c>
      <c r="G7" t="s">
        <v>27</v>
      </c>
      <c r="H7">
        <v>2003</v>
      </c>
      <c r="I7">
        <v>506</v>
      </c>
      <c r="J7">
        <v>22</v>
      </c>
      <c r="K7" s="5">
        <v>36016.230369999997</v>
      </c>
      <c r="L7" s="6">
        <v>1832.144528</v>
      </c>
      <c r="M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" spans="1:13" x14ac:dyDescent="0.2">
      <c r="A8" t="s">
        <v>1028</v>
      </c>
      <c r="B8" t="s">
        <v>32</v>
      </c>
      <c r="C8">
        <v>7</v>
      </c>
      <c r="D8" s="6">
        <v>74041.87</v>
      </c>
      <c r="E8" s="6">
        <v>2360448212.6399999</v>
      </c>
      <c r="F8">
        <v>35</v>
      </c>
      <c r="G8" t="s">
        <v>27</v>
      </c>
      <c r="H8">
        <v>2011</v>
      </c>
      <c r="I8">
        <v>6075</v>
      </c>
      <c r="J8">
        <v>14</v>
      </c>
      <c r="K8" s="5">
        <v>31878.910449999999</v>
      </c>
      <c r="L8" s="6">
        <v>2115.4820239999999</v>
      </c>
      <c r="M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" spans="1:13" x14ac:dyDescent="0.2">
      <c r="A9" t="s">
        <v>1029</v>
      </c>
      <c r="B9" t="s">
        <v>9</v>
      </c>
      <c r="C9">
        <v>4</v>
      </c>
      <c r="D9" s="6">
        <v>415940.26</v>
      </c>
      <c r="E9" s="6">
        <v>20213607286.27</v>
      </c>
      <c r="F9">
        <v>25</v>
      </c>
      <c r="G9" t="s">
        <v>21</v>
      </c>
      <c r="H9">
        <v>2023</v>
      </c>
      <c r="I9">
        <v>19754</v>
      </c>
      <c r="J9">
        <v>2</v>
      </c>
      <c r="K9" s="5">
        <v>48596.38076</v>
      </c>
      <c r="L9" s="6">
        <v>16637.610479999999</v>
      </c>
      <c r="M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" spans="1:13" x14ac:dyDescent="0.2">
      <c r="A10" t="s">
        <v>1030</v>
      </c>
      <c r="B10" t="s">
        <v>24</v>
      </c>
      <c r="C10">
        <v>7</v>
      </c>
      <c r="D10" s="6">
        <v>6826.54</v>
      </c>
      <c r="E10" s="6">
        <v>23680860641.25</v>
      </c>
      <c r="F10">
        <v>40</v>
      </c>
      <c r="G10" t="s">
        <v>37</v>
      </c>
      <c r="H10">
        <v>2003</v>
      </c>
      <c r="I10">
        <v>2123</v>
      </c>
      <c r="J10">
        <v>22</v>
      </c>
      <c r="K10" s="5">
        <v>3468939.9619999998</v>
      </c>
      <c r="L10" s="6">
        <v>170.6634741</v>
      </c>
      <c r="M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" spans="1:13" x14ac:dyDescent="0.2">
      <c r="A11" t="s">
        <v>1031</v>
      </c>
      <c r="B11" t="s">
        <v>49</v>
      </c>
      <c r="C11">
        <v>1</v>
      </c>
      <c r="D11" s="6">
        <v>25708.77</v>
      </c>
      <c r="E11" s="6">
        <v>6364717458.8599997</v>
      </c>
      <c r="F11">
        <v>46</v>
      </c>
      <c r="G11" t="s">
        <v>29</v>
      </c>
      <c r="H11">
        <v>2002</v>
      </c>
      <c r="I11">
        <v>17806</v>
      </c>
      <c r="J11">
        <v>23</v>
      </c>
      <c r="K11" s="5">
        <v>247568.87359999999</v>
      </c>
      <c r="L11" s="6">
        <v>558.88634999999999</v>
      </c>
      <c r="M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" spans="1:13" x14ac:dyDescent="0.2">
      <c r="A12" t="s">
        <v>1032</v>
      </c>
      <c r="B12" t="s">
        <v>12</v>
      </c>
      <c r="C12">
        <v>4</v>
      </c>
      <c r="D12" s="6">
        <v>7779.99</v>
      </c>
      <c r="E12" s="6">
        <v>15132618020.16</v>
      </c>
      <c r="F12">
        <v>30</v>
      </c>
      <c r="G12" t="s">
        <v>35</v>
      </c>
      <c r="H12">
        <v>2000</v>
      </c>
      <c r="I12">
        <v>9069</v>
      </c>
      <c r="J12">
        <v>25</v>
      </c>
      <c r="K12" s="5">
        <v>1945068.8729999999</v>
      </c>
      <c r="L12" s="6">
        <v>259.3328947</v>
      </c>
      <c r="M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" spans="1:13" x14ac:dyDescent="0.2">
      <c r="A13" t="s">
        <v>1033</v>
      </c>
      <c r="B13" t="s">
        <v>42</v>
      </c>
      <c r="C13">
        <v>7</v>
      </c>
      <c r="D13" s="6">
        <v>274664.7</v>
      </c>
      <c r="E13" s="6">
        <v>8510584470.1800003</v>
      </c>
      <c r="F13">
        <v>19</v>
      </c>
      <c r="G13" t="s">
        <v>33</v>
      </c>
      <c r="H13">
        <v>2001</v>
      </c>
      <c r="I13">
        <v>13107</v>
      </c>
      <c r="J13">
        <v>24</v>
      </c>
      <c r="K13" s="5">
        <v>30984.359949999998</v>
      </c>
      <c r="L13" s="6">
        <v>14456.036630000001</v>
      </c>
      <c r="M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" spans="1:13" x14ac:dyDescent="0.2">
      <c r="A14" t="s">
        <v>1034</v>
      </c>
      <c r="B14" t="s">
        <v>9</v>
      </c>
      <c r="C14">
        <v>1</v>
      </c>
      <c r="D14" s="6">
        <v>416681.83</v>
      </c>
      <c r="E14" s="6">
        <v>20806689191.66</v>
      </c>
      <c r="F14">
        <v>39</v>
      </c>
      <c r="G14" t="s">
        <v>19</v>
      </c>
      <c r="H14">
        <v>2015</v>
      </c>
      <c r="I14">
        <v>3423</v>
      </c>
      <c r="J14">
        <v>10</v>
      </c>
      <c r="K14" s="5">
        <v>49933.237050000003</v>
      </c>
      <c r="L14" s="6">
        <v>10684.149439999999</v>
      </c>
      <c r="M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" spans="1:13" x14ac:dyDescent="0.2">
      <c r="A15" t="s">
        <v>126</v>
      </c>
      <c r="B15" t="s">
        <v>18</v>
      </c>
      <c r="C15">
        <v>3</v>
      </c>
      <c r="D15" s="6">
        <v>22239.96</v>
      </c>
      <c r="E15" s="6">
        <v>8660571394.3199997</v>
      </c>
      <c r="F15">
        <v>9</v>
      </c>
      <c r="G15" t="s">
        <v>13</v>
      </c>
      <c r="H15">
        <v>2005</v>
      </c>
      <c r="I15">
        <v>1462</v>
      </c>
      <c r="J15">
        <v>20</v>
      </c>
      <c r="K15" s="5">
        <v>389413.80099999998</v>
      </c>
      <c r="L15" s="6">
        <v>2471.1071790000001</v>
      </c>
      <c r="M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" spans="1:13" x14ac:dyDescent="0.2">
      <c r="A16" t="s">
        <v>1035</v>
      </c>
      <c r="B16" t="s">
        <v>42</v>
      </c>
      <c r="C16">
        <v>8</v>
      </c>
      <c r="D16" s="6">
        <v>312870.67</v>
      </c>
      <c r="E16" s="6">
        <v>9209341903.1800003</v>
      </c>
      <c r="F16">
        <v>2</v>
      </c>
      <c r="G16" t="s">
        <v>16</v>
      </c>
      <c r="H16">
        <v>2015</v>
      </c>
      <c r="I16">
        <v>5772</v>
      </c>
      <c r="J16">
        <v>10</v>
      </c>
      <c r="K16" s="5">
        <v>29433.979520000001</v>
      </c>
      <c r="L16" s="6">
        <v>156435.33739999999</v>
      </c>
      <c r="M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" spans="1:13" x14ac:dyDescent="0.2">
      <c r="A17" t="s">
        <v>1036</v>
      </c>
      <c r="B17" t="s">
        <v>12</v>
      </c>
      <c r="C17">
        <v>5</v>
      </c>
      <c r="D17" s="6">
        <v>232389.32</v>
      </c>
      <c r="E17" s="6">
        <v>11326386517.58</v>
      </c>
      <c r="F17">
        <v>22</v>
      </c>
      <c r="G17" t="s">
        <v>19</v>
      </c>
      <c r="H17">
        <v>2022</v>
      </c>
      <c r="I17">
        <v>13553</v>
      </c>
      <c r="J17">
        <v>3</v>
      </c>
      <c r="K17" s="5">
        <v>48737.843050000003</v>
      </c>
      <c r="L17" s="6">
        <v>10563.15084</v>
      </c>
      <c r="M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" spans="1:13" x14ac:dyDescent="0.2">
      <c r="A18" t="s">
        <v>1037</v>
      </c>
      <c r="B18" t="s">
        <v>24</v>
      </c>
      <c r="C18">
        <v>1</v>
      </c>
      <c r="D18" s="6">
        <v>105615.16</v>
      </c>
      <c r="E18" s="6">
        <v>30352255639.91</v>
      </c>
      <c r="F18">
        <v>34</v>
      </c>
      <c r="G18" t="s">
        <v>13</v>
      </c>
      <c r="H18">
        <v>2010</v>
      </c>
      <c r="I18">
        <v>1068</v>
      </c>
      <c r="J18">
        <v>15</v>
      </c>
      <c r="K18" s="5">
        <v>287384.41470000002</v>
      </c>
      <c r="L18" s="6">
        <v>3106.3281419999998</v>
      </c>
      <c r="M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" spans="1:13" x14ac:dyDescent="0.2">
      <c r="A19" t="s">
        <v>1038</v>
      </c>
      <c r="B19" t="s">
        <v>49</v>
      </c>
      <c r="C19">
        <v>5</v>
      </c>
      <c r="D19" s="6">
        <v>203198.86</v>
      </c>
      <c r="E19" s="6">
        <v>7825980800.8000002</v>
      </c>
      <c r="F19">
        <v>17</v>
      </c>
      <c r="G19" t="s">
        <v>35</v>
      </c>
      <c r="H19">
        <v>2013</v>
      </c>
      <c r="I19">
        <v>6754</v>
      </c>
      <c r="J19">
        <v>12</v>
      </c>
      <c r="K19" s="5">
        <v>38512.900569999998</v>
      </c>
      <c r="L19" s="6">
        <v>11952.87429</v>
      </c>
      <c r="M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" spans="1:13" x14ac:dyDescent="0.2">
      <c r="A20" t="s">
        <v>1039</v>
      </c>
      <c r="B20" t="s">
        <v>32</v>
      </c>
      <c r="C20">
        <v>6</v>
      </c>
      <c r="D20" s="6">
        <v>266879.82</v>
      </c>
      <c r="E20" s="6">
        <v>9956845257.1299992</v>
      </c>
      <c r="F20">
        <v>7</v>
      </c>
      <c r="G20" t="s">
        <v>37</v>
      </c>
      <c r="H20">
        <v>2000</v>
      </c>
      <c r="I20">
        <v>11623</v>
      </c>
      <c r="J20">
        <v>25</v>
      </c>
      <c r="K20" s="5">
        <v>37307.348100000003</v>
      </c>
      <c r="L20" s="6">
        <v>38125.688690000003</v>
      </c>
      <c r="M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" spans="1:13" x14ac:dyDescent="0.2">
      <c r="A21" t="s">
        <v>1040</v>
      </c>
      <c r="B21" t="s">
        <v>18</v>
      </c>
      <c r="C21">
        <v>5</v>
      </c>
      <c r="D21" s="6">
        <v>187742.18</v>
      </c>
      <c r="E21" s="6">
        <v>5348671893.6099997</v>
      </c>
      <c r="F21">
        <v>40</v>
      </c>
      <c r="G21" t="s">
        <v>13</v>
      </c>
      <c r="H21">
        <v>2015</v>
      </c>
      <c r="I21">
        <v>9073</v>
      </c>
      <c r="J21">
        <v>10</v>
      </c>
      <c r="K21" s="5">
        <v>28488.45175</v>
      </c>
      <c r="L21" s="6">
        <v>4693.5546020000002</v>
      </c>
      <c r="M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" spans="1:13" x14ac:dyDescent="0.2">
      <c r="A22" t="s">
        <v>1041</v>
      </c>
      <c r="B22" t="s">
        <v>49</v>
      </c>
      <c r="C22">
        <v>10</v>
      </c>
      <c r="D22" s="6">
        <v>272822.78000000003</v>
      </c>
      <c r="E22" s="6">
        <v>4540397251.3299999</v>
      </c>
      <c r="F22">
        <v>4</v>
      </c>
      <c r="G22" t="s">
        <v>27</v>
      </c>
      <c r="H22">
        <v>2011</v>
      </c>
      <c r="I22">
        <v>17087</v>
      </c>
      <c r="J22">
        <v>14</v>
      </c>
      <c r="K22" s="5">
        <v>16641.29535</v>
      </c>
      <c r="L22" s="6">
        <v>68205.694520000005</v>
      </c>
      <c r="M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" spans="1:13" x14ac:dyDescent="0.2">
      <c r="A23" t="s">
        <v>1042</v>
      </c>
      <c r="B23" t="s">
        <v>15</v>
      </c>
      <c r="C23">
        <v>6</v>
      </c>
      <c r="D23" s="6">
        <v>271231.14</v>
      </c>
      <c r="E23" s="6">
        <v>4180334991.9699998</v>
      </c>
      <c r="F23">
        <v>31</v>
      </c>
      <c r="G23" t="s">
        <v>33</v>
      </c>
      <c r="H23">
        <v>2017</v>
      </c>
      <c r="I23">
        <v>1350</v>
      </c>
      <c r="J23">
        <v>8</v>
      </c>
      <c r="K23" s="5">
        <v>15411.445110000001</v>
      </c>
      <c r="L23" s="6">
        <v>8749.3914760000007</v>
      </c>
      <c r="M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" spans="1:13" x14ac:dyDescent="0.2">
      <c r="A24" t="s">
        <v>1043</v>
      </c>
      <c r="B24" t="s">
        <v>32</v>
      </c>
      <c r="C24">
        <v>4</v>
      </c>
      <c r="D24" s="6">
        <v>37691.56</v>
      </c>
      <c r="E24" s="6">
        <v>12531052628.92</v>
      </c>
      <c r="F24">
        <v>46</v>
      </c>
      <c r="G24" t="s">
        <v>29</v>
      </c>
      <c r="H24">
        <v>2018</v>
      </c>
      <c r="I24">
        <v>8746</v>
      </c>
      <c r="J24">
        <v>7</v>
      </c>
      <c r="K24" s="5">
        <v>332462.0527</v>
      </c>
      <c r="L24" s="6">
        <v>819.38183919999994</v>
      </c>
      <c r="M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" spans="1:13" x14ac:dyDescent="0.2">
      <c r="A25" t="s">
        <v>1044</v>
      </c>
      <c r="B25" t="s">
        <v>24</v>
      </c>
      <c r="C25">
        <v>8</v>
      </c>
      <c r="D25" s="6">
        <v>171826.19</v>
      </c>
      <c r="E25" s="6">
        <v>4167043322.1300001</v>
      </c>
      <c r="F25">
        <v>39</v>
      </c>
      <c r="G25" t="s">
        <v>35</v>
      </c>
      <c r="H25">
        <v>2003</v>
      </c>
      <c r="I25">
        <v>19749</v>
      </c>
      <c r="J25">
        <v>22</v>
      </c>
      <c r="K25" s="5">
        <v>24250.502189999999</v>
      </c>
      <c r="L25" s="6">
        <v>4405.799849</v>
      </c>
      <c r="M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" spans="1:13" x14ac:dyDescent="0.2">
      <c r="A26" t="s">
        <v>127</v>
      </c>
      <c r="B26" t="s">
        <v>15</v>
      </c>
      <c r="C26">
        <v>7</v>
      </c>
      <c r="D26" s="6">
        <v>450453</v>
      </c>
      <c r="E26" s="6">
        <v>18845746993.93</v>
      </c>
      <c r="F26">
        <v>21</v>
      </c>
      <c r="G26" t="s">
        <v>16</v>
      </c>
      <c r="H26">
        <v>2018</v>
      </c>
      <c r="I26">
        <v>19516</v>
      </c>
      <c r="J26">
        <v>7</v>
      </c>
      <c r="K26" s="5">
        <v>41836.32157</v>
      </c>
      <c r="L26" s="6">
        <v>21450.142830000001</v>
      </c>
      <c r="M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" spans="1:13" x14ac:dyDescent="0.2">
      <c r="A27" t="s">
        <v>1045</v>
      </c>
      <c r="B27" t="s">
        <v>49</v>
      </c>
      <c r="C27">
        <v>7</v>
      </c>
      <c r="D27" s="6">
        <v>264662.62</v>
      </c>
      <c r="E27" s="6">
        <v>5589535560.5</v>
      </c>
      <c r="F27">
        <v>45</v>
      </c>
      <c r="G27" t="s">
        <v>33</v>
      </c>
      <c r="H27">
        <v>2005</v>
      </c>
      <c r="I27">
        <v>547</v>
      </c>
      <c r="J27">
        <v>20</v>
      </c>
      <c r="K27" s="5">
        <v>21118.47525</v>
      </c>
      <c r="L27" s="6">
        <v>5881.3914599999998</v>
      </c>
      <c r="M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" spans="1:13" x14ac:dyDescent="0.2">
      <c r="A28" t="s">
        <v>1046</v>
      </c>
      <c r="B28" t="s">
        <v>18</v>
      </c>
      <c r="C28">
        <v>1</v>
      </c>
      <c r="D28" s="6">
        <v>138871.39000000001</v>
      </c>
      <c r="E28" s="6">
        <v>5049178736.5299997</v>
      </c>
      <c r="F28">
        <v>13</v>
      </c>
      <c r="G28" t="s">
        <v>19</v>
      </c>
      <c r="H28">
        <v>2014</v>
      </c>
      <c r="I28">
        <v>10922</v>
      </c>
      <c r="J28">
        <v>11</v>
      </c>
      <c r="K28" s="5">
        <v>36357.667600000001</v>
      </c>
      <c r="L28" s="6">
        <v>10682.41468</v>
      </c>
      <c r="M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" spans="1:13" x14ac:dyDescent="0.2">
      <c r="A29" t="s">
        <v>1047</v>
      </c>
      <c r="B29" t="s">
        <v>18</v>
      </c>
      <c r="C29">
        <v>7</v>
      </c>
      <c r="D29" s="6">
        <v>331268</v>
      </c>
      <c r="E29" s="6">
        <v>15136996347.83</v>
      </c>
      <c r="F29">
        <v>23</v>
      </c>
      <c r="G29" t="s">
        <v>33</v>
      </c>
      <c r="H29">
        <v>2006</v>
      </c>
      <c r="I29">
        <v>4054</v>
      </c>
      <c r="J29">
        <v>19</v>
      </c>
      <c r="K29" s="5">
        <v>45693.109299999996</v>
      </c>
      <c r="L29" s="6">
        <v>14402.95666</v>
      </c>
      <c r="M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" spans="1:13" x14ac:dyDescent="0.2">
      <c r="A30" t="s">
        <v>1048</v>
      </c>
      <c r="B30" t="s">
        <v>42</v>
      </c>
      <c r="C30">
        <v>6</v>
      </c>
      <c r="D30" s="6">
        <v>88060.54</v>
      </c>
      <c r="E30" s="6">
        <v>37390167191.669998</v>
      </c>
      <c r="F30">
        <v>29</v>
      </c>
      <c r="G30" t="s">
        <v>35</v>
      </c>
      <c r="H30">
        <v>2013</v>
      </c>
      <c r="I30">
        <v>6139</v>
      </c>
      <c r="J30">
        <v>12</v>
      </c>
      <c r="K30" s="5">
        <v>424595.17229999998</v>
      </c>
      <c r="L30" s="6">
        <v>3036.5702620000002</v>
      </c>
      <c r="M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" spans="1:13" x14ac:dyDescent="0.2">
      <c r="A31" t="s">
        <v>1049</v>
      </c>
      <c r="B31" t="s">
        <v>24</v>
      </c>
      <c r="C31">
        <v>2</v>
      </c>
      <c r="D31" s="6">
        <v>390488.28</v>
      </c>
      <c r="E31" s="6">
        <v>9884011806.6100006</v>
      </c>
      <c r="F31">
        <v>6</v>
      </c>
      <c r="G31" t="s">
        <v>19</v>
      </c>
      <c r="H31">
        <v>2014</v>
      </c>
      <c r="I31">
        <v>8233</v>
      </c>
      <c r="J31">
        <v>11</v>
      </c>
      <c r="K31" s="5">
        <v>25310.929270000001</v>
      </c>
      <c r="L31" s="6">
        <v>65081.380550000002</v>
      </c>
      <c r="M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" spans="1:13" x14ac:dyDescent="0.2">
      <c r="A32" t="s">
        <v>1050</v>
      </c>
      <c r="B32" t="s">
        <v>24</v>
      </c>
      <c r="C32">
        <v>8</v>
      </c>
      <c r="D32" s="6">
        <v>129588.63</v>
      </c>
      <c r="E32" s="6">
        <v>392256041.00999999</v>
      </c>
      <c r="F32">
        <v>23</v>
      </c>
      <c r="G32" t="s">
        <v>19</v>
      </c>
      <c r="H32">
        <v>2021</v>
      </c>
      <c r="I32">
        <v>6756</v>
      </c>
      <c r="J32">
        <v>4</v>
      </c>
      <c r="K32" s="5">
        <v>3025.9325370000001</v>
      </c>
      <c r="L32" s="6">
        <v>5634.2882669999999</v>
      </c>
      <c r="M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" spans="1:13" x14ac:dyDescent="0.2">
      <c r="A33" t="s">
        <v>1051</v>
      </c>
      <c r="B33" t="s">
        <v>42</v>
      </c>
      <c r="C33">
        <v>5</v>
      </c>
      <c r="D33" s="6">
        <v>342528.4</v>
      </c>
      <c r="E33" s="6">
        <v>996754896.02999997</v>
      </c>
      <c r="F33">
        <v>30</v>
      </c>
      <c r="G33" t="s">
        <v>33</v>
      </c>
      <c r="H33">
        <v>2020</v>
      </c>
      <c r="I33">
        <v>975</v>
      </c>
      <c r="J33">
        <v>5</v>
      </c>
      <c r="K33" s="5">
        <v>2908.9920189999998</v>
      </c>
      <c r="L33" s="6">
        <v>11417.613170000001</v>
      </c>
      <c r="M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" spans="1:13" x14ac:dyDescent="0.2">
      <c r="A34" t="s">
        <v>1052</v>
      </c>
      <c r="B34" t="s">
        <v>15</v>
      </c>
      <c r="C34">
        <v>9</v>
      </c>
      <c r="D34" s="6">
        <v>1547.68</v>
      </c>
      <c r="E34" s="6">
        <v>5935109610.7399998</v>
      </c>
      <c r="F34">
        <v>36</v>
      </c>
      <c r="G34" t="s">
        <v>27</v>
      </c>
      <c r="H34">
        <v>2005</v>
      </c>
      <c r="I34">
        <v>13448</v>
      </c>
      <c r="J34">
        <v>20</v>
      </c>
      <c r="K34" s="5">
        <v>3834844.3560000001</v>
      </c>
      <c r="L34" s="7">
        <v>42.99108322</v>
      </c>
      <c r="M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" spans="1:13" x14ac:dyDescent="0.2">
      <c r="A35" t="s">
        <v>1053</v>
      </c>
      <c r="B35" t="s">
        <v>12</v>
      </c>
      <c r="C35">
        <v>5</v>
      </c>
      <c r="D35" s="6">
        <v>467942.98</v>
      </c>
      <c r="E35" s="6">
        <v>20491969215.470001</v>
      </c>
      <c r="F35">
        <v>9</v>
      </c>
      <c r="G35" t="s">
        <v>27</v>
      </c>
      <c r="H35">
        <v>2011</v>
      </c>
      <c r="I35">
        <v>17233</v>
      </c>
      <c r="J35">
        <v>14</v>
      </c>
      <c r="K35" s="5">
        <v>43790.59418</v>
      </c>
      <c r="L35" s="6">
        <v>51993.664790000003</v>
      </c>
      <c r="M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" spans="1:13" x14ac:dyDescent="0.2">
      <c r="A36" t="s">
        <v>1054</v>
      </c>
      <c r="B36" t="s">
        <v>32</v>
      </c>
      <c r="C36">
        <v>4</v>
      </c>
      <c r="D36" s="6">
        <v>481857.99</v>
      </c>
      <c r="E36" s="6">
        <v>22372951233.900002</v>
      </c>
      <c r="F36">
        <v>13</v>
      </c>
      <c r="G36" t="s">
        <v>35</v>
      </c>
      <c r="H36">
        <v>2016</v>
      </c>
      <c r="I36">
        <v>10245</v>
      </c>
      <c r="J36">
        <v>9</v>
      </c>
      <c r="K36" s="5">
        <v>46429.590770000003</v>
      </c>
      <c r="L36" s="6">
        <v>37065.999380000001</v>
      </c>
      <c r="M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" spans="1:13" x14ac:dyDescent="0.2">
      <c r="A37" t="s">
        <v>128</v>
      </c>
      <c r="B37" t="s">
        <v>9</v>
      </c>
      <c r="C37">
        <v>4</v>
      </c>
      <c r="D37" s="6">
        <v>477702.22</v>
      </c>
      <c r="E37" s="6">
        <v>9085127518.2999992</v>
      </c>
      <c r="F37">
        <v>8</v>
      </c>
      <c r="G37" t="s">
        <v>37</v>
      </c>
      <c r="H37">
        <v>2007</v>
      </c>
      <c r="I37">
        <v>4044</v>
      </c>
      <c r="J37">
        <v>18</v>
      </c>
      <c r="K37" s="5">
        <v>19017.391019999999</v>
      </c>
      <c r="L37" s="6">
        <v>59712.776899999997</v>
      </c>
      <c r="M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" spans="1:13" x14ac:dyDescent="0.2">
      <c r="A38" t="s">
        <v>1055</v>
      </c>
      <c r="B38" t="s">
        <v>32</v>
      </c>
      <c r="C38">
        <v>6</v>
      </c>
      <c r="D38" s="6">
        <v>75321.81</v>
      </c>
      <c r="E38" s="6">
        <v>3184983760.8499999</v>
      </c>
      <c r="F38">
        <v>17</v>
      </c>
      <c r="G38" t="s">
        <v>10</v>
      </c>
      <c r="H38">
        <v>2022</v>
      </c>
      <c r="I38">
        <v>18663</v>
      </c>
      <c r="J38">
        <v>3</v>
      </c>
      <c r="K38" s="5">
        <v>42284.011680000003</v>
      </c>
      <c r="L38" s="6">
        <v>4430.6949080000004</v>
      </c>
      <c r="M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" spans="1:13" x14ac:dyDescent="0.2">
      <c r="A39" t="s">
        <v>1056</v>
      </c>
      <c r="B39" t="s">
        <v>32</v>
      </c>
      <c r="C39">
        <v>1</v>
      </c>
      <c r="D39" s="6">
        <v>153664.64000000001</v>
      </c>
      <c r="E39" s="6">
        <v>7476035115.75</v>
      </c>
      <c r="F39">
        <v>47</v>
      </c>
      <c r="G39" t="s">
        <v>19</v>
      </c>
      <c r="H39">
        <v>2023</v>
      </c>
      <c r="I39">
        <v>12024</v>
      </c>
      <c r="J39">
        <v>2</v>
      </c>
      <c r="K39" s="5">
        <v>48650.627979999997</v>
      </c>
      <c r="L39" s="6">
        <v>3269.460521</v>
      </c>
      <c r="M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" spans="1:13" x14ac:dyDescent="0.2">
      <c r="A40" t="s">
        <v>1057</v>
      </c>
      <c r="B40" t="s">
        <v>32</v>
      </c>
      <c r="C40">
        <v>8</v>
      </c>
      <c r="D40" s="6">
        <v>338218.09</v>
      </c>
      <c r="E40" s="6">
        <v>949930241.01999998</v>
      </c>
      <c r="F40">
        <v>40</v>
      </c>
      <c r="G40" t="s">
        <v>19</v>
      </c>
      <c r="H40">
        <v>2017</v>
      </c>
      <c r="I40">
        <v>2202</v>
      </c>
      <c r="J40">
        <v>8</v>
      </c>
      <c r="K40" s="5">
        <v>2807.6322799999998</v>
      </c>
      <c r="L40" s="6">
        <v>8455.4522120000001</v>
      </c>
      <c r="M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" spans="1:13" x14ac:dyDescent="0.2">
      <c r="A41" t="s">
        <v>1058</v>
      </c>
      <c r="B41" t="s">
        <v>18</v>
      </c>
      <c r="C41">
        <v>5</v>
      </c>
      <c r="D41" s="6">
        <v>399906.03</v>
      </c>
      <c r="E41" s="6">
        <v>10422706240.82</v>
      </c>
      <c r="F41">
        <v>13</v>
      </c>
      <c r="G41" t="s">
        <v>16</v>
      </c>
      <c r="H41">
        <v>2022</v>
      </c>
      <c r="I41">
        <v>962</v>
      </c>
      <c r="J41">
        <v>3</v>
      </c>
      <c r="K41" s="5">
        <v>26061.88852</v>
      </c>
      <c r="L41" s="6">
        <v>30762.002189999999</v>
      </c>
      <c r="M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" spans="1:13" x14ac:dyDescent="0.2">
      <c r="A42" t="s">
        <v>1059</v>
      </c>
      <c r="B42" t="s">
        <v>15</v>
      </c>
      <c r="C42">
        <v>1</v>
      </c>
      <c r="D42" s="6">
        <v>364848.34</v>
      </c>
      <c r="E42" s="6">
        <v>8799641034.25</v>
      </c>
      <c r="F42">
        <v>11</v>
      </c>
      <c r="G42" t="s">
        <v>37</v>
      </c>
      <c r="H42">
        <v>2018</v>
      </c>
      <c r="I42">
        <v>10457</v>
      </c>
      <c r="J42">
        <v>7</v>
      </c>
      <c r="K42" s="5">
        <v>24117.62729</v>
      </c>
      <c r="L42" s="6">
        <v>33168.030550000003</v>
      </c>
      <c r="M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" spans="1:13" x14ac:dyDescent="0.2">
      <c r="A43" t="s">
        <v>1060</v>
      </c>
      <c r="B43" t="s">
        <v>18</v>
      </c>
      <c r="C43">
        <v>2</v>
      </c>
      <c r="D43" s="6">
        <v>251883.77</v>
      </c>
      <c r="E43" s="6">
        <v>7845965902.9700003</v>
      </c>
      <c r="F43">
        <v>27</v>
      </c>
      <c r="G43" t="s">
        <v>29</v>
      </c>
      <c r="H43">
        <v>2005</v>
      </c>
      <c r="I43">
        <v>8004</v>
      </c>
      <c r="J43">
        <v>20</v>
      </c>
      <c r="K43" s="5">
        <v>31148.15166</v>
      </c>
      <c r="L43" s="6">
        <v>9329.0286969999997</v>
      </c>
      <c r="M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" spans="1:13" x14ac:dyDescent="0.2">
      <c r="A44" t="s">
        <v>1061</v>
      </c>
      <c r="B44" t="s">
        <v>24</v>
      </c>
      <c r="C44">
        <v>7</v>
      </c>
      <c r="D44" s="6">
        <v>2569.1999999999998</v>
      </c>
      <c r="E44" s="6">
        <v>6378338837.6800003</v>
      </c>
      <c r="F44">
        <v>3</v>
      </c>
      <c r="G44" t="s">
        <v>29</v>
      </c>
      <c r="H44">
        <v>2009</v>
      </c>
      <c r="I44">
        <v>4008</v>
      </c>
      <c r="J44">
        <v>16</v>
      </c>
      <c r="K44" s="5">
        <v>2482616.4909999999</v>
      </c>
      <c r="L44" s="6">
        <v>856.39972869999997</v>
      </c>
      <c r="M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" spans="1:13" x14ac:dyDescent="0.2">
      <c r="A45" t="s">
        <v>1062</v>
      </c>
      <c r="B45" t="s">
        <v>42</v>
      </c>
      <c r="C45">
        <v>10</v>
      </c>
      <c r="D45" s="6">
        <v>25160.98</v>
      </c>
      <c r="E45" s="6">
        <v>1082129686.8399999</v>
      </c>
      <c r="F45">
        <v>18</v>
      </c>
      <c r="G45" t="s">
        <v>29</v>
      </c>
      <c r="H45">
        <v>2003</v>
      </c>
      <c r="I45">
        <v>17675</v>
      </c>
      <c r="J45">
        <v>22</v>
      </c>
      <c r="K45" s="5">
        <v>43007.241950000003</v>
      </c>
      <c r="L45" s="6">
        <v>1397.832443</v>
      </c>
      <c r="M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" spans="1:13" x14ac:dyDescent="0.2">
      <c r="A46" t="s">
        <v>1063</v>
      </c>
      <c r="B46" t="s">
        <v>9</v>
      </c>
      <c r="C46">
        <v>5</v>
      </c>
      <c r="D46" s="6">
        <v>466246.76</v>
      </c>
      <c r="E46" s="6">
        <v>21120896747.400002</v>
      </c>
      <c r="F46">
        <v>31</v>
      </c>
      <c r="G46" t="s">
        <v>35</v>
      </c>
      <c r="H46">
        <v>2020</v>
      </c>
      <c r="I46">
        <v>1317</v>
      </c>
      <c r="J46">
        <v>5</v>
      </c>
      <c r="K46" s="5">
        <v>45298.825510000002</v>
      </c>
      <c r="L46" s="6">
        <v>15040.217979999999</v>
      </c>
      <c r="M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" spans="1:13" x14ac:dyDescent="0.2">
      <c r="A47" t="s">
        <v>1064</v>
      </c>
      <c r="B47" t="s">
        <v>32</v>
      </c>
      <c r="C47">
        <v>9</v>
      </c>
      <c r="D47" s="6">
        <v>380325.58</v>
      </c>
      <c r="E47" s="6">
        <v>17566626505.459999</v>
      </c>
      <c r="F47">
        <v>29</v>
      </c>
      <c r="G47" t="s">
        <v>37</v>
      </c>
      <c r="H47">
        <v>2008</v>
      </c>
      <c r="I47">
        <v>10587</v>
      </c>
      <c r="J47">
        <v>17</v>
      </c>
      <c r="K47" s="5">
        <v>46187.391340000002</v>
      </c>
      <c r="L47" s="6">
        <v>13114.675010000001</v>
      </c>
      <c r="M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" spans="1:13" x14ac:dyDescent="0.2">
      <c r="A48" t="s">
        <v>129</v>
      </c>
      <c r="B48" t="s">
        <v>42</v>
      </c>
      <c r="C48">
        <v>1</v>
      </c>
      <c r="D48" s="6">
        <v>425554.69</v>
      </c>
      <c r="E48" s="6">
        <v>1151563896.0599999</v>
      </c>
      <c r="F48">
        <v>9</v>
      </c>
      <c r="G48" t="s">
        <v>29</v>
      </c>
      <c r="H48">
        <v>2000</v>
      </c>
      <c r="I48">
        <v>9203</v>
      </c>
      <c r="J48">
        <v>25</v>
      </c>
      <c r="K48" s="5">
        <v>2705.0303170000002</v>
      </c>
      <c r="L48" s="6">
        <v>47283.854579999999</v>
      </c>
      <c r="M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" spans="1:13" x14ac:dyDescent="0.2">
      <c r="A49" t="s">
        <v>1065</v>
      </c>
      <c r="B49" t="s">
        <v>32</v>
      </c>
      <c r="C49">
        <v>7</v>
      </c>
      <c r="D49" s="6">
        <v>132444.16</v>
      </c>
      <c r="E49" s="6">
        <v>4583200989.3699999</v>
      </c>
      <c r="F49">
        <v>22</v>
      </c>
      <c r="G49" t="s">
        <v>21</v>
      </c>
      <c r="H49">
        <v>2016</v>
      </c>
      <c r="I49">
        <v>12401</v>
      </c>
      <c r="J49">
        <v>9</v>
      </c>
      <c r="K49" s="5">
        <v>34603.77981</v>
      </c>
      <c r="L49" s="6">
        <v>6020.1890839999996</v>
      </c>
      <c r="M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" spans="1:13" x14ac:dyDescent="0.2">
      <c r="A50" t="s">
        <v>1066</v>
      </c>
      <c r="B50" t="s">
        <v>18</v>
      </c>
      <c r="C50">
        <v>1</v>
      </c>
      <c r="D50" s="6">
        <v>6558.22</v>
      </c>
      <c r="E50" s="6">
        <v>2732221037.52</v>
      </c>
      <c r="F50">
        <v>6</v>
      </c>
      <c r="G50" t="s">
        <v>29</v>
      </c>
      <c r="H50">
        <v>2007</v>
      </c>
      <c r="I50">
        <v>10143</v>
      </c>
      <c r="J50">
        <v>18</v>
      </c>
      <c r="K50" s="5">
        <v>416609.15399999998</v>
      </c>
      <c r="L50" s="6">
        <v>1093.036664</v>
      </c>
      <c r="M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" spans="1:13" x14ac:dyDescent="0.2">
      <c r="A51" t="s">
        <v>1067</v>
      </c>
      <c r="B51" t="s">
        <v>12</v>
      </c>
      <c r="C51">
        <v>5</v>
      </c>
      <c r="D51" s="6">
        <v>297029.84999999998</v>
      </c>
      <c r="E51" s="6">
        <v>10918067636.040001</v>
      </c>
      <c r="F51">
        <v>18</v>
      </c>
      <c r="G51" t="s">
        <v>16</v>
      </c>
      <c r="H51">
        <v>2018</v>
      </c>
      <c r="I51">
        <v>9984</v>
      </c>
      <c r="J51">
        <v>7</v>
      </c>
      <c r="K51" s="5">
        <v>36756.475919999997</v>
      </c>
      <c r="L51" s="6">
        <v>16501.658449999999</v>
      </c>
      <c r="M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" spans="1:13" x14ac:dyDescent="0.2">
      <c r="A52" t="s">
        <v>1068</v>
      </c>
      <c r="B52" t="s">
        <v>15</v>
      </c>
      <c r="C52">
        <v>5</v>
      </c>
      <c r="D52" s="6">
        <v>18231.38</v>
      </c>
      <c r="E52" s="6">
        <v>4353247651.3599997</v>
      </c>
      <c r="F52">
        <v>36</v>
      </c>
      <c r="G52" t="s">
        <v>27</v>
      </c>
      <c r="H52">
        <v>2016</v>
      </c>
      <c r="I52">
        <v>16604</v>
      </c>
      <c r="J52">
        <v>9</v>
      </c>
      <c r="K52" s="5">
        <v>238776.7568</v>
      </c>
      <c r="L52" s="6">
        <v>506.4271794</v>
      </c>
      <c r="M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" spans="1:13" x14ac:dyDescent="0.2">
      <c r="A53" t="s">
        <v>1069</v>
      </c>
      <c r="B53" t="s">
        <v>12</v>
      </c>
      <c r="C53">
        <v>2</v>
      </c>
      <c r="D53" s="6">
        <v>12317.38</v>
      </c>
      <c r="E53" s="6">
        <v>39945932788.730003</v>
      </c>
      <c r="F53">
        <v>25</v>
      </c>
      <c r="G53" t="s">
        <v>19</v>
      </c>
      <c r="H53">
        <v>2001</v>
      </c>
      <c r="I53">
        <v>4283</v>
      </c>
      <c r="J53">
        <v>24</v>
      </c>
      <c r="K53" s="5">
        <v>3243053.04</v>
      </c>
      <c r="L53" s="6">
        <v>492.69524710000002</v>
      </c>
      <c r="M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" spans="1:13" x14ac:dyDescent="0.2">
      <c r="A54" t="s">
        <v>1070</v>
      </c>
      <c r="B54" t="s">
        <v>24</v>
      </c>
      <c r="C54">
        <v>4</v>
      </c>
      <c r="D54" s="6">
        <v>150318.73000000001</v>
      </c>
      <c r="E54" s="6">
        <v>6536681229.9799995</v>
      </c>
      <c r="F54">
        <v>19</v>
      </c>
      <c r="G54" t="s">
        <v>16</v>
      </c>
      <c r="H54">
        <v>2009</v>
      </c>
      <c r="I54">
        <v>8448</v>
      </c>
      <c r="J54">
        <v>16</v>
      </c>
      <c r="K54" s="5">
        <v>43484.47337</v>
      </c>
      <c r="L54" s="6">
        <v>7911.5122259999998</v>
      </c>
      <c r="M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" spans="1:13" x14ac:dyDescent="0.2">
      <c r="A55" t="s">
        <v>1071</v>
      </c>
      <c r="B55" t="s">
        <v>32</v>
      </c>
      <c r="C55">
        <v>9</v>
      </c>
      <c r="D55" s="6">
        <v>47549.7</v>
      </c>
      <c r="E55" s="6">
        <v>19972589103.990002</v>
      </c>
      <c r="F55">
        <v>47</v>
      </c>
      <c r="G55" t="s">
        <v>35</v>
      </c>
      <c r="H55">
        <v>2019</v>
      </c>
      <c r="I55">
        <v>56</v>
      </c>
      <c r="J55">
        <v>6</v>
      </c>
      <c r="K55" s="5">
        <v>420035.05410000001</v>
      </c>
      <c r="L55" s="6">
        <v>1011.695782</v>
      </c>
      <c r="M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" spans="1:13" x14ac:dyDescent="0.2">
      <c r="A56" t="s">
        <v>1072</v>
      </c>
      <c r="B56" t="s">
        <v>42</v>
      </c>
      <c r="C56">
        <v>1</v>
      </c>
      <c r="D56" s="6">
        <v>190152.62</v>
      </c>
      <c r="E56" s="6">
        <v>5740203440.4399996</v>
      </c>
      <c r="F56">
        <v>24</v>
      </c>
      <c r="G56" t="s">
        <v>27</v>
      </c>
      <c r="H56">
        <v>2021</v>
      </c>
      <c r="I56">
        <v>5487</v>
      </c>
      <c r="J56">
        <v>4</v>
      </c>
      <c r="K56" s="5">
        <v>30186.34865</v>
      </c>
      <c r="L56" s="6">
        <v>7923.0258389999999</v>
      </c>
      <c r="M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" spans="1:13" x14ac:dyDescent="0.2">
      <c r="A57" t="s">
        <v>1073</v>
      </c>
      <c r="B57" t="s">
        <v>12</v>
      </c>
      <c r="C57">
        <v>10</v>
      </c>
      <c r="D57" s="6">
        <v>491104.64</v>
      </c>
      <c r="E57" s="6">
        <v>1370075533.78</v>
      </c>
      <c r="F57">
        <v>49</v>
      </c>
      <c r="G57" t="s">
        <v>37</v>
      </c>
      <c r="H57">
        <v>2020</v>
      </c>
      <c r="I57">
        <v>9918</v>
      </c>
      <c r="J57">
        <v>5</v>
      </c>
      <c r="K57" s="5">
        <v>2788.783308</v>
      </c>
      <c r="L57" s="6">
        <v>10022.54372</v>
      </c>
      <c r="M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" spans="1:13" x14ac:dyDescent="0.2">
      <c r="A58" t="s">
        <v>1074</v>
      </c>
      <c r="B58" t="s">
        <v>49</v>
      </c>
      <c r="C58">
        <v>10</v>
      </c>
      <c r="D58" s="6">
        <v>329826.33</v>
      </c>
      <c r="E58" s="6">
        <v>12020284198.719999</v>
      </c>
      <c r="F58">
        <v>38</v>
      </c>
      <c r="G58" t="s">
        <v>13</v>
      </c>
      <c r="H58">
        <v>2017</v>
      </c>
      <c r="I58">
        <v>12635</v>
      </c>
      <c r="J58">
        <v>8</v>
      </c>
      <c r="K58" s="5">
        <v>36443.283770000002</v>
      </c>
      <c r="L58" s="6">
        <v>8679.6401440000009</v>
      </c>
      <c r="M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" spans="1:13" x14ac:dyDescent="0.2">
      <c r="A59" t="s">
        <v>130</v>
      </c>
      <c r="B59" t="s">
        <v>18</v>
      </c>
      <c r="C59">
        <v>10</v>
      </c>
      <c r="D59" s="6">
        <v>405521.11</v>
      </c>
      <c r="E59" s="6">
        <v>16887114468.16</v>
      </c>
      <c r="F59">
        <v>21</v>
      </c>
      <c r="G59" t="s">
        <v>37</v>
      </c>
      <c r="H59">
        <v>2009</v>
      </c>
      <c r="I59">
        <v>10949</v>
      </c>
      <c r="J59">
        <v>16</v>
      </c>
      <c r="K59" s="5">
        <v>41641.997320000002</v>
      </c>
      <c r="L59" s="6">
        <v>19310.529020000002</v>
      </c>
      <c r="M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" spans="1:13" x14ac:dyDescent="0.2">
      <c r="A60" t="s">
        <v>1075</v>
      </c>
      <c r="B60" t="s">
        <v>9</v>
      </c>
      <c r="C60">
        <v>1</v>
      </c>
      <c r="D60" s="6">
        <v>295558.21999999997</v>
      </c>
      <c r="E60" s="6">
        <v>5432530692.9899998</v>
      </c>
      <c r="F60">
        <v>47</v>
      </c>
      <c r="G60" t="s">
        <v>33</v>
      </c>
      <c r="H60">
        <v>2022</v>
      </c>
      <c r="I60">
        <v>6612</v>
      </c>
      <c r="J60">
        <v>3</v>
      </c>
      <c r="K60" s="5">
        <v>18379.577069999999</v>
      </c>
      <c r="L60" s="6">
        <v>6288.4728240000004</v>
      </c>
      <c r="M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" spans="1:13" x14ac:dyDescent="0.2">
      <c r="A61" t="s">
        <v>1076</v>
      </c>
      <c r="B61" t="s">
        <v>32</v>
      </c>
      <c r="C61">
        <v>6</v>
      </c>
      <c r="D61" s="6">
        <v>197697.85</v>
      </c>
      <c r="E61" s="6">
        <v>8717352056.9899998</v>
      </c>
      <c r="F61">
        <v>13</v>
      </c>
      <c r="G61" t="s">
        <v>27</v>
      </c>
      <c r="H61">
        <v>2010</v>
      </c>
      <c r="I61">
        <v>12661</v>
      </c>
      <c r="J61">
        <v>15</v>
      </c>
      <c r="K61" s="5">
        <v>44093.319360000001</v>
      </c>
      <c r="L61" s="6">
        <v>15207.52679</v>
      </c>
      <c r="M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" spans="1:13" x14ac:dyDescent="0.2">
      <c r="A62" t="s">
        <v>1077</v>
      </c>
      <c r="B62" t="s">
        <v>9</v>
      </c>
      <c r="C62">
        <v>8</v>
      </c>
      <c r="D62" s="6">
        <v>425079.59</v>
      </c>
      <c r="E62" s="6">
        <v>7400427740.3500004</v>
      </c>
      <c r="F62">
        <v>34</v>
      </c>
      <c r="G62" t="s">
        <v>10</v>
      </c>
      <c r="H62">
        <v>2020</v>
      </c>
      <c r="I62">
        <v>11279</v>
      </c>
      <c r="J62">
        <v>5</v>
      </c>
      <c r="K62" s="5">
        <v>17408.510869999998</v>
      </c>
      <c r="L62" s="6">
        <v>12502.34088</v>
      </c>
      <c r="M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" spans="1:13" x14ac:dyDescent="0.2">
      <c r="A63" t="s">
        <v>1078</v>
      </c>
      <c r="B63" t="s">
        <v>18</v>
      </c>
      <c r="C63">
        <v>3</v>
      </c>
      <c r="D63" s="6">
        <v>315431.15000000002</v>
      </c>
      <c r="E63" s="6">
        <v>12449593916.33</v>
      </c>
      <c r="F63">
        <v>4</v>
      </c>
      <c r="G63" t="s">
        <v>16</v>
      </c>
      <c r="H63">
        <v>2003</v>
      </c>
      <c r="I63">
        <v>17652</v>
      </c>
      <c r="J63">
        <v>22</v>
      </c>
      <c r="K63" s="5">
        <v>39467.498370000001</v>
      </c>
      <c r="L63" s="6">
        <v>78857.788060000006</v>
      </c>
      <c r="M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" spans="1:13" x14ac:dyDescent="0.2">
      <c r="A64" t="s">
        <v>1079</v>
      </c>
      <c r="B64" t="s">
        <v>32</v>
      </c>
      <c r="C64">
        <v>6</v>
      </c>
      <c r="D64" s="6">
        <v>318946.98</v>
      </c>
      <c r="E64" s="6">
        <v>10336588066.299999</v>
      </c>
      <c r="F64">
        <v>19</v>
      </c>
      <c r="G64" t="s">
        <v>37</v>
      </c>
      <c r="H64">
        <v>2022</v>
      </c>
      <c r="I64">
        <v>15032</v>
      </c>
      <c r="J64">
        <v>3</v>
      </c>
      <c r="K64" s="5">
        <v>32407.48386</v>
      </c>
      <c r="L64" s="6">
        <v>16786.68318</v>
      </c>
      <c r="M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" spans="1:13" x14ac:dyDescent="0.2">
      <c r="A65" t="s">
        <v>1080</v>
      </c>
      <c r="B65" t="s">
        <v>42</v>
      </c>
      <c r="C65">
        <v>6</v>
      </c>
      <c r="D65" s="6">
        <v>105744.76</v>
      </c>
      <c r="E65" s="6">
        <v>3301868495.6199999</v>
      </c>
      <c r="F65">
        <v>13</v>
      </c>
      <c r="G65" t="s">
        <v>21</v>
      </c>
      <c r="H65">
        <v>2012</v>
      </c>
      <c r="I65">
        <v>19861</v>
      </c>
      <c r="J65">
        <v>13</v>
      </c>
      <c r="K65" s="5">
        <v>31223.890459999999</v>
      </c>
      <c r="L65" s="6">
        <v>8134.2121800000004</v>
      </c>
      <c r="M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" spans="1:13" x14ac:dyDescent="0.2">
      <c r="A66" t="s">
        <v>1081</v>
      </c>
      <c r="B66" t="s">
        <v>24</v>
      </c>
      <c r="C66">
        <v>2</v>
      </c>
      <c r="D66" s="6">
        <v>451281.3</v>
      </c>
      <c r="E66" s="6">
        <v>7745521579.6300001</v>
      </c>
      <c r="F66">
        <v>7</v>
      </c>
      <c r="G66" t="s">
        <v>29</v>
      </c>
      <c r="H66">
        <v>2003</v>
      </c>
      <c r="I66">
        <v>8708</v>
      </c>
      <c r="J66">
        <v>22</v>
      </c>
      <c r="K66" s="5">
        <v>17162.400369999999</v>
      </c>
      <c r="L66" s="6">
        <v>64468.756719999998</v>
      </c>
      <c r="M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" spans="1:13" x14ac:dyDescent="0.2">
      <c r="A67" t="s">
        <v>1082</v>
      </c>
      <c r="B67" t="s">
        <v>24</v>
      </c>
      <c r="C67">
        <v>9</v>
      </c>
      <c r="D67" s="6">
        <v>35019.519999999997</v>
      </c>
      <c r="E67" s="6">
        <v>12259606489.1</v>
      </c>
      <c r="F67">
        <v>43</v>
      </c>
      <c r="G67" t="s">
        <v>27</v>
      </c>
      <c r="H67">
        <v>2016</v>
      </c>
      <c r="I67">
        <v>1530</v>
      </c>
      <c r="J67">
        <v>9</v>
      </c>
      <c r="K67" s="5">
        <v>350078.17989999999</v>
      </c>
      <c r="L67" s="6">
        <v>814.40755130000002</v>
      </c>
      <c r="M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" spans="1:13" x14ac:dyDescent="0.2">
      <c r="A68" t="s">
        <v>1083</v>
      </c>
      <c r="B68" t="s">
        <v>12</v>
      </c>
      <c r="C68">
        <v>8</v>
      </c>
      <c r="D68" s="6">
        <v>422328.3</v>
      </c>
      <c r="E68" s="6">
        <v>1082135669.3599999</v>
      </c>
      <c r="F68">
        <v>17</v>
      </c>
      <c r="G68" t="s">
        <v>16</v>
      </c>
      <c r="H68">
        <v>2015</v>
      </c>
      <c r="I68">
        <v>2209</v>
      </c>
      <c r="J68">
        <v>10</v>
      </c>
      <c r="K68" s="5">
        <v>2561.3091690000001</v>
      </c>
      <c r="L68" s="6">
        <v>24842.841039999999</v>
      </c>
      <c r="M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" spans="1:13" x14ac:dyDescent="0.2">
      <c r="A69" t="s">
        <v>1084</v>
      </c>
      <c r="B69" t="s">
        <v>12</v>
      </c>
      <c r="C69">
        <v>7</v>
      </c>
      <c r="D69" s="6">
        <v>202731.39</v>
      </c>
      <c r="E69" s="6">
        <v>798984364.97000003</v>
      </c>
      <c r="F69">
        <v>21</v>
      </c>
      <c r="G69" t="s">
        <v>35</v>
      </c>
      <c r="H69">
        <v>2010</v>
      </c>
      <c r="I69">
        <v>5875</v>
      </c>
      <c r="J69">
        <v>15</v>
      </c>
      <c r="K69" s="5">
        <v>3940.0984480000002</v>
      </c>
      <c r="L69" s="6">
        <v>9653.8756959999992</v>
      </c>
      <c r="M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" spans="1:13" x14ac:dyDescent="0.2">
      <c r="A70" t="s">
        <v>131</v>
      </c>
      <c r="B70" t="s">
        <v>32</v>
      </c>
      <c r="C70">
        <v>5</v>
      </c>
      <c r="D70" s="6">
        <v>102245.34</v>
      </c>
      <c r="E70" s="6">
        <v>2849976436.5799999</v>
      </c>
      <c r="F70">
        <v>45</v>
      </c>
      <c r="G70" t="s">
        <v>19</v>
      </c>
      <c r="H70">
        <v>2023</v>
      </c>
      <c r="I70">
        <v>2265</v>
      </c>
      <c r="J70">
        <v>2</v>
      </c>
      <c r="K70" s="5">
        <v>27872.899170000001</v>
      </c>
      <c r="L70" s="6">
        <v>2272.1187770000001</v>
      </c>
      <c r="M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" spans="1:13" x14ac:dyDescent="0.2">
      <c r="A71" t="s">
        <v>1085</v>
      </c>
      <c r="B71" t="s">
        <v>18</v>
      </c>
      <c r="C71">
        <v>10</v>
      </c>
      <c r="D71" s="6">
        <v>241659.53</v>
      </c>
      <c r="E71" s="6">
        <v>6434470434.6599998</v>
      </c>
      <c r="F71">
        <v>19</v>
      </c>
      <c r="G71" t="s">
        <v>21</v>
      </c>
      <c r="H71">
        <v>2008</v>
      </c>
      <c r="I71">
        <v>17226</v>
      </c>
      <c r="J71">
        <v>17</v>
      </c>
      <c r="K71" s="5">
        <v>26625.18132</v>
      </c>
      <c r="L71" s="6">
        <v>12718.92258</v>
      </c>
      <c r="M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" spans="1:13" x14ac:dyDescent="0.2">
      <c r="A72" t="s">
        <v>1086</v>
      </c>
      <c r="B72" t="s">
        <v>32</v>
      </c>
      <c r="C72">
        <v>4</v>
      </c>
      <c r="D72" s="6">
        <v>38989.35</v>
      </c>
      <c r="E72" s="6">
        <v>13870708761.34</v>
      </c>
      <c r="F72">
        <v>38</v>
      </c>
      <c r="G72" t="s">
        <v>16</v>
      </c>
      <c r="H72">
        <v>2006</v>
      </c>
      <c r="I72">
        <v>6727</v>
      </c>
      <c r="J72">
        <v>19</v>
      </c>
      <c r="K72" s="5">
        <v>355755.36210000003</v>
      </c>
      <c r="L72" s="6">
        <v>1026.0354850000001</v>
      </c>
      <c r="M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" spans="1:13" x14ac:dyDescent="0.2">
      <c r="A73" t="s">
        <v>1087</v>
      </c>
      <c r="B73" t="s">
        <v>18</v>
      </c>
      <c r="C73">
        <v>10</v>
      </c>
      <c r="D73" s="6">
        <v>498850.83</v>
      </c>
      <c r="E73" s="6">
        <v>18796932288.32</v>
      </c>
      <c r="F73">
        <v>17</v>
      </c>
      <c r="G73" t="s">
        <v>29</v>
      </c>
      <c r="H73">
        <v>2003</v>
      </c>
      <c r="I73">
        <v>13203</v>
      </c>
      <c r="J73">
        <v>22</v>
      </c>
      <c r="K73" s="5">
        <v>37679.466930000002</v>
      </c>
      <c r="L73" s="6">
        <v>29344.1666</v>
      </c>
      <c r="M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" spans="1:13" x14ac:dyDescent="0.2">
      <c r="A74" t="s">
        <v>1088</v>
      </c>
      <c r="B74" t="s">
        <v>12</v>
      </c>
      <c r="C74">
        <v>1</v>
      </c>
      <c r="D74" s="6">
        <v>95015.18</v>
      </c>
      <c r="E74" s="6">
        <v>3460518898.48</v>
      </c>
      <c r="F74">
        <v>16</v>
      </c>
      <c r="G74" t="s">
        <v>16</v>
      </c>
      <c r="H74">
        <v>2018</v>
      </c>
      <c r="I74">
        <v>17316</v>
      </c>
      <c r="J74">
        <v>7</v>
      </c>
      <c r="K74" s="5">
        <v>36419.695520000001</v>
      </c>
      <c r="L74" s="6">
        <v>5938.4486770000003</v>
      </c>
      <c r="M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" spans="1:13" x14ac:dyDescent="0.2">
      <c r="A75" t="s">
        <v>1089</v>
      </c>
      <c r="B75" t="s">
        <v>32</v>
      </c>
      <c r="C75">
        <v>10</v>
      </c>
      <c r="D75" s="6">
        <v>369621.83</v>
      </c>
      <c r="E75" s="6">
        <v>6957983875.7799997</v>
      </c>
      <c r="F75">
        <v>45</v>
      </c>
      <c r="G75" t="s">
        <v>10</v>
      </c>
      <c r="H75">
        <v>2008</v>
      </c>
      <c r="I75">
        <v>17501</v>
      </c>
      <c r="J75">
        <v>17</v>
      </c>
      <c r="K75" s="5">
        <v>18823.60211</v>
      </c>
      <c r="L75" s="6">
        <v>8213.8184390000006</v>
      </c>
      <c r="M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" spans="1:13" x14ac:dyDescent="0.2">
      <c r="A76" t="s">
        <v>1090</v>
      </c>
      <c r="B76" t="s">
        <v>24</v>
      </c>
      <c r="C76">
        <v>1</v>
      </c>
      <c r="D76" s="6">
        <v>49060.88</v>
      </c>
      <c r="E76" s="6">
        <v>9747354163.5400009</v>
      </c>
      <c r="F76">
        <v>11</v>
      </c>
      <c r="G76" t="s">
        <v>21</v>
      </c>
      <c r="H76">
        <v>2002</v>
      </c>
      <c r="I76">
        <v>11525</v>
      </c>
      <c r="J76">
        <v>23</v>
      </c>
      <c r="K76" s="5">
        <v>198677.75640000001</v>
      </c>
      <c r="L76" s="6">
        <v>4460.079788</v>
      </c>
      <c r="M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" spans="1:13" x14ac:dyDescent="0.2">
      <c r="A77" t="s">
        <v>1091</v>
      </c>
      <c r="B77" t="s">
        <v>15</v>
      </c>
      <c r="C77">
        <v>8</v>
      </c>
      <c r="D77" s="6">
        <v>286952.02</v>
      </c>
      <c r="E77" s="6">
        <v>9308539141.2099991</v>
      </c>
      <c r="F77">
        <v>27</v>
      </c>
      <c r="G77" t="s">
        <v>16</v>
      </c>
      <c r="H77">
        <v>2013</v>
      </c>
      <c r="I77">
        <v>2364</v>
      </c>
      <c r="J77">
        <v>12</v>
      </c>
      <c r="K77" s="5">
        <v>32438.356879999999</v>
      </c>
      <c r="L77" s="6">
        <v>10627.85277</v>
      </c>
      <c r="M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" spans="1:13" x14ac:dyDescent="0.2">
      <c r="A78" t="s">
        <v>1092</v>
      </c>
      <c r="B78" t="s">
        <v>9</v>
      </c>
      <c r="C78">
        <v>5</v>
      </c>
      <c r="D78" s="6">
        <v>479801.65</v>
      </c>
      <c r="E78" s="6">
        <v>8323794286.7200003</v>
      </c>
      <c r="F78">
        <v>45</v>
      </c>
      <c r="G78" t="s">
        <v>27</v>
      </c>
      <c r="H78">
        <v>2003</v>
      </c>
      <c r="I78">
        <v>7587</v>
      </c>
      <c r="J78">
        <v>22</v>
      </c>
      <c r="K78" s="5">
        <v>17347.40682</v>
      </c>
      <c r="L78" s="6">
        <v>10662.258980000001</v>
      </c>
      <c r="M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" spans="1:13" x14ac:dyDescent="0.2">
      <c r="A79" t="s">
        <v>1093</v>
      </c>
      <c r="B79" t="s">
        <v>42</v>
      </c>
      <c r="C79">
        <v>3</v>
      </c>
      <c r="D79" s="6">
        <v>7034.17</v>
      </c>
      <c r="E79" s="6">
        <v>18191368018.959999</v>
      </c>
      <c r="F79">
        <v>13</v>
      </c>
      <c r="G79" t="s">
        <v>16</v>
      </c>
      <c r="H79">
        <v>2019</v>
      </c>
      <c r="I79">
        <v>2287</v>
      </c>
      <c r="J79">
        <v>6</v>
      </c>
      <c r="K79" s="5">
        <v>2586142.9789999998</v>
      </c>
      <c r="L79" s="6">
        <v>541.08975080000005</v>
      </c>
      <c r="M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0" spans="1:13" x14ac:dyDescent="0.2">
      <c r="A80" t="s">
        <v>1094</v>
      </c>
      <c r="B80" t="s">
        <v>24</v>
      </c>
      <c r="C80">
        <v>8</v>
      </c>
      <c r="D80" s="6">
        <v>437187.15</v>
      </c>
      <c r="E80" s="6">
        <v>982128305.5</v>
      </c>
      <c r="F80">
        <v>22</v>
      </c>
      <c r="G80" t="s">
        <v>35</v>
      </c>
      <c r="H80">
        <v>2006</v>
      </c>
      <c r="I80">
        <v>13343</v>
      </c>
      <c r="J80">
        <v>19</v>
      </c>
      <c r="K80" s="5">
        <v>2245.4711379999999</v>
      </c>
      <c r="L80" s="6">
        <v>19872.14301</v>
      </c>
      <c r="M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" spans="1:13" x14ac:dyDescent="0.2">
      <c r="A81" t="s">
        <v>132</v>
      </c>
      <c r="B81" t="s">
        <v>12</v>
      </c>
      <c r="C81">
        <v>7</v>
      </c>
      <c r="D81" s="6">
        <v>186279.23</v>
      </c>
      <c r="E81" s="6">
        <v>8231911404.8900003</v>
      </c>
      <c r="F81">
        <v>25</v>
      </c>
      <c r="G81" t="s">
        <v>10</v>
      </c>
      <c r="H81">
        <v>2013</v>
      </c>
      <c r="I81">
        <v>15119</v>
      </c>
      <c r="J81">
        <v>12</v>
      </c>
      <c r="K81" s="5">
        <v>44190.245739999998</v>
      </c>
      <c r="L81" s="6">
        <v>7451.1693590000004</v>
      </c>
      <c r="M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" spans="1:13" x14ac:dyDescent="0.2">
      <c r="A82" t="s">
        <v>1095</v>
      </c>
      <c r="B82" t="s">
        <v>42</v>
      </c>
      <c r="C82">
        <v>5</v>
      </c>
      <c r="D82" s="6">
        <v>385873.02</v>
      </c>
      <c r="E82" s="6">
        <v>13480857973.07</v>
      </c>
      <c r="F82">
        <v>37</v>
      </c>
      <c r="G82" t="s">
        <v>21</v>
      </c>
      <c r="H82">
        <v>2016</v>
      </c>
      <c r="I82">
        <v>8629</v>
      </c>
      <c r="J82">
        <v>9</v>
      </c>
      <c r="K82" s="5">
        <v>34934.994870000002</v>
      </c>
      <c r="L82" s="6">
        <v>10429.00064</v>
      </c>
      <c r="M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" spans="1:13" x14ac:dyDescent="0.2">
      <c r="A83" t="s">
        <v>1096</v>
      </c>
      <c r="B83" t="s">
        <v>32</v>
      </c>
      <c r="C83">
        <v>10</v>
      </c>
      <c r="D83" s="6">
        <v>362551.62</v>
      </c>
      <c r="E83" s="6">
        <v>8343545985.7299995</v>
      </c>
      <c r="F83">
        <v>12</v>
      </c>
      <c r="G83" t="s">
        <v>29</v>
      </c>
      <c r="H83">
        <v>2003</v>
      </c>
      <c r="I83">
        <v>12614</v>
      </c>
      <c r="J83">
        <v>22</v>
      </c>
      <c r="K83" s="5">
        <v>23012.40137</v>
      </c>
      <c r="L83" s="6">
        <v>30212.635129999999</v>
      </c>
      <c r="M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" spans="1:13" x14ac:dyDescent="0.2">
      <c r="A84" t="s">
        <v>1097</v>
      </c>
      <c r="B84" t="s">
        <v>24</v>
      </c>
      <c r="C84">
        <v>3</v>
      </c>
      <c r="D84" s="6">
        <v>55789.88</v>
      </c>
      <c r="E84" s="6">
        <v>21132469685.880001</v>
      </c>
      <c r="F84">
        <v>16</v>
      </c>
      <c r="G84" t="s">
        <v>21</v>
      </c>
      <c r="H84">
        <v>2009</v>
      </c>
      <c r="I84">
        <v>9894</v>
      </c>
      <c r="J84">
        <v>16</v>
      </c>
      <c r="K84" s="5">
        <v>378785.77409999998</v>
      </c>
      <c r="L84" s="6">
        <v>3486.867667</v>
      </c>
      <c r="M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" spans="1:13" x14ac:dyDescent="0.2">
      <c r="A85" t="s">
        <v>1098</v>
      </c>
      <c r="B85" t="s">
        <v>49</v>
      </c>
      <c r="C85">
        <v>2</v>
      </c>
      <c r="D85" s="6">
        <v>277015.87</v>
      </c>
      <c r="E85" s="6">
        <v>1335556802.22</v>
      </c>
      <c r="F85">
        <v>34</v>
      </c>
      <c r="G85" t="s">
        <v>35</v>
      </c>
      <c r="H85">
        <v>2006</v>
      </c>
      <c r="I85">
        <v>19725</v>
      </c>
      <c r="J85">
        <v>19</v>
      </c>
      <c r="K85" s="5">
        <v>4820.2285629999997</v>
      </c>
      <c r="L85" s="6">
        <v>8147.5254510000004</v>
      </c>
      <c r="M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" spans="1:13" x14ac:dyDescent="0.2">
      <c r="A86" t="s">
        <v>1099</v>
      </c>
      <c r="B86" t="s">
        <v>15</v>
      </c>
      <c r="C86">
        <v>10</v>
      </c>
      <c r="D86" s="6">
        <v>317423.21000000002</v>
      </c>
      <c r="E86" s="6">
        <v>9817393545.5599995</v>
      </c>
      <c r="F86">
        <v>39</v>
      </c>
      <c r="G86" t="s">
        <v>19</v>
      </c>
      <c r="H86">
        <v>2010</v>
      </c>
      <c r="I86">
        <v>1705</v>
      </c>
      <c r="J86">
        <v>15</v>
      </c>
      <c r="K86" s="5">
        <v>30927.40436</v>
      </c>
      <c r="L86" s="6">
        <v>8139.0567940000001</v>
      </c>
      <c r="M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" spans="1:13" x14ac:dyDescent="0.2">
      <c r="A87" t="s">
        <v>1100</v>
      </c>
      <c r="B87" t="s">
        <v>15</v>
      </c>
      <c r="C87">
        <v>5</v>
      </c>
      <c r="D87" s="6">
        <v>494856.53</v>
      </c>
      <c r="E87" s="6">
        <v>9267297827.0200005</v>
      </c>
      <c r="F87">
        <v>17</v>
      </c>
      <c r="G87" t="s">
        <v>33</v>
      </c>
      <c r="H87">
        <v>2015</v>
      </c>
      <c r="I87">
        <v>19971</v>
      </c>
      <c r="J87">
        <v>10</v>
      </c>
      <c r="K87" s="5">
        <v>18726.24165</v>
      </c>
      <c r="L87" s="6">
        <v>29109.20767</v>
      </c>
      <c r="M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" spans="1:13" x14ac:dyDescent="0.2">
      <c r="A88" t="s">
        <v>1101</v>
      </c>
      <c r="B88" t="s">
        <v>24</v>
      </c>
      <c r="C88">
        <v>5</v>
      </c>
      <c r="D88" s="6">
        <v>151206.29</v>
      </c>
      <c r="E88" s="6">
        <v>35645625084.269997</v>
      </c>
      <c r="F88">
        <v>12</v>
      </c>
      <c r="G88" t="s">
        <v>19</v>
      </c>
      <c r="H88">
        <v>2004</v>
      </c>
      <c r="I88">
        <v>13364</v>
      </c>
      <c r="J88">
        <v>21</v>
      </c>
      <c r="K88" s="5">
        <v>235740.68169999999</v>
      </c>
      <c r="L88" s="6">
        <v>12600.524170000001</v>
      </c>
      <c r="M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" spans="1:13" x14ac:dyDescent="0.2">
      <c r="A89" t="s">
        <v>1102</v>
      </c>
      <c r="B89" t="s">
        <v>18</v>
      </c>
      <c r="C89">
        <v>6</v>
      </c>
      <c r="D89" s="6">
        <v>22273.27</v>
      </c>
      <c r="E89" s="6">
        <v>790330119.73000002</v>
      </c>
      <c r="F89">
        <v>27</v>
      </c>
      <c r="G89" t="s">
        <v>16</v>
      </c>
      <c r="H89">
        <v>2012</v>
      </c>
      <c r="I89">
        <v>9665</v>
      </c>
      <c r="J89">
        <v>13</v>
      </c>
      <c r="K89" s="5">
        <v>35482.344530000002</v>
      </c>
      <c r="L89" s="6">
        <v>824.93593269999997</v>
      </c>
      <c r="M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" spans="1:13" x14ac:dyDescent="0.2">
      <c r="A90" t="s">
        <v>1103</v>
      </c>
      <c r="B90" t="s">
        <v>18</v>
      </c>
      <c r="C90">
        <v>9</v>
      </c>
      <c r="D90" s="6">
        <v>320666.03999999998</v>
      </c>
      <c r="E90" s="6">
        <v>7522519177.7399998</v>
      </c>
      <c r="F90">
        <v>13</v>
      </c>
      <c r="G90" t="s">
        <v>29</v>
      </c>
      <c r="H90">
        <v>2013</v>
      </c>
      <c r="I90">
        <v>5369</v>
      </c>
      <c r="J90">
        <v>12</v>
      </c>
      <c r="K90" s="5">
        <v>23458.045170000001</v>
      </c>
      <c r="L90" s="6">
        <v>24666.61866</v>
      </c>
      <c r="M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" spans="1:13" x14ac:dyDescent="0.2">
      <c r="A91" t="s">
        <v>1104</v>
      </c>
      <c r="B91" t="s">
        <v>49</v>
      </c>
      <c r="C91">
        <v>10</v>
      </c>
      <c r="D91" s="6">
        <v>12913.18</v>
      </c>
      <c r="E91" s="6">
        <v>34542220125.489998</v>
      </c>
      <c r="F91">
        <v>4</v>
      </c>
      <c r="G91" t="s">
        <v>16</v>
      </c>
      <c r="H91">
        <v>2012</v>
      </c>
      <c r="I91">
        <v>10767</v>
      </c>
      <c r="J91">
        <v>13</v>
      </c>
      <c r="K91" s="5">
        <v>2674956.4559999998</v>
      </c>
      <c r="L91" s="6">
        <v>3228.2962160000002</v>
      </c>
      <c r="M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" spans="1:13" x14ac:dyDescent="0.2">
      <c r="A92" t="s">
        <v>133</v>
      </c>
      <c r="B92" t="s">
        <v>12</v>
      </c>
      <c r="C92">
        <v>3</v>
      </c>
      <c r="D92" s="6">
        <v>279335.01</v>
      </c>
      <c r="E92" s="6">
        <v>6641452650.3500004</v>
      </c>
      <c r="F92">
        <v>24</v>
      </c>
      <c r="G92" t="s">
        <v>10</v>
      </c>
      <c r="H92">
        <v>2012</v>
      </c>
      <c r="I92">
        <v>16931</v>
      </c>
      <c r="J92">
        <v>13</v>
      </c>
      <c r="K92" s="5">
        <v>23774.940429999999</v>
      </c>
      <c r="L92" s="6">
        <v>11638.958909999999</v>
      </c>
      <c r="M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" spans="1:13" x14ac:dyDescent="0.2">
      <c r="A93" t="s">
        <v>1105</v>
      </c>
      <c r="B93" t="s">
        <v>12</v>
      </c>
      <c r="C93">
        <v>2</v>
      </c>
      <c r="D93" s="6">
        <v>310467.33</v>
      </c>
      <c r="E93" s="6">
        <v>660633837.49000001</v>
      </c>
      <c r="F93">
        <v>21</v>
      </c>
      <c r="G93" t="s">
        <v>29</v>
      </c>
      <c r="H93">
        <v>2020</v>
      </c>
      <c r="I93">
        <v>17835</v>
      </c>
      <c r="J93">
        <v>5</v>
      </c>
      <c r="K93" s="5">
        <v>2126.8690900000001</v>
      </c>
      <c r="L93" s="6">
        <v>14784.15863</v>
      </c>
      <c r="M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" spans="1:13" x14ac:dyDescent="0.2">
      <c r="A94" t="s">
        <v>1106</v>
      </c>
      <c r="B94" t="s">
        <v>42</v>
      </c>
      <c r="C94">
        <v>10</v>
      </c>
      <c r="D94" s="6">
        <v>171667.16</v>
      </c>
      <c r="E94" s="6">
        <v>2815791228.79</v>
      </c>
      <c r="F94">
        <v>18</v>
      </c>
      <c r="G94" t="s">
        <v>33</v>
      </c>
      <c r="H94">
        <v>2001</v>
      </c>
      <c r="I94">
        <v>4341</v>
      </c>
      <c r="J94">
        <v>24</v>
      </c>
      <c r="K94" s="5">
        <v>16401.620190000001</v>
      </c>
      <c r="L94" s="6">
        <v>9537.0644560000001</v>
      </c>
      <c r="M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" spans="1:13" x14ac:dyDescent="0.2">
      <c r="A95" t="s">
        <v>1107</v>
      </c>
      <c r="B95" t="s">
        <v>15</v>
      </c>
      <c r="C95">
        <v>10</v>
      </c>
      <c r="D95" s="6">
        <v>19747.82</v>
      </c>
      <c r="E95" s="6">
        <v>7273279146.6599998</v>
      </c>
      <c r="F95">
        <v>41</v>
      </c>
      <c r="G95" t="s">
        <v>21</v>
      </c>
      <c r="H95">
        <v>2020</v>
      </c>
      <c r="I95">
        <v>9737</v>
      </c>
      <c r="J95">
        <v>5</v>
      </c>
      <c r="K95" s="5">
        <v>368306.86330000003</v>
      </c>
      <c r="L95" s="6">
        <v>481.6542627</v>
      </c>
      <c r="M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" spans="1:13" x14ac:dyDescent="0.2">
      <c r="A96" t="s">
        <v>1108</v>
      </c>
      <c r="B96" t="s">
        <v>49</v>
      </c>
      <c r="C96">
        <v>5</v>
      </c>
      <c r="D96" s="6">
        <v>159348.06</v>
      </c>
      <c r="E96" s="6">
        <v>2580257545.7600002</v>
      </c>
      <c r="F96">
        <v>50</v>
      </c>
      <c r="G96" t="s">
        <v>19</v>
      </c>
      <c r="H96">
        <v>2013</v>
      </c>
      <c r="I96">
        <v>6494</v>
      </c>
      <c r="J96">
        <v>12</v>
      </c>
      <c r="K96" s="5">
        <v>16191.58807</v>
      </c>
      <c r="L96" s="6">
        <v>3186.9612630000001</v>
      </c>
      <c r="M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" spans="1:13" x14ac:dyDescent="0.2">
      <c r="A97" t="s">
        <v>1109</v>
      </c>
      <c r="B97" t="s">
        <v>12</v>
      </c>
      <c r="C97">
        <v>6</v>
      </c>
      <c r="D97" s="6">
        <v>164988.23000000001</v>
      </c>
      <c r="E97" s="6">
        <v>3589018284.23</v>
      </c>
      <c r="F97">
        <v>48</v>
      </c>
      <c r="G97" t="s">
        <v>33</v>
      </c>
      <c r="H97">
        <v>2007</v>
      </c>
      <c r="I97">
        <v>19148</v>
      </c>
      <c r="J97">
        <v>18</v>
      </c>
      <c r="K97" s="5">
        <v>21752.1783</v>
      </c>
      <c r="L97" s="6">
        <v>3437.2546950000001</v>
      </c>
      <c r="M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" spans="1:13" x14ac:dyDescent="0.2">
      <c r="A98" t="s">
        <v>1110</v>
      </c>
      <c r="B98" t="s">
        <v>18</v>
      </c>
      <c r="C98">
        <v>4</v>
      </c>
      <c r="D98" s="6">
        <v>229947.82</v>
      </c>
      <c r="E98" s="6">
        <v>10670945375.17</v>
      </c>
      <c r="F98">
        <v>37</v>
      </c>
      <c r="G98" t="s">
        <v>35</v>
      </c>
      <c r="H98">
        <v>2022</v>
      </c>
      <c r="I98">
        <v>11244</v>
      </c>
      <c r="J98">
        <v>3</v>
      </c>
      <c r="K98" s="5">
        <v>46404.942470000002</v>
      </c>
      <c r="L98" s="6">
        <v>6214.8059860000003</v>
      </c>
      <c r="M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" spans="1:13" x14ac:dyDescent="0.2">
      <c r="A99" t="s">
        <v>1111</v>
      </c>
      <c r="B99" t="s">
        <v>49</v>
      </c>
      <c r="C99">
        <v>9</v>
      </c>
      <c r="D99" s="6">
        <v>246375.48</v>
      </c>
      <c r="E99" s="6">
        <v>7871276232.2700005</v>
      </c>
      <c r="F99">
        <v>46</v>
      </c>
      <c r="G99" t="s">
        <v>19</v>
      </c>
      <c r="H99">
        <v>2000</v>
      </c>
      <c r="I99">
        <v>11103</v>
      </c>
      <c r="J99">
        <v>25</v>
      </c>
      <c r="K99" s="5">
        <v>31947.294000000002</v>
      </c>
      <c r="L99" s="6">
        <v>5355.9886699999997</v>
      </c>
      <c r="M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" spans="1:13" x14ac:dyDescent="0.2">
      <c r="A100" t="s">
        <v>1112</v>
      </c>
      <c r="B100" t="s">
        <v>12</v>
      </c>
      <c r="C100">
        <v>7</v>
      </c>
      <c r="D100" s="6">
        <v>335884.19</v>
      </c>
      <c r="E100" s="6">
        <v>1231827879.8499999</v>
      </c>
      <c r="F100">
        <v>28</v>
      </c>
      <c r="G100" t="s">
        <v>33</v>
      </c>
      <c r="H100">
        <v>2002</v>
      </c>
      <c r="I100">
        <v>12276</v>
      </c>
      <c r="J100">
        <v>23</v>
      </c>
      <c r="K100" s="5">
        <v>3666.41842</v>
      </c>
      <c r="L100" s="6">
        <v>11995.86407</v>
      </c>
      <c r="M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" spans="1:13" x14ac:dyDescent="0.2">
      <c r="A101" t="s">
        <v>1113</v>
      </c>
      <c r="B101" t="s">
        <v>18</v>
      </c>
      <c r="C101">
        <v>10</v>
      </c>
      <c r="D101" s="6">
        <v>19829.75</v>
      </c>
      <c r="E101" s="6">
        <v>7115946374.8599997</v>
      </c>
      <c r="F101">
        <v>37</v>
      </c>
      <c r="G101" t="s">
        <v>33</v>
      </c>
      <c r="H101">
        <v>2018</v>
      </c>
      <c r="I101">
        <v>17726</v>
      </c>
      <c r="J101">
        <v>7</v>
      </c>
      <c r="K101" s="5">
        <v>358851.04029999999</v>
      </c>
      <c r="L101" s="6">
        <v>535.93919889999995</v>
      </c>
      <c r="M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" spans="1:13" x14ac:dyDescent="0.2">
      <c r="A102" t="s">
        <v>1114</v>
      </c>
      <c r="B102" t="s">
        <v>32</v>
      </c>
      <c r="C102">
        <v>9</v>
      </c>
      <c r="D102" s="6">
        <v>267049.96999999997</v>
      </c>
      <c r="E102" s="6">
        <v>5912264293.0200005</v>
      </c>
      <c r="F102">
        <v>22</v>
      </c>
      <c r="G102" t="s">
        <v>13</v>
      </c>
      <c r="H102">
        <v>2000</v>
      </c>
      <c r="I102">
        <v>14361</v>
      </c>
      <c r="J102">
        <v>25</v>
      </c>
      <c r="K102" s="5">
        <v>22138.168280000002</v>
      </c>
      <c r="L102" s="6">
        <v>12138.63514</v>
      </c>
      <c r="M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" spans="1:13" x14ac:dyDescent="0.2">
      <c r="A103" t="s">
        <v>134</v>
      </c>
      <c r="B103" t="s">
        <v>15</v>
      </c>
      <c r="C103">
        <v>1</v>
      </c>
      <c r="D103" s="6">
        <v>19055.259999999998</v>
      </c>
      <c r="E103" s="6">
        <v>5791224216.9499998</v>
      </c>
      <c r="F103">
        <v>21</v>
      </c>
      <c r="G103" t="s">
        <v>16</v>
      </c>
      <c r="H103">
        <v>2015</v>
      </c>
      <c r="I103">
        <v>685</v>
      </c>
      <c r="J103">
        <v>10</v>
      </c>
      <c r="K103" s="5">
        <v>303916.4032</v>
      </c>
      <c r="L103" s="6">
        <v>907.39318939999998</v>
      </c>
      <c r="M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" spans="1:13" x14ac:dyDescent="0.2">
      <c r="A104" t="s">
        <v>1115</v>
      </c>
      <c r="B104" t="s">
        <v>15</v>
      </c>
      <c r="C104">
        <v>9</v>
      </c>
      <c r="D104" s="6">
        <v>33690.339999999997</v>
      </c>
      <c r="E104" s="6">
        <v>10168496271.879999</v>
      </c>
      <c r="F104">
        <v>44</v>
      </c>
      <c r="G104" t="s">
        <v>21</v>
      </c>
      <c r="H104">
        <v>2000</v>
      </c>
      <c r="I104">
        <v>1471</v>
      </c>
      <c r="J104">
        <v>25</v>
      </c>
      <c r="K104" s="5">
        <v>301821.34600000002</v>
      </c>
      <c r="L104" s="6">
        <v>765.68945640000004</v>
      </c>
      <c r="M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" spans="1:13" x14ac:dyDescent="0.2">
      <c r="A105" t="s">
        <v>1116</v>
      </c>
      <c r="B105" t="s">
        <v>12</v>
      </c>
      <c r="C105">
        <v>9</v>
      </c>
      <c r="D105" s="6">
        <v>223402.07</v>
      </c>
      <c r="E105" s="6">
        <v>6020222191.96</v>
      </c>
      <c r="F105">
        <v>9</v>
      </c>
      <c r="G105" t="s">
        <v>19</v>
      </c>
      <c r="H105">
        <v>2019</v>
      </c>
      <c r="I105">
        <v>19849</v>
      </c>
      <c r="J105">
        <v>6</v>
      </c>
      <c r="K105" s="5">
        <v>26946.92499</v>
      </c>
      <c r="L105" s="6">
        <v>24822.452089999999</v>
      </c>
      <c r="M1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" spans="1:13" x14ac:dyDescent="0.2">
      <c r="A106" t="s">
        <v>1117</v>
      </c>
      <c r="B106" t="s">
        <v>32</v>
      </c>
      <c r="C106">
        <v>1</v>
      </c>
      <c r="D106" s="6">
        <v>207064.17</v>
      </c>
      <c r="E106" s="6">
        <v>5419707076.0100002</v>
      </c>
      <c r="F106">
        <v>47</v>
      </c>
      <c r="G106" t="s">
        <v>37</v>
      </c>
      <c r="H106">
        <v>2021</v>
      </c>
      <c r="I106">
        <v>19867</v>
      </c>
      <c r="J106">
        <v>4</v>
      </c>
      <c r="K106" s="5">
        <v>26173.04636</v>
      </c>
      <c r="L106" s="6">
        <v>4405.6205490000002</v>
      </c>
      <c r="M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" spans="1:13" x14ac:dyDescent="0.2">
      <c r="A107" t="s">
        <v>1118</v>
      </c>
      <c r="B107" t="s">
        <v>32</v>
      </c>
      <c r="C107">
        <v>1</v>
      </c>
      <c r="D107" s="6">
        <v>243136.91</v>
      </c>
      <c r="E107" s="6">
        <v>6367006128.2700005</v>
      </c>
      <c r="F107">
        <v>16</v>
      </c>
      <c r="G107" t="s">
        <v>13</v>
      </c>
      <c r="H107">
        <v>2019</v>
      </c>
      <c r="I107">
        <v>6873</v>
      </c>
      <c r="J107">
        <v>6</v>
      </c>
      <c r="K107" s="5">
        <v>26185.917700000002</v>
      </c>
      <c r="L107" s="6">
        <v>15196.05658</v>
      </c>
      <c r="M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" spans="1:13" x14ac:dyDescent="0.2">
      <c r="A108" t="s">
        <v>1119</v>
      </c>
      <c r="B108" t="s">
        <v>49</v>
      </c>
      <c r="C108">
        <v>1</v>
      </c>
      <c r="D108" s="6">
        <v>408498.52</v>
      </c>
      <c r="E108" s="6">
        <v>20060012944.950001</v>
      </c>
      <c r="F108">
        <v>6</v>
      </c>
      <c r="G108" t="s">
        <v>27</v>
      </c>
      <c r="H108">
        <v>2001</v>
      </c>
      <c r="I108">
        <v>14901</v>
      </c>
      <c r="J108">
        <v>24</v>
      </c>
      <c r="K108" s="5">
        <v>49105.696510000002</v>
      </c>
      <c r="L108" s="6">
        <v>68083.086989999996</v>
      </c>
      <c r="M1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" spans="1:13" x14ac:dyDescent="0.2">
      <c r="A109" t="s">
        <v>1120</v>
      </c>
      <c r="B109" t="s">
        <v>32</v>
      </c>
      <c r="C109">
        <v>2</v>
      </c>
      <c r="D109" s="6">
        <v>477606.3</v>
      </c>
      <c r="E109" s="6">
        <v>17647235739.32</v>
      </c>
      <c r="F109">
        <v>25</v>
      </c>
      <c r="G109" t="s">
        <v>37</v>
      </c>
      <c r="H109">
        <v>2023</v>
      </c>
      <c r="I109">
        <v>9842</v>
      </c>
      <c r="J109">
        <v>2</v>
      </c>
      <c r="K109" s="5">
        <v>36948.3361</v>
      </c>
      <c r="L109" s="6">
        <v>19104.252039999999</v>
      </c>
      <c r="M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" spans="1:13" x14ac:dyDescent="0.2">
      <c r="A110" t="s">
        <v>1121</v>
      </c>
      <c r="B110" t="s">
        <v>18</v>
      </c>
      <c r="C110">
        <v>4</v>
      </c>
      <c r="D110" s="6">
        <v>23428.79</v>
      </c>
      <c r="E110" s="6">
        <v>6189663439.54</v>
      </c>
      <c r="F110">
        <v>38</v>
      </c>
      <c r="G110" t="s">
        <v>27</v>
      </c>
      <c r="H110">
        <v>2002</v>
      </c>
      <c r="I110">
        <v>8099</v>
      </c>
      <c r="J110">
        <v>23</v>
      </c>
      <c r="K110" s="5">
        <v>264189.52779999998</v>
      </c>
      <c r="L110" s="6">
        <v>616.54701009999997</v>
      </c>
      <c r="M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" spans="1:13" x14ac:dyDescent="0.2">
      <c r="A111" t="s">
        <v>1122</v>
      </c>
      <c r="B111" t="s">
        <v>9</v>
      </c>
      <c r="C111">
        <v>9</v>
      </c>
      <c r="D111" s="6">
        <v>352422.09</v>
      </c>
      <c r="E111" s="6">
        <v>16386357109.58</v>
      </c>
      <c r="F111">
        <v>50</v>
      </c>
      <c r="G111" t="s">
        <v>37</v>
      </c>
      <c r="H111">
        <v>2023</v>
      </c>
      <c r="I111">
        <v>16868</v>
      </c>
      <c r="J111">
        <v>2</v>
      </c>
      <c r="K111" s="5">
        <v>46495.396460000004</v>
      </c>
      <c r="L111" s="6">
        <v>7048.4417530000001</v>
      </c>
      <c r="M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" spans="1:13" x14ac:dyDescent="0.2">
      <c r="A112" t="s">
        <v>1123</v>
      </c>
      <c r="B112" t="s">
        <v>15</v>
      </c>
      <c r="C112">
        <v>3</v>
      </c>
      <c r="D112" s="6">
        <v>84994.74</v>
      </c>
      <c r="E112" s="6">
        <v>28352337670.889999</v>
      </c>
      <c r="F112">
        <v>42</v>
      </c>
      <c r="G112" t="s">
        <v>27</v>
      </c>
      <c r="H112">
        <v>2005</v>
      </c>
      <c r="I112">
        <v>14353</v>
      </c>
      <c r="J112">
        <v>20</v>
      </c>
      <c r="K112" s="5">
        <v>333576.53730000003</v>
      </c>
      <c r="L112" s="6">
        <v>2023.684401</v>
      </c>
      <c r="M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" spans="1:13" x14ac:dyDescent="0.2">
      <c r="A113" t="s">
        <v>1124</v>
      </c>
      <c r="B113" t="s">
        <v>24</v>
      </c>
      <c r="C113">
        <v>4</v>
      </c>
      <c r="D113" s="6">
        <v>145171.76</v>
      </c>
      <c r="E113" s="6">
        <v>6782878239.25</v>
      </c>
      <c r="F113">
        <v>40</v>
      </c>
      <c r="G113" t="s">
        <v>37</v>
      </c>
      <c r="H113">
        <v>2002</v>
      </c>
      <c r="I113">
        <v>19798</v>
      </c>
      <c r="J113">
        <v>23</v>
      </c>
      <c r="K113" s="5">
        <v>46722.125359999998</v>
      </c>
      <c r="L113" s="6">
        <v>3629.2939459999998</v>
      </c>
      <c r="M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" spans="1:13" x14ac:dyDescent="0.2">
      <c r="A114" t="s">
        <v>30</v>
      </c>
      <c r="B114" t="s">
        <v>24</v>
      </c>
      <c r="C114">
        <v>7</v>
      </c>
      <c r="D114" s="6">
        <v>279719.84999999998</v>
      </c>
      <c r="E114" s="6">
        <v>1382664505.1800001</v>
      </c>
      <c r="F114">
        <v>17</v>
      </c>
      <c r="G114" t="s">
        <v>13</v>
      </c>
      <c r="H114">
        <v>2019</v>
      </c>
      <c r="I114">
        <v>3369</v>
      </c>
      <c r="J114">
        <v>6</v>
      </c>
      <c r="K114" s="5">
        <v>4942.0331919999999</v>
      </c>
      <c r="L114" s="6">
        <v>16454.108850000001</v>
      </c>
      <c r="M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" spans="1:13" x14ac:dyDescent="0.2">
      <c r="A115" t="s">
        <v>135</v>
      </c>
      <c r="B115" t="s">
        <v>32</v>
      </c>
      <c r="C115">
        <v>3</v>
      </c>
      <c r="D115" s="6">
        <v>417618.26</v>
      </c>
      <c r="E115" s="6">
        <v>1024064804.6900001</v>
      </c>
      <c r="F115">
        <v>37</v>
      </c>
      <c r="G115" t="s">
        <v>37</v>
      </c>
      <c r="H115">
        <v>2003</v>
      </c>
      <c r="I115">
        <v>3645</v>
      </c>
      <c r="J115">
        <v>22</v>
      </c>
      <c r="K115" s="5">
        <v>2451.1552230000002</v>
      </c>
      <c r="L115" s="6">
        <v>11286.980079999999</v>
      </c>
      <c r="M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" spans="1:13" x14ac:dyDescent="0.2">
      <c r="A116" t="s">
        <v>1125</v>
      </c>
      <c r="B116" t="s">
        <v>15</v>
      </c>
      <c r="C116">
        <v>6</v>
      </c>
      <c r="D116" s="6">
        <v>81307.37</v>
      </c>
      <c r="E116" s="6">
        <v>3687774229.77</v>
      </c>
      <c r="F116">
        <v>9</v>
      </c>
      <c r="G116" t="s">
        <v>19</v>
      </c>
      <c r="H116">
        <v>2023</v>
      </c>
      <c r="I116">
        <v>1251</v>
      </c>
      <c r="J116">
        <v>2</v>
      </c>
      <c r="K116" s="5">
        <v>45354.964679999997</v>
      </c>
      <c r="L116" s="6">
        <v>9034.15229</v>
      </c>
      <c r="M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" spans="1:13" x14ac:dyDescent="0.2">
      <c r="A117" t="s">
        <v>1126</v>
      </c>
      <c r="B117" t="s">
        <v>42</v>
      </c>
      <c r="C117">
        <v>6</v>
      </c>
      <c r="D117" s="6">
        <v>193855.69</v>
      </c>
      <c r="E117" s="6">
        <v>8045510418.2799997</v>
      </c>
      <c r="F117">
        <v>29</v>
      </c>
      <c r="G117" t="s">
        <v>19</v>
      </c>
      <c r="H117">
        <v>2001</v>
      </c>
      <c r="I117">
        <v>19399</v>
      </c>
      <c r="J117">
        <v>24</v>
      </c>
      <c r="K117" s="5">
        <v>41501.574480000003</v>
      </c>
      <c r="L117" s="6">
        <v>6684.6791359999997</v>
      </c>
      <c r="M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" spans="1:13" x14ac:dyDescent="0.2">
      <c r="A118" t="s">
        <v>1127</v>
      </c>
      <c r="B118" t="s">
        <v>18</v>
      </c>
      <c r="C118">
        <v>6</v>
      </c>
      <c r="D118" s="6">
        <v>195476.81</v>
      </c>
      <c r="E118" s="6">
        <v>5554028790.8100004</v>
      </c>
      <c r="F118">
        <v>6</v>
      </c>
      <c r="G118" t="s">
        <v>33</v>
      </c>
      <c r="H118">
        <v>2012</v>
      </c>
      <c r="I118">
        <v>4779</v>
      </c>
      <c r="J118">
        <v>13</v>
      </c>
      <c r="K118" s="5">
        <v>28411.725190000001</v>
      </c>
      <c r="L118" s="6">
        <v>32579.467779999999</v>
      </c>
      <c r="M1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" spans="1:13" x14ac:dyDescent="0.2">
      <c r="A119" t="s">
        <v>1128</v>
      </c>
      <c r="B119" t="s">
        <v>12</v>
      </c>
      <c r="C119">
        <v>1</v>
      </c>
      <c r="D119" s="6">
        <v>107321.1</v>
      </c>
      <c r="E119" s="6">
        <v>5297289859.9899998</v>
      </c>
      <c r="F119">
        <v>19</v>
      </c>
      <c r="G119" t="s">
        <v>37</v>
      </c>
      <c r="H119">
        <v>2006</v>
      </c>
      <c r="I119">
        <v>7748</v>
      </c>
      <c r="J119">
        <v>19</v>
      </c>
      <c r="K119" s="5">
        <v>49358.256540000002</v>
      </c>
      <c r="L119" s="6">
        <v>5648.4791109999996</v>
      </c>
      <c r="M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" spans="1:13" x14ac:dyDescent="0.2">
      <c r="A120" t="s">
        <v>1129</v>
      </c>
      <c r="B120" t="s">
        <v>9</v>
      </c>
      <c r="C120">
        <v>9</v>
      </c>
      <c r="D120" s="6">
        <v>443577.12</v>
      </c>
      <c r="E120" s="6">
        <v>13237021599.049999</v>
      </c>
      <c r="F120">
        <v>23</v>
      </c>
      <c r="G120" t="s">
        <v>13</v>
      </c>
      <c r="H120">
        <v>2018</v>
      </c>
      <c r="I120">
        <v>15508</v>
      </c>
      <c r="J120">
        <v>7</v>
      </c>
      <c r="K120" s="5">
        <v>29840.533579999999</v>
      </c>
      <c r="L120" s="6">
        <v>19285.96185</v>
      </c>
      <c r="M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" spans="1:13" x14ac:dyDescent="0.2">
      <c r="A121" t="s">
        <v>1130</v>
      </c>
      <c r="B121" t="s">
        <v>32</v>
      </c>
      <c r="C121">
        <v>2</v>
      </c>
      <c r="D121" s="6">
        <v>308470.27</v>
      </c>
      <c r="E121" s="6">
        <v>9261345420.5799999</v>
      </c>
      <c r="F121">
        <v>25</v>
      </c>
      <c r="G121" t="s">
        <v>27</v>
      </c>
      <c r="H121">
        <v>2016</v>
      </c>
      <c r="I121">
        <v>11121</v>
      </c>
      <c r="J121">
        <v>9</v>
      </c>
      <c r="K121" s="5">
        <v>30022.461490000002</v>
      </c>
      <c r="L121" s="6">
        <v>12338.811</v>
      </c>
      <c r="M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" spans="1:13" x14ac:dyDescent="0.2">
      <c r="A122" t="s">
        <v>1131</v>
      </c>
      <c r="B122" t="s">
        <v>12</v>
      </c>
      <c r="C122">
        <v>2</v>
      </c>
      <c r="D122" s="6">
        <v>452999.02</v>
      </c>
      <c r="E122" s="6">
        <v>13389938853.629999</v>
      </c>
      <c r="F122">
        <v>7</v>
      </c>
      <c r="G122" t="s">
        <v>37</v>
      </c>
      <c r="H122">
        <v>2014</v>
      </c>
      <c r="I122">
        <v>15052</v>
      </c>
      <c r="J122">
        <v>11</v>
      </c>
      <c r="K122" s="5">
        <v>29557.427759999999</v>
      </c>
      <c r="L122" s="6">
        <v>64714.145940000002</v>
      </c>
      <c r="M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3" spans="1:13" x14ac:dyDescent="0.2">
      <c r="A123" t="s">
        <v>1132</v>
      </c>
      <c r="B123" t="s">
        <v>42</v>
      </c>
      <c r="C123">
        <v>7</v>
      </c>
      <c r="D123" s="6">
        <v>206123.8</v>
      </c>
      <c r="E123" s="6">
        <v>992545246.21000004</v>
      </c>
      <c r="F123">
        <v>11</v>
      </c>
      <c r="G123" t="s">
        <v>10</v>
      </c>
      <c r="H123">
        <v>2022</v>
      </c>
      <c r="I123">
        <v>8036</v>
      </c>
      <c r="J123">
        <v>3</v>
      </c>
      <c r="K123" s="5">
        <v>4814.2869799999999</v>
      </c>
      <c r="L123" s="6">
        <v>18738.527190000001</v>
      </c>
      <c r="M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" spans="1:13" x14ac:dyDescent="0.2">
      <c r="A124" t="s">
        <v>1133</v>
      </c>
      <c r="B124" t="s">
        <v>9</v>
      </c>
      <c r="C124">
        <v>10</v>
      </c>
      <c r="D124" s="6">
        <v>72380.100000000006</v>
      </c>
      <c r="E124" s="6">
        <v>31539478563.59</v>
      </c>
      <c r="F124">
        <v>24</v>
      </c>
      <c r="G124" t="s">
        <v>27</v>
      </c>
      <c r="H124">
        <v>2006</v>
      </c>
      <c r="I124">
        <v>7892</v>
      </c>
      <c r="J124">
        <v>19</v>
      </c>
      <c r="K124" s="5">
        <v>435746.92680000002</v>
      </c>
      <c r="L124" s="6">
        <v>3015.8375040000001</v>
      </c>
      <c r="M1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" spans="1:13" x14ac:dyDescent="0.2">
      <c r="A125" t="s">
        <v>1134</v>
      </c>
      <c r="B125" t="s">
        <v>24</v>
      </c>
      <c r="C125">
        <v>10</v>
      </c>
      <c r="D125" s="6">
        <v>183437.71</v>
      </c>
      <c r="E125" s="6">
        <v>6591551369.5200005</v>
      </c>
      <c r="F125">
        <v>46</v>
      </c>
      <c r="G125" t="s">
        <v>33</v>
      </c>
      <c r="H125">
        <v>2017</v>
      </c>
      <c r="I125">
        <v>17185</v>
      </c>
      <c r="J125">
        <v>8</v>
      </c>
      <c r="K125" s="5">
        <v>35932.458550000003</v>
      </c>
      <c r="L125" s="6">
        <v>3987.7763169999998</v>
      </c>
      <c r="M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" spans="1:13" x14ac:dyDescent="0.2">
      <c r="A126" t="s">
        <v>136</v>
      </c>
      <c r="B126" t="s">
        <v>24</v>
      </c>
      <c r="C126">
        <v>4</v>
      </c>
      <c r="D126" s="6">
        <v>29115.95</v>
      </c>
      <c r="E126" s="6">
        <v>12129551003.719999</v>
      </c>
      <c r="F126">
        <v>26</v>
      </c>
      <c r="G126" t="s">
        <v>13</v>
      </c>
      <c r="H126">
        <v>2001</v>
      </c>
      <c r="I126">
        <v>9827</v>
      </c>
      <c r="J126">
        <v>24</v>
      </c>
      <c r="K126" s="5">
        <v>416593.6678</v>
      </c>
      <c r="L126" s="6">
        <v>1119.844368</v>
      </c>
      <c r="M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" spans="1:13" x14ac:dyDescent="0.2">
      <c r="A127" t="s">
        <v>1135</v>
      </c>
      <c r="B127" t="s">
        <v>18</v>
      </c>
      <c r="C127">
        <v>9</v>
      </c>
      <c r="D127" s="6">
        <v>310237.64</v>
      </c>
      <c r="E127" s="6">
        <v>6808035911.7299995</v>
      </c>
      <c r="F127">
        <v>16</v>
      </c>
      <c r="G127" t="s">
        <v>29</v>
      </c>
      <c r="H127">
        <v>2011</v>
      </c>
      <c r="I127">
        <v>1139</v>
      </c>
      <c r="J127">
        <v>14</v>
      </c>
      <c r="K127" s="5">
        <v>21943.583689999999</v>
      </c>
      <c r="L127" s="6">
        <v>19389.85267</v>
      </c>
      <c r="M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" spans="1:13" x14ac:dyDescent="0.2">
      <c r="A128" t="s">
        <v>1136</v>
      </c>
      <c r="B128" t="s">
        <v>12</v>
      </c>
      <c r="C128">
        <v>1</v>
      </c>
      <c r="D128" s="6">
        <v>359635.5</v>
      </c>
      <c r="E128" s="6">
        <v>16496796860.959999</v>
      </c>
      <c r="F128">
        <v>37</v>
      </c>
      <c r="G128" t="s">
        <v>27</v>
      </c>
      <c r="H128">
        <v>2004</v>
      </c>
      <c r="I128">
        <v>18087</v>
      </c>
      <c r="J128">
        <v>21</v>
      </c>
      <c r="K128" s="5">
        <v>45869.879529999998</v>
      </c>
      <c r="L128" s="6">
        <v>9719.8784759999999</v>
      </c>
      <c r="M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" spans="1:13" x14ac:dyDescent="0.2">
      <c r="A129" t="s">
        <v>1137</v>
      </c>
      <c r="B129" t="s">
        <v>32</v>
      </c>
      <c r="C129">
        <v>6</v>
      </c>
      <c r="D129" s="6">
        <v>44276.88</v>
      </c>
      <c r="E129" s="6">
        <v>22130675.510000002</v>
      </c>
      <c r="F129">
        <v>46</v>
      </c>
      <c r="G129" t="s">
        <v>21</v>
      </c>
      <c r="H129">
        <v>2019</v>
      </c>
      <c r="I129">
        <v>4255</v>
      </c>
      <c r="J129">
        <v>6</v>
      </c>
      <c r="K129" s="5">
        <v>498.82464329999999</v>
      </c>
      <c r="L129" s="6">
        <v>962.54085880000002</v>
      </c>
      <c r="M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" spans="1:13" x14ac:dyDescent="0.2">
      <c r="A130" t="s">
        <v>1138</v>
      </c>
      <c r="B130" t="s">
        <v>15</v>
      </c>
      <c r="C130">
        <v>5</v>
      </c>
      <c r="D130" s="6">
        <v>81861.98</v>
      </c>
      <c r="E130" s="6">
        <v>40544233377.260002</v>
      </c>
      <c r="F130">
        <v>13</v>
      </c>
      <c r="G130" t="s">
        <v>37</v>
      </c>
      <c r="H130">
        <v>2012</v>
      </c>
      <c r="I130">
        <v>13458</v>
      </c>
      <c r="J130">
        <v>13</v>
      </c>
      <c r="K130" s="5">
        <v>495274.49810000003</v>
      </c>
      <c r="L130" s="6">
        <v>6297.0754559999996</v>
      </c>
      <c r="M1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" spans="1:13" x14ac:dyDescent="0.2">
      <c r="A131" t="s">
        <v>1139</v>
      </c>
      <c r="B131" t="s">
        <v>12</v>
      </c>
      <c r="C131">
        <v>5</v>
      </c>
      <c r="D131" s="6">
        <v>336885.92</v>
      </c>
      <c r="E131" s="6">
        <v>5136997352.8800001</v>
      </c>
      <c r="F131">
        <v>44</v>
      </c>
      <c r="G131" t="s">
        <v>13</v>
      </c>
      <c r="H131">
        <v>2021</v>
      </c>
      <c r="I131">
        <v>652</v>
      </c>
      <c r="J131">
        <v>4</v>
      </c>
      <c r="K131" s="5">
        <v>15247.47724</v>
      </c>
      <c r="L131" s="6">
        <v>7656.498286</v>
      </c>
      <c r="M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" spans="1:13" x14ac:dyDescent="0.2">
      <c r="A132" t="s">
        <v>1140</v>
      </c>
      <c r="B132" t="s">
        <v>18</v>
      </c>
      <c r="C132">
        <v>5</v>
      </c>
      <c r="D132" s="6">
        <v>81485.72</v>
      </c>
      <c r="E132" s="6">
        <v>171756270.99000001</v>
      </c>
      <c r="F132">
        <v>26</v>
      </c>
      <c r="G132" t="s">
        <v>35</v>
      </c>
      <c r="H132">
        <v>2010</v>
      </c>
      <c r="I132">
        <v>10906</v>
      </c>
      <c r="J132">
        <v>15</v>
      </c>
      <c r="K132" s="5">
        <v>2106.808313</v>
      </c>
      <c r="L132" s="6">
        <v>3134.0660250000001</v>
      </c>
      <c r="M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" spans="1:13" x14ac:dyDescent="0.2">
      <c r="A133" t="s">
        <v>1141</v>
      </c>
      <c r="B133" t="s">
        <v>18</v>
      </c>
      <c r="C133">
        <v>10</v>
      </c>
      <c r="D133" s="6">
        <v>45409.440000000002</v>
      </c>
      <c r="E133" s="6">
        <v>1521554144.3499999</v>
      </c>
      <c r="F133">
        <v>18</v>
      </c>
      <c r="G133" t="s">
        <v>19</v>
      </c>
      <c r="H133">
        <v>2016</v>
      </c>
      <c r="I133">
        <v>19784</v>
      </c>
      <c r="J133">
        <v>9</v>
      </c>
      <c r="K133" s="5">
        <v>33506.442600000002</v>
      </c>
      <c r="L133" s="6">
        <v>2522.746568</v>
      </c>
      <c r="M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" spans="1:13" x14ac:dyDescent="0.2">
      <c r="A134" t="s">
        <v>1142</v>
      </c>
      <c r="B134" t="s">
        <v>15</v>
      </c>
      <c r="C134">
        <v>1</v>
      </c>
      <c r="D134" s="6">
        <v>76365.919999999998</v>
      </c>
      <c r="E134" s="6">
        <v>1833729894.3499999</v>
      </c>
      <c r="F134">
        <v>14</v>
      </c>
      <c r="G134" t="s">
        <v>33</v>
      </c>
      <c r="H134">
        <v>2015</v>
      </c>
      <c r="I134">
        <v>2333</v>
      </c>
      <c r="J134">
        <v>10</v>
      </c>
      <c r="K134" s="5">
        <v>24011.410039999999</v>
      </c>
      <c r="L134" s="6">
        <v>5454.7088999999996</v>
      </c>
      <c r="M1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" spans="1:13" x14ac:dyDescent="0.2">
      <c r="A135" t="s">
        <v>1143</v>
      </c>
      <c r="B135" t="s">
        <v>15</v>
      </c>
      <c r="C135">
        <v>10</v>
      </c>
      <c r="D135" s="6">
        <v>22570.43</v>
      </c>
      <c r="E135" s="6">
        <v>8207560333.8199997</v>
      </c>
      <c r="F135">
        <v>39</v>
      </c>
      <c r="G135" t="s">
        <v>37</v>
      </c>
      <c r="H135">
        <v>2002</v>
      </c>
      <c r="I135">
        <v>7724</v>
      </c>
      <c r="J135">
        <v>23</v>
      </c>
      <c r="K135" s="5">
        <v>363641.10859999998</v>
      </c>
      <c r="L135" s="6">
        <v>578.7290855</v>
      </c>
      <c r="M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" spans="1:13" x14ac:dyDescent="0.2">
      <c r="A136" t="s">
        <v>1144</v>
      </c>
      <c r="B136" t="s">
        <v>24</v>
      </c>
      <c r="C136">
        <v>1</v>
      </c>
      <c r="D136" s="6">
        <v>433590.31</v>
      </c>
      <c r="E136" s="6">
        <v>9728927874.9300003</v>
      </c>
      <c r="F136">
        <v>6</v>
      </c>
      <c r="G136" t="s">
        <v>21</v>
      </c>
      <c r="H136">
        <v>2020</v>
      </c>
      <c r="I136">
        <v>1591</v>
      </c>
      <c r="J136">
        <v>5</v>
      </c>
      <c r="K136" s="5">
        <v>22437.065729999998</v>
      </c>
      <c r="L136" s="6">
        <v>72265.051670000001</v>
      </c>
      <c r="M1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" spans="1:13" x14ac:dyDescent="0.2">
      <c r="A137" t="s">
        <v>137</v>
      </c>
      <c r="B137" t="s">
        <v>12</v>
      </c>
      <c r="C137">
        <v>6</v>
      </c>
      <c r="D137" s="6">
        <v>395777.68</v>
      </c>
      <c r="E137" s="6">
        <v>13305043815.74</v>
      </c>
      <c r="F137">
        <v>6</v>
      </c>
      <c r="G137" t="s">
        <v>29</v>
      </c>
      <c r="H137">
        <v>2001</v>
      </c>
      <c r="I137">
        <v>1482</v>
      </c>
      <c r="J137">
        <v>24</v>
      </c>
      <c r="K137" s="5">
        <v>33616.468979999998</v>
      </c>
      <c r="L137" s="6">
        <v>65962.946349999998</v>
      </c>
      <c r="M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" spans="1:13" x14ac:dyDescent="0.2">
      <c r="A138" t="s">
        <v>1145</v>
      </c>
      <c r="B138" t="s">
        <v>49</v>
      </c>
      <c r="C138">
        <v>9</v>
      </c>
      <c r="D138" s="6">
        <v>144664.60999999999</v>
      </c>
      <c r="E138" s="6">
        <v>4837475500.3900003</v>
      </c>
      <c r="F138">
        <v>16</v>
      </c>
      <c r="G138" t="s">
        <v>13</v>
      </c>
      <c r="H138">
        <v>2012</v>
      </c>
      <c r="I138">
        <v>141</v>
      </c>
      <c r="J138">
        <v>13</v>
      </c>
      <c r="K138" s="5">
        <v>33438.24523</v>
      </c>
      <c r="L138" s="6">
        <v>9041.5383689999999</v>
      </c>
      <c r="M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" spans="1:13" x14ac:dyDescent="0.2">
      <c r="A139" t="s">
        <v>1146</v>
      </c>
      <c r="B139" t="s">
        <v>32</v>
      </c>
      <c r="C139">
        <v>4</v>
      </c>
      <c r="D139" s="6">
        <v>126088.08</v>
      </c>
      <c r="E139" s="6">
        <v>2771743744.5999999</v>
      </c>
      <c r="F139">
        <v>10</v>
      </c>
      <c r="G139" t="s">
        <v>37</v>
      </c>
      <c r="H139">
        <v>2009</v>
      </c>
      <c r="I139">
        <v>11289</v>
      </c>
      <c r="J139">
        <v>16</v>
      </c>
      <c r="K139" s="5">
        <v>21981.599590000002</v>
      </c>
      <c r="L139" s="6">
        <v>12608.807860000001</v>
      </c>
      <c r="M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" spans="1:13" x14ac:dyDescent="0.2">
      <c r="A140" t="s">
        <v>1147</v>
      </c>
      <c r="B140" t="s">
        <v>42</v>
      </c>
      <c r="C140">
        <v>9</v>
      </c>
      <c r="D140" s="6">
        <v>43146.84</v>
      </c>
      <c r="E140" s="6">
        <v>17007880209.799999</v>
      </c>
      <c r="F140">
        <v>37</v>
      </c>
      <c r="G140" t="s">
        <v>10</v>
      </c>
      <c r="H140">
        <v>2006</v>
      </c>
      <c r="I140">
        <v>1357</v>
      </c>
      <c r="J140">
        <v>19</v>
      </c>
      <c r="K140" s="5">
        <v>394185.00819999998</v>
      </c>
      <c r="L140" s="6">
        <v>1166.130782</v>
      </c>
      <c r="M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" spans="1:13" x14ac:dyDescent="0.2">
      <c r="A141" t="s">
        <v>1148</v>
      </c>
      <c r="B141" t="s">
        <v>32</v>
      </c>
      <c r="C141">
        <v>10</v>
      </c>
      <c r="D141" s="6">
        <v>437795.36</v>
      </c>
      <c r="E141" s="6">
        <v>194077121.91999999</v>
      </c>
      <c r="F141">
        <v>45</v>
      </c>
      <c r="G141" t="s">
        <v>10</v>
      </c>
      <c r="H141">
        <v>2018</v>
      </c>
      <c r="I141">
        <v>13449</v>
      </c>
      <c r="J141">
        <v>7</v>
      </c>
      <c r="K141" s="5">
        <v>442.30556990000002</v>
      </c>
      <c r="L141" s="6">
        <v>9728.7857949999998</v>
      </c>
      <c r="M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" spans="1:13" x14ac:dyDescent="0.2">
      <c r="A142" t="s">
        <v>1149</v>
      </c>
      <c r="B142" t="s">
        <v>15</v>
      </c>
      <c r="C142">
        <v>9</v>
      </c>
      <c r="D142" s="6">
        <v>20387.79</v>
      </c>
      <c r="E142" s="6">
        <v>8046628413.6000004</v>
      </c>
      <c r="F142">
        <v>30</v>
      </c>
      <c r="G142" t="s">
        <v>33</v>
      </c>
      <c r="H142">
        <v>2015</v>
      </c>
      <c r="I142">
        <v>8289</v>
      </c>
      <c r="J142">
        <v>10</v>
      </c>
      <c r="K142" s="5">
        <v>394677.76069999998</v>
      </c>
      <c r="L142" s="6">
        <v>679.59306100000003</v>
      </c>
      <c r="M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" spans="1:13" x14ac:dyDescent="0.2">
      <c r="A143" t="s">
        <v>1150</v>
      </c>
      <c r="B143" t="s">
        <v>12</v>
      </c>
      <c r="C143">
        <v>4</v>
      </c>
      <c r="D143" s="6">
        <v>48094.239999999998</v>
      </c>
      <c r="E143" s="6">
        <v>1742934396.1700001</v>
      </c>
      <c r="F143">
        <v>43</v>
      </c>
      <c r="G143" t="s">
        <v>16</v>
      </c>
      <c r="H143">
        <v>2016</v>
      </c>
      <c r="I143">
        <v>1991</v>
      </c>
      <c r="J143">
        <v>9</v>
      </c>
      <c r="K143" s="5">
        <v>36238.983039999999</v>
      </c>
      <c r="L143" s="6">
        <v>1118.4706679999999</v>
      </c>
      <c r="M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" spans="1:13" x14ac:dyDescent="0.2">
      <c r="A144" t="s">
        <v>1151</v>
      </c>
      <c r="B144" t="s">
        <v>49</v>
      </c>
      <c r="C144">
        <v>3</v>
      </c>
      <c r="D144" s="6">
        <v>454622.11</v>
      </c>
      <c r="E144" s="6">
        <v>16294099981.1</v>
      </c>
      <c r="F144">
        <v>49</v>
      </c>
      <c r="G144" t="s">
        <v>10</v>
      </c>
      <c r="H144">
        <v>2004</v>
      </c>
      <c r="I144">
        <v>2533</v>
      </c>
      <c r="J144">
        <v>21</v>
      </c>
      <c r="K144" s="5">
        <v>35839.975489999997</v>
      </c>
      <c r="L144" s="6">
        <v>9278.0022910000007</v>
      </c>
      <c r="M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" spans="1:13" x14ac:dyDescent="0.2">
      <c r="A145" t="s">
        <v>1152</v>
      </c>
      <c r="B145" t="s">
        <v>9</v>
      </c>
      <c r="C145">
        <v>8</v>
      </c>
      <c r="D145" s="6">
        <v>468608.8</v>
      </c>
      <c r="E145" s="6">
        <v>7508720642.3800001</v>
      </c>
      <c r="F145">
        <v>35</v>
      </c>
      <c r="G145" t="s">
        <v>27</v>
      </c>
      <c r="H145">
        <v>2006</v>
      </c>
      <c r="I145">
        <v>11739</v>
      </c>
      <c r="J145">
        <v>19</v>
      </c>
      <c r="K145" s="5">
        <v>16022.430710000001</v>
      </c>
      <c r="L145" s="6">
        <v>13388.82287</v>
      </c>
      <c r="M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" spans="1:13" x14ac:dyDescent="0.2">
      <c r="A146" t="s">
        <v>1153</v>
      </c>
      <c r="B146" t="s">
        <v>24</v>
      </c>
      <c r="C146">
        <v>3</v>
      </c>
      <c r="D146" s="6">
        <v>171584.24</v>
      </c>
      <c r="E146" s="6">
        <v>8120631402.3699999</v>
      </c>
      <c r="F146">
        <v>19</v>
      </c>
      <c r="G146" t="s">
        <v>19</v>
      </c>
      <c r="H146">
        <v>2013</v>
      </c>
      <c r="I146">
        <v>10291</v>
      </c>
      <c r="J146">
        <v>12</v>
      </c>
      <c r="K146" s="5">
        <v>47326.372369999997</v>
      </c>
      <c r="L146" s="6">
        <v>9030.7496780000001</v>
      </c>
      <c r="M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" spans="1:13" x14ac:dyDescent="0.2">
      <c r="A147" t="s">
        <v>1154</v>
      </c>
      <c r="B147" t="s">
        <v>18</v>
      </c>
      <c r="C147">
        <v>1</v>
      </c>
      <c r="D147" s="6">
        <v>26371.91</v>
      </c>
      <c r="E147" s="6">
        <v>10730447491.280001</v>
      </c>
      <c r="F147">
        <v>41</v>
      </c>
      <c r="G147" t="s">
        <v>33</v>
      </c>
      <c r="H147">
        <v>2001</v>
      </c>
      <c r="I147">
        <v>5648</v>
      </c>
      <c r="J147">
        <v>24</v>
      </c>
      <c r="K147" s="5">
        <v>406888.27429999999</v>
      </c>
      <c r="L147" s="6">
        <v>643.2173272</v>
      </c>
      <c r="M1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" spans="1:13" x14ac:dyDescent="0.2">
      <c r="A148" t="s">
        <v>138</v>
      </c>
      <c r="B148" t="s">
        <v>42</v>
      </c>
      <c r="C148">
        <v>2</v>
      </c>
      <c r="D148" s="6">
        <v>406172.06</v>
      </c>
      <c r="E148" s="6">
        <v>700881234.22000003</v>
      </c>
      <c r="F148">
        <v>34</v>
      </c>
      <c r="G148" t="s">
        <v>27</v>
      </c>
      <c r="H148">
        <v>2018</v>
      </c>
      <c r="I148">
        <v>871</v>
      </c>
      <c r="J148">
        <v>7</v>
      </c>
      <c r="K148" s="5">
        <v>1724.5771769999999</v>
      </c>
      <c r="L148" s="6">
        <v>11946.23702</v>
      </c>
      <c r="M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" spans="1:13" x14ac:dyDescent="0.2">
      <c r="A149" t="s">
        <v>1155</v>
      </c>
      <c r="B149" t="s">
        <v>9</v>
      </c>
      <c r="C149">
        <v>10</v>
      </c>
      <c r="D149" s="6">
        <v>28983.52</v>
      </c>
      <c r="E149" s="6">
        <v>9998845014.9799995</v>
      </c>
      <c r="F149">
        <v>21</v>
      </c>
      <c r="G149" t="s">
        <v>10</v>
      </c>
      <c r="H149">
        <v>2021</v>
      </c>
      <c r="I149">
        <v>1433</v>
      </c>
      <c r="J149">
        <v>4</v>
      </c>
      <c r="K149" s="5">
        <v>344982.79879999999</v>
      </c>
      <c r="L149" s="6">
        <v>1380.1676440000001</v>
      </c>
      <c r="M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" spans="1:13" x14ac:dyDescent="0.2">
      <c r="A150" t="s">
        <v>1156</v>
      </c>
      <c r="B150" t="s">
        <v>24</v>
      </c>
      <c r="C150">
        <v>10</v>
      </c>
      <c r="D150" s="6">
        <v>115288.85</v>
      </c>
      <c r="E150" s="6">
        <v>5405145241.8000002</v>
      </c>
      <c r="F150">
        <v>29</v>
      </c>
      <c r="G150" t="s">
        <v>27</v>
      </c>
      <c r="H150">
        <v>2015</v>
      </c>
      <c r="I150">
        <v>16629</v>
      </c>
      <c r="J150">
        <v>10</v>
      </c>
      <c r="K150" s="5">
        <v>46882.501810000002</v>
      </c>
      <c r="L150" s="6">
        <v>3975.477758</v>
      </c>
      <c r="M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" spans="1:13" x14ac:dyDescent="0.2">
      <c r="A151" t="s">
        <v>1157</v>
      </c>
      <c r="B151" t="s">
        <v>42</v>
      </c>
      <c r="C151">
        <v>9</v>
      </c>
      <c r="D151" s="6">
        <v>64287.360000000001</v>
      </c>
      <c r="E151" s="6">
        <v>2793254912.8400002</v>
      </c>
      <c r="F151">
        <v>47</v>
      </c>
      <c r="G151" t="s">
        <v>13</v>
      </c>
      <c r="H151">
        <v>2022</v>
      </c>
      <c r="I151">
        <v>1394</v>
      </c>
      <c r="J151">
        <v>3</v>
      </c>
      <c r="K151" s="5">
        <v>43448.517050000002</v>
      </c>
      <c r="L151" s="6">
        <v>1367.816253</v>
      </c>
      <c r="M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" spans="1:13" x14ac:dyDescent="0.2">
      <c r="A152" t="s">
        <v>1158</v>
      </c>
      <c r="B152" t="s">
        <v>15</v>
      </c>
      <c r="C152">
        <v>5</v>
      </c>
      <c r="D152" s="6">
        <v>295333.64</v>
      </c>
      <c r="E152" s="6">
        <v>6030308906.8699999</v>
      </c>
      <c r="F152">
        <v>2</v>
      </c>
      <c r="G152" t="s">
        <v>13</v>
      </c>
      <c r="H152">
        <v>2019</v>
      </c>
      <c r="I152">
        <v>17528</v>
      </c>
      <c r="J152">
        <v>6</v>
      </c>
      <c r="K152" s="5">
        <v>20417.632030000001</v>
      </c>
      <c r="L152" s="6">
        <v>147666.81959999999</v>
      </c>
      <c r="M1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" spans="1:13" x14ac:dyDescent="0.2">
      <c r="A153" t="s">
        <v>1159</v>
      </c>
      <c r="B153" t="s">
        <v>42</v>
      </c>
      <c r="C153">
        <v>3</v>
      </c>
      <c r="D153" s="6">
        <v>163214.5</v>
      </c>
      <c r="E153" s="6">
        <v>7360437143.5200005</v>
      </c>
      <c r="F153">
        <v>38</v>
      </c>
      <c r="G153" t="s">
        <v>29</v>
      </c>
      <c r="H153">
        <v>2010</v>
      </c>
      <c r="I153">
        <v>13653</v>
      </c>
      <c r="J153">
        <v>15</v>
      </c>
      <c r="K153" s="5">
        <v>45095.71067</v>
      </c>
      <c r="L153" s="6">
        <v>4295.1184560000002</v>
      </c>
      <c r="M1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" spans="1:13" x14ac:dyDescent="0.2">
      <c r="A154" t="s">
        <v>1160</v>
      </c>
      <c r="B154" t="s">
        <v>12</v>
      </c>
      <c r="C154">
        <v>7</v>
      </c>
      <c r="D154" s="6">
        <v>75155.850000000006</v>
      </c>
      <c r="E154" s="6">
        <v>19845199697.060001</v>
      </c>
      <c r="F154">
        <v>35</v>
      </c>
      <c r="G154" t="s">
        <v>16</v>
      </c>
      <c r="H154">
        <v>2020</v>
      </c>
      <c r="I154">
        <v>4503</v>
      </c>
      <c r="J154">
        <v>5</v>
      </c>
      <c r="K154" s="5">
        <v>264052.96720000001</v>
      </c>
      <c r="L154" s="6">
        <v>2147.309929</v>
      </c>
      <c r="M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" spans="1:13" x14ac:dyDescent="0.2">
      <c r="A155" t="s">
        <v>1161</v>
      </c>
      <c r="B155" t="s">
        <v>12</v>
      </c>
      <c r="C155">
        <v>10</v>
      </c>
      <c r="D155" s="6">
        <v>25467.67</v>
      </c>
      <c r="E155" s="6">
        <v>6940637752.2299995</v>
      </c>
      <c r="F155">
        <v>3</v>
      </c>
      <c r="G155" t="s">
        <v>37</v>
      </c>
      <c r="H155">
        <v>2014</v>
      </c>
      <c r="I155">
        <v>11366</v>
      </c>
      <c r="J155">
        <v>11</v>
      </c>
      <c r="K155" s="5">
        <v>272526.44069999998</v>
      </c>
      <c r="L155" s="6">
        <v>8489.2218990000001</v>
      </c>
      <c r="M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" spans="1:13" x14ac:dyDescent="0.2">
      <c r="A156" t="s">
        <v>1162</v>
      </c>
      <c r="B156" t="s">
        <v>15</v>
      </c>
      <c r="C156">
        <v>2</v>
      </c>
      <c r="D156" s="6">
        <v>38024.61</v>
      </c>
      <c r="E156" s="6">
        <v>16508993151.360001</v>
      </c>
      <c r="F156">
        <v>45</v>
      </c>
      <c r="G156" t="s">
        <v>29</v>
      </c>
      <c r="H156">
        <v>2005</v>
      </c>
      <c r="I156">
        <v>13707</v>
      </c>
      <c r="J156">
        <v>20</v>
      </c>
      <c r="K156" s="5">
        <v>434164.98920000001</v>
      </c>
      <c r="L156" s="6">
        <v>844.99137099999996</v>
      </c>
      <c r="M1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" spans="1:13" x14ac:dyDescent="0.2">
      <c r="A157" t="s">
        <v>1163</v>
      </c>
      <c r="B157" t="s">
        <v>12</v>
      </c>
      <c r="C157">
        <v>9</v>
      </c>
      <c r="D157" s="6">
        <v>32407.21</v>
      </c>
      <c r="E157" s="6">
        <v>14149777184.84</v>
      </c>
      <c r="F157">
        <v>33</v>
      </c>
      <c r="G157" t="s">
        <v>29</v>
      </c>
      <c r="H157">
        <v>2017</v>
      </c>
      <c r="I157">
        <v>10468</v>
      </c>
      <c r="J157">
        <v>8</v>
      </c>
      <c r="K157" s="5">
        <v>436623.30170000001</v>
      </c>
      <c r="L157" s="6">
        <v>982.036788</v>
      </c>
      <c r="M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" spans="1:13" x14ac:dyDescent="0.2">
      <c r="A158" t="s">
        <v>1164</v>
      </c>
      <c r="B158" t="s">
        <v>24</v>
      </c>
      <c r="C158">
        <v>8</v>
      </c>
      <c r="D158" s="6">
        <v>255287.78</v>
      </c>
      <c r="E158" s="6">
        <v>76333248.930000007</v>
      </c>
      <c r="F158">
        <v>40</v>
      </c>
      <c r="G158" t="s">
        <v>16</v>
      </c>
      <c r="H158">
        <v>2014</v>
      </c>
      <c r="I158">
        <v>4324</v>
      </c>
      <c r="J158">
        <v>11</v>
      </c>
      <c r="K158" s="5">
        <v>298.00862849999999</v>
      </c>
      <c r="L158" s="6">
        <v>6382.1944970000004</v>
      </c>
      <c r="M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" spans="1:13" x14ac:dyDescent="0.2">
      <c r="A159" t="s">
        <v>139</v>
      </c>
      <c r="B159" t="s">
        <v>42</v>
      </c>
      <c r="C159">
        <v>2</v>
      </c>
      <c r="D159" s="6">
        <v>197399.66</v>
      </c>
      <c r="E159" s="6">
        <v>5342730965.9200001</v>
      </c>
      <c r="F159">
        <v>25</v>
      </c>
      <c r="G159" t="s">
        <v>37</v>
      </c>
      <c r="H159">
        <v>2017</v>
      </c>
      <c r="I159">
        <v>2101</v>
      </c>
      <c r="J159">
        <v>8</v>
      </c>
      <c r="K159" s="5">
        <v>27064.55299</v>
      </c>
      <c r="L159" s="6">
        <v>7895.9864109999999</v>
      </c>
      <c r="M1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" spans="1:13" x14ac:dyDescent="0.2">
      <c r="A160" t="s">
        <v>1165</v>
      </c>
      <c r="B160" t="s">
        <v>18</v>
      </c>
      <c r="C160">
        <v>7</v>
      </c>
      <c r="D160" s="6">
        <v>229357.02</v>
      </c>
      <c r="E160" s="6">
        <v>1075951143.8499999</v>
      </c>
      <c r="F160">
        <v>22</v>
      </c>
      <c r="G160" t="s">
        <v>21</v>
      </c>
      <c r="H160">
        <v>2017</v>
      </c>
      <c r="I160">
        <v>2116</v>
      </c>
      <c r="J160">
        <v>8</v>
      </c>
      <c r="K160" s="5">
        <v>4690.1629730000004</v>
      </c>
      <c r="L160" s="6">
        <v>10425.318939999999</v>
      </c>
      <c r="M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" spans="1:13" x14ac:dyDescent="0.2">
      <c r="A161" t="s">
        <v>1166</v>
      </c>
      <c r="B161" t="s">
        <v>42</v>
      </c>
      <c r="C161">
        <v>2</v>
      </c>
      <c r="D161" s="6">
        <v>294089.14</v>
      </c>
      <c r="E161" s="6">
        <v>11675009522.280001</v>
      </c>
      <c r="F161">
        <v>44</v>
      </c>
      <c r="G161" t="s">
        <v>29</v>
      </c>
      <c r="H161">
        <v>2006</v>
      </c>
      <c r="I161">
        <v>549</v>
      </c>
      <c r="J161">
        <v>19</v>
      </c>
      <c r="K161" s="5">
        <v>39697.880039999996</v>
      </c>
      <c r="L161" s="6">
        <v>6683.84411</v>
      </c>
      <c r="M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" spans="1:13" x14ac:dyDescent="0.2">
      <c r="A162" t="s">
        <v>1167</v>
      </c>
      <c r="B162" t="s">
        <v>15</v>
      </c>
      <c r="C162">
        <v>2</v>
      </c>
      <c r="D162" s="6">
        <v>202226.08</v>
      </c>
      <c r="E162" s="6">
        <v>39216325451.489998</v>
      </c>
      <c r="F162">
        <v>13</v>
      </c>
      <c r="G162" t="s">
        <v>33</v>
      </c>
      <c r="H162">
        <v>2000</v>
      </c>
      <c r="I162">
        <v>9266</v>
      </c>
      <c r="J162">
        <v>25</v>
      </c>
      <c r="K162" s="5">
        <v>193922.18220000001</v>
      </c>
      <c r="L162" s="6">
        <v>15555.852510000001</v>
      </c>
      <c r="M1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" spans="1:13" x14ac:dyDescent="0.2">
      <c r="A163" t="s">
        <v>1168</v>
      </c>
      <c r="B163" t="s">
        <v>42</v>
      </c>
      <c r="C163">
        <v>5</v>
      </c>
      <c r="D163" s="6">
        <v>307707.40000000002</v>
      </c>
      <c r="E163" s="6">
        <v>7171280806.1999998</v>
      </c>
      <c r="F163">
        <v>22</v>
      </c>
      <c r="G163" t="s">
        <v>13</v>
      </c>
      <c r="H163">
        <v>2019</v>
      </c>
      <c r="I163">
        <v>9229</v>
      </c>
      <c r="J163">
        <v>6</v>
      </c>
      <c r="K163" s="5">
        <v>23304.51974</v>
      </c>
      <c r="L163" s="6">
        <v>13986.699850000001</v>
      </c>
      <c r="M1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" spans="1:13" x14ac:dyDescent="0.2">
      <c r="A164" t="s">
        <v>1169</v>
      </c>
      <c r="B164" t="s">
        <v>15</v>
      </c>
      <c r="C164">
        <v>3</v>
      </c>
      <c r="D164" s="6">
        <v>352459.91</v>
      </c>
      <c r="E164" s="6">
        <v>8345803831.3299999</v>
      </c>
      <c r="F164">
        <v>30</v>
      </c>
      <c r="G164" t="s">
        <v>29</v>
      </c>
      <c r="H164">
        <v>2003</v>
      </c>
      <c r="I164">
        <v>9187</v>
      </c>
      <c r="J164">
        <v>22</v>
      </c>
      <c r="K164" s="5">
        <v>23677.731909999999</v>
      </c>
      <c r="L164" s="6">
        <v>11748.66383</v>
      </c>
      <c r="M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" spans="1:13" x14ac:dyDescent="0.2">
      <c r="A165" t="s">
        <v>1170</v>
      </c>
      <c r="B165" t="s">
        <v>24</v>
      </c>
      <c r="C165">
        <v>1</v>
      </c>
      <c r="D165" s="6">
        <v>112877.34</v>
      </c>
      <c r="E165" s="6">
        <v>4289980582.5300002</v>
      </c>
      <c r="F165">
        <v>17</v>
      </c>
      <c r="G165" t="s">
        <v>19</v>
      </c>
      <c r="H165">
        <v>2012</v>
      </c>
      <c r="I165">
        <v>5994</v>
      </c>
      <c r="J165">
        <v>13</v>
      </c>
      <c r="K165" s="5">
        <v>38004.683380000002</v>
      </c>
      <c r="L165" s="6">
        <v>6639.8437430000004</v>
      </c>
      <c r="M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" spans="1:13" x14ac:dyDescent="0.2">
      <c r="A166" t="s">
        <v>1171</v>
      </c>
      <c r="B166" t="s">
        <v>42</v>
      </c>
      <c r="C166">
        <v>2</v>
      </c>
      <c r="D166" s="6">
        <v>43920.67</v>
      </c>
      <c r="E166" s="6">
        <v>11012138012.08</v>
      </c>
      <c r="F166">
        <v>32</v>
      </c>
      <c r="G166" t="s">
        <v>10</v>
      </c>
      <c r="H166">
        <v>2011</v>
      </c>
      <c r="I166">
        <v>2917</v>
      </c>
      <c r="J166">
        <v>14</v>
      </c>
      <c r="K166" s="5">
        <v>250726.92720000001</v>
      </c>
      <c r="L166" s="6">
        <v>1372.5208709999999</v>
      </c>
      <c r="M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" spans="1:13" x14ac:dyDescent="0.2">
      <c r="A167" t="s">
        <v>1172</v>
      </c>
      <c r="B167" t="s">
        <v>24</v>
      </c>
      <c r="C167">
        <v>7</v>
      </c>
      <c r="D167" s="6">
        <v>74925.34</v>
      </c>
      <c r="E167" s="6">
        <v>19966497413.529999</v>
      </c>
      <c r="F167">
        <v>20</v>
      </c>
      <c r="G167" t="s">
        <v>13</v>
      </c>
      <c r="H167">
        <v>2018</v>
      </c>
      <c r="I167">
        <v>10914</v>
      </c>
      <c r="J167">
        <v>7</v>
      </c>
      <c r="K167" s="5">
        <v>266484.23430000001</v>
      </c>
      <c r="L167" s="6">
        <v>3746.2671169999999</v>
      </c>
      <c r="M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" spans="1:13" x14ac:dyDescent="0.2">
      <c r="A168" t="s">
        <v>1173</v>
      </c>
      <c r="B168" t="s">
        <v>42</v>
      </c>
      <c r="C168">
        <v>1</v>
      </c>
      <c r="D168" s="6">
        <v>379472.95</v>
      </c>
      <c r="E168" s="6">
        <v>683498559.42999995</v>
      </c>
      <c r="F168">
        <v>41</v>
      </c>
      <c r="G168" t="s">
        <v>13</v>
      </c>
      <c r="H168">
        <v>2022</v>
      </c>
      <c r="I168">
        <v>895</v>
      </c>
      <c r="J168">
        <v>3</v>
      </c>
      <c r="K168" s="5">
        <v>1800.1786239999999</v>
      </c>
      <c r="L168" s="6">
        <v>9255.4377179999992</v>
      </c>
      <c r="M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" spans="1:13" x14ac:dyDescent="0.2">
      <c r="A169" t="s">
        <v>1174</v>
      </c>
      <c r="B169" t="s">
        <v>32</v>
      </c>
      <c r="C169">
        <v>2</v>
      </c>
      <c r="D169" s="6">
        <v>45211.23</v>
      </c>
      <c r="E169" s="6">
        <v>1560951654.9000001</v>
      </c>
      <c r="F169">
        <v>2</v>
      </c>
      <c r="G169" t="s">
        <v>13</v>
      </c>
      <c r="H169">
        <v>2000</v>
      </c>
      <c r="I169">
        <v>3888</v>
      </c>
      <c r="J169">
        <v>25</v>
      </c>
      <c r="K169" s="5">
        <v>34524.748469999999</v>
      </c>
      <c r="L169" s="6">
        <v>22605.616450000001</v>
      </c>
      <c r="M1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" spans="1:13" x14ac:dyDescent="0.2">
      <c r="A170" t="s">
        <v>140</v>
      </c>
      <c r="B170" t="s">
        <v>12</v>
      </c>
      <c r="C170">
        <v>6</v>
      </c>
      <c r="D170" s="6">
        <v>120790.82</v>
      </c>
      <c r="E170" s="6">
        <v>5176553240.2200003</v>
      </c>
      <c r="F170">
        <v>24</v>
      </c>
      <c r="G170" t="s">
        <v>10</v>
      </c>
      <c r="H170">
        <v>2018</v>
      </c>
      <c r="I170">
        <v>13534</v>
      </c>
      <c r="J170">
        <v>7</v>
      </c>
      <c r="K170" s="5">
        <v>42854.519059999999</v>
      </c>
      <c r="L170" s="6">
        <v>5032.9507860000003</v>
      </c>
      <c r="M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" spans="1:13" x14ac:dyDescent="0.2">
      <c r="A171" t="s">
        <v>1175</v>
      </c>
      <c r="B171" t="s">
        <v>49</v>
      </c>
      <c r="C171">
        <v>1</v>
      </c>
      <c r="D171" s="6">
        <v>384605.25</v>
      </c>
      <c r="E171" s="6">
        <v>16333393893.030001</v>
      </c>
      <c r="F171">
        <v>26</v>
      </c>
      <c r="G171" t="s">
        <v>13</v>
      </c>
      <c r="H171">
        <v>2013</v>
      </c>
      <c r="I171">
        <v>9135</v>
      </c>
      <c r="J171">
        <v>12</v>
      </c>
      <c r="K171" s="5">
        <v>42466.943059999998</v>
      </c>
      <c r="L171" s="6">
        <v>14792.50965</v>
      </c>
      <c r="M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" spans="1:13" x14ac:dyDescent="0.2">
      <c r="A172" t="s">
        <v>1176</v>
      </c>
      <c r="B172" t="s">
        <v>32</v>
      </c>
      <c r="C172">
        <v>9</v>
      </c>
      <c r="D172" s="6">
        <v>27047.18</v>
      </c>
      <c r="E172" s="6">
        <v>8547302181.5100002</v>
      </c>
      <c r="F172">
        <v>10</v>
      </c>
      <c r="G172" t="s">
        <v>21</v>
      </c>
      <c r="H172">
        <v>2017</v>
      </c>
      <c r="I172">
        <v>13685</v>
      </c>
      <c r="J172">
        <v>8</v>
      </c>
      <c r="K172" s="5">
        <v>316013.58769999997</v>
      </c>
      <c r="L172" s="6">
        <v>2704.7176030000001</v>
      </c>
      <c r="M1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" spans="1:13" x14ac:dyDescent="0.2">
      <c r="A173" t="s">
        <v>1177</v>
      </c>
      <c r="B173" t="s">
        <v>24</v>
      </c>
      <c r="C173">
        <v>9</v>
      </c>
      <c r="D173" s="6">
        <v>241436.38</v>
      </c>
      <c r="E173" s="6">
        <v>7706761532.6700001</v>
      </c>
      <c r="F173">
        <v>16</v>
      </c>
      <c r="G173" t="s">
        <v>35</v>
      </c>
      <c r="H173">
        <v>2007</v>
      </c>
      <c r="I173">
        <v>19279</v>
      </c>
      <c r="J173">
        <v>18</v>
      </c>
      <c r="K173" s="5">
        <v>31919.464779999998</v>
      </c>
      <c r="L173" s="6">
        <v>15089.773880000001</v>
      </c>
      <c r="M1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" spans="1:13" x14ac:dyDescent="0.2">
      <c r="A174" t="s">
        <v>1178</v>
      </c>
      <c r="B174" t="s">
        <v>24</v>
      </c>
      <c r="C174">
        <v>5</v>
      </c>
      <c r="D174" s="6">
        <v>172942.79</v>
      </c>
      <c r="E174" s="6">
        <v>7332197536.6800003</v>
      </c>
      <c r="F174">
        <v>19</v>
      </c>
      <c r="G174" t="s">
        <v>29</v>
      </c>
      <c r="H174">
        <v>2005</v>
      </c>
      <c r="I174">
        <v>5698</v>
      </c>
      <c r="J174">
        <v>20</v>
      </c>
      <c r="K174" s="5">
        <v>42395.665150000001</v>
      </c>
      <c r="L174" s="6">
        <v>9102.2520789999999</v>
      </c>
      <c r="M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" spans="1:13" x14ac:dyDescent="0.2">
      <c r="A175" t="s">
        <v>1179</v>
      </c>
      <c r="B175" t="s">
        <v>49</v>
      </c>
      <c r="C175">
        <v>4</v>
      </c>
      <c r="D175" s="6">
        <v>377687.02</v>
      </c>
      <c r="E175" s="6">
        <v>16282267405.58</v>
      </c>
      <c r="F175">
        <v>37</v>
      </c>
      <c r="G175" t="s">
        <v>33</v>
      </c>
      <c r="H175">
        <v>2006</v>
      </c>
      <c r="I175">
        <v>1983</v>
      </c>
      <c r="J175">
        <v>19</v>
      </c>
      <c r="K175" s="5">
        <v>43109.476909999998</v>
      </c>
      <c r="L175" s="6">
        <v>10207.7572</v>
      </c>
      <c r="M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" spans="1:13" x14ac:dyDescent="0.2">
      <c r="A176" t="s">
        <v>1180</v>
      </c>
      <c r="B176" t="s">
        <v>15</v>
      </c>
      <c r="C176">
        <v>4</v>
      </c>
      <c r="D176" s="6">
        <v>216262.53</v>
      </c>
      <c r="E176" s="6">
        <v>6177030712.6300001</v>
      </c>
      <c r="F176">
        <v>32</v>
      </c>
      <c r="G176" t="s">
        <v>10</v>
      </c>
      <c r="H176">
        <v>2013</v>
      </c>
      <c r="I176">
        <v>8478</v>
      </c>
      <c r="J176">
        <v>12</v>
      </c>
      <c r="K176" s="5">
        <v>28561.649010000001</v>
      </c>
      <c r="L176" s="6">
        <v>6758.2040340000003</v>
      </c>
      <c r="M1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" spans="1:13" x14ac:dyDescent="0.2">
      <c r="A177" t="s">
        <v>1181</v>
      </c>
      <c r="B177" t="s">
        <v>42</v>
      </c>
      <c r="C177">
        <v>10</v>
      </c>
      <c r="D177" s="6">
        <v>482804.89</v>
      </c>
      <c r="E177" s="6">
        <v>15871336508.84</v>
      </c>
      <c r="F177">
        <v>12</v>
      </c>
      <c r="G177" t="s">
        <v>21</v>
      </c>
      <c r="H177">
        <v>2005</v>
      </c>
      <c r="I177">
        <v>8852</v>
      </c>
      <c r="J177">
        <v>20</v>
      </c>
      <c r="K177" s="5">
        <v>32872.189209999997</v>
      </c>
      <c r="L177" s="6">
        <v>40233.740859999998</v>
      </c>
      <c r="M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" spans="1:13" x14ac:dyDescent="0.2">
      <c r="A178" t="s">
        <v>1182</v>
      </c>
      <c r="B178" t="s">
        <v>42</v>
      </c>
      <c r="C178">
        <v>6</v>
      </c>
      <c r="D178" s="6">
        <v>393730.77</v>
      </c>
      <c r="E178" s="6">
        <v>8113515161.5799999</v>
      </c>
      <c r="F178">
        <v>26</v>
      </c>
      <c r="G178" t="s">
        <v>35</v>
      </c>
      <c r="H178">
        <v>2016</v>
      </c>
      <c r="I178">
        <v>16024</v>
      </c>
      <c r="J178">
        <v>9</v>
      </c>
      <c r="K178" s="5">
        <v>20605.759290000002</v>
      </c>
      <c r="L178" s="6">
        <v>15143.49108</v>
      </c>
      <c r="M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" spans="1:13" x14ac:dyDescent="0.2">
      <c r="A179" t="s">
        <v>1183</v>
      </c>
      <c r="B179" t="s">
        <v>24</v>
      </c>
      <c r="C179">
        <v>1</v>
      </c>
      <c r="D179" s="6">
        <v>73932.289999999994</v>
      </c>
      <c r="E179" s="6">
        <v>32749431360.209999</v>
      </c>
      <c r="F179">
        <v>21</v>
      </c>
      <c r="G179" t="s">
        <v>10</v>
      </c>
      <c r="H179">
        <v>2010</v>
      </c>
      <c r="I179">
        <v>1858</v>
      </c>
      <c r="J179">
        <v>15</v>
      </c>
      <c r="K179" s="5">
        <v>442964.20120000001</v>
      </c>
      <c r="L179" s="6">
        <v>3520.5852</v>
      </c>
      <c r="M1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0" spans="1:13" x14ac:dyDescent="0.2">
      <c r="A180" t="s">
        <v>1184</v>
      </c>
      <c r="B180" t="s">
        <v>15</v>
      </c>
      <c r="C180">
        <v>10</v>
      </c>
      <c r="D180" s="6">
        <v>210617.94</v>
      </c>
      <c r="E180" s="6">
        <v>4607917081.3900003</v>
      </c>
      <c r="F180">
        <v>38</v>
      </c>
      <c r="G180" t="s">
        <v>13</v>
      </c>
      <c r="H180">
        <v>2013</v>
      </c>
      <c r="I180">
        <v>4091</v>
      </c>
      <c r="J180">
        <v>12</v>
      </c>
      <c r="K180" s="5">
        <v>21877.084210000001</v>
      </c>
      <c r="L180" s="6">
        <v>5542.5774339999998</v>
      </c>
      <c r="M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" spans="1:13" x14ac:dyDescent="0.2">
      <c r="A181" t="s">
        <v>141</v>
      </c>
      <c r="B181" t="s">
        <v>24</v>
      </c>
      <c r="C181">
        <v>10</v>
      </c>
      <c r="D181" s="6">
        <v>414806.02</v>
      </c>
      <c r="E181" s="6">
        <v>1965423852.77</v>
      </c>
      <c r="F181">
        <v>12</v>
      </c>
      <c r="G181" t="s">
        <v>16</v>
      </c>
      <c r="H181">
        <v>2020</v>
      </c>
      <c r="I181">
        <v>19262</v>
      </c>
      <c r="J181">
        <v>5</v>
      </c>
      <c r="K181" s="5">
        <v>4737.1757770000004</v>
      </c>
      <c r="L181" s="6">
        <v>34567.168619999997</v>
      </c>
      <c r="M1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" spans="1:13" x14ac:dyDescent="0.2">
      <c r="A182" t="s">
        <v>1185</v>
      </c>
      <c r="B182" t="s">
        <v>49</v>
      </c>
      <c r="C182">
        <v>5</v>
      </c>
      <c r="D182" s="6">
        <v>211213.48</v>
      </c>
      <c r="E182" s="6">
        <v>9805022550.25</v>
      </c>
      <c r="F182">
        <v>26</v>
      </c>
      <c r="G182" t="s">
        <v>27</v>
      </c>
      <c r="H182">
        <v>2012</v>
      </c>
      <c r="I182">
        <v>7453</v>
      </c>
      <c r="J182">
        <v>13</v>
      </c>
      <c r="K182" s="5">
        <v>46421.334000000003</v>
      </c>
      <c r="L182" s="6">
        <v>8123.595249</v>
      </c>
      <c r="M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" spans="1:13" x14ac:dyDescent="0.2">
      <c r="A183" t="s">
        <v>1186</v>
      </c>
      <c r="B183" t="s">
        <v>18</v>
      </c>
      <c r="C183">
        <v>1</v>
      </c>
      <c r="D183" s="6">
        <v>466890.36</v>
      </c>
      <c r="E183" s="6">
        <v>13526446561.629999</v>
      </c>
      <c r="F183">
        <v>31</v>
      </c>
      <c r="G183" t="s">
        <v>37</v>
      </c>
      <c r="H183">
        <v>2002</v>
      </c>
      <c r="I183">
        <v>3629</v>
      </c>
      <c r="J183">
        <v>23</v>
      </c>
      <c r="K183" s="5">
        <v>28970.35556</v>
      </c>
      <c r="L183" s="6">
        <v>15060.97928</v>
      </c>
      <c r="M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" spans="1:13" x14ac:dyDescent="0.2">
      <c r="A184" t="s">
        <v>1187</v>
      </c>
      <c r="B184" t="s">
        <v>32</v>
      </c>
      <c r="C184">
        <v>7</v>
      </c>
      <c r="D184" s="6">
        <v>34390.639999999999</v>
      </c>
      <c r="E184" s="6">
        <v>5717023048.0100002</v>
      </c>
      <c r="F184">
        <v>24</v>
      </c>
      <c r="G184" t="s">
        <v>29</v>
      </c>
      <c r="H184">
        <v>2001</v>
      </c>
      <c r="I184">
        <v>9129</v>
      </c>
      <c r="J184">
        <v>24</v>
      </c>
      <c r="K184" s="5">
        <v>166236.76819999999</v>
      </c>
      <c r="L184" s="6">
        <v>1432.9432850000001</v>
      </c>
      <c r="M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" spans="1:13" x14ac:dyDescent="0.2">
      <c r="A185" t="s">
        <v>1188</v>
      </c>
      <c r="B185" t="s">
        <v>12</v>
      </c>
      <c r="C185">
        <v>10</v>
      </c>
      <c r="D185" s="6">
        <v>398353.35</v>
      </c>
      <c r="E185" s="6">
        <v>10375969580.719999</v>
      </c>
      <c r="F185">
        <v>38</v>
      </c>
      <c r="G185" t="s">
        <v>19</v>
      </c>
      <c r="H185">
        <v>2019</v>
      </c>
      <c r="I185">
        <v>15887</v>
      </c>
      <c r="J185">
        <v>6</v>
      </c>
      <c r="K185" s="5">
        <v>26046.150570000002</v>
      </c>
      <c r="L185" s="6">
        <v>10482.98279</v>
      </c>
      <c r="M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" spans="1:13" x14ac:dyDescent="0.2">
      <c r="A186" t="s">
        <v>1189</v>
      </c>
      <c r="B186" t="s">
        <v>49</v>
      </c>
      <c r="C186">
        <v>2</v>
      </c>
      <c r="D186" s="6">
        <v>189032.49</v>
      </c>
      <c r="E186" s="6">
        <v>6958911558.3299999</v>
      </c>
      <c r="F186">
        <v>23</v>
      </c>
      <c r="G186" t="s">
        <v>37</v>
      </c>
      <c r="H186">
        <v>2013</v>
      </c>
      <c r="I186">
        <v>6006</v>
      </c>
      <c r="J186">
        <v>12</v>
      </c>
      <c r="K186" s="5">
        <v>36812.309130000001</v>
      </c>
      <c r="L186" s="6">
        <v>8218.8039939999999</v>
      </c>
      <c r="M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" spans="1:13" x14ac:dyDescent="0.2">
      <c r="A187" t="s">
        <v>1190</v>
      </c>
      <c r="B187" t="s">
        <v>18</v>
      </c>
      <c r="C187">
        <v>9</v>
      </c>
      <c r="D187" s="6">
        <v>355903.33</v>
      </c>
      <c r="E187" s="6">
        <v>7246597131.2700005</v>
      </c>
      <c r="F187">
        <v>29</v>
      </c>
      <c r="G187" t="s">
        <v>21</v>
      </c>
      <c r="H187">
        <v>2022</v>
      </c>
      <c r="I187">
        <v>18874</v>
      </c>
      <c r="J187">
        <v>3</v>
      </c>
      <c r="K187" s="5">
        <v>20360.138770000001</v>
      </c>
      <c r="L187" s="6">
        <v>12272.528689999999</v>
      </c>
      <c r="M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" spans="1:13" x14ac:dyDescent="0.2">
      <c r="A188" t="s">
        <v>1191</v>
      </c>
      <c r="B188" t="s">
        <v>49</v>
      </c>
      <c r="C188">
        <v>2</v>
      </c>
      <c r="D188" s="6">
        <v>84720.43</v>
      </c>
      <c r="E188" s="6">
        <v>27555007924.759998</v>
      </c>
      <c r="F188">
        <v>18</v>
      </c>
      <c r="G188" t="s">
        <v>21</v>
      </c>
      <c r="H188">
        <v>2019</v>
      </c>
      <c r="I188">
        <v>15681</v>
      </c>
      <c r="J188">
        <v>6</v>
      </c>
      <c r="K188" s="5">
        <v>325245.32049999997</v>
      </c>
      <c r="L188" s="6">
        <v>4706.6905200000001</v>
      </c>
      <c r="M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" spans="1:13" x14ac:dyDescent="0.2">
      <c r="A189" t="s">
        <v>1192</v>
      </c>
      <c r="B189" t="s">
        <v>49</v>
      </c>
      <c r="C189">
        <v>2</v>
      </c>
      <c r="D189" s="6">
        <v>31074.07</v>
      </c>
      <c r="E189" s="6">
        <v>8852918681.9599991</v>
      </c>
      <c r="F189">
        <v>33</v>
      </c>
      <c r="G189" t="s">
        <v>35</v>
      </c>
      <c r="H189">
        <v>2000</v>
      </c>
      <c r="I189">
        <v>456</v>
      </c>
      <c r="J189">
        <v>25</v>
      </c>
      <c r="K189" s="5">
        <v>284896.26280000003</v>
      </c>
      <c r="L189" s="6">
        <v>941.63861180000004</v>
      </c>
      <c r="M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" spans="1:13" x14ac:dyDescent="0.2">
      <c r="A190" t="s">
        <v>1193</v>
      </c>
      <c r="B190" t="s">
        <v>9</v>
      </c>
      <c r="C190">
        <v>6</v>
      </c>
      <c r="D190" s="6">
        <v>31929.35</v>
      </c>
      <c r="E190" s="6">
        <v>1134381955.04</v>
      </c>
      <c r="F190">
        <v>40</v>
      </c>
      <c r="G190" t="s">
        <v>10</v>
      </c>
      <c r="H190">
        <v>2015</v>
      </c>
      <c r="I190">
        <v>12587</v>
      </c>
      <c r="J190">
        <v>10</v>
      </c>
      <c r="K190" s="5">
        <v>35526.872750000002</v>
      </c>
      <c r="L190" s="6">
        <v>798.23380010000005</v>
      </c>
      <c r="M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" spans="1:13" x14ac:dyDescent="0.2">
      <c r="A191" t="s">
        <v>1194</v>
      </c>
      <c r="B191" t="s">
        <v>49</v>
      </c>
      <c r="C191">
        <v>3</v>
      </c>
      <c r="D191" s="6">
        <v>274373.06</v>
      </c>
      <c r="E191" s="6">
        <v>6235117152.1700001</v>
      </c>
      <c r="F191">
        <v>12</v>
      </c>
      <c r="G191" t="s">
        <v>29</v>
      </c>
      <c r="H191">
        <v>2021</v>
      </c>
      <c r="I191">
        <v>12853</v>
      </c>
      <c r="J191">
        <v>4</v>
      </c>
      <c r="K191" s="5">
        <v>22723.961070000001</v>
      </c>
      <c r="L191" s="6">
        <v>22864.421839999999</v>
      </c>
      <c r="M1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" spans="1:13" x14ac:dyDescent="0.2">
      <c r="A192" t="s">
        <v>142</v>
      </c>
      <c r="B192" t="s">
        <v>24</v>
      </c>
      <c r="C192">
        <v>5</v>
      </c>
      <c r="D192" s="6">
        <v>2970.37</v>
      </c>
      <c r="E192" s="6">
        <v>6315900809.8299999</v>
      </c>
      <c r="F192">
        <v>27</v>
      </c>
      <c r="G192" t="s">
        <v>10</v>
      </c>
      <c r="H192">
        <v>2022</v>
      </c>
      <c r="I192">
        <v>1075</v>
      </c>
      <c r="J192">
        <v>3</v>
      </c>
      <c r="K192" s="5">
        <v>2126297.06</v>
      </c>
      <c r="L192" s="6">
        <v>110.0138577</v>
      </c>
      <c r="M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" spans="1:13" x14ac:dyDescent="0.2">
      <c r="A193" t="s">
        <v>1195</v>
      </c>
      <c r="B193" t="s">
        <v>9</v>
      </c>
      <c r="C193">
        <v>2</v>
      </c>
      <c r="D193" s="6">
        <v>200731.13</v>
      </c>
      <c r="E193" s="6">
        <v>31727215606.25</v>
      </c>
      <c r="F193">
        <v>26</v>
      </c>
      <c r="G193" t="s">
        <v>21</v>
      </c>
      <c r="H193">
        <v>2022</v>
      </c>
      <c r="I193">
        <v>8198</v>
      </c>
      <c r="J193">
        <v>3</v>
      </c>
      <c r="K193" s="5">
        <v>158057.2696</v>
      </c>
      <c r="L193" s="6">
        <v>7720.4282110000004</v>
      </c>
      <c r="M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" spans="1:13" x14ac:dyDescent="0.2">
      <c r="A194" t="s">
        <v>1196</v>
      </c>
      <c r="B194" t="s">
        <v>12</v>
      </c>
      <c r="C194">
        <v>9</v>
      </c>
      <c r="D194" s="6">
        <v>43471.81</v>
      </c>
      <c r="E194" s="6">
        <v>15037976007.559999</v>
      </c>
      <c r="F194">
        <v>19</v>
      </c>
      <c r="G194" t="s">
        <v>37</v>
      </c>
      <c r="H194">
        <v>2008</v>
      </c>
      <c r="I194">
        <v>14838</v>
      </c>
      <c r="J194">
        <v>17</v>
      </c>
      <c r="K194" s="5">
        <v>345923.772</v>
      </c>
      <c r="L194" s="6">
        <v>2287.9900069999999</v>
      </c>
      <c r="M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" spans="1:13" x14ac:dyDescent="0.2">
      <c r="A195" t="s">
        <v>1197</v>
      </c>
      <c r="B195" t="s">
        <v>9</v>
      </c>
      <c r="C195">
        <v>5</v>
      </c>
      <c r="D195" s="6">
        <v>31960.27</v>
      </c>
      <c r="E195" s="6">
        <v>6588271178.54</v>
      </c>
      <c r="F195">
        <v>48</v>
      </c>
      <c r="G195" t="s">
        <v>16</v>
      </c>
      <c r="H195">
        <v>2012</v>
      </c>
      <c r="I195">
        <v>19159</v>
      </c>
      <c r="J195">
        <v>13</v>
      </c>
      <c r="K195" s="5">
        <v>206138.3823</v>
      </c>
      <c r="L195" s="6">
        <v>665.83904559999996</v>
      </c>
      <c r="M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" spans="1:13" x14ac:dyDescent="0.2">
      <c r="A196" t="s">
        <v>1198</v>
      </c>
      <c r="B196" t="s">
        <v>42</v>
      </c>
      <c r="C196">
        <v>7</v>
      </c>
      <c r="D196" s="6">
        <v>40322.230000000003</v>
      </c>
      <c r="E196" s="6">
        <v>6385752104.0200005</v>
      </c>
      <c r="F196">
        <v>32</v>
      </c>
      <c r="G196" t="s">
        <v>19</v>
      </c>
      <c r="H196">
        <v>2020</v>
      </c>
      <c r="I196">
        <v>11647</v>
      </c>
      <c r="J196">
        <v>5</v>
      </c>
      <c r="K196" s="5">
        <v>158367.0368</v>
      </c>
      <c r="L196" s="6">
        <v>1260.069628</v>
      </c>
      <c r="M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" spans="1:13" x14ac:dyDescent="0.2">
      <c r="A197" t="s">
        <v>1199</v>
      </c>
      <c r="B197" t="s">
        <v>12</v>
      </c>
      <c r="C197">
        <v>6</v>
      </c>
      <c r="D197" s="6">
        <v>3312.14</v>
      </c>
      <c r="E197" s="6">
        <v>842822123.00999999</v>
      </c>
      <c r="F197">
        <v>46</v>
      </c>
      <c r="G197" t="s">
        <v>27</v>
      </c>
      <c r="H197">
        <v>2005</v>
      </c>
      <c r="I197">
        <v>1553</v>
      </c>
      <c r="J197">
        <v>20</v>
      </c>
      <c r="K197" s="5">
        <v>254463.71419999999</v>
      </c>
      <c r="L197" s="7">
        <v>72.002989200000002</v>
      </c>
      <c r="M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" spans="1:13" x14ac:dyDescent="0.2">
      <c r="A198" t="s">
        <v>1200</v>
      </c>
      <c r="B198" t="s">
        <v>9</v>
      </c>
      <c r="C198">
        <v>8</v>
      </c>
      <c r="D198" s="6">
        <v>208936.16</v>
      </c>
      <c r="E198" s="6">
        <v>4472560027.7399998</v>
      </c>
      <c r="F198">
        <v>10</v>
      </c>
      <c r="G198" t="s">
        <v>29</v>
      </c>
      <c r="H198">
        <v>2016</v>
      </c>
      <c r="I198">
        <v>10996</v>
      </c>
      <c r="J198">
        <v>9</v>
      </c>
      <c r="K198" s="5">
        <v>21405.347229999999</v>
      </c>
      <c r="L198" s="6">
        <v>20893.616180000001</v>
      </c>
      <c r="M1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" spans="1:13" x14ac:dyDescent="0.2">
      <c r="A199" t="s">
        <v>1201</v>
      </c>
      <c r="B199" t="s">
        <v>12</v>
      </c>
      <c r="C199">
        <v>9</v>
      </c>
      <c r="D199" s="6">
        <v>139942.75</v>
      </c>
      <c r="E199" s="6">
        <v>6776477029.0600004</v>
      </c>
      <c r="F199">
        <v>41</v>
      </c>
      <c r="G199" t="s">
        <v>29</v>
      </c>
      <c r="H199">
        <v>2010</v>
      </c>
      <c r="I199">
        <v>12135</v>
      </c>
      <c r="J199">
        <v>15</v>
      </c>
      <c r="K199" s="5">
        <v>48422.209560000003</v>
      </c>
      <c r="L199" s="6">
        <v>3413.237764</v>
      </c>
      <c r="M1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" spans="1:13" x14ac:dyDescent="0.2">
      <c r="A200" t="s">
        <v>1202</v>
      </c>
      <c r="B200" t="s">
        <v>49</v>
      </c>
      <c r="C200">
        <v>8</v>
      </c>
      <c r="D200" s="6">
        <v>430495.87</v>
      </c>
      <c r="E200" s="6">
        <v>17599455888.610001</v>
      </c>
      <c r="F200">
        <v>20</v>
      </c>
      <c r="G200" t="s">
        <v>37</v>
      </c>
      <c r="H200">
        <v>2012</v>
      </c>
      <c r="I200">
        <v>4209</v>
      </c>
      <c r="J200">
        <v>13</v>
      </c>
      <c r="K200" s="5">
        <v>40880.822590000003</v>
      </c>
      <c r="L200" s="6">
        <v>21524.79363</v>
      </c>
      <c r="M2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" spans="1:13" x14ac:dyDescent="0.2">
      <c r="A201" t="s">
        <v>1203</v>
      </c>
      <c r="B201" t="s">
        <v>18</v>
      </c>
      <c r="C201">
        <v>4</v>
      </c>
      <c r="D201" s="6">
        <v>224206.14</v>
      </c>
      <c r="E201" s="6">
        <v>7775391860.0600004</v>
      </c>
      <c r="F201">
        <v>2</v>
      </c>
      <c r="G201" t="s">
        <v>35</v>
      </c>
      <c r="H201">
        <v>2010</v>
      </c>
      <c r="I201">
        <v>7925</v>
      </c>
      <c r="J201">
        <v>15</v>
      </c>
      <c r="K201" s="5">
        <v>34678.655879999998</v>
      </c>
      <c r="L201" s="6">
        <v>112103.0711</v>
      </c>
      <c r="M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" spans="1:13" x14ac:dyDescent="0.2">
      <c r="A202" t="s">
        <v>1204</v>
      </c>
      <c r="B202" t="s">
        <v>15</v>
      </c>
      <c r="C202">
        <v>5</v>
      </c>
      <c r="D202" s="6">
        <v>406598.31</v>
      </c>
      <c r="E202" s="6">
        <v>8227629018.3999996</v>
      </c>
      <c r="F202">
        <v>21</v>
      </c>
      <c r="G202" t="s">
        <v>19</v>
      </c>
      <c r="H202">
        <v>2007</v>
      </c>
      <c r="I202">
        <v>19834</v>
      </c>
      <c r="J202">
        <v>18</v>
      </c>
      <c r="K202" s="5">
        <v>20234.276170000001</v>
      </c>
      <c r="L202" s="6">
        <v>19361.824110000001</v>
      </c>
      <c r="M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" spans="1:13" x14ac:dyDescent="0.2">
      <c r="A203" t="s">
        <v>143</v>
      </c>
      <c r="B203" t="s">
        <v>15</v>
      </c>
      <c r="C203">
        <v>5</v>
      </c>
      <c r="D203" s="6">
        <v>318759.34999999998</v>
      </c>
      <c r="E203" s="6">
        <v>1496643213.72</v>
      </c>
      <c r="F203">
        <v>2</v>
      </c>
      <c r="G203" t="s">
        <v>19</v>
      </c>
      <c r="H203">
        <v>2021</v>
      </c>
      <c r="I203">
        <v>16615</v>
      </c>
      <c r="J203">
        <v>4</v>
      </c>
      <c r="K203" s="5">
        <v>4694.2134759999999</v>
      </c>
      <c r="L203" s="6">
        <v>159379.67689999999</v>
      </c>
      <c r="M2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" spans="1:13" x14ac:dyDescent="0.2">
      <c r="A204" t="s">
        <v>1205</v>
      </c>
      <c r="B204" t="s">
        <v>24</v>
      </c>
      <c r="C204">
        <v>10</v>
      </c>
      <c r="D204" s="6">
        <v>43236.84</v>
      </c>
      <c r="E204" s="6">
        <v>9882669504.7299995</v>
      </c>
      <c r="F204">
        <v>23</v>
      </c>
      <c r="G204" t="s">
        <v>19</v>
      </c>
      <c r="H204">
        <v>2004</v>
      </c>
      <c r="I204">
        <v>1671</v>
      </c>
      <c r="J204">
        <v>21</v>
      </c>
      <c r="K204" s="5">
        <v>228569.59760000001</v>
      </c>
      <c r="L204" s="6">
        <v>1879.862447</v>
      </c>
      <c r="M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" spans="1:13" x14ac:dyDescent="0.2">
      <c r="A205" t="s">
        <v>1206</v>
      </c>
      <c r="B205" t="s">
        <v>9</v>
      </c>
      <c r="C205">
        <v>4</v>
      </c>
      <c r="D205" s="6">
        <v>20853.560000000001</v>
      </c>
      <c r="E205" s="6">
        <v>7695869160.4399996</v>
      </c>
      <c r="F205">
        <v>43</v>
      </c>
      <c r="G205" t="s">
        <v>16</v>
      </c>
      <c r="H205">
        <v>2009</v>
      </c>
      <c r="I205">
        <v>12139</v>
      </c>
      <c r="J205">
        <v>16</v>
      </c>
      <c r="K205" s="5">
        <v>369042.40279999998</v>
      </c>
      <c r="L205" s="6">
        <v>484.96653789999999</v>
      </c>
      <c r="M2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" spans="1:13" x14ac:dyDescent="0.2">
      <c r="A206" t="s">
        <v>1207</v>
      </c>
      <c r="B206" t="s">
        <v>24</v>
      </c>
      <c r="C206">
        <v>1</v>
      </c>
      <c r="D206" s="6">
        <v>115178.21</v>
      </c>
      <c r="E206" s="6">
        <v>2199050019.2600002</v>
      </c>
      <c r="F206">
        <v>42</v>
      </c>
      <c r="G206" t="s">
        <v>37</v>
      </c>
      <c r="H206">
        <v>2023</v>
      </c>
      <c r="I206">
        <v>1501</v>
      </c>
      <c r="J206">
        <v>2</v>
      </c>
      <c r="K206" s="5">
        <v>19091.586729999999</v>
      </c>
      <c r="L206" s="6">
        <v>2742.3384019999999</v>
      </c>
      <c r="M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" spans="1:13" x14ac:dyDescent="0.2">
      <c r="A207" t="s">
        <v>1208</v>
      </c>
      <c r="B207" t="s">
        <v>12</v>
      </c>
      <c r="C207">
        <v>1</v>
      </c>
      <c r="D207" s="6">
        <v>154451.74</v>
      </c>
      <c r="E207" s="6">
        <v>5186021990.4200001</v>
      </c>
      <c r="F207">
        <v>2</v>
      </c>
      <c r="G207" t="s">
        <v>29</v>
      </c>
      <c r="H207">
        <v>2022</v>
      </c>
      <c r="I207">
        <v>5357</v>
      </c>
      <c r="J207">
        <v>3</v>
      </c>
      <c r="K207" s="5">
        <v>33575.97423</v>
      </c>
      <c r="L207" s="6">
        <v>77225.868459999998</v>
      </c>
      <c r="M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" spans="1:13" x14ac:dyDescent="0.2">
      <c r="A208" t="s">
        <v>1209</v>
      </c>
      <c r="B208" t="s">
        <v>42</v>
      </c>
      <c r="C208">
        <v>2</v>
      </c>
      <c r="D208" s="6">
        <v>34971.75</v>
      </c>
      <c r="E208" s="6">
        <v>11555414362.57</v>
      </c>
      <c r="F208">
        <v>45</v>
      </c>
      <c r="G208" t="s">
        <v>35</v>
      </c>
      <c r="H208">
        <v>2000</v>
      </c>
      <c r="I208">
        <v>3412</v>
      </c>
      <c r="J208">
        <v>25</v>
      </c>
      <c r="K208" s="5">
        <v>330420.35359999997</v>
      </c>
      <c r="L208" s="6">
        <v>777.15009339999995</v>
      </c>
      <c r="M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" spans="1:13" x14ac:dyDescent="0.2">
      <c r="A209" t="s">
        <v>1210</v>
      </c>
      <c r="B209" t="s">
        <v>12</v>
      </c>
      <c r="C209">
        <v>5</v>
      </c>
      <c r="D209" s="6">
        <v>263974.46000000002</v>
      </c>
      <c r="E209" s="6">
        <v>11938383803.280001</v>
      </c>
      <c r="F209">
        <v>29</v>
      </c>
      <c r="G209" t="s">
        <v>35</v>
      </c>
      <c r="H209">
        <v>2005</v>
      </c>
      <c r="I209">
        <v>4902</v>
      </c>
      <c r="J209">
        <v>20</v>
      </c>
      <c r="K209" s="5">
        <v>45224.526559999998</v>
      </c>
      <c r="L209" s="6">
        <v>9102.5674720000006</v>
      </c>
      <c r="M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" spans="1:13" x14ac:dyDescent="0.2">
      <c r="A210" t="s">
        <v>1211</v>
      </c>
      <c r="B210" t="s">
        <v>12</v>
      </c>
      <c r="C210">
        <v>6</v>
      </c>
      <c r="D210" s="6">
        <v>23785.75</v>
      </c>
      <c r="E210" s="6">
        <v>10821661608.950001</v>
      </c>
      <c r="F210">
        <v>1</v>
      </c>
      <c r="G210" t="s">
        <v>21</v>
      </c>
      <c r="H210">
        <v>2003</v>
      </c>
      <c r="I210">
        <v>9393</v>
      </c>
      <c r="J210">
        <v>22</v>
      </c>
      <c r="K210" s="5">
        <v>454963.14799999999</v>
      </c>
      <c r="L210" s="6">
        <v>23785.745879999999</v>
      </c>
      <c r="M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" spans="1:13" x14ac:dyDescent="0.2">
      <c r="A211" t="s">
        <v>1212</v>
      </c>
      <c r="B211" t="s">
        <v>32</v>
      </c>
      <c r="C211">
        <v>9</v>
      </c>
      <c r="D211" s="6">
        <v>15389.01</v>
      </c>
      <c r="E211" s="6">
        <v>27149269208.459999</v>
      </c>
      <c r="F211">
        <v>33</v>
      </c>
      <c r="G211" t="s">
        <v>10</v>
      </c>
      <c r="H211">
        <v>2015</v>
      </c>
      <c r="I211">
        <v>19664</v>
      </c>
      <c r="J211">
        <v>10</v>
      </c>
      <c r="K211" s="5">
        <v>1764197.456</v>
      </c>
      <c r="L211" s="6">
        <v>466.3336625</v>
      </c>
      <c r="M2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" spans="1:13" x14ac:dyDescent="0.2">
      <c r="A212" t="s">
        <v>1213</v>
      </c>
      <c r="B212" t="s">
        <v>24</v>
      </c>
      <c r="C212">
        <v>10</v>
      </c>
      <c r="D212" s="6">
        <v>319481.17</v>
      </c>
      <c r="E212" s="6">
        <v>1300853979.77</v>
      </c>
      <c r="F212">
        <v>41</v>
      </c>
      <c r="G212" t="s">
        <v>10</v>
      </c>
      <c r="H212">
        <v>2007</v>
      </c>
      <c r="I212">
        <v>12071</v>
      </c>
      <c r="J212">
        <v>18</v>
      </c>
      <c r="K212" s="5">
        <v>4070.7704600000002</v>
      </c>
      <c r="L212" s="6">
        <v>7792.223594</v>
      </c>
      <c r="M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" spans="1:13" x14ac:dyDescent="0.2">
      <c r="A213" t="s">
        <v>1214</v>
      </c>
      <c r="B213" t="s">
        <v>49</v>
      </c>
      <c r="C213">
        <v>9</v>
      </c>
      <c r="D213" s="6">
        <v>319475.53999999998</v>
      </c>
      <c r="E213" s="6">
        <v>5990554820.8100004</v>
      </c>
      <c r="F213">
        <v>9</v>
      </c>
      <c r="G213" t="s">
        <v>33</v>
      </c>
      <c r="H213">
        <v>2010</v>
      </c>
      <c r="I213">
        <v>17952</v>
      </c>
      <c r="J213">
        <v>15</v>
      </c>
      <c r="K213" s="5">
        <v>18750.215889999999</v>
      </c>
      <c r="L213" s="6">
        <v>35497.282209999998</v>
      </c>
      <c r="M2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4" spans="1:13" x14ac:dyDescent="0.2">
      <c r="A214" t="s">
        <v>144</v>
      </c>
      <c r="B214" t="s">
        <v>42</v>
      </c>
      <c r="C214">
        <v>9</v>
      </c>
      <c r="D214" s="6">
        <v>489871.02</v>
      </c>
      <c r="E214" s="6">
        <v>1001652778.27</v>
      </c>
      <c r="F214">
        <v>9</v>
      </c>
      <c r="G214" t="s">
        <v>19</v>
      </c>
      <c r="H214">
        <v>2004</v>
      </c>
      <c r="I214">
        <v>10744</v>
      </c>
      <c r="J214">
        <v>21</v>
      </c>
      <c r="K214" s="5">
        <v>2043.727564</v>
      </c>
      <c r="L214" s="6">
        <v>54430.113380000003</v>
      </c>
      <c r="M2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" spans="1:13" x14ac:dyDescent="0.2">
      <c r="A215" t="s">
        <v>1215</v>
      </c>
      <c r="B215" t="s">
        <v>15</v>
      </c>
      <c r="C215">
        <v>5</v>
      </c>
      <c r="D215" s="6">
        <v>11043.31</v>
      </c>
      <c r="E215" s="6">
        <v>407141854.13</v>
      </c>
      <c r="F215">
        <v>22</v>
      </c>
      <c r="G215" t="s">
        <v>29</v>
      </c>
      <c r="H215">
        <v>2006</v>
      </c>
      <c r="I215">
        <v>3542</v>
      </c>
      <c r="J215">
        <v>19</v>
      </c>
      <c r="K215" s="5">
        <v>36866.735379999998</v>
      </c>
      <c r="L215" s="6">
        <v>501.96866510000001</v>
      </c>
      <c r="M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" spans="1:13" x14ac:dyDescent="0.2">
      <c r="A216" t="s">
        <v>1216</v>
      </c>
      <c r="B216" t="s">
        <v>32</v>
      </c>
      <c r="C216">
        <v>7</v>
      </c>
      <c r="D216" s="6">
        <v>415814.86</v>
      </c>
      <c r="E216" s="6">
        <v>1150259229.01</v>
      </c>
      <c r="F216">
        <v>46</v>
      </c>
      <c r="G216" t="s">
        <v>35</v>
      </c>
      <c r="H216">
        <v>2003</v>
      </c>
      <c r="I216">
        <v>18624</v>
      </c>
      <c r="J216">
        <v>22</v>
      </c>
      <c r="K216" s="5">
        <v>2765.277368</v>
      </c>
      <c r="L216" s="6">
        <v>9039.4534189999995</v>
      </c>
      <c r="M2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" spans="1:13" x14ac:dyDescent="0.2">
      <c r="A217" t="s">
        <v>1217</v>
      </c>
      <c r="B217" t="s">
        <v>42</v>
      </c>
      <c r="C217">
        <v>8</v>
      </c>
      <c r="D217" s="6">
        <v>345006.55</v>
      </c>
      <c r="E217" s="6">
        <v>14138894650.76</v>
      </c>
      <c r="F217">
        <v>2</v>
      </c>
      <c r="G217" t="s">
        <v>27</v>
      </c>
      <c r="H217">
        <v>2020</v>
      </c>
      <c r="I217">
        <v>868</v>
      </c>
      <c r="J217">
        <v>5</v>
      </c>
      <c r="K217" s="5">
        <v>40980.525099999999</v>
      </c>
      <c r="L217" s="6">
        <v>172503.2758</v>
      </c>
      <c r="M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" spans="1:13" x14ac:dyDescent="0.2">
      <c r="A218" t="s">
        <v>1218</v>
      </c>
      <c r="B218" t="s">
        <v>12</v>
      </c>
      <c r="C218">
        <v>1</v>
      </c>
      <c r="D218" s="6">
        <v>125007.66</v>
      </c>
      <c r="E218" s="6">
        <v>41267504120.230003</v>
      </c>
      <c r="F218">
        <v>7</v>
      </c>
      <c r="G218" t="s">
        <v>21</v>
      </c>
      <c r="H218">
        <v>2012</v>
      </c>
      <c r="I218">
        <v>13422</v>
      </c>
      <c r="J218">
        <v>13</v>
      </c>
      <c r="K218" s="5">
        <v>330118.81510000001</v>
      </c>
      <c r="L218" s="6">
        <v>17858.236499999999</v>
      </c>
      <c r="M2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" spans="1:13" x14ac:dyDescent="0.2">
      <c r="A219" t="s">
        <v>1219</v>
      </c>
      <c r="B219" t="s">
        <v>9</v>
      </c>
      <c r="C219">
        <v>7</v>
      </c>
      <c r="D219" s="6">
        <v>14580.68</v>
      </c>
      <c r="E219" s="6">
        <v>35176247490.43</v>
      </c>
      <c r="F219">
        <v>20</v>
      </c>
      <c r="G219" t="s">
        <v>29</v>
      </c>
      <c r="H219">
        <v>2020</v>
      </c>
      <c r="I219">
        <v>13634</v>
      </c>
      <c r="J219">
        <v>5</v>
      </c>
      <c r="K219" s="5">
        <v>2412524.04</v>
      </c>
      <c r="L219" s="6">
        <v>729.0338319</v>
      </c>
      <c r="M2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" spans="1:13" x14ac:dyDescent="0.2">
      <c r="A220" t="s">
        <v>1220</v>
      </c>
      <c r="B220" t="s">
        <v>15</v>
      </c>
      <c r="C220">
        <v>10</v>
      </c>
      <c r="D220" s="6">
        <v>33953.68</v>
      </c>
      <c r="E220" s="6">
        <v>5543295316.6499996</v>
      </c>
      <c r="F220">
        <v>2</v>
      </c>
      <c r="G220" t="s">
        <v>37</v>
      </c>
      <c r="H220">
        <v>2003</v>
      </c>
      <c r="I220">
        <v>19114</v>
      </c>
      <c r="J220">
        <v>22</v>
      </c>
      <c r="K220" s="5">
        <v>163259.51629999999</v>
      </c>
      <c r="L220" s="6">
        <v>16976.839970000001</v>
      </c>
      <c r="M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" spans="1:13" x14ac:dyDescent="0.2">
      <c r="A221" t="s">
        <v>1221</v>
      </c>
      <c r="B221" t="s">
        <v>32</v>
      </c>
      <c r="C221">
        <v>1</v>
      </c>
      <c r="D221" s="6">
        <v>484140.63</v>
      </c>
      <c r="E221" s="6">
        <v>7338419456.0200005</v>
      </c>
      <c r="F221">
        <v>39</v>
      </c>
      <c r="G221" t="s">
        <v>33</v>
      </c>
      <c r="H221">
        <v>2013</v>
      </c>
      <c r="I221">
        <v>8849</v>
      </c>
      <c r="J221">
        <v>12</v>
      </c>
      <c r="K221" s="5">
        <v>15156.619640000001</v>
      </c>
      <c r="L221" s="6">
        <v>12413.86219</v>
      </c>
      <c r="M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" spans="1:13" x14ac:dyDescent="0.2">
      <c r="A222" t="s">
        <v>1222</v>
      </c>
      <c r="B222" t="s">
        <v>49</v>
      </c>
      <c r="C222">
        <v>6</v>
      </c>
      <c r="D222" s="6">
        <v>417091.14</v>
      </c>
      <c r="E222" s="6">
        <v>14116786258.1</v>
      </c>
      <c r="F222">
        <v>11</v>
      </c>
      <c r="G222" t="s">
        <v>33</v>
      </c>
      <c r="H222">
        <v>2001</v>
      </c>
      <c r="I222">
        <v>10976</v>
      </c>
      <c r="J222">
        <v>24</v>
      </c>
      <c r="K222" s="5">
        <v>33844.807110000002</v>
      </c>
      <c r="L222" s="6">
        <v>37917.376329999999</v>
      </c>
      <c r="M2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" spans="1:13" x14ac:dyDescent="0.2">
      <c r="A223" t="s">
        <v>1223</v>
      </c>
      <c r="B223" t="s">
        <v>32</v>
      </c>
      <c r="C223">
        <v>6</v>
      </c>
      <c r="D223" s="6">
        <v>168761.39</v>
      </c>
      <c r="E223" s="6">
        <v>7534509596.3000002</v>
      </c>
      <c r="F223">
        <v>13</v>
      </c>
      <c r="G223" t="s">
        <v>13</v>
      </c>
      <c r="H223">
        <v>2023</v>
      </c>
      <c r="I223">
        <v>14222</v>
      </c>
      <c r="J223">
        <v>2</v>
      </c>
      <c r="K223" s="5">
        <v>44644.932610000003</v>
      </c>
      <c r="L223" s="6">
        <v>12981.6453</v>
      </c>
      <c r="M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" spans="1:13" x14ac:dyDescent="0.2">
      <c r="A224" t="s">
        <v>1224</v>
      </c>
      <c r="B224" t="s">
        <v>12</v>
      </c>
      <c r="C224">
        <v>8</v>
      </c>
      <c r="D224" s="6">
        <v>467667.20000000001</v>
      </c>
      <c r="E224" s="6">
        <v>1789820580.6700001</v>
      </c>
      <c r="F224">
        <v>42</v>
      </c>
      <c r="G224" t="s">
        <v>37</v>
      </c>
      <c r="H224">
        <v>2021</v>
      </c>
      <c r="I224">
        <v>8685</v>
      </c>
      <c r="J224">
        <v>4</v>
      </c>
      <c r="K224" s="5">
        <v>3826.1244969999998</v>
      </c>
      <c r="L224" s="6">
        <v>11134.933230000001</v>
      </c>
      <c r="M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" spans="1:13" x14ac:dyDescent="0.2">
      <c r="A225" t="s">
        <v>31</v>
      </c>
      <c r="B225" t="s">
        <v>32</v>
      </c>
      <c r="C225">
        <v>2</v>
      </c>
      <c r="D225" s="6">
        <v>172659.74</v>
      </c>
      <c r="E225" s="6">
        <v>7608269223.79</v>
      </c>
      <c r="F225">
        <v>19</v>
      </c>
      <c r="G225" t="s">
        <v>33</v>
      </c>
      <c r="H225">
        <v>2021</v>
      </c>
      <c r="I225">
        <v>1990</v>
      </c>
      <c r="J225">
        <v>4</v>
      </c>
      <c r="K225" s="5">
        <v>44064.102010000002</v>
      </c>
      <c r="L225" s="6">
        <v>9087.3549359999997</v>
      </c>
      <c r="M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" spans="1:13" x14ac:dyDescent="0.2">
      <c r="A226" t="s">
        <v>145</v>
      </c>
      <c r="B226" t="s">
        <v>49</v>
      </c>
      <c r="C226">
        <v>1</v>
      </c>
      <c r="D226" s="6">
        <v>243442.51</v>
      </c>
      <c r="E226" s="6">
        <v>7540340367.75</v>
      </c>
      <c r="F226">
        <v>8</v>
      </c>
      <c r="G226" t="s">
        <v>29</v>
      </c>
      <c r="H226">
        <v>2003</v>
      </c>
      <c r="I226">
        <v>17564</v>
      </c>
      <c r="J226">
        <v>22</v>
      </c>
      <c r="K226" s="5">
        <v>30972.802800000001</v>
      </c>
      <c r="L226" s="6">
        <v>30430.314030000001</v>
      </c>
      <c r="M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7" spans="1:13" x14ac:dyDescent="0.2">
      <c r="A227" t="s">
        <v>1225</v>
      </c>
      <c r="B227" t="s">
        <v>24</v>
      </c>
      <c r="C227">
        <v>4</v>
      </c>
      <c r="D227" s="6">
        <v>464716.57</v>
      </c>
      <c r="E227" s="6">
        <v>19241387544.529999</v>
      </c>
      <c r="F227">
        <v>18</v>
      </c>
      <c r="G227" t="s">
        <v>19</v>
      </c>
      <c r="H227">
        <v>2009</v>
      </c>
      <c r="I227">
        <v>2796</v>
      </c>
      <c r="J227">
        <v>16</v>
      </c>
      <c r="K227" s="5">
        <v>41403.565069999997</v>
      </c>
      <c r="L227" s="6">
        <v>25817.587329999998</v>
      </c>
      <c r="M2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" spans="1:13" x14ac:dyDescent="0.2">
      <c r="A228" t="s">
        <v>1226</v>
      </c>
      <c r="B228" t="s">
        <v>32</v>
      </c>
      <c r="C228">
        <v>1</v>
      </c>
      <c r="D228" s="6">
        <v>239201.4</v>
      </c>
      <c r="E228" s="6">
        <v>11103628902.6</v>
      </c>
      <c r="F228">
        <v>40</v>
      </c>
      <c r="G228" t="s">
        <v>19</v>
      </c>
      <c r="H228">
        <v>2018</v>
      </c>
      <c r="I228">
        <v>8251</v>
      </c>
      <c r="J228">
        <v>7</v>
      </c>
      <c r="K228" s="5">
        <v>46418.581050000001</v>
      </c>
      <c r="L228" s="6">
        <v>5980.0350689999996</v>
      </c>
      <c r="M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" spans="1:13" x14ac:dyDescent="0.2">
      <c r="A229" t="s">
        <v>1227</v>
      </c>
      <c r="B229" t="s">
        <v>24</v>
      </c>
      <c r="C229">
        <v>2</v>
      </c>
      <c r="D229" s="6">
        <v>17954.060000000001</v>
      </c>
      <c r="E229" s="6">
        <v>39532592375.650002</v>
      </c>
      <c r="F229">
        <v>40</v>
      </c>
      <c r="G229" t="s">
        <v>13</v>
      </c>
      <c r="H229">
        <v>2009</v>
      </c>
      <c r="I229">
        <v>15168</v>
      </c>
      <c r="J229">
        <v>16</v>
      </c>
      <c r="K229" s="5">
        <v>2201873.5210000002</v>
      </c>
      <c r="L229" s="6">
        <v>448.85155800000001</v>
      </c>
      <c r="M2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" spans="1:13" x14ac:dyDescent="0.2">
      <c r="A230" t="s">
        <v>1228</v>
      </c>
      <c r="B230" t="s">
        <v>12</v>
      </c>
      <c r="C230">
        <v>10</v>
      </c>
      <c r="D230" s="6">
        <v>242167.81</v>
      </c>
      <c r="E230" s="6">
        <v>741920254.57000005</v>
      </c>
      <c r="F230">
        <v>28</v>
      </c>
      <c r="G230" t="s">
        <v>21</v>
      </c>
      <c r="H230">
        <v>2022</v>
      </c>
      <c r="I230">
        <v>16242</v>
      </c>
      <c r="J230">
        <v>3</v>
      </c>
      <c r="K230" s="5">
        <v>3062.6616909999998</v>
      </c>
      <c r="L230" s="6">
        <v>8648.8504990000001</v>
      </c>
      <c r="M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" spans="1:13" x14ac:dyDescent="0.2">
      <c r="A231" t="s">
        <v>1229</v>
      </c>
      <c r="B231" t="s">
        <v>9</v>
      </c>
      <c r="C231">
        <v>7</v>
      </c>
      <c r="D231" s="6">
        <v>152253.63</v>
      </c>
      <c r="E231" s="6">
        <v>4724328248.3299999</v>
      </c>
      <c r="F231">
        <v>49</v>
      </c>
      <c r="G231" t="s">
        <v>16</v>
      </c>
      <c r="H231">
        <v>2003</v>
      </c>
      <c r="I231">
        <v>18953</v>
      </c>
      <c r="J231">
        <v>22</v>
      </c>
      <c r="K231" s="5">
        <v>31028.331300000002</v>
      </c>
      <c r="L231" s="6">
        <v>3107.216887</v>
      </c>
      <c r="M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" spans="1:13" x14ac:dyDescent="0.2">
      <c r="A232" t="s">
        <v>1230</v>
      </c>
      <c r="B232" t="s">
        <v>42</v>
      </c>
      <c r="C232">
        <v>1</v>
      </c>
      <c r="D232" s="6">
        <v>95179.48</v>
      </c>
      <c r="E232" s="6">
        <v>22572742444.450001</v>
      </c>
      <c r="F232">
        <v>26</v>
      </c>
      <c r="G232" t="s">
        <v>19</v>
      </c>
      <c r="H232">
        <v>2021</v>
      </c>
      <c r="I232">
        <v>3783</v>
      </c>
      <c r="J232">
        <v>4</v>
      </c>
      <c r="K232" s="5">
        <v>237158.76240000001</v>
      </c>
      <c r="L232" s="6">
        <v>3660.749163</v>
      </c>
      <c r="M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" spans="1:13" x14ac:dyDescent="0.2">
      <c r="A233" t="s">
        <v>1231</v>
      </c>
      <c r="B233" t="s">
        <v>12</v>
      </c>
      <c r="C233">
        <v>6</v>
      </c>
      <c r="D233" s="6">
        <v>196508.9</v>
      </c>
      <c r="E233" s="6">
        <v>5675271682.1199999</v>
      </c>
      <c r="F233">
        <v>47</v>
      </c>
      <c r="G233" t="s">
        <v>33</v>
      </c>
      <c r="H233">
        <v>2001</v>
      </c>
      <c r="I233">
        <v>11905</v>
      </c>
      <c r="J233">
        <v>24</v>
      </c>
      <c r="K233" s="5">
        <v>28879.48115</v>
      </c>
      <c r="L233" s="6">
        <v>4181.0404989999997</v>
      </c>
      <c r="M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" spans="1:13" x14ac:dyDescent="0.2">
      <c r="A234" t="s">
        <v>1232</v>
      </c>
      <c r="B234" t="s">
        <v>32</v>
      </c>
      <c r="C234">
        <v>5</v>
      </c>
      <c r="D234" s="6">
        <v>231681.41</v>
      </c>
      <c r="E234" s="6">
        <v>1100974455.3099999</v>
      </c>
      <c r="F234">
        <v>24</v>
      </c>
      <c r="G234" t="s">
        <v>37</v>
      </c>
      <c r="H234">
        <v>2020</v>
      </c>
      <c r="I234">
        <v>11523</v>
      </c>
      <c r="J234">
        <v>5</v>
      </c>
      <c r="K234" s="5">
        <v>4751.1053949999996</v>
      </c>
      <c r="L234" s="6">
        <v>9653.3918809999996</v>
      </c>
      <c r="M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" spans="1:13" x14ac:dyDescent="0.2">
      <c r="A235" t="s">
        <v>1233</v>
      </c>
      <c r="B235" t="s">
        <v>49</v>
      </c>
      <c r="C235">
        <v>9</v>
      </c>
      <c r="D235" s="6">
        <v>311449.18</v>
      </c>
      <c r="E235" s="6">
        <v>14884371517.91</v>
      </c>
      <c r="F235">
        <v>15</v>
      </c>
      <c r="G235" t="s">
        <v>37</v>
      </c>
      <c r="H235">
        <v>2009</v>
      </c>
      <c r="I235">
        <v>18759</v>
      </c>
      <c r="J235">
        <v>16</v>
      </c>
      <c r="K235" s="5">
        <v>47789.691720000003</v>
      </c>
      <c r="L235" s="6">
        <v>20763.278350000001</v>
      </c>
      <c r="M2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" spans="1:13" x14ac:dyDescent="0.2">
      <c r="A236" t="s">
        <v>1234</v>
      </c>
      <c r="B236" t="s">
        <v>9</v>
      </c>
      <c r="C236">
        <v>6</v>
      </c>
      <c r="D236" s="6">
        <v>270947.44</v>
      </c>
      <c r="E236" s="6">
        <v>5097848423.9200001</v>
      </c>
      <c r="F236">
        <v>49</v>
      </c>
      <c r="G236" t="s">
        <v>35</v>
      </c>
      <c r="H236">
        <v>2013</v>
      </c>
      <c r="I236">
        <v>11132</v>
      </c>
      <c r="J236">
        <v>12</v>
      </c>
      <c r="K236" s="5">
        <v>18813.89818</v>
      </c>
      <c r="L236" s="6">
        <v>5529.5395129999997</v>
      </c>
      <c r="M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" spans="1:13" x14ac:dyDescent="0.2">
      <c r="A237" t="s">
        <v>146</v>
      </c>
      <c r="B237" t="s">
        <v>18</v>
      </c>
      <c r="C237">
        <v>8</v>
      </c>
      <c r="D237" s="6">
        <v>323166.68</v>
      </c>
      <c r="E237" s="6">
        <v>8713378948.1900005</v>
      </c>
      <c r="F237">
        <v>15</v>
      </c>
      <c r="G237" t="s">
        <v>27</v>
      </c>
      <c r="H237">
        <v>2014</v>
      </c>
      <c r="I237">
        <v>6293</v>
      </c>
      <c r="J237">
        <v>11</v>
      </c>
      <c r="K237" s="5">
        <v>26961.491569999998</v>
      </c>
      <c r="L237" s="6">
        <v>21544.445489999998</v>
      </c>
      <c r="M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" spans="1:13" x14ac:dyDescent="0.2">
      <c r="A238" t="s">
        <v>1235</v>
      </c>
      <c r="B238" t="s">
        <v>49</v>
      </c>
      <c r="C238">
        <v>2</v>
      </c>
      <c r="D238" s="6">
        <v>224733.83</v>
      </c>
      <c r="E238" s="6">
        <v>53683270.229999997</v>
      </c>
      <c r="F238">
        <v>29</v>
      </c>
      <c r="G238" t="s">
        <v>21</v>
      </c>
      <c r="H238">
        <v>2009</v>
      </c>
      <c r="I238">
        <v>15205</v>
      </c>
      <c r="J238">
        <v>16</v>
      </c>
      <c r="K238" s="5">
        <v>237.8748927</v>
      </c>
      <c r="L238" s="6">
        <v>7749.4425149999997</v>
      </c>
      <c r="M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" spans="1:13" x14ac:dyDescent="0.2">
      <c r="A239" t="s">
        <v>1236</v>
      </c>
      <c r="B239" t="s">
        <v>15</v>
      </c>
      <c r="C239">
        <v>1</v>
      </c>
      <c r="D239" s="6">
        <v>491816.08</v>
      </c>
      <c r="E239" s="6">
        <v>22959331723.700001</v>
      </c>
      <c r="F239">
        <v>16</v>
      </c>
      <c r="G239" t="s">
        <v>27</v>
      </c>
      <c r="H239">
        <v>2011</v>
      </c>
      <c r="I239">
        <v>8991</v>
      </c>
      <c r="J239">
        <v>14</v>
      </c>
      <c r="K239" s="5">
        <v>46681.759429999998</v>
      </c>
      <c r="L239" s="6">
        <v>30738.504970000002</v>
      </c>
      <c r="M2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" spans="1:13" x14ac:dyDescent="0.2">
      <c r="A240" t="s">
        <v>1237</v>
      </c>
      <c r="B240" t="s">
        <v>18</v>
      </c>
      <c r="C240">
        <v>3</v>
      </c>
      <c r="D240" s="6">
        <v>243676.53</v>
      </c>
      <c r="E240" s="6">
        <v>5200596802.0100002</v>
      </c>
      <c r="F240">
        <v>41</v>
      </c>
      <c r="G240" t="s">
        <v>13</v>
      </c>
      <c r="H240">
        <v>2010</v>
      </c>
      <c r="I240">
        <v>11555</v>
      </c>
      <c r="J240">
        <v>15</v>
      </c>
      <c r="K240" s="5">
        <v>21341.21444</v>
      </c>
      <c r="L240" s="6">
        <v>5943.3300499999996</v>
      </c>
      <c r="M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" spans="1:13" x14ac:dyDescent="0.2">
      <c r="A241" t="s">
        <v>1238</v>
      </c>
      <c r="B241" t="s">
        <v>9</v>
      </c>
      <c r="C241">
        <v>9</v>
      </c>
      <c r="D241" s="6">
        <v>8128.34</v>
      </c>
      <c r="E241" s="6">
        <v>3500258139.1700001</v>
      </c>
      <c r="F241">
        <v>29</v>
      </c>
      <c r="G241" t="s">
        <v>35</v>
      </c>
      <c r="H241">
        <v>2007</v>
      </c>
      <c r="I241">
        <v>9859</v>
      </c>
      <c r="J241">
        <v>18</v>
      </c>
      <c r="K241" s="5">
        <v>430623.03619999997</v>
      </c>
      <c r="L241" s="6">
        <v>280.28755100000001</v>
      </c>
      <c r="M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" spans="1:13" x14ac:dyDescent="0.2">
      <c r="A242" t="s">
        <v>1239</v>
      </c>
      <c r="B242" t="s">
        <v>9</v>
      </c>
      <c r="C242">
        <v>1</v>
      </c>
      <c r="D242" s="6">
        <v>190715.11</v>
      </c>
      <c r="E242" s="6">
        <v>4338327897.8599997</v>
      </c>
      <c r="F242">
        <v>23</v>
      </c>
      <c r="G242" t="s">
        <v>27</v>
      </c>
      <c r="H242">
        <v>2016</v>
      </c>
      <c r="I242">
        <v>18443</v>
      </c>
      <c r="J242">
        <v>9</v>
      </c>
      <c r="K242" s="5">
        <v>22746.687910000001</v>
      </c>
      <c r="L242" s="6">
        <v>8291.9614889999993</v>
      </c>
      <c r="M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" spans="1:13" x14ac:dyDescent="0.2">
      <c r="A243" t="s">
        <v>1240</v>
      </c>
      <c r="B243" t="s">
        <v>15</v>
      </c>
      <c r="C243">
        <v>2</v>
      </c>
      <c r="D243" s="6">
        <v>243640.82</v>
      </c>
      <c r="E243" s="6">
        <v>4692198036.3500004</v>
      </c>
      <c r="F243">
        <v>49</v>
      </c>
      <c r="G243" t="s">
        <v>21</v>
      </c>
      <c r="H243">
        <v>2001</v>
      </c>
      <c r="I243">
        <v>17845</v>
      </c>
      <c r="J243">
        <v>24</v>
      </c>
      <c r="K243" s="5">
        <v>19257.669440000001</v>
      </c>
      <c r="L243" s="6">
        <v>4972.2616550000002</v>
      </c>
      <c r="M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" spans="1:13" x14ac:dyDescent="0.2">
      <c r="A244" t="s">
        <v>1241</v>
      </c>
      <c r="B244" t="s">
        <v>15</v>
      </c>
      <c r="C244">
        <v>9</v>
      </c>
      <c r="D244" s="6">
        <v>26182.85</v>
      </c>
      <c r="E244" s="6">
        <v>5590173995.3999996</v>
      </c>
      <c r="F244">
        <v>16</v>
      </c>
      <c r="G244" t="s">
        <v>13</v>
      </c>
      <c r="H244">
        <v>2006</v>
      </c>
      <c r="I244">
        <v>14798</v>
      </c>
      <c r="J244">
        <v>19</v>
      </c>
      <c r="K244" s="5">
        <v>213504.141</v>
      </c>
      <c r="L244" s="6">
        <v>1636.4283929999999</v>
      </c>
      <c r="M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" spans="1:13" x14ac:dyDescent="0.2">
      <c r="A245" t="s">
        <v>1242</v>
      </c>
      <c r="B245" t="s">
        <v>49</v>
      </c>
      <c r="C245">
        <v>4</v>
      </c>
      <c r="D245" s="6">
        <v>150545.24</v>
      </c>
      <c r="E245" s="6">
        <v>3064725304.4499998</v>
      </c>
      <c r="F245">
        <v>43</v>
      </c>
      <c r="G245" t="s">
        <v>37</v>
      </c>
      <c r="H245">
        <v>2020</v>
      </c>
      <c r="I245">
        <v>9333</v>
      </c>
      <c r="J245">
        <v>5</v>
      </c>
      <c r="K245" s="5">
        <v>20356.5036</v>
      </c>
      <c r="L245" s="6">
        <v>3501.0521389999999</v>
      </c>
      <c r="M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" spans="1:13" x14ac:dyDescent="0.2">
      <c r="A246" t="s">
        <v>1243</v>
      </c>
      <c r="B246" t="s">
        <v>18</v>
      </c>
      <c r="C246">
        <v>3</v>
      </c>
      <c r="D246" s="6">
        <v>345539.32</v>
      </c>
      <c r="E246" s="6">
        <v>12445424786.809999</v>
      </c>
      <c r="F246">
        <v>1</v>
      </c>
      <c r="G246" t="s">
        <v>27</v>
      </c>
      <c r="H246">
        <v>2023</v>
      </c>
      <c r="I246">
        <v>16573</v>
      </c>
      <c r="J246">
        <v>2</v>
      </c>
      <c r="K246" s="5">
        <v>36016.391159999999</v>
      </c>
      <c r="L246" s="6">
        <v>345539.31819999998</v>
      </c>
      <c r="M2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" spans="1:13" x14ac:dyDescent="0.2">
      <c r="A247" t="s">
        <v>1244</v>
      </c>
      <c r="B247" t="s">
        <v>12</v>
      </c>
      <c r="C247">
        <v>6</v>
      </c>
      <c r="D247" s="6">
        <v>8361.07</v>
      </c>
      <c r="E247" s="6">
        <v>33006793407.169998</v>
      </c>
      <c r="F247">
        <v>15</v>
      </c>
      <c r="G247" t="s">
        <v>21</v>
      </c>
      <c r="H247">
        <v>2011</v>
      </c>
      <c r="I247">
        <v>782</v>
      </c>
      <c r="J247">
        <v>14</v>
      </c>
      <c r="K247" s="5">
        <v>3947672.5660000001</v>
      </c>
      <c r="L247" s="6">
        <v>557.4049771</v>
      </c>
      <c r="M2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" spans="1:13" x14ac:dyDescent="0.2">
      <c r="A248" t="s">
        <v>147</v>
      </c>
      <c r="B248" t="s">
        <v>24</v>
      </c>
      <c r="C248">
        <v>7</v>
      </c>
      <c r="D248" s="6">
        <v>35970.699999999997</v>
      </c>
      <c r="E248" s="6">
        <v>8936817435.2800007</v>
      </c>
      <c r="F248">
        <v>45</v>
      </c>
      <c r="G248" t="s">
        <v>37</v>
      </c>
      <c r="H248">
        <v>2007</v>
      </c>
      <c r="I248">
        <v>13911</v>
      </c>
      <c r="J248">
        <v>18</v>
      </c>
      <c r="K248" s="5">
        <v>248446.17120000001</v>
      </c>
      <c r="L248" s="6">
        <v>799.34877930000005</v>
      </c>
      <c r="M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" spans="1:13" x14ac:dyDescent="0.2">
      <c r="A249" t="s">
        <v>1245</v>
      </c>
      <c r="B249" t="s">
        <v>32</v>
      </c>
      <c r="C249">
        <v>7</v>
      </c>
      <c r="D249" s="6">
        <v>64235.62</v>
      </c>
      <c r="E249" s="6">
        <v>15304767287.389999</v>
      </c>
      <c r="F249">
        <v>20</v>
      </c>
      <c r="G249" t="s">
        <v>29</v>
      </c>
      <c r="H249">
        <v>2007</v>
      </c>
      <c r="I249">
        <v>19703</v>
      </c>
      <c r="J249">
        <v>18</v>
      </c>
      <c r="K249" s="5">
        <v>238258.80799999999</v>
      </c>
      <c r="L249" s="6">
        <v>3211.781168</v>
      </c>
      <c r="M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" spans="1:13" x14ac:dyDescent="0.2">
      <c r="A250" t="s">
        <v>1246</v>
      </c>
      <c r="B250" t="s">
        <v>18</v>
      </c>
      <c r="C250">
        <v>1</v>
      </c>
      <c r="D250" s="6">
        <v>366834.17</v>
      </c>
      <c r="E250" s="6">
        <v>9191743061.3400002</v>
      </c>
      <c r="F250">
        <v>14</v>
      </c>
      <c r="G250" t="s">
        <v>10</v>
      </c>
      <c r="H250">
        <v>2019</v>
      </c>
      <c r="I250">
        <v>16796</v>
      </c>
      <c r="J250">
        <v>6</v>
      </c>
      <c r="K250" s="5">
        <v>25055.943139999999</v>
      </c>
      <c r="L250" s="6">
        <v>26202.441060000001</v>
      </c>
      <c r="M2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1" spans="1:13" x14ac:dyDescent="0.2">
      <c r="A251" t="s">
        <v>1247</v>
      </c>
      <c r="B251" t="s">
        <v>15</v>
      </c>
      <c r="C251">
        <v>8</v>
      </c>
      <c r="D251" s="6">
        <v>94959.75</v>
      </c>
      <c r="E251" s="6">
        <v>3757321509.75</v>
      </c>
      <c r="F251">
        <v>3</v>
      </c>
      <c r="G251" t="s">
        <v>10</v>
      </c>
      <c r="H251">
        <v>2009</v>
      </c>
      <c r="I251">
        <v>9674</v>
      </c>
      <c r="J251">
        <v>16</v>
      </c>
      <c r="K251" s="5">
        <v>39566.517099999997</v>
      </c>
      <c r="L251" s="6">
        <v>31653.249810000001</v>
      </c>
      <c r="M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2" spans="1:13" x14ac:dyDescent="0.2">
      <c r="A252" t="s">
        <v>1248</v>
      </c>
      <c r="B252" t="s">
        <v>32</v>
      </c>
      <c r="C252">
        <v>9</v>
      </c>
      <c r="D252" s="6">
        <v>245445.46</v>
      </c>
      <c r="E252" s="6">
        <v>12153659227.030001</v>
      </c>
      <c r="F252">
        <v>7</v>
      </c>
      <c r="G252" t="s">
        <v>37</v>
      </c>
      <c r="H252">
        <v>2014</v>
      </c>
      <c r="I252">
        <v>13999</v>
      </c>
      <c r="J252">
        <v>11</v>
      </c>
      <c r="K252" s="5">
        <v>49515.740579999998</v>
      </c>
      <c r="L252" s="6">
        <v>35063.637309999998</v>
      </c>
      <c r="M2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3" spans="1:13" x14ac:dyDescent="0.2">
      <c r="A253" t="s">
        <v>1249</v>
      </c>
      <c r="B253" t="s">
        <v>32</v>
      </c>
      <c r="C253">
        <v>7</v>
      </c>
      <c r="D253" s="6">
        <v>170689.95</v>
      </c>
      <c r="E253" s="6">
        <v>6602119751.4700003</v>
      </c>
      <c r="F253">
        <v>24</v>
      </c>
      <c r="G253" t="s">
        <v>37</v>
      </c>
      <c r="H253">
        <v>2009</v>
      </c>
      <c r="I253">
        <v>3838</v>
      </c>
      <c r="J253">
        <v>16</v>
      </c>
      <c r="K253" s="5">
        <v>38678.017509999998</v>
      </c>
      <c r="L253" s="6">
        <v>7112.0814520000004</v>
      </c>
      <c r="M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" spans="1:13" x14ac:dyDescent="0.2">
      <c r="A254" t="s">
        <v>1250</v>
      </c>
      <c r="B254" t="s">
        <v>15</v>
      </c>
      <c r="C254">
        <v>2</v>
      </c>
      <c r="D254" s="6">
        <v>96152.34</v>
      </c>
      <c r="E254" s="6">
        <v>40654429032.449997</v>
      </c>
      <c r="F254">
        <v>42</v>
      </c>
      <c r="G254" t="s">
        <v>21</v>
      </c>
      <c r="H254">
        <v>2013</v>
      </c>
      <c r="I254">
        <v>840</v>
      </c>
      <c r="J254">
        <v>12</v>
      </c>
      <c r="K254" s="5">
        <v>422811.67920000001</v>
      </c>
      <c r="L254" s="6">
        <v>2289.3414590000002</v>
      </c>
      <c r="M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" spans="1:13" x14ac:dyDescent="0.2">
      <c r="A255" t="s">
        <v>1251</v>
      </c>
      <c r="B255" t="s">
        <v>24</v>
      </c>
      <c r="C255">
        <v>7</v>
      </c>
      <c r="D255" s="6">
        <v>258153.25</v>
      </c>
      <c r="E255" s="6">
        <v>11492766707.5</v>
      </c>
      <c r="F255">
        <v>1</v>
      </c>
      <c r="G255" t="s">
        <v>16</v>
      </c>
      <c r="H255">
        <v>2005</v>
      </c>
      <c r="I255">
        <v>12186</v>
      </c>
      <c r="J255">
        <v>20</v>
      </c>
      <c r="K255" s="5">
        <v>44518.162640000002</v>
      </c>
      <c r="L255" s="6">
        <v>258153.2542</v>
      </c>
      <c r="M2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" spans="1:13" x14ac:dyDescent="0.2">
      <c r="A256" t="s">
        <v>1252</v>
      </c>
      <c r="B256" t="s">
        <v>15</v>
      </c>
      <c r="C256">
        <v>6</v>
      </c>
      <c r="D256" s="6">
        <v>365189.66</v>
      </c>
      <c r="E256" s="6">
        <v>176595272.91999999</v>
      </c>
      <c r="F256">
        <v>21</v>
      </c>
      <c r="G256" t="s">
        <v>21</v>
      </c>
      <c r="H256">
        <v>2018</v>
      </c>
      <c r="I256">
        <v>8581</v>
      </c>
      <c r="J256">
        <v>7</v>
      </c>
      <c r="K256" s="5">
        <v>482.571395</v>
      </c>
      <c r="L256" s="6">
        <v>17389.983769999999</v>
      </c>
      <c r="M2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" spans="1:13" x14ac:dyDescent="0.2">
      <c r="A257" t="s">
        <v>1253</v>
      </c>
      <c r="B257" t="s">
        <v>24</v>
      </c>
      <c r="C257">
        <v>9</v>
      </c>
      <c r="D257" s="6">
        <v>355493.23</v>
      </c>
      <c r="E257" s="6">
        <v>15786246579.32</v>
      </c>
      <c r="F257">
        <v>31</v>
      </c>
      <c r="G257" t="s">
        <v>13</v>
      </c>
      <c r="H257">
        <v>2004</v>
      </c>
      <c r="I257">
        <v>11205</v>
      </c>
      <c r="J257">
        <v>21</v>
      </c>
      <c r="K257" s="5">
        <v>44405.602460000002</v>
      </c>
      <c r="L257" s="6">
        <v>11467.523579999999</v>
      </c>
      <c r="M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" spans="1:13" x14ac:dyDescent="0.2">
      <c r="A258" t="s">
        <v>1254</v>
      </c>
      <c r="B258" t="s">
        <v>18</v>
      </c>
      <c r="C258">
        <v>10</v>
      </c>
      <c r="D258" s="6">
        <v>102883.16</v>
      </c>
      <c r="E258" s="6">
        <v>4119454060.1799998</v>
      </c>
      <c r="F258">
        <v>50</v>
      </c>
      <c r="G258" t="s">
        <v>10</v>
      </c>
      <c r="H258">
        <v>2006</v>
      </c>
      <c r="I258">
        <v>1081</v>
      </c>
      <c r="J258">
        <v>19</v>
      </c>
      <c r="K258" s="5">
        <v>40039.118990000003</v>
      </c>
      <c r="L258" s="6">
        <v>2057.6632460000001</v>
      </c>
      <c r="M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" spans="1:13" x14ac:dyDescent="0.2">
      <c r="A259" t="s">
        <v>148</v>
      </c>
      <c r="B259" t="s">
        <v>15</v>
      </c>
      <c r="C259">
        <v>7</v>
      </c>
      <c r="D259" s="6">
        <v>1210.99</v>
      </c>
      <c r="E259" s="6">
        <v>3533314976.3200002</v>
      </c>
      <c r="F259">
        <v>35</v>
      </c>
      <c r="G259" t="s">
        <v>19</v>
      </c>
      <c r="H259">
        <v>2001</v>
      </c>
      <c r="I259">
        <v>611</v>
      </c>
      <c r="J259">
        <v>24</v>
      </c>
      <c r="K259" s="5">
        <v>2917711.9819999998</v>
      </c>
      <c r="L259" s="7">
        <v>34.599652910000003</v>
      </c>
      <c r="M2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" spans="1:13" x14ac:dyDescent="0.2">
      <c r="A260" t="s">
        <v>1255</v>
      </c>
      <c r="B260" t="s">
        <v>49</v>
      </c>
      <c r="C260">
        <v>6</v>
      </c>
      <c r="D260" s="6">
        <v>213651.37</v>
      </c>
      <c r="E260" s="6">
        <v>3946860452.5999999</v>
      </c>
      <c r="F260">
        <v>15</v>
      </c>
      <c r="G260" t="s">
        <v>27</v>
      </c>
      <c r="H260">
        <v>2011</v>
      </c>
      <c r="I260">
        <v>16878</v>
      </c>
      <c r="J260">
        <v>14</v>
      </c>
      <c r="K260" s="5">
        <v>18472.367969999999</v>
      </c>
      <c r="L260" s="6">
        <v>14243.424950000001</v>
      </c>
      <c r="M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" spans="1:13" x14ac:dyDescent="0.2">
      <c r="A261" t="s">
        <v>1256</v>
      </c>
      <c r="B261" t="s">
        <v>24</v>
      </c>
      <c r="C261">
        <v>4</v>
      </c>
      <c r="D261" s="6">
        <v>316176.34000000003</v>
      </c>
      <c r="E261" s="6">
        <v>970435884.15999997</v>
      </c>
      <c r="F261">
        <v>29</v>
      </c>
      <c r="G261" t="s">
        <v>33</v>
      </c>
      <c r="H261">
        <v>2020</v>
      </c>
      <c r="I261">
        <v>9861</v>
      </c>
      <c r="J261">
        <v>5</v>
      </c>
      <c r="K261" s="5">
        <v>3068.2868830000002</v>
      </c>
      <c r="L261" s="6">
        <v>10902.632310000001</v>
      </c>
      <c r="M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" spans="1:13" x14ac:dyDescent="0.2">
      <c r="A262" t="s">
        <v>1257</v>
      </c>
      <c r="B262" t="s">
        <v>18</v>
      </c>
      <c r="C262">
        <v>6</v>
      </c>
      <c r="D262" s="6">
        <v>18141.97</v>
      </c>
      <c r="E262" s="6">
        <v>4570541466.5900002</v>
      </c>
      <c r="F262">
        <v>48</v>
      </c>
      <c r="G262" t="s">
        <v>10</v>
      </c>
      <c r="H262">
        <v>2020</v>
      </c>
      <c r="I262">
        <v>18197</v>
      </c>
      <c r="J262">
        <v>5</v>
      </c>
      <c r="K262" s="5">
        <v>251930.98910000001</v>
      </c>
      <c r="L262" s="6">
        <v>377.9576156</v>
      </c>
      <c r="M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" spans="1:13" x14ac:dyDescent="0.2">
      <c r="A263" t="s">
        <v>1258</v>
      </c>
      <c r="B263" t="s">
        <v>49</v>
      </c>
      <c r="C263">
        <v>1</v>
      </c>
      <c r="D263" s="6">
        <v>403327.1</v>
      </c>
      <c r="E263" s="6">
        <v>13377000451.950001</v>
      </c>
      <c r="F263">
        <v>10</v>
      </c>
      <c r="G263" t="s">
        <v>37</v>
      </c>
      <c r="H263">
        <v>2002</v>
      </c>
      <c r="I263">
        <v>16621</v>
      </c>
      <c r="J263">
        <v>23</v>
      </c>
      <c r="K263" s="5">
        <v>33165.62919</v>
      </c>
      <c r="L263" s="6">
        <v>40332.71026</v>
      </c>
      <c r="M2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" spans="1:13" x14ac:dyDescent="0.2">
      <c r="A264" t="s">
        <v>1259</v>
      </c>
      <c r="B264" t="s">
        <v>49</v>
      </c>
      <c r="C264">
        <v>6</v>
      </c>
      <c r="D264" s="6">
        <v>416407.16</v>
      </c>
      <c r="E264" s="6">
        <v>6651839856.6000004</v>
      </c>
      <c r="F264">
        <v>40</v>
      </c>
      <c r="G264" t="s">
        <v>16</v>
      </c>
      <c r="H264">
        <v>2020</v>
      </c>
      <c r="I264">
        <v>2921</v>
      </c>
      <c r="J264">
        <v>5</v>
      </c>
      <c r="K264" s="5">
        <v>15973.36479</v>
      </c>
      <c r="L264" s="6">
        <v>10410.178970000001</v>
      </c>
      <c r="M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" spans="1:13" x14ac:dyDescent="0.2">
      <c r="A265" t="s">
        <v>1260</v>
      </c>
      <c r="B265" t="s">
        <v>42</v>
      </c>
      <c r="C265">
        <v>2</v>
      </c>
      <c r="D265" s="6">
        <v>363930.8</v>
      </c>
      <c r="E265" s="6">
        <v>16201626960.809999</v>
      </c>
      <c r="F265">
        <v>23</v>
      </c>
      <c r="G265" t="s">
        <v>37</v>
      </c>
      <c r="H265">
        <v>2018</v>
      </c>
      <c r="I265">
        <v>15595</v>
      </c>
      <c r="J265">
        <v>7</v>
      </c>
      <c r="K265" s="5">
        <v>44517.427960000001</v>
      </c>
      <c r="L265" s="6">
        <v>15823.07812</v>
      </c>
      <c r="M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" spans="1:13" x14ac:dyDescent="0.2">
      <c r="A266" t="s">
        <v>1261</v>
      </c>
      <c r="B266" t="s">
        <v>32</v>
      </c>
      <c r="C266">
        <v>3</v>
      </c>
      <c r="D266" s="6">
        <v>475503.16</v>
      </c>
      <c r="E266" s="6">
        <v>8585773821.4099998</v>
      </c>
      <c r="F266">
        <v>18</v>
      </c>
      <c r="G266" t="s">
        <v>21</v>
      </c>
      <c r="H266">
        <v>2015</v>
      </c>
      <c r="I266">
        <v>18376</v>
      </c>
      <c r="J266">
        <v>10</v>
      </c>
      <c r="K266" s="5">
        <v>18055.186600000001</v>
      </c>
      <c r="L266" s="6">
        <v>26416.842339999999</v>
      </c>
      <c r="M2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" spans="1:13" x14ac:dyDescent="0.2">
      <c r="A267" t="s">
        <v>1262</v>
      </c>
      <c r="B267" t="s">
        <v>32</v>
      </c>
      <c r="C267">
        <v>6</v>
      </c>
      <c r="D267" s="6">
        <v>90454.35</v>
      </c>
      <c r="E267" s="6">
        <v>4188296413.9099998</v>
      </c>
      <c r="F267">
        <v>50</v>
      </c>
      <c r="G267" t="s">
        <v>35</v>
      </c>
      <c r="H267">
        <v>2009</v>
      </c>
      <c r="I267">
        <v>10026</v>
      </c>
      <c r="J267">
        <v>16</v>
      </c>
      <c r="K267" s="5">
        <v>46301.872130000003</v>
      </c>
      <c r="L267" s="6">
        <v>1809.087092</v>
      </c>
      <c r="M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" spans="1:13" x14ac:dyDescent="0.2">
      <c r="A268" t="s">
        <v>1263</v>
      </c>
      <c r="B268" t="s">
        <v>24</v>
      </c>
      <c r="C268">
        <v>8</v>
      </c>
      <c r="D268" s="6">
        <v>10197.99</v>
      </c>
      <c r="E268" s="6">
        <v>37616122476.839996</v>
      </c>
      <c r="F268">
        <v>12</v>
      </c>
      <c r="G268" t="s">
        <v>13</v>
      </c>
      <c r="H268">
        <v>2017</v>
      </c>
      <c r="I268">
        <v>18299</v>
      </c>
      <c r="J268">
        <v>8</v>
      </c>
      <c r="K268" s="5">
        <v>3688579.3709999998</v>
      </c>
      <c r="L268" s="6">
        <v>849.83287810000002</v>
      </c>
      <c r="M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" spans="1:13" x14ac:dyDescent="0.2">
      <c r="A269" t="s">
        <v>1264</v>
      </c>
      <c r="B269" t="s">
        <v>24</v>
      </c>
      <c r="C269">
        <v>3</v>
      </c>
      <c r="D269" s="6">
        <v>255579.25</v>
      </c>
      <c r="E269" s="6">
        <v>12000232525.469999</v>
      </c>
      <c r="F269">
        <v>16</v>
      </c>
      <c r="G269" t="s">
        <v>19</v>
      </c>
      <c r="H269">
        <v>2006</v>
      </c>
      <c r="I269">
        <v>2858</v>
      </c>
      <c r="J269">
        <v>19</v>
      </c>
      <c r="K269" s="5">
        <v>46952.077899999997</v>
      </c>
      <c r="L269" s="6">
        <v>15973.70325</v>
      </c>
      <c r="M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" spans="1:13" x14ac:dyDescent="0.2">
      <c r="A270" t="s">
        <v>149</v>
      </c>
      <c r="B270" t="s">
        <v>49</v>
      </c>
      <c r="C270">
        <v>4</v>
      </c>
      <c r="D270" s="6">
        <v>405832.55</v>
      </c>
      <c r="E270" s="6">
        <v>10666646232.549999</v>
      </c>
      <c r="F270">
        <v>3</v>
      </c>
      <c r="G270" t="s">
        <v>35</v>
      </c>
      <c r="H270">
        <v>2014</v>
      </c>
      <c r="I270">
        <v>17242</v>
      </c>
      <c r="J270">
        <v>11</v>
      </c>
      <c r="K270" s="5">
        <v>26282.36809</v>
      </c>
      <c r="L270" s="6">
        <v>135277.5159</v>
      </c>
      <c r="M2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" spans="1:13" x14ac:dyDescent="0.2">
      <c r="A271" t="s">
        <v>1265</v>
      </c>
      <c r="B271" t="s">
        <v>24</v>
      </c>
      <c r="C271">
        <v>1</v>
      </c>
      <c r="D271" s="6">
        <v>48569.32</v>
      </c>
      <c r="E271" s="6">
        <v>9646163610.25</v>
      </c>
      <c r="F271">
        <v>40</v>
      </c>
      <c r="G271" t="s">
        <v>21</v>
      </c>
      <c r="H271">
        <v>2023</v>
      </c>
      <c r="I271">
        <v>10173</v>
      </c>
      <c r="J271">
        <v>2</v>
      </c>
      <c r="K271" s="5">
        <v>198605.09099999999</v>
      </c>
      <c r="L271" s="6">
        <v>1214.2331039999999</v>
      </c>
      <c r="M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" spans="1:13" x14ac:dyDescent="0.2">
      <c r="A272" t="s">
        <v>1266</v>
      </c>
      <c r="B272" t="s">
        <v>49</v>
      </c>
      <c r="C272">
        <v>9</v>
      </c>
      <c r="D272" s="6">
        <v>101775.78</v>
      </c>
      <c r="E272" s="6">
        <v>35474482739.779999</v>
      </c>
      <c r="F272">
        <v>13</v>
      </c>
      <c r="G272" t="s">
        <v>33</v>
      </c>
      <c r="H272">
        <v>2014</v>
      </c>
      <c r="I272">
        <v>15309</v>
      </c>
      <c r="J272">
        <v>11</v>
      </c>
      <c r="K272" s="5">
        <v>348554.24810000003</v>
      </c>
      <c r="L272" s="6">
        <v>7828.9062620000004</v>
      </c>
      <c r="M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3" spans="1:13" x14ac:dyDescent="0.2">
      <c r="A273" t="s">
        <v>1267</v>
      </c>
      <c r="B273" t="s">
        <v>15</v>
      </c>
      <c r="C273">
        <v>4</v>
      </c>
      <c r="D273" s="6">
        <v>281689.69</v>
      </c>
      <c r="E273" s="6">
        <v>5121926972.6300001</v>
      </c>
      <c r="F273">
        <v>7</v>
      </c>
      <c r="G273" t="s">
        <v>21</v>
      </c>
      <c r="H273">
        <v>2015</v>
      </c>
      <c r="I273">
        <v>15391</v>
      </c>
      <c r="J273">
        <v>10</v>
      </c>
      <c r="K273" s="5">
        <v>18181.869979999999</v>
      </c>
      <c r="L273" s="6">
        <v>40241.384010000002</v>
      </c>
      <c r="M2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" spans="1:13" x14ac:dyDescent="0.2">
      <c r="A274" t="s">
        <v>1268</v>
      </c>
      <c r="B274" t="s">
        <v>15</v>
      </c>
      <c r="C274">
        <v>2</v>
      </c>
      <c r="D274" s="6">
        <v>439292.76</v>
      </c>
      <c r="E274" s="6">
        <v>10439626222.84</v>
      </c>
      <c r="F274">
        <v>37</v>
      </c>
      <c r="G274" t="s">
        <v>37</v>
      </c>
      <c r="H274">
        <v>2005</v>
      </c>
      <c r="I274">
        <v>1142</v>
      </c>
      <c r="J274">
        <v>20</v>
      </c>
      <c r="K274" s="5">
        <v>23763.621439999999</v>
      </c>
      <c r="L274" s="6">
        <v>11872.777389999999</v>
      </c>
      <c r="M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" spans="1:13" x14ac:dyDescent="0.2">
      <c r="A275" t="s">
        <v>1269</v>
      </c>
      <c r="B275" t="s">
        <v>12</v>
      </c>
      <c r="C275">
        <v>2</v>
      </c>
      <c r="D275" s="6">
        <v>139191.03</v>
      </c>
      <c r="E275" s="6">
        <v>40615761000.459999</v>
      </c>
      <c r="F275">
        <v>39</v>
      </c>
      <c r="G275" t="s">
        <v>10</v>
      </c>
      <c r="H275">
        <v>2021</v>
      </c>
      <c r="I275">
        <v>5968</v>
      </c>
      <c r="J275">
        <v>4</v>
      </c>
      <c r="K275" s="5">
        <v>291797.6876</v>
      </c>
      <c r="L275" s="6">
        <v>3569.0008680000001</v>
      </c>
      <c r="M2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" spans="1:13" x14ac:dyDescent="0.2">
      <c r="A276" t="s">
        <v>1270</v>
      </c>
      <c r="B276" t="s">
        <v>49</v>
      </c>
      <c r="C276">
        <v>3</v>
      </c>
      <c r="D276" s="6">
        <v>314586.23</v>
      </c>
      <c r="E276" s="6">
        <v>12412655173.66</v>
      </c>
      <c r="F276">
        <v>3</v>
      </c>
      <c r="G276" t="s">
        <v>16</v>
      </c>
      <c r="H276">
        <v>2006</v>
      </c>
      <c r="I276">
        <v>16764</v>
      </c>
      <c r="J276">
        <v>19</v>
      </c>
      <c r="K276" s="5">
        <v>39456.08367</v>
      </c>
      <c r="L276" s="6">
        <v>104862.0765</v>
      </c>
      <c r="M2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" spans="1:13" x14ac:dyDescent="0.2">
      <c r="A277" t="s">
        <v>1271</v>
      </c>
      <c r="B277" t="s">
        <v>42</v>
      </c>
      <c r="C277">
        <v>4</v>
      </c>
      <c r="D277" s="6">
        <v>38038.339999999997</v>
      </c>
      <c r="E277" s="6">
        <v>13761798609.870001</v>
      </c>
      <c r="F277">
        <v>29</v>
      </c>
      <c r="G277" t="s">
        <v>35</v>
      </c>
      <c r="H277">
        <v>2014</v>
      </c>
      <c r="I277">
        <v>2294</v>
      </c>
      <c r="J277">
        <v>11</v>
      </c>
      <c r="K277" s="5">
        <v>361786.55430000002</v>
      </c>
      <c r="L277" s="6">
        <v>1311.6669549999999</v>
      </c>
      <c r="M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" spans="1:13" x14ac:dyDescent="0.2">
      <c r="A278" t="s">
        <v>1272</v>
      </c>
      <c r="B278" t="s">
        <v>42</v>
      </c>
      <c r="C278">
        <v>2</v>
      </c>
      <c r="D278" s="6">
        <v>4166.18</v>
      </c>
      <c r="E278" s="6">
        <v>9412379032.2999992</v>
      </c>
      <c r="F278">
        <v>38</v>
      </c>
      <c r="G278" t="s">
        <v>21</v>
      </c>
      <c r="H278">
        <v>2022</v>
      </c>
      <c r="I278">
        <v>17404</v>
      </c>
      <c r="J278">
        <v>3</v>
      </c>
      <c r="K278" s="5">
        <v>2259236.1719999998</v>
      </c>
      <c r="L278" s="6">
        <v>109.6362029</v>
      </c>
      <c r="M2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" spans="1:13" x14ac:dyDescent="0.2">
      <c r="A279" t="s">
        <v>1273</v>
      </c>
      <c r="B279" t="s">
        <v>24</v>
      </c>
      <c r="C279">
        <v>5</v>
      </c>
      <c r="D279" s="6">
        <v>62467.79</v>
      </c>
      <c r="E279" s="6">
        <v>3088670277.3499999</v>
      </c>
      <c r="F279">
        <v>42</v>
      </c>
      <c r="G279" t="s">
        <v>29</v>
      </c>
      <c r="H279">
        <v>2014</v>
      </c>
      <c r="I279">
        <v>18545</v>
      </c>
      <c r="J279">
        <v>11</v>
      </c>
      <c r="K279" s="5">
        <v>49443.202420000001</v>
      </c>
      <c r="L279" s="6">
        <v>1487.3284410000001</v>
      </c>
      <c r="M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" spans="1:13" x14ac:dyDescent="0.2">
      <c r="A280" t="s">
        <v>1274</v>
      </c>
      <c r="B280" t="s">
        <v>12</v>
      </c>
      <c r="C280">
        <v>6</v>
      </c>
      <c r="D280" s="6">
        <v>109469.27</v>
      </c>
      <c r="E280" s="6">
        <v>2994095949.8899999</v>
      </c>
      <c r="F280">
        <v>32</v>
      </c>
      <c r="G280" t="s">
        <v>27</v>
      </c>
      <c r="H280">
        <v>2016</v>
      </c>
      <c r="I280">
        <v>5572</v>
      </c>
      <c r="J280">
        <v>9</v>
      </c>
      <c r="K280" s="5">
        <v>27350.017670000001</v>
      </c>
      <c r="L280" s="6">
        <v>3420.9147010000002</v>
      </c>
      <c r="M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" spans="1:13" x14ac:dyDescent="0.2">
      <c r="A281" t="s">
        <v>150</v>
      </c>
      <c r="B281" t="s">
        <v>42</v>
      </c>
      <c r="C281">
        <v>9</v>
      </c>
      <c r="D281" s="6">
        <v>104945.89</v>
      </c>
      <c r="E281" s="6">
        <v>37913319782.540001</v>
      </c>
      <c r="F281">
        <v>24</v>
      </c>
      <c r="G281" t="s">
        <v>27</v>
      </c>
      <c r="H281">
        <v>2004</v>
      </c>
      <c r="I281">
        <v>10065</v>
      </c>
      <c r="J281">
        <v>21</v>
      </c>
      <c r="K281" s="5">
        <v>361264.4093</v>
      </c>
      <c r="L281" s="6">
        <v>4372.7454029999999</v>
      </c>
      <c r="M2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" spans="1:13" x14ac:dyDescent="0.2">
      <c r="A282" t="s">
        <v>1275</v>
      </c>
      <c r="B282" t="s">
        <v>32</v>
      </c>
      <c r="C282">
        <v>10</v>
      </c>
      <c r="D282" s="6">
        <v>448615.65</v>
      </c>
      <c r="E282" s="6">
        <v>1416591229.26</v>
      </c>
      <c r="F282">
        <v>28</v>
      </c>
      <c r="G282" t="s">
        <v>37</v>
      </c>
      <c r="H282">
        <v>2016</v>
      </c>
      <c r="I282">
        <v>14093</v>
      </c>
      <c r="J282">
        <v>9</v>
      </c>
      <c r="K282" s="5">
        <v>3156.6946469999998</v>
      </c>
      <c r="L282" s="6">
        <v>16021.987419999999</v>
      </c>
      <c r="M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" spans="1:13" x14ac:dyDescent="0.2">
      <c r="A283" t="s">
        <v>1276</v>
      </c>
      <c r="B283" t="s">
        <v>12</v>
      </c>
      <c r="C283">
        <v>3</v>
      </c>
      <c r="D283" s="6">
        <v>8870.3799999999992</v>
      </c>
      <c r="E283" s="6">
        <v>42228571054.470001</v>
      </c>
      <c r="F283">
        <v>8</v>
      </c>
      <c r="G283" t="s">
        <v>37</v>
      </c>
      <c r="H283">
        <v>2015</v>
      </c>
      <c r="I283">
        <v>8053</v>
      </c>
      <c r="J283">
        <v>10</v>
      </c>
      <c r="K283" s="5">
        <v>4760628.3530000001</v>
      </c>
      <c r="L283" s="6">
        <v>1108.7969660000001</v>
      </c>
      <c r="M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" spans="1:13" x14ac:dyDescent="0.2">
      <c r="A284" t="s">
        <v>1277</v>
      </c>
      <c r="B284" t="s">
        <v>49</v>
      </c>
      <c r="C284">
        <v>1</v>
      </c>
      <c r="D284" s="6">
        <v>22524.47</v>
      </c>
      <c r="E284" s="6">
        <v>11259922120.35</v>
      </c>
      <c r="F284">
        <v>19</v>
      </c>
      <c r="G284" t="s">
        <v>35</v>
      </c>
      <c r="H284">
        <v>2008</v>
      </c>
      <c r="I284">
        <v>4649</v>
      </c>
      <c r="J284">
        <v>17</v>
      </c>
      <c r="K284" s="5">
        <v>499896.23619999998</v>
      </c>
      <c r="L284" s="6">
        <v>1185.498613</v>
      </c>
      <c r="M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" spans="1:13" x14ac:dyDescent="0.2">
      <c r="A285" t="s">
        <v>1278</v>
      </c>
      <c r="B285" t="s">
        <v>42</v>
      </c>
      <c r="C285">
        <v>4</v>
      </c>
      <c r="D285" s="6">
        <v>220499.54</v>
      </c>
      <c r="E285" s="6">
        <v>392532653.10000002</v>
      </c>
      <c r="F285">
        <v>2</v>
      </c>
      <c r="G285" t="s">
        <v>19</v>
      </c>
      <c r="H285">
        <v>2003</v>
      </c>
      <c r="I285">
        <v>5915</v>
      </c>
      <c r="J285">
        <v>22</v>
      </c>
      <c r="K285" s="5">
        <v>1779.19714</v>
      </c>
      <c r="L285" s="6">
        <v>110249.77069999999</v>
      </c>
      <c r="M2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" spans="1:13" x14ac:dyDescent="0.2">
      <c r="A286" t="s">
        <v>1279</v>
      </c>
      <c r="B286" t="s">
        <v>32</v>
      </c>
      <c r="C286">
        <v>5</v>
      </c>
      <c r="D286" s="6">
        <v>197587.57</v>
      </c>
      <c r="E286" s="6">
        <v>2990311954.6700001</v>
      </c>
      <c r="F286">
        <v>15</v>
      </c>
      <c r="G286" t="s">
        <v>16</v>
      </c>
      <c r="H286">
        <v>2001</v>
      </c>
      <c r="I286">
        <v>8976</v>
      </c>
      <c r="J286">
        <v>24</v>
      </c>
      <c r="K286" s="5">
        <v>15133.109839999999</v>
      </c>
      <c r="L286" s="6">
        <v>13172.50453</v>
      </c>
      <c r="M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" spans="1:13" x14ac:dyDescent="0.2">
      <c r="A287" t="s">
        <v>1280</v>
      </c>
      <c r="B287" t="s">
        <v>9</v>
      </c>
      <c r="C287">
        <v>8</v>
      </c>
      <c r="D287" s="6">
        <v>172340.42</v>
      </c>
      <c r="E287" s="6">
        <v>32561827306.029999</v>
      </c>
      <c r="F287">
        <v>19</v>
      </c>
      <c r="G287" t="s">
        <v>27</v>
      </c>
      <c r="H287">
        <v>2000</v>
      </c>
      <c r="I287">
        <v>1104</v>
      </c>
      <c r="J287">
        <v>25</v>
      </c>
      <c r="K287" s="5">
        <v>188938.00159999999</v>
      </c>
      <c r="L287" s="6">
        <v>9070.5485389999994</v>
      </c>
      <c r="M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" spans="1:13" x14ac:dyDescent="0.2">
      <c r="A288" t="s">
        <v>1281</v>
      </c>
      <c r="B288" t="s">
        <v>32</v>
      </c>
      <c r="C288">
        <v>4</v>
      </c>
      <c r="D288" s="6">
        <v>367160.29</v>
      </c>
      <c r="E288" s="6">
        <v>15868466059.43</v>
      </c>
      <c r="F288">
        <v>50</v>
      </c>
      <c r="G288" t="s">
        <v>10</v>
      </c>
      <c r="H288">
        <v>2012</v>
      </c>
      <c r="I288">
        <v>753</v>
      </c>
      <c r="J288">
        <v>13</v>
      </c>
      <c r="K288" s="5">
        <v>43218.451059999999</v>
      </c>
      <c r="L288" s="6">
        <v>7343.2057409999998</v>
      </c>
      <c r="M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" spans="1:13" x14ac:dyDescent="0.2">
      <c r="A289" t="s">
        <v>1282</v>
      </c>
      <c r="B289" t="s">
        <v>32</v>
      </c>
      <c r="C289">
        <v>8</v>
      </c>
      <c r="D289" s="6">
        <v>304956.08</v>
      </c>
      <c r="E289" s="6">
        <v>11875302087.040001</v>
      </c>
      <c r="F289">
        <v>33</v>
      </c>
      <c r="G289" t="s">
        <v>13</v>
      </c>
      <c r="H289">
        <v>2022</v>
      </c>
      <c r="I289">
        <v>14713</v>
      </c>
      <c r="J289">
        <v>3</v>
      </c>
      <c r="K289" s="5">
        <v>38940.024530000002</v>
      </c>
      <c r="L289" s="6">
        <v>9241.0932529999991</v>
      </c>
      <c r="M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" spans="1:13" x14ac:dyDescent="0.2">
      <c r="A290" t="s">
        <v>1283</v>
      </c>
      <c r="B290" t="s">
        <v>49</v>
      </c>
      <c r="C290">
        <v>6</v>
      </c>
      <c r="D290" s="6">
        <v>203636.88</v>
      </c>
      <c r="E290" s="6">
        <v>8647704884.0200005</v>
      </c>
      <c r="F290">
        <v>25</v>
      </c>
      <c r="G290" t="s">
        <v>37</v>
      </c>
      <c r="H290">
        <v>2014</v>
      </c>
      <c r="I290">
        <v>5183</v>
      </c>
      <c r="J290">
        <v>11</v>
      </c>
      <c r="K290" s="5">
        <v>42465.30098</v>
      </c>
      <c r="L290" s="6">
        <v>8145.4750560000002</v>
      </c>
      <c r="M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" spans="1:13" x14ac:dyDescent="0.2">
      <c r="A291" t="s">
        <v>1284</v>
      </c>
      <c r="B291" t="s">
        <v>42</v>
      </c>
      <c r="C291">
        <v>2</v>
      </c>
      <c r="D291" s="6">
        <v>52831.01</v>
      </c>
      <c r="E291" s="6">
        <v>2149907346.1399999</v>
      </c>
      <c r="F291">
        <v>17</v>
      </c>
      <c r="G291" t="s">
        <v>10</v>
      </c>
      <c r="H291">
        <v>2020</v>
      </c>
      <c r="I291">
        <v>159</v>
      </c>
      <c r="J291">
        <v>5</v>
      </c>
      <c r="K291" s="5">
        <v>40693.042260000002</v>
      </c>
      <c r="L291" s="6">
        <v>3107.7064599999999</v>
      </c>
      <c r="M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" spans="1:13" x14ac:dyDescent="0.2">
      <c r="A292" t="s">
        <v>151</v>
      </c>
      <c r="B292" t="s">
        <v>32</v>
      </c>
      <c r="C292">
        <v>6</v>
      </c>
      <c r="D292" s="6">
        <v>424331.18</v>
      </c>
      <c r="E292" s="6">
        <v>20389236539.75</v>
      </c>
      <c r="F292">
        <v>12</v>
      </c>
      <c r="G292" t="s">
        <v>33</v>
      </c>
      <c r="H292">
        <v>2014</v>
      </c>
      <c r="I292">
        <v>2041</v>
      </c>
      <c r="J292">
        <v>11</v>
      </c>
      <c r="K292" s="5">
        <v>48049.290739999997</v>
      </c>
      <c r="L292" s="6">
        <v>35360.931620000003</v>
      </c>
      <c r="M2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" spans="1:13" x14ac:dyDescent="0.2">
      <c r="A293" t="s">
        <v>1285</v>
      </c>
      <c r="B293" t="s">
        <v>9</v>
      </c>
      <c r="C293">
        <v>6</v>
      </c>
      <c r="D293" s="6">
        <v>456501.41</v>
      </c>
      <c r="E293" s="6">
        <v>9870101476.2600002</v>
      </c>
      <c r="F293">
        <v>47</v>
      </c>
      <c r="G293" t="s">
        <v>16</v>
      </c>
      <c r="H293">
        <v>2010</v>
      </c>
      <c r="I293">
        <v>16936</v>
      </c>
      <c r="J293">
        <v>15</v>
      </c>
      <c r="K293" s="5">
        <v>21620.185290000001</v>
      </c>
      <c r="L293" s="6">
        <v>9712.7958660000004</v>
      </c>
      <c r="M2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" spans="1:13" x14ac:dyDescent="0.2">
      <c r="A294" t="s">
        <v>1286</v>
      </c>
      <c r="B294" t="s">
        <v>18</v>
      </c>
      <c r="C294">
        <v>6</v>
      </c>
      <c r="D294" s="6">
        <v>437874.46</v>
      </c>
      <c r="E294" s="6">
        <v>8946468294.4099998</v>
      </c>
      <c r="F294">
        <v>23</v>
      </c>
      <c r="G294" t="s">
        <v>13</v>
      </c>
      <c r="H294">
        <v>2003</v>
      </c>
      <c r="I294">
        <v>11994</v>
      </c>
      <c r="J294">
        <v>22</v>
      </c>
      <c r="K294" s="5">
        <v>20430.582989999999</v>
      </c>
      <c r="L294" s="6">
        <v>19038.019840000001</v>
      </c>
      <c r="M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" spans="1:13" x14ac:dyDescent="0.2">
      <c r="A295" t="s">
        <v>1287</v>
      </c>
      <c r="B295" t="s">
        <v>24</v>
      </c>
      <c r="C295">
        <v>8</v>
      </c>
      <c r="D295" s="6">
        <v>485510.95</v>
      </c>
      <c r="E295" s="6">
        <v>9281122952.1800003</v>
      </c>
      <c r="F295">
        <v>40</v>
      </c>
      <c r="G295" t="s">
        <v>13</v>
      </c>
      <c r="H295">
        <v>2007</v>
      </c>
      <c r="I295">
        <v>1262</v>
      </c>
      <c r="J295">
        <v>18</v>
      </c>
      <c r="K295" s="5">
        <v>19115.196980000001</v>
      </c>
      <c r="L295" s="6">
        <v>12137.77375</v>
      </c>
      <c r="M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" spans="1:13" x14ac:dyDescent="0.2">
      <c r="A296" t="s">
        <v>1288</v>
      </c>
      <c r="B296" t="s">
        <v>18</v>
      </c>
      <c r="C296">
        <v>5</v>
      </c>
      <c r="D296" s="6">
        <v>119689.01</v>
      </c>
      <c r="E296" s="6">
        <v>315422200.81</v>
      </c>
      <c r="F296">
        <v>15</v>
      </c>
      <c r="G296" t="s">
        <v>29</v>
      </c>
      <c r="H296">
        <v>2009</v>
      </c>
      <c r="I296">
        <v>11496</v>
      </c>
      <c r="J296">
        <v>16</v>
      </c>
      <c r="K296" s="5">
        <v>2634.3480989999998</v>
      </c>
      <c r="L296" s="6">
        <v>7979.2672279999997</v>
      </c>
      <c r="M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" spans="1:13" x14ac:dyDescent="0.2">
      <c r="A297" t="s">
        <v>1289</v>
      </c>
      <c r="B297" t="s">
        <v>12</v>
      </c>
      <c r="C297">
        <v>4</v>
      </c>
      <c r="D297" s="6">
        <v>437778.43</v>
      </c>
      <c r="E297" s="6">
        <v>11162542339.93</v>
      </c>
      <c r="F297">
        <v>31</v>
      </c>
      <c r="G297" t="s">
        <v>33</v>
      </c>
      <c r="H297">
        <v>2001</v>
      </c>
      <c r="I297">
        <v>1895</v>
      </c>
      <c r="J297">
        <v>24</v>
      </c>
      <c r="K297" s="5">
        <v>25497.15524</v>
      </c>
      <c r="L297" s="6">
        <v>14121.8848</v>
      </c>
      <c r="M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" spans="1:13" x14ac:dyDescent="0.2">
      <c r="A298" t="s">
        <v>1290</v>
      </c>
      <c r="B298" t="s">
        <v>42</v>
      </c>
      <c r="C298">
        <v>2</v>
      </c>
      <c r="D298" s="6">
        <v>325095.52</v>
      </c>
      <c r="E298" s="6">
        <v>10793648448.959999</v>
      </c>
      <c r="F298">
        <v>35</v>
      </c>
      <c r="G298" t="s">
        <v>37</v>
      </c>
      <c r="H298">
        <v>2004</v>
      </c>
      <c r="I298">
        <v>7825</v>
      </c>
      <c r="J298">
        <v>21</v>
      </c>
      <c r="K298" s="5">
        <v>33200.46761</v>
      </c>
      <c r="L298" s="6">
        <v>9288.4434899999997</v>
      </c>
      <c r="M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" spans="1:13" x14ac:dyDescent="0.2">
      <c r="A299" t="s">
        <v>1291</v>
      </c>
      <c r="B299" t="s">
        <v>9</v>
      </c>
      <c r="C299">
        <v>7</v>
      </c>
      <c r="D299" s="6">
        <v>140639.04000000001</v>
      </c>
      <c r="E299" s="6">
        <v>6195931605.5500002</v>
      </c>
      <c r="F299">
        <v>29</v>
      </c>
      <c r="G299" t="s">
        <v>33</v>
      </c>
      <c r="H299">
        <v>2010</v>
      </c>
      <c r="I299">
        <v>14973</v>
      </c>
      <c r="J299">
        <v>15</v>
      </c>
      <c r="K299" s="5">
        <v>44054.56005</v>
      </c>
      <c r="L299" s="6">
        <v>4849.6220169999997</v>
      </c>
      <c r="M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" spans="1:13" x14ac:dyDescent="0.2">
      <c r="A300" t="s">
        <v>1292</v>
      </c>
      <c r="B300" t="s">
        <v>9</v>
      </c>
      <c r="C300">
        <v>3</v>
      </c>
      <c r="D300" s="6">
        <v>418335.1</v>
      </c>
      <c r="E300" s="6">
        <v>16288887941.299999</v>
      </c>
      <c r="F300">
        <v>34</v>
      </c>
      <c r="G300" t="s">
        <v>37</v>
      </c>
      <c r="H300">
        <v>2010</v>
      </c>
      <c r="I300">
        <v>16031</v>
      </c>
      <c r="J300">
        <v>15</v>
      </c>
      <c r="K300" s="5">
        <v>38936.416499999999</v>
      </c>
      <c r="L300" s="6">
        <v>12303.973470000001</v>
      </c>
      <c r="M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" spans="1:13" x14ac:dyDescent="0.2">
      <c r="A301" t="s">
        <v>1293</v>
      </c>
      <c r="B301" t="s">
        <v>18</v>
      </c>
      <c r="C301">
        <v>7</v>
      </c>
      <c r="D301" s="6">
        <v>23117.85</v>
      </c>
      <c r="E301" s="6">
        <v>10672282677.530001</v>
      </c>
      <c r="F301">
        <v>42</v>
      </c>
      <c r="G301" t="s">
        <v>13</v>
      </c>
      <c r="H301">
        <v>2009</v>
      </c>
      <c r="I301">
        <v>9145</v>
      </c>
      <c r="J301">
        <v>16</v>
      </c>
      <c r="K301" s="5">
        <v>461645.89010000002</v>
      </c>
      <c r="L301" s="6">
        <v>550.42495450000001</v>
      </c>
      <c r="M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" spans="1:13" x14ac:dyDescent="0.2">
      <c r="A302" t="s">
        <v>1294</v>
      </c>
      <c r="B302" t="s">
        <v>42</v>
      </c>
      <c r="C302">
        <v>5</v>
      </c>
      <c r="D302" s="6">
        <v>424413.27</v>
      </c>
      <c r="E302" s="6">
        <v>15059468842.959999</v>
      </c>
      <c r="F302">
        <v>10</v>
      </c>
      <c r="G302" t="s">
        <v>27</v>
      </c>
      <c r="H302">
        <v>2016</v>
      </c>
      <c r="I302">
        <v>10268</v>
      </c>
      <c r="J302">
        <v>9</v>
      </c>
      <c r="K302" s="5">
        <v>35482.029860000002</v>
      </c>
      <c r="L302" s="6">
        <v>42441.327310000001</v>
      </c>
      <c r="M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" spans="1:13" x14ac:dyDescent="0.2">
      <c r="A303" t="s">
        <v>152</v>
      </c>
      <c r="B303" t="s">
        <v>12</v>
      </c>
      <c r="C303">
        <v>9</v>
      </c>
      <c r="D303" s="6">
        <v>472479.24</v>
      </c>
      <c r="E303" s="6">
        <v>2257704555.9200001</v>
      </c>
      <c r="F303">
        <v>36</v>
      </c>
      <c r="G303" t="s">
        <v>33</v>
      </c>
      <c r="H303">
        <v>2014</v>
      </c>
      <c r="I303">
        <v>14805</v>
      </c>
      <c r="J303">
        <v>11</v>
      </c>
      <c r="K303" s="5">
        <v>4777.420623</v>
      </c>
      <c r="L303" s="6">
        <v>13124.4234</v>
      </c>
      <c r="M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" spans="1:13" x14ac:dyDescent="0.2">
      <c r="A304" t="s">
        <v>1295</v>
      </c>
      <c r="B304" t="s">
        <v>49</v>
      </c>
      <c r="C304">
        <v>1</v>
      </c>
      <c r="D304" s="6">
        <v>168698.72</v>
      </c>
      <c r="E304" s="6">
        <v>36680571843.190002</v>
      </c>
      <c r="F304">
        <v>42</v>
      </c>
      <c r="G304" t="s">
        <v>13</v>
      </c>
      <c r="H304">
        <v>2009</v>
      </c>
      <c r="I304">
        <v>10293</v>
      </c>
      <c r="J304">
        <v>16</v>
      </c>
      <c r="K304" s="5">
        <v>217431.43160000001</v>
      </c>
      <c r="L304" s="6">
        <v>4016.6360759999998</v>
      </c>
      <c r="M3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" spans="1:13" x14ac:dyDescent="0.2">
      <c r="A305" t="s">
        <v>1296</v>
      </c>
      <c r="B305" t="s">
        <v>12</v>
      </c>
      <c r="C305">
        <v>3</v>
      </c>
      <c r="D305" s="6">
        <v>270752.5</v>
      </c>
      <c r="E305" s="6">
        <v>75681811.859999999</v>
      </c>
      <c r="F305">
        <v>48</v>
      </c>
      <c r="G305" t="s">
        <v>33</v>
      </c>
      <c r="H305">
        <v>2000</v>
      </c>
      <c r="I305">
        <v>11098</v>
      </c>
      <c r="J305">
        <v>25</v>
      </c>
      <c r="K305" s="5">
        <v>278.52395940000002</v>
      </c>
      <c r="L305" s="6">
        <v>5640.677162</v>
      </c>
      <c r="M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" spans="1:13" x14ac:dyDescent="0.2">
      <c r="A306" t="s">
        <v>1297</v>
      </c>
      <c r="B306" t="s">
        <v>24</v>
      </c>
      <c r="C306">
        <v>8</v>
      </c>
      <c r="D306" s="6">
        <v>483302.27</v>
      </c>
      <c r="E306" s="6">
        <v>12550137578.58</v>
      </c>
      <c r="F306">
        <v>25</v>
      </c>
      <c r="G306" t="s">
        <v>21</v>
      </c>
      <c r="H306">
        <v>2000</v>
      </c>
      <c r="I306">
        <v>15522</v>
      </c>
      <c r="J306">
        <v>25</v>
      </c>
      <c r="K306" s="5">
        <v>25966.470939999999</v>
      </c>
      <c r="L306" s="6">
        <v>19332.090690000001</v>
      </c>
      <c r="M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" spans="1:13" x14ac:dyDescent="0.2">
      <c r="A307" t="s">
        <v>1298</v>
      </c>
      <c r="B307" t="s">
        <v>32</v>
      </c>
      <c r="C307">
        <v>9</v>
      </c>
      <c r="D307" s="6">
        <v>141961.09</v>
      </c>
      <c r="E307" s="6">
        <v>5201442305.2799997</v>
      </c>
      <c r="F307">
        <v>25</v>
      </c>
      <c r="G307" t="s">
        <v>13</v>
      </c>
      <c r="H307">
        <v>2020</v>
      </c>
      <c r="I307">
        <v>15021</v>
      </c>
      <c r="J307">
        <v>5</v>
      </c>
      <c r="K307" s="5">
        <v>36638.915809999999</v>
      </c>
      <c r="L307" s="6">
        <v>5678.4435110000004</v>
      </c>
      <c r="M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" spans="1:13" x14ac:dyDescent="0.2">
      <c r="A308" t="s">
        <v>1299</v>
      </c>
      <c r="B308" t="s">
        <v>42</v>
      </c>
      <c r="C308">
        <v>8</v>
      </c>
      <c r="D308" s="6">
        <v>138758.10999999999</v>
      </c>
      <c r="E308" s="6">
        <v>6324381681.0299997</v>
      </c>
      <c r="F308">
        <v>33</v>
      </c>
      <c r="G308" t="s">
        <v>27</v>
      </c>
      <c r="H308">
        <v>2015</v>
      </c>
      <c r="I308">
        <v>18298</v>
      </c>
      <c r="J308">
        <v>10</v>
      </c>
      <c r="K308" s="5">
        <v>45577.464549999997</v>
      </c>
      <c r="L308" s="6">
        <v>4204.7912679999999</v>
      </c>
      <c r="M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" spans="1:13" x14ac:dyDescent="0.2">
      <c r="A309" t="s">
        <v>1300</v>
      </c>
      <c r="B309" t="s">
        <v>49</v>
      </c>
      <c r="C309">
        <v>10</v>
      </c>
      <c r="D309" s="6">
        <v>461659.16</v>
      </c>
      <c r="E309" s="6">
        <v>19934252590.459999</v>
      </c>
      <c r="F309">
        <v>21</v>
      </c>
      <c r="G309" t="s">
        <v>37</v>
      </c>
      <c r="H309">
        <v>2022</v>
      </c>
      <c r="I309">
        <v>13941</v>
      </c>
      <c r="J309">
        <v>3</v>
      </c>
      <c r="K309" s="5">
        <v>43178.588960000001</v>
      </c>
      <c r="L309" s="6">
        <v>21983.769329999999</v>
      </c>
      <c r="M3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" spans="1:13" x14ac:dyDescent="0.2">
      <c r="A310" t="s">
        <v>1301</v>
      </c>
      <c r="B310" t="s">
        <v>32</v>
      </c>
      <c r="C310">
        <v>1</v>
      </c>
      <c r="D310" s="6">
        <v>14323.57</v>
      </c>
      <c r="E310" s="6">
        <v>4293071367.4299998</v>
      </c>
      <c r="F310">
        <v>40</v>
      </c>
      <c r="G310" t="s">
        <v>33</v>
      </c>
      <c r="H310">
        <v>2002</v>
      </c>
      <c r="I310">
        <v>646</v>
      </c>
      <c r="J310">
        <v>23</v>
      </c>
      <c r="K310" s="5">
        <v>299719.72230000002</v>
      </c>
      <c r="L310" s="6">
        <v>358.08930179999999</v>
      </c>
      <c r="M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" spans="1:13" x14ac:dyDescent="0.2">
      <c r="A311" t="s">
        <v>1302</v>
      </c>
      <c r="B311" t="s">
        <v>12</v>
      </c>
      <c r="C311">
        <v>10</v>
      </c>
      <c r="D311" s="6">
        <v>249589.04</v>
      </c>
      <c r="E311" s="6">
        <v>8159914257.8900003</v>
      </c>
      <c r="F311">
        <v>49</v>
      </c>
      <c r="G311" t="s">
        <v>19</v>
      </c>
      <c r="H311">
        <v>2022</v>
      </c>
      <c r="I311">
        <v>7671</v>
      </c>
      <c r="J311">
        <v>3</v>
      </c>
      <c r="K311" s="5">
        <v>32692.399679999999</v>
      </c>
      <c r="L311" s="6">
        <v>5093.6538890000002</v>
      </c>
      <c r="M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" spans="1:13" x14ac:dyDescent="0.2">
      <c r="A312" t="s">
        <v>1303</v>
      </c>
      <c r="B312" t="s">
        <v>24</v>
      </c>
      <c r="C312">
        <v>7</v>
      </c>
      <c r="D312" s="6">
        <v>230974.74</v>
      </c>
      <c r="E312" s="6">
        <v>10065710934.93</v>
      </c>
      <c r="F312">
        <v>20</v>
      </c>
      <c r="G312" t="s">
        <v>10</v>
      </c>
      <c r="H312">
        <v>2023</v>
      </c>
      <c r="I312">
        <v>2431</v>
      </c>
      <c r="J312">
        <v>2</v>
      </c>
      <c r="K312" s="5">
        <v>43578.27104</v>
      </c>
      <c r="L312" s="6">
        <v>11548.737160000001</v>
      </c>
      <c r="M3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" spans="1:13" x14ac:dyDescent="0.2">
      <c r="A313" t="s">
        <v>1304</v>
      </c>
      <c r="B313" t="s">
        <v>49</v>
      </c>
      <c r="C313">
        <v>1</v>
      </c>
      <c r="D313" s="6">
        <v>24674.41</v>
      </c>
      <c r="E313" s="6">
        <v>6415613966.3800001</v>
      </c>
      <c r="F313">
        <v>35</v>
      </c>
      <c r="G313" t="s">
        <v>10</v>
      </c>
      <c r="H313">
        <v>2011</v>
      </c>
      <c r="I313">
        <v>11008</v>
      </c>
      <c r="J313">
        <v>14</v>
      </c>
      <c r="K313" s="5">
        <v>260009.8793</v>
      </c>
      <c r="L313" s="6">
        <v>704.98302479999995</v>
      </c>
      <c r="M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" spans="1:13" x14ac:dyDescent="0.2">
      <c r="A314" t="s">
        <v>153</v>
      </c>
      <c r="B314" t="s">
        <v>9</v>
      </c>
      <c r="C314">
        <v>1</v>
      </c>
      <c r="D314" s="6">
        <v>9963.65</v>
      </c>
      <c r="E314" s="6">
        <v>4709629475.2200003</v>
      </c>
      <c r="F314">
        <v>35</v>
      </c>
      <c r="G314" t="s">
        <v>16</v>
      </c>
      <c r="H314">
        <v>2010</v>
      </c>
      <c r="I314">
        <v>18198</v>
      </c>
      <c r="J314">
        <v>15</v>
      </c>
      <c r="K314" s="5">
        <v>472680.15749999997</v>
      </c>
      <c r="L314" s="6">
        <v>284.6757058</v>
      </c>
      <c r="M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" spans="1:13" x14ac:dyDescent="0.2">
      <c r="A315" t="s">
        <v>1305</v>
      </c>
      <c r="B315" t="s">
        <v>15</v>
      </c>
      <c r="C315">
        <v>1</v>
      </c>
      <c r="D315" s="6">
        <v>251690.71</v>
      </c>
      <c r="E315" s="6">
        <v>11389904972.700001</v>
      </c>
      <c r="F315">
        <v>34</v>
      </c>
      <c r="G315" t="s">
        <v>13</v>
      </c>
      <c r="H315">
        <v>2012</v>
      </c>
      <c r="I315">
        <v>11442</v>
      </c>
      <c r="J315">
        <v>13</v>
      </c>
      <c r="K315" s="5">
        <v>45252.577310000001</v>
      </c>
      <c r="L315" s="6">
        <v>7402.6679219999996</v>
      </c>
      <c r="M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" spans="1:13" x14ac:dyDescent="0.2">
      <c r="A316" t="s">
        <v>1306</v>
      </c>
      <c r="B316" t="s">
        <v>42</v>
      </c>
      <c r="C316">
        <v>7</v>
      </c>
      <c r="D316" s="6">
        <v>473921.65</v>
      </c>
      <c r="E316" s="6">
        <v>15061206050.780001</v>
      </c>
      <c r="F316">
        <v>22</v>
      </c>
      <c r="G316" t="s">
        <v>16</v>
      </c>
      <c r="H316">
        <v>2013</v>
      </c>
      <c r="I316">
        <v>10461</v>
      </c>
      <c r="J316">
        <v>12</v>
      </c>
      <c r="K316" s="5">
        <v>31778.949710000001</v>
      </c>
      <c r="L316" s="6">
        <v>21541.892960000001</v>
      </c>
      <c r="M3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" spans="1:13" x14ac:dyDescent="0.2">
      <c r="A317" t="s">
        <v>1307</v>
      </c>
      <c r="B317" t="s">
        <v>9</v>
      </c>
      <c r="C317">
        <v>8</v>
      </c>
      <c r="D317" s="6">
        <v>167094.87</v>
      </c>
      <c r="E317" s="6">
        <v>42071243101.43</v>
      </c>
      <c r="F317">
        <v>27</v>
      </c>
      <c r="G317" t="s">
        <v>35</v>
      </c>
      <c r="H317">
        <v>2004</v>
      </c>
      <c r="I317">
        <v>9976</v>
      </c>
      <c r="J317">
        <v>21</v>
      </c>
      <c r="K317" s="5">
        <v>251779.57939999999</v>
      </c>
      <c r="L317" s="6">
        <v>6188.6988760000004</v>
      </c>
      <c r="M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8" spans="1:13" x14ac:dyDescent="0.2">
      <c r="A318" t="s">
        <v>1308</v>
      </c>
      <c r="B318" t="s">
        <v>12</v>
      </c>
      <c r="C318">
        <v>4</v>
      </c>
      <c r="D318" s="6">
        <v>196113.28</v>
      </c>
      <c r="E318" s="6">
        <v>8835038462.1599998</v>
      </c>
      <c r="F318">
        <v>41</v>
      </c>
      <c r="G318" t="s">
        <v>21</v>
      </c>
      <c r="H318">
        <v>2008</v>
      </c>
      <c r="I318">
        <v>5063</v>
      </c>
      <c r="J318">
        <v>17</v>
      </c>
      <c r="K318" s="5">
        <v>45049.689830000003</v>
      </c>
      <c r="L318" s="6">
        <v>4783.250685</v>
      </c>
      <c r="M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" spans="1:13" x14ac:dyDescent="0.2">
      <c r="A319" t="s">
        <v>1309</v>
      </c>
      <c r="B319" t="s">
        <v>42</v>
      </c>
      <c r="C319">
        <v>10</v>
      </c>
      <c r="D319" s="6">
        <v>488703.23</v>
      </c>
      <c r="E319" s="6">
        <v>22762474960.810001</v>
      </c>
      <c r="F319">
        <v>21</v>
      </c>
      <c r="G319" t="s">
        <v>21</v>
      </c>
      <c r="H319">
        <v>2019</v>
      </c>
      <c r="I319">
        <v>818</v>
      </c>
      <c r="J319">
        <v>6</v>
      </c>
      <c r="K319" s="5">
        <v>46576.296020000002</v>
      </c>
      <c r="L319" s="6">
        <v>23271.582330000001</v>
      </c>
      <c r="M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" spans="1:13" x14ac:dyDescent="0.2">
      <c r="A320" t="s">
        <v>1310</v>
      </c>
      <c r="B320" t="s">
        <v>24</v>
      </c>
      <c r="C320">
        <v>9</v>
      </c>
      <c r="D320" s="6">
        <v>23082.33</v>
      </c>
      <c r="E320" s="6">
        <v>47146543289.940002</v>
      </c>
      <c r="F320">
        <v>24</v>
      </c>
      <c r="G320" t="s">
        <v>29</v>
      </c>
      <c r="H320">
        <v>2008</v>
      </c>
      <c r="I320">
        <v>5856</v>
      </c>
      <c r="J320">
        <v>17</v>
      </c>
      <c r="K320" s="5">
        <v>2042537.236</v>
      </c>
      <c r="L320" s="6">
        <v>961.76378439999996</v>
      </c>
      <c r="M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" spans="1:13" x14ac:dyDescent="0.2">
      <c r="A321" t="s">
        <v>1311</v>
      </c>
      <c r="B321" t="s">
        <v>49</v>
      </c>
      <c r="C321">
        <v>1</v>
      </c>
      <c r="D321" s="6">
        <v>371831.21</v>
      </c>
      <c r="E321" s="6">
        <v>9740676546.0200005</v>
      </c>
      <c r="F321">
        <v>35</v>
      </c>
      <c r="G321" t="s">
        <v>27</v>
      </c>
      <c r="H321">
        <v>2015</v>
      </c>
      <c r="I321">
        <v>2888</v>
      </c>
      <c r="J321">
        <v>10</v>
      </c>
      <c r="K321" s="5">
        <v>26195.500749999999</v>
      </c>
      <c r="L321" s="6">
        <v>10623.74883</v>
      </c>
      <c r="M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" spans="1:13" x14ac:dyDescent="0.2">
      <c r="A322" t="s">
        <v>1312</v>
      </c>
      <c r="B322" t="s">
        <v>32</v>
      </c>
      <c r="C322">
        <v>5</v>
      </c>
      <c r="D322" s="6">
        <v>45699.94</v>
      </c>
      <c r="E322" s="6">
        <v>17616211899.330002</v>
      </c>
      <c r="F322">
        <v>49</v>
      </c>
      <c r="G322" t="s">
        <v>13</v>
      </c>
      <c r="H322">
        <v>2002</v>
      </c>
      <c r="I322">
        <v>11136</v>
      </c>
      <c r="J322">
        <v>23</v>
      </c>
      <c r="K322" s="5">
        <v>385474.64279999997</v>
      </c>
      <c r="L322" s="6">
        <v>932.65173890000005</v>
      </c>
      <c r="M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" spans="1:13" x14ac:dyDescent="0.2">
      <c r="A323" t="s">
        <v>1313</v>
      </c>
      <c r="B323" t="s">
        <v>32</v>
      </c>
      <c r="C323">
        <v>5</v>
      </c>
      <c r="D323" s="6">
        <v>246309.63</v>
      </c>
      <c r="E323" s="6">
        <v>57975253617.300003</v>
      </c>
      <c r="F323">
        <v>10</v>
      </c>
      <c r="G323" t="s">
        <v>13</v>
      </c>
      <c r="H323">
        <v>2008</v>
      </c>
      <c r="I323">
        <v>2878</v>
      </c>
      <c r="J323">
        <v>17</v>
      </c>
      <c r="K323" s="5">
        <v>235374.5012</v>
      </c>
      <c r="L323" s="6">
        <v>24630.96342</v>
      </c>
      <c r="M3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" spans="1:13" x14ac:dyDescent="0.2">
      <c r="A324" t="s">
        <v>1314</v>
      </c>
      <c r="B324" t="s">
        <v>12</v>
      </c>
      <c r="C324">
        <v>10</v>
      </c>
      <c r="D324" s="6">
        <v>43295.97</v>
      </c>
      <c r="E324" s="6">
        <v>20261767765.23</v>
      </c>
      <c r="F324">
        <v>35</v>
      </c>
      <c r="G324" t="s">
        <v>29</v>
      </c>
      <c r="H324">
        <v>2022</v>
      </c>
      <c r="I324">
        <v>14758</v>
      </c>
      <c r="J324">
        <v>3</v>
      </c>
      <c r="K324" s="5">
        <v>467981.78879999998</v>
      </c>
      <c r="L324" s="6">
        <v>1237.027652</v>
      </c>
      <c r="M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" spans="1:13" x14ac:dyDescent="0.2">
      <c r="A325" t="s">
        <v>154</v>
      </c>
      <c r="B325" t="s">
        <v>9</v>
      </c>
      <c r="C325">
        <v>6</v>
      </c>
      <c r="D325" s="6">
        <v>335713.05</v>
      </c>
      <c r="E325" s="6">
        <v>13831720869.290001</v>
      </c>
      <c r="F325">
        <v>14</v>
      </c>
      <c r="G325" t="s">
        <v>27</v>
      </c>
      <c r="H325">
        <v>2011</v>
      </c>
      <c r="I325">
        <v>13176</v>
      </c>
      <c r="J325">
        <v>14</v>
      </c>
      <c r="K325" s="5">
        <v>41200.022859999997</v>
      </c>
      <c r="L325" s="6">
        <v>23979.503260000001</v>
      </c>
      <c r="M3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" spans="1:13" x14ac:dyDescent="0.2">
      <c r="A326" t="s">
        <v>1315</v>
      </c>
      <c r="B326" t="s">
        <v>12</v>
      </c>
      <c r="C326">
        <v>4</v>
      </c>
      <c r="D326" s="6">
        <v>229698.2</v>
      </c>
      <c r="E326" s="6">
        <v>5221087915.1700001</v>
      </c>
      <c r="F326">
        <v>8</v>
      </c>
      <c r="G326" t="s">
        <v>27</v>
      </c>
      <c r="H326">
        <v>2002</v>
      </c>
      <c r="I326">
        <v>2507</v>
      </c>
      <c r="J326">
        <v>23</v>
      </c>
      <c r="K326" s="5">
        <v>22729.20854</v>
      </c>
      <c r="L326" s="6">
        <v>28712.274600000001</v>
      </c>
      <c r="M3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" spans="1:13" x14ac:dyDescent="0.2">
      <c r="A327" t="s">
        <v>1316</v>
      </c>
      <c r="B327" t="s">
        <v>32</v>
      </c>
      <c r="C327">
        <v>1</v>
      </c>
      <c r="D327" s="6">
        <v>25468.39</v>
      </c>
      <c r="E327" s="6">
        <v>12042060201.49</v>
      </c>
      <c r="F327">
        <v>33</v>
      </c>
      <c r="G327" t="s">
        <v>29</v>
      </c>
      <c r="H327">
        <v>2016</v>
      </c>
      <c r="I327">
        <v>18775</v>
      </c>
      <c r="J327">
        <v>9</v>
      </c>
      <c r="K327" s="5">
        <v>472822.72889999999</v>
      </c>
      <c r="L327" s="6">
        <v>771.76946269999996</v>
      </c>
      <c r="M3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" spans="1:13" x14ac:dyDescent="0.2">
      <c r="A328" t="s">
        <v>1317</v>
      </c>
      <c r="B328" t="s">
        <v>15</v>
      </c>
      <c r="C328">
        <v>2</v>
      </c>
      <c r="D328" s="6">
        <v>298407.40999999997</v>
      </c>
      <c r="E328" s="6">
        <v>5710441360.7600002</v>
      </c>
      <c r="F328">
        <v>40</v>
      </c>
      <c r="G328" t="s">
        <v>10</v>
      </c>
      <c r="H328">
        <v>2005</v>
      </c>
      <c r="I328">
        <v>8558</v>
      </c>
      <c r="J328">
        <v>20</v>
      </c>
      <c r="K328" s="5">
        <v>19135.392360000002</v>
      </c>
      <c r="L328" s="6">
        <v>7460.1853529999998</v>
      </c>
      <c r="M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" spans="1:13" x14ac:dyDescent="0.2">
      <c r="A329" t="s">
        <v>1318</v>
      </c>
      <c r="B329" t="s">
        <v>32</v>
      </c>
      <c r="C329">
        <v>6</v>
      </c>
      <c r="D329" s="6">
        <v>229627.12</v>
      </c>
      <c r="E329" s="6">
        <v>579598419.75999999</v>
      </c>
      <c r="F329">
        <v>31</v>
      </c>
      <c r="G329" t="s">
        <v>13</v>
      </c>
      <c r="H329">
        <v>2004</v>
      </c>
      <c r="I329">
        <v>18626</v>
      </c>
      <c r="J329">
        <v>21</v>
      </c>
      <c r="K329" s="5">
        <v>2523.085204</v>
      </c>
      <c r="L329" s="6">
        <v>7407.3265000000001</v>
      </c>
      <c r="M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" spans="1:13" x14ac:dyDescent="0.2">
      <c r="A330" t="s">
        <v>1319</v>
      </c>
      <c r="B330" t="s">
        <v>15</v>
      </c>
      <c r="C330">
        <v>10</v>
      </c>
      <c r="D330" s="6">
        <v>485243.17</v>
      </c>
      <c r="E330" s="6">
        <v>14553917021.41</v>
      </c>
      <c r="F330">
        <v>15</v>
      </c>
      <c r="G330" t="s">
        <v>13</v>
      </c>
      <c r="H330">
        <v>2002</v>
      </c>
      <c r="I330">
        <v>1970</v>
      </c>
      <c r="J330">
        <v>23</v>
      </c>
      <c r="K330" s="5">
        <v>29992.038209999999</v>
      </c>
      <c r="L330" s="6">
        <v>32349.544849999998</v>
      </c>
      <c r="M3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" spans="1:13" x14ac:dyDescent="0.2">
      <c r="A331" t="s">
        <v>1320</v>
      </c>
      <c r="B331" t="s">
        <v>42</v>
      </c>
      <c r="C331">
        <v>4</v>
      </c>
      <c r="D331" s="6">
        <v>54379.5</v>
      </c>
      <c r="E331" s="6">
        <v>25646300844.060001</v>
      </c>
      <c r="F331">
        <v>17</v>
      </c>
      <c r="G331" t="s">
        <v>27</v>
      </c>
      <c r="H331">
        <v>2008</v>
      </c>
      <c r="I331">
        <v>728</v>
      </c>
      <c r="J331">
        <v>17</v>
      </c>
      <c r="K331" s="5">
        <v>471616.06790000002</v>
      </c>
      <c r="L331" s="6">
        <v>3198.7941799999999</v>
      </c>
      <c r="M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" spans="1:13" x14ac:dyDescent="0.2">
      <c r="A332" t="s">
        <v>1321</v>
      </c>
      <c r="B332" t="s">
        <v>32</v>
      </c>
      <c r="C332">
        <v>7</v>
      </c>
      <c r="D332" s="6">
        <v>5907.59</v>
      </c>
      <c r="E332" s="6">
        <v>18570340204.130001</v>
      </c>
      <c r="F332">
        <v>15</v>
      </c>
      <c r="G332" t="s">
        <v>29</v>
      </c>
      <c r="H332">
        <v>2023</v>
      </c>
      <c r="I332">
        <v>4926</v>
      </c>
      <c r="J332">
        <v>2</v>
      </c>
      <c r="K332" s="5">
        <v>3143467.7510000002</v>
      </c>
      <c r="L332" s="6">
        <v>393.83966509999999</v>
      </c>
      <c r="M3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" spans="1:13" x14ac:dyDescent="0.2">
      <c r="A333" t="s">
        <v>1322</v>
      </c>
      <c r="B333" t="s">
        <v>24</v>
      </c>
      <c r="C333">
        <v>4</v>
      </c>
      <c r="D333" s="6">
        <v>141141.38</v>
      </c>
      <c r="E333" s="6">
        <v>23201278751.259998</v>
      </c>
      <c r="F333">
        <v>32</v>
      </c>
      <c r="G333" t="s">
        <v>29</v>
      </c>
      <c r="H333">
        <v>2001</v>
      </c>
      <c r="I333">
        <v>1208</v>
      </c>
      <c r="J333">
        <v>24</v>
      </c>
      <c r="K333" s="5">
        <v>164382.2507</v>
      </c>
      <c r="L333" s="6">
        <v>4410.6681049999997</v>
      </c>
      <c r="M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" spans="1:13" x14ac:dyDescent="0.2">
      <c r="A334" t="s">
        <v>1323</v>
      </c>
      <c r="B334" t="s">
        <v>24</v>
      </c>
      <c r="C334">
        <v>1</v>
      </c>
      <c r="D334" s="6">
        <v>109621.84</v>
      </c>
      <c r="E334" s="6">
        <v>2258455536.4899998</v>
      </c>
      <c r="F334">
        <v>42</v>
      </c>
      <c r="G334" t="s">
        <v>27</v>
      </c>
      <c r="H334">
        <v>2004</v>
      </c>
      <c r="I334">
        <v>11678</v>
      </c>
      <c r="J334">
        <v>21</v>
      </c>
      <c r="K334" s="5">
        <v>20601.241580000002</v>
      </c>
      <c r="L334" s="6">
        <v>2610.0437019999999</v>
      </c>
      <c r="M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" spans="1:13" x14ac:dyDescent="0.2">
      <c r="A335" t="s">
        <v>1324</v>
      </c>
      <c r="B335" t="s">
        <v>32</v>
      </c>
      <c r="C335">
        <v>1</v>
      </c>
      <c r="D335" s="6">
        <v>85988.72</v>
      </c>
      <c r="E335" s="6">
        <v>357107540.42000002</v>
      </c>
      <c r="F335">
        <v>42</v>
      </c>
      <c r="G335" t="s">
        <v>19</v>
      </c>
      <c r="H335">
        <v>2007</v>
      </c>
      <c r="I335">
        <v>1501</v>
      </c>
      <c r="J335">
        <v>18</v>
      </c>
      <c r="K335" s="5">
        <v>4151.9577490000001</v>
      </c>
      <c r="L335" s="6">
        <v>2047.3505869999999</v>
      </c>
      <c r="M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" spans="1:13" x14ac:dyDescent="0.2">
      <c r="A336" t="s">
        <v>34</v>
      </c>
      <c r="B336" t="s">
        <v>24</v>
      </c>
      <c r="C336">
        <v>5</v>
      </c>
      <c r="D336" s="6">
        <v>18185.62</v>
      </c>
      <c r="E336" s="6">
        <v>4835268340.0699997</v>
      </c>
      <c r="F336">
        <v>14</v>
      </c>
      <c r="G336" t="s">
        <v>35</v>
      </c>
      <c r="H336">
        <v>2000</v>
      </c>
      <c r="I336">
        <v>10573</v>
      </c>
      <c r="J336">
        <v>25</v>
      </c>
      <c r="K336" s="5">
        <v>265883.11200000002</v>
      </c>
      <c r="L336" s="6">
        <v>1298.973103</v>
      </c>
      <c r="M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" spans="1:13" x14ac:dyDescent="0.2">
      <c r="A337" t="s">
        <v>155</v>
      </c>
      <c r="B337" t="s">
        <v>42</v>
      </c>
      <c r="C337">
        <v>10</v>
      </c>
      <c r="D337" s="6">
        <v>148597.66</v>
      </c>
      <c r="E337" s="6">
        <v>5820844542.54</v>
      </c>
      <c r="F337">
        <v>40</v>
      </c>
      <c r="G337" t="s">
        <v>10</v>
      </c>
      <c r="H337">
        <v>2017</v>
      </c>
      <c r="I337">
        <v>11216</v>
      </c>
      <c r="J337">
        <v>8</v>
      </c>
      <c r="K337" s="5">
        <v>39170.844620000003</v>
      </c>
      <c r="L337" s="6">
        <v>3714.9415600000002</v>
      </c>
      <c r="M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" spans="1:13" x14ac:dyDescent="0.2">
      <c r="A338" t="s">
        <v>1325</v>
      </c>
      <c r="B338" t="s">
        <v>9</v>
      </c>
      <c r="C338">
        <v>2</v>
      </c>
      <c r="D338" s="6">
        <v>121694.09</v>
      </c>
      <c r="E338" s="6">
        <v>4184770366.6300001</v>
      </c>
      <c r="F338">
        <v>47</v>
      </c>
      <c r="G338" t="s">
        <v>29</v>
      </c>
      <c r="H338">
        <v>2010</v>
      </c>
      <c r="I338">
        <v>6876</v>
      </c>
      <c r="J338">
        <v>15</v>
      </c>
      <c r="K338" s="5">
        <v>34386.622450000003</v>
      </c>
      <c r="L338" s="6">
        <v>2589.2359230000002</v>
      </c>
      <c r="M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" spans="1:13" x14ac:dyDescent="0.2">
      <c r="A339" t="s">
        <v>1326</v>
      </c>
      <c r="B339" t="s">
        <v>18</v>
      </c>
      <c r="C339">
        <v>4</v>
      </c>
      <c r="D339" s="6">
        <v>473475.53</v>
      </c>
      <c r="E339" s="6">
        <v>9441460337.1000004</v>
      </c>
      <c r="F339">
        <v>39</v>
      </c>
      <c r="G339" t="s">
        <v>13</v>
      </c>
      <c r="H339">
        <v>2002</v>
      </c>
      <c r="I339">
        <v>19699</v>
      </c>
      <c r="J339">
        <v>23</v>
      </c>
      <c r="K339" s="5">
        <v>19939.756870000001</v>
      </c>
      <c r="L339" s="6">
        <v>12140.398090000001</v>
      </c>
      <c r="M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" spans="1:13" x14ac:dyDescent="0.2">
      <c r="A340" t="s">
        <v>1327</v>
      </c>
      <c r="B340" t="s">
        <v>15</v>
      </c>
      <c r="C340">
        <v>7</v>
      </c>
      <c r="D340" s="6">
        <v>81019.509999999995</v>
      </c>
      <c r="E340" s="6">
        <v>26748655129.759998</v>
      </c>
      <c r="F340">
        <v>1</v>
      </c>
      <c r="G340" t="s">
        <v>29</v>
      </c>
      <c r="H340">
        <v>2002</v>
      </c>
      <c r="I340">
        <v>12431</v>
      </c>
      <c r="J340">
        <v>23</v>
      </c>
      <c r="K340" s="5">
        <v>330149.77710000001</v>
      </c>
      <c r="L340" s="6">
        <v>81019.512860000003</v>
      </c>
      <c r="M3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" spans="1:13" x14ac:dyDescent="0.2">
      <c r="A341" t="s">
        <v>1328</v>
      </c>
      <c r="B341" t="s">
        <v>42</v>
      </c>
      <c r="C341">
        <v>2</v>
      </c>
      <c r="D341" s="6">
        <v>202713.09</v>
      </c>
      <c r="E341" s="6">
        <v>6105727847.3000002</v>
      </c>
      <c r="F341">
        <v>7</v>
      </c>
      <c r="G341" t="s">
        <v>10</v>
      </c>
      <c r="H341">
        <v>2023</v>
      </c>
      <c r="I341">
        <v>3116</v>
      </c>
      <c r="J341">
        <v>2</v>
      </c>
      <c r="K341" s="5">
        <v>30119.0471</v>
      </c>
      <c r="L341" s="6">
        <v>28959.012989999999</v>
      </c>
      <c r="M3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2" spans="1:13" x14ac:dyDescent="0.2">
      <c r="A342" t="s">
        <v>1329</v>
      </c>
      <c r="B342" t="s">
        <v>49</v>
      </c>
      <c r="C342">
        <v>4</v>
      </c>
      <c r="D342" s="6">
        <v>446499.82</v>
      </c>
      <c r="E342" s="6">
        <v>12753041808.540001</v>
      </c>
      <c r="F342">
        <v>25</v>
      </c>
      <c r="G342" t="s">
        <v>29</v>
      </c>
      <c r="H342">
        <v>2010</v>
      </c>
      <c r="I342">
        <v>4771</v>
      </c>
      <c r="J342">
        <v>15</v>
      </c>
      <c r="K342" s="5">
        <v>28561.25491</v>
      </c>
      <c r="L342" s="6">
        <v>17859.992989999999</v>
      </c>
      <c r="M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" spans="1:13" x14ac:dyDescent="0.2">
      <c r="A343" t="s">
        <v>1330</v>
      </c>
      <c r="B343" t="s">
        <v>49</v>
      </c>
      <c r="C343">
        <v>6</v>
      </c>
      <c r="D343" s="6">
        <v>13690.85</v>
      </c>
      <c r="E343" s="6">
        <v>36647439010.419998</v>
      </c>
      <c r="F343">
        <v>40</v>
      </c>
      <c r="G343" t="s">
        <v>27</v>
      </c>
      <c r="H343">
        <v>2020</v>
      </c>
      <c r="I343">
        <v>1797</v>
      </c>
      <c r="J343">
        <v>5</v>
      </c>
      <c r="K343" s="5">
        <v>2676782.1140000001</v>
      </c>
      <c r="L343" s="6">
        <v>342.27127719999999</v>
      </c>
      <c r="M3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" spans="1:13" x14ac:dyDescent="0.2">
      <c r="A344" t="s">
        <v>1331</v>
      </c>
      <c r="B344" t="s">
        <v>12</v>
      </c>
      <c r="C344">
        <v>7</v>
      </c>
      <c r="D344" s="6">
        <v>246075.89</v>
      </c>
      <c r="E344" s="6">
        <v>5120263509.6300001</v>
      </c>
      <c r="F344">
        <v>34</v>
      </c>
      <c r="G344" t="s">
        <v>37</v>
      </c>
      <c r="H344">
        <v>2018</v>
      </c>
      <c r="I344">
        <v>3763</v>
      </c>
      <c r="J344">
        <v>7</v>
      </c>
      <c r="K344" s="5">
        <v>20806.659830000001</v>
      </c>
      <c r="L344" s="6">
        <v>7237.5263139999997</v>
      </c>
      <c r="M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" spans="1:13" x14ac:dyDescent="0.2">
      <c r="A345" t="s">
        <v>1332</v>
      </c>
      <c r="B345" t="s">
        <v>12</v>
      </c>
      <c r="C345">
        <v>6</v>
      </c>
      <c r="D345" s="6">
        <v>293820.69</v>
      </c>
      <c r="E345" s="6">
        <v>13198408720.959999</v>
      </c>
      <c r="F345">
        <v>2</v>
      </c>
      <c r="G345" t="s">
        <v>19</v>
      </c>
      <c r="H345">
        <v>2017</v>
      </c>
      <c r="I345">
        <v>2826</v>
      </c>
      <c r="J345">
        <v>8</v>
      </c>
      <c r="K345" s="5">
        <v>44918.943299999999</v>
      </c>
      <c r="L345" s="6">
        <v>146910.34479999999</v>
      </c>
      <c r="M3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" spans="1:13" x14ac:dyDescent="0.2">
      <c r="A346" t="s">
        <v>1333</v>
      </c>
      <c r="B346" t="s">
        <v>9</v>
      </c>
      <c r="C346">
        <v>1</v>
      </c>
      <c r="D346" s="6">
        <v>443821.17</v>
      </c>
      <c r="E346" s="6">
        <v>18832588070.709999</v>
      </c>
      <c r="F346">
        <v>2</v>
      </c>
      <c r="G346" t="s">
        <v>35</v>
      </c>
      <c r="H346">
        <v>2023</v>
      </c>
      <c r="I346">
        <v>11905</v>
      </c>
      <c r="J346">
        <v>2</v>
      </c>
      <c r="K346" s="5">
        <v>42431.829319999997</v>
      </c>
      <c r="L346" s="6">
        <v>221910.5864</v>
      </c>
      <c r="M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" spans="1:13" x14ac:dyDescent="0.2">
      <c r="A347" t="s">
        <v>1334</v>
      </c>
      <c r="B347" t="s">
        <v>12</v>
      </c>
      <c r="C347">
        <v>4</v>
      </c>
      <c r="D347" s="6">
        <v>3907.81</v>
      </c>
      <c r="E347" s="6">
        <v>9763379129.9200001</v>
      </c>
      <c r="F347">
        <v>30</v>
      </c>
      <c r="G347" t="s">
        <v>33</v>
      </c>
      <c r="H347">
        <v>2021</v>
      </c>
      <c r="I347">
        <v>3585</v>
      </c>
      <c r="J347">
        <v>4</v>
      </c>
      <c r="K347" s="5">
        <v>2498423.199</v>
      </c>
      <c r="L347" s="6">
        <v>130.2604943</v>
      </c>
      <c r="M3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" spans="1:13" x14ac:dyDescent="0.2">
      <c r="A348" t="s">
        <v>156</v>
      </c>
      <c r="B348" t="s">
        <v>15</v>
      </c>
      <c r="C348">
        <v>9</v>
      </c>
      <c r="D348" s="6">
        <v>108664.08</v>
      </c>
      <c r="E348" s="6">
        <v>337503274.85000002</v>
      </c>
      <c r="F348">
        <v>50</v>
      </c>
      <c r="G348" t="s">
        <v>27</v>
      </c>
      <c r="H348">
        <v>2023</v>
      </c>
      <c r="I348">
        <v>17937</v>
      </c>
      <c r="J348">
        <v>2</v>
      </c>
      <c r="K348" s="5">
        <v>3104.9323370000002</v>
      </c>
      <c r="L348" s="6">
        <v>2173.281567</v>
      </c>
      <c r="M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" spans="1:13" x14ac:dyDescent="0.2">
      <c r="A349" t="s">
        <v>1335</v>
      </c>
      <c r="B349" t="s">
        <v>32</v>
      </c>
      <c r="C349">
        <v>5</v>
      </c>
      <c r="D349" s="6">
        <v>492517.72</v>
      </c>
      <c r="E349" s="6">
        <v>13742886733.290001</v>
      </c>
      <c r="F349">
        <v>42</v>
      </c>
      <c r="G349" t="s">
        <v>16</v>
      </c>
      <c r="H349">
        <v>2016</v>
      </c>
      <c r="I349">
        <v>950</v>
      </c>
      <c r="J349">
        <v>9</v>
      </c>
      <c r="K349" s="5">
        <v>27902.334559999999</v>
      </c>
      <c r="L349" s="6">
        <v>11726.61239</v>
      </c>
      <c r="M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" spans="1:13" x14ac:dyDescent="0.2">
      <c r="A350" t="s">
        <v>1336</v>
      </c>
      <c r="B350" t="s">
        <v>42</v>
      </c>
      <c r="C350">
        <v>2</v>
      </c>
      <c r="D350" s="6">
        <v>206621.35</v>
      </c>
      <c r="E350" s="6">
        <v>5616561257.3400002</v>
      </c>
      <c r="F350">
        <v>7</v>
      </c>
      <c r="G350" t="s">
        <v>27</v>
      </c>
      <c r="H350">
        <v>2014</v>
      </c>
      <c r="I350">
        <v>11416</v>
      </c>
      <c r="J350">
        <v>11</v>
      </c>
      <c r="K350" s="5">
        <v>27181.869920000001</v>
      </c>
      <c r="L350" s="6">
        <v>29517.335589999999</v>
      </c>
      <c r="M3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1" spans="1:13" x14ac:dyDescent="0.2">
      <c r="A351" t="s">
        <v>1337</v>
      </c>
      <c r="B351" t="s">
        <v>15</v>
      </c>
      <c r="C351">
        <v>10</v>
      </c>
      <c r="D351" s="6">
        <v>34259.03</v>
      </c>
      <c r="E351" s="6">
        <v>17077889920.07</v>
      </c>
      <c r="F351">
        <v>17</v>
      </c>
      <c r="G351" t="s">
        <v>13</v>
      </c>
      <c r="H351">
        <v>2007</v>
      </c>
      <c r="I351">
        <v>10806</v>
      </c>
      <c r="J351">
        <v>18</v>
      </c>
      <c r="K351" s="5">
        <v>498492.08809999999</v>
      </c>
      <c r="L351" s="6">
        <v>2015.237089</v>
      </c>
      <c r="M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" spans="1:13" x14ac:dyDescent="0.2">
      <c r="A352" t="s">
        <v>1338</v>
      </c>
      <c r="B352" t="s">
        <v>18</v>
      </c>
      <c r="C352">
        <v>9</v>
      </c>
      <c r="D352" s="6">
        <v>254849.8</v>
      </c>
      <c r="E352" s="6">
        <v>12246569492.940001</v>
      </c>
      <c r="F352">
        <v>45</v>
      </c>
      <c r="G352" t="s">
        <v>35</v>
      </c>
      <c r="H352">
        <v>2014</v>
      </c>
      <c r="I352">
        <v>1698</v>
      </c>
      <c r="J352">
        <v>11</v>
      </c>
      <c r="K352" s="5">
        <v>48053.06669</v>
      </c>
      <c r="L352" s="6">
        <v>5663.3289850000001</v>
      </c>
      <c r="M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" spans="1:13" x14ac:dyDescent="0.2">
      <c r="A353" t="s">
        <v>1339</v>
      </c>
      <c r="B353" t="s">
        <v>15</v>
      </c>
      <c r="C353">
        <v>5</v>
      </c>
      <c r="D353" s="6">
        <v>322052.03999999998</v>
      </c>
      <c r="E353" s="6">
        <v>14411258787.73</v>
      </c>
      <c r="F353">
        <v>11</v>
      </c>
      <c r="G353" t="s">
        <v>35</v>
      </c>
      <c r="H353">
        <v>2015</v>
      </c>
      <c r="I353">
        <v>10326</v>
      </c>
      <c r="J353">
        <v>10</v>
      </c>
      <c r="K353" s="5">
        <v>44747.230689999997</v>
      </c>
      <c r="L353" s="6">
        <v>29277.45779</v>
      </c>
      <c r="M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" spans="1:13" x14ac:dyDescent="0.2">
      <c r="A354" t="s">
        <v>1340</v>
      </c>
      <c r="B354" t="s">
        <v>49</v>
      </c>
      <c r="C354">
        <v>3</v>
      </c>
      <c r="D354" s="6">
        <v>1155.3399999999999</v>
      </c>
      <c r="E354" s="6">
        <v>3707542186.4099998</v>
      </c>
      <c r="F354">
        <v>10</v>
      </c>
      <c r="G354" t="s">
        <v>37</v>
      </c>
      <c r="H354">
        <v>2015</v>
      </c>
      <c r="I354">
        <v>115</v>
      </c>
      <c r="J354">
        <v>10</v>
      </c>
      <c r="K354" s="5">
        <v>3209045.9109999998</v>
      </c>
      <c r="L354" s="6">
        <v>115.5340601</v>
      </c>
      <c r="M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5" spans="1:13" x14ac:dyDescent="0.2">
      <c r="A355" t="s">
        <v>1341</v>
      </c>
      <c r="B355" t="s">
        <v>32</v>
      </c>
      <c r="C355">
        <v>3</v>
      </c>
      <c r="D355" s="6">
        <v>235570.34</v>
      </c>
      <c r="E355" s="6">
        <v>9374424427.1800003</v>
      </c>
      <c r="F355">
        <v>1</v>
      </c>
      <c r="G355" t="s">
        <v>21</v>
      </c>
      <c r="H355">
        <v>2017</v>
      </c>
      <c r="I355">
        <v>7508</v>
      </c>
      <c r="J355">
        <v>8</v>
      </c>
      <c r="K355" s="5">
        <v>39793.587639999998</v>
      </c>
      <c r="L355" s="6">
        <v>235570.3371</v>
      </c>
      <c r="M3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" spans="1:13" x14ac:dyDescent="0.2">
      <c r="A356" t="s">
        <v>1342</v>
      </c>
      <c r="B356" t="s">
        <v>15</v>
      </c>
      <c r="C356">
        <v>9</v>
      </c>
      <c r="D356" s="6">
        <v>213878.84</v>
      </c>
      <c r="E356" s="6">
        <v>7465602644.4700003</v>
      </c>
      <c r="F356">
        <v>44</v>
      </c>
      <c r="G356" t="s">
        <v>35</v>
      </c>
      <c r="H356">
        <v>2016</v>
      </c>
      <c r="I356">
        <v>11562</v>
      </c>
      <c r="J356">
        <v>9</v>
      </c>
      <c r="K356" s="5">
        <v>34904.756269999998</v>
      </c>
      <c r="L356" s="6">
        <v>4860.8827170000004</v>
      </c>
      <c r="M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" spans="1:13" x14ac:dyDescent="0.2">
      <c r="A357" t="s">
        <v>1343</v>
      </c>
      <c r="B357" t="s">
        <v>15</v>
      </c>
      <c r="C357">
        <v>10</v>
      </c>
      <c r="D357" s="6">
        <v>163389.92000000001</v>
      </c>
      <c r="E357" s="6">
        <v>4067659037.1199999</v>
      </c>
      <c r="F357">
        <v>11</v>
      </c>
      <c r="G357" t="s">
        <v>37</v>
      </c>
      <c r="H357">
        <v>2003</v>
      </c>
      <c r="I357">
        <v>14554</v>
      </c>
      <c r="J357">
        <v>22</v>
      </c>
      <c r="K357" s="5">
        <v>24894.41029</v>
      </c>
      <c r="L357" s="6">
        <v>14853.62888</v>
      </c>
      <c r="M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" spans="1:13" x14ac:dyDescent="0.2">
      <c r="A358" t="s">
        <v>1344</v>
      </c>
      <c r="B358" t="s">
        <v>9</v>
      </c>
      <c r="C358">
        <v>9</v>
      </c>
      <c r="D358" s="6">
        <v>43858.69</v>
      </c>
      <c r="E358" s="6">
        <v>14675724505.26</v>
      </c>
      <c r="F358">
        <v>48</v>
      </c>
      <c r="G358" t="s">
        <v>27</v>
      </c>
      <c r="H358">
        <v>2009</v>
      </c>
      <c r="I358">
        <v>15561</v>
      </c>
      <c r="J358">
        <v>16</v>
      </c>
      <c r="K358" s="5">
        <v>334612.84419999999</v>
      </c>
      <c r="L358" s="6">
        <v>913.7226862</v>
      </c>
      <c r="M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" spans="1:13" x14ac:dyDescent="0.2">
      <c r="A359" t="s">
        <v>157</v>
      </c>
      <c r="B359" t="s">
        <v>9</v>
      </c>
      <c r="C359">
        <v>4</v>
      </c>
      <c r="D359" s="6">
        <v>67077.84</v>
      </c>
      <c r="E359" s="6">
        <v>20361885909.959999</v>
      </c>
      <c r="F359">
        <v>31</v>
      </c>
      <c r="G359" t="s">
        <v>16</v>
      </c>
      <c r="H359">
        <v>2021</v>
      </c>
      <c r="I359">
        <v>7542</v>
      </c>
      <c r="J359">
        <v>4</v>
      </c>
      <c r="K359" s="5">
        <v>303555.06569999998</v>
      </c>
      <c r="L359" s="6">
        <v>2163.8013649999998</v>
      </c>
      <c r="M3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" spans="1:13" x14ac:dyDescent="0.2">
      <c r="A360" t="s">
        <v>1345</v>
      </c>
      <c r="B360" t="s">
        <v>49</v>
      </c>
      <c r="C360">
        <v>1</v>
      </c>
      <c r="D360" s="6">
        <v>333964.42</v>
      </c>
      <c r="E360" s="6">
        <v>11919344438.18</v>
      </c>
      <c r="F360">
        <v>9</v>
      </c>
      <c r="G360" t="s">
        <v>27</v>
      </c>
      <c r="H360">
        <v>2016</v>
      </c>
      <c r="I360">
        <v>10067</v>
      </c>
      <c r="J360">
        <v>9</v>
      </c>
      <c r="K360" s="5">
        <v>35689.46241</v>
      </c>
      <c r="L360" s="6">
        <v>37107.157339999998</v>
      </c>
      <c r="M3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" spans="1:13" x14ac:dyDescent="0.2">
      <c r="A361" t="s">
        <v>1346</v>
      </c>
      <c r="B361" t="s">
        <v>18</v>
      </c>
      <c r="C361">
        <v>8</v>
      </c>
      <c r="D361" s="6">
        <v>267286.28000000003</v>
      </c>
      <c r="E361" s="6">
        <v>5021419012.3699999</v>
      </c>
      <c r="F361">
        <v>14</v>
      </c>
      <c r="G361" t="s">
        <v>27</v>
      </c>
      <c r="H361">
        <v>2001</v>
      </c>
      <c r="I361">
        <v>10764</v>
      </c>
      <c r="J361">
        <v>24</v>
      </c>
      <c r="K361" s="5">
        <v>18785.669610000001</v>
      </c>
      <c r="L361" s="6">
        <v>19091.877059999999</v>
      </c>
      <c r="M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" spans="1:13" x14ac:dyDescent="0.2">
      <c r="A362" t="s">
        <v>1347</v>
      </c>
      <c r="B362" t="s">
        <v>42</v>
      </c>
      <c r="C362">
        <v>6</v>
      </c>
      <c r="D362" s="6">
        <v>11480.9</v>
      </c>
      <c r="E362" s="6">
        <v>4967393685.7399998</v>
      </c>
      <c r="F362">
        <v>43</v>
      </c>
      <c r="G362" t="s">
        <v>21</v>
      </c>
      <c r="H362">
        <v>2013</v>
      </c>
      <c r="I362">
        <v>9404</v>
      </c>
      <c r="J362">
        <v>12</v>
      </c>
      <c r="K362" s="5">
        <v>432664.79190000001</v>
      </c>
      <c r="L362" s="6">
        <v>266.99772789999997</v>
      </c>
      <c r="M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" spans="1:13" x14ac:dyDescent="0.2">
      <c r="A363" t="s">
        <v>1348</v>
      </c>
      <c r="B363" t="s">
        <v>18</v>
      </c>
      <c r="C363">
        <v>4</v>
      </c>
      <c r="D363" s="6">
        <v>352652.68</v>
      </c>
      <c r="E363" s="6">
        <v>11743319420.290001</v>
      </c>
      <c r="F363">
        <v>33</v>
      </c>
      <c r="G363" t="s">
        <v>19</v>
      </c>
      <c r="H363">
        <v>2014</v>
      </c>
      <c r="I363">
        <v>13423</v>
      </c>
      <c r="J363">
        <v>11</v>
      </c>
      <c r="K363" s="5">
        <v>33298.957880000002</v>
      </c>
      <c r="L363" s="6">
        <v>10686.444879999999</v>
      </c>
      <c r="M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" spans="1:13" x14ac:dyDescent="0.2">
      <c r="A364" t="s">
        <v>1349</v>
      </c>
      <c r="B364" t="s">
        <v>18</v>
      </c>
      <c r="C364">
        <v>1</v>
      </c>
      <c r="D364" s="6">
        <v>211180.94</v>
      </c>
      <c r="E364" s="6">
        <v>6495821904.5100002</v>
      </c>
      <c r="F364">
        <v>26</v>
      </c>
      <c r="G364" t="s">
        <v>10</v>
      </c>
      <c r="H364">
        <v>2007</v>
      </c>
      <c r="I364">
        <v>2647</v>
      </c>
      <c r="J364">
        <v>18</v>
      </c>
      <c r="K364" s="5">
        <v>30758.507819999999</v>
      </c>
      <c r="L364" s="6">
        <v>8122.3440069999997</v>
      </c>
      <c r="M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" spans="1:13" x14ac:dyDescent="0.2">
      <c r="A365" t="s">
        <v>1350</v>
      </c>
      <c r="B365" t="s">
        <v>32</v>
      </c>
      <c r="C365">
        <v>8</v>
      </c>
      <c r="D365" s="6">
        <v>462064.84</v>
      </c>
      <c r="E365" s="6">
        <v>16250847923.200001</v>
      </c>
      <c r="F365">
        <v>44</v>
      </c>
      <c r="G365" t="s">
        <v>19</v>
      </c>
      <c r="H365">
        <v>2007</v>
      </c>
      <c r="I365">
        <v>12905</v>
      </c>
      <c r="J365">
        <v>18</v>
      </c>
      <c r="K365" s="5">
        <v>35169.059710000001</v>
      </c>
      <c r="L365" s="6">
        <v>10501.47358</v>
      </c>
      <c r="M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" spans="1:13" x14ac:dyDescent="0.2">
      <c r="A366" t="s">
        <v>1351</v>
      </c>
      <c r="B366" t="s">
        <v>49</v>
      </c>
      <c r="C366">
        <v>4</v>
      </c>
      <c r="D366" s="6">
        <v>13473.88</v>
      </c>
      <c r="E366" s="6">
        <v>652921835.24000001</v>
      </c>
      <c r="F366">
        <v>25</v>
      </c>
      <c r="G366" t="s">
        <v>13</v>
      </c>
      <c r="H366">
        <v>2017</v>
      </c>
      <c r="I366">
        <v>13055</v>
      </c>
      <c r="J366">
        <v>8</v>
      </c>
      <c r="K366" s="5">
        <v>48457.320489999998</v>
      </c>
      <c r="L366" s="6">
        <v>538.95539799999995</v>
      </c>
      <c r="M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" spans="1:13" x14ac:dyDescent="0.2">
      <c r="A367" t="s">
        <v>1352</v>
      </c>
      <c r="B367" t="s">
        <v>18</v>
      </c>
      <c r="C367">
        <v>2</v>
      </c>
      <c r="D367" s="6">
        <v>210354.64</v>
      </c>
      <c r="E367" s="6">
        <v>4322484552.0500002</v>
      </c>
      <c r="F367">
        <v>26</v>
      </c>
      <c r="G367" t="s">
        <v>29</v>
      </c>
      <c r="H367">
        <v>2021</v>
      </c>
      <c r="I367">
        <v>5714</v>
      </c>
      <c r="J367">
        <v>4</v>
      </c>
      <c r="K367" s="5">
        <v>20547.558529999998</v>
      </c>
      <c r="L367" s="6">
        <v>8090.5629259999996</v>
      </c>
      <c r="M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" spans="1:13" x14ac:dyDescent="0.2">
      <c r="A368" t="s">
        <v>1353</v>
      </c>
      <c r="B368" t="s">
        <v>18</v>
      </c>
      <c r="C368">
        <v>5</v>
      </c>
      <c r="D368" s="6">
        <v>473007.97</v>
      </c>
      <c r="E368" s="6">
        <v>16540848283.889999</v>
      </c>
      <c r="F368">
        <v>6</v>
      </c>
      <c r="G368" t="s">
        <v>35</v>
      </c>
      <c r="H368">
        <v>2008</v>
      </c>
      <c r="I368">
        <v>6247</v>
      </c>
      <c r="J368">
        <v>17</v>
      </c>
      <c r="K368" s="5">
        <v>34968.491589999998</v>
      </c>
      <c r="L368" s="6">
        <v>78834.661940000005</v>
      </c>
      <c r="M3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9" spans="1:13" x14ac:dyDescent="0.2">
      <c r="A369" t="s">
        <v>1354</v>
      </c>
      <c r="B369" t="s">
        <v>18</v>
      </c>
      <c r="C369">
        <v>8</v>
      </c>
      <c r="D369" s="6">
        <v>82622.399999999994</v>
      </c>
      <c r="E369" s="6">
        <v>2925730338.5100002</v>
      </c>
      <c r="F369">
        <v>3</v>
      </c>
      <c r="G369" t="s">
        <v>37</v>
      </c>
      <c r="H369">
        <v>2017</v>
      </c>
      <c r="I369">
        <v>15356</v>
      </c>
      <c r="J369">
        <v>8</v>
      </c>
      <c r="K369" s="5">
        <v>35409.859570000001</v>
      </c>
      <c r="L369" s="6">
        <v>27540.80127</v>
      </c>
      <c r="M3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" spans="1:13" x14ac:dyDescent="0.2">
      <c r="A370" t="s">
        <v>158</v>
      </c>
      <c r="B370" t="s">
        <v>49</v>
      </c>
      <c r="C370">
        <v>9</v>
      </c>
      <c r="D370" s="6">
        <v>216244.3</v>
      </c>
      <c r="E370" s="6">
        <v>9684369294.2999992</v>
      </c>
      <c r="F370">
        <v>13</v>
      </c>
      <c r="G370" t="s">
        <v>29</v>
      </c>
      <c r="H370">
        <v>2011</v>
      </c>
      <c r="I370">
        <v>12176</v>
      </c>
      <c r="J370">
        <v>14</v>
      </c>
      <c r="K370" s="5">
        <v>44783.391300000003</v>
      </c>
      <c r="L370" s="6">
        <v>16634.17683</v>
      </c>
      <c r="M3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" spans="1:13" x14ac:dyDescent="0.2">
      <c r="A371" t="s">
        <v>1355</v>
      </c>
      <c r="B371" t="s">
        <v>15</v>
      </c>
      <c r="C371">
        <v>10</v>
      </c>
      <c r="D371" s="6">
        <v>199884.62</v>
      </c>
      <c r="E371" s="6">
        <v>5017767936.5100002</v>
      </c>
      <c r="F371">
        <v>11</v>
      </c>
      <c r="G371" t="s">
        <v>29</v>
      </c>
      <c r="H371">
        <v>2006</v>
      </c>
      <c r="I371">
        <v>1591</v>
      </c>
      <c r="J371">
        <v>19</v>
      </c>
      <c r="K371" s="5">
        <v>25102.321449999999</v>
      </c>
      <c r="L371" s="6">
        <v>18171.32933</v>
      </c>
      <c r="M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" spans="1:13" x14ac:dyDescent="0.2">
      <c r="A372" t="s">
        <v>1356</v>
      </c>
      <c r="B372" t="s">
        <v>9</v>
      </c>
      <c r="C372">
        <v>1</v>
      </c>
      <c r="D372" s="6">
        <v>237620.43</v>
      </c>
      <c r="E372" s="6">
        <v>4120223929.0700002</v>
      </c>
      <c r="F372">
        <v>12</v>
      </c>
      <c r="G372" t="s">
        <v>27</v>
      </c>
      <c r="H372">
        <v>2020</v>
      </c>
      <c r="I372">
        <v>4166</v>
      </c>
      <c r="J372">
        <v>5</v>
      </c>
      <c r="K372" s="5">
        <v>17338.51888</v>
      </c>
      <c r="L372" s="6">
        <v>19801.70248</v>
      </c>
      <c r="M3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" spans="1:13" x14ac:dyDescent="0.2">
      <c r="A373" t="s">
        <v>1357</v>
      </c>
      <c r="B373" t="s">
        <v>18</v>
      </c>
      <c r="C373">
        <v>8</v>
      </c>
      <c r="D373" s="6">
        <v>356176.92</v>
      </c>
      <c r="E373" s="6">
        <v>1755082164.9200001</v>
      </c>
      <c r="F373">
        <v>49</v>
      </c>
      <c r="G373" t="s">
        <v>21</v>
      </c>
      <c r="H373">
        <v>2002</v>
      </c>
      <c r="I373">
        <v>8539</v>
      </c>
      <c r="J373">
        <v>23</v>
      </c>
      <c r="K373" s="5">
        <v>4926.5571980000004</v>
      </c>
      <c r="L373" s="6">
        <v>7268.9168129999998</v>
      </c>
      <c r="M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" spans="1:13" x14ac:dyDescent="0.2">
      <c r="A374" t="s">
        <v>1358</v>
      </c>
      <c r="B374" t="s">
        <v>42</v>
      </c>
      <c r="C374">
        <v>6</v>
      </c>
      <c r="D374" s="6">
        <v>219265.27</v>
      </c>
      <c r="E374" s="6">
        <v>8671784796.8500004</v>
      </c>
      <c r="F374">
        <v>14</v>
      </c>
      <c r="G374" t="s">
        <v>16</v>
      </c>
      <c r="H374">
        <v>2008</v>
      </c>
      <c r="I374">
        <v>11083</v>
      </c>
      <c r="J374">
        <v>17</v>
      </c>
      <c r="K374" s="5">
        <v>39548.285170000003</v>
      </c>
      <c r="L374" s="6">
        <v>15661.805189999999</v>
      </c>
      <c r="M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" spans="1:13" x14ac:dyDescent="0.2">
      <c r="A375" t="s">
        <v>1359</v>
      </c>
      <c r="B375" t="s">
        <v>42</v>
      </c>
      <c r="C375">
        <v>5</v>
      </c>
      <c r="D375" s="6">
        <v>233044.54</v>
      </c>
      <c r="E375" s="6">
        <v>5206998792.2600002</v>
      </c>
      <c r="F375">
        <v>39</v>
      </c>
      <c r="G375" t="s">
        <v>35</v>
      </c>
      <c r="H375">
        <v>2005</v>
      </c>
      <c r="I375">
        <v>5777</v>
      </c>
      <c r="J375">
        <v>20</v>
      </c>
      <c r="K375" s="5">
        <v>22342.3632</v>
      </c>
      <c r="L375" s="6">
        <v>5975.5010190000003</v>
      </c>
      <c r="M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" spans="1:13" x14ac:dyDescent="0.2">
      <c r="A376" t="s">
        <v>1360</v>
      </c>
      <c r="B376" t="s">
        <v>24</v>
      </c>
      <c r="C376">
        <v>3</v>
      </c>
      <c r="D376" s="6">
        <v>308362.43</v>
      </c>
      <c r="E376" s="6">
        <v>10152598115.82</v>
      </c>
      <c r="F376">
        <v>29</v>
      </c>
      <c r="G376" t="s">
        <v>37</v>
      </c>
      <c r="H376">
        <v>2001</v>
      </c>
      <c r="I376">
        <v>11304</v>
      </c>
      <c r="J376">
        <v>24</v>
      </c>
      <c r="K376" s="5">
        <v>32923.238129999998</v>
      </c>
      <c r="L376" s="6">
        <v>10633.18728</v>
      </c>
      <c r="M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" spans="1:13" x14ac:dyDescent="0.2">
      <c r="A377" t="s">
        <v>1361</v>
      </c>
      <c r="B377" t="s">
        <v>9</v>
      </c>
      <c r="C377">
        <v>5</v>
      </c>
      <c r="D377" s="6">
        <v>167902.25</v>
      </c>
      <c r="E377" s="6">
        <v>5629814946.1700001</v>
      </c>
      <c r="F377">
        <v>37</v>
      </c>
      <c r="G377" t="s">
        <v>33</v>
      </c>
      <c r="H377">
        <v>2007</v>
      </c>
      <c r="I377">
        <v>19768</v>
      </c>
      <c r="J377">
        <v>18</v>
      </c>
      <c r="K377" s="5">
        <v>33529.311780000004</v>
      </c>
      <c r="L377" s="6">
        <v>4537.8987740000002</v>
      </c>
      <c r="M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" spans="1:13" x14ac:dyDescent="0.2">
      <c r="A378" t="s">
        <v>1362</v>
      </c>
      <c r="B378" t="s">
        <v>24</v>
      </c>
      <c r="C378">
        <v>1</v>
      </c>
      <c r="D378" s="6">
        <v>432221.53</v>
      </c>
      <c r="E378" s="6">
        <v>14663402318.309999</v>
      </c>
      <c r="F378">
        <v>12</v>
      </c>
      <c r="G378" t="s">
        <v>29</v>
      </c>
      <c r="H378">
        <v>2019</v>
      </c>
      <c r="I378">
        <v>4927</v>
      </c>
      <c r="J378">
        <v>6</v>
      </c>
      <c r="K378" s="5">
        <v>33924.663619999999</v>
      </c>
      <c r="L378" s="6">
        <v>36018.461040000002</v>
      </c>
      <c r="M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" spans="1:13" x14ac:dyDescent="0.2">
      <c r="A379" t="s">
        <v>1363</v>
      </c>
      <c r="B379" t="s">
        <v>24</v>
      </c>
      <c r="C379">
        <v>3</v>
      </c>
      <c r="D379" s="6">
        <v>48227.72</v>
      </c>
      <c r="E379" s="6">
        <v>15172716417.02</v>
      </c>
      <c r="F379">
        <v>28</v>
      </c>
      <c r="G379" t="s">
        <v>13</v>
      </c>
      <c r="H379">
        <v>2009</v>
      </c>
      <c r="I379">
        <v>10924</v>
      </c>
      <c r="J379">
        <v>16</v>
      </c>
      <c r="K379" s="5">
        <v>314604.74790000002</v>
      </c>
      <c r="L379" s="6">
        <v>1722.4184009999999</v>
      </c>
      <c r="M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" spans="1:13" x14ac:dyDescent="0.2">
      <c r="A380" t="s">
        <v>1364</v>
      </c>
      <c r="B380" t="s">
        <v>9</v>
      </c>
      <c r="C380">
        <v>4</v>
      </c>
      <c r="D380" s="6">
        <v>400811.7</v>
      </c>
      <c r="E380" s="6">
        <v>18190386182.099998</v>
      </c>
      <c r="F380">
        <v>41</v>
      </c>
      <c r="G380" t="s">
        <v>16</v>
      </c>
      <c r="H380">
        <v>2016</v>
      </c>
      <c r="I380">
        <v>18548</v>
      </c>
      <c r="J380">
        <v>9</v>
      </c>
      <c r="K380" s="5">
        <v>45382.869700000003</v>
      </c>
      <c r="L380" s="6">
        <v>9775.8952379999992</v>
      </c>
      <c r="M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" spans="1:13" x14ac:dyDescent="0.2">
      <c r="A381" t="s">
        <v>159</v>
      </c>
      <c r="B381" t="s">
        <v>9</v>
      </c>
      <c r="C381">
        <v>1</v>
      </c>
      <c r="D381" s="6">
        <v>335391.93</v>
      </c>
      <c r="E381" s="6">
        <v>141017686.66999999</v>
      </c>
      <c r="F381">
        <v>30</v>
      </c>
      <c r="G381" t="s">
        <v>10</v>
      </c>
      <c r="H381">
        <v>2008</v>
      </c>
      <c r="I381">
        <v>7707</v>
      </c>
      <c r="J381">
        <v>17</v>
      </c>
      <c r="K381" s="5">
        <v>419.45640680000002</v>
      </c>
      <c r="L381" s="6">
        <v>11179.73107</v>
      </c>
      <c r="M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" spans="1:13" x14ac:dyDescent="0.2">
      <c r="A382" t="s">
        <v>1365</v>
      </c>
      <c r="B382" t="s">
        <v>49</v>
      </c>
      <c r="C382">
        <v>5</v>
      </c>
      <c r="D382" s="6">
        <v>409828.92</v>
      </c>
      <c r="E382" s="6">
        <v>7194917170.1400003</v>
      </c>
      <c r="F382">
        <v>35</v>
      </c>
      <c r="G382" t="s">
        <v>37</v>
      </c>
      <c r="H382">
        <v>2010</v>
      </c>
      <c r="I382">
        <v>2344</v>
      </c>
      <c r="J382">
        <v>15</v>
      </c>
      <c r="K382" s="5">
        <v>17554.903999999999</v>
      </c>
      <c r="L382" s="6">
        <v>11709.3977</v>
      </c>
      <c r="M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" spans="1:13" x14ac:dyDescent="0.2">
      <c r="A383" t="s">
        <v>1366</v>
      </c>
      <c r="B383" t="s">
        <v>18</v>
      </c>
      <c r="C383">
        <v>3</v>
      </c>
      <c r="D383" s="6">
        <v>28709.43</v>
      </c>
      <c r="E383" s="6">
        <v>6489227738.46</v>
      </c>
      <c r="F383">
        <v>27</v>
      </c>
      <c r="G383" t="s">
        <v>33</v>
      </c>
      <c r="H383">
        <v>2017</v>
      </c>
      <c r="I383">
        <v>14871</v>
      </c>
      <c r="J383">
        <v>8</v>
      </c>
      <c r="K383" s="5">
        <v>226030.19089999999</v>
      </c>
      <c r="L383" s="6">
        <v>1063.3124</v>
      </c>
      <c r="M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" spans="1:13" x14ac:dyDescent="0.2">
      <c r="A384" t="s">
        <v>1367</v>
      </c>
      <c r="B384" t="s">
        <v>15</v>
      </c>
      <c r="C384">
        <v>9</v>
      </c>
      <c r="D384" s="6">
        <v>9195.36</v>
      </c>
      <c r="E384" s="6">
        <v>3836078373.3800001</v>
      </c>
      <c r="F384">
        <v>11</v>
      </c>
      <c r="G384" t="s">
        <v>35</v>
      </c>
      <c r="H384">
        <v>2014</v>
      </c>
      <c r="I384">
        <v>17897</v>
      </c>
      <c r="J384">
        <v>11</v>
      </c>
      <c r="K384" s="5">
        <v>417174.5416</v>
      </c>
      <c r="L384" s="6">
        <v>835.94161870000005</v>
      </c>
      <c r="M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" spans="1:13" x14ac:dyDescent="0.2">
      <c r="A385" t="s">
        <v>1368</v>
      </c>
      <c r="B385" t="s">
        <v>49</v>
      </c>
      <c r="C385">
        <v>3</v>
      </c>
      <c r="D385" s="6">
        <v>228117.62</v>
      </c>
      <c r="E385" s="6">
        <v>646233296.62</v>
      </c>
      <c r="F385">
        <v>50</v>
      </c>
      <c r="G385" t="s">
        <v>19</v>
      </c>
      <c r="H385">
        <v>2019</v>
      </c>
      <c r="I385">
        <v>14497</v>
      </c>
      <c r="J385">
        <v>6</v>
      </c>
      <c r="K385" s="5">
        <v>2831.8951830000001</v>
      </c>
      <c r="L385" s="6">
        <v>4562.3523269999996</v>
      </c>
      <c r="M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" spans="1:13" x14ac:dyDescent="0.2">
      <c r="A386" t="s">
        <v>1369</v>
      </c>
      <c r="B386" t="s">
        <v>24</v>
      </c>
      <c r="C386">
        <v>2</v>
      </c>
      <c r="D386" s="6">
        <v>100228.04</v>
      </c>
      <c r="E386" s="6">
        <v>3394107391.4400001</v>
      </c>
      <c r="F386">
        <v>1</v>
      </c>
      <c r="G386" t="s">
        <v>16</v>
      </c>
      <c r="H386">
        <v>2017</v>
      </c>
      <c r="I386">
        <v>2423</v>
      </c>
      <c r="J386">
        <v>8</v>
      </c>
      <c r="K386" s="5">
        <v>33862.85168</v>
      </c>
      <c r="L386" s="6">
        <v>100228.0374</v>
      </c>
      <c r="M3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" spans="1:13" x14ac:dyDescent="0.2">
      <c r="A387" t="s">
        <v>1370</v>
      </c>
      <c r="B387" t="s">
        <v>24</v>
      </c>
      <c r="C387">
        <v>9</v>
      </c>
      <c r="D387" s="6">
        <v>414536.21</v>
      </c>
      <c r="E387" s="6">
        <v>1606521024.1199999</v>
      </c>
      <c r="F387">
        <v>18</v>
      </c>
      <c r="G387" t="s">
        <v>29</v>
      </c>
      <c r="H387">
        <v>2018</v>
      </c>
      <c r="I387">
        <v>19769</v>
      </c>
      <c r="J387">
        <v>7</v>
      </c>
      <c r="K387" s="5">
        <v>3874.4661289999999</v>
      </c>
      <c r="L387" s="6">
        <v>23029.789199999999</v>
      </c>
      <c r="M3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" spans="1:13" x14ac:dyDescent="0.2">
      <c r="A388" t="s">
        <v>1371</v>
      </c>
      <c r="B388" t="s">
        <v>24</v>
      </c>
      <c r="C388">
        <v>3</v>
      </c>
      <c r="D388" s="6">
        <v>403775.93</v>
      </c>
      <c r="E388" s="6">
        <v>17034826851.65</v>
      </c>
      <c r="F388">
        <v>15</v>
      </c>
      <c r="G388" t="s">
        <v>10</v>
      </c>
      <c r="H388">
        <v>2022</v>
      </c>
      <c r="I388">
        <v>13475</v>
      </c>
      <c r="J388">
        <v>3</v>
      </c>
      <c r="K388" s="5">
        <v>42187.812550000002</v>
      </c>
      <c r="L388" s="6">
        <v>26918.395059999999</v>
      </c>
      <c r="M3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" spans="1:13" x14ac:dyDescent="0.2">
      <c r="A389" t="s">
        <v>1372</v>
      </c>
      <c r="B389" t="s">
        <v>32</v>
      </c>
      <c r="C389">
        <v>3</v>
      </c>
      <c r="D389" s="6">
        <v>415798.13</v>
      </c>
      <c r="E389" s="6">
        <v>6782190588.75</v>
      </c>
      <c r="F389">
        <v>39</v>
      </c>
      <c r="G389" t="s">
        <v>27</v>
      </c>
      <c r="H389">
        <v>2015</v>
      </c>
      <c r="I389">
        <v>16147</v>
      </c>
      <c r="J389">
        <v>10</v>
      </c>
      <c r="K389" s="5">
        <v>16310.258019999999</v>
      </c>
      <c r="L389" s="6">
        <v>10661.490519999999</v>
      </c>
      <c r="M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" spans="1:13" x14ac:dyDescent="0.2">
      <c r="A390" t="s">
        <v>1373</v>
      </c>
      <c r="B390" t="s">
        <v>32</v>
      </c>
      <c r="C390">
        <v>9</v>
      </c>
      <c r="D390" s="6">
        <v>141913.68</v>
      </c>
      <c r="E390" s="6">
        <v>58116821.909999996</v>
      </c>
      <c r="F390">
        <v>25</v>
      </c>
      <c r="G390" t="s">
        <v>10</v>
      </c>
      <c r="H390">
        <v>2014</v>
      </c>
      <c r="I390">
        <v>524</v>
      </c>
      <c r="J390">
        <v>11</v>
      </c>
      <c r="K390" s="5">
        <v>408.52233480000001</v>
      </c>
      <c r="L390" s="6">
        <v>5676.5472339999997</v>
      </c>
      <c r="M3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" spans="1:13" x14ac:dyDescent="0.2">
      <c r="A391" t="s">
        <v>1374</v>
      </c>
      <c r="B391" t="s">
        <v>42</v>
      </c>
      <c r="C391">
        <v>2</v>
      </c>
      <c r="D391" s="6">
        <v>24251.24</v>
      </c>
      <c r="E391" s="6">
        <v>4138924280.3600001</v>
      </c>
      <c r="F391">
        <v>38</v>
      </c>
      <c r="G391" t="s">
        <v>37</v>
      </c>
      <c r="H391">
        <v>2003</v>
      </c>
      <c r="I391">
        <v>12711</v>
      </c>
      <c r="J391">
        <v>22</v>
      </c>
      <c r="K391" s="5">
        <v>170667.56890000001</v>
      </c>
      <c r="L391" s="6">
        <v>638.1905041</v>
      </c>
      <c r="M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" spans="1:13" x14ac:dyDescent="0.2">
      <c r="A392" t="s">
        <v>160</v>
      </c>
      <c r="B392" t="s">
        <v>15</v>
      </c>
      <c r="C392">
        <v>4</v>
      </c>
      <c r="D392" s="6">
        <v>28322.06</v>
      </c>
      <c r="E392" s="6">
        <v>8112943643.79</v>
      </c>
      <c r="F392">
        <v>32</v>
      </c>
      <c r="G392" t="s">
        <v>27</v>
      </c>
      <c r="H392">
        <v>2010</v>
      </c>
      <c r="I392">
        <v>11176</v>
      </c>
      <c r="J392">
        <v>15</v>
      </c>
      <c r="K392" s="5">
        <v>286452.13079999998</v>
      </c>
      <c r="L392" s="6">
        <v>885.06447170000001</v>
      </c>
      <c r="M3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" spans="1:13" x14ac:dyDescent="0.2">
      <c r="A393" t="s">
        <v>1375</v>
      </c>
      <c r="B393" t="s">
        <v>49</v>
      </c>
      <c r="C393">
        <v>8</v>
      </c>
      <c r="D393" s="6">
        <v>41484.22</v>
      </c>
      <c r="E393" s="6">
        <v>1686269982.8099999</v>
      </c>
      <c r="F393">
        <v>45</v>
      </c>
      <c r="G393" t="s">
        <v>29</v>
      </c>
      <c r="H393">
        <v>2003</v>
      </c>
      <c r="I393">
        <v>596</v>
      </c>
      <c r="J393">
        <v>22</v>
      </c>
      <c r="K393" s="5">
        <v>40647.468330000003</v>
      </c>
      <c r="L393" s="6">
        <v>921.87154450000003</v>
      </c>
      <c r="M3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" spans="1:13" x14ac:dyDescent="0.2">
      <c r="A394" t="s">
        <v>1376</v>
      </c>
      <c r="B394" t="s">
        <v>49</v>
      </c>
      <c r="C394">
        <v>7</v>
      </c>
      <c r="D394" s="6">
        <v>309160.39</v>
      </c>
      <c r="E394" s="6">
        <v>8599842620.6499996</v>
      </c>
      <c r="F394">
        <v>15</v>
      </c>
      <c r="G394" t="s">
        <v>13</v>
      </c>
      <c r="H394">
        <v>2012</v>
      </c>
      <c r="I394">
        <v>14024</v>
      </c>
      <c r="J394">
        <v>13</v>
      </c>
      <c r="K394" s="5">
        <v>27815.76772</v>
      </c>
      <c r="L394" s="6">
        <v>20610.692340000001</v>
      </c>
      <c r="M3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" spans="1:13" x14ac:dyDescent="0.2">
      <c r="A395" t="s">
        <v>1377</v>
      </c>
      <c r="B395" t="s">
        <v>32</v>
      </c>
      <c r="C395">
        <v>1</v>
      </c>
      <c r="D395" s="6">
        <v>36241.42</v>
      </c>
      <c r="E395" s="6">
        <v>6213836287.5</v>
      </c>
      <c r="F395">
        <v>32</v>
      </c>
      <c r="G395" t="s">
        <v>21</v>
      </c>
      <c r="H395">
        <v>2002</v>
      </c>
      <c r="I395">
        <v>8555</v>
      </c>
      <c r="J395">
        <v>23</v>
      </c>
      <c r="K395" s="5">
        <v>171455.75399999999</v>
      </c>
      <c r="L395" s="6">
        <v>1132.5443849999999</v>
      </c>
      <c r="M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" spans="1:13" x14ac:dyDescent="0.2">
      <c r="A396" t="s">
        <v>1378</v>
      </c>
      <c r="B396" t="s">
        <v>9</v>
      </c>
      <c r="C396">
        <v>4</v>
      </c>
      <c r="D396" s="6">
        <v>259531.01</v>
      </c>
      <c r="E396" s="6">
        <v>10817150809.639999</v>
      </c>
      <c r="F396">
        <v>39</v>
      </c>
      <c r="G396" t="s">
        <v>10</v>
      </c>
      <c r="H396">
        <v>2019</v>
      </c>
      <c r="I396">
        <v>6047</v>
      </c>
      <c r="J396">
        <v>6</v>
      </c>
      <c r="K396" s="5">
        <v>41678.608030000003</v>
      </c>
      <c r="L396" s="6">
        <v>6654.6413080000002</v>
      </c>
      <c r="M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" spans="1:13" x14ac:dyDescent="0.2">
      <c r="A397" t="s">
        <v>1379</v>
      </c>
      <c r="B397" t="s">
        <v>24</v>
      </c>
      <c r="C397">
        <v>5</v>
      </c>
      <c r="D397" s="6">
        <v>134002.29999999999</v>
      </c>
      <c r="E397" s="6">
        <v>6661879815.7700005</v>
      </c>
      <c r="F397">
        <v>32</v>
      </c>
      <c r="G397" t="s">
        <v>37</v>
      </c>
      <c r="H397">
        <v>2015</v>
      </c>
      <c r="I397">
        <v>2694</v>
      </c>
      <c r="J397">
        <v>10</v>
      </c>
      <c r="K397" s="5">
        <v>49713.668660000003</v>
      </c>
      <c r="L397" s="6">
        <v>4187.5717940000004</v>
      </c>
      <c r="M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" spans="1:13" x14ac:dyDescent="0.2">
      <c r="A398" t="s">
        <v>1380</v>
      </c>
      <c r="B398" t="s">
        <v>32</v>
      </c>
      <c r="C398">
        <v>10</v>
      </c>
      <c r="D398" s="6">
        <v>147470.60999999999</v>
      </c>
      <c r="E398" s="6">
        <v>3176391629.0999999</v>
      </c>
      <c r="F398">
        <v>22</v>
      </c>
      <c r="G398" t="s">
        <v>33</v>
      </c>
      <c r="H398">
        <v>2010</v>
      </c>
      <c r="I398">
        <v>4561</v>
      </c>
      <c r="J398">
        <v>15</v>
      </c>
      <c r="K398" s="5">
        <v>21538.14977</v>
      </c>
      <c r="L398" s="6">
        <v>6703.2097009999998</v>
      </c>
      <c r="M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" spans="1:13" x14ac:dyDescent="0.2">
      <c r="A399" t="s">
        <v>1381</v>
      </c>
      <c r="B399" t="s">
        <v>15</v>
      </c>
      <c r="C399">
        <v>3</v>
      </c>
      <c r="D399" s="6">
        <v>51732.82</v>
      </c>
      <c r="E399" s="6">
        <v>15891863766.959999</v>
      </c>
      <c r="F399">
        <v>16</v>
      </c>
      <c r="G399" t="s">
        <v>13</v>
      </c>
      <c r="H399">
        <v>2012</v>
      </c>
      <c r="I399">
        <v>9984</v>
      </c>
      <c r="J399">
        <v>13</v>
      </c>
      <c r="K399" s="5">
        <v>307190.12650000001</v>
      </c>
      <c r="L399" s="6">
        <v>3233.3013550000001</v>
      </c>
      <c r="M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" spans="1:13" x14ac:dyDescent="0.2">
      <c r="A400" t="s">
        <v>1382</v>
      </c>
      <c r="B400" t="s">
        <v>9</v>
      </c>
      <c r="C400">
        <v>4</v>
      </c>
      <c r="D400" s="6">
        <v>90085.65</v>
      </c>
      <c r="E400" s="6">
        <v>2096805530.5899999</v>
      </c>
      <c r="F400">
        <v>31</v>
      </c>
      <c r="G400" t="s">
        <v>35</v>
      </c>
      <c r="H400">
        <v>2008</v>
      </c>
      <c r="I400">
        <v>15397</v>
      </c>
      <c r="J400">
        <v>17</v>
      </c>
      <c r="K400" s="5">
        <v>23274.687890000001</v>
      </c>
      <c r="L400" s="6">
        <v>2905.9887899999999</v>
      </c>
      <c r="M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" spans="1:13" x14ac:dyDescent="0.2">
      <c r="A401" t="s">
        <v>1383</v>
      </c>
      <c r="B401" t="s">
        <v>12</v>
      </c>
      <c r="C401">
        <v>6</v>
      </c>
      <c r="D401" s="6">
        <v>46814.76</v>
      </c>
      <c r="E401" s="6">
        <v>20925689333.639999</v>
      </c>
      <c r="F401">
        <v>33</v>
      </c>
      <c r="G401" t="s">
        <v>16</v>
      </c>
      <c r="H401">
        <v>2001</v>
      </c>
      <c r="I401">
        <v>12058</v>
      </c>
      <c r="J401">
        <v>24</v>
      </c>
      <c r="K401" s="5">
        <v>446988.15769999998</v>
      </c>
      <c r="L401" s="6">
        <v>1418.629036</v>
      </c>
      <c r="M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" spans="1:13" x14ac:dyDescent="0.2">
      <c r="A402" t="s">
        <v>1384</v>
      </c>
      <c r="B402" t="s">
        <v>24</v>
      </c>
      <c r="C402">
        <v>1</v>
      </c>
      <c r="D402" s="6">
        <v>165153.56</v>
      </c>
      <c r="E402" s="6">
        <v>40003096369.75</v>
      </c>
      <c r="F402">
        <v>32</v>
      </c>
      <c r="G402" t="s">
        <v>21</v>
      </c>
      <c r="H402">
        <v>2018</v>
      </c>
      <c r="I402">
        <v>11045</v>
      </c>
      <c r="J402">
        <v>7</v>
      </c>
      <c r="K402" s="5">
        <v>242216.5877</v>
      </c>
      <c r="L402" s="6">
        <v>5161.0486810000002</v>
      </c>
      <c r="M4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" spans="1:13" x14ac:dyDescent="0.2">
      <c r="A403" t="s">
        <v>161</v>
      </c>
      <c r="B403" t="s">
        <v>15</v>
      </c>
      <c r="C403">
        <v>1</v>
      </c>
      <c r="D403" s="6">
        <v>302136.42</v>
      </c>
      <c r="E403" s="6">
        <v>895565452.17999995</v>
      </c>
      <c r="F403">
        <v>23</v>
      </c>
      <c r="G403" t="s">
        <v>16</v>
      </c>
      <c r="H403">
        <v>2017</v>
      </c>
      <c r="I403">
        <v>627</v>
      </c>
      <c r="J403">
        <v>8</v>
      </c>
      <c r="K403" s="5">
        <v>2963.1095700000001</v>
      </c>
      <c r="L403" s="6">
        <v>13136.36606</v>
      </c>
      <c r="M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" spans="1:13" x14ac:dyDescent="0.2">
      <c r="A404" t="s">
        <v>1385</v>
      </c>
      <c r="B404" t="s">
        <v>9</v>
      </c>
      <c r="C404">
        <v>6</v>
      </c>
      <c r="D404" s="6">
        <v>256921.4</v>
      </c>
      <c r="E404" s="6">
        <v>10924172239.01</v>
      </c>
      <c r="F404">
        <v>11</v>
      </c>
      <c r="G404" t="s">
        <v>16</v>
      </c>
      <c r="H404">
        <v>2008</v>
      </c>
      <c r="I404">
        <v>16794</v>
      </c>
      <c r="J404">
        <v>17</v>
      </c>
      <c r="K404" s="5">
        <v>42518.511019999998</v>
      </c>
      <c r="L404" s="6">
        <v>23356.49078</v>
      </c>
      <c r="M4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" spans="1:13" x14ac:dyDescent="0.2">
      <c r="A405" t="s">
        <v>1386</v>
      </c>
      <c r="B405" t="s">
        <v>9</v>
      </c>
      <c r="C405">
        <v>7</v>
      </c>
      <c r="D405" s="6">
        <v>374311.66</v>
      </c>
      <c r="E405" s="6">
        <v>6787319572.3100004</v>
      </c>
      <c r="F405">
        <v>9</v>
      </c>
      <c r="G405" t="s">
        <v>33</v>
      </c>
      <c r="H405">
        <v>2012</v>
      </c>
      <c r="I405">
        <v>13347</v>
      </c>
      <c r="J405">
        <v>13</v>
      </c>
      <c r="K405" s="5">
        <v>18131.803039999999</v>
      </c>
      <c r="L405" s="6">
        <v>41590.184229999999</v>
      </c>
      <c r="M4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" spans="1:13" x14ac:dyDescent="0.2">
      <c r="A406" t="s">
        <v>1387</v>
      </c>
      <c r="B406" t="s">
        <v>12</v>
      </c>
      <c r="C406">
        <v>8</v>
      </c>
      <c r="D406" s="6">
        <v>332386.32</v>
      </c>
      <c r="E406" s="6">
        <v>6057025405.1899996</v>
      </c>
      <c r="F406">
        <v>7</v>
      </c>
      <c r="G406" t="s">
        <v>13</v>
      </c>
      <c r="H406">
        <v>2013</v>
      </c>
      <c r="I406">
        <v>2896</v>
      </c>
      <c r="J406">
        <v>12</v>
      </c>
      <c r="K406" s="5">
        <v>18221.84779</v>
      </c>
      <c r="L406" s="6">
        <v>47483.760690000003</v>
      </c>
      <c r="M4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" spans="1:13" x14ac:dyDescent="0.2">
      <c r="A407" t="s">
        <v>1388</v>
      </c>
      <c r="B407" t="s">
        <v>15</v>
      </c>
      <c r="C407">
        <v>9</v>
      </c>
      <c r="D407" s="6">
        <v>393632.12</v>
      </c>
      <c r="E407" s="6">
        <v>18170349967.919998</v>
      </c>
      <c r="F407">
        <v>5</v>
      </c>
      <c r="G407" t="s">
        <v>13</v>
      </c>
      <c r="H407">
        <v>2012</v>
      </c>
      <c r="I407">
        <v>3817</v>
      </c>
      <c r="J407">
        <v>13</v>
      </c>
      <c r="K407" s="5">
        <v>46159.740330000001</v>
      </c>
      <c r="L407" s="6">
        <v>78726.42353</v>
      </c>
      <c r="M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" spans="1:13" x14ac:dyDescent="0.2">
      <c r="A408" t="s">
        <v>1389</v>
      </c>
      <c r="B408" t="s">
        <v>18</v>
      </c>
      <c r="C408">
        <v>6</v>
      </c>
      <c r="D408" s="6">
        <v>28523.33</v>
      </c>
      <c r="E408" s="6">
        <v>11720073919.290001</v>
      </c>
      <c r="F408">
        <v>28</v>
      </c>
      <c r="G408" t="s">
        <v>19</v>
      </c>
      <c r="H408">
        <v>2020</v>
      </c>
      <c r="I408">
        <v>991</v>
      </c>
      <c r="J408">
        <v>5</v>
      </c>
      <c r="K408" s="5">
        <v>410893.33610000001</v>
      </c>
      <c r="L408" s="6">
        <v>1018.690286</v>
      </c>
      <c r="M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" spans="1:13" x14ac:dyDescent="0.2">
      <c r="A409" t="s">
        <v>1390</v>
      </c>
      <c r="B409" t="s">
        <v>18</v>
      </c>
      <c r="C409">
        <v>10</v>
      </c>
      <c r="D409" s="6">
        <v>145769.04</v>
      </c>
      <c r="E409" s="6">
        <v>4967889298.8299999</v>
      </c>
      <c r="F409">
        <v>32</v>
      </c>
      <c r="G409" t="s">
        <v>21</v>
      </c>
      <c r="H409">
        <v>2015</v>
      </c>
      <c r="I409">
        <v>3281</v>
      </c>
      <c r="J409">
        <v>10</v>
      </c>
      <c r="K409" s="5">
        <v>34079.55128</v>
      </c>
      <c r="L409" s="6">
        <v>4555.2825510000002</v>
      </c>
      <c r="M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" spans="1:13" x14ac:dyDescent="0.2">
      <c r="A410" t="s">
        <v>1391</v>
      </c>
      <c r="B410" t="s">
        <v>15</v>
      </c>
      <c r="C410">
        <v>9</v>
      </c>
      <c r="D410" s="6">
        <v>257447.41</v>
      </c>
      <c r="E410" s="6">
        <v>9149474170.2900009</v>
      </c>
      <c r="F410">
        <v>33</v>
      </c>
      <c r="G410" t="s">
        <v>27</v>
      </c>
      <c r="H410">
        <v>2023</v>
      </c>
      <c r="I410">
        <v>4197</v>
      </c>
      <c r="J410">
        <v>2</v>
      </c>
      <c r="K410" s="5">
        <v>35538.196479999999</v>
      </c>
      <c r="L410" s="6">
        <v>7801.4367380000003</v>
      </c>
      <c r="M4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" spans="1:13" x14ac:dyDescent="0.2">
      <c r="A411" t="s">
        <v>1392</v>
      </c>
      <c r="B411" t="s">
        <v>18</v>
      </c>
      <c r="C411">
        <v>4</v>
      </c>
      <c r="D411" s="6">
        <v>352156.8</v>
      </c>
      <c r="E411" s="6">
        <v>1619139246.4100001</v>
      </c>
      <c r="F411">
        <v>21</v>
      </c>
      <c r="G411" t="s">
        <v>16</v>
      </c>
      <c r="H411">
        <v>2002</v>
      </c>
      <c r="I411">
        <v>1327</v>
      </c>
      <c r="J411">
        <v>23</v>
      </c>
      <c r="K411" s="5">
        <v>4596.7792460000001</v>
      </c>
      <c r="L411" s="6">
        <v>16769.371640000001</v>
      </c>
      <c r="M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" spans="1:13" x14ac:dyDescent="0.2">
      <c r="A412" t="s">
        <v>1393</v>
      </c>
      <c r="B412" t="s">
        <v>32</v>
      </c>
      <c r="C412">
        <v>3</v>
      </c>
      <c r="D412" s="6">
        <v>181279.35</v>
      </c>
      <c r="E412" s="6">
        <v>7494926348.0799999</v>
      </c>
      <c r="F412">
        <v>30</v>
      </c>
      <c r="G412" t="s">
        <v>33</v>
      </c>
      <c r="H412">
        <v>2015</v>
      </c>
      <c r="I412">
        <v>2608</v>
      </c>
      <c r="J412">
        <v>10</v>
      </c>
      <c r="K412" s="5">
        <v>41343.623420000004</v>
      </c>
      <c r="L412" s="6">
        <v>6042.64491</v>
      </c>
      <c r="M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" spans="1:13" x14ac:dyDescent="0.2">
      <c r="A413" t="s">
        <v>1394</v>
      </c>
      <c r="B413" t="s">
        <v>18</v>
      </c>
      <c r="C413">
        <v>6</v>
      </c>
      <c r="D413" s="6">
        <v>319566.77</v>
      </c>
      <c r="E413" s="6">
        <v>8654455788.1200008</v>
      </c>
      <c r="F413">
        <v>45</v>
      </c>
      <c r="G413" t="s">
        <v>27</v>
      </c>
      <c r="H413">
        <v>2013</v>
      </c>
      <c r="I413">
        <v>9771</v>
      </c>
      <c r="J413">
        <v>12</v>
      </c>
      <c r="K413" s="5">
        <v>27080.83884</v>
      </c>
      <c r="L413" s="6">
        <v>7101.4837969999999</v>
      </c>
      <c r="M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" spans="1:13" x14ac:dyDescent="0.2">
      <c r="A414" t="s">
        <v>162</v>
      </c>
      <c r="B414" t="s">
        <v>42</v>
      </c>
      <c r="C414">
        <v>9</v>
      </c>
      <c r="D414" s="6">
        <v>194659.89</v>
      </c>
      <c r="E414" s="6">
        <v>32840189747.740002</v>
      </c>
      <c r="F414">
        <v>47</v>
      </c>
      <c r="G414" t="s">
        <v>35</v>
      </c>
      <c r="H414">
        <v>2017</v>
      </c>
      <c r="I414">
        <v>10104</v>
      </c>
      <c r="J414">
        <v>8</v>
      </c>
      <c r="K414" s="5">
        <v>168704.48079999999</v>
      </c>
      <c r="L414" s="6">
        <v>4141.6997140000003</v>
      </c>
      <c r="M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" spans="1:13" x14ac:dyDescent="0.2">
      <c r="A415" t="s">
        <v>1395</v>
      </c>
      <c r="B415" t="s">
        <v>12</v>
      </c>
      <c r="C415">
        <v>3</v>
      </c>
      <c r="D415" s="6">
        <v>73582.539999999994</v>
      </c>
      <c r="E415" s="6">
        <v>1365708277.05</v>
      </c>
      <c r="F415">
        <v>39</v>
      </c>
      <c r="G415" t="s">
        <v>37</v>
      </c>
      <c r="H415">
        <v>2021</v>
      </c>
      <c r="I415">
        <v>17334</v>
      </c>
      <c r="J415">
        <v>4</v>
      </c>
      <c r="K415" s="5">
        <v>18559.221959999999</v>
      </c>
      <c r="L415" s="6">
        <v>1886.731798</v>
      </c>
      <c r="M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" spans="1:13" x14ac:dyDescent="0.2">
      <c r="A416" t="s">
        <v>1396</v>
      </c>
      <c r="B416" t="s">
        <v>49</v>
      </c>
      <c r="C416">
        <v>3</v>
      </c>
      <c r="D416" s="6">
        <v>23640.240000000002</v>
      </c>
      <c r="E416" s="6">
        <v>9049682141.5100002</v>
      </c>
      <c r="F416">
        <v>38</v>
      </c>
      <c r="G416" t="s">
        <v>19</v>
      </c>
      <c r="H416">
        <v>2008</v>
      </c>
      <c r="I416">
        <v>13988</v>
      </c>
      <c r="J416">
        <v>17</v>
      </c>
      <c r="K416" s="5">
        <v>382807.42129999999</v>
      </c>
      <c r="L416" s="6">
        <v>622.1115231</v>
      </c>
      <c r="M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" spans="1:13" x14ac:dyDescent="0.2">
      <c r="A417" t="s">
        <v>1397</v>
      </c>
      <c r="B417" t="s">
        <v>49</v>
      </c>
      <c r="C417">
        <v>6</v>
      </c>
      <c r="D417" s="6">
        <v>414180.54</v>
      </c>
      <c r="E417" s="6">
        <v>1853838692.1500001</v>
      </c>
      <c r="F417">
        <v>22</v>
      </c>
      <c r="G417" t="s">
        <v>19</v>
      </c>
      <c r="H417">
        <v>2018</v>
      </c>
      <c r="I417">
        <v>19439</v>
      </c>
      <c r="J417">
        <v>7</v>
      </c>
      <c r="K417" s="5">
        <v>4474.9193910000004</v>
      </c>
      <c r="L417" s="6">
        <v>18826.387999999999</v>
      </c>
      <c r="M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" spans="1:13" x14ac:dyDescent="0.2">
      <c r="A418" t="s">
        <v>1398</v>
      </c>
      <c r="B418" t="s">
        <v>12</v>
      </c>
      <c r="C418">
        <v>3</v>
      </c>
      <c r="D418" s="6">
        <v>13258.39</v>
      </c>
      <c r="E418" s="6">
        <v>4114002604.3800001</v>
      </c>
      <c r="F418">
        <v>48</v>
      </c>
      <c r="G418" t="s">
        <v>10</v>
      </c>
      <c r="H418">
        <v>2012</v>
      </c>
      <c r="I418">
        <v>11661</v>
      </c>
      <c r="J418">
        <v>13</v>
      </c>
      <c r="K418" s="5">
        <v>310293.18579999998</v>
      </c>
      <c r="L418" s="6">
        <v>276.21654389999998</v>
      </c>
      <c r="M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" spans="1:13" x14ac:dyDescent="0.2">
      <c r="A419" t="s">
        <v>1399</v>
      </c>
      <c r="B419" t="s">
        <v>24</v>
      </c>
      <c r="C419">
        <v>7</v>
      </c>
      <c r="D419" s="6">
        <v>457011.77</v>
      </c>
      <c r="E419" s="6">
        <v>1281351140.22</v>
      </c>
      <c r="F419">
        <v>30</v>
      </c>
      <c r="G419" t="s">
        <v>19</v>
      </c>
      <c r="H419">
        <v>2002</v>
      </c>
      <c r="I419">
        <v>8811</v>
      </c>
      <c r="J419">
        <v>23</v>
      </c>
      <c r="K419" s="5">
        <v>2802.7595900000001</v>
      </c>
      <c r="L419" s="6">
        <v>15233.725759999999</v>
      </c>
      <c r="M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" spans="1:13" x14ac:dyDescent="0.2">
      <c r="A420" t="s">
        <v>1400</v>
      </c>
      <c r="B420" t="s">
        <v>9</v>
      </c>
      <c r="C420">
        <v>4</v>
      </c>
      <c r="D420" s="6">
        <v>169686.85</v>
      </c>
      <c r="E420" s="6">
        <v>35498729339.18</v>
      </c>
      <c r="F420">
        <v>35</v>
      </c>
      <c r="G420" t="s">
        <v>21</v>
      </c>
      <c r="H420">
        <v>2016</v>
      </c>
      <c r="I420">
        <v>2873</v>
      </c>
      <c r="J420">
        <v>9</v>
      </c>
      <c r="K420" s="5">
        <v>209200.41320000001</v>
      </c>
      <c r="L420" s="6">
        <v>4848.1957860000002</v>
      </c>
      <c r="M4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1" spans="1:13" x14ac:dyDescent="0.2">
      <c r="A421" t="s">
        <v>1401</v>
      </c>
      <c r="B421" t="s">
        <v>9</v>
      </c>
      <c r="C421">
        <v>2</v>
      </c>
      <c r="D421" s="6">
        <v>333236.38</v>
      </c>
      <c r="E421" s="6">
        <v>5415208007.4799995</v>
      </c>
      <c r="F421">
        <v>15</v>
      </c>
      <c r="G421" t="s">
        <v>13</v>
      </c>
      <c r="H421">
        <v>2000</v>
      </c>
      <c r="I421">
        <v>4572</v>
      </c>
      <c r="J421">
        <v>25</v>
      </c>
      <c r="K421" s="5">
        <v>16249.35053</v>
      </c>
      <c r="L421" s="6">
        <v>22215.758760000001</v>
      </c>
      <c r="M4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2" spans="1:13" x14ac:dyDescent="0.2">
      <c r="A422" t="s">
        <v>1402</v>
      </c>
      <c r="B422" t="s">
        <v>12</v>
      </c>
      <c r="C422">
        <v>7</v>
      </c>
      <c r="D422" s="6">
        <v>10586.24</v>
      </c>
      <c r="E422" s="6">
        <v>29487149604.02</v>
      </c>
      <c r="F422">
        <v>31</v>
      </c>
      <c r="G422" t="s">
        <v>35</v>
      </c>
      <c r="H422">
        <v>2014</v>
      </c>
      <c r="I422">
        <v>6936</v>
      </c>
      <c r="J422">
        <v>11</v>
      </c>
      <c r="K422" s="5">
        <v>2785421.4139999999</v>
      </c>
      <c r="L422" s="6">
        <v>341.4916063</v>
      </c>
      <c r="M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" spans="1:13" x14ac:dyDescent="0.2">
      <c r="A423" t="s">
        <v>1403</v>
      </c>
      <c r="B423" t="s">
        <v>9</v>
      </c>
      <c r="C423">
        <v>7</v>
      </c>
      <c r="D423" s="6">
        <v>317393</v>
      </c>
      <c r="E423" s="6">
        <v>15492758510.360001</v>
      </c>
      <c r="F423">
        <v>34</v>
      </c>
      <c r="G423" t="s">
        <v>13</v>
      </c>
      <c r="H423">
        <v>2016</v>
      </c>
      <c r="I423">
        <v>2024</v>
      </c>
      <c r="J423">
        <v>9</v>
      </c>
      <c r="K423" s="5">
        <v>48811.540240000002</v>
      </c>
      <c r="L423" s="6">
        <v>9335.0881900000004</v>
      </c>
      <c r="M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" spans="1:13" x14ac:dyDescent="0.2">
      <c r="A424" t="s">
        <v>1404</v>
      </c>
      <c r="B424" t="s">
        <v>12</v>
      </c>
      <c r="C424">
        <v>4</v>
      </c>
      <c r="D424" s="6">
        <v>89228.3</v>
      </c>
      <c r="E424" s="6">
        <v>34847348140.470001</v>
      </c>
      <c r="F424">
        <v>45</v>
      </c>
      <c r="G424" t="s">
        <v>21</v>
      </c>
      <c r="H424">
        <v>2003</v>
      </c>
      <c r="I424">
        <v>2834</v>
      </c>
      <c r="J424">
        <v>22</v>
      </c>
      <c r="K424" s="5">
        <v>390540.4253</v>
      </c>
      <c r="L424" s="6">
        <v>1982.85115</v>
      </c>
      <c r="M4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" spans="1:13" x14ac:dyDescent="0.2">
      <c r="A425" t="s">
        <v>163</v>
      </c>
      <c r="B425" t="s">
        <v>18</v>
      </c>
      <c r="C425">
        <v>8</v>
      </c>
      <c r="D425" s="6">
        <v>148997.28</v>
      </c>
      <c r="E425" s="6">
        <v>6800634564.46</v>
      </c>
      <c r="F425">
        <v>27</v>
      </c>
      <c r="G425" t="s">
        <v>35</v>
      </c>
      <c r="H425">
        <v>2022</v>
      </c>
      <c r="I425">
        <v>3529</v>
      </c>
      <c r="J425">
        <v>3</v>
      </c>
      <c r="K425" s="5">
        <v>45641.677199999998</v>
      </c>
      <c r="L425" s="6">
        <v>5518.4176239999997</v>
      </c>
      <c r="M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" spans="1:13" x14ac:dyDescent="0.2">
      <c r="A426" t="s">
        <v>1405</v>
      </c>
      <c r="B426" t="s">
        <v>32</v>
      </c>
      <c r="C426">
        <v>9</v>
      </c>
      <c r="D426" s="6">
        <v>42945.63</v>
      </c>
      <c r="E426" s="6">
        <v>9538227044.6399994</v>
      </c>
      <c r="F426">
        <v>13</v>
      </c>
      <c r="G426" t="s">
        <v>21</v>
      </c>
      <c r="H426">
        <v>2014</v>
      </c>
      <c r="I426">
        <v>743</v>
      </c>
      <c r="J426">
        <v>11</v>
      </c>
      <c r="K426" s="5">
        <v>222099.08679999999</v>
      </c>
      <c r="L426" s="6">
        <v>3303.5096159999998</v>
      </c>
      <c r="M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" spans="1:13" x14ac:dyDescent="0.2">
      <c r="A427" t="s">
        <v>1406</v>
      </c>
      <c r="B427" t="s">
        <v>15</v>
      </c>
      <c r="C427">
        <v>5</v>
      </c>
      <c r="D427" s="6">
        <v>416711.09</v>
      </c>
      <c r="E427" s="6">
        <v>13548218851.360001</v>
      </c>
      <c r="F427">
        <v>23</v>
      </c>
      <c r="G427" t="s">
        <v>10</v>
      </c>
      <c r="H427">
        <v>2015</v>
      </c>
      <c r="I427">
        <v>6589</v>
      </c>
      <c r="J427">
        <v>10</v>
      </c>
      <c r="K427" s="5">
        <v>32511.259109999999</v>
      </c>
      <c r="L427" s="6">
        <v>18117.873370000001</v>
      </c>
      <c r="M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" spans="1:13" x14ac:dyDescent="0.2">
      <c r="A428" t="s">
        <v>1407</v>
      </c>
      <c r="B428" t="s">
        <v>12</v>
      </c>
      <c r="C428">
        <v>7</v>
      </c>
      <c r="D428" s="6">
        <v>282554.86</v>
      </c>
      <c r="E428" s="6">
        <v>8345723543.2799997</v>
      </c>
      <c r="F428">
        <v>45</v>
      </c>
      <c r="G428" t="s">
        <v>29</v>
      </c>
      <c r="H428">
        <v>2010</v>
      </c>
      <c r="I428">
        <v>13074</v>
      </c>
      <c r="J428">
        <v>15</v>
      </c>
      <c r="K428" s="5">
        <v>29535.648799999999</v>
      </c>
      <c r="L428" s="6">
        <v>6278.9967969999998</v>
      </c>
      <c r="M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" spans="1:13" x14ac:dyDescent="0.2">
      <c r="A429" t="s">
        <v>1408</v>
      </c>
      <c r="B429" t="s">
        <v>49</v>
      </c>
      <c r="C429">
        <v>2</v>
      </c>
      <c r="D429" s="6">
        <v>77247.289999999994</v>
      </c>
      <c r="E429" s="6">
        <v>2700556371.79</v>
      </c>
      <c r="F429">
        <v>25</v>
      </c>
      <c r="G429" t="s">
        <v>13</v>
      </c>
      <c r="H429">
        <v>2021</v>
      </c>
      <c r="I429">
        <v>5947</v>
      </c>
      <c r="J429">
        <v>4</v>
      </c>
      <c r="K429" s="5">
        <v>34958.886899999998</v>
      </c>
      <c r="L429" s="6">
        <v>3089.8914279999999</v>
      </c>
      <c r="M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" spans="1:13" x14ac:dyDescent="0.2">
      <c r="A430" t="s">
        <v>1409</v>
      </c>
      <c r="B430" t="s">
        <v>24</v>
      </c>
      <c r="C430">
        <v>6</v>
      </c>
      <c r="D430" s="6">
        <v>44512.39</v>
      </c>
      <c r="E430" s="6">
        <v>16190158031.719999</v>
      </c>
      <c r="F430">
        <v>28</v>
      </c>
      <c r="G430" t="s">
        <v>19</v>
      </c>
      <c r="H430">
        <v>2022</v>
      </c>
      <c r="I430">
        <v>2941</v>
      </c>
      <c r="J430">
        <v>3</v>
      </c>
      <c r="K430" s="5">
        <v>363721.5183</v>
      </c>
      <c r="L430" s="6">
        <v>1589.7281599999999</v>
      </c>
      <c r="M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" spans="1:13" x14ac:dyDescent="0.2">
      <c r="A431" t="s">
        <v>1410</v>
      </c>
      <c r="B431" t="s">
        <v>32</v>
      </c>
      <c r="C431">
        <v>8</v>
      </c>
      <c r="D431" s="6">
        <v>215699.29</v>
      </c>
      <c r="E431" s="6">
        <v>748384814.67999995</v>
      </c>
      <c r="F431">
        <v>24</v>
      </c>
      <c r="G431" t="s">
        <v>37</v>
      </c>
      <c r="H431">
        <v>2013</v>
      </c>
      <c r="I431">
        <v>7545</v>
      </c>
      <c r="J431">
        <v>12</v>
      </c>
      <c r="K431" s="5">
        <v>3468.574846</v>
      </c>
      <c r="L431" s="6">
        <v>8987.4702230000003</v>
      </c>
      <c r="M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2" spans="1:13" x14ac:dyDescent="0.2">
      <c r="A432" t="s">
        <v>1411</v>
      </c>
      <c r="B432" t="s">
        <v>18</v>
      </c>
      <c r="C432">
        <v>9</v>
      </c>
      <c r="D432" s="6">
        <v>286776.38</v>
      </c>
      <c r="E432" s="6">
        <v>430457540.36000001</v>
      </c>
      <c r="F432">
        <v>14</v>
      </c>
      <c r="G432" t="s">
        <v>33</v>
      </c>
      <c r="H432">
        <v>2009</v>
      </c>
      <c r="I432">
        <v>5791</v>
      </c>
      <c r="J432">
        <v>16</v>
      </c>
      <c r="K432" s="5">
        <v>1500.02162</v>
      </c>
      <c r="L432" s="6">
        <v>20484.026849999998</v>
      </c>
      <c r="M4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" spans="1:13" x14ac:dyDescent="0.2">
      <c r="A433" t="s">
        <v>1412</v>
      </c>
      <c r="B433" t="s">
        <v>49</v>
      </c>
      <c r="C433">
        <v>7</v>
      </c>
      <c r="D433" s="6">
        <v>2353.85</v>
      </c>
      <c r="E433" s="6">
        <v>8586580605.7399998</v>
      </c>
      <c r="F433">
        <v>11</v>
      </c>
      <c r="G433" t="s">
        <v>19</v>
      </c>
      <c r="H433">
        <v>2022</v>
      </c>
      <c r="I433">
        <v>6634</v>
      </c>
      <c r="J433">
        <v>3</v>
      </c>
      <c r="K433" s="5">
        <v>3647893.0359999998</v>
      </c>
      <c r="L433" s="6">
        <v>213.9859955</v>
      </c>
      <c r="M4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" spans="1:13" x14ac:dyDescent="0.2">
      <c r="A434" t="s">
        <v>1413</v>
      </c>
      <c r="B434" t="s">
        <v>24</v>
      </c>
      <c r="C434">
        <v>5</v>
      </c>
      <c r="D434" s="6">
        <v>12344.87</v>
      </c>
      <c r="E434" s="6">
        <v>5678652700.3999996</v>
      </c>
      <c r="F434">
        <v>6</v>
      </c>
      <c r="G434" t="s">
        <v>21</v>
      </c>
      <c r="H434">
        <v>2003</v>
      </c>
      <c r="I434">
        <v>12818</v>
      </c>
      <c r="J434">
        <v>22</v>
      </c>
      <c r="K434" s="5">
        <v>459999.84029999998</v>
      </c>
      <c r="L434" s="6">
        <v>2057.479104</v>
      </c>
      <c r="M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" spans="1:13" x14ac:dyDescent="0.2">
      <c r="A435" t="s">
        <v>1414</v>
      </c>
      <c r="B435" t="s">
        <v>32</v>
      </c>
      <c r="C435">
        <v>5</v>
      </c>
      <c r="D435" s="6">
        <v>49811.22</v>
      </c>
      <c r="E435" s="6">
        <v>9011634398.7000008</v>
      </c>
      <c r="F435">
        <v>38</v>
      </c>
      <c r="G435" t="s">
        <v>21</v>
      </c>
      <c r="H435">
        <v>2014</v>
      </c>
      <c r="I435">
        <v>14594</v>
      </c>
      <c r="J435">
        <v>11</v>
      </c>
      <c r="K435" s="5">
        <v>180914.75260000001</v>
      </c>
      <c r="L435" s="6">
        <v>1310.821586</v>
      </c>
      <c r="M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" spans="1:13" x14ac:dyDescent="0.2">
      <c r="A436" t="s">
        <v>164</v>
      </c>
      <c r="B436" t="s">
        <v>12</v>
      </c>
      <c r="C436">
        <v>10</v>
      </c>
      <c r="D436" s="6">
        <v>37355.870000000003</v>
      </c>
      <c r="E436" s="6">
        <v>12047108054.16</v>
      </c>
      <c r="F436">
        <v>26</v>
      </c>
      <c r="G436" t="s">
        <v>27</v>
      </c>
      <c r="H436">
        <v>2016</v>
      </c>
      <c r="I436">
        <v>9803</v>
      </c>
      <c r="J436">
        <v>9</v>
      </c>
      <c r="K436" s="5">
        <v>322494.68459999998</v>
      </c>
      <c r="L436" s="6">
        <v>1436.7643720000001</v>
      </c>
      <c r="M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" spans="1:13" x14ac:dyDescent="0.2">
      <c r="A437" t="s">
        <v>1415</v>
      </c>
      <c r="B437" t="s">
        <v>42</v>
      </c>
      <c r="C437">
        <v>5</v>
      </c>
      <c r="D437" s="6">
        <v>94530.44</v>
      </c>
      <c r="E437" s="6">
        <v>3688223858.6900001</v>
      </c>
      <c r="F437">
        <v>3</v>
      </c>
      <c r="G437" t="s">
        <v>16</v>
      </c>
      <c r="H437">
        <v>2015</v>
      </c>
      <c r="I437">
        <v>9031</v>
      </c>
      <c r="J437">
        <v>10</v>
      </c>
      <c r="K437" s="5">
        <v>39015.256600000001</v>
      </c>
      <c r="L437" s="6">
        <v>31510.146280000001</v>
      </c>
      <c r="M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" spans="1:13" x14ac:dyDescent="0.2">
      <c r="A438" t="s">
        <v>1416</v>
      </c>
      <c r="B438" t="s">
        <v>18</v>
      </c>
      <c r="C438">
        <v>8</v>
      </c>
      <c r="D438" s="6">
        <v>398992.42</v>
      </c>
      <c r="E438" s="6">
        <v>15077677369.530001</v>
      </c>
      <c r="F438">
        <v>8</v>
      </c>
      <c r="G438" t="s">
        <v>21</v>
      </c>
      <c r="H438">
        <v>2007</v>
      </c>
      <c r="I438">
        <v>9216</v>
      </c>
      <c r="J438">
        <v>18</v>
      </c>
      <c r="K438" s="5">
        <v>37788.383390000003</v>
      </c>
      <c r="L438" s="6">
        <v>49874.05197</v>
      </c>
      <c r="M4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" spans="1:13" x14ac:dyDescent="0.2">
      <c r="A439" t="s">
        <v>1417</v>
      </c>
      <c r="B439" t="s">
        <v>24</v>
      </c>
      <c r="C439">
        <v>5</v>
      </c>
      <c r="D439" s="6">
        <v>416606.28</v>
      </c>
      <c r="E439" s="6">
        <v>11239276080.91</v>
      </c>
      <c r="F439">
        <v>49</v>
      </c>
      <c r="G439" t="s">
        <v>13</v>
      </c>
      <c r="H439">
        <v>2000</v>
      </c>
      <c r="I439">
        <v>2687</v>
      </c>
      <c r="J439">
        <v>25</v>
      </c>
      <c r="K439" s="5">
        <v>26977.17239</v>
      </c>
      <c r="L439" s="6">
        <v>8502.169011</v>
      </c>
      <c r="M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" spans="1:13" x14ac:dyDescent="0.2">
      <c r="A440" t="s">
        <v>1418</v>
      </c>
      <c r="B440" t="s">
        <v>42</v>
      </c>
      <c r="C440">
        <v>8</v>
      </c>
      <c r="D440" s="6">
        <v>398153.89</v>
      </c>
      <c r="E440" s="6">
        <v>17886244432.790001</v>
      </c>
      <c r="F440">
        <v>42</v>
      </c>
      <c r="G440" t="s">
        <v>29</v>
      </c>
      <c r="H440">
        <v>2019</v>
      </c>
      <c r="I440">
        <v>17332</v>
      </c>
      <c r="J440">
        <v>6</v>
      </c>
      <c r="K440" s="5">
        <v>44921.943290000003</v>
      </c>
      <c r="L440" s="6">
        <v>9479.8544249999995</v>
      </c>
      <c r="M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" spans="1:13" x14ac:dyDescent="0.2">
      <c r="A441" t="s">
        <v>1419</v>
      </c>
      <c r="B441" t="s">
        <v>42</v>
      </c>
      <c r="C441">
        <v>3</v>
      </c>
      <c r="D441" s="6">
        <v>35729.480000000003</v>
      </c>
      <c r="E441" s="6">
        <v>14193054200.370001</v>
      </c>
      <c r="F441">
        <v>43</v>
      </c>
      <c r="G441" t="s">
        <v>37</v>
      </c>
      <c r="H441">
        <v>2005</v>
      </c>
      <c r="I441">
        <v>2564</v>
      </c>
      <c r="J441">
        <v>20</v>
      </c>
      <c r="K441" s="5">
        <v>397235.48719999997</v>
      </c>
      <c r="L441" s="6">
        <v>830.91820240000004</v>
      </c>
      <c r="M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" spans="1:13" x14ac:dyDescent="0.2">
      <c r="A442" t="s">
        <v>1420</v>
      </c>
      <c r="B442" t="s">
        <v>12</v>
      </c>
      <c r="C442">
        <v>8</v>
      </c>
      <c r="D442" s="6">
        <v>376964.6</v>
      </c>
      <c r="E442" s="6">
        <v>17401697103.169998</v>
      </c>
      <c r="F442">
        <v>46</v>
      </c>
      <c r="G442" t="s">
        <v>35</v>
      </c>
      <c r="H442">
        <v>2005</v>
      </c>
      <c r="I442">
        <v>724</v>
      </c>
      <c r="J442">
        <v>20</v>
      </c>
      <c r="K442" s="5">
        <v>46161.682509999999</v>
      </c>
      <c r="L442" s="6">
        <v>8194.8825890000007</v>
      </c>
      <c r="M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" spans="1:13" x14ac:dyDescent="0.2">
      <c r="A443" t="s">
        <v>1421</v>
      </c>
      <c r="B443" t="s">
        <v>15</v>
      </c>
      <c r="C443">
        <v>10</v>
      </c>
      <c r="D443" s="6">
        <v>177335.58</v>
      </c>
      <c r="E443" s="6">
        <v>7916047553.5200005</v>
      </c>
      <c r="F443">
        <v>7</v>
      </c>
      <c r="G443" t="s">
        <v>33</v>
      </c>
      <c r="H443">
        <v>2015</v>
      </c>
      <c r="I443">
        <v>19134</v>
      </c>
      <c r="J443">
        <v>10</v>
      </c>
      <c r="K443" s="5">
        <v>44637.800309999999</v>
      </c>
      <c r="L443" s="6">
        <v>25333.654320000001</v>
      </c>
      <c r="M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" spans="1:13" x14ac:dyDescent="0.2">
      <c r="A444" t="s">
        <v>1422</v>
      </c>
      <c r="B444" t="s">
        <v>9</v>
      </c>
      <c r="C444">
        <v>3</v>
      </c>
      <c r="D444" s="6">
        <v>3268.93</v>
      </c>
      <c r="E444" s="6">
        <v>6980435080.4300003</v>
      </c>
      <c r="F444">
        <v>31</v>
      </c>
      <c r="G444" t="s">
        <v>10</v>
      </c>
      <c r="H444">
        <v>2007</v>
      </c>
      <c r="I444">
        <v>10132</v>
      </c>
      <c r="J444">
        <v>18</v>
      </c>
      <c r="K444" s="5">
        <v>2135388.9350000001</v>
      </c>
      <c r="L444" s="6">
        <v>105.4492772</v>
      </c>
      <c r="M4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" spans="1:13" x14ac:dyDescent="0.2">
      <c r="A445" t="s">
        <v>1423</v>
      </c>
      <c r="B445" t="s">
        <v>24</v>
      </c>
      <c r="C445">
        <v>4</v>
      </c>
      <c r="D445" s="6">
        <v>36621.120000000003</v>
      </c>
      <c r="E445" s="6">
        <v>12811629481.129999</v>
      </c>
      <c r="F445">
        <v>16</v>
      </c>
      <c r="G445" t="s">
        <v>10</v>
      </c>
      <c r="H445">
        <v>2008</v>
      </c>
      <c r="I445">
        <v>18809</v>
      </c>
      <c r="J445">
        <v>17</v>
      </c>
      <c r="K445" s="5">
        <v>349841.69219999999</v>
      </c>
      <c r="L445" s="6">
        <v>2288.8196910000001</v>
      </c>
      <c r="M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" spans="1:13" x14ac:dyDescent="0.2">
      <c r="A446" t="s">
        <v>1424</v>
      </c>
      <c r="B446" t="s">
        <v>9</v>
      </c>
      <c r="C446">
        <v>5</v>
      </c>
      <c r="D446" s="6">
        <v>105224.87</v>
      </c>
      <c r="E446" s="6">
        <v>26154420013.150002</v>
      </c>
      <c r="F446">
        <v>23</v>
      </c>
      <c r="G446" t="s">
        <v>27</v>
      </c>
      <c r="H446">
        <v>2019</v>
      </c>
      <c r="I446">
        <v>9803</v>
      </c>
      <c r="J446">
        <v>6</v>
      </c>
      <c r="K446" s="5">
        <v>248556.40100000001</v>
      </c>
      <c r="L446" s="6">
        <v>4574.9943130000001</v>
      </c>
      <c r="M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" spans="1:13" x14ac:dyDescent="0.2">
      <c r="A447" t="s">
        <v>36</v>
      </c>
      <c r="B447" t="s">
        <v>32</v>
      </c>
      <c r="C447">
        <v>7</v>
      </c>
      <c r="D447" s="6">
        <v>109596.15</v>
      </c>
      <c r="E447" s="6">
        <v>3965453491.2800002</v>
      </c>
      <c r="F447">
        <v>44</v>
      </c>
      <c r="G447" t="s">
        <v>37</v>
      </c>
      <c r="H447">
        <v>2016</v>
      </c>
      <c r="I447">
        <v>3195</v>
      </c>
      <c r="J447">
        <v>9</v>
      </c>
      <c r="K447" s="5">
        <v>36181.416649999999</v>
      </c>
      <c r="L447" s="6">
        <v>2490.8215460000001</v>
      </c>
      <c r="M4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" spans="1:13" x14ac:dyDescent="0.2">
      <c r="A448" t="s">
        <v>165</v>
      </c>
      <c r="B448" t="s">
        <v>18</v>
      </c>
      <c r="C448">
        <v>8</v>
      </c>
      <c r="D448" s="6">
        <v>51811.9</v>
      </c>
      <c r="E448" s="6">
        <v>1848811352.6700001</v>
      </c>
      <c r="F448">
        <v>4</v>
      </c>
      <c r="G448" t="s">
        <v>37</v>
      </c>
      <c r="H448">
        <v>2023</v>
      </c>
      <c r="I448">
        <v>6011</v>
      </c>
      <c r="J448">
        <v>2</v>
      </c>
      <c r="K448" s="5">
        <v>35682.13968</v>
      </c>
      <c r="L448" s="6">
        <v>12952.975619999999</v>
      </c>
      <c r="M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" spans="1:13" x14ac:dyDescent="0.2">
      <c r="A449" t="s">
        <v>1425</v>
      </c>
      <c r="B449" t="s">
        <v>32</v>
      </c>
      <c r="C449">
        <v>10</v>
      </c>
      <c r="D449" s="6">
        <v>373066.02</v>
      </c>
      <c r="E449" s="6">
        <v>759162292.82000005</v>
      </c>
      <c r="F449">
        <v>35</v>
      </c>
      <c r="G449" t="s">
        <v>10</v>
      </c>
      <c r="H449">
        <v>2021</v>
      </c>
      <c r="I449">
        <v>10402</v>
      </c>
      <c r="J449">
        <v>4</v>
      </c>
      <c r="K449" s="5">
        <v>2033.9274660000001</v>
      </c>
      <c r="L449" s="6">
        <v>10659.02917</v>
      </c>
      <c r="M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" spans="1:13" x14ac:dyDescent="0.2">
      <c r="A450" t="s">
        <v>1426</v>
      </c>
      <c r="B450" t="s">
        <v>12</v>
      </c>
      <c r="C450">
        <v>4</v>
      </c>
      <c r="D450" s="6">
        <v>165231.87</v>
      </c>
      <c r="E450" s="6">
        <v>26954748965.169998</v>
      </c>
      <c r="F450">
        <v>10</v>
      </c>
      <c r="G450" t="s">
        <v>33</v>
      </c>
      <c r="H450">
        <v>2022</v>
      </c>
      <c r="I450">
        <v>12922</v>
      </c>
      <c r="J450">
        <v>3</v>
      </c>
      <c r="K450" s="5">
        <v>163131.8708</v>
      </c>
      <c r="L450" s="6">
        <v>16523.18679</v>
      </c>
      <c r="M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" spans="1:13" x14ac:dyDescent="0.2">
      <c r="A451" t="s">
        <v>1427</v>
      </c>
      <c r="B451" t="s">
        <v>9</v>
      </c>
      <c r="C451">
        <v>1</v>
      </c>
      <c r="D451" s="6">
        <v>158199.03</v>
      </c>
      <c r="E451" s="6">
        <v>7256779028.5200005</v>
      </c>
      <c r="F451">
        <v>49</v>
      </c>
      <c r="G451" t="s">
        <v>16</v>
      </c>
      <c r="H451">
        <v>2001</v>
      </c>
      <c r="I451">
        <v>6483</v>
      </c>
      <c r="J451">
        <v>24</v>
      </c>
      <c r="K451" s="5">
        <v>45870.197590000003</v>
      </c>
      <c r="L451" s="6">
        <v>3228.551661</v>
      </c>
      <c r="M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" spans="1:13" x14ac:dyDescent="0.2">
      <c r="A452" t="s">
        <v>1428</v>
      </c>
      <c r="B452" t="s">
        <v>32</v>
      </c>
      <c r="C452">
        <v>7</v>
      </c>
      <c r="D452" s="6">
        <v>448444.96</v>
      </c>
      <c r="E452" s="6">
        <v>13900546207.1</v>
      </c>
      <c r="F452">
        <v>21</v>
      </c>
      <c r="G452" t="s">
        <v>37</v>
      </c>
      <c r="H452">
        <v>2020</v>
      </c>
      <c r="I452">
        <v>8027</v>
      </c>
      <c r="J452">
        <v>5</v>
      </c>
      <c r="K452" s="5">
        <v>30996.218250000002</v>
      </c>
      <c r="L452" s="6">
        <v>21354.52176</v>
      </c>
      <c r="M4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" spans="1:13" x14ac:dyDescent="0.2">
      <c r="A453" t="s">
        <v>1429</v>
      </c>
      <c r="B453" t="s">
        <v>24</v>
      </c>
      <c r="C453">
        <v>4</v>
      </c>
      <c r="D453" s="6">
        <v>411920.71</v>
      </c>
      <c r="E453" s="6">
        <v>10815543431.309999</v>
      </c>
      <c r="F453">
        <v>8</v>
      </c>
      <c r="G453" t="s">
        <v>29</v>
      </c>
      <c r="H453">
        <v>2009</v>
      </c>
      <c r="I453">
        <v>18818</v>
      </c>
      <c r="J453">
        <v>16</v>
      </c>
      <c r="K453" s="5">
        <v>26255.371800000001</v>
      </c>
      <c r="L453" s="6">
        <v>51490.089310000003</v>
      </c>
      <c r="M4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" spans="1:13" x14ac:dyDescent="0.2">
      <c r="A454" t="s">
        <v>1430</v>
      </c>
      <c r="B454" t="s">
        <v>9</v>
      </c>
      <c r="C454">
        <v>3</v>
      </c>
      <c r="D454" s="6">
        <v>371435.07</v>
      </c>
      <c r="E454" s="6">
        <v>7546421990.9099998</v>
      </c>
      <c r="F454">
        <v>11</v>
      </c>
      <c r="G454" t="s">
        <v>27</v>
      </c>
      <c r="H454">
        <v>2018</v>
      </c>
      <c r="I454">
        <v>2364</v>
      </c>
      <c r="J454">
        <v>7</v>
      </c>
      <c r="K454" s="5">
        <v>20315.934590000001</v>
      </c>
      <c r="L454" s="6">
        <v>33766.824410000001</v>
      </c>
      <c r="M4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" spans="1:13" x14ac:dyDescent="0.2">
      <c r="A455" t="s">
        <v>1431</v>
      </c>
      <c r="B455" t="s">
        <v>15</v>
      </c>
      <c r="C455">
        <v>10</v>
      </c>
      <c r="D455" s="6">
        <v>485031.92</v>
      </c>
      <c r="E455" s="6">
        <v>22472037607.310001</v>
      </c>
      <c r="F455">
        <v>49</v>
      </c>
      <c r="G455" t="s">
        <v>35</v>
      </c>
      <c r="H455">
        <v>2020</v>
      </c>
      <c r="I455">
        <v>5862</v>
      </c>
      <c r="J455">
        <v>5</v>
      </c>
      <c r="K455" s="5">
        <v>46330.049209999997</v>
      </c>
      <c r="L455" s="6">
        <v>9898.6105470000002</v>
      </c>
      <c r="M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" spans="1:13" x14ac:dyDescent="0.2">
      <c r="A456" t="s">
        <v>1432</v>
      </c>
      <c r="B456" t="s">
        <v>32</v>
      </c>
      <c r="C456">
        <v>10</v>
      </c>
      <c r="D456" s="6">
        <v>97197.2</v>
      </c>
      <c r="E456" s="6">
        <v>4816276295.7799997</v>
      </c>
      <c r="F456">
        <v>47</v>
      </c>
      <c r="G456" t="s">
        <v>16</v>
      </c>
      <c r="H456">
        <v>2011</v>
      </c>
      <c r="I456">
        <v>3215</v>
      </c>
      <c r="J456">
        <v>14</v>
      </c>
      <c r="K456" s="5">
        <v>49550.595560000002</v>
      </c>
      <c r="L456" s="6">
        <v>2068.0255109999998</v>
      </c>
      <c r="M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" spans="1:13" x14ac:dyDescent="0.2">
      <c r="A457" t="s">
        <v>1433</v>
      </c>
      <c r="B457" t="s">
        <v>49</v>
      </c>
      <c r="C457">
        <v>9</v>
      </c>
      <c r="D457" s="6">
        <v>41120.269999999997</v>
      </c>
      <c r="E457" s="6">
        <v>14831103913.559999</v>
      </c>
      <c r="F457">
        <v>49</v>
      </c>
      <c r="G457" t="s">
        <v>33</v>
      </c>
      <c r="H457">
        <v>2022</v>
      </c>
      <c r="I457">
        <v>525</v>
      </c>
      <c r="J457">
        <v>3</v>
      </c>
      <c r="K457" s="5">
        <v>360675.22259999998</v>
      </c>
      <c r="L457" s="6">
        <v>839.18919819999996</v>
      </c>
      <c r="M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" spans="1:13" x14ac:dyDescent="0.2">
      <c r="A458" t="s">
        <v>1434</v>
      </c>
      <c r="B458" t="s">
        <v>49</v>
      </c>
      <c r="C458">
        <v>6</v>
      </c>
      <c r="D458" s="6">
        <v>26195.39</v>
      </c>
      <c r="E458" s="6">
        <v>5049043254.1599998</v>
      </c>
      <c r="F458">
        <v>19</v>
      </c>
      <c r="G458" t="s">
        <v>10</v>
      </c>
      <c r="H458">
        <v>2008</v>
      </c>
      <c r="I458">
        <v>12224</v>
      </c>
      <c r="J458">
        <v>17</v>
      </c>
      <c r="K458" s="5">
        <v>192744.50599999999</v>
      </c>
      <c r="L458" s="6">
        <v>1378.7046150000001</v>
      </c>
      <c r="M4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" spans="1:13" x14ac:dyDescent="0.2">
      <c r="A459" t="s">
        <v>166</v>
      </c>
      <c r="B459" t="s">
        <v>12</v>
      </c>
      <c r="C459">
        <v>10</v>
      </c>
      <c r="D459" s="6">
        <v>294768.13</v>
      </c>
      <c r="E459" s="6">
        <v>10472893197.379999</v>
      </c>
      <c r="F459">
        <v>4</v>
      </c>
      <c r="G459" t="s">
        <v>13</v>
      </c>
      <c r="H459">
        <v>2022</v>
      </c>
      <c r="I459">
        <v>11534</v>
      </c>
      <c r="J459">
        <v>3</v>
      </c>
      <c r="K459" s="5">
        <v>35528.258529999999</v>
      </c>
      <c r="L459" s="6">
        <v>73692.033209999994</v>
      </c>
      <c r="M4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" spans="1:13" x14ac:dyDescent="0.2">
      <c r="A460" t="s">
        <v>1435</v>
      </c>
      <c r="B460" t="s">
        <v>9</v>
      </c>
      <c r="C460">
        <v>2</v>
      </c>
      <c r="D460" s="6">
        <v>40795.33</v>
      </c>
      <c r="E460" s="6">
        <v>15185792277.549999</v>
      </c>
      <c r="F460">
        <v>11</v>
      </c>
      <c r="G460" t="s">
        <v>27</v>
      </c>
      <c r="H460">
        <v>2017</v>
      </c>
      <c r="I460">
        <v>12987</v>
      </c>
      <c r="J460">
        <v>8</v>
      </c>
      <c r="K460" s="5">
        <v>372242.39</v>
      </c>
      <c r="L460" s="6">
        <v>3708.6664479999999</v>
      </c>
      <c r="M4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" spans="1:13" x14ac:dyDescent="0.2">
      <c r="A461" t="s">
        <v>1436</v>
      </c>
      <c r="B461" t="s">
        <v>24</v>
      </c>
      <c r="C461">
        <v>3</v>
      </c>
      <c r="D461" s="6">
        <v>46801.4</v>
      </c>
      <c r="E461" s="6">
        <v>11075116892.49</v>
      </c>
      <c r="F461">
        <v>35</v>
      </c>
      <c r="G461" t="s">
        <v>10</v>
      </c>
      <c r="H461">
        <v>2023</v>
      </c>
      <c r="I461">
        <v>5115</v>
      </c>
      <c r="J461">
        <v>2</v>
      </c>
      <c r="K461" s="5">
        <v>236639.71030000001</v>
      </c>
      <c r="L461" s="6">
        <v>1337.1829</v>
      </c>
      <c r="M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" spans="1:13" x14ac:dyDescent="0.2">
      <c r="A462" t="s">
        <v>1437</v>
      </c>
      <c r="B462" t="s">
        <v>18</v>
      </c>
      <c r="C462">
        <v>9</v>
      </c>
      <c r="D462" s="6">
        <v>432924.37</v>
      </c>
      <c r="E462" s="6">
        <v>9174277204.7399998</v>
      </c>
      <c r="F462">
        <v>36</v>
      </c>
      <c r="G462" t="s">
        <v>33</v>
      </c>
      <c r="H462">
        <v>2001</v>
      </c>
      <c r="I462">
        <v>13945</v>
      </c>
      <c r="J462">
        <v>24</v>
      </c>
      <c r="K462" s="5">
        <v>21190.408520000001</v>
      </c>
      <c r="L462" s="6">
        <v>12025.67697</v>
      </c>
      <c r="M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" spans="1:13" x14ac:dyDescent="0.2">
      <c r="A463" t="s">
        <v>1438</v>
      </c>
      <c r="B463" t="s">
        <v>18</v>
      </c>
      <c r="C463">
        <v>4</v>
      </c>
      <c r="D463" s="6">
        <v>49185.05</v>
      </c>
      <c r="E463" s="6">
        <v>24263667977.959999</v>
      </c>
      <c r="F463">
        <v>35</v>
      </c>
      <c r="G463" t="s">
        <v>35</v>
      </c>
      <c r="H463">
        <v>2000</v>
      </c>
      <c r="I463">
        <v>2983</v>
      </c>
      <c r="J463">
        <v>25</v>
      </c>
      <c r="K463" s="5">
        <v>493312.84009999997</v>
      </c>
      <c r="L463" s="6">
        <v>1405.2872640000001</v>
      </c>
      <c r="M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" spans="1:13" x14ac:dyDescent="0.2">
      <c r="A464" t="s">
        <v>1439</v>
      </c>
      <c r="B464" t="s">
        <v>9</v>
      </c>
      <c r="C464">
        <v>10</v>
      </c>
      <c r="D464" s="6">
        <v>368862.09</v>
      </c>
      <c r="E464" s="6">
        <v>9319085384.2199993</v>
      </c>
      <c r="F464">
        <v>21</v>
      </c>
      <c r="G464" t="s">
        <v>19</v>
      </c>
      <c r="H464">
        <v>2005</v>
      </c>
      <c r="I464">
        <v>4003</v>
      </c>
      <c r="J464">
        <v>20</v>
      </c>
      <c r="K464" s="5">
        <v>25263.41632</v>
      </c>
      <c r="L464" s="6">
        <v>17564.861389999998</v>
      </c>
      <c r="M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" spans="1:13" x14ac:dyDescent="0.2">
      <c r="A465" t="s">
        <v>1440</v>
      </c>
      <c r="B465" t="s">
        <v>24</v>
      </c>
      <c r="C465">
        <v>3</v>
      </c>
      <c r="D465" s="6">
        <v>226296.52</v>
      </c>
      <c r="E465" s="6">
        <v>48257335043.910004</v>
      </c>
      <c r="F465">
        <v>13</v>
      </c>
      <c r="G465" t="s">
        <v>16</v>
      </c>
      <c r="H465">
        <v>2015</v>
      </c>
      <c r="I465">
        <v>17255</v>
      </c>
      <c r="J465">
        <v>10</v>
      </c>
      <c r="K465" s="5">
        <v>213247.24069999999</v>
      </c>
      <c r="L465" s="6">
        <v>17407.424709999999</v>
      </c>
      <c r="M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6" spans="1:13" x14ac:dyDescent="0.2">
      <c r="A466" t="s">
        <v>1441</v>
      </c>
      <c r="B466" t="s">
        <v>42</v>
      </c>
      <c r="C466">
        <v>3</v>
      </c>
      <c r="D466" s="6">
        <v>209670.25</v>
      </c>
      <c r="E466" s="6">
        <v>7656335672.8699999</v>
      </c>
      <c r="F466">
        <v>6</v>
      </c>
      <c r="G466" t="s">
        <v>13</v>
      </c>
      <c r="H466">
        <v>2007</v>
      </c>
      <c r="I466">
        <v>19486</v>
      </c>
      <c r="J466">
        <v>18</v>
      </c>
      <c r="K466" s="5">
        <v>36515.080840000002</v>
      </c>
      <c r="L466" s="6">
        <v>34945.041089999999</v>
      </c>
      <c r="M4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7" spans="1:13" x14ac:dyDescent="0.2">
      <c r="A467" t="s">
        <v>1442</v>
      </c>
      <c r="B467" t="s">
        <v>12</v>
      </c>
      <c r="C467">
        <v>10</v>
      </c>
      <c r="D467" s="6">
        <v>365403.84</v>
      </c>
      <c r="E467" s="6">
        <v>15526089501.84</v>
      </c>
      <c r="F467">
        <v>27</v>
      </c>
      <c r="G467" t="s">
        <v>33</v>
      </c>
      <c r="H467">
        <v>2007</v>
      </c>
      <c r="I467">
        <v>15118</v>
      </c>
      <c r="J467">
        <v>18</v>
      </c>
      <c r="K467" s="5">
        <v>42489.219969999998</v>
      </c>
      <c r="L467" s="6">
        <v>13533.47552</v>
      </c>
      <c r="M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" spans="1:13" x14ac:dyDescent="0.2">
      <c r="A468" t="s">
        <v>1443</v>
      </c>
      <c r="B468" t="s">
        <v>42</v>
      </c>
      <c r="C468">
        <v>5</v>
      </c>
      <c r="D468" s="6">
        <v>313674.05</v>
      </c>
      <c r="E468" s="6">
        <v>5678056296.8900003</v>
      </c>
      <c r="F468">
        <v>25</v>
      </c>
      <c r="G468" t="s">
        <v>16</v>
      </c>
      <c r="H468">
        <v>2018</v>
      </c>
      <c r="I468">
        <v>14372</v>
      </c>
      <c r="J468">
        <v>7</v>
      </c>
      <c r="K468" s="5">
        <v>18100.772789999999</v>
      </c>
      <c r="L468" s="6">
        <v>12546.961810000001</v>
      </c>
      <c r="M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" spans="1:13" x14ac:dyDescent="0.2">
      <c r="A469" t="s">
        <v>1444</v>
      </c>
      <c r="B469" t="s">
        <v>32</v>
      </c>
      <c r="C469">
        <v>1</v>
      </c>
      <c r="D469" s="6">
        <v>447274.59</v>
      </c>
      <c r="E469" s="6">
        <v>16513449432.57</v>
      </c>
      <c r="F469">
        <v>50</v>
      </c>
      <c r="G469" t="s">
        <v>10</v>
      </c>
      <c r="H469">
        <v>2020</v>
      </c>
      <c r="I469">
        <v>777</v>
      </c>
      <c r="J469">
        <v>5</v>
      </c>
      <c r="K469" s="5">
        <v>36919.159659999998</v>
      </c>
      <c r="L469" s="6">
        <v>8945.4918849999995</v>
      </c>
      <c r="M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" spans="1:13" x14ac:dyDescent="0.2">
      <c r="A470" t="s">
        <v>167</v>
      </c>
      <c r="B470" t="s">
        <v>24</v>
      </c>
      <c r="C470">
        <v>5</v>
      </c>
      <c r="D470" s="6">
        <v>19775.34</v>
      </c>
      <c r="E470" s="6">
        <v>779789301.33000004</v>
      </c>
      <c r="F470">
        <v>19</v>
      </c>
      <c r="G470" t="s">
        <v>21</v>
      </c>
      <c r="H470">
        <v>2005</v>
      </c>
      <c r="I470">
        <v>18197</v>
      </c>
      <c r="J470">
        <v>20</v>
      </c>
      <c r="K470" s="5">
        <v>39431.401599999997</v>
      </c>
      <c r="L470" s="6">
        <v>1040.8075719999999</v>
      </c>
      <c r="M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" spans="1:13" x14ac:dyDescent="0.2">
      <c r="A471" t="s">
        <v>1445</v>
      </c>
      <c r="B471" t="s">
        <v>18</v>
      </c>
      <c r="C471">
        <v>5</v>
      </c>
      <c r="D471" s="6">
        <v>303020.2</v>
      </c>
      <c r="E471" s="6">
        <v>7112473323.29</v>
      </c>
      <c r="F471">
        <v>31</v>
      </c>
      <c r="G471" t="s">
        <v>13</v>
      </c>
      <c r="H471">
        <v>2021</v>
      </c>
      <c r="I471">
        <v>19071</v>
      </c>
      <c r="J471">
        <v>4</v>
      </c>
      <c r="K471" s="5">
        <v>23470.94485</v>
      </c>
      <c r="L471" s="6">
        <v>9774.8450229999999</v>
      </c>
      <c r="M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" spans="1:13" x14ac:dyDescent="0.2">
      <c r="A472" t="s">
        <v>1446</v>
      </c>
      <c r="B472" t="s">
        <v>9</v>
      </c>
      <c r="C472">
        <v>6</v>
      </c>
      <c r="D472" s="6">
        <v>307308.89</v>
      </c>
      <c r="E472" s="6">
        <v>14695712530.719999</v>
      </c>
      <c r="F472">
        <v>48</v>
      </c>
      <c r="G472" t="s">
        <v>29</v>
      </c>
      <c r="H472">
        <v>2000</v>
      </c>
      <c r="I472">
        <v>2997</v>
      </c>
      <c r="J472">
        <v>25</v>
      </c>
      <c r="K472" s="5">
        <v>47819.654900000001</v>
      </c>
      <c r="L472" s="6">
        <v>6402.2686089999997</v>
      </c>
      <c r="M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" spans="1:13" x14ac:dyDescent="0.2">
      <c r="A473" t="s">
        <v>1447</v>
      </c>
      <c r="B473" t="s">
        <v>42</v>
      </c>
      <c r="C473">
        <v>8</v>
      </c>
      <c r="D473" s="6">
        <v>341590.15</v>
      </c>
      <c r="E473" s="6">
        <v>6803928694.6700001</v>
      </c>
      <c r="F473">
        <v>21</v>
      </c>
      <c r="G473" t="s">
        <v>16</v>
      </c>
      <c r="H473">
        <v>2009</v>
      </c>
      <c r="I473">
        <v>4091</v>
      </c>
      <c r="J473">
        <v>16</v>
      </c>
      <c r="K473" s="5">
        <v>19917.398130000001</v>
      </c>
      <c r="L473" s="6">
        <v>16266.197840000001</v>
      </c>
      <c r="M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" spans="1:13" x14ac:dyDescent="0.2">
      <c r="A474" t="s">
        <v>1448</v>
      </c>
      <c r="B474" t="s">
        <v>12</v>
      </c>
      <c r="C474">
        <v>2</v>
      </c>
      <c r="D474" s="6">
        <v>43460.08</v>
      </c>
      <c r="E474" s="6">
        <v>13099387257.559999</v>
      </c>
      <c r="F474">
        <v>42</v>
      </c>
      <c r="G474" t="s">
        <v>21</v>
      </c>
      <c r="H474">
        <v>2021</v>
      </c>
      <c r="I474">
        <v>4903</v>
      </c>
      <c r="J474">
        <v>4</v>
      </c>
      <c r="K474" s="5">
        <v>301410.93959999998</v>
      </c>
      <c r="L474" s="6">
        <v>1034.763829</v>
      </c>
      <c r="M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" spans="1:13" x14ac:dyDescent="0.2">
      <c r="A475" t="s">
        <v>1449</v>
      </c>
      <c r="B475" t="s">
        <v>24</v>
      </c>
      <c r="C475">
        <v>1</v>
      </c>
      <c r="D475" s="6">
        <v>140293.35999999999</v>
      </c>
      <c r="E475" s="6">
        <v>5748355807.6700001</v>
      </c>
      <c r="F475">
        <v>26</v>
      </c>
      <c r="G475" t="s">
        <v>16</v>
      </c>
      <c r="H475">
        <v>2019</v>
      </c>
      <c r="I475">
        <v>8917</v>
      </c>
      <c r="J475">
        <v>6</v>
      </c>
      <c r="K475" s="5">
        <v>40972.828020000001</v>
      </c>
      <c r="L475" s="6">
        <v>5395.8982759999999</v>
      </c>
      <c r="M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" spans="1:13" x14ac:dyDescent="0.2">
      <c r="A476" t="s">
        <v>1450</v>
      </c>
      <c r="B476" t="s">
        <v>24</v>
      </c>
      <c r="C476">
        <v>6</v>
      </c>
      <c r="D476" s="6">
        <v>419862.29</v>
      </c>
      <c r="E476" s="6">
        <v>9138209346.0799999</v>
      </c>
      <c r="F476">
        <v>23</v>
      </c>
      <c r="G476" t="s">
        <v>16</v>
      </c>
      <c r="H476">
        <v>2014</v>
      </c>
      <c r="I476">
        <v>720</v>
      </c>
      <c r="J476">
        <v>11</v>
      </c>
      <c r="K476" s="5">
        <v>21763.777750000001</v>
      </c>
      <c r="L476" s="6">
        <v>18254.882010000001</v>
      </c>
      <c r="M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" spans="1:13" x14ac:dyDescent="0.2">
      <c r="A477" t="s">
        <v>1451</v>
      </c>
      <c r="B477" t="s">
        <v>12</v>
      </c>
      <c r="C477">
        <v>2</v>
      </c>
      <c r="D477" s="6">
        <v>457981.23</v>
      </c>
      <c r="E477" s="6">
        <v>18948354063.330002</v>
      </c>
      <c r="F477">
        <v>25</v>
      </c>
      <c r="G477" t="s">
        <v>27</v>
      </c>
      <c r="H477">
        <v>2009</v>
      </c>
      <c r="I477">
        <v>14807</v>
      </c>
      <c r="J477">
        <v>16</v>
      </c>
      <c r="K477" s="5">
        <v>41372.647530000002</v>
      </c>
      <c r="L477" s="6">
        <v>18319.24928</v>
      </c>
      <c r="M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" spans="1:13" x14ac:dyDescent="0.2">
      <c r="A478" t="s">
        <v>1452</v>
      </c>
      <c r="B478" t="s">
        <v>49</v>
      </c>
      <c r="C478">
        <v>1</v>
      </c>
      <c r="D478" s="6">
        <v>51365.74</v>
      </c>
      <c r="E478" s="6">
        <v>1457698197.8900001</v>
      </c>
      <c r="F478">
        <v>6</v>
      </c>
      <c r="G478" t="s">
        <v>33</v>
      </c>
      <c r="H478">
        <v>2018</v>
      </c>
      <c r="I478">
        <v>4574</v>
      </c>
      <c r="J478">
        <v>7</v>
      </c>
      <c r="K478" s="5">
        <v>28377.800910000002</v>
      </c>
      <c r="L478" s="6">
        <v>8560.9571880000003</v>
      </c>
      <c r="M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" spans="1:13" x14ac:dyDescent="0.2">
      <c r="A479" t="s">
        <v>1453</v>
      </c>
      <c r="B479" t="s">
        <v>49</v>
      </c>
      <c r="C479">
        <v>6</v>
      </c>
      <c r="D479" s="6">
        <v>351883.35</v>
      </c>
      <c r="E479" s="6">
        <v>10726270703.360001</v>
      </c>
      <c r="F479">
        <v>23</v>
      </c>
      <c r="G479" t="s">
        <v>35</v>
      </c>
      <c r="H479">
        <v>2007</v>
      </c>
      <c r="I479">
        <v>3544</v>
      </c>
      <c r="J479">
        <v>18</v>
      </c>
      <c r="K479" s="5">
        <v>30481.461449999999</v>
      </c>
      <c r="L479" s="6">
        <v>15299.276159999999</v>
      </c>
      <c r="M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" spans="1:13" x14ac:dyDescent="0.2">
      <c r="A480" t="s">
        <v>1454</v>
      </c>
      <c r="B480" t="s">
        <v>49</v>
      </c>
      <c r="C480">
        <v>3</v>
      </c>
      <c r="D480" s="6">
        <v>92814.95</v>
      </c>
      <c r="E480" s="6">
        <v>3753369211.1300001</v>
      </c>
      <c r="F480">
        <v>45</v>
      </c>
      <c r="G480" t="s">
        <v>27</v>
      </c>
      <c r="H480">
        <v>2017</v>
      </c>
      <c r="I480">
        <v>2034</v>
      </c>
      <c r="J480">
        <v>8</v>
      </c>
      <c r="K480" s="5">
        <v>40438.275110000002</v>
      </c>
      <c r="L480" s="6">
        <v>2062.5543969999999</v>
      </c>
      <c r="M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" spans="1:13" x14ac:dyDescent="0.2">
      <c r="A481" t="s">
        <v>168</v>
      </c>
      <c r="B481" t="s">
        <v>18</v>
      </c>
      <c r="C481">
        <v>3</v>
      </c>
      <c r="D481" s="6">
        <v>477054.48</v>
      </c>
      <c r="E481" s="6">
        <v>12197472011.33</v>
      </c>
      <c r="F481">
        <v>20</v>
      </c>
      <c r="G481" t="s">
        <v>16</v>
      </c>
      <c r="H481">
        <v>2000</v>
      </c>
      <c r="I481">
        <v>3412</v>
      </c>
      <c r="J481">
        <v>25</v>
      </c>
      <c r="K481" s="5">
        <v>25567.29982</v>
      </c>
      <c r="L481" s="6">
        <v>23852.72407</v>
      </c>
      <c r="M4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" spans="1:13" x14ac:dyDescent="0.2">
      <c r="A482" t="s">
        <v>1455</v>
      </c>
      <c r="B482" t="s">
        <v>24</v>
      </c>
      <c r="C482">
        <v>1</v>
      </c>
      <c r="D482" s="6">
        <v>402681.19</v>
      </c>
      <c r="E482" s="6">
        <v>16346623477.26</v>
      </c>
      <c r="F482">
        <v>5</v>
      </c>
      <c r="G482" t="s">
        <v>13</v>
      </c>
      <c r="H482">
        <v>2021</v>
      </c>
      <c r="I482">
        <v>13046</v>
      </c>
      <c r="J482">
        <v>4</v>
      </c>
      <c r="K482" s="5">
        <v>40593.455329999997</v>
      </c>
      <c r="L482" s="6">
        <v>80536.237500000003</v>
      </c>
      <c r="M4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" spans="1:13" x14ac:dyDescent="0.2">
      <c r="A483" t="s">
        <v>1456</v>
      </c>
      <c r="B483" t="s">
        <v>15</v>
      </c>
      <c r="C483">
        <v>1</v>
      </c>
      <c r="D483" s="6">
        <v>247581.03</v>
      </c>
      <c r="E483" s="6">
        <v>6628263970.1899996</v>
      </c>
      <c r="F483">
        <v>35</v>
      </c>
      <c r="G483" t="s">
        <v>29</v>
      </c>
      <c r="H483">
        <v>2008</v>
      </c>
      <c r="I483">
        <v>2887</v>
      </c>
      <c r="J483">
        <v>17</v>
      </c>
      <c r="K483" s="5">
        <v>26771.099490000001</v>
      </c>
      <c r="L483" s="6">
        <v>7073.7437190000001</v>
      </c>
      <c r="M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" spans="1:13" x14ac:dyDescent="0.2">
      <c r="A484" t="s">
        <v>1457</v>
      </c>
      <c r="B484" t="s">
        <v>32</v>
      </c>
      <c r="C484">
        <v>7</v>
      </c>
      <c r="D484" s="6">
        <v>303353.37</v>
      </c>
      <c r="E484" s="6">
        <v>12490112230.610001</v>
      </c>
      <c r="F484">
        <v>4</v>
      </c>
      <c r="G484" t="s">
        <v>16</v>
      </c>
      <c r="H484">
        <v>2009</v>
      </c>
      <c r="I484">
        <v>12587</v>
      </c>
      <c r="J484">
        <v>16</v>
      </c>
      <c r="K484" s="5">
        <v>41172.474600000001</v>
      </c>
      <c r="L484" s="6">
        <v>75838.342229999995</v>
      </c>
      <c r="M4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" spans="1:13" x14ac:dyDescent="0.2">
      <c r="A485" t="s">
        <v>1458</v>
      </c>
      <c r="B485" t="s">
        <v>12</v>
      </c>
      <c r="C485">
        <v>3</v>
      </c>
      <c r="D485" s="6">
        <v>490985.87</v>
      </c>
      <c r="E485" s="6">
        <v>16180758295.67</v>
      </c>
      <c r="F485">
        <v>50</v>
      </c>
      <c r="G485" t="s">
        <v>33</v>
      </c>
      <c r="H485">
        <v>2023</v>
      </c>
      <c r="I485">
        <v>13407</v>
      </c>
      <c r="J485">
        <v>2</v>
      </c>
      <c r="K485" s="5">
        <v>32954.649290000001</v>
      </c>
      <c r="L485" s="6">
        <v>9819.7174969999996</v>
      </c>
      <c r="M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" spans="1:13" x14ac:dyDescent="0.2">
      <c r="A486" t="s">
        <v>1459</v>
      </c>
      <c r="B486" t="s">
        <v>18</v>
      </c>
      <c r="C486">
        <v>2</v>
      </c>
      <c r="D486" s="6">
        <v>149260.39000000001</v>
      </c>
      <c r="E486" s="6">
        <v>4504115816.5500002</v>
      </c>
      <c r="F486">
        <v>16</v>
      </c>
      <c r="G486" t="s">
        <v>13</v>
      </c>
      <c r="H486">
        <v>2003</v>
      </c>
      <c r="I486">
        <v>2095</v>
      </c>
      <c r="J486">
        <v>22</v>
      </c>
      <c r="K486" s="5">
        <v>30175.22882</v>
      </c>
      <c r="L486" s="6">
        <v>9328.7746540000007</v>
      </c>
      <c r="M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" spans="1:13" x14ac:dyDescent="0.2">
      <c r="A487" t="s">
        <v>1460</v>
      </c>
      <c r="B487" t="s">
        <v>9</v>
      </c>
      <c r="C487">
        <v>1</v>
      </c>
      <c r="D487" s="6">
        <v>35307.06</v>
      </c>
      <c r="E487" s="6">
        <v>148705617.72</v>
      </c>
      <c r="F487">
        <v>7</v>
      </c>
      <c r="G487" t="s">
        <v>33</v>
      </c>
      <c r="H487">
        <v>2010</v>
      </c>
      <c r="I487">
        <v>18958</v>
      </c>
      <c r="J487">
        <v>15</v>
      </c>
      <c r="K487" s="5">
        <v>4210.7813900000001</v>
      </c>
      <c r="L487" s="6">
        <v>5043.8656970000002</v>
      </c>
      <c r="M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" spans="1:13" x14ac:dyDescent="0.2">
      <c r="A488" t="s">
        <v>1461</v>
      </c>
      <c r="B488" t="s">
        <v>32</v>
      </c>
      <c r="C488">
        <v>3</v>
      </c>
      <c r="D488" s="6">
        <v>78892.009999999995</v>
      </c>
      <c r="E488" s="6">
        <v>2044111514</v>
      </c>
      <c r="F488">
        <v>39</v>
      </c>
      <c r="G488" t="s">
        <v>29</v>
      </c>
      <c r="H488">
        <v>2016</v>
      </c>
      <c r="I488">
        <v>6379</v>
      </c>
      <c r="J488">
        <v>9</v>
      </c>
      <c r="K488" s="5">
        <v>25909.247029999999</v>
      </c>
      <c r="L488" s="6">
        <v>2022.8720969999999</v>
      </c>
      <c r="M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" spans="1:13" x14ac:dyDescent="0.2">
      <c r="A489" t="s">
        <v>1462</v>
      </c>
      <c r="B489" t="s">
        <v>15</v>
      </c>
      <c r="C489">
        <v>4</v>
      </c>
      <c r="D489" s="6">
        <v>1686.84</v>
      </c>
      <c r="E489" s="6">
        <v>7484046569.75</v>
      </c>
      <c r="F489">
        <v>39</v>
      </c>
      <c r="G489" t="s">
        <v>16</v>
      </c>
      <c r="H489">
        <v>2003</v>
      </c>
      <c r="I489">
        <v>19739</v>
      </c>
      <c r="J489">
        <v>22</v>
      </c>
      <c r="K489" s="5">
        <v>4436721.4139999999</v>
      </c>
      <c r="L489" s="7">
        <v>43.252340820000001</v>
      </c>
      <c r="M4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" spans="1:13" x14ac:dyDescent="0.2">
      <c r="A490" t="s">
        <v>1463</v>
      </c>
      <c r="B490" t="s">
        <v>24</v>
      </c>
      <c r="C490">
        <v>1</v>
      </c>
      <c r="D490" s="6">
        <v>9479.83</v>
      </c>
      <c r="E490" s="6">
        <v>27011018909.630001</v>
      </c>
      <c r="F490">
        <v>27</v>
      </c>
      <c r="G490" t="s">
        <v>21</v>
      </c>
      <c r="H490">
        <v>2018</v>
      </c>
      <c r="I490">
        <v>18705</v>
      </c>
      <c r="J490">
        <v>7</v>
      </c>
      <c r="K490" s="5">
        <v>2849313.2489999998</v>
      </c>
      <c r="L490" s="6">
        <v>351.10486959999997</v>
      </c>
      <c r="M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" spans="1:13" x14ac:dyDescent="0.2">
      <c r="A491" t="s">
        <v>1464</v>
      </c>
      <c r="B491" t="s">
        <v>49</v>
      </c>
      <c r="C491">
        <v>9</v>
      </c>
      <c r="D491" s="6">
        <v>46594.61</v>
      </c>
      <c r="E491" s="6">
        <v>21646984652.200001</v>
      </c>
      <c r="F491">
        <v>15</v>
      </c>
      <c r="G491" t="s">
        <v>35</v>
      </c>
      <c r="H491">
        <v>2002</v>
      </c>
      <c r="I491">
        <v>5544</v>
      </c>
      <c r="J491">
        <v>23</v>
      </c>
      <c r="K491" s="5">
        <v>464580.30530000001</v>
      </c>
      <c r="L491" s="6">
        <v>3106.3073220000001</v>
      </c>
      <c r="M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" spans="1:13" x14ac:dyDescent="0.2">
      <c r="A492" t="s">
        <v>169</v>
      </c>
      <c r="B492" t="s">
        <v>49</v>
      </c>
      <c r="C492">
        <v>1</v>
      </c>
      <c r="D492" s="6">
        <v>33696.85</v>
      </c>
      <c r="E492" s="6">
        <v>12010652855.450001</v>
      </c>
      <c r="F492">
        <v>47</v>
      </c>
      <c r="G492" t="s">
        <v>27</v>
      </c>
      <c r="H492">
        <v>2022</v>
      </c>
      <c r="I492">
        <v>6081</v>
      </c>
      <c r="J492">
        <v>3</v>
      </c>
      <c r="K492" s="5">
        <v>356431.54139999999</v>
      </c>
      <c r="L492" s="6">
        <v>716.95419400000003</v>
      </c>
      <c r="M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" spans="1:13" x14ac:dyDescent="0.2">
      <c r="A493" t="s">
        <v>1465</v>
      </c>
      <c r="B493" t="s">
        <v>12</v>
      </c>
      <c r="C493">
        <v>9</v>
      </c>
      <c r="D493" s="6">
        <v>391601.71</v>
      </c>
      <c r="E493" s="6">
        <v>13604027360.09</v>
      </c>
      <c r="F493">
        <v>31</v>
      </c>
      <c r="G493" t="s">
        <v>19</v>
      </c>
      <c r="H493">
        <v>2019</v>
      </c>
      <c r="I493">
        <v>11729</v>
      </c>
      <c r="J493">
        <v>6</v>
      </c>
      <c r="K493" s="5">
        <v>34738.448190000003</v>
      </c>
      <c r="L493" s="6">
        <v>12632.313270000001</v>
      </c>
      <c r="M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" spans="1:13" x14ac:dyDescent="0.2">
      <c r="A494" t="s">
        <v>1466</v>
      </c>
      <c r="B494" t="s">
        <v>12</v>
      </c>
      <c r="C494">
        <v>5</v>
      </c>
      <c r="D494" s="6">
        <v>396321.48</v>
      </c>
      <c r="E494" s="6">
        <v>1129250815.8599999</v>
      </c>
      <c r="F494">
        <v>21</v>
      </c>
      <c r="G494" t="s">
        <v>27</v>
      </c>
      <c r="H494">
        <v>2007</v>
      </c>
      <c r="I494">
        <v>12382</v>
      </c>
      <c r="J494">
        <v>18</v>
      </c>
      <c r="K494" s="5">
        <v>2848.3303329999999</v>
      </c>
      <c r="L494" s="6">
        <v>18872.45145</v>
      </c>
      <c r="M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" spans="1:13" x14ac:dyDescent="0.2">
      <c r="A495" t="s">
        <v>1467</v>
      </c>
      <c r="B495" t="s">
        <v>18</v>
      </c>
      <c r="C495">
        <v>4</v>
      </c>
      <c r="D495" s="6">
        <v>152189.1</v>
      </c>
      <c r="E495" s="6">
        <v>43064765270.919998</v>
      </c>
      <c r="F495">
        <v>17</v>
      </c>
      <c r="G495" t="s">
        <v>29</v>
      </c>
      <c r="H495">
        <v>2008</v>
      </c>
      <c r="I495">
        <v>19093</v>
      </c>
      <c r="J495">
        <v>17</v>
      </c>
      <c r="K495" s="5">
        <v>282967.7928</v>
      </c>
      <c r="L495" s="6">
        <v>8952.2998680000001</v>
      </c>
      <c r="M4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6" spans="1:13" x14ac:dyDescent="0.2">
      <c r="A496" t="s">
        <v>1468</v>
      </c>
      <c r="B496" t="s">
        <v>24</v>
      </c>
      <c r="C496">
        <v>5</v>
      </c>
      <c r="D496" s="6">
        <v>471851.8</v>
      </c>
      <c r="E496" s="6">
        <v>14813875722.26</v>
      </c>
      <c r="F496">
        <v>48</v>
      </c>
      <c r="G496" t="s">
        <v>13</v>
      </c>
      <c r="H496">
        <v>2011</v>
      </c>
      <c r="I496">
        <v>201</v>
      </c>
      <c r="J496">
        <v>14</v>
      </c>
      <c r="K496" s="5">
        <v>31394.187300000001</v>
      </c>
      <c r="L496" s="6">
        <v>9830.2458900000001</v>
      </c>
      <c r="M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" spans="1:13" x14ac:dyDescent="0.2">
      <c r="A497" t="s">
        <v>1469</v>
      </c>
      <c r="B497" t="s">
        <v>49</v>
      </c>
      <c r="C497">
        <v>4</v>
      </c>
      <c r="D497" s="6">
        <v>262936.86</v>
      </c>
      <c r="E497" s="6">
        <v>7399450284.5799999</v>
      </c>
      <c r="F497">
        <v>2</v>
      </c>
      <c r="G497" t="s">
        <v>19</v>
      </c>
      <c r="H497">
        <v>2010</v>
      </c>
      <c r="I497">
        <v>14354</v>
      </c>
      <c r="J497">
        <v>15</v>
      </c>
      <c r="K497" s="5">
        <v>28140.547849999999</v>
      </c>
      <c r="L497" s="6">
        <v>131468.43100000001</v>
      </c>
      <c r="M4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" spans="1:13" x14ac:dyDescent="0.2">
      <c r="A498" t="s">
        <v>1470</v>
      </c>
      <c r="B498" t="s">
        <v>18</v>
      </c>
      <c r="C498">
        <v>3</v>
      </c>
      <c r="D498" s="6">
        <v>123401.11</v>
      </c>
      <c r="E498" s="6">
        <v>37756859456.459999</v>
      </c>
      <c r="F498">
        <v>17</v>
      </c>
      <c r="G498" t="s">
        <v>37</v>
      </c>
      <c r="H498">
        <v>2019</v>
      </c>
      <c r="I498">
        <v>1388</v>
      </c>
      <c r="J498">
        <v>6</v>
      </c>
      <c r="K498" s="5">
        <v>305967.56530000002</v>
      </c>
      <c r="L498" s="6">
        <v>7258.8886080000002</v>
      </c>
      <c r="M4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" spans="1:13" x14ac:dyDescent="0.2">
      <c r="A499" t="s">
        <v>1471</v>
      </c>
      <c r="B499" t="s">
        <v>9</v>
      </c>
      <c r="C499">
        <v>5</v>
      </c>
      <c r="D499" s="6">
        <v>402596.26</v>
      </c>
      <c r="E499" s="6">
        <v>1491013225.3800001</v>
      </c>
      <c r="F499">
        <v>15</v>
      </c>
      <c r="G499" t="s">
        <v>19</v>
      </c>
      <c r="H499">
        <v>2005</v>
      </c>
      <c r="I499">
        <v>14622</v>
      </c>
      <c r="J499">
        <v>20</v>
      </c>
      <c r="K499" s="5">
        <v>3702.49496</v>
      </c>
      <c r="L499" s="6">
        <v>26839.750769999999</v>
      </c>
      <c r="M4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0" spans="1:13" x14ac:dyDescent="0.2">
      <c r="A500" t="s">
        <v>1472</v>
      </c>
      <c r="B500" t="s">
        <v>18</v>
      </c>
      <c r="C500">
        <v>9</v>
      </c>
      <c r="D500" s="6">
        <v>362481.48</v>
      </c>
      <c r="E500" s="6">
        <v>16449043318.440001</v>
      </c>
      <c r="F500">
        <v>5</v>
      </c>
      <c r="G500" t="s">
        <v>35</v>
      </c>
      <c r="H500">
        <v>2020</v>
      </c>
      <c r="I500">
        <v>5756</v>
      </c>
      <c r="J500">
        <v>5</v>
      </c>
      <c r="K500" s="5">
        <v>45377.989750000001</v>
      </c>
      <c r="L500" s="6">
        <v>72496.295790000004</v>
      </c>
      <c r="M5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1" spans="1:13" x14ac:dyDescent="0.2">
      <c r="A501" t="s">
        <v>1473</v>
      </c>
      <c r="B501" t="s">
        <v>42</v>
      </c>
      <c r="C501">
        <v>1</v>
      </c>
      <c r="D501" s="6">
        <v>255338.62</v>
      </c>
      <c r="E501" s="6">
        <v>961868979.77999997</v>
      </c>
      <c r="F501">
        <v>8</v>
      </c>
      <c r="G501" t="s">
        <v>10</v>
      </c>
      <c r="H501">
        <v>2020</v>
      </c>
      <c r="I501">
        <v>461</v>
      </c>
      <c r="J501">
        <v>5</v>
      </c>
      <c r="K501" s="5">
        <v>3766.0328519999998</v>
      </c>
      <c r="L501" s="6">
        <v>31917.327819999999</v>
      </c>
      <c r="M5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2" spans="1:13" x14ac:dyDescent="0.2">
      <c r="A502" t="s">
        <v>1474</v>
      </c>
      <c r="B502" t="s">
        <v>18</v>
      </c>
      <c r="C502">
        <v>10</v>
      </c>
      <c r="D502" s="6">
        <v>83699.41</v>
      </c>
      <c r="E502" s="6">
        <v>22593189013.029999</v>
      </c>
      <c r="F502">
        <v>1</v>
      </c>
      <c r="G502" t="s">
        <v>16</v>
      </c>
      <c r="H502">
        <v>2018</v>
      </c>
      <c r="I502">
        <v>6376</v>
      </c>
      <c r="J502">
        <v>7</v>
      </c>
      <c r="K502" s="5">
        <v>269931.47749999998</v>
      </c>
      <c r="L502" s="6">
        <v>83699.409660000005</v>
      </c>
      <c r="M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3" spans="1:13" x14ac:dyDescent="0.2">
      <c r="A503" t="s">
        <v>170</v>
      </c>
      <c r="B503" t="s">
        <v>15</v>
      </c>
      <c r="C503">
        <v>10</v>
      </c>
      <c r="D503" s="6">
        <v>476693.48</v>
      </c>
      <c r="E503" s="6">
        <v>2268849564.8299999</v>
      </c>
      <c r="F503">
        <v>10</v>
      </c>
      <c r="G503" t="s">
        <v>19</v>
      </c>
      <c r="H503">
        <v>2005</v>
      </c>
      <c r="I503">
        <v>3706</v>
      </c>
      <c r="J503">
        <v>20</v>
      </c>
      <c r="K503" s="5">
        <v>4758.5564910000003</v>
      </c>
      <c r="L503" s="6">
        <v>47669.34837</v>
      </c>
      <c r="M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4" spans="1:13" x14ac:dyDescent="0.2">
      <c r="A504" t="s">
        <v>1475</v>
      </c>
      <c r="B504" t="s">
        <v>9</v>
      </c>
      <c r="C504">
        <v>5</v>
      </c>
      <c r="D504" s="6">
        <v>461210.24</v>
      </c>
      <c r="E504" s="6">
        <v>15023511161.719999</v>
      </c>
      <c r="F504">
        <v>2</v>
      </c>
      <c r="G504" t="s">
        <v>35</v>
      </c>
      <c r="H504">
        <v>2014</v>
      </c>
      <c r="I504">
        <v>9076</v>
      </c>
      <c r="J504">
        <v>11</v>
      </c>
      <c r="K504" s="5">
        <v>32573.105660000001</v>
      </c>
      <c r="L504" s="6">
        <v>230605.12109999999</v>
      </c>
      <c r="M5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05" spans="1:13" x14ac:dyDescent="0.2">
      <c r="A505" t="s">
        <v>1476</v>
      </c>
      <c r="B505" t="s">
        <v>42</v>
      </c>
      <c r="C505">
        <v>10</v>
      </c>
      <c r="D505" s="6">
        <v>462777.43</v>
      </c>
      <c r="E505" s="6">
        <v>21983167928.560001</v>
      </c>
      <c r="F505">
        <v>40</v>
      </c>
      <c r="G505" t="s">
        <v>13</v>
      </c>
      <c r="H505">
        <v>2005</v>
      </c>
      <c r="I505">
        <v>15909</v>
      </c>
      <c r="J505">
        <v>20</v>
      </c>
      <c r="K505" s="5">
        <v>47501.67944</v>
      </c>
      <c r="L505" s="6">
        <v>11569.43576</v>
      </c>
      <c r="M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6" spans="1:13" x14ac:dyDescent="0.2">
      <c r="A506" t="s">
        <v>1477</v>
      </c>
      <c r="B506" t="s">
        <v>42</v>
      </c>
      <c r="C506">
        <v>10</v>
      </c>
      <c r="D506" s="6">
        <v>34893.96</v>
      </c>
      <c r="E506" s="6">
        <v>8490058191.0699997</v>
      </c>
      <c r="F506">
        <v>28</v>
      </c>
      <c r="G506" t="s">
        <v>10</v>
      </c>
      <c r="H506">
        <v>2001</v>
      </c>
      <c r="I506">
        <v>17577</v>
      </c>
      <c r="J506">
        <v>24</v>
      </c>
      <c r="K506" s="5">
        <v>243309.23329999999</v>
      </c>
      <c r="L506" s="6">
        <v>1246.2129520000001</v>
      </c>
      <c r="M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7" spans="1:13" x14ac:dyDescent="0.2">
      <c r="A507" t="s">
        <v>1478</v>
      </c>
      <c r="B507" t="s">
        <v>18</v>
      </c>
      <c r="C507">
        <v>10</v>
      </c>
      <c r="D507" s="6">
        <v>9168.65</v>
      </c>
      <c r="E507" s="6">
        <v>3478994370.7399998</v>
      </c>
      <c r="F507">
        <v>36</v>
      </c>
      <c r="G507" t="s">
        <v>29</v>
      </c>
      <c r="H507">
        <v>2011</v>
      </c>
      <c r="I507">
        <v>11801</v>
      </c>
      <c r="J507">
        <v>14</v>
      </c>
      <c r="K507" s="5">
        <v>379443.45209999999</v>
      </c>
      <c r="L507" s="6">
        <v>254.6847951</v>
      </c>
      <c r="M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8" spans="1:13" x14ac:dyDescent="0.2">
      <c r="A508" t="s">
        <v>1479</v>
      </c>
      <c r="B508" t="s">
        <v>15</v>
      </c>
      <c r="C508">
        <v>7</v>
      </c>
      <c r="D508" s="6">
        <v>424664.84</v>
      </c>
      <c r="E508" s="6">
        <v>8044478106.7700005</v>
      </c>
      <c r="F508">
        <v>41</v>
      </c>
      <c r="G508" t="s">
        <v>33</v>
      </c>
      <c r="H508">
        <v>2012</v>
      </c>
      <c r="I508">
        <v>7455</v>
      </c>
      <c r="J508">
        <v>13</v>
      </c>
      <c r="K508" s="5">
        <v>18942.122640000001</v>
      </c>
      <c r="L508" s="6">
        <v>10357.678980000001</v>
      </c>
      <c r="M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9" spans="1:13" x14ac:dyDescent="0.2">
      <c r="A509" t="s">
        <v>1480</v>
      </c>
      <c r="B509" t="s">
        <v>24</v>
      </c>
      <c r="C509">
        <v>7</v>
      </c>
      <c r="D509" s="6">
        <v>10359.36</v>
      </c>
      <c r="E509" s="6">
        <v>3763108534.3400002</v>
      </c>
      <c r="F509">
        <v>10</v>
      </c>
      <c r="G509" t="s">
        <v>35</v>
      </c>
      <c r="H509">
        <v>2007</v>
      </c>
      <c r="I509">
        <v>8043</v>
      </c>
      <c r="J509">
        <v>18</v>
      </c>
      <c r="K509" s="5">
        <v>363256.00640000001</v>
      </c>
      <c r="L509" s="6">
        <v>1035.9355680000001</v>
      </c>
      <c r="M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0" spans="1:13" x14ac:dyDescent="0.2">
      <c r="A510" t="s">
        <v>1481</v>
      </c>
      <c r="B510" t="s">
        <v>32</v>
      </c>
      <c r="C510">
        <v>6</v>
      </c>
      <c r="D510" s="6">
        <v>105254.11</v>
      </c>
      <c r="E510" s="6">
        <v>2633550384.8000002</v>
      </c>
      <c r="F510">
        <v>28</v>
      </c>
      <c r="G510" t="s">
        <v>13</v>
      </c>
      <c r="H510">
        <v>2008</v>
      </c>
      <c r="I510">
        <v>1624</v>
      </c>
      <c r="J510">
        <v>17</v>
      </c>
      <c r="K510" s="5">
        <v>25019.879420000001</v>
      </c>
      <c r="L510" s="6">
        <v>3759.075343</v>
      </c>
      <c r="M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1" spans="1:13" x14ac:dyDescent="0.2">
      <c r="A511" t="s">
        <v>1482</v>
      </c>
      <c r="B511" t="s">
        <v>9</v>
      </c>
      <c r="C511">
        <v>8</v>
      </c>
      <c r="D511" s="6">
        <v>73273.990000000005</v>
      </c>
      <c r="E511" s="6">
        <v>2267279954.9899998</v>
      </c>
      <c r="F511">
        <v>7</v>
      </c>
      <c r="G511" t="s">
        <v>19</v>
      </c>
      <c r="H511">
        <v>2004</v>
      </c>
      <c r="I511">
        <v>8342</v>
      </c>
      <c r="J511">
        <v>21</v>
      </c>
      <c r="K511" s="5">
        <v>30941.49149</v>
      </c>
      <c r="L511" s="6">
        <v>10467.713519999999</v>
      </c>
      <c r="M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2" spans="1:13" x14ac:dyDescent="0.2">
      <c r="A512" t="s">
        <v>1483</v>
      </c>
      <c r="B512" t="s">
        <v>18</v>
      </c>
      <c r="C512">
        <v>4</v>
      </c>
      <c r="D512" s="6">
        <v>156481.17000000001</v>
      </c>
      <c r="E512" s="6">
        <v>6253514488.5</v>
      </c>
      <c r="F512">
        <v>41</v>
      </c>
      <c r="G512" t="s">
        <v>35</v>
      </c>
      <c r="H512">
        <v>2003</v>
      </c>
      <c r="I512">
        <v>1277</v>
      </c>
      <c r="J512">
        <v>22</v>
      </c>
      <c r="K512" s="5">
        <v>39962.366589999998</v>
      </c>
      <c r="L512" s="6">
        <v>3816.6139800000001</v>
      </c>
      <c r="M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3" spans="1:13" x14ac:dyDescent="0.2">
      <c r="A513" t="s">
        <v>1484</v>
      </c>
      <c r="B513" t="s">
        <v>9</v>
      </c>
      <c r="C513">
        <v>6</v>
      </c>
      <c r="D513" s="6">
        <v>57191.24</v>
      </c>
      <c r="E513" s="6">
        <v>18418113500.299999</v>
      </c>
      <c r="F513">
        <v>36</v>
      </c>
      <c r="G513" t="s">
        <v>16</v>
      </c>
      <c r="H513">
        <v>2015</v>
      </c>
      <c r="I513">
        <v>8251</v>
      </c>
      <c r="J513">
        <v>10</v>
      </c>
      <c r="K513" s="5">
        <v>322043.30119999999</v>
      </c>
      <c r="L513" s="6">
        <v>1588.645606</v>
      </c>
      <c r="M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4" spans="1:13" x14ac:dyDescent="0.2">
      <c r="A514" t="s">
        <v>171</v>
      </c>
      <c r="B514" t="s">
        <v>18</v>
      </c>
      <c r="C514">
        <v>9</v>
      </c>
      <c r="D514" s="6">
        <v>39083.18</v>
      </c>
      <c r="E514" s="6">
        <v>15444336263.030001</v>
      </c>
      <c r="F514">
        <v>31</v>
      </c>
      <c r="G514" t="s">
        <v>10</v>
      </c>
      <c r="H514">
        <v>2018</v>
      </c>
      <c r="I514">
        <v>14243</v>
      </c>
      <c r="J514">
        <v>7</v>
      </c>
      <c r="K514" s="5">
        <v>395164.79009999998</v>
      </c>
      <c r="L514" s="6">
        <v>1260.747787</v>
      </c>
      <c r="M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5" spans="1:13" x14ac:dyDescent="0.2">
      <c r="A515" t="s">
        <v>1485</v>
      </c>
      <c r="B515" t="s">
        <v>24</v>
      </c>
      <c r="C515">
        <v>2</v>
      </c>
      <c r="D515" s="6">
        <v>19610.84</v>
      </c>
      <c r="E515" s="6">
        <v>3625456929.21</v>
      </c>
      <c r="F515">
        <v>9</v>
      </c>
      <c r="G515" t="s">
        <v>13</v>
      </c>
      <c r="H515">
        <v>2003</v>
      </c>
      <c r="I515">
        <v>10211</v>
      </c>
      <c r="J515">
        <v>22</v>
      </c>
      <c r="K515" s="5">
        <v>184869.07699999999</v>
      </c>
      <c r="L515" s="6">
        <v>2178.9818780000001</v>
      </c>
      <c r="M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6" spans="1:13" x14ac:dyDescent="0.2">
      <c r="A516" t="s">
        <v>1486</v>
      </c>
      <c r="B516" t="s">
        <v>49</v>
      </c>
      <c r="C516">
        <v>9</v>
      </c>
      <c r="D516" s="6">
        <v>385598.46</v>
      </c>
      <c r="E516" s="6">
        <v>13060338929.620001</v>
      </c>
      <c r="F516">
        <v>19</v>
      </c>
      <c r="G516" t="s">
        <v>10</v>
      </c>
      <c r="H516">
        <v>2022</v>
      </c>
      <c r="I516">
        <v>11087</v>
      </c>
      <c r="J516">
        <v>3</v>
      </c>
      <c r="K516" s="5">
        <v>33869.308709999998</v>
      </c>
      <c r="L516" s="6">
        <v>20294.655869999999</v>
      </c>
      <c r="M5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17" spans="1:13" x14ac:dyDescent="0.2">
      <c r="A517" t="s">
        <v>1487</v>
      </c>
      <c r="B517" t="s">
        <v>49</v>
      </c>
      <c r="C517">
        <v>5</v>
      </c>
      <c r="D517" s="6">
        <v>449725.41</v>
      </c>
      <c r="E517" s="6">
        <v>17407258137.779999</v>
      </c>
      <c r="F517">
        <v>7</v>
      </c>
      <c r="G517" t="s">
        <v>37</v>
      </c>
      <c r="H517">
        <v>2019</v>
      </c>
      <c r="I517">
        <v>2971</v>
      </c>
      <c r="J517">
        <v>6</v>
      </c>
      <c r="K517" s="5">
        <v>38705.41433</v>
      </c>
      <c r="L517" s="6">
        <v>64246.487450000001</v>
      </c>
      <c r="M5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18" spans="1:13" x14ac:dyDescent="0.2">
      <c r="A518" t="s">
        <v>1488</v>
      </c>
      <c r="B518" t="s">
        <v>32</v>
      </c>
      <c r="C518">
        <v>7</v>
      </c>
      <c r="D518" s="6">
        <v>176325.55</v>
      </c>
      <c r="E518" s="6">
        <v>4515190046.6599998</v>
      </c>
      <c r="F518">
        <v>42</v>
      </c>
      <c r="G518" t="s">
        <v>19</v>
      </c>
      <c r="H518">
        <v>2021</v>
      </c>
      <c r="I518">
        <v>177</v>
      </c>
      <c r="J518">
        <v>4</v>
      </c>
      <c r="K518" s="5">
        <v>25606.123490000002</v>
      </c>
      <c r="L518" s="6">
        <v>4198.2273009999999</v>
      </c>
      <c r="M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19" spans="1:13" x14ac:dyDescent="0.2">
      <c r="A519" t="s">
        <v>1489</v>
      </c>
      <c r="B519" t="s">
        <v>18</v>
      </c>
      <c r="C519">
        <v>5</v>
      </c>
      <c r="D519" s="6">
        <v>343558.17</v>
      </c>
      <c r="E519" s="6">
        <v>8586893373.29</v>
      </c>
      <c r="F519">
        <v>38</v>
      </c>
      <c r="G519" t="s">
        <v>16</v>
      </c>
      <c r="H519">
        <v>2020</v>
      </c>
      <c r="I519">
        <v>4868</v>
      </c>
      <c r="J519">
        <v>5</v>
      </c>
      <c r="K519" s="5">
        <v>24993.001499999998</v>
      </c>
      <c r="L519" s="6">
        <v>9041.0044269999999</v>
      </c>
      <c r="M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0" spans="1:13" x14ac:dyDescent="0.2">
      <c r="A520" t="s">
        <v>1490</v>
      </c>
      <c r="B520" t="s">
        <v>15</v>
      </c>
      <c r="C520">
        <v>2</v>
      </c>
      <c r="D520" s="6">
        <v>295629.94</v>
      </c>
      <c r="E520" s="6">
        <v>12320821985.66</v>
      </c>
      <c r="F520">
        <v>33</v>
      </c>
      <c r="G520" t="s">
        <v>29</v>
      </c>
      <c r="H520">
        <v>2014</v>
      </c>
      <c r="I520">
        <v>14507</v>
      </c>
      <c r="J520">
        <v>11</v>
      </c>
      <c r="K520" s="5">
        <v>41675.502070000002</v>
      </c>
      <c r="L520" s="6">
        <v>8958.4831610000001</v>
      </c>
      <c r="M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1" spans="1:13" x14ac:dyDescent="0.2">
      <c r="A521" t="s">
        <v>1491</v>
      </c>
      <c r="B521" t="s">
        <v>15</v>
      </c>
      <c r="C521">
        <v>6</v>
      </c>
      <c r="D521" s="6">
        <v>436034.47</v>
      </c>
      <c r="E521" s="6">
        <v>7670897140.4700003</v>
      </c>
      <c r="F521">
        <v>30</v>
      </c>
      <c r="G521" t="s">
        <v>10</v>
      </c>
      <c r="H521">
        <v>2003</v>
      </c>
      <c r="I521">
        <v>11761</v>
      </c>
      <c r="J521">
        <v>22</v>
      </c>
      <c r="K521" s="5">
        <v>17591.409909999998</v>
      </c>
      <c r="L521" s="6">
        <v>14534.48235</v>
      </c>
      <c r="M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2" spans="1:13" x14ac:dyDescent="0.2">
      <c r="A522" t="s">
        <v>1492</v>
      </c>
      <c r="B522" t="s">
        <v>15</v>
      </c>
      <c r="C522">
        <v>4</v>
      </c>
      <c r="D522" s="6">
        <v>492515.02</v>
      </c>
      <c r="E522" s="6">
        <v>20198348345.27</v>
      </c>
      <c r="F522">
        <v>6</v>
      </c>
      <c r="G522" t="s">
        <v>27</v>
      </c>
      <c r="H522">
        <v>2004</v>
      </c>
      <c r="I522">
        <v>17312</v>
      </c>
      <c r="J522">
        <v>21</v>
      </c>
      <c r="K522" s="5">
        <v>41009.624329999999</v>
      </c>
      <c r="L522" s="6">
        <v>82085.836179999998</v>
      </c>
      <c r="M5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3" spans="1:13" x14ac:dyDescent="0.2">
      <c r="A523" t="s">
        <v>1493</v>
      </c>
      <c r="B523" t="s">
        <v>9</v>
      </c>
      <c r="C523">
        <v>5</v>
      </c>
      <c r="D523" s="6">
        <v>333410.08</v>
      </c>
      <c r="E523" s="6">
        <v>11758960097.030001</v>
      </c>
      <c r="F523">
        <v>21</v>
      </c>
      <c r="G523" t="s">
        <v>10</v>
      </c>
      <c r="H523">
        <v>2009</v>
      </c>
      <c r="I523">
        <v>6674</v>
      </c>
      <c r="J523">
        <v>16</v>
      </c>
      <c r="K523" s="5">
        <v>35267.760060000001</v>
      </c>
      <c r="L523" s="6">
        <v>15876.67045</v>
      </c>
      <c r="M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4" spans="1:13" x14ac:dyDescent="0.2">
      <c r="A524" t="s">
        <v>1494</v>
      </c>
      <c r="B524" t="s">
        <v>12</v>
      </c>
      <c r="C524">
        <v>5</v>
      </c>
      <c r="D524" s="6">
        <v>217204.28</v>
      </c>
      <c r="E524" s="6">
        <v>7342585222.9099998</v>
      </c>
      <c r="F524">
        <v>8</v>
      </c>
      <c r="G524" t="s">
        <v>16</v>
      </c>
      <c r="H524">
        <v>2012</v>
      </c>
      <c r="I524">
        <v>13741</v>
      </c>
      <c r="J524">
        <v>13</v>
      </c>
      <c r="K524" s="5">
        <v>33803.974490000001</v>
      </c>
      <c r="L524" s="6">
        <v>27150.53529</v>
      </c>
      <c r="M5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5" spans="1:13" x14ac:dyDescent="0.2">
      <c r="A525" t="s">
        <v>172</v>
      </c>
      <c r="B525" t="s">
        <v>12</v>
      </c>
      <c r="C525">
        <v>9</v>
      </c>
      <c r="D525" s="6">
        <v>476908.44</v>
      </c>
      <c r="E525" s="6">
        <v>14035036447.84</v>
      </c>
      <c r="F525">
        <v>41</v>
      </c>
      <c r="G525" t="s">
        <v>35</v>
      </c>
      <c r="H525">
        <v>2021</v>
      </c>
      <c r="I525">
        <v>19297</v>
      </c>
      <c r="J525">
        <v>4</v>
      </c>
      <c r="K525" s="5">
        <v>29428.205549999999</v>
      </c>
      <c r="L525" s="6">
        <v>11631.913119999999</v>
      </c>
      <c r="M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6" spans="1:13" x14ac:dyDescent="0.2">
      <c r="A526" t="s">
        <v>1495</v>
      </c>
      <c r="B526" t="s">
        <v>32</v>
      </c>
      <c r="C526">
        <v>10</v>
      </c>
      <c r="D526" s="6">
        <v>33286.410000000003</v>
      </c>
      <c r="E526" s="6">
        <v>11083839897.75</v>
      </c>
      <c r="F526">
        <v>6</v>
      </c>
      <c r="G526" t="s">
        <v>13</v>
      </c>
      <c r="H526">
        <v>2010</v>
      </c>
      <c r="I526">
        <v>18512</v>
      </c>
      <c r="J526">
        <v>15</v>
      </c>
      <c r="K526" s="5">
        <v>332982.88990000001</v>
      </c>
      <c r="L526" s="6">
        <v>5547.7358089999998</v>
      </c>
      <c r="M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27" spans="1:13" x14ac:dyDescent="0.2">
      <c r="A527" t="s">
        <v>1496</v>
      </c>
      <c r="B527" t="s">
        <v>24</v>
      </c>
      <c r="C527">
        <v>8</v>
      </c>
      <c r="D527" s="6">
        <v>175462.87</v>
      </c>
      <c r="E527" s="6">
        <v>8412069751.7299995</v>
      </c>
      <c r="F527">
        <v>8</v>
      </c>
      <c r="G527" t="s">
        <v>33</v>
      </c>
      <c r="H527">
        <v>2017</v>
      </c>
      <c r="I527">
        <v>16284</v>
      </c>
      <c r="J527">
        <v>8</v>
      </c>
      <c r="K527" s="5">
        <v>47941.164210000003</v>
      </c>
      <c r="L527" s="6">
        <v>21932.858810000002</v>
      </c>
      <c r="M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8" spans="1:13" x14ac:dyDescent="0.2">
      <c r="A528" t="s">
        <v>1497</v>
      </c>
      <c r="B528" t="s">
        <v>42</v>
      </c>
      <c r="C528">
        <v>4</v>
      </c>
      <c r="D528" s="6">
        <v>2087.91</v>
      </c>
      <c r="E528" s="6">
        <v>9060246167.8099995</v>
      </c>
      <c r="F528">
        <v>48</v>
      </c>
      <c r="G528" t="s">
        <v>37</v>
      </c>
      <c r="H528">
        <v>2014</v>
      </c>
      <c r="I528">
        <v>3536</v>
      </c>
      <c r="J528">
        <v>11</v>
      </c>
      <c r="K528" s="5">
        <v>4339387.8219999997</v>
      </c>
      <c r="L528" s="7">
        <v>43.498090689999998</v>
      </c>
      <c r="M5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29" spans="1:13" x14ac:dyDescent="0.2">
      <c r="A529" t="s">
        <v>1498</v>
      </c>
      <c r="B529" t="s">
        <v>24</v>
      </c>
      <c r="C529">
        <v>2</v>
      </c>
      <c r="D529" s="6">
        <v>187524.34</v>
      </c>
      <c r="E529" s="6">
        <v>3331104544.4899998</v>
      </c>
      <c r="F529">
        <v>33</v>
      </c>
      <c r="G529" t="s">
        <v>37</v>
      </c>
      <c r="H529">
        <v>2019</v>
      </c>
      <c r="I529">
        <v>17345</v>
      </c>
      <c r="J529">
        <v>6</v>
      </c>
      <c r="K529" s="5">
        <v>17762.58524</v>
      </c>
      <c r="L529" s="6">
        <v>5682.5556669999996</v>
      </c>
      <c r="M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0" spans="1:13" x14ac:dyDescent="0.2">
      <c r="A530" t="s">
        <v>1499</v>
      </c>
      <c r="B530" t="s">
        <v>32</v>
      </c>
      <c r="C530">
        <v>4</v>
      </c>
      <c r="D530" s="6">
        <v>382553.71</v>
      </c>
      <c r="E530" s="6">
        <v>10554562640.530001</v>
      </c>
      <c r="F530">
        <v>16</v>
      </c>
      <c r="G530" t="s">
        <v>37</v>
      </c>
      <c r="H530">
        <v>2018</v>
      </c>
      <c r="I530">
        <v>16419</v>
      </c>
      <c r="J530">
        <v>7</v>
      </c>
      <c r="K530" s="5">
        <v>27588.75347</v>
      </c>
      <c r="L530" s="6">
        <v>23909.607090000001</v>
      </c>
      <c r="M5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31" spans="1:13" x14ac:dyDescent="0.2">
      <c r="A531" t="s">
        <v>1500</v>
      </c>
      <c r="B531" t="s">
        <v>9</v>
      </c>
      <c r="C531">
        <v>9</v>
      </c>
      <c r="D531" s="6">
        <v>262827.84000000003</v>
      </c>
      <c r="E531" s="6">
        <v>12549506871.09</v>
      </c>
      <c r="F531">
        <v>30</v>
      </c>
      <c r="G531" t="s">
        <v>16</v>
      </c>
      <c r="H531">
        <v>2010</v>
      </c>
      <c r="I531">
        <v>17691</v>
      </c>
      <c r="J531">
        <v>15</v>
      </c>
      <c r="K531" s="5">
        <v>47747.012799999997</v>
      </c>
      <c r="L531" s="6">
        <v>8760.9278620000005</v>
      </c>
      <c r="M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2" spans="1:13" x14ac:dyDescent="0.2">
      <c r="A532" t="s">
        <v>1501</v>
      </c>
      <c r="B532" t="s">
        <v>9</v>
      </c>
      <c r="C532">
        <v>8</v>
      </c>
      <c r="D532" s="6">
        <v>360962.26</v>
      </c>
      <c r="E532" s="6">
        <v>13249949651.09</v>
      </c>
      <c r="F532">
        <v>39</v>
      </c>
      <c r="G532" t="s">
        <v>13</v>
      </c>
      <c r="H532">
        <v>2018</v>
      </c>
      <c r="I532">
        <v>9766</v>
      </c>
      <c r="J532">
        <v>7</v>
      </c>
      <c r="K532" s="5">
        <v>36706.29866</v>
      </c>
      <c r="L532" s="6">
        <v>9255.4426820000008</v>
      </c>
      <c r="M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3" spans="1:13" x14ac:dyDescent="0.2">
      <c r="A533" t="s">
        <v>1502</v>
      </c>
      <c r="B533" t="s">
        <v>32</v>
      </c>
      <c r="C533">
        <v>9</v>
      </c>
      <c r="D533" s="6">
        <v>82169.649999999994</v>
      </c>
      <c r="E533" s="6">
        <v>23567659017.830002</v>
      </c>
      <c r="F533">
        <v>31</v>
      </c>
      <c r="G533" t="s">
        <v>19</v>
      </c>
      <c r="H533">
        <v>2010</v>
      </c>
      <c r="I533">
        <v>13406</v>
      </c>
      <c r="J533">
        <v>15</v>
      </c>
      <c r="K533" s="5">
        <v>286816.0637</v>
      </c>
      <c r="L533" s="6">
        <v>2650.6340150000001</v>
      </c>
      <c r="M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4" spans="1:13" x14ac:dyDescent="0.2">
      <c r="A534" t="s">
        <v>1503</v>
      </c>
      <c r="B534" t="s">
        <v>42</v>
      </c>
      <c r="C534">
        <v>9</v>
      </c>
      <c r="D534" s="6">
        <v>206621.15</v>
      </c>
      <c r="E534" s="6">
        <v>393078800.06</v>
      </c>
      <c r="F534">
        <v>34</v>
      </c>
      <c r="G534" t="s">
        <v>19</v>
      </c>
      <c r="H534">
        <v>2011</v>
      </c>
      <c r="I534">
        <v>16561</v>
      </c>
      <c r="J534">
        <v>14</v>
      </c>
      <c r="K534" s="5">
        <v>1901.4131520000001</v>
      </c>
      <c r="L534" s="6">
        <v>6077.0927540000002</v>
      </c>
      <c r="M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5" spans="1:13" x14ac:dyDescent="0.2">
      <c r="A535" t="s">
        <v>1504</v>
      </c>
      <c r="B535" t="s">
        <v>15</v>
      </c>
      <c r="C535">
        <v>2</v>
      </c>
      <c r="D535" s="6">
        <v>121959.99</v>
      </c>
      <c r="E535" s="6">
        <v>37476557085.209999</v>
      </c>
      <c r="F535">
        <v>6</v>
      </c>
      <c r="G535" t="s">
        <v>37</v>
      </c>
      <c r="H535">
        <v>2003</v>
      </c>
      <c r="I535">
        <v>9957</v>
      </c>
      <c r="J535">
        <v>22</v>
      </c>
      <c r="K535" s="5">
        <v>307284.68079999997</v>
      </c>
      <c r="L535" s="6">
        <v>20326.664199999999</v>
      </c>
      <c r="M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36" spans="1:13" x14ac:dyDescent="0.2">
      <c r="A536" t="s">
        <v>173</v>
      </c>
      <c r="B536" t="s">
        <v>15</v>
      </c>
      <c r="C536">
        <v>10</v>
      </c>
      <c r="D536" s="6">
        <v>495575.16</v>
      </c>
      <c r="E536" s="6">
        <v>16105806924.65</v>
      </c>
      <c r="F536">
        <v>31</v>
      </c>
      <c r="G536" t="s">
        <v>33</v>
      </c>
      <c r="H536">
        <v>2014</v>
      </c>
      <c r="I536">
        <v>6854</v>
      </c>
      <c r="J536">
        <v>11</v>
      </c>
      <c r="K536" s="5">
        <v>32498.221409999998</v>
      </c>
      <c r="L536" s="6">
        <v>15986.29556</v>
      </c>
      <c r="M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7" spans="1:13" x14ac:dyDescent="0.2">
      <c r="A537" t="s">
        <v>1505</v>
      </c>
      <c r="B537" t="s">
        <v>24</v>
      </c>
      <c r="C537">
        <v>6</v>
      </c>
      <c r="D537" s="6">
        <v>388530.56</v>
      </c>
      <c r="E537" s="6">
        <v>1847045336.98</v>
      </c>
      <c r="F537">
        <v>38</v>
      </c>
      <c r="G537" t="s">
        <v>19</v>
      </c>
      <c r="H537">
        <v>2022</v>
      </c>
      <c r="I537">
        <v>6602</v>
      </c>
      <c r="J537">
        <v>3</v>
      </c>
      <c r="K537" s="5">
        <v>4752.9254609999998</v>
      </c>
      <c r="L537" s="6">
        <v>10224.488509999999</v>
      </c>
      <c r="M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8" spans="1:13" x14ac:dyDescent="0.2">
      <c r="A538" t="s">
        <v>1506</v>
      </c>
      <c r="B538" t="s">
        <v>24</v>
      </c>
      <c r="C538">
        <v>8</v>
      </c>
      <c r="D538" s="6">
        <v>313955.65999999997</v>
      </c>
      <c r="E538" s="6">
        <v>5240343657.0200005</v>
      </c>
      <c r="F538">
        <v>28</v>
      </c>
      <c r="G538" t="s">
        <v>27</v>
      </c>
      <c r="H538">
        <v>2007</v>
      </c>
      <c r="I538">
        <v>6889</v>
      </c>
      <c r="J538">
        <v>18</v>
      </c>
      <c r="K538" s="5">
        <v>16690.349450000002</v>
      </c>
      <c r="L538" s="6">
        <v>11212.7022</v>
      </c>
      <c r="M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39" spans="1:13" x14ac:dyDescent="0.2">
      <c r="A539" t="s">
        <v>1507</v>
      </c>
      <c r="B539" t="s">
        <v>24</v>
      </c>
      <c r="C539">
        <v>2</v>
      </c>
      <c r="D539" s="6">
        <v>203530.18</v>
      </c>
      <c r="E539" s="6">
        <v>7178250910.0299997</v>
      </c>
      <c r="F539">
        <v>27</v>
      </c>
      <c r="G539" t="s">
        <v>10</v>
      </c>
      <c r="H539">
        <v>2018</v>
      </c>
      <c r="I539">
        <v>2391</v>
      </c>
      <c r="J539">
        <v>7</v>
      </c>
      <c r="K539" s="5">
        <v>35267.730539999997</v>
      </c>
      <c r="L539" s="6">
        <v>7538.1546410000001</v>
      </c>
      <c r="M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0" spans="1:13" x14ac:dyDescent="0.2">
      <c r="A540" t="s">
        <v>1508</v>
      </c>
      <c r="B540" t="s">
        <v>32</v>
      </c>
      <c r="C540">
        <v>10</v>
      </c>
      <c r="D540" s="6">
        <v>180842.89</v>
      </c>
      <c r="E540" s="6">
        <v>3338985106.2399998</v>
      </c>
      <c r="F540">
        <v>16</v>
      </c>
      <c r="G540" t="s">
        <v>29</v>
      </c>
      <c r="H540">
        <v>2013</v>
      </c>
      <c r="I540">
        <v>1608</v>
      </c>
      <c r="J540">
        <v>12</v>
      </c>
      <c r="K540" s="5">
        <v>18462.457729999998</v>
      </c>
      <c r="L540" s="6">
        <v>11302.6808</v>
      </c>
      <c r="M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1" spans="1:13" x14ac:dyDescent="0.2">
      <c r="A541" t="s">
        <v>1509</v>
      </c>
      <c r="B541" t="s">
        <v>12</v>
      </c>
      <c r="C541">
        <v>6</v>
      </c>
      <c r="D541" s="6">
        <v>40921.18</v>
      </c>
      <c r="E541" s="6">
        <v>15636924069.450001</v>
      </c>
      <c r="F541">
        <v>34</v>
      </c>
      <c r="G541" t="s">
        <v>37</v>
      </c>
      <c r="H541">
        <v>2010</v>
      </c>
      <c r="I541">
        <v>14235</v>
      </c>
      <c r="J541">
        <v>15</v>
      </c>
      <c r="K541" s="5">
        <v>382122.0257</v>
      </c>
      <c r="L541" s="6">
        <v>1203.5640370000001</v>
      </c>
      <c r="M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2" spans="1:13" x14ac:dyDescent="0.2">
      <c r="A542" t="s">
        <v>1510</v>
      </c>
      <c r="B542" t="s">
        <v>32</v>
      </c>
      <c r="C542">
        <v>10</v>
      </c>
      <c r="D542" s="6">
        <v>212553.32</v>
      </c>
      <c r="E542" s="6">
        <v>10565057436.99</v>
      </c>
      <c r="F542">
        <v>39</v>
      </c>
      <c r="G542" t="s">
        <v>13</v>
      </c>
      <c r="H542">
        <v>2010</v>
      </c>
      <c r="I542">
        <v>16604</v>
      </c>
      <c r="J542">
        <v>15</v>
      </c>
      <c r="K542" s="5">
        <v>49704.446349999998</v>
      </c>
      <c r="L542" s="6">
        <v>5450.0850220000002</v>
      </c>
      <c r="M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3" spans="1:13" x14ac:dyDescent="0.2">
      <c r="A543" t="s">
        <v>1511</v>
      </c>
      <c r="B543" t="s">
        <v>49</v>
      </c>
      <c r="C543">
        <v>5</v>
      </c>
      <c r="D543" s="6">
        <v>178128.01</v>
      </c>
      <c r="E543" s="6">
        <v>8211779478.2700005</v>
      </c>
      <c r="F543">
        <v>5</v>
      </c>
      <c r="G543" t="s">
        <v>29</v>
      </c>
      <c r="H543">
        <v>2007</v>
      </c>
      <c r="I543">
        <v>13061</v>
      </c>
      <c r="J543">
        <v>18</v>
      </c>
      <c r="K543" s="5">
        <v>46099.439250000003</v>
      </c>
      <c r="L543" s="6">
        <v>35625.601889999998</v>
      </c>
      <c r="M5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4" spans="1:13" x14ac:dyDescent="0.2">
      <c r="A544" t="s">
        <v>1512</v>
      </c>
      <c r="B544" t="s">
        <v>9</v>
      </c>
      <c r="C544">
        <v>8</v>
      </c>
      <c r="D544" s="6">
        <v>6029.22</v>
      </c>
      <c r="E544" s="6">
        <v>14450507967.639999</v>
      </c>
      <c r="F544">
        <v>1</v>
      </c>
      <c r="G544" t="s">
        <v>35</v>
      </c>
      <c r="H544">
        <v>2003</v>
      </c>
      <c r="I544">
        <v>14169</v>
      </c>
      <c r="J544">
        <v>22</v>
      </c>
      <c r="K544" s="5">
        <v>2396743.2450000001</v>
      </c>
      <c r="L544" s="6">
        <v>6029.2240179999999</v>
      </c>
      <c r="M5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5" spans="1:13" x14ac:dyDescent="0.2">
      <c r="A545" t="s">
        <v>1513</v>
      </c>
      <c r="B545" t="s">
        <v>42</v>
      </c>
      <c r="C545">
        <v>1</v>
      </c>
      <c r="D545" s="6">
        <v>115185.55</v>
      </c>
      <c r="E545" s="6">
        <v>2630300734.5700002</v>
      </c>
      <c r="F545">
        <v>23</v>
      </c>
      <c r="G545" t="s">
        <v>37</v>
      </c>
      <c r="H545">
        <v>2006</v>
      </c>
      <c r="I545">
        <v>3512</v>
      </c>
      <c r="J545">
        <v>19</v>
      </c>
      <c r="K545" s="5">
        <v>22834.335330000002</v>
      </c>
      <c r="L545" s="6">
        <v>5008.0675339999998</v>
      </c>
      <c r="M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6" spans="1:13" x14ac:dyDescent="0.2">
      <c r="A546" t="s">
        <v>1514</v>
      </c>
      <c r="B546" t="s">
        <v>24</v>
      </c>
      <c r="C546">
        <v>2</v>
      </c>
      <c r="D546" s="6">
        <v>472801.14</v>
      </c>
      <c r="E546" s="6">
        <v>17955699933.240002</v>
      </c>
      <c r="F546">
        <v>40</v>
      </c>
      <c r="G546" t="s">
        <v>35</v>
      </c>
      <c r="H546">
        <v>2009</v>
      </c>
      <c r="I546">
        <v>1025</v>
      </c>
      <c r="J546">
        <v>16</v>
      </c>
      <c r="K546" s="5">
        <v>37976.277549999999</v>
      </c>
      <c r="L546" s="6">
        <v>11820.02838</v>
      </c>
      <c r="M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7" spans="1:13" x14ac:dyDescent="0.2">
      <c r="A547" t="s">
        <v>174</v>
      </c>
      <c r="B547" t="s">
        <v>12</v>
      </c>
      <c r="C547">
        <v>2</v>
      </c>
      <c r="D547" s="6">
        <v>91077.22</v>
      </c>
      <c r="E547" s="6">
        <v>14964925484.85</v>
      </c>
      <c r="F547">
        <v>8</v>
      </c>
      <c r="G547" t="s">
        <v>21</v>
      </c>
      <c r="H547">
        <v>2013</v>
      </c>
      <c r="I547">
        <v>361</v>
      </c>
      <c r="J547">
        <v>12</v>
      </c>
      <c r="K547" s="5">
        <v>164309.30790000001</v>
      </c>
      <c r="L547" s="6">
        <v>11384.65206</v>
      </c>
      <c r="M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48" spans="1:13" x14ac:dyDescent="0.2">
      <c r="A548" t="s">
        <v>1515</v>
      </c>
      <c r="B548" t="s">
        <v>9</v>
      </c>
      <c r="C548">
        <v>2</v>
      </c>
      <c r="D548" s="6">
        <v>81597.22</v>
      </c>
      <c r="E548" s="6">
        <v>34617552644.849998</v>
      </c>
      <c r="F548">
        <v>29</v>
      </c>
      <c r="G548" t="s">
        <v>21</v>
      </c>
      <c r="H548">
        <v>2003</v>
      </c>
      <c r="I548">
        <v>3192</v>
      </c>
      <c r="J548">
        <v>22</v>
      </c>
      <c r="K548" s="5">
        <v>424248.16330000001</v>
      </c>
      <c r="L548" s="6">
        <v>2813.6972679999999</v>
      </c>
      <c r="M5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49" spans="1:13" x14ac:dyDescent="0.2">
      <c r="A549" t="s">
        <v>1516</v>
      </c>
      <c r="B549" t="s">
        <v>24</v>
      </c>
      <c r="C549">
        <v>10</v>
      </c>
      <c r="D549" s="6">
        <v>139158.59</v>
      </c>
      <c r="E549" s="6">
        <v>35082117999.099998</v>
      </c>
      <c r="F549">
        <v>14</v>
      </c>
      <c r="G549" t="s">
        <v>10</v>
      </c>
      <c r="H549">
        <v>2016</v>
      </c>
      <c r="I549">
        <v>9155</v>
      </c>
      <c r="J549">
        <v>9</v>
      </c>
      <c r="K549" s="5">
        <v>252100.71230000001</v>
      </c>
      <c r="L549" s="6">
        <v>9939.8990549999999</v>
      </c>
      <c r="M5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0" spans="1:13" x14ac:dyDescent="0.2">
      <c r="A550" t="s">
        <v>1517</v>
      </c>
      <c r="B550" t="s">
        <v>24</v>
      </c>
      <c r="C550">
        <v>3</v>
      </c>
      <c r="D550" s="6">
        <v>351877.24</v>
      </c>
      <c r="E550" s="6">
        <v>10805491612.67</v>
      </c>
      <c r="F550">
        <v>49</v>
      </c>
      <c r="G550" t="s">
        <v>13</v>
      </c>
      <c r="H550">
        <v>2008</v>
      </c>
      <c r="I550">
        <v>15472</v>
      </c>
      <c r="J550">
        <v>17</v>
      </c>
      <c r="K550" s="5">
        <v>30707.128509999999</v>
      </c>
      <c r="L550" s="6">
        <v>7181.1682330000003</v>
      </c>
      <c r="M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1" spans="1:13" x14ac:dyDescent="0.2">
      <c r="A551" t="s">
        <v>1518</v>
      </c>
      <c r="B551" t="s">
        <v>49</v>
      </c>
      <c r="C551">
        <v>1</v>
      </c>
      <c r="D551" s="6">
        <v>41799.730000000003</v>
      </c>
      <c r="E551" s="6">
        <v>8827485949.1200008</v>
      </c>
      <c r="F551">
        <v>31</v>
      </c>
      <c r="G551" t="s">
        <v>13</v>
      </c>
      <c r="H551">
        <v>2003</v>
      </c>
      <c r="I551">
        <v>2451</v>
      </c>
      <c r="J551">
        <v>22</v>
      </c>
      <c r="K551" s="5">
        <v>211184.24960000001</v>
      </c>
      <c r="L551" s="6">
        <v>1348.378316</v>
      </c>
      <c r="M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2" spans="1:13" x14ac:dyDescent="0.2">
      <c r="A552" t="s">
        <v>1519</v>
      </c>
      <c r="B552" t="s">
        <v>24</v>
      </c>
      <c r="C552">
        <v>2</v>
      </c>
      <c r="D552" s="6">
        <v>329803.08</v>
      </c>
      <c r="E552" s="6">
        <v>9221987295.5900002</v>
      </c>
      <c r="F552">
        <v>34</v>
      </c>
      <c r="G552" t="s">
        <v>33</v>
      </c>
      <c r="H552">
        <v>2020</v>
      </c>
      <c r="I552">
        <v>6145</v>
      </c>
      <c r="J552">
        <v>5</v>
      </c>
      <c r="K552" s="5">
        <v>27961.10195</v>
      </c>
      <c r="L552" s="6">
        <v>9700.0905349999994</v>
      </c>
      <c r="M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3" spans="1:13" x14ac:dyDescent="0.2">
      <c r="A553" t="s">
        <v>1520</v>
      </c>
      <c r="B553" t="s">
        <v>12</v>
      </c>
      <c r="C553">
        <v>4</v>
      </c>
      <c r="D553" s="6">
        <v>166709.93</v>
      </c>
      <c r="E553" s="6">
        <v>36764937762.379997</v>
      </c>
      <c r="F553">
        <v>5</v>
      </c>
      <c r="G553" t="s">
        <v>29</v>
      </c>
      <c r="H553">
        <v>2002</v>
      </c>
      <c r="I553">
        <v>13157</v>
      </c>
      <c r="J553">
        <v>23</v>
      </c>
      <c r="K553" s="5">
        <v>220531.3799</v>
      </c>
      <c r="L553" s="6">
        <v>33341.986129999998</v>
      </c>
      <c r="M5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4" spans="1:13" x14ac:dyDescent="0.2">
      <c r="A554" t="s">
        <v>1521</v>
      </c>
      <c r="B554" t="s">
        <v>12</v>
      </c>
      <c r="C554">
        <v>5</v>
      </c>
      <c r="D554" s="6">
        <v>213638.16</v>
      </c>
      <c r="E554" s="6">
        <v>4955637545.04</v>
      </c>
      <c r="F554">
        <v>43</v>
      </c>
      <c r="G554" t="s">
        <v>33</v>
      </c>
      <c r="H554">
        <v>2015</v>
      </c>
      <c r="I554">
        <v>14002</v>
      </c>
      <c r="J554">
        <v>10</v>
      </c>
      <c r="K554" s="5">
        <v>23195.406770000001</v>
      </c>
      <c r="L554" s="6">
        <v>4968.3291859999999</v>
      </c>
      <c r="M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5" spans="1:13" x14ac:dyDescent="0.2">
      <c r="A555" t="s">
        <v>1522</v>
      </c>
      <c r="B555" t="s">
        <v>12</v>
      </c>
      <c r="C555">
        <v>3</v>
      </c>
      <c r="D555" s="6">
        <v>24129.119999999999</v>
      </c>
      <c r="E555" s="6">
        <v>709174801.63</v>
      </c>
      <c r="F555">
        <v>7</v>
      </c>
      <c r="G555" t="s">
        <v>33</v>
      </c>
      <c r="H555">
        <v>2015</v>
      </c>
      <c r="I555">
        <v>19739</v>
      </c>
      <c r="J555">
        <v>10</v>
      </c>
      <c r="K555" s="5">
        <v>29389.829409999998</v>
      </c>
      <c r="L555" s="6">
        <v>3447.0169089999999</v>
      </c>
      <c r="M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6" spans="1:13" x14ac:dyDescent="0.2">
      <c r="A556" t="s">
        <v>1523</v>
      </c>
      <c r="B556" t="s">
        <v>15</v>
      </c>
      <c r="C556">
        <v>2</v>
      </c>
      <c r="D556" s="6">
        <v>296142.46000000002</v>
      </c>
      <c r="E556" s="6">
        <v>12371140058.889999</v>
      </c>
      <c r="F556">
        <v>43</v>
      </c>
      <c r="G556" t="s">
        <v>10</v>
      </c>
      <c r="H556">
        <v>2004</v>
      </c>
      <c r="I556">
        <v>8104</v>
      </c>
      <c r="J556">
        <v>21</v>
      </c>
      <c r="K556" s="5">
        <v>41773.287120000001</v>
      </c>
      <c r="L556" s="6">
        <v>6887.0339009999998</v>
      </c>
      <c r="M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7" spans="1:13" x14ac:dyDescent="0.2">
      <c r="A557" t="s">
        <v>1524</v>
      </c>
      <c r="B557" t="s">
        <v>32</v>
      </c>
      <c r="C557">
        <v>6</v>
      </c>
      <c r="D557" s="6">
        <v>429505.62</v>
      </c>
      <c r="E557" s="6">
        <v>12340040507.889999</v>
      </c>
      <c r="F557">
        <v>21</v>
      </c>
      <c r="G557" t="s">
        <v>33</v>
      </c>
      <c r="H557">
        <v>2021</v>
      </c>
      <c r="I557">
        <v>17635</v>
      </c>
      <c r="J557">
        <v>4</v>
      </c>
      <c r="K557" s="5">
        <v>28729.80097</v>
      </c>
      <c r="L557" s="6">
        <v>20452.64861</v>
      </c>
      <c r="M5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58" spans="1:13" x14ac:dyDescent="0.2">
      <c r="A558" t="s">
        <v>38</v>
      </c>
      <c r="B558" t="s">
        <v>9</v>
      </c>
      <c r="C558">
        <v>3</v>
      </c>
      <c r="D558" s="6">
        <v>419548.15</v>
      </c>
      <c r="E558" s="6">
        <v>13491122379.379999</v>
      </c>
      <c r="F558">
        <v>24</v>
      </c>
      <c r="G558" t="s">
        <v>21</v>
      </c>
      <c r="H558">
        <v>2009</v>
      </c>
      <c r="I558">
        <v>9934</v>
      </c>
      <c r="J558">
        <v>16</v>
      </c>
      <c r="K558" s="5">
        <v>32155.314439999998</v>
      </c>
      <c r="L558" s="6">
        <v>17481.17311</v>
      </c>
      <c r="M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59" spans="1:13" x14ac:dyDescent="0.2">
      <c r="A559" t="s">
        <v>175</v>
      </c>
      <c r="B559" t="s">
        <v>15</v>
      </c>
      <c r="C559">
        <v>10</v>
      </c>
      <c r="D559" s="6">
        <v>117019.53</v>
      </c>
      <c r="E559" s="6">
        <v>21072193092.610001</v>
      </c>
      <c r="F559">
        <v>9</v>
      </c>
      <c r="G559" t="s">
        <v>33</v>
      </c>
      <c r="H559">
        <v>2022</v>
      </c>
      <c r="I559">
        <v>928</v>
      </c>
      <c r="J559">
        <v>3</v>
      </c>
      <c r="K559" s="5">
        <v>180073.14840000001</v>
      </c>
      <c r="L559" s="6">
        <v>13002.170550000001</v>
      </c>
      <c r="M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0" spans="1:13" x14ac:dyDescent="0.2">
      <c r="A560" t="s">
        <v>1525</v>
      </c>
      <c r="B560" t="s">
        <v>49</v>
      </c>
      <c r="C560">
        <v>7</v>
      </c>
      <c r="D560" s="6">
        <v>417931.88</v>
      </c>
      <c r="E560" s="6">
        <v>9382036663.6299992</v>
      </c>
      <c r="F560">
        <v>44</v>
      </c>
      <c r="G560" t="s">
        <v>16</v>
      </c>
      <c r="H560">
        <v>2005</v>
      </c>
      <c r="I560">
        <v>4673</v>
      </c>
      <c r="J560">
        <v>20</v>
      </c>
      <c r="K560" s="5">
        <v>22447.722249999999</v>
      </c>
      <c r="L560" s="6">
        <v>9498.4517890000006</v>
      </c>
      <c r="M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1" spans="1:13" x14ac:dyDescent="0.2">
      <c r="A561" t="s">
        <v>1526</v>
      </c>
      <c r="B561" t="s">
        <v>18</v>
      </c>
      <c r="C561">
        <v>4</v>
      </c>
      <c r="D561" s="6">
        <v>205642.71</v>
      </c>
      <c r="E561" s="6">
        <v>6941328137.5299997</v>
      </c>
      <c r="F561">
        <v>24</v>
      </c>
      <c r="G561" t="s">
        <v>16</v>
      </c>
      <c r="H561">
        <v>2003</v>
      </c>
      <c r="I561">
        <v>605</v>
      </c>
      <c r="J561">
        <v>22</v>
      </c>
      <c r="K561" s="5">
        <v>33753.312510000003</v>
      </c>
      <c r="L561" s="6">
        <v>8568.4460519999993</v>
      </c>
      <c r="M5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2" spans="1:13" x14ac:dyDescent="0.2">
      <c r="A562" t="s">
        <v>1527</v>
      </c>
      <c r="B562" t="s">
        <v>42</v>
      </c>
      <c r="C562">
        <v>9</v>
      </c>
      <c r="D562" s="6">
        <v>88495.22</v>
      </c>
      <c r="E562" s="6">
        <v>3679521352.9699998</v>
      </c>
      <c r="F562">
        <v>21</v>
      </c>
      <c r="G562" t="s">
        <v>37</v>
      </c>
      <c r="H562">
        <v>2010</v>
      </c>
      <c r="I562">
        <v>12663</v>
      </c>
      <c r="J562">
        <v>15</v>
      </c>
      <c r="K562" s="5">
        <v>41577.757819999999</v>
      </c>
      <c r="L562" s="6">
        <v>4214.0581330000005</v>
      </c>
      <c r="M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3" spans="1:13" x14ac:dyDescent="0.2">
      <c r="A563" t="s">
        <v>1528</v>
      </c>
      <c r="B563" t="s">
        <v>9</v>
      </c>
      <c r="C563">
        <v>7</v>
      </c>
      <c r="D563" s="6">
        <v>170805.89</v>
      </c>
      <c r="E563" s="6">
        <v>5822755819.71</v>
      </c>
      <c r="F563">
        <v>25</v>
      </c>
      <c r="G563" t="s">
        <v>10</v>
      </c>
      <c r="H563">
        <v>2002</v>
      </c>
      <c r="I563">
        <v>2827</v>
      </c>
      <c r="J563">
        <v>23</v>
      </c>
      <c r="K563" s="5">
        <v>34088.900079999999</v>
      </c>
      <c r="L563" s="6">
        <v>6832.2357140000004</v>
      </c>
      <c r="M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4" spans="1:13" x14ac:dyDescent="0.2">
      <c r="A564" t="s">
        <v>1529</v>
      </c>
      <c r="B564" t="s">
        <v>49</v>
      </c>
      <c r="C564">
        <v>9</v>
      </c>
      <c r="D564" s="6">
        <v>432140.52</v>
      </c>
      <c r="E564" s="6">
        <v>2096511794.6300001</v>
      </c>
      <c r="F564">
        <v>39</v>
      </c>
      <c r="G564" t="s">
        <v>27</v>
      </c>
      <c r="H564">
        <v>2018</v>
      </c>
      <c r="I564">
        <v>1697</v>
      </c>
      <c r="J564">
        <v>7</v>
      </c>
      <c r="K564" s="5">
        <v>4850.4585049999996</v>
      </c>
      <c r="L564" s="6">
        <v>11080.52612</v>
      </c>
      <c r="M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5" spans="1:13" x14ac:dyDescent="0.2">
      <c r="A565" t="s">
        <v>1530</v>
      </c>
      <c r="B565" t="s">
        <v>9</v>
      </c>
      <c r="C565">
        <v>4</v>
      </c>
      <c r="D565" s="6">
        <v>206309.69</v>
      </c>
      <c r="E565" s="6">
        <v>33645702127.900002</v>
      </c>
      <c r="F565">
        <v>15</v>
      </c>
      <c r="G565" t="s">
        <v>19</v>
      </c>
      <c r="H565">
        <v>2016</v>
      </c>
      <c r="I565">
        <v>10011</v>
      </c>
      <c r="J565">
        <v>9</v>
      </c>
      <c r="K565" s="5">
        <v>163082.47589999999</v>
      </c>
      <c r="L565" s="6">
        <v>13753.979649999999</v>
      </c>
      <c r="M5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66" spans="1:13" x14ac:dyDescent="0.2">
      <c r="A566" t="s">
        <v>1531</v>
      </c>
      <c r="B566" t="s">
        <v>15</v>
      </c>
      <c r="C566">
        <v>8</v>
      </c>
      <c r="D566" s="6">
        <v>194898.99</v>
      </c>
      <c r="E566" s="6">
        <v>870718647.89999998</v>
      </c>
      <c r="F566">
        <v>40</v>
      </c>
      <c r="G566" t="s">
        <v>33</v>
      </c>
      <c r="H566">
        <v>2004</v>
      </c>
      <c r="I566">
        <v>14051</v>
      </c>
      <c r="J566">
        <v>21</v>
      </c>
      <c r="K566" s="5">
        <v>4466.5380889999997</v>
      </c>
      <c r="L566" s="6">
        <v>4872.4746750000004</v>
      </c>
      <c r="M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7" spans="1:13" x14ac:dyDescent="0.2">
      <c r="A567" t="s">
        <v>1532</v>
      </c>
      <c r="B567" t="s">
        <v>42</v>
      </c>
      <c r="C567">
        <v>10</v>
      </c>
      <c r="D567" s="6">
        <v>112333.93</v>
      </c>
      <c r="E567" s="6">
        <v>4276812870.4699998</v>
      </c>
      <c r="F567">
        <v>21</v>
      </c>
      <c r="G567" t="s">
        <v>21</v>
      </c>
      <c r="H567">
        <v>2010</v>
      </c>
      <c r="I567">
        <v>14584</v>
      </c>
      <c r="J567">
        <v>15</v>
      </c>
      <c r="K567" s="5">
        <v>38071.317360000001</v>
      </c>
      <c r="L567" s="6">
        <v>5349.2345590000004</v>
      </c>
      <c r="M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68" spans="1:13" x14ac:dyDescent="0.2">
      <c r="A568" t="s">
        <v>1533</v>
      </c>
      <c r="B568" t="s">
        <v>9</v>
      </c>
      <c r="C568">
        <v>10</v>
      </c>
      <c r="D568" s="6">
        <v>250879.8</v>
      </c>
      <c r="E568" s="6">
        <v>7631431931.0600004</v>
      </c>
      <c r="F568">
        <v>3</v>
      </c>
      <c r="G568" t="s">
        <v>37</v>
      </c>
      <c r="H568">
        <v>2006</v>
      </c>
      <c r="I568">
        <v>5706</v>
      </c>
      <c r="J568">
        <v>19</v>
      </c>
      <c r="K568" s="5">
        <v>30417.677930000002</v>
      </c>
      <c r="L568" s="6">
        <v>83626.601060000001</v>
      </c>
      <c r="M5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69" spans="1:13" x14ac:dyDescent="0.2">
      <c r="A569" t="s">
        <v>1534</v>
      </c>
      <c r="B569" t="s">
        <v>49</v>
      </c>
      <c r="C569">
        <v>6</v>
      </c>
      <c r="D569" s="6">
        <v>359046.02</v>
      </c>
      <c r="E569" s="6">
        <v>81054145902.509995</v>
      </c>
      <c r="F569">
        <v>43</v>
      </c>
      <c r="G569" t="s">
        <v>29</v>
      </c>
      <c r="H569">
        <v>2021</v>
      </c>
      <c r="I569">
        <v>6523</v>
      </c>
      <c r="J569">
        <v>4</v>
      </c>
      <c r="K569" s="5">
        <v>225747.628</v>
      </c>
      <c r="L569" s="6">
        <v>8349.9073910000006</v>
      </c>
      <c r="M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0" spans="1:13" x14ac:dyDescent="0.2">
      <c r="A570" t="s">
        <v>176</v>
      </c>
      <c r="B570" t="s">
        <v>18</v>
      </c>
      <c r="C570">
        <v>6</v>
      </c>
      <c r="D570" s="6">
        <v>196703.44</v>
      </c>
      <c r="E570" s="6">
        <v>5472960035.6700001</v>
      </c>
      <c r="F570">
        <v>17</v>
      </c>
      <c r="G570" t="s">
        <v>37</v>
      </c>
      <c r="H570">
        <v>2007</v>
      </c>
      <c r="I570">
        <v>6559</v>
      </c>
      <c r="J570">
        <v>18</v>
      </c>
      <c r="K570" s="5">
        <v>27822.408520000001</v>
      </c>
      <c r="L570" s="6">
        <v>11570.79031</v>
      </c>
      <c r="M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1" spans="1:13" x14ac:dyDescent="0.2">
      <c r="A571" t="s">
        <v>1535</v>
      </c>
      <c r="B571" t="s">
        <v>18</v>
      </c>
      <c r="C571">
        <v>10</v>
      </c>
      <c r="D571" s="6">
        <v>396859.55</v>
      </c>
      <c r="E571" s="6">
        <v>8242771032.1000004</v>
      </c>
      <c r="F571">
        <v>12</v>
      </c>
      <c r="G571" t="s">
        <v>19</v>
      </c>
      <c r="H571">
        <v>2023</v>
      </c>
      <c r="I571">
        <v>4301</v>
      </c>
      <c r="J571">
        <v>2</v>
      </c>
      <c r="K571" s="5">
        <v>20768.99525</v>
      </c>
      <c r="L571" s="6">
        <v>33071.629430000001</v>
      </c>
      <c r="M5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2" spans="1:13" x14ac:dyDescent="0.2">
      <c r="A572" t="s">
        <v>1536</v>
      </c>
      <c r="B572" t="s">
        <v>12</v>
      </c>
      <c r="C572">
        <v>10</v>
      </c>
      <c r="D572" s="6">
        <v>24944.73</v>
      </c>
      <c r="E572" s="6">
        <v>7569549041.8000002</v>
      </c>
      <c r="F572">
        <v>40</v>
      </c>
      <c r="G572" t="s">
        <v>27</v>
      </c>
      <c r="H572">
        <v>2017</v>
      </c>
      <c r="I572">
        <v>16574</v>
      </c>
      <c r="J572">
        <v>8</v>
      </c>
      <c r="K572" s="5">
        <v>303451.8836</v>
      </c>
      <c r="L572" s="6">
        <v>623.61815049999996</v>
      </c>
      <c r="M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3" spans="1:13" x14ac:dyDescent="0.2">
      <c r="A573" t="s">
        <v>1537</v>
      </c>
      <c r="B573" t="s">
        <v>24</v>
      </c>
      <c r="C573">
        <v>6</v>
      </c>
      <c r="D573" s="6">
        <v>8887.16</v>
      </c>
      <c r="E573" s="6">
        <v>19438024454.209999</v>
      </c>
      <c r="F573">
        <v>7</v>
      </c>
      <c r="G573" t="s">
        <v>21</v>
      </c>
      <c r="H573">
        <v>2017</v>
      </c>
      <c r="I573">
        <v>320</v>
      </c>
      <c r="J573">
        <v>8</v>
      </c>
      <c r="K573" s="5">
        <v>2187201.6850000001</v>
      </c>
      <c r="L573" s="6">
        <v>1269.5945630000001</v>
      </c>
      <c r="M5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4" spans="1:13" x14ac:dyDescent="0.2">
      <c r="A574" t="s">
        <v>1538</v>
      </c>
      <c r="B574" t="s">
        <v>49</v>
      </c>
      <c r="C574">
        <v>1</v>
      </c>
      <c r="D574" s="6">
        <v>288771.62</v>
      </c>
      <c r="E574" s="6">
        <v>9466614727.1299992</v>
      </c>
      <c r="F574">
        <v>12</v>
      </c>
      <c r="G574" t="s">
        <v>35</v>
      </c>
      <c r="H574">
        <v>2013</v>
      </c>
      <c r="I574">
        <v>17698</v>
      </c>
      <c r="J574">
        <v>12</v>
      </c>
      <c r="K574" s="5">
        <v>32781.358820000001</v>
      </c>
      <c r="L574" s="6">
        <v>24064.301319999999</v>
      </c>
      <c r="M5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5" spans="1:13" x14ac:dyDescent="0.2">
      <c r="A575" t="s">
        <v>1539</v>
      </c>
      <c r="B575" t="s">
        <v>9</v>
      </c>
      <c r="C575">
        <v>5</v>
      </c>
      <c r="D575" s="6">
        <v>491566.33</v>
      </c>
      <c r="E575" s="6">
        <v>1760546306.8299999</v>
      </c>
      <c r="F575">
        <v>24</v>
      </c>
      <c r="G575" t="s">
        <v>21</v>
      </c>
      <c r="H575">
        <v>2013</v>
      </c>
      <c r="I575">
        <v>12955</v>
      </c>
      <c r="J575">
        <v>12</v>
      </c>
      <c r="K575" s="5">
        <v>3580.5030499999998</v>
      </c>
      <c r="L575" s="6">
        <v>20481.930380000002</v>
      </c>
      <c r="M5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6" spans="1:13" x14ac:dyDescent="0.2">
      <c r="A576" t="s">
        <v>1540</v>
      </c>
      <c r="B576" t="s">
        <v>42</v>
      </c>
      <c r="C576">
        <v>2</v>
      </c>
      <c r="D576" s="6">
        <v>186461.62</v>
      </c>
      <c r="E576" s="6">
        <v>6715271895</v>
      </c>
      <c r="F576">
        <v>16</v>
      </c>
      <c r="G576" t="s">
        <v>37</v>
      </c>
      <c r="H576">
        <v>2015</v>
      </c>
      <c r="I576">
        <v>14052</v>
      </c>
      <c r="J576">
        <v>10</v>
      </c>
      <c r="K576" s="5">
        <v>36013.23141</v>
      </c>
      <c r="L576" s="6">
        <v>11653.851189999999</v>
      </c>
      <c r="M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7" spans="1:13" x14ac:dyDescent="0.2">
      <c r="A577" t="s">
        <v>1541</v>
      </c>
      <c r="B577" t="s">
        <v>49</v>
      </c>
      <c r="C577">
        <v>8</v>
      </c>
      <c r="D577" s="6">
        <v>309205.09999999998</v>
      </c>
      <c r="E577" s="6">
        <v>10705875247.370001</v>
      </c>
      <c r="F577">
        <v>4</v>
      </c>
      <c r="G577" t="s">
        <v>35</v>
      </c>
      <c r="H577">
        <v>2001</v>
      </c>
      <c r="I577">
        <v>2394</v>
      </c>
      <c r="J577">
        <v>24</v>
      </c>
      <c r="K577" s="5">
        <v>34622.863949999999</v>
      </c>
      <c r="L577" s="6">
        <v>77301.274520000006</v>
      </c>
      <c r="M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78" spans="1:13" x14ac:dyDescent="0.2">
      <c r="A578" t="s">
        <v>1542</v>
      </c>
      <c r="B578" t="s">
        <v>15</v>
      </c>
      <c r="C578">
        <v>4</v>
      </c>
      <c r="D578" s="6">
        <v>233801.06</v>
      </c>
      <c r="E578" s="6">
        <v>10372721490.75</v>
      </c>
      <c r="F578">
        <v>36</v>
      </c>
      <c r="G578" t="s">
        <v>35</v>
      </c>
      <c r="H578">
        <v>2009</v>
      </c>
      <c r="I578">
        <v>12874</v>
      </c>
      <c r="J578">
        <v>16</v>
      </c>
      <c r="K578" s="5">
        <v>44364.58769</v>
      </c>
      <c r="L578" s="6">
        <v>6494.4739280000003</v>
      </c>
      <c r="M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79" spans="1:13" x14ac:dyDescent="0.2">
      <c r="A579" t="s">
        <v>1543</v>
      </c>
      <c r="B579" t="s">
        <v>9</v>
      </c>
      <c r="C579">
        <v>9</v>
      </c>
      <c r="D579" s="6">
        <v>28859</v>
      </c>
      <c r="E579" s="6">
        <v>9730540011.8099995</v>
      </c>
      <c r="F579">
        <v>39</v>
      </c>
      <c r="G579" t="s">
        <v>19</v>
      </c>
      <c r="H579">
        <v>2015</v>
      </c>
      <c r="I579">
        <v>1429</v>
      </c>
      <c r="J579">
        <v>10</v>
      </c>
      <c r="K579" s="5">
        <v>337174.1752</v>
      </c>
      <c r="L579" s="6">
        <v>739.97448310000004</v>
      </c>
      <c r="M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0" spans="1:13" x14ac:dyDescent="0.2">
      <c r="A580" t="s">
        <v>1544</v>
      </c>
      <c r="B580" t="s">
        <v>9</v>
      </c>
      <c r="C580">
        <v>7</v>
      </c>
      <c r="D580" s="6">
        <v>304500.40000000002</v>
      </c>
      <c r="E580" s="6">
        <v>11621139885.139999</v>
      </c>
      <c r="F580">
        <v>19</v>
      </c>
      <c r="G580" t="s">
        <v>33</v>
      </c>
      <c r="H580">
        <v>2003</v>
      </c>
      <c r="I580">
        <v>219</v>
      </c>
      <c r="J580">
        <v>22</v>
      </c>
      <c r="K580" s="5">
        <v>38163.612350000003</v>
      </c>
      <c r="L580" s="6">
        <v>16026.33706</v>
      </c>
      <c r="M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1" spans="1:13" x14ac:dyDescent="0.2">
      <c r="A581" t="s">
        <v>177</v>
      </c>
      <c r="B581" t="s">
        <v>42</v>
      </c>
      <c r="C581">
        <v>2</v>
      </c>
      <c r="D581" s="6">
        <v>62122.27</v>
      </c>
      <c r="E581" s="6">
        <v>25489330144.34</v>
      </c>
      <c r="F581">
        <v>32</v>
      </c>
      <c r="G581" t="s">
        <v>13</v>
      </c>
      <c r="H581">
        <v>2007</v>
      </c>
      <c r="I581">
        <v>1577</v>
      </c>
      <c r="J581">
        <v>18</v>
      </c>
      <c r="K581" s="5">
        <v>410308.05410000001</v>
      </c>
      <c r="L581" s="6">
        <v>1941.32096</v>
      </c>
      <c r="M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2" spans="1:13" x14ac:dyDescent="0.2">
      <c r="A582" t="s">
        <v>1545</v>
      </c>
      <c r="B582" t="s">
        <v>24</v>
      </c>
      <c r="C582">
        <v>6</v>
      </c>
      <c r="D582" s="6">
        <v>335184.55</v>
      </c>
      <c r="E582" s="6">
        <v>5306007574.54</v>
      </c>
      <c r="F582">
        <v>12</v>
      </c>
      <c r="G582" t="s">
        <v>35</v>
      </c>
      <c r="H582">
        <v>2001</v>
      </c>
      <c r="I582">
        <v>13467</v>
      </c>
      <c r="J582">
        <v>24</v>
      </c>
      <c r="K582" s="5">
        <v>15829.10772</v>
      </c>
      <c r="L582" s="6">
        <v>27932.046050000001</v>
      </c>
      <c r="M5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83" spans="1:13" x14ac:dyDescent="0.2">
      <c r="A583" t="s">
        <v>1546</v>
      </c>
      <c r="B583" t="s">
        <v>42</v>
      </c>
      <c r="C583">
        <v>2</v>
      </c>
      <c r="D583" s="6">
        <v>276128.46000000002</v>
      </c>
      <c r="E583" s="6">
        <v>12115851673.92</v>
      </c>
      <c r="F583">
        <v>2</v>
      </c>
      <c r="G583" t="s">
        <v>27</v>
      </c>
      <c r="H583">
        <v>2020</v>
      </c>
      <c r="I583">
        <v>10335</v>
      </c>
      <c r="J583">
        <v>5</v>
      </c>
      <c r="K583" s="5">
        <v>43876.591370000002</v>
      </c>
      <c r="L583" s="6">
        <v>138064.22930000001</v>
      </c>
      <c r="M5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84" spans="1:13" x14ac:dyDescent="0.2">
      <c r="A584" t="s">
        <v>1547</v>
      </c>
      <c r="B584" t="s">
        <v>24</v>
      </c>
      <c r="C584">
        <v>5</v>
      </c>
      <c r="D584" s="6">
        <v>90484.36</v>
      </c>
      <c r="E584" s="6">
        <v>21050954746.150002</v>
      </c>
      <c r="F584">
        <v>14</v>
      </c>
      <c r="G584" t="s">
        <v>10</v>
      </c>
      <c r="H584">
        <v>2014</v>
      </c>
      <c r="I584">
        <v>2316</v>
      </c>
      <c r="J584">
        <v>11</v>
      </c>
      <c r="K584" s="5">
        <v>232646.43059999999</v>
      </c>
      <c r="L584" s="6">
        <v>6463.168842</v>
      </c>
      <c r="M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5" spans="1:13" x14ac:dyDescent="0.2">
      <c r="A585" t="s">
        <v>1548</v>
      </c>
      <c r="B585" t="s">
        <v>15</v>
      </c>
      <c r="C585">
        <v>1</v>
      </c>
      <c r="D585" s="6">
        <v>210252.47</v>
      </c>
      <c r="E585" s="6">
        <v>10083369235.35</v>
      </c>
      <c r="F585">
        <v>37</v>
      </c>
      <c r="G585" t="s">
        <v>35</v>
      </c>
      <c r="H585">
        <v>2017</v>
      </c>
      <c r="I585">
        <v>6414</v>
      </c>
      <c r="J585">
        <v>8</v>
      </c>
      <c r="K585" s="5">
        <v>47957.386480000001</v>
      </c>
      <c r="L585" s="6">
        <v>5682.4992000000002</v>
      </c>
      <c r="M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6" spans="1:13" x14ac:dyDescent="0.2">
      <c r="A586" t="s">
        <v>1549</v>
      </c>
      <c r="B586" t="s">
        <v>24</v>
      </c>
      <c r="C586">
        <v>1</v>
      </c>
      <c r="D586" s="6">
        <v>320568.96000000002</v>
      </c>
      <c r="E586" s="6">
        <v>14548260119.290001</v>
      </c>
      <c r="F586">
        <v>29</v>
      </c>
      <c r="G586" t="s">
        <v>27</v>
      </c>
      <c r="H586">
        <v>2009</v>
      </c>
      <c r="I586">
        <v>8777</v>
      </c>
      <c r="J586">
        <v>16</v>
      </c>
      <c r="K586" s="5">
        <v>45381.622660000001</v>
      </c>
      <c r="L586" s="6">
        <v>11054.10205</v>
      </c>
      <c r="M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7" spans="1:13" x14ac:dyDescent="0.2">
      <c r="A587" t="s">
        <v>1550</v>
      </c>
      <c r="B587" t="s">
        <v>49</v>
      </c>
      <c r="C587">
        <v>10</v>
      </c>
      <c r="D587" s="6">
        <v>306694.09999999998</v>
      </c>
      <c r="E587" s="6">
        <v>13604740180.280001</v>
      </c>
      <c r="F587">
        <v>24</v>
      </c>
      <c r="G587" t="s">
        <v>10</v>
      </c>
      <c r="H587">
        <v>2012</v>
      </c>
      <c r="I587">
        <v>16714</v>
      </c>
      <c r="J587">
        <v>13</v>
      </c>
      <c r="K587" s="5">
        <v>44358.314539999999</v>
      </c>
      <c r="L587" s="6">
        <v>12778.920959999999</v>
      </c>
      <c r="M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8" spans="1:13" x14ac:dyDescent="0.2">
      <c r="A588" t="s">
        <v>1551</v>
      </c>
      <c r="B588" t="s">
        <v>15</v>
      </c>
      <c r="C588">
        <v>10</v>
      </c>
      <c r="D588" s="6">
        <v>39516.86</v>
      </c>
      <c r="E588" s="6">
        <v>9637049397.1599998</v>
      </c>
      <c r="F588">
        <v>28</v>
      </c>
      <c r="G588" t="s">
        <v>29</v>
      </c>
      <c r="H588">
        <v>2018</v>
      </c>
      <c r="I588">
        <v>6328</v>
      </c>
      <c r="J588">
        <v>7</v>
      </c>
      <c r="K588" s="5">
        <v>243870.8529</v>
      </c>
      <c r="L588" s="6">
        <v>1411.31636</v>
      </c>
      <c r="M5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89" spans="1:13" x14ac:dyDescent="0.2">
      <c r="A589" t="s">
        <v>1552</v>
      </c>
      <c r="B589" t="s">
        <v>49</v>
      </c>
      <c r="C589">
        <v>1</v>
      </c>
      <c r="D589" s="6">
        <v>258183.49</v>
      </c>
      <c r="E589" s="6">
        <v>12384644835.639999</v>
      </c>
      <c r="F589">
        <v>2</v>
      </c>
      <c r="G589" t="s">
        <v>37</v>
      </c>
      <c r="H589">
        <v>2004</v>
      </c>
      <c r="I589">
        <v>9455</v>
      </c>
      <c r="J589">
        <v>21</v>
      </c>
      <c r="K589" s="5">
        <v>47967.384010000002</v>
      </c>
      <c r="L589" s="6">
        <v>129091.7454</v>
      </c>
      <c r="M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0" spans="1:13" x14ac:dyDescent="0.2">
      <c r="A590" t="s">
        <v>1553</v>
      </c>
      <c r="B590" t="s">
        <v>18</v>
      </c>
      <c r="C590">
        <v>6</v>
      </c>
      <c r="D590" s="6">
        <v>183149.73</v>
      </c>
      <c r="E590" s="6">
        <v>8263099485.96</v>
      </c>
      <c r="F590">
        <v>2</v>
      </c>
      <c r="G590" t="s">
        <v>35</v>
      </c>
      <c r="H590">
        <v>2003</v>
      </c>
      <c r="I590">
        <v>10125</v>
      </c>
      <c r="J590">
        <v>22</v>
      </c>
      <c r="K590" s="5">
        <v>45115.635280000002</v>
      </c>
      <c r="L590" s="6">
        <v>91574.864069999996</v>
      </c>
      <c r="M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1" spans="1:13" x14ac:dyDescent="0.2">
      <c r="A591" t="s">
        <v>1554</v>
      </c>
      <c r="B591" t="s">
        <v>24</v>
      </c>
      <c r="C591">
        <v>10</v>
      </c>
      <c r="D591" s="6">
        <v>211776.92</v>
      </c>
      <c r="E591" s="6">
        <v>5152686332.0699997</v>
      </c>
      <c r="F591">
        <v>2</v>
      </c>
      <c r="G591" t="s">
        <v>13</v>
      </c>
      <c r="H591">
        <v>2009</v>
      </c>
      <c r="I591">
        <v>2172</v>
      </c>
      <c r="J591">
        <v>16</v>
      </c>
      <c r="K591" s="5">
        <v>24329.726699999999</v>
      </c>
      <c r="L591" s="6">
        <v>105888.45940000001</v>
      </c>
      <c r="M5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2" spans="1:13" x14ac:dyDescent="0.2">
      <c r="A592" t="s">
        <v>178</v>
      </c>
      <c r="B592" t="s">
        <v>42</v>
      </c>
      <c r="C592">
        <v>10</v>
      </c>
      <c r="D592" s="6">
        <v>21361.06</v>
      </c>
      <c r="E592" s="6">
        <v>6159536137.7399998</v>
      </c>
      <c r="F592">
        <v>12</v>
      </c>
      <c r="G592" t="s">
        <v>21</v>
      </c>
      <c r="H592">
        <v>2020</v>
      </c>
      <c r="I592">
        <v>6958</v>
      </c>
      <c r="J592">
        <v>5</v>
      </c>
      <c r="K592" s="5">
        <v>288352.51140000002</v>
      </c>
      <c r="L592" s="6">
        <v>1780.0881830000001</v>
      </c>
      <c r="M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3" spans="1:13" x14ac:dyDescent="0.2">
      <c r="A593" t="s">
        <v>1555</v>
      </c>
      <c r="B593" t="s">
        <v>9</v>
      </c>
      <c r="C593">
        <v>7</v>
      </c>
      <c r="D593" s="6">
        <v>284844.38</v>
      </c>
      <c r="E593" s="6">
        <v>8056191813.3199997</v>
      </c>
      <c r="F593">
        <v>28</v>
      </c>
      <c r="G593" t="s">
        <v>37</v>
      </c>
      <c r="H593">
        <v>2022</v>
      </c>
      <c r="I593">
        <v>1463</v>
      </c>
      <c r="J593">
        <v>3</v>
      </c>
      <c r="K593" s="5">
        <v>28281.783009999999</v>
      </c>
      <c r="L593" s="6">
        <v>10173.0136</v>
      </c>
      <c r="M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4" spans="1:13" x14ac:dyDescent="0.2">
      <c r="A594" t="s">
        <v>1556</v>
      </c>
      <c r="B594" t="s">
        <v>42</v>
      </c>
      <c r="C594">
        <v>6</v>
      </c>
      <c r="D594" s="6">
        <v>184799.69</v>
      </c>
      <c r="E594" s="6">
        <v>6061483673.4399996</v>
      </c>
      <c r="F594">
        <v>35</v>
      </c>
      <c r="G594" t="s">
        <v>19</v>
      </c>
      <c r="H594">
        <v>2015</v>
      </c>
      <c r="I594">
        <v>15687</v>
      </c>
      <c r="J594">
        <v>10</v>
      </c>
      <c r="K594" s="5">
        <v>32799.291870000001</v>
      </c>
      <c r="L594" s="6">
        <v>5279.9910600000003</v>
      </c>
      <c r="M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5" spans="1:13" x14ac:dyDescent="0.2">
      <c r="A595" t="s">
        <v>1557</v>
      </c>
      <c r="B595" t="s">
        <v>49</v>
      </c>
      <c r="C595">
        <v>2</v>
      </c>
      <c r="D595" s="6">
        <v>166929.98000000001</v>
      </c>
      <c r="E595" s="6">
        <v>6964781399.4099998</v>
      </c>
      <c r="F595">
        <v>13</v>
      </c>
      <c r="G595" t="s">
        <v>29</v>
      </c>
      <c r="H595">
        <v>2015</v>
      </c>
      <c r="I595">
        <v>8482</v>
      </c>
      <c r="J595">
        <v>10</v>
      </c>
      <c r="K595" s="5">
        <v>41721.77046</v>
      </c>
      <c r="L595" s="6">
        <v>12840.76799</v>
      </c>
      <c r="M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6" spans="1:13" x14ac:dyDescent="0.2">
      <c r="A596" t="s">
        <v>1558</v>
      </c>
      <c r="B596" t="s">
        <v>24</v>
      </c>
      <c r="C596">
        <v>9</v>
      </c>
      <c r="D596" s="6">
        <v>116063.28</v>
      </c>
      <c r="E596" s="6">
        <v>5302651043.7200003</v>
      </c>
      <c r="F596">
        <v>5</v>
      </c>
      <c r="G596" t="s">
        <v>16</v>
      </c>
      <c r="H596">
        <v>2015</v>
      </c>
      <c r="I596">
        <v>19563</v>
      </c>
      <c r="J596">
        <v>10</v>
      </c>
      <c r="K596" s="5">
        <v>45686.585700000003</v>
      </c>
      <c r="L596" s="6">
        <v>23212.65597</v>
      </c>
      <c r="M5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7" spans="1:13" x14ac:dyDescent="0.2">
      <c r="A597" t="s">
        <v>1559</v>
      </c>
      <c r="B597" t="s">
        <v>15</v>
      </c>
      <c r="C597">
        <v>3</v>
      </c>
      <c r="D597" s="6">
        <v>171928.42</v>
      </c>
      <c r="E597" s="6">
        <v>3446242342.0500002</v>
      </c>
      <c r="F597">
        <v>12</v>
      </c>
      <c r="G597" t="s">
        <v>33</v>
      </c>
      <c r="H597">
        <v>2019</v>
      </c>
      <c r="I597">
        <v>17396</v>
      </c>
      <c r="J597">
        <v>6</v>
      </c>
      <c r="K597" s="5">
        <v>20043.634839999999</v>
      </c>
      <c r="L597" s="6">
        <v>14327.3681</v>
      </c>
      <c r="M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98" spans="1:13" x14ac:dyDescent="0.2">
      <c r="A598" t="s">
        <v>1560</v>
      </c>
      <c r="B598" t="s">
        <v>9</v>
      </c>
      <c r="C598">
        <v>1</v>
      </c>
      <c r="D598" s="6">
        <v>401091.7</v>
      </c>
      <c r="E598" s="6">
        <v>12535765868.33</v>
      </c>
      <c r="F598">
        <v>14</v>
      </c>
      <c r="G598" t="s">
        <v>33</v>
      </c>
      <c r="H598">
        <v>2006</v>
      </c>
      <c r="I598">
        <v>18005</v>
      </c>
      <c r="J598">
        <v>19</v>
      </c>
      <c r="K598" s="5">
        <v>31253.114539999999</v>
      </c>
      <c r="L598" s="6">
        <v>28649.406999999999</v>
      </c>
      <c r="M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599" spans="1:13" x14ac:dyDescent="0.2">
      <c r="A599" t="s">
        <v>1561</v>
      </c>
      <c r="B599" t="s">
        <v>9</v>
      </c>
      <c r="C599">
        <v>10</v>
      </c>
      <c r="D599" s="6">
        <v>164812.48000000001</v>
      </c>
      <c r="E599" s="6">
        <v>3631491550.5599999</v>
      </c>
      <c r="F599">
        <v>26</v>
      </c>
      <c r="G599" t="s">
        <v>27</v>
      </c>
      <c r="H599">
        <v>2001</v>
      </c>
      <c r="I599">
        <v>6995</v>
      </c>
      <c r="J599">
        <v>24</v>
      </c>
      <c r="K599" s="5">
        <v>22033.081740000001</v>
      </c>
      <c r="L599" s="6">
        <v>6338.9413539999996</v>
      </c>
      <c r="M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0" spans="1:13" x14ac:dyDescent="0.2">
      <c r="A600" t="s">
        <v>1562</v>
      </c>
      <c r="B600" t="s">
        <v>24</v>
      </c>
      <c r="C600">
        <v>1</v>
      </c>
      <c r="D600" s="6">
        <v>374860.29</v>
      </c>
      <c r="E600" s="6">
        <v>10563091605.610001</v>
      </c>
      <c r="F600">
        <v>11</v>
      </c>
      <c r="G600" t="s">
        <v>33</v>
      </c>
      <c r="H600">
        <v>2011</v>
      </c>
      <c r="I600">
        <v>374</v>
      </c>
      <c r="J600">
        <v>14</v>
      </c>
      <c r="K600" s="5">
        <v>28177.742549999999</v>
      </c>
      <c r="L600" s="6">
        <v>34078.208189999998</v>
      </c>
      <c r="M6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01" spans="1:13" x14ac:dyDescent="0.2">
      <c r="A601" t="s">
        <v>1563</v>
      </c>
      <c r="B601" t="s">
        <v>12</v>
      </c>
      <c r="C601">
        <v>10</v>
      </c>
      <c r="D601" s="6">
        <v>452225.05</v>
      </c>
      <c r="E601" s="6">
        <v>9430314681.3600006</v>
      </c>
      <c r="F601">
        <v>46</v>
      </c>
      <c r="G601" t="s">
        <v>35</v>
      </c>
      <c r="H601">
        <v>2003</v>
      </c>
      <c r="I601">
        <v>18745</v>
      </c>
      <c r="J601">
        <v>22</v>
      </c>
      <c r="K601" s="5">
        <v>20852.145380000002</v>
      </c>
      <c r="L601" s="6">
        <v>9830.9793140000002</v>
      </c>
      <c r="M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2" spans="1:13" x14ac:dyDescent="0.2">
      <c r="A602" t="s">
        <v>1564</v>
      </c>
      <c r="B602" t="s">
        <v>32</v>
      </c>
      <c r="C602">
        <v>3</v>
      </c>
      <c r="D602" s="6">
        <v>270923.64</v>
      </c>
      <c r="E602" s="6">
        <v>6854556243.4799995</v>
      </c>
      <c r="F602">
        <v>16</v>
      </c>
      <c r="G602" t="s">
        <v>29</v>
      </c>
      <c r="H602">
        <v>2020</v>
      </c>
      <c r="I602">
        <v>4238</v>
      </c>
      <c r="J602">
        <v>5</v>
      </c>
      <c r="K602" s="5">
        <v>25299.694950000001</v>
      </c>
      <c r="L602" s="6">
        <v>16932.727190000001</v>
      </c>
      <c r="M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3" spans="1:13" x14ac:dyDescent="0.2">
      <c r="A603" t="s">
        <v>179</v>
      </c>
      <c r="B603" t="s">
        <v>15</v>
      </c>
      <c r="C603">
        <v>3</v>
      </c>
      <c r="D603" s="6">
        <v>236876.42</v>
      </c>
      <c r="E603" s="6">
        <v>11722669062.17</v>
      </c>
      <c r="F603">
        <v>32</v>
      </c>
      <c r="G603" t="s">
        <v>19</v>
      </c>
      <c r="H603">
        <v>2002</v>
      </c>
      <c r="I603">
        <v>11816</v>
      </c>
      <c r="J603">
        <v>23</v>
      </c>
      <c r="K603" s="5">
        <v>49487.544289999998</v>
      </c>
      <c r="L603" s="6">
        <v>7402.3880369999997</v>
      </c>
      <c r="M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4" spans="1:13" x14ac:dyDescent="0.2">
      <c r="A604" t="s">
        <v>1565</v>
      </c>
      <c r="B604" t="s">
        <v>12</v>
      </c>
      <c r="C604">
        <v>4</v>
      </c>
      <c r="D604" s="6">
        <v>188429.94</v>
      </c>
      <c r="E604" s="6">
        <v>7558557035.2600002</v>
      </c>
      <c r="F604">
        <v>42</v>
      </c>
      <c r="G604" t="s">
        <v>35</v>
      </c>
      <c r="H604">
        <v>2007</v>
      </c>
      <c r="I604">
        <v>6557</v>
      </c>
      <c r="J604">
        <v>18</v>
      </c>
      <c r="K604" s="5">
        <v>40112.354800000001</v>
      </c>
      <c r="L604" s="6">
        <v>4486.4271410000001</v>
      </c>
      <c r="M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5" spans="1:13" x14ac:dyDescent="0.2">
      <c r="A605" t="s">
        <v>1566</v>
      </c>
      <c r="B605" t="s">
        <v>49</v>
      </c>
      <c r="C605">
        <v>5</v>
      </c>
      <c r="D605" s="6">
        <v>37509.54</v>
      </c>
      <c r="E605" s="6">
        <v>17996656458.150002</v>
      </c>
      <c r="F605">
        <v>47</v>
      </c>
      <c r="G605" t="s">
        <v>19</v>
      </c>
      <c r="H605">
        <v>2012</v>
      </c>
      <c r="I605">
        <v>14894</v>
      </c>
      <c r="J605">
        <v>13</v>
      </c>
      <c r="K605" s="5">
        <v>479787.78779999999</v>
      </c>
      <c r="L605" s="6">
        <v>798.0753072</v>
      </c>
      <c r="M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6" spans="1:13" x14ac:dyDescent="0.2">
      <c r="A606" t="s">
        <v>1567</v>
      </c>
      <c r="B606" t="s">
        <v>24</v>
      </c>
      <c r="C606">
        <v>8</v>
      </c>
      <c r="D606" s="6">
        <v>306821.59000000003</v>
      </c>
      <c r="E606" s="6">
        <v>4973250875.2299995</v>
      </c>
      <c r="F606">
        <v>28</v>
      </c>
      <c r="G606" t="s">
        <v>37</v>
      </c>
      <c r="H606">
        <v>2021</v>
      </c>
      <c r="I606">
        <v>6443</v>
      </c>
      <c r="J606">
        <v>4</v>
      </c>
      <c r="K606" s="5">
        <v>16207.933950000001</v>
      </c>
      <c r="L606" s="6">
        <v>10957.9139</v>
      </c>
      <c r="M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7" spans="1:13" x14ac:dyDescent="0.2">
      <c r="A607" t="s">
        <v>1568</v>
      </c>
      <c r="B607" t="s">
        <v>42</v>
      </c>
      <c r="C607">
        <v>5</v>
      </c>
      <c r="D607" s="6">
        <v>300636.32</v>
      </c>
      <c r="E607" s="6">
        <v>12510172654.129999</v>
      </c>
      <c r="F607">
        <v>14</v>
      </c>
      <c r="G607" t="s">
        <v>10</v>
      </c>
      <c r="H607">
        <v>2002</v>
      </c>
      <c r="I607">
        <v>14972</v>
      </c>
      <c r="J607">
        <v>23</v>
      </c>
      <c r="K607" s="5">
        <v>41611.313399999999</v>
      </c>
      <c r="L607" s="6">
        <v>21474.022659999999</v>
      </c>
      <c r="M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08" spans="1:13" x14ac:dyDescent="0.2">
      <c r="A608" t="s">
        <v>1569</v>
      </c>
      <c r="B608" t="s">
        <v>18</v>
      </c>
      <c r="C608">
        <v>1</v>
      </c>
      <c r="D608" s="6">
        <v>24082.45</v>
      </c>
      <c r="E608" s="6">
        <v>9189764097.0799999</v>
      </c>
      <c r="F608">
        <v>31</v>
      </c>
      <c r="G608" t="s">
        <v>35</v>
      </c>
      <c r="H608">
        <v>2002</v>
      </c>
      <c r="I608">
        <v>16185</v>
      </c>
      <c r="J608">
        <v>23</v>
      </c>
      <c r="K608" s="5">
        <v>381594.92259999999</v>
      </c>
      <c r="L608" s="6">
        <v>776.85317259999999</v>
      </c>
      <c r="M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09" spans="1:13" x14ac:dyDescent="0.2">
      <c r="A609" t="s">
        <v>1570</v>
      </c>
      <c r="B609" t="s">
        <v>18</v>
      </c>
      <c r="C609">
        <v>9</v>
      </c>
      <c r="D609" s="6">
        <v>355994.89</v>
      </c>
      <c r="E609" s="6">
        <v>10706583620.6</v>
      </c>
      <c r="F609">
        <v>21</v>
      </c>
      <c r="G609" t="s">
        <v>27</v>
      </c>
      <c r="H609">
        <v>2018</v>
      </c>
      <c r="I609">
        <v>17362</v>
      </c>
      <c r="J609">
        <v>7</v>
      </c>
      <c r="K609" s="5">
        <v>30074.104940000001</v>
      </c>
      <c r="L609" s="6">
        <v>16952.13753</v>
      </c>
      <c r="M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0" spans="1:13" x14ac:dyDescent="0.2">
      <c r="A610" t="s">
        <v>1571</v>
      </c>
      <c r="B610" t="s">
        <v>15</v>
      </c>
      <c r="C610">
        <v>8</v>
      </c>
      <c r="D610" s="6">
        <v>118453.92</v>
      </c>
      <c r="E610" s="6">
        <v>5751092057.1499996</v>
      </c>
      <c r="F610">
        <v>27</v>
      </c>
      <c r="G610" t="s">
        <v>27</v>
      </c>
      <c r="H610">
        <v>2002</v>
      </c>
      <c r="I610">
        <v>1994</v>
      </c>
      <c r="J610">
        <v>23</v>
      </c>
      <c r="K610" s="5">
        <v>48550.301050000002</v>
      </c>
      <c r="L610" s="6">
        <v>4387.1823189999996</v>
      </c>
      <c r="M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1" spans="1:13" x14ac:dyDescent="0.2">
      <c r="A611" t="s">
        <v>1572</v>
      </c>
      <c r="B611" t="s">
        <v>12</v>
      </c>
      <c r="C611">
        <v>9</v>
      </c>
      <c r="D611" s="6">
        <v>431598.86</v>
      </c>
      <c r="E611" s="6">
        <v>1161179730.3</v>
      </c>
      <c r="F611">
        <v>45</v>
      </c>
      <c r="G611" t="s">
        <v>10</v>
      </c>
      <c r="H611">
        <v>2023</v>
      </c>
      <c r="I611">
        <v>622</v>
      </c>
      <c r="J611">
        <v>2</v>
      </c>
      <c r="K611" s="5">
        <v>2689.4142849999998</v>
      </c>
      <c r="L611" s="6">
        <v>9591.0857099999994</v>
      </c>
      <c r="M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2" spans="1:13" x14ac:dyDescent="0.2">
      <c r="A612" t="s">
        <v>1573</v>
      </c>
      <c r="B612" t="s">
        <v>18</v>
      </c>
      <c r="C612">
        <v>10</v>
      </c>
      <c r="D612" s="6">
        <v>42845.33</v>
      </c>
      <c r="E612" s="6">
        <v>7912853783.5900002</v>
      </c>
      <c r="F612">
        <v>26</v>
      </c>
      <c r="G612" t="s">
        <v>29</v>
      </c>
      <c r="H612">
        <v>2017</v>
      </c>
      <c r="I612">
        <v>16485</v>
      </c>
      <c r="J612">
        <v>8</v>
      </c>
      <c r="K612" s="5">
        <v>184683.1777</v>
      </c>
      <c r="L612" s="6">
        <v>1647.89715</v>
      </c>
      <c r="M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3" spans="1:13" x14ac:dyDescent="0.2">
      <c r="A613" t="s">
        <v>1574</v>
      </c>
      <c r="B613" t="s">
        <v>15</v>
      </c>
      <c r="C613">
        <v>6</v>
      </c>
      <c r="D613" s="6">
        <v>165511.84</v>
      </c>
      <c r="E613" s="6">
        <v>5539442978.8599997</v>
      </c>
      <c r="F613">
        <v>23</v>
      </c>
      <c r="G613" t="s">
        <v>13</v>
      </c>
      <c r="H613">
        <v>2010</v>
      </c>
      <c r="I613">
        <v>572</v>
      </c>
      <c r="J613">
        <v>15</v>
      </c>
      <c r="K613" s="5">
        <v>33467.560380000003</v>
      </c>
      <c r="L613" s="6">
        <v>7196.1669160000001</v>
      </c>
      <c r="M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4" spans="1:13" x14ac:dyDescent="0.2">
      <c r="A614" t="s">
        <v>180</v>
      </c>
      <c r="B614" t="s">
        <v>9</v>
      </c>
      <c r="C614">
        <v>1</v>
      </c>
      <c r="D614" s="6">
        <v>82112.27</v>
      </c>
      <c r="E614" s="6">
        <v>39285888275.010002</v>
      </c>
      <c r="F614">
        <v>26</v>
      </c>
      <c r="G614" t="s">
        <v>10</v>
      </c>
      <c r="H614">
        <v>2019</v>
      </c>
      <c r="I614">
        <v>19898</v>
      </c>
      <c r="J614">
        <v>6</v>
      </c>
      <c r="K614" s="5">
        <v>478440.12310000003</v>
      </c>
      <c r="L614" s="6">
        <v>3158.1643589999999</v>
      </c>
      <c r="M6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15" spans="1:13" x14ac:dyDescent="0.2">
      <c r="A615" t="s">
        <v>1575</v>
      </c>
      <c r="B615" t="s">
        <v>12</v>
      </c>
      <c r="C615">
        <v>1</v>
      </c>
      <c r="D615" s="6">
        <v>262654.71999999997</v>
      </c>
      <c r="E615" s="6">
        <v>11102880420.860001</v>
      </c>
      <c r="F615">
        <v>2</v>
      </c>
      <c r="G615" t="s">
        <v>33</v>
      </c>
      <c r="H615">
        <v>2010</v>
      </c>
      <c r="I615">
        <v>7326</v>
      </c>
      <c r="J615">
        <v>15</v>
      </c>
      <c r="K615" s="5">
        <v>42270.772060000003</v>
      </c>
      <c r="L615" s="6">
        <v>131327.3596</v>
      </c>
      <c r="M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16" spans="1:13" x14ac:dyDescent="0.2">
      <c r="A616" t="s">
        <v>1576</v>
      </c>
      <c r="B616" t="s">
        <v>24</v>
      </c>
      <c r="C616">
        <v>4</v>
      </c>
      <c r="D616" s="6">
        <v>428779.66</v>
      </c>
      <c r="E616" s="6">
        <v>698322288.72000003</v>
      </c>
      <c r="F616">
        <v>22</v>
      </c>
      <c r="G616" t="s">
        <v>13</v>
      </c>
      <c r="H616">
        <v>2016</v>
      </c>
      <c r="I616">
        <v>18587</v>
      </c>
      <c r="J616">
        <v>9</v>
      </c>
      <c r="K616" s="5">
        <v>1627.6273570000001</v>
      </c>
      <c r="L616" s="6">
        <v>19489.984670000002</v>
      </c>
      <c r="M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7" spans="1:13" x14ac:dyDescent="0.2">
      <c r="A617" t="s">
        <v>1577</v>
      </c>
      <c r="B617" t="s">
        <v>15</v>
      </c>
      <c r="C617">
        <v>7</v>
      </c>
      <c r="D617" s="6">
        <v>12711.96</v>
      </c>
      <c r="E617" s="6">
        <v>4901929721.1199999</v>
      </c>
      <c r="F617">
        <v>1</v>
      </c>
      <c r="G617" t="s">
        <v>13</v>
      </c>
      <c r="H617">
        <v>2022</v>
      </c>
      <c r="I617">
        <v>7832</v>
      </c>
      <c r="J617">
        <v>3</v>
      </c>
      <c r="K617" s="5">
        <v>385614.70740000001</v>
      </c>
      <c r="L617" s="6">
        <v>12711.95552</v>
      </c>
      <c r="M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8" spans="1:13" x14ac:dyDescent="0.2">
      <c r="A618" t="s">
        <v>1578</v>
      </c>
      <c r="B618" t="s">
        <v>9</v>
      </c>
      <c r="C618">
        <v>4</v>
      </c>
      <c r="D618" s="6">
        <v>25159.54</v>
      </c>
      <c r="E618" s="6">
        <v>7580864470.3100004</v>
      </c>
      <c r="F618">
        <v>40</v>
      </c>
      <c r="G618" t="s">
        <v>29</v>
      </c>
      <c r="H618">
        <v>2000</v>
      </c>
      <c r="I618">
        <v>19125</v>
      </c>
      <c r="J618">
        <v>25</v>
      </c>
      <c r="K618" s="5">
        <v>301310.7549</v>
      </c>
      <c r="L618" s="6">
        <v>628.98844350000002</v>
      </c>
      <c r="M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19" spans="1:13" x14ac:dyDescent="0.2">
      <c r="A619" t="s">
        <v>1579</v>
      </c>
      <c r="B619" t="s">
        <v>42</v>
      </c>
      <c r="C619">
        <v>5</v>
      </c>
      <c r="D619" s="6">
        <v>423791.67</v>
      </c>
      <c r="E619" s="6">
        <v>1726916015.4300001</v>
      </c>
      <c r="F619">
        <v>26</v>
      </c>
      <c r="G619" t="s">
        <v>33</v>
      </c>
      <c r="H619">
        <v>2012</v>
      </c>
      <c r="I619">
        <v>4166</v>
      </c>
      <c r="J619">
        <v>13</v>
      </c>
      <c r="K619" s="5">
        <v>4073.9172880000001</v>
      </c>
      <c r="L619" s="6">
        <v>16299.67974</v>
      </c>
      <c r="M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0" spans="1:13" x14ac:dyDescent="0.2">
      <c r="A620" t="s">
        <v>1580</v>
      </c>
      <c r="B620" t="s">
        <v>18</v>
      </c>
      <c r="C620">
        <v>4</v>
      </c>
      <c r="D620" s="6">
        <v>2715.9</v>
      </c>
      <c r="E620" s="6">
        <v>7060395207.8599997</v>
      </c>
      <c r="F620">
        <v>25</v>
      </c>
      <c r="G620" t="s">
        <v>35</v>
      </c>
      <c r="H620">
        <v>2019</v>
      </c>
      <c r="I620">
        <v>14973</v>
      </c>
      <c r="J620">
        <v>6</v>
      </c>
      <c r="K620" s="5">
        <v>2599647.2629999998</v>
      </c>
      <c r="L620" s="6">
        <v>108.63616140000001</v>
      </c>
      <c r="M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1" spans="1:13" x14ac:dyDescent="0.2">
      <c r="A621" t="s">
        <v>1581</v>
      </c>
      <c r="B621" t="s">
        <v>49</v>
      </c>
      <c r="C621">
        <v>3</v>
      </c>
      <c r="D621" s="6">
        <v>138274.64000000001</v>
      </c>
      <c r="E621" s="6">
        <v>323312027.10000002</v>
      </c>
      <c r="F621">
        <v>4</v>
      </c>
      <c r="G621" t="s">
        <v>13</v>
      </c>
      <c r="H621">
        <v>2004</v>
      </c>
      <c r="I621">
        <v>15489</v>
      </c>
      <c r="J621">
        <v>21</v>
      </c>
      <c r="K621" s="5">
        <v>2337.1873740000001</v>
      </c>
      <c r="L621" s="6">
        <v>34568.661039999999</v>
      </c>
      <c r="M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2" spans="1:13" x14ac:dyDescent="0.2">
      <c r="A622" t="s">
        <v>1582</v>
      </c>
      <c r="B622" t="s">
        <v>12</v>
      </c>
      <c r="C622">
        <v>7</v>
      </c>
      <c r="D622" s="6">
        <v>378430.32</v>
      </c>
      <c r="E622" s="6">
        <v>9911873698.8999996</v>
      </c>
      <c r="F622">
        <v>35</v>
      </c>
      <c r="G622" t="s">
        <v>16</v>
      </c>
      <c r="H622">
        <v>2009</v>
      </c>
      <c r="I622">
        <v>18434</v>
      </c>
      <c r="J622">
        <v>16</v>
      </c>
      <c r="K622" s="5">
        <v>26191.070739999999</v>
      </c>
      <c r="L622" s="6">
        <v>10812.29484</v>
      </c>
      <c r="M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3" spans="1:13" x14ac:dyDescent="0.2">
      <c r="A623" t="s">
        <v>1583</v>
      </c>
      <c r="B623" t="s">
        <v>32</v>
      </c>
      <c r="C623">
        <v>7</v>
      </c>
      <c r="D623" s="6">
        <v>53119.21</v>
      </c>
      <c r="E623" s="6">
        <v>26209521200.09</v>
      </c>
      <c r="F623">
        <v>19</v>
      </c>
      <c r="G623" t="s">
        <v>19</v>
      </c>
      <c r="H623">
        <v>2020</v>
      </c>
      <c r="I623">
        <v>1383</v>
      </c>
      <c r="J623">
        <v>5</v>
      </c>
      <c r="K623" s="5">
        <v>493408.5012</v>
      </c>
      <c r="L623" s="6">
        <v>2795.7477119999999</v>
      </c>
      <c r="M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4" spans="1:13" x14ac:dyDescent="0.2">
      <c r="A624" t="s">
        <v>1584</v>
      </c>
      <c r="B624" t="s">
        <v>49</v>
      </c>
      <c r="C624">
        <v>4</v>
      </c>
      <c r="D624" s="6">
        <v>211268.53</v>
      </c>
      <c r="E624" s="6">
        <v>41692568209.099998</v>
      </c>
      <c r="F624">
        <v>43</v>
      </c>
      <c r="G624" t="s">
        <v>13</v>
      </c>
      <c r="H624">
        <v>2017</v>
      </c>
      <c r="I624">
        <v>5652</v>
      </c>
      <c r="J624">
        <v>8</v>
      </c>
      <c r="K624" s="5">
        <v>197342.9621</v>
      </c>
      <c r="L624" s="6">
        <v>4913.2215610000003</v>
      </c>
      <c r="M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5" spans="1:13" x14ac:dyDescent="0.2">
      <c r="A625" t="s">
        <v>181</v>
      </c>
      <c r="B625" t="s">
        <v>42</v>
      </c>
      <c r="C625">
        <v>5</v>
      </c>
      <c r="D625" s="6">
        <v>478010.23</v>
      </c>
      <c r="E625" s="6">
        <v>19249131120.150002</v>
      </c>
      <c r="F625">
        <v>50</v>
      </c>
      <c r="G625" t="s">
        <v>29</v>
      </c>
      <c r="H625">
        <v>2019</v>
      </c>
      <c r="I625">
        <v>3375</v>
      </c>
      <c r="J625">
        <v>6</v>
      </c>
      <c r="K625" s="5">
        <v>40268.287120000001</v>
      </c>
      <c r="L625" s="6">
        <v>9560.2045620000008</v>
      </c>
      <c r="M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6" spans="1:13" x14ac:dyDescent="0.2">
      <c r="A626" t="s">
        <v>1585</v>
      </c>
      <c r="B626" t="s">
        <v>15</v>
      </c>
      <c r="C626">
        <v>4</v>
      </c>
      <c r="D626" s="6">
        <v>374413.52</v>
      </c>
      <c r="E626" s="6">
        <v>13328235989.84</v>
      </c>
      <c r="F626">
        <v>18</v>
      </c>
      <c r="G626" t="s">
        <v>27</v>
      </c>
      <c r="H626">
        <v>2000</v>
      </c>
      <c r="I626">
        <v>5734</v>
      </c>
      <c r="J626">
        <v>25</v>
      </c>
      <c r="K626" s="5">
        <v>35596.635540000003</v>
      </c>
      <c r="L626" s="6">
        <v>20800.751059999999</v>
      </c>
      <c r="M6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27" spans="1:13" x14ac:dyDescent="0.2">
      <c r="A627" t="s">
        <v>1586</v>
      </c>
      <c r="B627" t="s">
        <v>15</v>
      </c>
      <c r="C627">
        <v>8</v>
      </c>
      <c r="D627" s="6">
        <v>43281.96</v>
      </c>
      <c r="E627" s="6">
        <v>14049593997.969999</v>
      </c>
      <c r="F627">
        <v>27</v>
      </c>
      <c r="G627" t="s">
        <v>37</v>
      </c>
      <c r="H627">
        <v>2023</v>
      </c>
      <c r="I627">
        <v>669</v>
      </c>
      <c r="J627">
        <v>2</v>
      </c>
      <c r="K627" s="5">
        <v>324605.25799999997</v>
      </c>
      <c r="L627" s="6">
        <v>1603.035433</v>
      </c>
      <c r="M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8" spans="1:13" x14ac:dyDescent="0.2">
      <c r="A628" t="s">
        <v>1587</v>
      </c>
      <c r="B628" t="s">
        <v>49</v>
      </c>
      <c r="C628">
        <v>9</v>
      </c>
      <c r="D628" s="6">
        <v>258323.23</v>
      </c>
      <c r="E628" s="6">
        <v>11799895347.65</v>
      </c>
      <c r="F628">
        <v>31</v>
      </c>
      <c r="G628" t="s">
        <v>21</v>
      </c>
      <c r="H628">
        <v>2006</v>
      </c>
      <c r="I628">
        <v>12731</v>
      </c>
      <c r="J628">
        <v>19</v>
      </c>
      <c r="K628" s="5">
        <v>45677.801529999997</v>
      </c>
      <c r="L628" s="6">
        <v>8333.0072739999996</v>
      </c>
      <c r="M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29" spans="1:13" x14ac:dyDescent="0.2">
      <c r="A629" t="s">
        <v>1588</v>
      </c>
      <c r="B629" t="s">
        <v>49</v>
      </c>
      <c r="C629">
        <v>9</v>
      </c>
      <c r="D629" s="6">
        <v>143390.46</v>
      </c>
      <c r="E629" s="6">
        <v>7163722226.0500002</v>
      </c>
      <c r="F629">
        <v>13</v>
      </c>
      <c r="G629" t="s">
        <v>13</v>
      </c>
      <c r="H629">
        <v>2013</v>
      </c>
      <c r="I629">
        <v>4403</v>
      </c>
      <c r="J629">
        <v>12</v>
      </c>
      <c r="K629" s="5">
        <v>49958.545910000001</v>
      </c>
      <c r="L629" s="6">
        <v>11030.035320000001</v>
      </c>
      <c r="M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0" spans="1:13" x14ac:dyDescent="0.2">
      <c r="A630" t="s">
        <v>1589</v>
      </c>
      <c r="B630" t="s">
        <v>32</v>
      </c>
      <c r="C630">
        <v>8</v>
      </c>
      <c r="D630" s="6">
        <v>303902.81</v>
      </c>
      <c r="E630" s="6">
        <v>12645400920.049999</v>
      </c>
      <c r="F630">
        <v>44</v>
      </c>
      <c r="G630" t="s">
        <v>35</v>
      </c>
      <c r="H630">
        <v>2018</v>
      </c>
      <c r="I630">
        <v>15271</v>
      </c>
      <c r="J630">
        <v>7</v>
      </c>
      <c r="K630" s="5">
        <v>41609.015890000002</v>
      </c>
      <c r="L630" s="6">
        <v>6906.8821369999996</v>
      </c>
      <c r="M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1" spans="1:13" x14ac:dyDescent="0.2">
      <c r="A631" t="s">
        <v>1590</v>
      </c>
      <c r="B631" t="s">
        <v>49</v>
      </c>
      <c r="C631">
        <v>1</v>
      </c>
      <c r="D631" s="6">
        <v>437.95</v>
      </c>
      <c r="E631" s="6">
        <v>18903809299.459999</v>
      </c>
      <c r="F631">
        <v>47</v>
      </c>
      <c r="G631" t="s">
        <v>10</v>
      </c>
      <c r="H631">
        <v>2002</v>
      </c>
      <c r="I631">
        <v>16362</v>
      </c>
      <c r="J631">
        <v>23</v>
      </c>
      <c r="K631" s="5">
        <v>43164018.039999999</v>
      </c>
      <c r="L631" s="7">
        <v>9.3181477869999991</v>
      </c>
      <c r="M6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32" spans="1:13" x14ac:dyDescent="0.2">
      <c r="A632" t="s">
        <v>1591</v>
      </c>
      <c r="B632" t="s">
        <v>9</v>
      </c>
      <c r="C632">
        <v>3</v>
      </c>
      <c r="D632" s="6">
        <v>30183.16</v>
      </c>
      <c r="E632" s="6">
        <v>4898867937.6899996</v>
      </c>
      <c r="F632">
        <v>43</v>
      </c>
      <c r="G632" t="s">
        <v>21</v>
      </c>
      <c r="H632">
        <v>2006</v>
      </c>
      <c r="I632">
        <v>1226</v>
      </c>
      <c r="J632">
        <v>19</v>
      </c>
      <c r="K632" s="5">
        <v>162303.6525</v>
      </c>
      <c r="L632" s="6">
        <v>701.93404580000004</v>
      </c>
      <c r="M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3" spans="1:13" x14ac:dyDescent="0.2">
      <c r="A633" t="s">
        <v>1592</v>
      </c>
      <c r="B633" t="s">
        <v>24</v>
      </c>
      <c r="C633">
        <v>10</v>
      </c>
      <c r="D633" s="6">
        <v>479437.27</v>
      </c>
      <c r="E633" s="6">
        <v>16823922988.34</v>
      </c>
      <c r="F633">
        <v>27</v>
      </c>
      <c r="G633" t="s">
        <v>35</v>
      </c>
      <c r="H633">
        <v>2009</v>
      </c>
      <c r="I633">
        <v>5514</v>
      </c>
      <c r="J633">
        <v>16</v>
      </c>
      <c r="K633" s="5">
        <v>35089.978660000001</v>
      </c>
      <c r="L633" s="6">
        <v>17756.9359</v>
      </c>
      <c r="M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4" spans="1:13" x14ac:dyDescent="0.2">
      <c r="A634" t="s">
        <v>1593</v>
      </c>
      <c r="B634" t="s">
        <v>18</v>
      </c>
      <c r="C634">
        <v>10</v>
      </c>
      <c r="D634" s="6">
        <v>10648.68</v>
      </c>
      <c r="E634" s="6">
        <v>39977539</v>
      </c>
      <c r="F634">
        <v>38</v>
      </c>
      <c r="G634" t="s">
        <v>10</v>
      </c>
      <c r="H634">
        <v>2005</v>
      </c>
      <c r="I634">
        <v>7599</v>
      </c>
      <c r="J634">
        <v>20</v>
      </c>
      <c r="K634" s="5">
        <v>3753.2261680000001</v>
      </c>
      <c r="L634" s="6">
        <v>280.22832210000001</v>
      </c>
      <c r="M6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5" spans="1:13" x14ac:dyDescent="0.2">
      <c r="A635" t="s">
        <v>1594</v>
      </c>
      <c r="B635" t="s">
        <v>15</v>
      </c>
      <c r="C635">
        <v>8</v>
      </c>
      <c r="D635" s="6">
        <v>9395.11</v>
      </c>
      <c r="E635" s="6">
        <v>4531492626</v>
      </c>
      <c r="F635">
        <v>44</v>
      </c>
      <c r="G635" t="s">
        <v>27</v>
      </c>
      <c r="H635">
        <v>2003</v>
      </c>
      <c r="I635">
        <v>7775</v>
      </c>
      <c r="J635">
        <v>22</v>
      </c>
      <c r="K635" s="5">
        <v>482323.65130000003</v>
      </c>
      <c r="L635" s="6">
        <v>213.52520240000001</v>
      </c>
      <c r="M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6" spans="1:13" x14ac:dyDescent="0.2">
      <c r="A636" t="s">
        <v>182</v>
      </c>
      <c r="B636" t="s">
        <v>49</v>
      </c>
      <c r="C636">
        <v>4</v>
      </c>
      <c r="D636" s="6">
        <v>280417.02</v>
      </c>
      <c r="E636" s="6">
        <v>6711381134.8800001</v>
      </c>
      <c r="F636">
        <v>1</v>
      </c>
      <c r="G636" t="s">
        <v>21</v>
      </c>
      <c r="H636">
        <v>2008</v>
      </c>
      <c r="I636">
        <v>4931</v>
      </c>
      <c r="J636">
        <v>17</v>
      </c>
      <c r="K636" s="5">
        <v>23932.572919999999</v>
      </c>
      <c r="L636" s="6">
        <v>280417.01740000001</v>
      </c>
      <c r="M6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37" spans="1:13" x14ac:dyDescent="0.2">
      <c r="A637" t="s">
        <v>1595</v>
      </c>
      <c r="B637" t="s">
        <v>49</v>
      </c>
      <c r="C637">
        <v>5</v>
      </c>
      <c r="D637" s="6">
        <v>167364.46</v>
      </c>
      <c r="E637" s="6">
        <v>7968559716.7399998</v>
      </c>
      <c r="F637">
        <v>11</v>
      </c>
      <c r="G637" t="s">
        <v>10</v>
      </c>
      <c r="H637">
        <v>2003</v>
      </c>
      <c r="I637">
        <v>2346</v>
      </c>
      <c r="J637">
        <v>22</v>
      </c>
      <c r="K637" s="5">
        <v>47611.017670000001</v>
      </c>
      <c r="L637" s="6">
        <v>15214.951080000001</v>
      </c>
      <c r="M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8" spans="1:13" x14ac:dyDescent="0.2">
      <c r="A638" t="s">
        <v>1596</v>
      </c>
      <c r="B638" t="s">
        <v>32</v>
      </c>
      <c r="C638">
        <v>2</v>
      </c>
      <c r="D638" s="6">
        <v>463894.33</v>
      </c>
      <c r="E638" s="6">
        <v>19824593163.310001</v>
      </c>
      <c r="F638">
        <v>41</v>
      </c>
      <c r="G638" t="s">
        <v>16</v>
      </c>
      <c r="H638">
        <v>2010</v>
      </c>
      <c r="I638">
        <v>3493</v>
      </c>
      <c r="J638">
        <v>15</v>
      </c>
      <c r="K638" s="5">
        <v>42734.148800000003</v>
      </c>
      <c r="L638" s="6">
        <v>11314.49582</v>
      </c>
      <c r="M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39" spans="1:13" x14ac:dyDescent="0.2">
      <c r="A639" t="s">
        <v>1597</v>
      </c>
      <c r="B639" t="s">
        <v>32</v>
      </c>
      <c r="C639">
        <v>6</v>
      </c>
      <c r="D639" s="6">
        <v>433778.67</v>
      </c>
      <c r="E639" s="6">
        <v>20837353386.049999</v>
      </c>
      <c r="F639">
        <v>9</v>
      </c>
      <c r="G639" t="s">
        <v>29</v>
      </c>
      <c r="H639">
        <v>2009</v>
      </c>
      <c r="I639">
        <v>12116</v>
      </c>
      <c r="J639">
        <v>16</v>
      </c>
      <c r="K639" s="5">
        <v>48035.83281</v>
      </c>
      <c r="L639" s="6">
        <v>48197.629849999998</v>
      </c>
      <c r="M6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0" spans="1:13" x14ac:dyDescent="0.2">
      <c r="A640" t="s">
        <v>1598</v>
      </c>
      <c r="B640" t="s">
        <v>42</v>
      </c>
      <c r="C640">
        <v>7</v>
      </c>
      <c r="D640" s="6">
        <v>370140.43</v>
      </c>
      <c r="E640" s="6">
        <v>15898939374.42</v>
      </c>
      <c r="F640">
        <v>23</v>
      </c>
      <c r="G640" t="s">
        <v>35</v>
      </c>
      <c r="H640">
        <v>2017</v>
      </c>
      <c r="I640">
        <v>15939</v>
      </c>
      <c r="J640">
        <v>8</v>
      </c>
      <c r="K640" s="5">
        <v>42952.80328</v>
      </c>
      <c r="L640" s="6">
        <v>16093.062330000001</v>
      </c>
      <c r="M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1" spans="1:13" x14ac:dyDescent="0.2">
      <c r="A641" t="s">
        <v>1599</v>
      </c>
      <c r="B641" t="s">
        <v>18</v>
      </c>
      <c r="C641">
        <v>10</v>
      </c>
      <c r="D641" s="6">
        <v>347309.4</v>
      </c>
      <c r="E641" s="6">
        <v>13506570413.809999</v>
      </c>
      <c r="F641">
        <v>7</v>
      </c>
      <c r="G641" t="s">
        <v>37</v>
      </c>
      <c r="H641">
        <v>2009</v>
      </c>
      <c r="I641">
        <v>9489</v>
      </c>
      <c r="J641">
        <v>16</v>
      </c>
      <c r="K641" s="5">
        <v>38888.159249999997</v>
      </c>
      <c r="L641" s="6">
        <v>49615.628019999996</v>
      </c>
      <c r="M6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2" spans="1:13" x14ac:dyDescent="0.2">
      <c r="A642" t="s">
        <v>1600</v>
      </c>
      <c r="B642" t="s">
        <v>42</v>
      </c>
      <c r="C642">
        <v>2</v>
      </c>
      <c r="D642" s="6">
        <v>13681.06</v>
      </c>
      <c r="E642" s="6">
        <v>32093113527.310001</v>
      </c>
      <c r="F642">
        <v>37</v>
      </c>
      <c r="G642" t="s">
        <v>10</v>
      </c>
      <c r="H642">
        <v>2018</v>
      </c>
      <c r="I642">
        <v>616</v>
      </c>
      <c r="J642">
        <v>7</v>
      </c>
      <c r="K642" s="5">
        <v>2345805.3769999999</v>
      </c>
      <c r="L642" s="6">
        <v>369.75832919999999</v>
      </c>
      <c r="M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3" spans="1:13" x14ac:dyDescent="0.2">
      <c r="A643" t="s">
        <v>1601</v>
      </c>
      <c r="B643" t="s">
        <v>15</v>
      </c>
      <c r="C643">
        <v>6</v>
      </c>
      <c r="D643" s="6">
        <v>98351.64</v>
      </c>
      <c r="E643" s="6">
        <v>4224002541.71</v>
      </c>
      <c r="F643">
        <v>25</v>
      </c>
      <c r="G643" t="s">
        <v>10</v>
      </c>
      <c r="H643">
        <v>2023</v>
      </c>
      <c r="I643">
        <v>8814</v>
      </c>
      <c r="J643">
        <v>2</v>
      </c>
      <c r="K643" s="5">
        <v>42946.960489999998</v>
      </c>
      <c r="L643" s="6">
        <v>3934.0657799999999</v>
      </c>
      <c r="M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4" spans="1:13" x14ac:dyDescent="0.2">
      <c r="A644" t="s">
        <v>1602</v>
      </c>
      <c r="B644" t="s">
        <v>24</v>
      </c>
      <c r="C644">
        <v>8</v>
      </c>
      <c r="D644" s="6">
        <v>306426.27</v>
      </c>
      <c r="E644" s="6">
        <v>9879742167.1499996</v>
      </c>
      <c r="F644">
        <v>41</v>
      </c>
      <c r="G644" t="s">
        <v>29</v>
      </c>
      <c r="H644">
        <v>2001</v>
      </c>
      <c r="I644">
        <v>6515</v>
      </c>
      <c r="J644">
        <v>24</v>
      </c>
      <c r="K644" s="5">
        <v>32240.824629999999</v>
      </c>
      <c r="L644" s="6">
        <v>7473.8115449999996</v>
      </c>
      <c r="M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5" spans="1:13" x14ac:dyDescent="0.2">
      <c r="A645" t="s">
        <v>1603</v>
      </c>
      <c r="B645" t="s">
        <v>12</v>
      </c>
      <c r="C645">
        <v>10</v>
      </c>
      <c r="D645" s="6">
        <v>408234.67</v>
      </c>
      <c r="E645" s="6">
        <v>9790114824.1100006</v>
      </c>
      <c r="F645">
        <v>40</v>
      </c>
      <c r="G645" t="s">
        <v>13</v>
      </c>
      <c r="H645">
        <v>2015</v>
      </c>
      <c r="I645">
        <v>11696</v>
      </c>
      <c r="J645">
        <v>10</v>
      </c>
      <c r="K645" s="5">
        <v>23980.586159999999</v>
      </c>
      <c r="L645" s="6">
        <v>10205.86666</v>
      </c>
      <c r="M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6" spans="1:13" x14ac:dyDescent="0.2">
      <c r="A646" t="s">
        <v>1604</v>
      </c>
      <c r="B646" t="s">
        <v>24</v>
      </c>
      <c r="C646">
        <v>9</v>
      </c>
      <c r="D646" s="6">
        <v>256578.79</v>
      </c>
      <c r="E646" s="6">
        <v>12086103094.9</v>
      </c>
      <c r="F646">
        <v>15</v>
      </c>
      <c r="G646" t="s">
        <v>19</v>
      </c>
      <c r="H646">
        <v>2005</v>
      </c>
      <c r="I646">
        <v>3961</v>
      </c>
      <c r="J646">
        <v>20</v>
      </c>
      <c r="K646" s="5">
        <v>47103.840470000003</v>
      </c>
      <c r="L646" s="6">
        <v>17105.252840000001</v>
      </c>
      <c r="M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7" spans="1:13" x14ac:dyDescent="0.2">
      <c r="A647" t="s">
        <v>183</v>
      </c>
      <c r="B647" t="s">
        <v>15</v>
      </c>
      <c r="C647">
        <v>9</v>
      </c>
      <c r="D647" s="6">
        <v>121075.65</v>
      </c>
      <c r="E647" s="6">
        <v>5972236369.3699999</v>
      </c>
      <c r="F647">
        <v>25</v>
      </c>
      <c r="G647" t="s">
        <v>16</v>
      </c>
      <c r="H647">
        <v>2011</v>
      </c>
      <c r="I647">
        <v>14316</v>
      </c>
      <c r="J647">
        <v>14</v>
      </c>
      <c r="K647" s="5">
        <v>49325.484790000002</v>
      </c>
      <c r="L647" s="6">
        <v>4843.0261309999996</v>
      </c>
      <c r="M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48" spans="1:13" x14ac:dyDescent="0.2">
      <c r="A648" t="s">
        <v>1605</v>
      </c>
      <c r="B648" t="s">
        <v>12</v>
      </c>
      <c r="C648">
        <v>8</v>
      </c>
      <c r="D648" s="6">
        <v>117649.73</v>
      </c>
      <c r="E648" s="6">
        <v>4426369517.6099997</v>
      </c>
      <c r="F648">
        <v>1</v>
      </c>
      <c r="G648" t="s">
        <v>37</v>
      </c>
      <c r="H648">
        <v>2021</v>
      </c>
      <c r="I648">
        <v>1136</v>
      </c>
      <c r="J648">
        <v>4</v>
      </c>
      <c r="K648" s="5">
        <v>37622.285349999998</v>
      </c>
      <c r="L648" s="6">
        <v>117649.7341</v>
      </c>
      <c r="M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49" spans="1:13" x14ac:dyDescent="0.2">
      <c r="A649" t="s">
        <v>1606</v>
      </c>
      <c r="B649" t="s">
        <v>18</v>
      </c>
      <c r="C649">
        <v>7</v>
      </c>
      <c r="D649" s="6">
        <v>389214</v>
      </c>
      <c r="E649" s="6">
        <v>11585056100.59</v>
      </c>
      <c r="F649">
        <v>33</v>
      </c>
      <c r="G649" t="s">
        <v>13</v>
      </c>
      <c r="H649">
        <v>2006</v>
      </c>
      <c r="I649">
        <v>15151</v>
      </c>
      <c r="J649">
        <v>19</v>
      </c>
      <c r="K649" s="5">
        <v>29764.260429999998</v>
      </c>
      <c r="L649" s="6">
        <v>11794.363660000001</v>
      </c>
      <c r="M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0" spans="1:13" x14ac:dyDescent="0.2">
      <c r="A650" t="s">
        <v>1607</v>
      </c>
      <c r="B650" t="s">
        <v>15</v>
      </c>
      <c r="C650">
        <v>1</v>
      </c>
      <c r="D650" s="6">
        <v>269046.07</v>
      </c>
      <c r="E650" s="6">
        <v>9423258061.5799999</v>
      </c>
      <c r="F650">
        <v>10</v>
      </c>
      <c r="G650" t="s">
        <v>35</v>
      </c>
      <c r="H650">
        <v>2011</v>
      </c>
      <c r="I650">
        <v>15691</v>
      </c>
      <c r="J650">
        <v>14</v>
      </c>
      <c r="K650" s="5">
        <v>35023.700409999998</v>
      </c>
      <c r="L650" s="6">
        <v>26904.607179999999</v>
      </c>
      <c r="M6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51" spans="1:13" x14ac:dyDescent="0.2">
      <c r="A651" t="s">
        <v>1608</v>
      </c>
      <c r="B651" t="s">
        <v>24</v>
      </c>
      <c r="C651">
        <v>1</v>
      </c>
      <c r="D651" s="6">
        <v>95663.55</v>
      </c>
      <c r="E651" s="6">
        <v>3231156233.0999999</v>
      </c>
      <c r="F651">
        <v>38</v>
      </c>
      <c r="G651" t="s">
        <v>16</v>
      </c>
      <c r="H651">
        <v>2002</v>
      </c>
      <c r="I651">
        <v>4399</v>
      </c>
      <c r="J651">
        <v>23</v>
      </c>
      <c r="K651" s="5">
        <v>33775.253649999999</v>
      </c>
      <c r="L651" s="6">
        <v>2517.4617669999998</v>
      </c>
      <c r="M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2" spans="1:13" x14ac:dyDescent="0.2">
      <c r="A652" t="s">
        <v>1609</v>
      </c>
      <c r="B652" t="s">
        <v>32</v>
      </c>
      <c r="C652">
        <v>3</v>
      </c>
      <c r="D652" s="6">
        <v>180608.34</v>
      </c>
      <c r="E652" s="6">
        <v>4633704411.5</v>
      </c>
      <c r="F652">
        <v>32</v>
      </c>
      <c r="G652" t="s">
        <v>19</v>
      </c>
      <c r="H652">
        <v>2011</v>
      </c>
      <c r="I652">
        <v>14176</v>
      </c>
      <c r="J652">
        <v>14</v>
      </c>
      <c r="K652" s="5">
        <v>25655.09319</v>
      </c>
      <c r="L652" s="6">
        <v>5644.0106370000003</v>
      </c>
      <c r="M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3" spans="1:13" x14ac:dyDescent="0.2">
      <c r="A653" t="s">
        <v>1610</v>
      </c>
      <c r="B653" t="s">
        <v>32</v>
      </c>
      <c r="C653">
        <v>7</v>
      </c>
      <c r="D653" s="6">
        <v>187646.19</v>
      </c>
      <c r="E653" s="6">
        <v>4963014675.71</v>
      </c>
      <c r="F653">
        <v>11</v>
      </c>
      <c r="G653" t="s">
        <v>16</v>
      </c>
      <c r="H653">
        <v>2015</v>
      </c>
      <c r="I653">
        <v>14836</v>
      </c>
      <c r="J653">
        <v>10</v>
      </c>
      <c r="K653" s="5">
        <v>26447.790550000002</v>
      </c>
      <c r="L653" s="6">
        <v>17058.744200000001</v>
      </c>
      <c r="M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4" spans="1:13" x14ac:dyDescent="0.2">
      <c r="A654" t="s">
        <v>1611</v>
      </c>
      <c r="B654" t="s">
        <v>32</v>
      </c>
      <c r="C654">
        <v>4</v>
      </c>
      <c r="D654" s="6">
        <v>176340.85</v>
      </c>
      <c r="E654" s="6">
        <v>7655243697.3599997</v>
      </c>
      <c r="F654">
        <v>38</v>
      </c>
      <c r="G654" t="s">
        <v>27</v>
      </c>
      <c r="H654">
        <v>2022</v>
      </c>
      <c r="I654">
        <v>11014</v>
      </c>
      <c r="J654">
        <v>3</v>
      </c>
      <c r="K654" s="5">
        <v>43410.628909999999</v>
      </c>
      <c r="L654" s="6">
        <v>4640.5487780000003</v>
      </c>
      <c r="M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5" spans="1:13" x14ac:dyDescent="0.2">
      <c r="A655" t="s">
        <v>1612</v>
      </c>
      <c r="B655" t="s">
        <v>18</v>
      </c>
      <c r="C655">
        <v>5</v>
      </c>
      <c r="D655" s="6">
        <v>310907.03000000003</v>
      </c>
      <c r="E655" s="6">
        <v>13985263459.559999</v>
      </c>
      <c r="F655">
        <v>34</v>
      </c>
      <c r="G655" t="s">
        <v>10</v>
      </c>
      <c r="H655">
        <v>2004</v>
      </c>
      <c r="I655">
        <v>6747</v>
      </c>
      <c r="J655">
        <v>21</v>
      </c>
      <c r="K655" s="5">
        <v>44981.139819999997</v>
      </c>
      <c r="L655" s="6">
        <v>9144.3243889999994</v>
      </c>
      <c r="M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6" spans="1:13" x14ac:dyDescent="0.2">
      <c r="A656" t="s">
        <v>1613</v>
      </c>
      <c r="B656" t="s">
        <v>18</v>
      </c>
      <c r="C656">
        <v>4</v>
      </c>
      <c r="D656" s="6">
        <v>339998.76</v>
      </c>
      <c r="E656" s="6">
        <v>10281290495.85</v>
      </c>
      <c r="F656">
        <v>19</v>
      </c>
      <c r="G656" t="s">
        <v>19</v>
      </c>
      <c r="H656">
        <v>2015</v>
      </c>
      <c r="I656">
        <v>6673</v>
      </c>
      <c r="J656">
        <v>10</v>
      </c>
      <c r="K656" s="5">
        <v>30238.199540000001</v>
      </c>
      <c r="L656" s="6">
        <v>17894.671839999999</v>
      </c>
      <c r="M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7" spans="1:13" x14ac:dyDescent="0.2">
      <c r="A657" t="s">
        <v>1614</v>
      </c>
      <c r="B657" t="s">
        <v>9</v>
      </c>
      <c r="C657">
        <v>2</v>
      </c>
      <c r="D657" s="6">
        <v>8938.08</v>
      </c>
      <c r="E657" s="6">
        <v>4000504610.6900001</v>
      </c>
      <c r="F657">
        <v>8</v>
      </c>
      <c r="G657" t="s">
        <v>35</v>
      </c>
      <c r="H657">
        <v>2016</v>
      </c>
      <c r="I657">
        <v>7949</v>
      </c>
      <c r="J657">
        <v>9</v>
      </c>
      <c r="K657" s="5">
        <v>447578.71779999998</v>
      </c>
      <c r="L657" s="6">
        <v>1117.2603590000001</v>
      </c>
      <c r="M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8" spans="1:13" x14ac:dyDescent="0.2">
      <c r="A658" t="s">
        <v>184</v>
      </c>
      <c r="B658" t="s">
        <v>49</v>
      </c>
      <c r="C658">
        <v>4</v>
      </c>
      <c r="D658" s="6">
        <v>338053.77</v>
      </c>
      <c r="E658" s="6">
        <v>1345965106.9200001</v>
      </c>
      <c r="F658">
        <v>36</v>
      </c>
      <c r="G658" t="s">
        <v>27</v>
      </c>
      <c r="H658">
        <v>2011</v>
      </c>
      <c r="I658">
        <v>3461</v>
      </c>
      <c r="J658">
        <v>14</v>
      </c>
      <c r="K658" s="5">
        <v>3980.5119060000002</v>
      </c>
      <c r="L658" s="6">
        <v>9390.3824769999992</v>
      </c>
      <c r="M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59" spans="1:13" x14ac:dyDescent="0.2">
      <c r="A659" t="s">
        <v>1615</v>
      </c>
      <c r="B659" t="s">
        <v>42</v>
      </c>
      <c r="C659">
        <v>10</v>
      </c>
      <c r="D659" s="6">
        <v>19315.060000000001</v>
      </c>
      <c r="E659" s="6">
        <v>8559690795.1099997</v>
      </c>
      <c r="F659">
        <v>2</v>
      </c>
      <c r="G659" t="s">
        <v>21</v>
      </c>
      <c r="H659">
        <v>2001</v>
      </c>
      <c r="I659">
        <v>1291</v>
      </c>
      <c r="J659">
        <v>24</v>
      </c>
      <c r="K659" s="5">
        <v>443160.47470000002</v>
      </c>
      <c r="L659" s="6">
        <v>9657.5303640000002</v>
      </c>
      <c r="M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0" spans="1:13" x14ac:dyDescent="0.2">
      <c r="A660" t="s">
        <v>1616</v>
      </c>
      <c r="B660" t="s">
        <v>49</v>
      </c>
      <c r="C660">
        <v>2</v>
      </c>
      <c r="D660" s="6">
        <v>387522.74</v>
      </c>
      <c r="E660" s="6">
        <v>188565397.56</v>
      </c>
      <c r="F660">
        <v>19</v>
      </c>
      <c r="G660" t="s">
        <v>16</v>
      </c>
      <c r="H660">
        <v>2005</v>
      </c>
      <c r="I660">
        <v>11364</v>
      </c>
      <c r="J660">
        <v>20</v>
      </c>
      <c r="K660" s="5">
        <v>485.5918226</v>
      </c>
      <c r="L660" s="6">
        <v>20395.933809999999</v>
      </c>
      <c r="M6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1" spans="1:13" x14ac:dyDescent="0.2">
      <c r="A661" t="s">
        <v>1617</v>
      </c>
      <c r="B661" t="s">
        <v>49</v>
      </c>
      <c r="C661">
        <v>2</v>
      </c>
      <c r="D661" s="6">
        <v>245904.3</v>
      </c>
      <c r="E661" s="6">
        <v>39993665391.330002</v>
      </c>
      <c r="F661">
        <v>48</v>
      </c>
      <c r="G661" t="s">
        <v>13</v>
      </c>
      <c r="H661">
        <v>2017</v>
      </c>
      <c r="I661">
        <v>19785</v>
      </c>
      <c r="J661">
        <v>8</v>
      </c>
      <c r="K661" s="5">
        <v>162638.1446</v>
      </c>
      <c r="L661" s="6">
        <v>5123.0062989999997</v>
      </c>
      <c r="M6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2" spans="1:13" x14ac:dyDescent="0.2">
      <c r="A662" t="s">
        <v>1618</v>
      </c>
      <c r="B662" t="s">
        <v>49</v>
      </c>
      <c r="C662">
        <v>1</v>
      </c>
      <c r="D662" s="6">
        <v>17270.900000000001</v>
      </c>
      <c r="E662" s="6">
        <v>2771657404.0700002</v>
      </c>
      <c r="F662">
        <v>50</v>
      </c>
      <c r="G662" t="s">
        <v>29</v>
      </c>
      <c r="H662">
        <v>2016</v>
      </c>
      <c r="I662">
        <v>8221</v>
      </c>
      <c r="J662">
        <v>9</v>
      </c>
      <c r="K662" s="5">
        <v>160480.34280000001</v>
      </c>
      <c r="L662" s="6">
        <v>345.41802259999997</v>
      </c>
      <c r="M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3" spans="1:13" x14ac:dyDescent="0.2">
      <c r="A663" t="s">
        <v>1619</v>
      </c>
      <c r="B663" t="s">
        <v>18</v>
      </c>
      <c r="C663">
        <v>2</v>
      </c>
      <c r="D663" s="6">
        <v>13510.38</v>
      </c>
      <c r="E663" s="6">
        <v>5483792399.6499996</v>
      </c>
      <c r="F663">
        <v>45</v>
      </c>
      <c r="G663" t="s">
        <v>33</v>
      </c>
      <c r="H663">
        <v>2015</v>
      </c>
      <c r="I663">
        <v>9444</v>
      </c>
      <c r="J663">
        <v>10</v>
      </c>
      <c r="K663" s="5">
        <v>405893.85739999998</v>
      </c>
      <c r="L663" s="6">
        <v>300.230592</v>
      </c>
      <c r="M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4" spans="1:13" x14ac:dyDescent="0.2">
      <c r="A664" t="s">
        <v>1620</v>
      </c>
      <c r="B664" t="s">
        <v>15</v>
      </c>
      <c r="C664">
        <v>6</v>
      </c>
      <c r="D664" s="6">
        <v>114274.64</v>
      </c>
      <c r="E664" s="6">
        <v>3294844147.1599998</v>
      </c>
      <c r="F664">
        <v>30</v>
      </c>
      <c r="G664" t="s">
        <v>21</v>
      </c>
      <c r="H664">
        <v>2016</v>
      </c>
      <c r="I664">
        <v>18485</v>
      </c>
      <c r="J664">
        <v>9</v>
      </c>
      <c r="K664" s="5">
        <v>28831.680639999999</v>
      </c>
      <c r="L664" s="6">
        <v>3809.1546050000002</v>
      </c>
      <c r="M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5" spans="1:13" x14ac:dyDescent="0.2">
      <c r="A665" t="s">
        <v>1621</v>
      </c>
      <c r="B665" t="s">
        <v>24</v>
      </c>
      <c r="C665">
        <v>8</v>
      </c>
      <c r="D665" s="6">
        <v>118673.82</v>
      </c>
      <c r="E665" s="6">
        <v>17883133730.759998</v>
      </c>
      <c r="F665">
        <v>47</v>
      </c>
      <c r="G665" t="s">
        <v>35</v>
      </c>
      <c r="H665">
        <v>2012</v>
      </c>
      <c r="I665">
        <v>1207</v>
      </c>
      <c r="J665">
        <v>13</v>
      </c>
      <c r="K665" s="5">
        <v>150690.47779999999</v>
      </c>
      <c r="L665" s="6">
        <v>2524.9749529999999</v>
      </c>
      <c r="M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6" spans="1:13" x14ac:dyDescent="0.2">
      <c r="A666" t="s">
        <v>1622</v>
      </c>
      <c r="B666" t="s">
        <v>18</v>
      </c>
      <c r="C666">
        <v>8</v>
      </c>
      <c r="D666" s="6">
        <v>200552.63</v>
      </c>
      <c r="E666" s="6">
        <v>5087268050.8699999</v>
      </c>
      <c r="F666">
        <v>10</v>
      </c>
      <c r="G666" t="s">
        <v>37</v>
      </c>
      <c r="H666">
        <v>2015</v>
      </c>
      <c r="I666">
        <v>1112</v>
      </c>
      <c r="J666">
        <v>10</v>
      </c>
      <c r="K666" s="5">
        <v>25365.248950000001</v>
      </c>
      <c r="L666" s="6">
        <v>20055.263439999999</v>
      </c>
      <c r="M6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7" spans="1:13" x14ac:dyDescent="0.2">
      <c r="A667" t="s">
        <v>1623</v>
      </c>
      <c r="B667" t="s">
        <v>18</v>
      </c>
      <c r="C667">
        <v>6</v>
      </c>
      <c r="D667" s="6">
        <v>290169.77</v>
      </c>
      <c r="E667" s="6">
        <v>6003507458.0500002</v>
      </c>
      <c r="F667">
        <v>16</v>
      </c>
      <c r="G667" t="s">
        <v>27</v>
      </c>
      <c r="H667">
        <v>2000</v>
      </c>
      <c r="I667">
        <v>7533</v>
      </c>
      <c r="J667">
        <v>25</v>
      </c>
      <c r="K667" s="5">
        <v>20688.638080000001</v>
      </c>
      <c r="L667" s="6">
        <v>18135.610430000001</v>
      </c>
      <c r="M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68" spans="1:13" x14ac:dyDescent="0.2">
      <c r="A668" t="s">
        <v>1624</v>
      </c>
      <c r="B668" t="s">
        <v>18</v>
      </c>
      <c r="C668">
        <v>1</v>
      </c>
      <c r="D668" s="6">
        <v>217700.92</v>
      </c>
      <c r="E668" s="6">
        <v>42639917484.839996</v>
      </c>
      <c r="F668">
        <v>39</v>
      </c>
      <c r="G668" t="s">
        <v>13</v>
      </c>
      <c r="H668">
        <v>2016</v>
      </c>
      <c r="I668">
        <v>19777</v>
      </c>
      <c r="J668">
        <v>9</v>
      </c>
      <c r="K668" s="5">
        <v>195863.663</v>
      </c>
      <c r="L668" s="6">
        <v>5582.0748910000002</v>
      </c>
      <c r="M6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69" spans="1:13" x14ac:dyDescent="0.2">
      <c r="A669" t="s">
        <v>39</v>
      </c>
      <c r="B669" t="s">
        <v>15</v>
      </c>
      <c r="C669">
        <v>6</v>
      </c>
      <c r="D669" s="6">
        <v>309836.67</v>
      </c>
      <c r="E669" s="6">
        <v>7743384208.7700005</v>
      </c>
      <c r="F669">
        <v>32</v>
      </c>
      <c r="G669" t="s">
        <v>13</v>
      </c>
      <c r="H669">
        <v>2008</v>
      </c>
      <c r="I669">
        <v>14201</v>
      </c>
      <c r="J669">
        <v>17</v>
      </c>
      <c r="K669" s="5">
        <v>24990.826300000001</v>
      </c>
      <c r="L669" s="6">
        <v>9682.3959030000005</v>
      </c>
      <c r="M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0" spans="1:13" x14ac:dyDescent="0.2">
      <c r="A670" t="s">
        <v>185</v>
      </c>
      <c r="B670" t="s">
        <v>49</v>
      </c>
      <c r="C670">
        <v>8</v>
      </c>
      <c r="D670" s="6">
        <v>46619.85</v>
      </c>
      <c r="E670" s="6">
        <v>2209809626.1700001</v>
      </c>
      <c r="F670">
        <v>43</v>
      </c>
      <c r="G670" t="s">
        <v>35</v>
      </c>
      <c r="H670">
        <v>2012</v>
      </c>
      <c r="I670">
        <v>5138</v>
      </c>
      <c r="J670">
        <v>13</v>
      </c>
      <c r="K670" s="5">
        <v>47399.612509999999</v>
      </c>
      <c r="L670" s="6">
        <v>1084.1826470000001</v>
      </c>
      <c r="M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1" spans="1:13" x14ac:dyDescent="0.2">
      <c r="A671" t="s">
        <v>1625</v>
      </c>
      <c r="B671" t="s">
        <v>12</v>
      </c>
      <c r="C671">
        <v>5</v>
      </c>
      <c r="D671" s="6">
        <v>238625.94</v>
      </c>
      <c r="E671" s="6">
        <v>5327297896.3500004</v>
      </c>
      <c r="F671">
        <v>6</v>
      </c>
      <c r="G671" t="s">
        <v>33</v>
      </c>
      <c r="H671">
        <v>2007</v>
      </c>
      <c r="I671">
        <v>6839</v>
      </c>
      <c r="J671">
        <v>18</v>
      </c>
      <c r="K671" s="5">
        <v>22323.890439999999</v>
      </c>
      <c r="L671" s="6">
        <v>39770.989479999997</v>
      </c>
      <c r="M6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2" spans="1:13" x14ac:dyDescent="0.2">
      <c r="A672" t="s">
        <v>1626</v>
      </c>
      <c r="B672" t="s">
        <v>9</v>
      </c>
      <c r="C672">
        <v>6</v>
      </c>
      <c r="D672" s="6">
        <v>94874.559999999998</v>
      </c>
      <c r="E672" s="6">
        <v>1473297941.3900001</v>
      </c>
      <c r="F672">
        <v>27</v>
      </c>
      <c r="G672" t="s">
        <v>27</v>
      </c>
      <c r="H672">
        <v>2022</v>
      </c>
      <c r="I672">
        <v>19793</v>
      </c>
      <c r="J672">
        <v>3</v>
      </c>
      <c r="K672" s="5">
        <v>15527.904479999999</v>
      </c>
      <c r="L672" s="6">
        <v>3513.8724999999999</v>
      </c>
      <c r="M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3" spans="1:13" x14ac:dyDescent="0.2">
      <c r="A673" t="s">
        <v>1627</v>
      </c>
      <c r="B673" t="s">
        <v>49</v>
      </c>
      <c r="C673">
        <v>4</v>
      </c>
      <c r="D673" s="6">
        <v>144119.70000000001</v>
      </c>
      <c r="E673" s="6">
        <v>23905216980.400002</v>
      </c>
      <c r="F673">
        <v>40</v>
      </c>
      <c r="G673" t="s">
        <v>37</v>
      </c>
      <c r="H673">
        <v>2005</v>
      </c>
      <c r="I673">
        <v>8009</v>
      </c>
      <c r="J673">
        <v>20</v>
      </c>
      <c r="K673" s="5">
        <v>165869.57149999999</v>
      </c>
      <c r="L673" s="6">
        <v>3602.9924970000002</v>
      </c>
      <c r="M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4" spans="1:13" x14ac:dyDescent="0.2">
      <c r="A674" t="s">
        <v>1628</v>
      </c>
      <c r="B674" t="s">
        <v>24</v>
      </c>
      <c r="C674">
        <v>10</v>
      </c>
      <c r="D674" s="6">
        <v>131779.5</v>
      </c>
      <c r="E674" s="6">
        <v>6220056523.1000004</v>
      </c>
      <c r="F674">
        <v>19</v>
      </c>
      <c r="G674" t="s">
        <v>27</v>
      </c>
      <c r="H674">
        <v>2002</v>
      </c>
      <c r="I674">
        <v>9934</v>
      </c>
      <c r="J674">
        <v>23</v>
      </c>
      <c r="K674" s="5">
        <v>47199.487450000001</v>
      </c>
      <c r="L674" s="6">
        <v>6935.7630319999998</v>
      </c>
      <c r="M6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5" spans="1:13" x14ac:dyDescent="0.2">
      <c r="A675" t="s">
        <v>1629</v>
      </c>
      <c r="B675" t="s">
        <v>12</v>
      </c>
      <c r="C675">
        <v>4</v>
      </c>
      <c r="D675" s="6">
        <v>479394.56</v>
      </c>
      <c r="E675" s="6">
        <v>21571513377.860001</v>
      </c>
      <c r="F675">
        <v>45</v>
      </c>
      <c r="G675" t="s">
        <v>37</v>
      </c>
      <c r="H675">
        <v>2023</v>
      </c>
      <c r="I675">
        <v>411</v>
      </c>
      <c r="J675">
        <v>2</v>
      </c>
      <c r="K675" s="5">
        <v>44996.409729999999</v>
      </c>
      <c r="L675" s="6">
        <v>10653.21241</v>
      </c>
      <c r="M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6" spans="1:13" x14ac:dyDescent="0.2">
      <c r="A676" t="s">
        <v>1630</v>
      </c>
      <c r="B676" t="s">
        <v>32</v>
      </c>
      <c r="C676">
        <v>7</v>
      </c>
      <c r="D676" s="6">
        <v>83424.27</v>
      </c>
      <c r="E676" s="6">
        <v>2718767916.1100001</v>
      </c>
      <c r="F676">
        <v>43</v>
      </c>
      <c r="G676" t="s">
        <v>29</v>
      </c>
      <c r="H676">
        <v>2009</v>
      </c>
      <c r="I676">
        <v>13682</v>
      </c>
      <c r="J676">
        <v>16</v>
      </c>
      <c r="K676" s="5">
        <v>32588.653109999999</v>
      </c>
      <c r="L676" s="6">
        <v>1940.099228</v>
      </c>
      <c r="M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7" spans="1:13" x14ac:dyDescent="0.2">
      <c r="A677" t="s">
        <v>1631</v>
      </c>
      <c r="B677" t="s">
        <v>15</v>
      </c>
      <c r="C677">
        <v>1</v>
      </c>
      <c r="D677" s="6">
        <v>125953.25</v>
      </c>
      <c r="E677" s="6">
        <v>32381880464.189999</v>
      </c>
      <c r="F677">
        <v>26</v>
      </c>
      <c r="G677" t="s">
        <v>35</v>
      </c>
      <c r="H677">
        <v>2015</v>
      </c>
      <c r="I677">
        <v>1104</v>
      </c>
      <c r="J677">
        <v>10</v>
      </c>
      <c r="K677" s="5">
        <v>257093.43789999999</v>
      </c>
      <c r="L677" s="6">
        <v>4844.3558359999997</v>
      </c>
      <c r="M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78" spans="1:13" x14ac:dyDescent="0.2">
      <c r="A678" t="s">
        <v>1632</v>
      </c>
      <c r="B678" t="s">
        <v>24</v>
      </c>
      <c r="C678">
        <v>5</v>
      </c>
      <c r="D678" s="6">
        <v>311687.09000000003</v>
      </c>
      <c r="E678" s="6">
        <v>7904309736.9300003</v>
      </c>
      <c r="F678">
        <v>38</v>
      </c>
      <c r="G678" t="s">
        <v>13</v>
      </c>
      <c r="H678">
        <v>2009</v>
      </c>
      <c r="I678">
        <v>9361</v>
      </c>
      <c r="J678">
        <v>16</v>
      </c>
      <c r="K678" s="5">
        <v>25358.759590000001</v>
      </c>
      <c r="L678" s="6">
        <v>8202.2919110000003</v>
      </c>
      <c r="M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79" spans="1:13" x14ac:dyDescent="0.2">
      <c r="A679" t="s">
        <v>1633</v>
      </c>
      <c r="B679" t="s">
        <v>24</v>
      </c>
      <c r="C679">
        <v>8</v>
      </c>
      <c r="D679" s="6">
        <v>316950.15000000002</v>
      </c>
      <c r="E679" s="6">
        <v>5264966458.5100002</v>
      </c>
      <c r="F679">
        <v>21</v>
      </c>
      <c r="G679" t="s">
        <v>29</v>
      </c>
      <c r="H679">
        <v>2001</v>
      </c>
      <c r="I679">
        <v>13659</v>
      </c>
      <c r="J679">
        <v>24</v>
      </c>
      <c r="K679" s="5">
        <v>16610.33915</v>
      </c>
      <c r="L679" s="6">
        <v>15092.86435</v>
      </c>
      <c r="M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0" spans="1:13" x14ac:dyDescent="0.2">
      <c r="A680" t="s">
        <v>1634</v>
      </c>
      <c r="B680" t="s">
        <v>49</v>
      </c>
      <c r="C680">
        <v>1</v>
      </c>
      <c r="D680" s="6">
        <v>206530.09</v>
      </c>
      <c r="E680" s="6">
        <v>5193009383.4499998</v>
      </c>
      <c r="F680">
        <v>10</v>
      </c>
      <c r="G680" t="s">
        <v>37</v>
      </c>
      <c r="H680">
        <v>2022</v>
      </c>
      <c r="I680">
        <v>14631</v>
      </c>
      <c r="J680">
        <v>3</v>
      </c>
      <c r="K680" s="5">
        <v>25143.081529999999</v>
      </c>
      <c r="L680" s="6">
        <v>20653.008849999998</v>
      </c>
      <c r="M6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1" spans="1:13" x14ac:dyDescent="0.2">
      <c r="A681" t="s">
        <v>186</v>
      </c>
      <c r="B681" t="s">
        <v>49</v>
      </c>
      <c r="C681">
        <v>1</v>
      </c>
      <c r="D681" s="6">
        <v>40842.53</v>
      </c>
      <c r="E681" s="6">
        <v>13719069989.82</v>
      </c>
      <c r="F681">
        <v>6</v>
      </c>
      <c r="G681" t="s">
        <v>27</v>
      </c>
      <c r="H681">
        <v>2020</v>
      </c>
      <c r="I681">
        <v>10406</v>
      </c>
      <c r="J681">
        <v>5</v>
      </c>
      <c r="K681" s="5">
        <v>335900.60550000001</v>
      </c>
      <c r="L681" s="6">
        <v>6807.0876349999999</v>
      </c>
      <c r="M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2" spans="1:13" x14ac:dyDescent="0.2">
      <c r="A682" t="s">
        <v>1635</v>
      </c>
      <c r="B682" t="s">
        <v>15</v>
      </c>
      <c r="C682">
        <v>5</v>
      </c>
      <c r="D682" s="6">
        <v>447029.38</v>
      </c>
      <c r="E682" s="6">
        <v>10329224686.27</v>
      </c>
      <c r="F682">
        <v>19</v>
      </c>
      <c r="G682" t="s">
        <v>37</v>
      </c>
      <c r="H682">
        <v>2014</v>
      </c>
      <c r="I682">
        <v>11871</v>
      </c>
      <c r="J682">
        <v>11</v>
      </c>
      <c r="K682" s="5">
        <v>23105.366389999999</v>
      </c>
      <c r="L682" s="6">
        <v>23527.862209999999</v>
      </c>
      <c r="M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3" spans="1:13" x14ac:dyDescent="0.2">
      <c r="A683" t="s">
        <v>1636</v>
      </c>
      <c r="B683" t="s">
        <v>18</v>
      </c>
      <c r="C683">
        <v>7</v>
      </c>
      <c r="D683" s="6">
        <v>98988.91</v>
      </c>
      <c r="E683" s="6">
        <v>37019354886.739998</v>
      </c>
      <c r="F683">
        <v>36</v>
      </c>
      <c r="G683" t="s">
        <v>16</v>
      </c>
      <c r="H683">
        <v>2001</v>
      </c>
      <c r="I683">
        <v>5691</v>
      </c>
      <c r="J683">
        <v>24</v>
      </c>
      <c r="K683" s="5">
        <v>373973.78700000001</v>
      </c>
      <c r="L683" s="6">
        <v>2749.6918219999998</v>
      </c>
      <c r="M6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4" spans="1:13" x14ac:dyDescent="0.2">
      <c r="A684" t="s">
        <v>1637</v>
      </c>
      <c r="B684" t="s">
        <v>32</v>
      </c>
      <c r="C684">
        <v>7</v>
      </c>
      <c r="D684" s="6">
        <v>320778.59000000003</v>
      </c>
      <c r="E684" s="6">
        <v>16033952578.700001</v>
      </c>
      <c r="F684">
        <v>15</v>
      </c>
      <c r="G684" t="s">
        <v>37</v>
      </c>
      <c r="H684">
        <v>2014</v>
      </c>
      <c r="I684">
        <v>11892</v>
      </c>
      <c r="J684">
        <v>11</v>
      </c>
      <c r="K684" s="5">
        <v>49983.484329999999</v>
      </c>
      <c r="L684" s="6">
        <v>21385.239570000002</v>
      </c>
      <c r="M6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5" spans="1:13" x14ac:dyDescent="0.2">
      <c r="A685" t="s">
        <v>1638</v>
      </c>
      <c r="B685" t="s">
        <v>9</v>
      </c>
      <c r="C685">
        <v>2</v>
      </c>
      <c r="D685" s="6">
        <v>385379.86</v>
      </c>
      <c r="E685" s="6">
        <v>16546681198.690001</v>
      </c>
      <c r="F685">
        <v>16</v>
      </c>
      <c r="G685" t="s">
        <v>21</v>
      </c>
      <c r="H685">
        <v>2002</v>
      </c>
      <c r="I685">
        <v>11394</v>
      </c>
      <c r="J685">
        <v>23</v>
      </c>
      <c r="K685" s="5">
        <v>42935.030189999998</v>
      </c>
      <c r="L685" s="6">
        <v>24086.241099999999</v>
      </c>
      <c r="M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86" spans="1:13" x14ac:dyDescent="0.2">
      <c r="A686" t="s">
        <v>1639</v>
      </c>
      <c r="B686" t="s">
        <v>15</v>
      </c>
      <c r="C686">
        <v>7</v>
      </c>
      <c r="D686" s="6">
        <v>394192.88</v>
      </c>
      <c r="E686" s="6">
        <v>6994377204.3999996</v>
      </c>
      <c r="F686">
        <v>32</v>
      </c>
      <c r="G686" t="s">
        <v>10</v>
      </c>
      <c r="H686">
        <v>2011</v>
      </c>
      <c r="I686">
        <v>14367</v>
      </c>
      <c r="J686">
        <v>14</v>
      </c>
      <c r="K686" s="5">
        <v>17742.540150000001</v>
      </c>
      <c r="L686" s="6">
        <v>12318.52752</v>
      </c>
      <c r="M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7" spans="1:13" x14ac:dyDescent="0.2">
      <c r="A687" t="s">
        <v>1640</v>
      </c>
      <c r="B687" t="s">
        <v>24</v>
      </c>
      <c r="C687">
        <v>8</v>
      </c>
      <c r="D687" s="6">
        <v>214619.02</v>
      </c>
      <c r="E687" s="6">
        <v>7503373988.5</v>
      </c>
      <c r="F687">
        <v>16</v>
      </c>
      <c r="G687" t="s">
        <v>16</v>
      </c>
      <c r="H687">
        <v>2015</v>
      </c>
      <c r="I687">
        <v>1423</v>
      </c>
      <c r="J687">
        <v>10</v>
      </c>
      <c r="K687" s="5">
        <v>34960.36507</v>
      </c>
      <c r="L687" s="6">
        <v>13413.688889999999</v>
      </c>
      <c r="M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8" spans="1:13" x14ac:dyDescent="0.2">
      <c r="A688" t="s">
        <v>1641</v>
      </c>
      <c r="B688" t="s">
        <v>9</v>
      </c>
      <c r="C688">
        <v>5</v>
      </c>
      <c r="D688" s="6">
        <v>323839.65000000002</v>
      </c>
      <c r="E688" s="6">
        <v>1376506839.4000001</v>
      </c>
      <c r="F688">
        <v>30</v>
      </c>
      <c r="G688" t="s">
        <v>16</v>
      </c>
      <c r="H688">
        <v>2013</v>
      </c>
      <c r="I688">
        <v>13435</v>
      </c>
      <c r="J688">
        <v>12</v>
      </c>
      <c r="K688" s="5">
        <v>4249.5815009999997</v>
      </c>
      <c r="L688" s="6">
        <v>10794.65511</v>
      </c>
      <c r="M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89" spans="1:13" x14ac:dyDescent="0.2">
      <c r="A689" t="s">
        <v>1642</v>
      </c>
      <c r="B689" t="s">
        <v>24</v>
      </c>
      <c r="C689">
        <v>2</v>
      </c>
      <c r="D689" s="6">
        <v>170048.88</v>
      </c>
      <c r="E689" s="6">
        <v>56542006349.139999</v>
      </c>
      <c r="F689">
        <v>10</v>
      </c>
      <c r="G689" t="s">
        <v>19</v>
      </c>
      <c r="H689">
        <v>2013</v>
      </c>
      <c r="I689">
        <v>12737</v>
      </c>
      <c r="J689">
        <v>12</v>
      </c>
      <c r="K689" s="5">
        <v>332503.43920000002</v>
      </c>
      <c r="L689" s="6">
        <v>17004.88766</v>
      </c>
      <c r="M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0" spans="1:13" x14ac:dyDescent="0.2">
      <c r="A690" t="s">
        <v>1643</v>
      </c>
      <c r="B690" t="s">
        <v>49</v>
      </c>
      <c r="C690">
        <v>7</v>
      </c>
      <c r="D690" s="6">
        <v>302104.87</v>
      </c>
      <c r="E690" s="6">
        <v>4821327859.8299999</v>
      </c>
      <c r="F690">
        <v>36</v>
      </c>
      <c r="G690" t="s">
        <v>13</v>
      </c>
      <c r="H690">
        <v>2002</v>
      </c>
      <c r="I690">
        <v>1668</v>
      </c>
      <c r="J690">
        <v>23</v>
      </c>
      <c r="K690" s="5">
        <v>15958.11997</v>
      </c>
      <c r="L690" s="6">
        <v>8391.8019359999998</v>
      </c>
      <c r="M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1" spans="1:13" x14ac:dyDescent="0.2">
      <c r="A691" t="s">
        <v>1644</v>
      </c>
      <c r="B691" t="s">
        <v>42</v>
      </c>
      <c r="C691">
        <v>1</v>
      </c>
      <c r="D691" s="6">
        <v>330551.83</v>
      </c>
      <c r="E691" s="6">
        <v>1446195480.9200001</v>
      </c>
      <c r="F691">
        <v>26</v>
      </c>
      <c r="G691" t="s">
        <v>13</v>
      </c>
      <c r="H691">
        <v>2002</v>
      </c>
      <c r="I691">
        <v>7182</v>
      </c>
      <c r="J691">
        <v>23</v>
      </c>
      <c r="K691" s="5">
        <v>4374.094521</v>
      </c>
      <c r="L691" s="6">
        <v>12713.53175</v>
      </c>
      <c r="M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2" spans="1:13" x14ac:dyDescent="0.2">
      <c r="A692" t="s">
        <v>187</v>
      </c>
      <c r="B692" t="s">
        <v>15</v>
      </c>
      <c r="C692">
        <v>1</v>
      </c>
      <c r="D692" s="6">
        <v>195342.73</v>
      </c>
      <c r="E692" s="6">
        <v>8347575180.9300003</v>
      </c>
      <c r="F692">
        <v>44</v>
      </c>
      <c r="G692" t="s">
        <v>13</v>
      </c>
      <c r="H692">
        <v>2019</v>
      </c>
      <c r="I692">
        <v>5366</v>
      </c>
      <c r="J692">
        <v>6</v>
      </c>
      <c r="K692" s="5">
        <v>42731.971210000003</v>
      </c>
      <c r="L692" s="6">
        <v>4439.6074589999998</v>
      </c>
      <c r="M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3" spans="1:13" x14ac:dyDescent="0.2">
      <c r="A693" t="s">
        <v>1645</v>
      </c>
      <c r="B693" t="s">
        <v>32</v>
      </c>
      <c r="C693">
        <v>9</v>
      </c>
      <c r="D693" s="6">
        <v>499283.28</v>
      </c>
      <c r="E693" s="6">
        <v>22502116330.619999</v>
      </c>
      <c r="F693">
        <v>15</v>
      </c>
      <c r="G693" t="s">
        <v>10</v>
      </c>
      <c r="H693">
        <v>2019</v>
      </c>
      <c r="I693">
        <v>13898</v>
      </c>
      <c r="J693">
        <v>6</v>
      </c>
      <c r="K693" s="5">
        <v>45067.836329999998</v>
      </c>
      <c r="L693" s="6">
        <v>33285.55186</v>
      </c>
      <c r="M6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4" spans="1:13" x14ac:dyDescent="0.2">
      <c r="A694" t="s">
        <v>1646</v>
      </c>
      <c r="B694" t="s">
        <v>15</v>
      </c>
      <c r="C694">
        <v>8</v>
      </c>
      <c r="D694" s="6">
        <v>353264.75</v>
      </c>
      <c r="E694" s="6">
        <v>16577509360.91</v>
      </c>
      <c r="F694">
        <v>23</v>
      </c>
      <c r="G694" t="s">
        <v>16</v>
      </c>
      <c r="H694">
        <v>2019</v>
      </c>
      <c r="I694">
        <v>5058</v>
      </c>
      <c r="J694">
        <v>6</v>
      </c>
      <c r="K694" s="5">
        <v>46925.588280000004</v>
      </c>
      <c r="L694" s="6">
        <v>15359.33685</v>
      </c>
      <c r="M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5" spans="1:13" x14ac:dyDescent="0.2">
      <c r="A695" t="s">
        <v>1647</v>
      </c>
      <c r="B695" t="s">
        <v>9</v>
      </c>
      <c r="C695">
        <v>1</v>
      </c>
      <c r="D695" s="6">
        <v>232405.66</v>
      </c>
      <c r="E695" s="6">
        <v>6429846862.4700003</v>
      </c>
      <c r="F695">
        <v>13</v>
      </c>
      <c r="G695" t="s">
        <v>19</v>
      </c>
      <c r="H695">
        <v>2023</v>
      </c>
      <c r="I695">
        <v>1803</v>
      </c>
      <c r="J695">
        <v>2</v>
      </c>
      <c r="K695" s="5">
        <v>27665.48113</v>
      </c>
      <c r="L695" s="6">
        <v>17877.358619999999</v>
      </c>
      <c r="M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696" spans="1:13" x14ac:dyDescent="0.2">
      <c r="A696" t="s">
        <v>1648</v>
      </c>
      <c r="B696" t="s">
        <v>24</v>
      </c>
      <c r="C696">
        <v>7</v>
      </c>
      <c r="D696" s="6">
        <v>3168.2</v>
      </c>
      <c r="E696" s="6">
        <v>4777394492.6199999</v>
      </c>
      <c r="F696">
        <v>14</v>
      </c>
      <c r="G696" t="s">
        <v>37</v>
      </c>
      <c r="H696">
        <v>2006</v>
      </c>
      <c r="I696">
        <v>16676</v>
      </c>
      <c r="J696">
        <v>19</v>
      </c>
      <c r="K696" s="5">
        <v>1507918.2279999999</v>
      </c>
      <c r="L696" s="6">
        <v>226.3002271</v>
      </c>
      <c r="M6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7" spans="1:13" x14ac:dyDescent="0.2">
      <c r="A697" t="s">
        <v>1649</v>
      </c>
      <c r="B697" t="s">
        <v>49</v>
      </c>
      <c r="C697">
        <v>9</v>
      </c>
      <c r="D697" s="6">
        <v>363291.57</v>
      </c>
      <c r="E697" s="6">
        <v>7005519987.1300001</v>
      </c>
      <c r="F697">
        <v>5</v>
      </c>
      <c r="G697" t="s">
        <v>19</v>
      </c>
      <c r="H697">
        <v>2012</v>
      </c>
      <c r="I697">
        <v>1125</v>
      </c>
      <c r="J697">
        <v>13</v>
      </c>
      <c r="K697" s="5">
        <v>19282.464169999999</v>
      </c>
      <c r="L697" s="6">
        <v>72658.314129999999</v>
      </c>
      <c r="M6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8" spans="1:13" x14ac:dyDescent="0.2">
      <c r="A698" t="s">
        <v>1650</v>
      </c>
      <c r="B698" t="s">
        <v>42</v>
      </c>
      <c r="C698">
        <v>5</v>
      </c>
      <c r="D698" s="6">
        <v>141747.54999999999</v>
      </c>
      <c r="E698" s="6">
        <v>40203383926.349998</v>
      </c>
      <c r="F698">
        <v>2</v>
      </c>
      <c r="G698" t="s">
        <v>35</v>
      </c>
      <c r="H698">
        <v>2009</v>
      </c>
      <c r="I698">
        <v>14709</v>
      </c>
      <c r="J698">
        <v>16</v>
      </c>
      <c r="K698" s="5">
        <v>283625.66409999999</v>
      </c>
      <c r="L698" s="6">
        <v>70873.773549999998</v>
      </c>
      <c r="M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699" spans="1:13" x14ac:dyDescent="0.2">
      <c r="A699" t="s">
        <v>1651</v>
      </c>
      <c r="B699" t="s">
        <v>18</v>
      </c>
      <c r="C699">
        <v>8</v>
      </c>
      <c r="D699" s="6">
        <v>451453.53</v>
      </c>
      <c r="E699" s="6">
        <v>11035852041.68</v>
      </c>
      <c r="F699">
        <v>28</v>
      </c>
      <c r="G699" t="s">
        <v>27</v>
      </c>
      <c r="H699">
        <v>2018</v>
      </c>
      <c r="I699">
        <v>6484</v>
      </c>
      <c r="J699">
        <v>7</v>
      </c>
      <c r="K699" s="5">
        <v>24444.156289999999</v>
      </c>
      <c r="L699" s="6">
        <v>16123.340270000001</v>
      </c>
      <c r="M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0" spans="1:13" x14ac:dyDescent="0.2">
      <c r="A700" t="s">
        <v>1652</v>
      </c>
      <c r="B700" t="s">
        <v>9</v>
      </c>
      <c r="C700">
        <v>2</v>
      </c>
      <c r="D700" s="6">
        <v>184751.35999999999</v>
      </c>
      <c r="E700" s="6">
        <v>37673336158.599998</v>
      </c>
      <c r="F700">
        <v>7</v>
      </c>
      <c r="G700" t="s">
        <v>19</v>
      </c>
      <c r="H700">
        <v>2010</v>
      </c>
      <c r="I700">
        <v>7351</v>
      </c>
      <c r="J700">
        <v>15</v>
      </c>
      <c r="K700" s="5">
        <v>203912.71590000001</v>
      </c>
      <c r="L700" s="6">
        <v>26393.051299999999</v>
      </c>
      <c r="M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1" spans="1:13" x14ac:dyDescent="0.2">
      <c r="A701" t="s">
        <v>1653</v>
      </c>
      <c r="B701" t="s">
        <v>49</v>
      </c>
      <c r="C701">
        <v>5</v>
      </c>
      <c r="D701" s="6">
        <v>78830.38</v>
      </c>
      <c r="E701" s="6">
        <v>2937869183.1399999</v>
      </c>
      <c r="F701">
        <v>25</v>
      </c>
      <c r="G701" t="s">
        <v>35</v>
      </c>
      <c r="H701">
        <v>2020</v>
      </c>
      <c r="I701">
        <v>6659</v>
      </c>
      <c r="J701">
        <v>5</v>
      </c>
      <c r="K701" s="5">
        <v>37267.234210000002</v>
      </c>
      <c r="L701" s="6">
        <v>3153.2153269999999</v>
      </c>
      <c r="M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2" spans="1:13" x14ac:dyDescent="0.2">
      <c r="A702" t="s">
        <v>1654</v>
      </c>
      <c r="B702" t="s">
        <v>24</v>
      </c>
      <c r="C702">
        <v>6</v>
      </c>
      <c r="D702" s="6">
        <v>15926.41</v>
      </c>
      <c r="E702" s="6">
        <v>6190015715.3900003</v>
      </c>
      <c r="F702">
        <v>2</v>
      </c>
      <c r="G702" t="s">
        <v>16</v>
      </c>
      <c r="H702">
        <v>2018</v>
      </c>
      <c r="I702">
        <v>13937</v>
      </c>
      <c r="J702">
        <v>7</v>
      </c>
      <c r="K702" s="5">
        <v>388662.48879999999</v>
      </c>
      <c r="L702" s="6">
        <v>7963.2071109999997</v>
      </c>
      <c r="M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3" spans="1:13" x14ac:dyDescent="0.2">
      <c r="A703" t="s">
        <v>188</v>
      </c>
      <c r="B703" t="s">
        <v>49</v>
      </c>
      <c r="C703">
        <v>6</v>
      </c>
      <c r="D703" s="6">
        <v>210832.2</v>
      </c>
      <c r="E703" s="6">
        <v>7771127335.71</v>
      </c>
      <c r="F703">
        <v>3</v>
      </c>
      <c r="G703" t="s">
        <v>37</v>
      </c>
      <c r="H703">
        <v>2020</v>
      </c>
      <c r="I703">
        <v>19866</v>
      </c>
      <c r="J703">
        <v>5</v>
      </c>
      <c r="K703" s="5">
        <v>36858.300360000001</v>
      </c>
      <c r="L703" s="6">
        <v>70277.399560000005</v>
      </c>
      <c r="M7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4" spans="1:13" x14ac:dyDescent="0.2">
      <c r="A704" t="s">
        <v>1655</v>
      </c>
      <c r="B704" t="s">
        <v>15</v>
      </c>
      <c r="C704">
        <v>3</v>
      </c>
      <c r="D704" s="6">
        <v>282386.84999999998</v>
      </c>
      <c r="E704" s="6">
        <v>5786836677.2700005</v>
      </c>
      <c r="F704">
        <v>32</v>
      </c>
      <c r="G704" t="s">
        <v>29</v>
      </c>
      <c r="H704">
        <v>2015</v>
      </c>
      <c r="I704">
        <v>18548</v>
      </c>
      <c r="J704">
        <v>10</v>
      </c>
      <c r="K704" s="5">
        <v>20491.585889999998</v>
      </c>
      <c r="L704" s="6">
        <v>8824.5889079999997</v>
      </c>
      <c r="M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5" spans="1:13" x14ac:dyDescent="0.2">
      <c r="A705" t="s">
        <v>1656</v>
      </c>
      <c r="B705" t="s">
        <v>12</v>
      </c>
      <c r="C705">
        <v>9</v>
      </c>
      <c r="D705" s="6">
        <v>119583.73</v>
      </c>
      <c r="E705" s="6">
        <v>5038811785.9399996</v>
      </c>
      <c r="F705">
        <v>27</v>
      </c>
      <c r="G705" t="s">
        <v>33</v>
      </c>
      <c r="H705">
        <v>2007</v>
      </c>
      <c r="I705">
        <v>18426</v>
      </c>
      <c r="J705">
        <v>18</v>
      </c>
      <c r="K705" s="5">
        <v>42135.264510000001</v>
      </c>
      <c r="L705" s="6">
        <v>4429.0271309999998</v>
      </c>
      <c r="M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6" spans="1:13" x14ac:dyDescent="0.2">
      <c r="A706" t="s">
        <v>1657</v>
      </c>
      <c r="B706" t="s">
        <v>12</v>
      </c>
      <c r="C706">
        <v>9</v>
      </c>
      <c r="D706" s="6">
        <v>289773.56</v>
      </c>
      <c r="E706" s="6">
        <v>11621452612.07</v>
      </c>
      <c r="F706">
        <v>28</v>
      </c>
      <c r="G706" t="s">
        <v>16</v>
      </c>
      <c r="H706">
        <v>2012</v>
      </c>
      <c r="I706">
        <v>15353</v>
      </c>
      <c r="J706">
        <v>13</v>
      </c>
      <c r="K706" s="5">
        <v>40104.29004</v>
      </c>
      <c r="L706" s="6">
        <v>10349.05566</v>
      </c>
      <c r="M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7" spans="1:13" x14ac:dyDescent="0.2">
      <c r="A707" t="s">
        <v>1658</v>
      </c>
      <c r="B707" t="s">
        <v>42</v>
      </c>
      <c r="C707">
        <v>5</v>
      </c>
      <c r="D707" s="6">
        <v>318390.94</v>
      </c>
      <c r="E707" s="6">
        <v>11320229536.040001</v>
      </c>
      <c r="F707">
        <v>32</v>
      </c>
      <c r="G707" t="s">
        <v>29</v>
      </c>
      <c r="H707">
        <v>2012</v>
      </c>
      <c r="I707">
        <v>19539</v>
      </c>
      <c r="J707">
        <v>13</v>
      </c>
      <c r="K707" s="5">
        <v>35553.496939999997</v>
      </c>
      <c r="L707" s="6">
        <v>9949.7167289999998</v>
      </c>
      <c r="M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08" spans="1:13" x14ac:dyDescent="0.2">
      <c r="A708" t="s">
        <v>1659</v>
      </c>
      <c r="B708" t="s">
        <v>24</v>
      </c>
      <c r="C708">
        <v>2</v>
      </c>
      <c r="D708" s="6">
        <v>424144.7</v>
      </c>
      <c r="E708" s="6">
        <v>1569369645.7</v>
      </c>
      <c r="F708">
        <v>1</v>
      </c>
      <c r="G708" t="s">
        <v>35</v>
      </c>
      <c r="H708">
        <v>2016</v>
      </c>
      <c r="I708">
        <v>12684</v>
      </c>
      <c r="J708">
        <v>9</v>
      </c>
      <c r="K708" s="5">
        <v>3699.0807329999998</v>
      </c>
      <c r="L708" s="6">
        <v>424144.70360000001</v>
      </c>
      <c r="M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09" spans="1:13" x14ac:dyDescent="0.2">
      <c r="A709" t="s">
        <v>1660</v>
      </c>
      <c r="B709" t="s">
        <v>49</v>
      </c>
      <c r="C709">
        <v>6</v>
      </c>
      <c r="D709" s="6">
        <v>105018.16</v>
      </c>
      <c r="E709" s="6">
        <v>4446152862.5</v>
      </c>
      <c r="F709">
        <v>11</v>
      </c>
      <c r="G709" t="s">
        <v>29</v>
      </c>
      <c r="H709">
        <v>2001</v>
      </c>
      <c r="I709">
        <v>15512</v>
      </c>
      <c r="J709">
        <v>24</v>
      </c>
      <c r="K709" s="5">
        <v>42335.989650000003</v>
      </c>
      <c r="L709" s="6">
        <v>9547.105689</v>
      </c>
      <c r="M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0" spans="1:13" x14ac:dyDescent="0.2">
      <c r="A710" t="s">
        <v>1661</v>
      </c>
      <c r="B710" t="s">
        <v>24</v>
      </c>
      <c r="C710">
        <v>3</v>
      </c>
      <c r="D710" s="6">
        <v>198424.22</v>
      </c>
      <c r="E710" s="6">
        <v>5619499784.8999996</v>
      </c>
      <c r="F710">
        <v>7</v>
      </c>
      <c r="G710" t="s">
        <v>33</v>
      </c>
      <c r="H710">
        <v>2015</v>
      </c>
      <c r="I710">
        <v>9675</v>
      </c>
      <c r="J710">
        <v>10</v>
      </c>
      <c r="K710" s="5">
        <v>28319.633860000002</v>
      </c>
      <c r="L710" s="6">
        <v>28346.317650000001</v>
      </c>
      <c r="M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11" spans="1:13" x14ac:dyDescent="0.2">
      <c r="A711" t="s">
        <v>1662</v>
      </c>
      <c r="B711" t="s">
        <v>12</v>
      </c>
      <c r="C711">
        <v>5</v>
      </c>
      <c r="D711" s="6">
        <v>405199.38</v>
      </c>
      <c r="E711" s="6">
        <v>16098942856.6</v>
      </c>
      <c r="F711">
        <v>14</v>
      </c>
      <c r="G711" t="s">
        <v>35</v>
      </c>
      <c r="H711">
        <v>2023</v>
      </c>
      <c r="I711">
        <v>16193</v>
      </c>
      <c r="J711">
        <v>2</v>
      </c>
      <c r="K711" s="5">
        <v>39729.91691</v>
      </c>
      <c r="L711" s="6">
        <v>28942.81278</v>
      </c>
      <c r="M7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12" spans="1:13" x14ac:dyDescent="0.2">
      <c r="A712" t="s">
        <v>1663</v>
      </c>
      <c r="B712" t="s">
        <v>15</v>
      </c>
      <c r="C712">
        <v>6</v>
      </c>
      <c r="D712" s="6">
        <v>50000.9</v>
      </c>
      <c r="E712" s="6">
        <v>23335667101.77</v>
      </c>
      <c r="F712">
        <v>20</v>
      </c>
      <c r="G712" t="s">
        <v>19</v>
      </c>
      <c r="H712">
        <v>2008</v>
      </c>
      <c r="I712">
        <v>15521</v>
      </c>
      <c r="J712">
        <v>17</v>
      </c>
      <c r="K712" s="5">
        <v>466703.96750000003</v>
      </c>
      <c r="L712" s="6">
        <v>2500.04486</v>
      </c>
      <c r="M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3" spans="1:13" x14ac:dyDescent="0.2">
      <c r="A713" t="s">
        <v>1664</v>
      </c>
      <c r="B713" t="s">
        <v>49</v>
      </c>
      <c r="C713">
        <v>10</v>
      </c>
      <c r="D713" s="6">
        <v>118957.43</v>
      </c>
      <c r="E713" s="6">
        <v>458334508.18000001</v>
      </c>
      <c r="F713">
        <v>8</v>
      </c>
      <c r="G713" t="s">
        <v>10</v>
      </c>
      <c r="H713">
        <v>2021</v>
      </c>
      <c r="I713">
        <v>15455</v>
      </c>
      <c r="J713">
        <v>4</v>
      </c>
      <c r="K713" s="5">
        <v>3851.9288099999999</v>
      </c>
      <c r="L713" s="6">
        <v>14869.67872</v>
      </c>
      <c r="M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4" spans="1:13" x14ac:dyDescent="0.2">
      <c r="A714" t="s">
        <v>189</v>
      </c>
      <c r="B714" t="s">
        <v>32</v>
      </c>
      <c r="C714">
        <v>8</v>
      </c>
      <c r="D714" s="6">
        <v>257993.8</v>
      </c>
      <c r="E714" s="6">
        <v>1268910968.6199999</v>
      </c>
      <c r="F714">
        <v>28</v>
      </c>
      <c r="G714" t="s">
        <v>10</v>
      </c>
      <c r="H714">
        <v>2018</v>
      </c>
      <c r="I714">
        <v>12432</v>
      </c>
      <c r="J714">
        <v>7</v>
      </c>
      <c r="K714" s="5">
        <v>4917.3777300000002</v>
      </c>
      <c r="L714" s="6">
        <v>9214.0643450000007</v>
      </c>
      <c r="M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5" spans="1:13" x14ac:dyDescent="0.2">
      <c r="A715" t="s">
        <v>1665</v>
      </c>
      <c r="B715" t="s">
        <v>15</v>
      </c>
      <c r="C715">
        <v>7</v>
      </c>
      <c r="D715" s="6">
        <v>287509.02</v>
      </c>
      <c r="E715" s="6">
        <v>5960828153.7399998</v>
      </c>
      <c r="F715">
        <v>23</v>
      </c>
      <c r="G715" t="s">
        <v>33</v>
      </c>
      <c r="H715">
        <v>2016</v>
      </c>
      <c r="I715">
        <v>6157</v>
      </c>
      <c r="J715">
        <v>9</v>
      </c>
      <c r="K715" s="5">
        <v>20731.66461</v>
      </c>
      <c r="L715" s="6">
        <v>12500.392320000001</v>
      </c>
      <c r="M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6" spans="1:13" x14ac:dyDescent="0.2">
      <c r="A716" t="s">
        <v>1666</v>
      </c>
      <c r="B716" t="s">
        <v>12</v>
      </c>
      <c r="C716">
        <v>7</v>
      </c>
      <c r="D716" s="6">
        <v>394307.96</v>
      </c>
      <c r="E716" s="6">
        <v>1752737843.9200001</v>
      </c>
      <c r="F716">
        <v>27</v>
      </c>
      <c r="G716" t="s">
        <v>19</v>
      </c>
      <c r="H716">
        <v>2023</v>
      </c>
      <c r="I716">
        <v>5531</v>
      </c>
      <c r="J716">
        <v>2</v>
      </c>
      <c r="K716" s="5">
        <v>4444.0988239999997</v>
      </c>
      <c r="L716" s="6">
        <v>14603.99848</v>
      </c>
      <c r="M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7" spans="1:13" x14ac:dyDescent="0.2">
      <c r="A717" t="s">
        <v>1667</v>
      </c>
      <c r="B717" t="s">
        <v>12</v>
      </c>
      <c r="C717">
        <v>5</v>
      </c>
      <c r="D717" s="6">
        <v>430853.54</v>
      </c>
      <c r="E717" s="6">
        <v>20136990027.09</v>
      </c>
      <c r="F717">
        <v>45</v>
      </c>
      <c r="G717" t="s">
        <v>21</v>
      </c>
      <c r="H717">
        <v>2010</v>
      </c>
      <c r="I717">
        <v>18423</v>
      </c>
      <c r="J717">
        <v>15</v>
      </c>
      <c r="K717" s="5">
        <v>46736.436419999998</v>
      </c>
      <c r="L717" s="6">
        <v>9574.5231559999993</v>
      </c>
      <c r="M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8" spans="1:13" x14ac:dyDescent="0.2">
      <c r="A718" t="s">
        <v>1668</v>
      </c>
      <c r="B718" t="s">
        <v>15</v>
      </c>
      <c r="C718">
        <v>3</v>
      </c>
      <c r="D718" s="6">
        <v>10675.61</v>
      </c>
      <c r="E718" s="6">
        <v>4793933361.3000002</v>
      </c>
      <c r="F718">
        <v>11</v>
      </c>
      <c r="G718" t="s">
        <v>13</v>
      </c>
      <c r="H718">
        <v>2006</v>
      </c>
      <c r="I718">
        <v>547</v>
      </c>
      <c r="J718">
        <v>19</v>
      </c>
      <c r="K718" s="5">
        <v>449053.93609999999</v>
      </c>
      <c r="L718" s="6">
        <v>970.50959399999999</v>
      </c>
      <c r="M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19" spans="1:13" x14ac:dyDescent="0.2">
      <c r="A719" t="s">
        <v>1669</v>
      </c>
      <c r="B719" t="s">
        <v>18</v>
      </c>
      <c r="C719">
        <v>1</v>
      </c>
      <c r="D719" s="6">
        <v>453942.96</v>
      </c>
      <c r="E719" s="6">
        <v>9919561132.0200005</v>
      </c>
      <c r="F719">
        <v>7</v>
      </c>
      <c r="G719" t="s">
        <v>19</v>
      </c>
      <c r="H719">
        <v>2004</v>
      </c>
      <c r="I719">
        <v>16204</v>
      </c>
      <c r="J719">
        <v>21</v>
      </c>
      <c r="K719" s="5">
        <v>21850.999240000001</v>
      </c>
      <c r="L719" s="6">
        <v>64848.993719999999</v>
      </c>
      <c r="M7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0" spans="1:13" x14ac:dyDescent="0.2">
      <c r="A720" t="s">
        <v>1670</v>
      </c>
      <c r="B720" t="s">
        <v>49</v>
      </c>
      <c r="C720">
        <v>5</v>
      </c>
      <c r="D720" s="6">
        <v>293162.27</v>
      </c>
      <c r="E720" s="6">
        <v>5674496665.54</v>
      </c>
      <c r="F720">
        <v>5</v>
      </c>
      <c r="G720" t="s">
        <v>35</v>
      </c>
      <c r="H720">
        <v>2001</v>
      </c>
      <c r="I720">
        <v>16922</v>
      </c>
      <c r="J720">
        <v>24</v>
      </c>
      <c r="K720" s="5">
        <v>19355.162690000001</v>
      </c>
      <c r="L720" s="6">
        <v>58632.454760000001</v>
      </c>
      <c r="M7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1" spans="1:13" x14ac:dyDescent="0.2">
      <c r="A721" t="s">
        <v>1671</v>
      </c>
      <c r="B721" t="s">
        <v>18</v>
      </c>
      <c r="C721">
        <v>3</v>
      </c>
      <c r="D721" s="6">
        <v>449778.93</v>
      </c>
      <c r="E721" s="6">
        <v>18875356084.700001</v>
      </c>
      <c r="F721">
        <v>29</v>
      </c>
      <c r="G721" t="s">
        <v>27</v>
      </c>
      <c r="H721">
        <v>2005</v>
      </c>
      <c r="I721">
        <v>9232</v>
      </c>
      <c r="J721">
        <v>20</v>
      </c>
      <c r="K721" s="5">
        <v>41964.85183</v>
      </c>
      <c r="L721" s="6">
        <v>15509.618399999999</v>
      </c>
      <c r="M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2" spans="1:13" x14ac:dyDescent="0.2">
      <c r="A722" t="s">
        <v>1672</v>
      </c>
      <c r="B722" t="s">
        <v>42</v>
      </c>
      <c r="C722">
        <v>8</v>
      </c>
      <c r="D722" s="6">
        <v>268110.36</v>
      </c>
      <c r="E722" s="6">
        <v>12631141607.84</v>
      </c>
      <c r="F722">
        <v>49</v>
      </c>
      <c r="G722" t="s">
        <v>16</v>
      </c>
      <c r="H722">
        <v>2014</v>
      </c>
      <c r="I722">
        <v>11674</v>
      </c>
      <c r="J722">
        <v>11</v>
      </c>
      <c r="K722" s="5">
        <v>47110.725680000003</v>
      </c>
      <c r="L722" s="6">
        <v>5471.6399460000002</v>
      </c>
      <c r="M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3" spans="1:13" x14ac:dyDescent="0.2">
      <c r="A723" t="s">
        <v>1673</v>
      </c>
      <c r="B723" t="s">
        <v>12</v>
      </c>
      <c r="C723">
        <v>8</v>
      </c>
      <c r="D723" s="6">
        <v>86719.09</v>
      </c>
      <c r="E723" s="6">
        <v>35427442252.449997</v>
      </c>
      <c r="F723">
        <v>47</v>
      </c>
      <c r="G723" t="s">
        <v>21</v>
      </c>
      <c r="H723">
        <v>2002</v>
      </c>
      <c r="I723">
        <v>12659</v>
      </c>
      <c r="J723">
        <v>23</v>
      </c>
      <c r="K723" s="5">
        <v>408530.07089999999</v>
      </c>
      <c r="L723" s="6">
        <v>1845.086998</v>
      </c>
      <c r="M7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4" spans="1:13" x14ac:dyDescent="0.2">
      <c r="A724" t="s">
        <v>1674</v>
      </c>
      <c r="B724" t="s">
        <v>9</v>
      </c>
      <c r="C724">
        <v>1</v>
      </c>
      <c r="D724" s="6">
        <v>193423.26</v>
      </c>
      <c r="E724" s="6">
        <v>6343960623.5500002</v>
      </c>
      <c r="F724">
        <v>50</v>
      </c>
      <c r="G724" t="s">
        <v>27</v>
      </c>
      <c r="H724">
        <v>2009</v>
      </c>
      <c r="I724">
        <v>4155</v>
      </c>
      <c r="J724">
        <v>16</v>
      </c>
      <c r="K724" s="5">
        <v>32797.33367</v>
      </c>
      <c r="L724" s="6">
        <v>3868.4652019999999</v>
      </c>
      <c r="M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5" spans="1:13" x14ac:dyDescent="0.2">
      <c r="A725" t="s">
        <v>190</v>
      </c>
      <c r="B725" t="s">
        <v>24</v>
      </c>
      <c r="C725">
        <v>3</v>
      </c>
      <c r="D725" s="6">
        <v>179279.73</v>
      </c>
      <c r="E725" s="6">
        <v>8885946522.6399994</v>
      </c>
      <c r="F725">
        <v>30</v>
      </c>
      <c r="G725" t="s">
        <v>19</v>
      </c>
      <c r="H725">
        <v>2018</v>
      </c>
      <c r="I725">
        <v>10638</v>
      </c>
      <c r="J725">
        <v>7</v>
      </c>
      <c r="K725" s="5">
        <v>49563.702770000004</v>
      </c>
      <c r="L725" s="6">
        <v>5975.9909960000005</v>
      </c>
      <c r="M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6" spans="1:13" x14ac:dyDescent="0.2">
      <c r="A726" t="s">
        <v>1675</v>
      </c>
      <c r="B726" t="s">
        <v>15</v>
      </c>
      <c r="C726">
        <v>1</v>
      </c>
      <c r="D726" s="6">
        <v>4746.54</v>
      </c>
      <c r="E726" s="6">
        <v>16714106606.83</v>
      </c>
      <c r="F726">
        <v>23</v>
      </c>
      <c r="G726" t="s">
        <v>13</v>
      </c>
      <c r="H726">
        <v>2009</v>
      </c>
      <c r="I726">
        <v>15006</v>
      </c>
      <c r="J726">
        <v>16</v>
      </c>
      <c r="K726" s="5">
        <v>3521324.2769999998</v>
      </c>
      <c r="L726" s="6">
        <v>206.3712467</v>
      </c>
      <c r="M7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7" spans="1:13" x14ac:dyDescent="0.2">
      <c r="A727" t="s">
        <v>1676</v>
      </c>
      <c r="B727" t="s">
        <v>32</v>
      </c>
      <c r="C727">
        <v>2</v>
      </c>
      <c r="D727" s="6">
        <v>120848.97</v>
      </c>
      <c r="E727" s="6">
        <v>4744237100.46</v>
      </c>
      <c r="F727">
        <v>21</v>
      </c>
      <c r="G727" t="s">
        <v>21</v>
      </c>
      <c r="H727">
        <v>2008</v>
      </c>
      <c r="I727">
        <v>15043</v>
      </c>
      <c r="J727">
        <v>17</v>
      </c>
      <c r="K727" s="5">
        <v>39256.572950000002</v>
      </c>
      <c r="L727" s="6">
        <v>5754.7126689999996</v>
      </c>
      <c r="M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28" spans="1:13" x14ac:dyDescent="0.2">
      <c r="A728" t="s">
        <v>1677</v>
      </c>
      <c r="B728" t="s">
        <v>32</v>
      </c>
      <c r="C728">
        <v>3</v>
      </c>
      <c r="D728" s="6">
        <v>290624.3</v>
      </c>
      <c r="E728" s="6">
        <v>4981677506.3900003</v>
      </c>
      <c r="F728">
        <v>13</v>
      </c>
      <c r="G728" t="s">
        <v>37</v>
      </c>
      <c r="H728">
        <v>2000</v>
      </c>
      <c r="I728">
        <v>7647</v>
      </c>
      <c r="J728">
        <v>25</v>
      </c>
      <c r="K728" s="5">
        <v>17140.29709</v>
      </c>
      <c r="L728" s="6">
        <v>22355.715560000001</v>
      </c>
      <c r="M7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29" spans="1:13" x14ac:dyDescent="0.2">
      <c r="A729" t="s">
        <v>1678</v>
      </c>
      <c r="B729" t="s">
        <v>12</v>
      </c>
      <c r="C729">
        <v>10</v>
      </c>
      <c r="D729" s="6">
        <v>401969.44</v>
      </c>
      <c r="E729" s="6">
        <v>12377332555.82</v>
      </c>
      <c r="F729">
        <v>34</v>
      </c>
      <c r="G729" t="s">
        <v>21</v>
      </c>
      <c r="H729">
        <v>2011</v>
      </c>
      <c r="I729">
        <v>1699</v>
      </c>
      <c r="J729">
        <v>14</v>
      </c>
      <c r="K729" s="5">
        <v>30790.725450000002</v>
      </c>
      <c r="L729" s="6">
        <v>11822.630510000001</v>
      </c>
      <c r="M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0" spans="1:13" x14ac:dyDescent="0.2">
      <c r="A730" t="s">
        <v>1679</v>
      </c>
      <c r="B730" t="s">
        <v>18</v>
      </c>
      <c r="C730">
        <v>5</v>
      </c>
      <c r="D730" s="6">
        <v>31755.3</v>
      </c>
      <c r="E730" s="6">
        <v>6791844438.46</v>
      </c>
      <c r="F730">
        <v>38</v>
      </c>
      <c r="G730" t="s">
        <v>37</v>
      </c>
      <c r="H730">
        <v>2001</v>
      </c>
      <c r="I730">
        <v>16481</v>
      </c>
      <c r="J730">
        <v>24</v>
      </c>
      <c r="K730" s="5">
        <v>213879.6697</v>
      </c>
      <c r="L730" s="6">
        <v>835.66574109999999</v>
      </c>
      <c r="M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1" spans="1:13" x14ac:dyDescent="0.2">
      <c r="A731" t="s">
        <v>1680</v>
      </c>
      <c r="B731" t="s">
        <v>24</v>
      </c>
      <c r="C731">
        <v>5</v>
      </c>
      <c r="D731" s="6">
        <v>3000.09</v>
      </c>
      <c r="E731" s="6">
        <v>850509723.71000004</v>
      </c>
      <c r="F731">
        <v>26</v>
      </c>
      <c r="G731" t="s">
        <v>10</v>
      </c>
      <c r="H731">
        <v>2014</v>
      </c>
      <c r="I731">
        <v>8923</v>
      </c>
      <c r="J731">
        <v>11</v>
      </c>
      <c r="K731" s="5">
        <v>283494.20750000002</v>
      </c>
      <c r="L731" s="6">
        <v>115.3878852</v>
      </c>
      <c r="M7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2" spans="1:13" x14ac:dyDescent="0.2">
      <c r="A732" t="s">
        <v>1681</v>
      </c>
      <c r="B732" t="s">
        <v>32</v>
      </c>
      <c r="C732">
        <v>2</v>
      </c>
      <c r="D732" s="6">
        <v>46453.3</v>
      </c>
      <c r="E732" s="6">
        <v>7165968143.4399996</v>
      </c>
      <c r="F732">
        <v>1</v>
      </c>
      <c r="G732" t="s">
        <v>19</v>
      </c>
      <c r="H732">
        <v>2019</v>
      </c>
      <c r="I732">
        <v>3403</v>
      </c>
      <c r="J732">
        <v>6</v>
      </c>
      <c r="K732" s="5">
        <v>154260.7709</v>
      </c>
      <c r="L732" s="6">
        <v>46453.298849999999</v>
      </c>
      <c r="M7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3" spans="1:13" x14ac:dyDescent="0.2">
      <c r="A733" t="s">
        <v>1682</v>
      </c>
      <c r="B733" t="s">
        <v>18</v>
      </c>
      <c r="C733">
        <v>1</v>
      </c>
      <c r="D733" s="6">
        <v>132921.34</v>
      </c>
      <c r="E733" s="6">
        <v>4365743133.1599998</v>
      </c>
      <c r="F733">
        <v>10</v>
      </c>
      <c r="G733" t="s">
        <v>27</v>
      </c>
      <c r="H733">
        <v>2016</v>
      </c>
      <c r="I733">
        <v>16229</v>
      </c>
      <c r="J733">
        <v>9</v>
      </c>
      <c r="K733" s="5">
        <v>32843.562539999999</v>
      </c>
      <c r="L733" s="6">
        <v>13292.133599999999</v>
      </c>
      <c r="M7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4" spans="1:13" x14ac:dyDescent="0.2">
      <c r="A734" t="s">
        <v>1683</v>
      </c>
      <c r="B734" t="s">
        <v>18</v>
      </c>
      <c r="C734">
        <v>6</v>
      </c>
      <c r="D734" s="6">
        <v>136942.64000000001</v>
      </c>
      <c r="E734" s="6">
        <v>4409664889.1300001</v>
      </c>
      <c r="F734">
        <v>14</v>
      </c>
      <c r="G734" t="s">
        <v>19</v>
      </c>
      <c r="H734">
        <v>2011</v>
      </c>
      <c r="I734">
        <v>9718</v>
      </c>
      <c r="J734">
        <v>14</v>
      </c>
      <c r="K734" s="5">
        <v>32199.817299999999</v>
      </c>
      <c r="L734" s="6">
        <v>9781.6170500000007</v>
      </c>
      <c r="M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5" spans="1:13" x14ac:dyDescent="0.2">
      <c r="A735" t="s">
        <v>1684</v>
      </c>
      <c r="B735" t="s">
        <v>49</v>
      </c>
      <c r="C735">
        <v>9</v>
      </c>
      <c r="D735" s="6">
        <v>258506.63</v>
      </c>
      <c r="E735" s="6">
        <v>11615347211.959999</v>
      </c>
      <c r="F735">
        <v>11</v>
      </c>
      <c r="G735" t="s">
        <v>27</v>
      </c>
      <c r="H735">
        <v>2007</v>
      </c>
      <c r="I735">
        <v>19737</v>
      </c>
      <c r="J735">
        <v>18</v>
      </c>
      <c r="K735" s="5">
        <v>44931.492830000003</v>
      </c>
      <c r="L735" s="6">
        <v>23500.60255</v>
      </c>
      <c r="M7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6" spans="1:13" x14ac:dyDescent="0.2">
      <c r="A736" t="s">
        <v>191</v>
      </c>
      <c r="B736" t="s">
        <v>18</v>
      </c>
      <c r="C736">
        <v>7</v>
      </c>
      <c r="D736" s="6">
        <v>222517.68</v>
      </c>
      <c r="E736" s="6">
        <v>7460309814.8199997</v>
      </c>
      <c r="F736">
        <v>11</v>
      </c>
      <c r="G736" t="s">
        <v>16</v>
      </c>
      <c r="H736">
        <v>2017</v>
      </c>
      <c r="I736">
        <v>16114</v>
      </c>
      <c r="J736">
        <v>8</v>
      </c>
      <c r="K736" s="5">
        <v>33525.818180000002</v>
      </c>
      <c r="L736" s="6">
        <v>20228.88004</v>
      </c>
      <c r="M7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37" spans="1:13" x14ac:dyDescent="0.2">
      <c r="A737" t="s">
        <v>1685</v>
      </c>
      <c r="B737" t="s">
        <v>49</v>
      </c>
      <c r="C737">
        <v>8</v>
      </c>
      <c r="D737" s="6">
        <v>72067.360000000001</v>
      </c>
      <c r="E737" s="6">
        <v>19206446060.220001</v>
      </c>
      <c r="F737">
        <v>10</v>
      </c>
      <c r="G737" t="s">
        <v>19</v>
      </c>
      <c r="H737">
        <v>2020</v>
      </c>
      <c r="I737">
        <v>13676</v>
      </c>
      <c r="J737">
        <v>5</v>
      </c>
      <c r="K737" s="5">
        <v>266505.87660000002</v>
      </c>
      <c r="L737" s="6">
        <v>7206.7356390000004</v>
      </c>
      <c r="M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8" spans="1:13" x14ac:dyDescent="0.2">
      <c r="A738" t="s">
        <v>1686</v>
      </c>
      <c r="B738" t="s">
        <v>18</v>
      </c>
      <c r="C738">
        <v>2</v>
      </c>
      <c r="D738" s="6">
        <v>111085.85</v>
      </c>
      <c r="E738" s="6">
        <v>2619827952.0599999</v>
      </c>
      <c r="F738">
        <v>28</v>
      </c>
      <c r="G738" t="s">
        <v>33</v>
      </c>
      <c r="H738">
        <v>2015</v>
      </c>
      <c r="I738">
        <v>1673</v>
      </c>
      <c r="J738">
        <v>10</v>
      </c>
      <c r="K738" s="5">
        <v>23582.813529999999</v>
      </c>
      <c r="L738" s="6">
        <v>3967.3517550000001</v>
      </c>
      <c r="M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39" spans="1:13" x14ac:dyDescent="0.2">
      <c r="A739" t="s">
        <v>1687</v>
      </c>
      <c r="B739" t="s">
        <v>49</v>
      </c>
      <c r="C739">
        <v>1</v>
      </c>
      <c r="D739" s="6">
        <v>63352.99</v>
      </c>
      <c r="E739" s="6">
        <v>288800798.82999998</v>
      </c>
      <c r="F739">
        <v>18</v>
      </c>
      <c r="G739" t="s">
        <v>16</v>
      </c>
      <c r="H739">
        <v>2015</v>
      </c>
      <c r="I739">
        <v>19166</v>
      </c>
      <c r="J739">
        <v>10</v>
      </c>
      <c r="K739" s="5">
        <v>4557.5975769999995</v>
      </c>
      <c r="L739" s="6">
        <v>3519.6107029999998</v>
      </c>
      <c r="M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0" spans="1:13" x14ac:dyDescent="0.2">
      <c r="A740" t="s">
        <v>1688</v>
      </c>
      <c r="B740" t="s">
        <v>42</v>
      </c>
      <c r="C740">
        <v>8</v>
      </c>
      <c r="D740" s="6">
        <v>96157.34</v>
      </c>
      <c r="E740" s="6">
        <v>3512808012.8299999</v>
      </c>
      <c r="F740">
        <v>23</v>
      </c>
      <c r="G740" t="s">
        <v>33</v>
      </c>
      <c r="H740">
        <v>2001</v>
      </c>
      <c r="I740">
        <v>1922</v>
      </c>
      <c r="J740">
        <v>24</v>
      </c>
      <c r="K740" s="5">
        <v>36530.87689</v>
      </c>
      <c r="L740" s="6">
        <v>4180.7538009999998</v>
      </c>
      <c r="M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1" spans="1:13" x14ac:dyDescent="0.2">
      <c r="A741" t="s">
        <v>1689</v>
      </c>
      <c r="B741" t="s">
        <v>49</v>
      </c>
      <c r="C741">
        <v>7</v>
      </c>
      <c r="D741" s="6">
        <v>110640.4</v>
      </c>
      <c r="E741" s="6">
        <v>2920605885.3400002</v>
      </c>
      <c r="F741">
        <v>46</v>
      </c>
      <c r="G741" t="s">
        <v>29</v>
      </c>
      <c r="H741">
        <v>2013</v>
      </c>
      <c r="I741">
        <v>19591</v>
      </c>
      <c r="J741">
        <v>12</v>
      </c>
      <c r="K741" s="5">
        <v>26396.282620000002</v>
      </c>
      <c r="L741" s="6">
        <v>2405.2260679999999</v>
      </c>
      <c r="M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2" spans="1:13" x14ac:dyDescent="0.2">
      <c r="A742" t="s">
        <v>1690</v>
      </c>
      <c r="B742" t="s">
        <v>12</v>
      </c>
      <c r="C742">
        <v>3</v>
      </c>
      <c r="D742" s="6">
        <v>19210.89</v>
      </c>
      <c r="E742" s="6">
        <v>4544963442.5500002</v>
      </c>
      <c r="F742">
        <v>5</v>
      </c>
      <c r="G742" t="s">
        <v>27</v>
      </c>
      <c r="H742">
        <v>2000</v>
      </c>
      <c r="I742">
        <v>8645</v>
      </c>
      <c r="J742">
        <v>25</v>
      </c>
      <c r="K742" s="5">
        <v>236581.67559999999</v>
      </c>
      <c r="L742" s="6">
        <v>3842.1777350000002</v>
      </c>
      <c r="M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3" spans="1:13" x14ac:dyDescent="0.2">
      <c r="A743" t="s">
        <v>1691</v>
      </c>
      <c r="B743" t="s">
        <v>42</v>
      </c>
      <c r="C743">
        <v>8</v>
      </c>
      <c r="D743" s="6">
        <v>489879.62</v>
      </c>
      <c r="E743" s="6">
        <v>11320632232.34</v>
      </c>
      <c r="F743">
        <v>6</v>
      </c>
      <c r="G743" t="s">
        <v>19</v>
      </c>
      <c r="H743">
        <v>2006</v>
      </c>
      <c r="I743">
        <v>13413</v>
      </c>
      <c r="J743">
        <v>19</v>
      </c>
      <c r="K743" s="5">
        <v>23108.008249999999</v>
      </c>
      <c r="L743" s="6">
        <v>81646.603700000007</v>
      </c>
      <c r="M7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4" spans="1:13" x14ac:dyDescent="0.2">
      <c r="A744" t="s">
        <v>1692</v>
      </c>
      <c r="B744" t="s">
        <v>12</v>
      </c>
      <c r="C744">
        <v>9</v>
      </c>
      <c r="D744" s="6">
        <v>302826.14</v>
      </c>
      <c r="E744" s="6">
        <v>11229996702.35</v>
      </c>
      <c r="F744">
        <v>5</v>
      </c>
      <c r="G744" t="s">
        <v>33</v>
      </c>
      <c r="H744">
        <v>2001</v>
      </c>
      <c r="I744">
        <v>16493</v>
      </c>
      <c r="J744">
        <v>24</v>
      </c>
      <c r="K744" s="5">
        <v>37082.973839999999</v>
      </c>
      <c r="L744" s="6">
        <v>60565.22827</v>
      </c>
      <c r="M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5" spans="1:13" x14ac:dyDescent="0.2">
      <c r="A745" t="s">
        <v>1693</v>
      </c>
      <c r="B745" t="s">
        <v>15</v>
      </c>
      <c r="C745">
        <v>3</v>
      </c>
      <c r="D745" s="6">
        <v>115960.25</v>
      </c>
      <c r="E745" s="6">
        <v>4296148947.6999998</v>
      </c>
      <c r="F745">
        <v>34</v>
      </c>
      <c r="G745" t="s">
        <v>29</v>
      </c>
      <c r="H745">
        <v>2019</v>
      </c>
      <c r="I745">
        <v>8309</v>
      </c>
      <c r="J745">
        <v>6</v>
      </c>
      <c r="K745" s="5">
        <v>37047.461029999999</v>
      </c>
      <c r="L745" s="6">
        <v>3410.595703</v>
      </c>
      <c r="M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6" spans="1:13" x14ac:dyDescent="0.2">
      <c r="A746" t="s">
        <v>1694</v>
      </c>
      <c r="B746" t="s">
        <v>15</v>
      </c>
      <c r="C746">
        <v>5</v>
      </c>
      <c r="D746" s="6">
        <v>46190.239999999998</v>
      </c>
      <c r="E746" s="6">
        <v>10771051201.09</v>
      </c>
      <c r="F746">
        <v>35</v>
      </c>
      <c r="G746" t="s">
        <v>27</v>
      </c>
      <c r="H746">
        <v>2004</v>
      </c>
      <c r="I746">
        <v>15812</v>
      </c>
      <c r="J746">
        <v>21</v>
      </c>
      <c r="K746" s="5">
        <v>233187.89499999999</v>
      </c>
      <c r="L746" s="6">
        <v>1319.721164</v>
      </c>
      <c r="M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47" spans="1:13" x14ac:dyDescent="0.2">
      <c r="A747" t="s">
        <v>192</v>
      </c>
      <c r="B747" t="s">
        <v>49</v>
      </c>
      <c r="C747">
        <v>4</v>
      </c>
      <c r="D747" s="6">
        <v>394213.61</v>
      </c>
      <c r="E747" s="6">
        <v>13331722858.07</v>
      </c>
      <c r="F747">
        <v>18</v>
      </c>
      <c r="G747" t="s">
        <v>33</v>
      </c>
      <c r="H747">
        <v>2011</v>
      </c>
      <c r="I747">
        <v>1948</v>
      </c>
      <c r="J747">
        <v>14</v>
      </c>
      <c r="K747" s="5">
        <v>33817.524810000003</v>
      </c>
      <c r="L747" s="6">
        <v>21900.756290000001</v>
      </c>
      <c r="M7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8" spans="1:13" x14ac:dyDescent="0.2">
      <c r="A748" t="s">
        <v>1695</v>
      </c>
      <c r="B748" t="s">
        <v>9</v>
      </c>
      <c r="C748">
        <v>9</v>
      </c>
      <c r="D748" s="6">
        <v>279745.94</v>
      </c>
      <c r="E748" s="6">
        <v>8083055922.6400003</v>
      </c>
      <c r="F748">
        <v>13</v>
      </c>
      <c r="G748" t="s">
        <v>13</v>
      </c>
      <c r="H748">
        <v>2016</v>
      </c>
      <c r="I748">
        <v>10387</v>
      </c>
      <c r="J748">
        <v>9</v>
      </c>
      <c r="K748" s="5">
        <v>28893.274730000001</v>
      </c>
      <c r="L748" s="6">
        <v>21518.918129999998</v>
      </c>
      <c r="M7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49" spans="1:13" x14ac:dyDescent="0.2">
      <c r="A749" t="s">
        <v>1696</v>
      </c>
      <c r="B749" t="s">
        <v>24</v>
      </c>
      <c r="C749">
        <v>7</v>
      </c>
      <c r="D749" s="6">
        <v>7879.07</v>
      </c>
      <c r="E749" s="6">
        <v>27859692136.48</v>
      </c>
      <c r="F749">
        <v>42</v>
      </c>
      <c r="G749" t="s">
        <v>19</v>
      </c>
      <c r="H749">
        <v>2021</v>
      </c>
      <c r="I749">
        <v>13495</v>
      </c>
      <c r="J749">
        <v>4</v>
      </c>
      <c r="K749" s="5">
        <v>3535910.1609999998</v>
      </c>
      <c r="L749" s="6">
        <v>187.5969087</v>
      </c>
      <c r="M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0" spans="1:13" x14ac:dyDescent="0.2">
      <c r="A750" t="s">
        <v>1697</v>
      </c>
      <c r="B750" t="s">
        <v>15</v>
      </c>
      <c r="C750">
        <v>7</v>
      </c>
      <c r="D750" s="6">
        <v>104183.45</v>
      </c>
      <c r="E750" s="6">
        <v>21271218622.080002</v>
      </c>
      <c r="F750">
        <v>4</v>
      </c>
      <c r="G750" t="s">
        <v>37</v>
      </c>
      <c r="H750">
        <v>2004</v>
      </c>
      <c r="I750">
        <v>11918</v>
      </c>
      <c r="J750">
        <v>21</v>
      </c>
      <c r="K750" s="5">
        <v>204169.80900000001</v>
      </c>
      <c r="L750" s="6">
        <v>26045.861700000001</v>
      </c>
      <c r="M7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1" spans="1:13" x14ac:dyDescent="0.2">
      <c r="A751" t="s">
        <v>1698</v>
      </c>
      <c r="B751" t="s">
        <v>15</v>
      </c>
      <c r="C751">
        <v>1</v>
      </c>
      <c r="D751" s="6">
        <v>499033.72</v>
      </c>
      <c r="E751" s="6">
        <v>913850732.86000001</v>
      </c>
      <c r="F751">
        <v>36</v>
      </c>
      <c r="G751" t="s">
        <v>29</v>
      </c>
      <c r="H751">
        <v>2023</v>
      </c>
      <c r="I751">
        <v>4024</v>
      </c>
      <c r="J751">
        <v>2</v>
      </c>
      <c r="K751" s="5">
        <v>1830.2404529999999</v>
      </c>
      <c r="L751" s="6">
        <v>13862.04774</v>
      </c>
      <c r="M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2" spans="1:13" x14ac:dyDescent="0.2">
      <c r="A752" t="s">
        <v>1699</v>
      </c>
      <c r="B752" t="s">
        <v>9</v>
      </c>
      <c r="C752">
        <v>9</v>
      </c>
      <c r="D752" s="6">
        <v>440714.38</v>
      </c>
      <c r="E752" s="6">
        <v>13452385335.49</v>
      </c>
      <c r="F752">
        <v>14</v>
      </c>
      <c r="G752" t="s">
        <v>16</v>
      </c>
      <c r="H752">
        <v>2010</v>
      </c>
      <c r="I752">
        <v>1145</v>
      </c>
      <c r="J752">
        <v>15</v>
      </c>
      <c r="K752" s="5">
        <v>30523.044809999999</v>
      </c>
      <c r="L752" s="6">
        <v>31479.59823</v>
      </c>
      <c r="M7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3" spans="1:13" x14ac:dyDescent="0.2">
      <c r="A753" t="s">
        <v>1700</v>
      </c>
      <c r="B753" t="s">
        <v>15</v>
      </c>
      <c r="C753">
        <v>4</v>
      </c>
      <c r="D753" s="6">
        <v>256163.95</v>
      </c>
      <c r="E753" s="6">
        <v>9146952356.3299999</v>
      </c>
      <c r="F753">
        <v>44</v>
      </c>
      <c r="G753" t="s">
        <v>27</v>
      </c>
      <c r="H753">
        <v>2010</v>
      </c>
      <c r="I753">
        <v>828</v>
      </c>
      <c r="J753">
        <v>15</v>
      </c>
      <c r="K753" s="5">
        <v>35706.415200000003</v>
      </c>
      <c r="L753" s="6">
        <v>5821.9078499999996</v>
      </c>
      <c r="M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4" spans="1:13" x14ac:dyDescent="0.2">
      <c r="A754" t="s">
        <v>1701</v>
      </c>
      <c r="B754" t="s">
        <v>24</v>
      </c>
      <c r="C754">
        <v>8</v>
      </c>
      <c r="D754" s="6">
        <v>54470.62</v>
      </c>
      <c r="E754" s="6">
        <v>9534840120.2800007</v>
      </c>
      <c r="F754">
        <v>47</v>
      </c>
      <c r="G754" t="s">
        <v>16</v>
      </c>
      <c r="H754">
        <v>2013</v>
      </c>
      <c r="I754">
        <v>4539</v>
      </c>
      <c r="J754">
        <v>12</v>
      </c>
      <c r="K754" s="5">
        <v>175044.56830000001</v>
      </c>
      <c r="L754" s="6">
        <v>1158.9492990000001</v>
      </c>
      <c r="M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5" spans="1:13" x14ac:dyDescent="0.2">
      <c r="A755" t="s">
        <v>1702</v>
      </c>
      <c r="B755" t="s">
        <v>24</v>
      </c>
      <c r="C755">
        <v>9</v>
      </c>
      <c r="D755" s="6">
        <v>135705.57</v>
      </c>
      <c r="E755" s="6">
        <v>676341812.05999994</v>
      </c>
      <c r="F755">
        <v>28</v>
      </c>
      <c r="G755" t="s">
        <v>33</v>
      </c>
      <c r="H755">
        <v>2020</v>
      </c>
      <c r="I755">
        <v>9178</v>
      </c>
      <c r="J755">
        <v>5</v>
      </c>
      <c r="K755" s="5">
        <v>4982.891353</v>
      </c>
      <c r="L755" s="6">
        <v>4846.6274649999996</v>
      </c>
      <c r="M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6" spans="1:13" x14ac:dyDescent="0.2">
      <c r="A756" t="s">
        <v>1703</v>
      </c>
      <c r="B756" t="s">
        <v>9</v>
      </c>
      <c r="C756">
        <v>3</v>
      </c>
      <c r="D756" s="6">
        <v>431601.24</v>
      </c>
      <c r="E756" s="6">
        <v>6876262319.04</v>
      </c>
      <c r="F756">
        <v>6</v>
      </c>
      <c r="G756" t="s">
        <v>16</v>
      </c>
      <c r="H756">
        <v>2004</v>
      </c>
      <c r="I756">
        <v>7558</v>
      </c>
      <c r="J756">
        <v>21</v>
      </c>
      <c r="K756" s="5">
        <v>15930.980030000001</v>
      </c>
      <c r="L756" s="6">
        <v>71933.539839999998</v>
      </c>
      <c r="M7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7" spans="1:13" x14ac:dyDescent="0.2">
      <c r="A757" t="s">
        <v>1704</v>
      </c>
      <c r="B757" t="s">
        <v>24</v>
      </c>
      <c r="C757">
        <v>1</v>
      </c>
      <c r="D757" s="6">
        <v>21681.98</v>
      </c>
      <c r="E757" s="6">
        <v>4109470596</v>
      </c>
      <c r="F757">
        <v>49</v>
      </c>
      <c r="G757" t="s">
        <v>29</v>
      </c>
      <c r="H757">
        <v>2002</v>
      </c>
      <c r="I757">
        <v>13407</v>
      </c>
      <c r="J757">
        <v>23</v>
      </c>
      <c r="K757" s="5">
        <v>189532.9485</v>
      </c>
      <c r="L757" s="6">
        <v>442.48931399999998</v>
      </c>
      <c r="M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58" spans="1:13" x14ac:dyDescent="0.2">
      <c r="A758" t="s">
        <v>193</v>
      </c>
      <c r="B758" t="s">
        <v>12</v>
      </c>
      <c r="C758">
        <v>5</v>
      </c>
      <c r="D758" s="6">
        <v>205099.49</v>
      </c>
      <c r="E758" s="6">
        <v>33230182020.459999</v>
      </c>
      <c r="F758">
        <v>50</v>
      </c>
      <c r="G758" t="s">
        <v>37</v>
      </c>
      <c r="H758">
        <v>2015</v>
      </c>
      <c r="I758">
        <v>5852</v>
      </c>
      <c r="J758">
        <v>10</v>
      </c>
      <c r="K758" s="5">
        <v>162018.81839999999</v>
      </c>
      <c r="L758" s="6">
        <v>4101.9897879999999</v>
      </c>
      <c r="M7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59" spans="1:13" x14ac:dyDescent="0.2">
      <c r="A759" t="s">
        <v>1705</v>
      </c>
      <c r="B759" t="s">
        <v>24</v>
      </c>
      <c r="C759">
        <v>10</v>
      </c>
      <c r="D759" s="6">
        <v>102486.18</v>
      </c>
      <c r="E759" s="6">
        <v>4207204039.25</v>
      </c>
      <c r="F759">
        <v>13</v>
      </c>
      <c r="G759" t="s">
        <v>10</v>
      </c>
      <c r="H759">
        <v>2014</v>
      </c>
      <c r="I759">
        <v>4181</v>
      </c>
      <c r="J759">
        <v>11</v>
      </c>
      <c r="K759" s="5">
        <v>41050.428050000002</v>
      </c>
      <c r="L759" s="6">
        <v>7883.5522979999996</v>
      </c>
      <c r="M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0" spans="1:13" x14ac:dyDescent="0.2">
      <c r="A760" t="s">
        <v>1706</v>
      </c>
      <c r="B760" t="s">
        <v>15</v>
      </c>
      <c r="C760">
        <v>1</v>
      </c>
      <c r="D760" s="6">
        <v>438603.6</v>
      </c>
      <c r="E760" s="6">
        <v>8146909293.3000002</v>
      </c>
      <c r="F760">
        <v>32</v>
      </c>
      <c r="G760" t="s">
        <v>21</v>
      </c>
      <c r="H760">
        <v>2003</v>
      </c>
      <c r="I760">
        <v>18574</v>
      </c>
      <c r="J760">
        <v>22</v>
      </c>
      <c r="K760" s="5">
        <v>18573.652320000001</v>
      </c>
      <c r="L760" s="6">
        <v>13706.362359999999</v>
      </c>
      <c r="M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1" spans="1:13" x14ac:dyDescent="0.2">
      <c r="A761" t="s">
        <v>1707</v>
      </c>
      <c r="B761" t="s">
        <v>32</v>
      </c>
      <c r="C761">
        <v>7</v>
      </c>
      <c r="D761" s="6">
        <v>410480.15</v>
      </c>
      <c r="E761" s="6">
        <v>19502464538.040001</v>
      </c>
      <c r="F761">
        <v>15</v>
      </c>
      <c r="G761" t="s">
        <v>35</v>
      </c>
      <c r="H761">
        <v>2005</v>
      </c>
      <c r="I761">
        <v>2018</v>
      </c>
      <c r="J761">
        <v>20</v>
      </c>
      <c r="K761" s="5">
        <v>47510.346660000003</v>
      </c>
      <c r="L761" s="6">
        <v>27365.343099999998</v>
      </c>
      <c r="M7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2" spans="1:13" x14ac:dyDescent="0.2">
      <c r="A762" t="s">
        <v>1708</v>
      </c>
      <c r="B762" t="s">
        <v>24</v>
      </c>
      <c r="C762">
        <v>2</v>
      </c>
      <c r="D762" s="6">
        <v>48876.06</v>
      </c>
      <c r="E762" s="6">
        <v>11350079171.709999</v>
      </c>
      <c r="F762">
        <v>43</v>
      </c>
      <c r="G762" t="s">
        <v>21</v>
      </c>
      <c r="H762">
        <v>2021</v>
      </c>
      <c r="I762">
        <v>12772</v>
      </c>
      <c r="J762">
        <v>4</v>
      </c>
      <c r="K762" s="5">
        <v>232220.6403</v>
      </c>
      <c r="L762" s="6">
        <v>1136.652593</v>
      </c>
      <c r="M7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3" spans="1:13" x14ac:dyDescent="0.2">
      <c r="A763" t="s">
        <v>1709</v>
      </c>
      <c r="B763" t="s">
        <v>24</v>
      </c>
      <c r="C763">
        <v>5</v>
      </c>
      <c r="D763" s="6">
        <v>228285.13</v>
      </c>
      <c r="E763" s="6">
        <v>5120223355.1899996</v>
      </c>
      <c r="F763">
        <v>4</v>
      </c>
      <c r="G763" t="s">
        <v>13</v>
      </c>
      <c r="H763">
        <v>2017</v>
      </c>
      <c r="I763">
        <v>19997</v>
      </c>
      <c r="J763">
        <v>8</v>
      </c>
      <c r="K763" s="5">
        <v>22428.07043</v>
      </c>
      <c r="L763" s="6">
        <v>57071.28357</v>
      </c>
      <c r="M7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4" spans="1:13" x14ac:dyDescent="0.2">
      <c r="A764" t="s">
        <v>1710</v>
      </c>
      <c r="B764" t="s">
        <v>49</v>
      </c>
      <c r="C764">
        <v>3</v>
      </c>
      <c r="D764" s="6">
        <v>310308.58</v>
      </c>
      <c r="E764" s="6">
        <v>13673485576.26</v>
      </c>
      <c r="F764">
        <v>13</v>
      </c>
      <c r="G764" t="s">
        <v>27</v>
      </c>
      <c r="H764">
        <v>2003</v>
      </c>
      <c r="I764">
        <v>2544</v>
      </c>
      <c r="J764">
        <v>22</v>
      </c>
      <c r="K764" s="5">
        <v>44063.156369999997</v>
      </c>
      <c r="L764" s="6">
        <v>23869.89039</v>
      </c>
      <c r="M7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5" spans="1:13" x14ac:dyDescent="0.2">
      <c r="A765" t="s">
        <v>1711</v>
      </c>
      <c r="B765" t="s">
        <v>15</v>
      </c>
      <c r="C765">
        <v>7</v>
      </c>
      <c r="D765" s="6">
        <v>441284.49</v>
      </c>
      <c r="E765" s="6">
        <v>8941966579.2399998</v>
      </c>
      <c r="F765">
        <v>44</v>
      </c>
      <c r="G765" t="s">
        <v>19</v>
      </c>
      <c r="H765">
        <v>2020</v>
      </c>
      <c r="I765">
        <v>16932</v>
      </c>
      <c r="J765">
        <v>5</v>
      </c>
      <c r="K765" s="5">
        <v>20262.49611</v>
      </c>
      <c r="L765" s="6">
        <v>10029.19299</v>
      </c>
      <c r="M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6" spans="1:13" x14ac:dyDescent="0.2">
      <c r="A766" t="s">
        <v>1712</v>
      </c>
      <c r="B766" t="s">
        <v>12</v>
      </c>
      <c r="C766">
        <v>6</v>
      </c>
      <c r="D766" s="6">
        <v>356772</v>
      </c>
      <c r="E766" s="6">
        <v>14285616420.389999</v>
      </c>
      <c r="F766">
        <v>43</v>
      </c>
      <c r="G766" t="s">
        <v>37</v>
      </c>
      <c r="H766">
        <v>2016</v>
      </c>
      <c r="I766">
        <v>6399</v>
      </c>
      <c r="J766">
        <v>9</v>
      </c>
      <c r="K766" s="5">
        <v>40040.3053</v>
      </c>
      <c r="L766" s="6">
        <v>8297.0231660000009</v>
      </c>
      <c r="M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7" spans="1:13" x14ac:dyDescent="0.2">
      <c r="A767" t="s">
        <v>1713</v>
      </c>
      <c r="B767" t="s">
        <v>49</v>
      </c>
      <c r="C767">
        <v>5</v>
      </c>
      <c r="D767" s="6">
        <v>37242.42</v>
      </c>
      <c r="E767" s="6">
        <v>9339294977.7800007</v>
      </c>
      <c r="F767">
        <v>13</v>
      </c>
      <c r="G767" t="s">
        <v>27</v>
      </c>
      <c r="H767">
        <v>2010</v>
      </c>
      <c r="I767">
        <v>6711</v>
      </c>
      <c r="J767">
        <v>15</v>
      </c>
      <c r="K767" s="5">
        <v>250769.37899999999</v>
      </c>
      <c r="L767" s="6">
        <v>2864.801293</v>
      </c>
      <c r="M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68" spans="1:13" x14ac:dyDescent="0.2">
      <c r="A768" t="s">
        <v>1714</v>
      </c>
      <c r="B768" t="s">
        <v>12</v>
      </c>
      <c r="C768">
        <v>4</v>
      </c>
      <c r="D768" s="6">
        <v>272474.40000000002</v>
      </c>
      <c r="E768" s="6">
        <v>13318946376.450001</v>
      </c>
      <c r="F768">
        <v>12</v>
      </c>
      <c r="G768" t="s">
        <v>27</v>
      </c>
      <c r="H768">
        <v>2007</v>
      </c>
      <c r="I768">
        <v>2569</v>
      </c>
      <c r="J768">
        <v>18</v>
      </c>
      <c r="K768" s="5">
        <v>48880.459179999998</v>
      </c>
      <c r="L768" s="6">
        <v>22706.200199999999</v>
      </c>
      <c r="M7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69" spans="1:13" x14ac:dyDescent="0.2">
      <c r="A769" t="s">
        <v>194</v>
      </c>
      <c r="B769" t="s">
        <v>15</v>
      </c>
      <c r="C769">
        <v>1</v>
      </c>
      <c r="D769" s="6">
        <v>14971.89</v>
      </c>
      <c r="E769" s="6">
        <v>34639574039.900002</v>
      </c>
      <c r="F769">
        <v>4</v>
      </c>
      <c r="G769" t="s">
        <v>21</v>
      </c>
      <c r="H769">
        <v>2013</v>
      </c>
      <c r="I769">
        <v>8416</v>
      </c>
      <c r="J769">
        <v>12</v>
      </c>
      <c r="K769" s="5">
        <v>2313639.7710000002</v>
      </c>
      <c r="L769" s="6">
        <v>3742.9723840000001</v>
      </c>
      <c r="M7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0" spans="1:13" x14ac:dyDescent="0.2">
      <c r="A770" t="s">
        <v>1715</v>
      </c>
      <c r="B770" t="s">
        <v>18</v>
      </c>
      <c r="C770">
        <v>9</v>
      </c>
      <c r="D770" s="6">
        <v>47526.34</v>
      </c>
      <c r="E770" s="6">
        <v>22930720101.490002</v>
      </c>
      <c r="F770">
        <v>24</v>
      </c>
      <c r="G770" t="s">
        <v>27</v>
      </c>
      <c r="H770">
        <v>2000</v>
      </c>
      <c r="I770">
        <v>19477</v>
      </c>
      <c r="J770">
        <v>25</v>
      </c>
      <c r="K770" s="5">
        <v>482483.45059999998</v>
      </c>
      <c r="L770" s="6">
        <v>1980.2641719999999</v>
      </c>
      <c r="M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1" spans="1:13" x14ac:dyDescent="0.2">
      <c r="A771" t="s">
        <v>1716</v>
      </c>
      <c r="B771" t="s">
        <v>49</v>
      </c>
      <c r="C771">
        <v>8</v>
      </c>
      <c r="D771" s="6">
        <v>364531.26</v>
      </c>
      <c r="E771" s="6">
        <v>11989689629.74</v>
      </c>
      <c r="F771">
        <v>1</v>
      </c>
      <c r="G771" t="s">
        <v>37</v>
      </c>
      <c r="H771">
        <v>2018</v>
      </c>
      <c r="I771">
        <v>17974</v>
      </c>
      <c r="J771">
        <v>7</v>
      </c>
      <c r="K771" s="5">
        <v>32889.70336</v>
      </c>
      <c r="L771" s="6">
        <v>364531.26270000002</v>
      </c>
      <c r="M7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2" spans="1:13" x14ac:dyDescent="0.2">
      <c r="A772" t="s">
        <v>1717</v>
      </c>
      <c r="B772" t="s">
        <v>49</v>
      </c>
      <c r="C772">
        <v>5</v>
      </c>
      <c r="D772" s="6">
        <v>38295.67</v>
      </c>
      <c r="E772" s="6">
        <v>16342683779.049999</v>
      </c>
      <c r="F772">
        <v>31</v>
      </c>
      <c r="G772" t="s">
        <v>27</v>
      </c>
      <c r="H772">
        <v>2007</v>
      </c>
      <c r="I772">
        <v>7124</v>
      </c>
      <c r="J772">
        <v>18</v>
      </c>
      <c r="K772" s="5">
        <v>426749.18979999999</v>
      </c>
      <c r="L772" s="6">
        <v>1235.3441439999999</v>
      </c>
      <c r="M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3" spans="1:13" x14ac:dyDescent="0.2">
      <c r="A773" t="s">
        <v>1718</v>
      </c>
      <c r="B773" t="s">
        <v>24</v>
      </c>
      <c r="C773">
        <v>2</v>
      </c>
      <c r="D773" s="6">
        <v>269687.38</v>
      </c>
      <c r="E773" s="6">
        <v>7232126204.0600004</v>
      </c>
      <c r="F773">
        <v>34</v>
      </c>
      <c r="G773" t="s">
        <v>29</v>
      </c>
      <c r="H773">
        <v>2013</v>
      </c>
      <c r="I773">
        <v>1604</v>
      </c>
      <c r="J773">
        <v>12</v>
      </c>
      <c r="K773" s="5">
        <v>26815.70263</v>
      </c>
      <c r="L773" s="6">
        <v>7931.9816899999996</v>
      </c>
      <c r="M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4" spans="1:13" x14ac:dyDescent="0.2">
      <c r="A774" t="s">
        <v>1719</v>
      </c>
      <c r="B774" t="s">
        <v>42</v>
      </c>
      <c r="C774">
        <v>8</v>
      </c>
      <c r="D774" s="6">
        <v>455143.82</v>
      </c>
      <c r="E774" s="6">
        <v>16731555320.67</v>
      </c>
      <c r="F774">
        <v>5</v>
      </c>
      <c r="G774" t="s">
        <v>37</v>
      </c>
      <c r="H774">
        <v>2021</v>
      </c>
      <c r="I774">
        <v>10531</v>
      </c>
      <c r="J774">
        <v>4</v>
      </c>
      <c r="K774" s="5">
        <v>36760.028969999999</v>
      </c>
      <c r="L774" s="6">
        <v>91028.764909999998</v>
      </c>
      <c r="M7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75" spans="1:13" x14ac:dyDescent="0.2">
      <c r="A775" t="s">
        <v>1720</v>
      </c>
      <c r="B775" t="s">
        <v>12</v>
      </c>
      <c r="C775">
        <v>8</v>
      </c>
      <c r="D775" s="6">
        <v>222405.49</v>
      </c>
      <c r="E775" s="6">
        <v>98773155.540000007</v>
      </c>
      <c r="F775">
        <v>17</v>
      </c>
      <c r="G775" t="s">
        <v>35</v>
      </c>
      <c r="H775">
        <v>2023</v>
      </c>
      <c r="I775">
        <v>19584</v>
      </c>
      <c r="J775">
        <v>2</v>
      </c>
      <c r="K775" s="5">
        <v>443.11292939999998</v>
      </c>
      <c r="L775" s="6">
        <v>13082.67613</v>
      </c>
      <c r="M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6" spans="1:13" x14ac:dyDescent="0.2">
      <c r="A776" t="s">
        <v>1721</v>
      </c>
      <c r="B776" t="s">
        <v>42</v>
      </c>
      <c r="C776">
        <v>5</v>
      </c>
      <c r="D776" s="6">
        <v>69650.73</v>
      </c>
      <c r="E776" s="6">
        <v>10788612097.389999</v>
      </c>
      <c r="F776">
        <v>50</v>
      </c>
      <c r="G776" t="s">
        <v>16</v>
      </c>
      <c r="H776">
        <v>2018</v>
      </c>
      <c r="I776">
        <v>12841</v>
      </c>
      <c r="J776">
        <v>7</v>
      </c>
      <c r="K776" s="5">
        <v>154894.89840000001</v>
      </c>
      <c r="L776" s="6">
        <v>1393.014561</v>
      </c>
      <c r="M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7" spans="1:13" x14ac:dyDescent="0.2">
      <c r="A777" t="s">
        <v>1722</v>
      </c>
      <c r="B777" t="s">
        <v>18</v>
      </c>
      <c r="C777">
        <v>6</v>
      </c>
      <c r="D777" s="6">
        <v>62102.43</v>
      </c>
      <c r="E777" s="6">
        <v>26290754706.490002</v>
      </c>
      <c r="F777">
        <v>35</v>
      </c>
      <c r="G777" t="s">
        <v>13</v>
      </c>
      <c r="H777">
        <v>2010</v>
      </c>
      <c r="I777">
        <v>1250</v>
      </c>
      <c r="J777">
        <v>15</v>
      </c>
      <c r="K777" s="5">
        <v>423344.02189999999</v>
      </c>
      <c r="L777" s="6">
        <v>1774.355151</v>
      </c>
      <c r="M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8" spans="1:13" x14ac:dyDescent="0.2">
      <c r="A778" t="s">
        <v>1723</v>
      </c>
      <c r="B778" t="s">
        <v>42</v>
      </c>
      <c r="C778">
        <v>7</v>
      </c>
      <c r="D778" s="6">
        <v>278916.84000000003</v>
      </c>
      <c r="E778" s="6">
        <v>13238774359.059999</v>
      </c>
      <c r="F778">
        <v>18</v>
      </c>
      <c r="G778" t="s">
        <v>35</v>
      </c>
      <c r="H778">
        <v>2011</v>
      </c>
      <c r="I778">
        <v>4428</v>
      </c>
      <c r="J778">
        <v>14</v>
      </c>
      <c r="K778" s="5">
        <v>47463.951800000003</v>
      </c>
      <c r="L778" s="6">
        <v>15495.379989999999</v>
      </c>
      <c r="M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79" spans="1:13" x14ac:dyDescent="0.2">
      <c r="A779" t="s">
        <v>1724</v>
      </c>
      <c r="B779" t="s">
        <v>15</v>
      </c>
      <c r="C779">
        <v>1</v>
      </c>
      <c r="D779" s="6">
        <v>241285.09</v>
      </c>
      <c r="E779" s="6">
        <v>6279824526.7600002</v>
      </c>
      <c r="F779">
        <v>48</v>
      </c>
      <c r="G779" t="s">
        <v>21</v>
      </c>
      <c r="H779">
        <v>2021</v>
      </c>
      <c r="I779">
        <v>13545</v>
      </c>
      <c r="J779">
        <v>4</v>
      </c>
      <c r="K779" s="5">
        <v>26025.575110000002</v>
      </c>
      <c r="L779" s="6">
        <v>5026.7727150000001</v>
      </c>
      <c r="M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0" spans="1:13" x14ac:dyDescent="0.2">
      <c r="A780" t="s">
        <v>40</v>
      </c>
      <c r="B780" t="s">
        <v>12</v>
      </c>
      <c r="C780">
        <v>2</v>
      </c>
      <c r="D780" s="6">
        <v>254521.03</v>
      </c>
      <c r="E780" s="6">
        <v>11381431784.360001</v>
      </c>
      <c r="F780">
        <v>46</v>
      </c>
      <c r="G780" t="s">
        <v>37</v>
      </c>
      <c r="H780">
        <v>2010</v>
      </c>
      <c r="I780">
        <v>1645</v>
      </c>
      <c r="J780">
        <v>15</v>
      </c>
      <c r="K780" s="5">
        <v>44716.05816</v>
      </c>
      <c r="L780" s="6">
        <v>5533.0659100000003</v>
      </c>
      <c r="M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1" spans="1:13" x14ac:dyDescent="0.2">
      <c r="A781" t="s">
        <v>195</v>
      </c>
      <c r="B781" t="s">
        <v>15</v>
      </c>
      <c r="C781">
        <v>7</v>
      </c>
      <c r="D781" s="6">
        <v>279528.63</v>
      </c>
      <c r="E781" s="6">
        <v>9372294266.0599995</v>
      </c>
      <c r="F781">
        <v>11</v>
      </c>
      <c r="G781" t="s">
        <v>27</v>
      </c>
      <c r="H781">
        <v>2005</v>
      </c>
      <c r="I781">
        <v>2614</v>
      </c>
      <c r="J781">
        <v>20</v>
      </c>
      <c r="K781" s="5">
        <v>33527.924619999998</v>
      </c>
      <c r="L781" s="6">
        <v>25411.693370000001</v>
      </c>
      <c r="M7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2" spans="1:13" x14ac:dyDescent="0.2">
      <c r="A782" t="s">
        <v>1725</v>
      </c>
      <c r="B782" t="s">
        <v>15</v>
      </c>
      <c r="C782">
        <v>4</v>
      </c>
      <c r="D782" s="6">
        <v>142188.4</v>
      </c>
      <c r="E782" s="6">
        <v>2501578988.3299999</v>
      </c>
      <c r="F782">
        <v>11</v>
      </c>
      <c r="G782" t="s">
        <v>13</v>
      </c>
      <c r="H782">
        <v>2008</v>
      </c>
      <c r="I782">
        <v>19372</v>
      </c>
      <c r="J782">
        <v>17</v>
      </c>
      <c r="K782" s="5">
        <v>17592.411120000001</v>
      </c>
      <c r="L782" s="6">
        <v>12926.21823</v>
      </c>
      <c r="M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3" spans="1:13" x14ac:dyDescent="0.2">
      <c r="A783" t="s">
        <v>1726</v>
      </c>
      <c r="B783" t="s">
        <v>12</v>
      </c>
      <c r="C783">
        <v>8</v>
      </c>
      <c r="D783" s="6">
        <v>482744.51</v>
      </c>
      <c r="E783" s="6">
        <v>15083519161.18</v>
      </c>
      <c r="F783">
        <v>19</v>
      </c>
      <c r="G783" t="s">
        <v>33</v>
      </c>
      <c r="H783">
        <v>2008</v>
      </c>
      <c r="I783">
        <v>13339</v>
      </c>
      <c r="J783">
        <v>17</v>
      </c>
      <c r="K783" s="5">
        <v>31244.345689999998</v>
      </c>
      <c r="L783" s="6">
        <v>25407.605899999999</v>
      </c>
      <c r="M7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4" spans="1:13" x14ac:dyDescent="0.2">
      <c r="A784" t="s">
        <v>1727</v>
      </c>
      <c r="B784" t="s">
        <v>42</v>
      </c>
      <c r="C784">
        <v>10</v>
      </c>
      <c r="D784" s="6">
        <v>14765.47</v>
      </c>
      <c r="E784" s="6">
        <v>2693237673.9099998</v>
      </c>
      <c r="F784">
        <v>26</v>
      </c>
      <c r="G784" t="s">
        <v>35</v>
      </c>
      <c r="H784">
        <v>2012</v>
      </c>
      <c r="I784">
        <v>5118</v>
      </c>
      <c r="J784">
        <v>13</v>
      </c>
      <c r="K784" s="5">
        <v>182400.125</v>
      </c>
      <c r="L784" s="6">
        <v>567.90255200000001</v>
      </c>
      <c r="M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5" spans="1:13" x14ac:dyDescent="0.2">
      <c r="A785" t="s">
        <v>1728</v>
      </c>
      <c r="B785" t="s">
        <v>9</v>
      </c>
      <c r="C785">
        <v>3</v>
      </c>
      <c r="D785" s="6">
        <v>289317.94</v>
      </c>
      <c r="E785" s="6">
        <v>7275285341.8599997</v>
      </c>
      <c r="F785">
        <v>43</v>
      </c>
      <c r="G785" t="s">
        <v>13</v>
      </c>
      <c r="H785">
        <v>2008</v>
      </c>
      <c r="I785">
        <v>17636</v>
      </c>
      <c r="J785">
        <v>17</v>
      </c>
      <c r="K785" s="5">
        <v>25145.332969999999</v>
      </c>
      <c r="L785" s="6">
        <v>6728.3242680000003</v>
      </c>
      <c r="M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6" spans="1:13" x14ac:dyDescent="0.2">
      <c r="A786" t="s">
        <v>1729</v>
      </c>
      <c r="B786" t="s">
        <v>32</v>
      </c>
      <c r="C786">
        <v>7</v>
      </c>
      <c r="D786" s="6">
        <v>221040.5</v>
      </c>
      <c r="E786" s="6">
        <v>9423167808.6800003</v>
      </c>
      <c r="F786">
        <v>30</v>
      </c>
      <c r="G786" t="s">
        <v>33</v>
      </c>
      <c r="H786">
        <v>2013</v>
      </c>
      <c r="I786">
        <v>18294</v>
      </c>
      <c r="J786">
        <v>12</v>
      </c>
      <c r="K786" s="5">
        <v>42629.95549</v>
      </c>
      <c r="L786" s="6">
        <v>7368.0167380000003</v>
      </c>
      <c r="M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7" spans="1:13" x14ac:dyDescent="0.2">
      <c r="A787" t="s">
        <v>1730</v>
      </c>
      <c r="B787" t="s">
        <v>18</v>
      </c>
      <c r="C787">
        <v>5</v>
      </c>
      <c r="D787" s="6">
        <v>387005.1</v>
      </c>
      <c r="E787" s="6">
        <v>9870946751.8099995</v>
      </c>
      <c r="F787">
        <v>49</v>
      </c>
      <c r="G787" t="s">
        <v>35</v>
      </c>
      <c r="H787">
        <v>2021</v>
      </c>
      <c r="I787">
        <v>6358</v>
      </c>
      <c r="J787">
        <v>4</v>
      </c>
      <c r="K787" s="5">
        <v>25504.986489999999</v>
      </c>
      <c r="L787" s="6">
        <v>7898.063185</v>
      </c>
      <c r="M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88" spans="1:13" x14ac:dyDescent="0.2">
      <c r="A788" t="s">
        <v>1731</v>
      </c>
      <c r="B788" t="s">
        <v>49</v>
      </c>
      <c r="C788">
        <v>2</v>
      </c>
      <c r="D788" s="6">
        <v>474063.22</v>
      </c>
      <c r="E788" s="6">
        <v>13748864200.91</v>
      </c>
      <c r="F788">
        <v>13</v>
      </c>
      <c r="G788" t="s">
        <v>35</v>
      </c>
      <c r="H788">
        <v>2011</v>
      </c>
      <c r="I788">
        <v>13935</v>
      </c>
      <c r="J788">
        <v>14</v>
      </c>
      <c r="K788" s="5">
        <v>29001.174289999999</v>
      </c>
      <c r="L788" s="6">
        <v>36466.401729999998</v>
      </c>
      <c r="M7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89" spans="1:13" x14ac:dyDescent="0.2">
      <c r="A789" t="s">
        <v>1732</v>
      </c>
      <c r="B789" t="s">
        <v>24</v>
      </c>
      <c r="C789">
        <v>3</v>
      </c>
      <c r="D789" s="6">
        <v>432207.92</v>
      </c>
      <c r="E789" s="6">
        <v>19752954335.869999</v>
      </c>
      <c r="F789">
        <v>39</v>
      </c>
      <c r="G789" t="s">
        <v>21</v>
      </c>
      <c r="H789">
        <v>2013</v>
      </c>
      <c r="I789">
        <v>18696</v>
      </c>
      <c r="J789">
        <v>12</v>
      </c>
      <c r="K789" s="5">
        <v>45701.434500000003</v>
      </c>
      <c r="L789" s="6">
        <v>11082.25446</v>
      </c>
      <c r="M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0" spans="1:13" x14ac:dyDescent="0.2">
      <c r="A790" t="s">
        <v>1733</v>
      </c>
      <c r="B790" t="s">
        <v>12</v>
      </c>
      <c r="C790">
        <v>7</v>
      </c>
      <c r="D790" s="6">
        <v>147183.10999999999</v>
      </c>
      <c r="E790" s="6">
        <v>638406274.36000001</v>
      </c>
      <c r="F790">
        <v>10</v>
      </c>
      <c r="G790" t="s">
        <v>10</v>
      </c>
      <c r="H790">
        <v>2004</v>
      </c>
      <c r="I790">
        <v>959</v>
      </c>
      <c r="J790">
        <v>21</v>
      </c>
      <c r="K790" s="5">
        <v>4336.4967479999996</v>
      </c>
      <c r="L790" s="6">
        <v>14718.311309999999</v>
      </c>
      <c r="M7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1" spans="1:13" x14ac:dyDescent="0.2">
      <c r="A791" t="s">
        <v>1734</v>
      </c>
      <c r="B791" t="s">
        <v>32</v>
      </c>
      <c r="C791">
        <v>8</v>
      </c>
      <c r="D791" s="6">
        <v>418425.16</v>
      </c>
      <c r="E791" s="6">
        <v>8295553386.6899996</v>
      </c>
      <c r="F791">
        <v>2</v>
      </c>
      <c r="G791" t="s">
        <v>16</v>
      </c>
      <c r="H791">
        <v>2000</v>
      </c>
      <c r="I791">
        <v>11092</v>
      </c>
      <c r="J791">
        <v>25</v>
      </c>
      <c r="K791" s="5">
        <v>19824.656220000001</v>
      </c>
      <c r="L791" s="6">
        <v>209212.5803</v>
      </c>
      <c r="M7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92" spans="1:13" x14ac:dyDescent="0.2">
      <c r="A792" t="s">
        <v>196</v>
      </c>
      <c r="B792" t="s">
        <v>32</v>
      </c>
      <c r="C792">
        <v>6</v>
      </c>
      <c r="D792" s="6">
        <v>406984.44</v>
      </c>
      <c r="E792" s="6">
        <v>1040731950.65</v>
      </c>
      <c r="F792">
        <v>24</v>
      </c>
      <c r="G792" t="s">
        <v>35</v>
      </c>
      <c r="H792">
        <v>2015</v>
      </c>
      <c r="I792">
        <v>2938</v>
      </c>
      <c r="J792">
        <v>10</v>
      </c>
      <c r="K792" s="5">
        <v>2556.178735</v>
      </c>
      <c r="L792" s="6">
        <v>16957.68492</v>
      </c>
      <c r="M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3" spans="1:13" x14ac:dyDescent="0.2">
      <c r="A793" t="s">
        <v>1735</v>
      </c>
      <c r="B793" t="s">
        <v>12</v>
      </c>
      <c r="C793">
        <v>9</v>
      </c>
      <c r="D793" s="6">
        <v>15208.48</v>
      </c>
      <c r="E793" s="6">
        <v>5984428631.79</v>
      </c>
      <c r="F793">
        <v>7</v>
      </c>
      <c r="G793" t="s">
        <v>19</v>
      </c>
      <c r="H793">
        <v>2004</v>
      </c>
      <c r="I793">
        <v>11102</v>
      </c>
      <c r="J793">
        <v>21</v>
      </c>
      <c r="K793" s="5">
        <v>393491.86550000001</v>
      </c>
      <c r="L793" s="6">
        <v>2172.640093</v>
      </c>
      <c r="M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4" spans="1:13" x14ac:dyDescent="0.2">
      <c r="A794" t="s">
        <v>1736</v>
      </c>
      <c r="B794" t="s">
        <v>24</v>
      </c>
      <c r="C794">
        <v>4</v>
      </c>
      <c r="D794" s="6">
        <v>60240.17</v>
      </c>
      <c r="E794" s="6">
        <v>19862535203.369999</v>
      </c>
      <c r="F794">
        <v>35</v>
      </c>
      <c r="G794" t="s">
        <v>19</v>
      </c>
      <c r="H794">
        <v>2010</v>
      </c>
      <c r="I794">
        <v>18606</v>
      </c>
      <c r="J794">
        <v>15</v>
      </c>
      <c r="K794" s="5">
        <v>329721.44400000002</v>
      </c>
      <c r="L794" s="6">
        <v>1721.1476379999999</v>
      </c>
      <c r="M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5" spans="1:13" x14ac:dyDescent="0.2">
      <c r="A795" t="s">
        <v>1737</v>
      </c>
      <c r="B795" t="s">
        <v>32</v>
      </c>
      <c r="C795">
        <v>2</v>
      </c>
      <c r="D795" s="6">
        <v>163781.78</v>
      </c>
      <c r="E795" s="6">
        <v>3790754948.9000001</v>
      </c>
      <c r="F795">
        <v>33</v>
      </c>
      <c r="G795" t="s">
        <v>37</v>
      </c>
      <c r="H795">
        <v>2023</v>
      </c>
      <c r="I795">
        <v>15147</v>
      </c>
      <c r="J795">
        <v>2</v>
      </c>
      <c r="K795" s="5">
        <v>23144.15725</v>
      </c>
      <c r="L795" s="6">
        <v>4963.0841060000002</v>
      </c>
      <c r="M7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6" spans="1:13" x14ac:dyDescent="0.2">
      <c r="A796" t="s">
        <v>1738</v>
      </c>
      <c r="B796" t="s">
        <v>32</v>
      </c>
      <c r="C796">
        <v>9</v>
      </c>
      <c r="D796" s="6">
        <v>127024.67</v>
      </c>
      <c r="E796" s="6">
        <v>562371931.19000006</v>
      </c>
      <c r="F796">
        <v>15</v>
      </c>
      <c r="G796" t="s">
        <v>13</v>
      </c>
      <c r="H796">
        <v>2010</v>
      </c>
      <c r="I796">
        <v>15074</v>
      </c>
      <c r="J796">
        <v>15</v>
      </c>
      <c r="K796" s="5">
        <v>4426.2653039999996</v>
      </c>
      <c r="L796" s="6">
        <v>8468.3115880000005</v>
      </c>
      <c r="M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7" spans="1:13" x14ac:dyDescent="0.2">
      <c r="A797" t="s">
        <v>1739</v>
      </c>
      <c r="B797" t="s">
        <v>15</v>
      </c>
      <c r="C797">
        <v>10</v>
      </c>
      <c r="D797" s="6">
        <v>473731.9</v>
      </c>
      <c r="E797" s="6">
        <v>2252064970.46</v>
      </c>
      <c r="F797">
        <v>24</v>
      </c>
      <c r="G797" t="s">
        <v>33</v>
      </c>
      <c r="H797">
        <v>2000</v>
      </c>
      <c r="I797">
        <v>9703</v>
      </c>
      <c r="J797">
        <v>25</v>
      </c>
      <c r="K797" s="5">
        <v>4752.8807589999997</v>
      </c>
      <c r="L797" s="6">
        <v>19738.82922</v>
      </c>
      <c r="M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798" spans="1:13" x14ac:dyDescent="0.2">
      <c r="A798" t="s">
        <v>1740</v>
      </c>
      <c r="B798" t="s">
        <v>9</v>
      </c>
      <c r="C798">
        <v>4</v>
      </c>
      <c r="D798" s="6">
        <v>381074.38</v>
      </c>
      <c r="E798" s="6">
        <v>12282488415.549999</v>
      </c>
      <c r="F798">
        <v>8</v>
      </c>
      <c r="G798" t="s">
        <v>27</v>
      </c>
      <c r="H798">
        <v>2010</v>
      </c>
      <c r="I798">
        <v>16997</v>
      </c>
      <c r="J798">
        <v>15</v>
      </c>
      <c r="K798" s="5">
        <v>32230.210289999999</v>
      </c>
      <c r="L798" s="6">
        <v>47634.297250000003</v>
      </c>
      <c r="M7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799" spans="1:13" x14ac:dyDescent="0.2">
      <c r="A799" t="s">
        <v>1741</v>
      </c>
      <c r="B799" t="s">
        <v>32</v>
      </c>
      <c r="C799">
        <v>5</v>
      </c>
      <c r="D799" s="6">
        <v>152726.66</v>
      </c>
      <c r="E799" s="6">
        <v>6352773033.8299999</v>
      </c>
      <c r="F799">
        <v>38</v>
      </c>
      <c r="G799" t="s">
        <v>19</v>
      </c>
      <c r="H799">
        <v>2017</v>
      </c>
      <c r="I799">
        <v>12651</v>
      </c>
      <c r="J799">
        <v>8</v>
      </c>
      <c r="K799" s="5">
        <v>41594.70577</v>
      </c>
      <c r="L799" s="6">
        <v>4019.1225180000001</v>
      </c>
      <c r="M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0" spans="1:13" x14ac:dyDescent="0.2">
      <c r="A800" t="s">
        <v>1742</v>
      </c>
      <c r="B800" t="s">
        <v>12</v>
      </c>
      <c r="C800">
        <v>1</v>
      </c>
      <c r="D800" s="6">
        <v>253798.65</v>
      </c>
      <c r="E800" s="6">
        <v>8658356335.3600006</v>
      </c>
      <c r="F800">
        <v>25</v>
      </c>
      <c r="G800" t="s">
        <v>19</v>
      </c>
      <c r="H800">
        <v>2005</v>
      </c>
      <c r="I800">
        <v>12582</v>
      </c>
      <c r="J800">
        <v>20</v>
      </c>
      <c r="K800" s="5">
        <v>34114.060870000001</v>
      </c>
      <c r="L800" s="6">
        <v>10151.94593</v>
      </c>
      <c r="M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1" spans="1:13" x14ac:dyDescent="0.2">
      <c r="A801" t="s">
        <v>1743</v>
      </c>
      <c r="B801" t="s">
        <v>42</v>
      </c>
      <c r="C801">
        <v>5</v>
      </c>
      <c r="D801" s="6">
        <v>59716.89</v>
      </c>
      <c r="E801" s="6">
        <v>17774498163.75</v>
      </c>
      <c r="F801">
        <v>29</v>
      </c>
      <c r="G801" t="s">
        <v>33</v>
      </c>
      <c r="H801">
        <v>2011</v>
      </c>
      <c r="I801">
        <v>1204</v>
      </c>
      <c r="J801">
        <v>14</v>
      </c>
      <c r="K801" s="5">
        <v>297645.09789999999</v>
      </c>
      <c r="L801" s="6">
        <v>2059.2029739999998</v>
      </c>
      <c r="M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2" spans="1:13" x14ac:dyDescent="0.2">
      <c r="A802" t="s">
        <v>1744</v>
      </c>
      <c r="B802" t="s">
        <v>49</v>
      </c>
      <c r="C802">
        <v>5</v>
      </c>
      <c r="D802" s="6">
        <v>144923.76999999999</v>
      </c>
      <c r="E802" s="6">
        <v>581548407.67999995</v>
      </c>
      <c r="F802">
        <v>42</v>
      </c>
      <c r="G802" t="s">
        <v>13</v>
      </c>
      <c r="H802">
        <v>2017</v>
      </c>
      <c r="I802">
        <v>11636</v>
      </c>
      <c r="J802">
        <v>8</v>
      </c>
      <c r="K802" s="5">
        <v>4011.7881769999999</v>
      </c>
      <c r="L802" s="6">
        <v>3450.5660520000001</v>
      </c>
      <c r="M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3" spans="1:13" x14ac:dyDescent="0.2">
      <c r="A803" t="s">
        <v>197</v>
      </c>
      <c r="B803" t="s">
        <v>12</v>
      </c>
      <c r="C803">
        <v>9</v>
      </c>
      <c r="D803" s="6">
        <v>7405.68</v>
      </c>
      <c r="E803" s="6">
        <v>23189372674.080002</v>
      </c>
      <c r="F803">
        <v>41</v>
      </c>
      <c r="G803" t="s">
        <v>33</v>
      </c>
      <c r="H803">
        <v>2009</v>
      </c>
      <c r="I803">
        <v>2057</v>
      </c>
      <c r="J803">
        <v>16</v>
      </c>
      <c r="K803" s="5">
        <v>3131293.398</v>
      </c>
      <c r="L803" s="6">
        <v>180.62640669999999</v>
      </c>
      <c r="M8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04" spans="1:13" x14ac:dyDescent="0.2">
      <c r="A804" t="s">
        <v>1745</v>
      </c>
      <c r="B804" t="s">
        <v>9</v>
      </c>
      <c r="C804">
        <v>8</v>
      </c>
      <c r="D804" s="6">
        <v>276977.37</v>
      </c>
      <c r="E804" s="6">
        <v>12240964611.25</v>
      </c>
      <c r="F804">
        <v>14</v>
      </c>
      <c r="G804" t="s">
        <v>19</v>
      </c>
      <c r="H804">
        <v>2002</v>
      </c>
      <c r="I804">
        <v>1122</v>
      </c>
      <c r="J804">
        <v>23</v>
      </c>
      <c r="K804" s="5">
        <v>44193.818019999999</v>
      </c>
      <c r="L804" s="6">
        <v>19784.098099999999</v>
      </c>
      <c r="M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5" spans="1:13" x14ac:dyDescent="0.2">
      <c r="A805" t="s">
        <v>1746</v>
      </c>
      <c r="B805" t="s">
        <v>12</v>
      </c>
      <c r="C805">
        <v>4</v>
      </c>
      <c r="D805" s="6">
        <v>164885.70000000001</v>
      </c>
      <c r="E805" s="6">
        <v>5142082580.8999996</v>
      </c>
      <c r="F805">
        <v>48</v>
      </c>
      <c r="G805" t="s">
        <v>29</v>
      </c>
      <c r="H805">
        <v>2020</v>
      </c>
      <c r="I805">
        <v>6299</v>
      </c>
      <c r="J805">
        <v>5</v>
      </c>
      <c r="K805" s="5">
        <v>31184.7405</v>
      </c>
      <c r="L805" s="6">
        <v>3435.1187020000002</v>
      </c>
      <c r="M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6" spans="1:13" x14ac:dyDescent="0.2">
      <c r="A806" t="s">
        <v>1747</v>
      </c>
      <c r="B806" t="s">
        <v>18</v>
      </c>
      <c r="C806">
        <v>8</v>
      </c>
      <c r="D806" s="6">
        <v>186130.88</v>
      </c>
      <c r="E806" s="6">
        <v>9062062075.1399994</v>
      </c>
      <c r="F806">
        <v>39</v>
      </c>
      <c r="G806" t="s">
        <v>29</v>
      </c>
      <c r="H806">
        <v>2022</v>
      </c>
      <c r="I806">
        <v>6834</v>
      </c>
      <c r="J806">
        <v>3</v>
      </c>
      <c r="K806" s="5">
        <v>48685.506079999999</v>
      </c>
      <c r="L806" s="6">
        <v>4772.5865899999999</v>
      </c>
      <c r="M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7" spans="1:13" x14ac:dyDescent="0.2">
      <c r="A807" t="s">
        <v>1748</v>
      </c>
      <c r="B807" t="s">
        <v>12</v>
      </c>
      <c r="C807">
        <v>9</v>
      </c>
      <c r="D807" s="6">
        <v>77299.210000000006</v>
      </c>
      <c r="E807" s="6">
        <v>29803428004.540001</v>
      </c>
      <c r="F807">
        <v>42</v>
      </c>
      <c r="G807" t="s">
        <v>16</v>
      </c>
      <c r="H807">
        <v>2003</v>
      </c>
      <c r="I807">
        <v>12698</v>
      </c>
      <c r="J807">
        <v>22</v>
      </c>
      <c r="K807" s="5">
        <v>385558.30709999998</v>
      </c>
      <c r="L807" s="6">
        <v>1840.457267</v>
      </c>
      <c r="M8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8" spans="1:13" x14ac:dyDescent="0.2">
      <c r="A808" t="s">
        <v>1749</v>
      </c>
      <c r="B808" t="s">
        <v>42</v>
      </c>
      <c r="C808">
        <v>1</v>
      </c>
      <c r="D808" s="6">
        <v>232798.89</v>
      </c>
      <c r="E808" s="6">
        <v>8237590025.3800001</v>
      </c>
      <c r="F808">
        <v>43</v>
      </c>
      <c r="G808" t="s">
        <v>13</v>
      </c>
      <c r="H808">
        <v>2014</v>
      </c>
      <c r="I808">
        <v>14162</v>
      </c>
      <c r="J808">
        <v>11</v>
      </c>
      <c r="K808" s="5">
        <v>35384.005149999997</v>
      </c>
      <c r="L808" s="6">
        <v>5413.9277419999999</v>
      </c>
      <c r="M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09" spans="1:13" x14ac:dyDescent="0.2">
      <c r="A809" t="s">
        <v>1750</v>
      </c>
      <c r="B809" t="s">
        <v>42</v>
      </c>
      <c r="C809">
        <v>5</v>
      </c>
      <c r="D809" s="6">
        <v>425361.69</v>
      </c>
      <c r="E809" s="6">
        <v>1910722003.8699999</v>
      </c>
      <c r="F809">
        <v>38</v>
      </c>
      <c r="G809" t="s">
        <v>29</v>
      </c>
      <c r="H809">
        <v>2000</v>
      </c>
      <c r="I809">
        <v>12295</v>
      </c>
      <c r="J809">
        <v>25</v>
      </c>
      <c r="K809" s="5">
        <v>4490.993633</v>
      </c>
      <c r="L809" s="6">
        <v>11193.72869</v>
      </c>
      <c r="M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0" spans="1:13" x14ac:dyDescent="0.2">
      <c r="A810" t="s">
        <v>1751</v>
      </c>
      <c r="B810" t="s">
        <v>32</v>
      </c>
      <c r="C810">
        <v>5</v>
      </c>
      <c r="D810" s="6">
        <v>371254.62</v>
      </c>
      <c r="E810" s="6">
        <v>108128219.84999999</v>
      </c>
      <c r="F810">
        <v>30</v>
      </c>
      <c r="G810" t="s">
        <v>21</v>
      </c>
      <c r="H810">
        <v>2013</v>
      </c>
      <c r="I810">
        <v>16581</v>
      </c>
      <c r="J810">
        <v>12</v>
      </c>
      <c r="K810" s="5">
        <v>290.25084179999999</v>
      </c>
      <c r="L810" s="6">
        <v>12375.153910000001</v>
      </c>
      <c r="M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1" spans="1:13" x14ac:dyDescent="0.2">
      <c r="A811" t="s">
        <v>1752</v>
      </c>
      <c r="B811" t="s">
        <v>15</v>
      </c>
      <c r="C811">
        <v>3</v>
      </c>
      <c r="D811" s="6">
        <v>16245.64</v>
      </c>
      <c r="E811" s="6">
        <v>7385841878.0900002</v>
      </c>
      <c r="F811">
        <v>40</v>
      </c>
      <c r="G811" t="s">
        <v>29</v>
      </c>
      <c r="H811">
        <v>2008</v>
      </c>
      <c r="I811">
        <v>1891</v>
      </c>
      <c r="J811">
        <v>17</v>
      </c>
      <c r="K811" s="5">
        <v>454634.3443</v>
      </c>
      <c r="L811" s="6">
        <v>406.14098589999998</v>
      </c>
      <c r="M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2" spans="1:13" x14ac:dyDescent="0.2">
      <c r="A812" t="s">
        <v>1753</v>
      </c>
      <c r="B812" t="s">
        <v>24</v>
      </c>
      <c r="C812">
        <v>5</v>
      </c>
      <c r="D812" s="6">
        <v>71162.17</v>
      </c>
      <c r="E812" s="6">
        <v>28644753616.130001</v>
      </c>
      <c r="F812">
        <v>2</v>
      </c>
      <c r="G812" t="s">
        <v>13</v>
      </c>
      <c r="H812">
        <v>2018</v>
      </c>
      <c r="I812">
        <v>18777</v>
      </c>
      <c r="J812">
        <v>7</v>
      </c>
      <c r="K812" s="5">
        <v>402526.82410000003</v>
      </c>
      <c r="L812" s="6">
        <v>35581.085209999997</v>
      </c>
      <c r="M8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3" spans="1:13" x14ac:dyDescent="0.2">
      <c r="A813" t="s">
        <v>1754</v>
      </c>
      <c r="B813" t="s">
        <v>15</v>
      </c>
      <c r="C813">
        <v>10</v>
      </c>
      <c r="D813" s="6">
        <v>492344.39</v>
      </c>
      <c r="E813" s="6">
        <v>950154879.88</v>
      </c>
      <c r="F813">
        <v>7</v>
      </c>
      <c r="G813" t="s">
        <v>19</v>
      </c>
      <c r="H813">
        <v>2015</v>
      </c>
      <c r="I813">
        <v>10017</v>
      </c>
      <c r="J813">
        <v>10</v>
      </c>
      <c r="K813" s="5">
        <v>1928.858252</v>
      </c>
      <c r="L813" s="6">
        <v>70334.912559999997</v>
      </c>
      <c r="M8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4" spans="1:13" x14ac:dyDescent="0.2">
      <c r="A814" t="s">
        <v>198</v>
      </c>
      <c r="B814" t="s">
        <v>49</v>
      </c>
      <c r="C814">
        <v>8</v>
      </c>
      <c r="D814" s="6">
        <v>416063.58</v>
      </c>
      <c r="E814" s="6">
        <v>7671882583.8500004</v>
      </c>
      <c r="F814">
        <v>17</v>
      </c>
      <c r="G814" t="s">
        <v>33</v>
      </c>
      <c r="H814">
        <v>2021</v>
      </c>
      <c r="I814">
        <v>11718</v>
      </c>
      <c r="J814">
        <v>4</v>
      </c>
      <c r="K814" s="5">
        <v>18438.20739</v>
      </c>
      <c r="L814" s="6">
        <v>24474.32806</v>
      </c>
      <c r="M8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5" spans="1:13" x14ac:dyDescent="0.2">
      <c r="A815" t="s">
        <v>1755</v>
      </c>
      <c r="B815" t="s">
        <v>32</v>
      </c>
      <c r="C815">
        <v>6</v>
      </c>
      <c r="D815" s="6">
        <v>377114.7</v>
      </c>
      <c r="E815" s="6">
        <v>18461461345.639999</v>
      </c>
      <c r="F815">
        <v>17</v>
      </c>
      <c r="G815" t="s">
        <v>37</v>
      </c>
      <c r="H815">
        <v>2017</v>
      </c>
      <c r="I815">
        <v>7577</v>
      </c>
      <c r="J815">
        <v>8</v>
      </c>
      <c r="K815" s="5">
        <v>48953.499969999997</v>
      </c>
      <c r="L815" s="6">
        <v>22183.217379999998</v>
      </c>
      <c r="M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6" spans="1:13" x14ac:dyDescent="0.2">
      <c r="A816" t="s">
        <v>1756</v>
      </c>
      <c r="B816" t="s">
        <v>9</v>
      </c>
      <c r="C816">
        <v>7</v>
      </c>
      <c r="D816" s="6">
        <v>377009.91</v>
      </c>
      <c r="E816" s="6">
        <v>7802390718.8800001</v>
      </c>
      <c r="F816">
        <v>44</v>
      </c>
      <c r="G816" t="s">
        <v>19</v>
      </c>
      <c r="H816">
        <v>2002</v>
      </c>
      <c r="I816">
        <v>18707</v>
      </c>
      <c r="J816">
        <v>23</v>
      </c>
      <c r="K816" s="5">
        <v>20694.452430000001</v>
      </c>
      <c r="L816" s="6">
        <v>8568.4071110000004</v>
      </c>
      <c r="M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17" spans="1:13" x14ac:dyDescent="0.2">
      <c r="A817" t="s">
        <v>1757</v>
      </c>
      <c r="B817" t="s">
        <v>18</v>
      </c>
      <c r="C817">
        <v>9</v>
      </c>
      <c r="D817" s="6">
        <v>359169.23</v>
      </c>
      <c r="E817" s="6">
        <v>15387387557.15</v>
      </c>
      <c r="F817">
        <v>5</v>
      </c>
      <c r="G817" t="s">
        <v>33</v>
      </c>
      <c r="H817">
        <v>2012</v>
      </c>
      <c r="I817">
        <v>5048</v>
      </c>
      <c r="J817">
        <v>13</v>
      </c>
      <c r="K817" s="5">
        <v>42840.608930000002</v>
      </c>
      <c r="L817" s="6">
        <v>71833.845379999999</v>
      </c>
      <c r="M8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8" spans="1:13" x14ac:dyDescent="0.2">
      <c r="A818" t="s">
        <v>1758</v>
      </c>
      <c r="B818" t="s">
        <v>49</v>
      </c>
      <c r="C818">
        <v>2</v>
      </c>
      <c r="D818" s="6">
        <v>91941.75</v>
      </c>
      <c r="E818" s="6">
        <v>41760944070.529999</v>
      </c>
      <c r="F818">
        <v>23</v>
      </c>
      <c r="G818" t="s">
        <v>21</v>
      </c>
      <c r="H818">
        <v>2010</v>
      </c>
      <c r="I818">
        <v>16188</v>
      </c>
      <c r="J818">
        <v>15</v>
      </c>
      <c r="K818" s="5">
        <v>454209.87780000002</v>
      </c>
      <c r="L818" s="6">
        <v>3997.4674960000002</v>
      </c>
      <c r="M8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19" spans="1:13" x14ac:dyDescent="0.2">
      <c r="A819" t="s">
        <v>1759</v>
      </c>
      <c r="B819" t="s">
        <v>18</v>
      </c>
      <c r="C819">
        <v>2</v>
      </c>
      <c r="D819" s="6">
        <v>223741.57</v>
      </c>
      <c r="E819" s="6">
        <v>7969532626.6800003</v>
      </c>
      <c r="F819">
        <v>23</v>
      </c>
      <c r="G819" t="s">
        <v>16</v>
      </c>
      <c r="H819">
        <v>2011</v>
      </c>
      <c r="I819">
        <v>9342</v>
      </c>
      <c r="J819">
        <v>14</v>
      </c>
      <c r="K819" s="5">
        <v>35618.364289999998</v>
      </c>
      <c r="L819" s="6">
        <v>9727.8945170000006</v>
      </c>
      <c r="M8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0" spans="1:13" x14ac:dyDescent="0.2">
      <c r="A820" t="s">
        <v>1760</v>
      </c>
      <c r="B820" t="s">
        <v>32</v>
      </c>
      <c r="C820">
        <v>1</v>
      </c>
      <c r="D820" s="6">
        <v>400817.71</v>
      </c>
      <c r="E820" s="6">
        <v>8959020892.3199997</v>
      </c>
      <c r="F820">
        <v>1</v>
      </c>
      <c r="G820" t="s">
        <v>10</v>
      </c>
      <c r="H820">
        <v>2023</v>
      </c>
      <c r="I820">
        <v>1748</v>
      </c>
      <c r="J820">
        <v>2</v>
      </c>
      <c r="K820" s="5">
        <v>22350.85874</v>
      </c>
      <c r="L820" s="6">
        <v>400817.71250000002</v>
      </c>
      <c r="M8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1" spans="1:13" x14ac:dyDescent="0.2">
      <c r="A821" t="s">
        <v>1761</v>
      </c>
      <c r="B821" t="s">
        <v>42</v>
      </c>
      <c r="C821">
        <v>8</v>
      </c>
      <c r="D821" s="6">
        <v>183587.65</v>
      </c>
      <c r="E821" s="6">
        <v>4506025897.3699999</v>
      </c>
      <c r="F821">
        <v>30</v>
      </c>
      <c r="G821" t="s">
        <v>27</v>
      </c>
      <c r="H821">
        <v>2014</v>
      </c>
      <c r="I821">
        <v>13164</v>
      </c>
      <c r="J821">
        <v>11</v>
      </c>
      <c r="K821" s="5">
        <v>24543.275679999999</v>
      </c>
      <c r="L821" s="6">
        <v>6119.5883389999999</v>
      </c>
      <c r="M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2" spans="1:13" x14ac:dyDescent="0.2">
      <c r="A822" t="s">
        <v>1762</v>
      </c>
      <c r="B822" t="s">
        <v>49</v>
      </c>
      <c r="C822">
        <v>9</v>
      </c>
      <c r="D822" s="6">
        <v>459850.58</v>
      </c>
      <c r="E822" s="6">
        <v>8956127860.5300007</v>
      </c>
      <c r="F822">
        <v>23</v>
      </c>
      <c r="G822" t="s">
        <v>35</v>
      </c>
      <c r="H822">
        <v>2020</v>
      </c>
      <c r="I822">
        <v>18803</v>
      </c>
      <c r="J822">
        <v>5</v>
      </c>
      <c r="K822" s="5">
        <v>19475.16964</v>
      </c>
      <c r="L822" s="6">
        <v>19993.503379999998</v>
      </c>
      <c r="M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3" spans="1:13" x14ac:dyDescent="0.2">
      <c r="A823" t="s">
        <v>1763</v>
      </c>
      <c r="B823" t="s">
        <v>15</v>
      </c>
      <c r="C823">
        <v>10</v>
      </c>
      <c r="D823" s="6">
        <v>173462.98</v>
      </c>
      <c r="E823" s="6">
        <v>84148770078.720001</v>
      </c>
      <c r="F823">
        <v>47</v>
      </c>
      <c r="G823" t="s">
        <v>21</v>
      </c>
      <c r="H823">
        <v>2009</v>
      </c>
      <c r="I823">
        <v>7156</v>
      </c>
      <c r="J823">
        <v>16</v>
      </c>
      <c r="K823" s="5">
        <v>485109.82770000002</v>
      </c>
      <c r="L823" s="6">
        <v>3690.7017139999998</v>
      </c>
      <c r="M8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4" spans="1:13" x14ac:dyDescent="0.2">
      <c r="A824" t="s">
        <v>1764</v>
      </c>
      <c r="B824" t="s">
        <v>24</v>
      </c>
      <c r="C824">
        <v>8</v>
      </c>
      <c r="D824" s="6">
        <v>10431.14</v>
      </c>
      <c r="E824" s="6">
        <v>32210325061.610001</v>
      </c>
      <c r="F824">
        <v>29</v>
      </c>
      <c r="G824" t="s">
        <v>35</v>
      </c>
      <c r="H824">
        <v>2004</v>
      </c>
      <c r="I824">
        <v>4529</v>
      </c>
      <c r="J824">
        <v>21</v>
      </c>
      <c r="K824" s="5">
        <v>3087898.6159999999</v>
      </c>
      <c r="L824" s="6">
        <v>359.69461519999999</v>
      </c>
      <c r="M8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5" spans="1:13" x14ac:dyDescent="0.2">
      <c r="A825" t="s">
        <v>199</v>
      </c>
      <c r="B825" t="s">
        <v>32</v>
      </c>
      <c r="C825">
        <v>7</v>
      </c>
      <c r="D825" s="6">
        <v>124628.15</v>
      </c>
      <c r="E825" s="6">
        <v>35295173028.010002</v>
      </c>
      <c r="F825">
        <v>44</v>
      </c>
      <c r="G825" t="s">
        <v>29</v>
      </c>
      <c r="H825">
        <v>2022</v>
      </c>
      <c r="I825">
        <v>1465</v>
      </c>
      <c r="J825">
        <v>3</v>
      </c>
      <c r="K825" s="5">
        <v>283202.864</v>
      </c>
      <c r="L825" s="6">
        <v>2832.4579050000002</v>
      </c>
      <c r="M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6" spans="1:13" x14ac:dyDescent="0.2">
      <c r="A826" t="s">
        <v>1765</v>
      </c>
      <c r="B826" t="s">
        <v>9</v>
      </c>
      <c r="C826">
        <v>9</v>
      </c>
      <c r="D826" s="6">
        <v>494407.29</v>
      </c>
      <c r="E826" s="6">
        <v>1776587142.2</v>
      </c>
      <c r="F826">
        <v>45</v>
      </c>
      <c r="G826" t="s">
        <v>10</v>
      </c>
      <c r="H826">
        <v>2011</v>
      </c>
      <c r="I826">
        <v>18858</v>
      </c>
      <c r="J826">
        <v>14</v>
      </c>
      <c r="K826" s="5">
        <v>3592.367604</v>
      </c>
      <c r="L826" s="6">
        <v>10986.82869</v>
      </c>
      <c r="M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7" spans="1:13" x14ac:dyDescent="0.2">
      <c r="A827" t="s">
        <v>1766</v>
      </c>
      <c r="B827" t="s">
        <v>49</v>
      </c>
      <c r="C827">
        <v>10</v>
      </c>
      <c r="D827" s="6">
        <v>338880.54</v>
      </c>
      <c r="E827" s="6">
        <v>5827812844.9200001</v>
      </c>
      <c r="F827">
        <v>2</v>
      </c>
      <c r="G827" t="s">
        <v>19</v>
      </c>
      <c r="H827">
        <v>2007</v>
      </c>
      <c r="I827">
        <v>7451</v>
      </c>
      <c r="J827">
        <v>18</v>
      </c>
      <c r="K827" s="5">
        <v>17196.24826</v>
      </c>
      <c r="L827" s="6">
        <v>169440.272</v>
      </c>
      <c r="M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28" spans="1:13" x14ac:dyDescent="0.2">
      <c r="A828" t="s">
        <v>1767</v>
      </c>
      <c r="B828" t="s">
        <v>15</v>
      </c>
      <c r="C828">
        <v>8</v>
      </c>
      <c r="D828" s="6">
        <v>175875.76</v>
      </c>
      <c r="E828" s="6">
        <v>4640815983.75</v>
      </c>
      <c r="F828">
        <v>15</v>
      </c>
      <c r="G828" t="s">
        <v>37</v>
      </c>
      <c r="H828">
        <v>2000</v>
      </c>
      <c r="I828">
        <v>1398</v>
      </c>
      <c r="J828">
        <v>25</v>
      </c>
      <c r="K828" s="5">
        <v>26385.89918</v>
      </c>
      <c r="L828" s="6">
        <v>11725.05076</v>
      </c>
      <c r="M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29" spans="1:13" x14ac:dyDescent="0.2">
      <c r="A829" t="s">
        <v>1768</v>
      </c>
      <c r="B829" t="s">
        <v>42</v>
      </c>
      <c r="C829">
        <v>10</v>
      </c>
      <c r="D829" s="6">
        <v>36613.019999999997</v>
      </c>
      <c r="E829" s="6">
        <v>14167005594.610001</v>
      </c>
      <c r="F829">
        <v>30</v>
      </c>
      <c r="G829" t="s">
        <v>35</v>
      </c>
      <c r="H829">
        <v>2012</v>
      </c>
      <c r="I829">
        <v>5418</v>
      </c>
      <c r="J829">
        <v>13</v>
      </c>
      <c r="K829" s="5">
        <v>386937.98320000002</v>
      </c>
      <c r="L829" s="6">
        <v>1220.434074</v>
      </c>
      <c r="M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0" spans="1:13" x14ac:dyDescent="0.2">
      <c r="A830" t="s">
        <v>1769</v>
      </c>
      <c r="B830" t="s">
        <v>18</v>
      </c>
      <c r="C830">
        <v>2</v>
      </c>
      <c r="D830" s="6">
        <v>123848.4</v>
      </c>
      <c r="E830" s="6">
        <v>3050470589.5900002</v>
      </c>
      <c r="F830">
        <v>12</v>
      </c>
      <c r="G830" t="s">
        <v>37</v>
      </c>
      <c r="H830">
        <v>2018</v>
      </c>
      <c r="I830">
        <v>17942</v>
      </c>
      <c r="J830">
        <v>7</v>
      </c>
      <c r="K830" s="5">
        <v>24629.682369999999</v>
      </c>
      <c r="L830" s="6">
        <v>10320.69996</v>
      </c>
      <c r="M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1" spans="1:13" x14ac:dyDescent="0.2">
      <c r="A831" t="s">
        <v>1770</v>
      </c>
      <c r="B831" t="s">
        <v>49</v>
      </c>
      <c r="C831">
        <v>5</v>
      </c>
      <c r="D831" s="6">
        <v>91420.3</v>
      </c>
      <c r="E831" s="6">
        <v>14304830324.110001</v>
      </c>
      <c r="F831">
        <v>35</v>
      </c>
      <c r="G831" t="s">
        <v>33</v>
      </c>
      <c r="H831">
        <v>2021</v>
      </c>
      <c r="I831">
        <v>1268</v>
      </c>
      <c r="J831">
        <v>4</v>
      </c>
      <c r="K831" s="5">
        <v>156472.22949999999</v>
      </c>
      <c r="L831" s="6">
        <v>2612.0087060000001</v>
      </c>
      <c r="M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2" spans="1:13" x14ac:dyDescent="0.2">
      <c r="A832" t="s">
        <v>1771</v>
      </c>
      <c r="B832" t="s">
        <v>9</v>
      </c>
      <c r="C832">
        <v>2</v>
      </c>
      <c r="D832" s="6">
        <v>200021.97</v>
      </c>
      <c r="E832" s="6">
        <v>30402595785.950001</v>
      </c>
      <c r="F832">
        <v>39</v>
      </c>
      <c r="G832" t="s">
        <v>10</v>
      </c>
      <c r="H832">
        <v>2002</v>
      </c>
      <c r="I832">
        <v>15133</v>
      </c>
      <c r="J832">
        <v>23</v>
      </c>
      <c r="K832" s="5">
        <v>151995.2789</v>
      </c>
      <c r="L832" s="6">
        <v>5128.7685709999996</v>
      </c>
      <c r="M8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3" spans="1:13" x14ac:dyDescent="0.2">
      <c r="A833" t="s">
        <v>1772</v>
      </c>
      <c r="B833" t="s">
        <v>32</v>
      </c>
      <c r="C833">
        <v>2</v>
      </c>
      <c r="D833" s="6">
        <v>474253.58</v>
      </c>
      <c r="E833" s="6">
        <v>10345298771.879999</v>
      </c>
      <c r="F833">
        <v>38</v>
      </c>
      <c r="G833" t="s">
        <v>19</v>
      </c>
      <c r="H833">
        <v>2015</v>
      </c>
      <c r="I833">
        <v>603</v>
      </c>
      <c r="J833">
        <v>10</v>
      </c>
      <c r="K833" s="5">
        <v>21812.855039999999</v>
      </c>
      <c r="L833" s="6">
        <v>12480.35728</v>
      </c>
      <c r="M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4" spans="1:13" x14ac:dyDescent="0.2">
      <c r="A834" t="s">
        <v>1773</v>
      </c>
      <c r="B834" t="s">
        <v>9</v>
      </c>
      <c r="C834">
        <v>10</v>
      </c>
      <c r="D834" s="6">
        <v>361859.01</v>
      </c>
      <c r="E834" s="6">
        <v>13893436943.780001</v>
      </c>
      <c r="F834">
        <v>13</v>
      </c>
      <c r="G834" t="s">
        <v>33</v>
      </c>
      <c r="H834">
        <v>2018</v>
      </c>
      <c r="I834">
        <v>16264</v>
      </c>
      <c r="J834">
        <v>7</v>
      </c>
      <c r="K834" s="5">
        <v>38393.613469999997</v>
      </c>
      <c r="L834" s="6">
        <v>27835.308710000001</v>
      </c>
      <c r="M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5" spans="1:13" x14ac:dyDescent="0.2">
      <c r="A835" t="s">
        <v>1774</v>
      </c>
      <c r="B835" t="s">
        <v>32</v>
      </c>
      <c r="C835">
        <v>3</v>
      </c>
      <c r="D835" s="6">
        <v>191220.89</v>
      </c>
      <c r="E835" s="6">
        <v>4971005569.9300003</v>
      </c>
      <c r="F835">
        <v>20</v>
      </c>
      <c r="G835" t="s">
        <v>33</v>
      </c>
      <c r="H835">
        <v>2019</v>
      </c>
      <c r="I835">
        <v>18328</v>
      </c>
      <c r="J835">
        <v>6</v>
      </c>
      <c r="K835" s="5">
        <v>25995.142230000001</v>
      </c>
      <c r="L835" s="6">
        <v>9561.0447239999994</v>
      </c>
      <c r="M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6" spans="1:13" x14ac:dyDescent="0.2">
      <c r="A836" t="s">
        <v>200</v>
      </c>
      <c r="B836" t="s">
        <v>18</v>
      </c>
      <c r="C836">
        <v>10</v>
      </c>
      <c r="D836" s="6">
        <v>216350.12</v>
      </c>
      <c r="E836" s="6">
        <v>5677567960.2799997</v>
      </c>
      <c r="F836">
        <v>23</v>
      </c>
      <c r="G836" t="s">
        <v>21</v>
      </c>
      <c r="H836">
        <v>2018</v>
      </c>
      <c r="I836">
        <v>14439</v>
      </c>
      <c r="J836">
        <v>7</v>
      </c>
      <c r="K836" s="5">
        <v>26241.500199999999</v>
      </c>
      <c r="L836" s="6">
        <v>9406.5267800000001</v>
      </c>
      <c r="M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7" spans="1:13" x14ac:dyDescent="0.2">
      <c r="A837" t="s">
        <v>1775</v>
      </c>
      <c r="B837" t="s">
        <v>42</v>
      </c>
      <c r="C837">
        <v>7</v>
      </c>
      <c r="D837" s="6">
        <v>347303.93</v>
      </c>
      <c r="E837" s="6">
        <v>11692432822.1</v>
      </c>
      <c r="F837">
        <v>7</v>
      </c>
      <c r="G837" t="s">
        <v>29</v>
      </c>
      <c r="H837">
        <v>2001</v>
      </c>
      <c r="I837">
        <v>8063</v>
      </c>
      <c r="J837">
        <v>24</v>
      </c>
      <c r="K837" s="5">
        <v>33665.283940000001</v>
      </c>
      <c r="L837" s="6">
        <v>49614.847569999998</v>
      </c>
      <c r="M8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38" spans="1:13" x14ac:dyDescent="0.2">
      <c r="A838" t="s">
        <v>1776</v>
      </c>
      <c r="B838" t="s">
        <v>42</v>
      </c>
      <c r="C838">
        <v>8</v>
      </c>
      <c r="D838" s="6">
        <v>245318.46</v>
      </c>
      <c r="E838" s="6">
        <v>6466752912.75</v>
      </c>
      <c r="F838">
        <v>40</v>
      </c>
      <c r="G838" t="s">
        <v>16</v>
      </c>
      <c r="H838">
        <v>2014</v>
      </c>
      <c r="I838">
        <v>15019</v>
      </c>
      <c r="J838">
        <v>11</v>
      </c>
      <c r="K838" s="5">
        <v>26359.64486</v>
      </c>
      <c r="L838" s="6">
        <v>6132.9616059999998</v>
      </c>
      <c r="M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39" spans="1:13" x14ac:dyDescent="0.2">
      <c r="A839" t="s">
        <v>1777</v>
      </c>
      <c r="B839" t="s">
        <v>18</v>
      </c>
      <c r="C839">
        <v>9</v>
      </c>
      <c r="D839" s="6">
        <v>343787.24</v>
      </c>
      <c r="E839" s="6">
        <v>6429188726.6700001</v>
      </c>
      <c r="F839">
        <v>1</v>
      </c>
      <c r="G839" t="s">
        <v>33</v>
      </c>
      <c r="H839">
        <v>2020</v>
      </c>
      <c r="I839">
        <v>5315</v>
      </c>
      <c r="J839">
        <v>5</v>
      </c>
      <c r="K839" s="5">
        <v>18700.068439999999</v>
      </c>
      <c r="L839" s="6">
        <v>343787.24129999999</v>
      </c>
      <c r="M8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0" spans="1:13" x14ac:dyDescent="0.2">
      <c r="A840" t="s">
        <v>1778</v>
      </c>
      <c r="B840" t="s">
        <v>9</v>
      </c>
      <c r="C840">
        <v>8</v>
      </c>
      <c r="D840" s="6">
        <v>396314.24</v>
      </c>
      <c r="E840" s="6">
        <v>14721961552.540001</v>
      </c>
      <c r="F840">
        <v>41</v>
      </c>
      <c r="G840" t="s">
        <v>13</v>
      </c>
      <c r="H840">
        <v>2017</v>
      </c>
      <c r="I840">
        <v>8663</v>
      </c>
      <c r="J840">
        <v>8</v>
      </c>
      <c r="K840" s="5">
        <v>37146.19313</v>
      </c>
      <c r="L840" s="6">
        <v>9666.2009350000008</v>
      </c>
      <c r="M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1" spans="1:13" x14ac:dyDescent="0.2">
      <c r="A841" t="s">
        <v>1779</v>
      </c>
      <c r="B841" t="s">
        <v>24</v>
      </c>
      <c r="C841">
        <v>6</v>
      </c>
      <c r="D841" s="6">
        <v>326352.96999999997</v>
      </c>
      <c r="E841" s="6">
        <v>514371667.76999998</v>
      </c>
      <c r="F841">
        <v>2</v>
      </c>
      <c r="G841" t="s">
        <v>29</v>
      </c>
      <c r="H841">
        <v>2000</v>
      </c>
      <c r="I841">
        <v>7419</v>
      </c>
      <c r="J841">
        <v>25</v>
      </c>
      <c r="K841" s="5">
        <v>1575.1206970000001</v>
      </c>
      <c r="L841" s="6">
        <v>163176.4841</v>
      </c>
      <c r="M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2" spans="1:13" x14ac:dyDescent="0.2">
      <c r="A842" t="s">
        <v>1780</v>
      </c>
      <c r="B842" t="s">
        <v>12</v>
      </c>
      <c r="C842">
        <v>8</v>
      </c>
      <c r="D842" s="6">
        <v>327341.65999999997</v>
      </c>
      <c r="E842" s="6">
        <v>6843311527.2299995</v>
      </c>
      <c r="F842">
        <v>37</v>
      </c>
      <c r="G842" t="s">
        <v>19</v>
      </c>
      <c r="H842">
        <v>2007</v>
      </c>
      <c r="I842">
        <v>1767</v>
      </c>
      <c r="J842">
        <v>18</v>
      </c>
      <c r="K842" s="5">
        <v>20904.715530000001</v>
      </c>
      <c r="L842" s="6">
        <v>8847.0717650000006</v>
      </c>
      <c r="M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3" spans="1:13" x14ac:dyDescent="0.2">
      <c r="A843" t="s">
        <v>1781</v>
      </c>
      <c r="B843" t="s">
        <v>9</v>
      </c>
      <c r="C843">
        <v>2</v>
      </c>
      <c r="D843" s="6">
        <v>304929.14</v>
      </c>
      <c r="E843" s="6">
        <v>1222297884.9200001</v>
      </c>
      <c r="F843">
        <v>5</v>
      </c>
      <c r="G843" t="s">
        <v>33</v>
      </c>
      <c r="H843">
        <v>2001</v>
      </c>
      <c r="I843">
        <v>13648</v>
      </c>
      <c r="J843">
        <v>24</v>
      </c>
      <c r="K843" s="5">
        <v>4007.4652649999998</v>
      </c>
      <c r="L843" s="6">
        <v>60985.828950000003</v>
      </c>
      <c r="M8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4" spans="1:13" x14ac:dyDescent="0.2">
      <c r="A844" t="s">
        <v>1782</v>
      </c>
      <c r="B844" t="s">
        <v>18</v>
      </c>
      <c r="C844">
        <v>7</v>
      </c>
      <c r="D844" s="6">
        <v>363763.65</v>
      </c>
      <c r="E844" s="6">
        <v>9800104867.3899994</v>
      </c>
      <c r="F844">
        <v>38</v>
      </c>
      <c r="G844" t="s">
        <v>27</v>
      </c>
      <c r="H844">
        <v>2006</v>
      </c>
      <c r="I844">
        <v>11605</v>
      </c>
      <c r="J844">
        <v>19</v>
      </c>
      <c r="K844" s="5">
        <v>26939.858230000002</v>
      </c>
      <c r="L844" s="6">
        <v>9572.7275759999993</v>
      </c>
      <c r="M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5" spans="1:13" x14ac:dyDescent="0.2">
      <c r="A845" t="s">
        <v>1783</v>
      </c>
      <c r="B845" t="s">
        <v>18</v>
      </c>
      <c r="C845">
        <v>9</v>
      </c>
      <c r="D845" s="6">
        <v>110554.9</v>
      </c>
      <c r="E845" s="6">
        <v>4931946434.1899996</v>
      </c>
      <c r="F845">
        <v>48</v>
      </c>
      <c r="G845" t="s">
        <v>29</v>
      </c>
      <c r="H845">
        <v>2009</v>
      </c>
      <c r="I845">
        <v>13215</v>
      </c>
      <c r="J845">
        <v>16</v>
      </c>
      <c r="K845" s="5">
        <v>44609.837209999998</v>
      </c>
      <c r="L845" s="6">
        <v>2303.2269839999999</v>
      </c>
      <c r="M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46" spans="1:13" x14ac:dyDescent="0.2">
      <c r="A846" t="s">
        <v>1784</v>
      </c>
      <c r="B846" t="s">
        <v>42</v>
      </c>
      <c r="C846">
        <v>5</v>
      </c>
      <c r="D846" s="6">
        <v>439671.96</v>
      </c>
      <c r="E846" s="6">
        <v>9571503146.7800007</v>
      </c>
      <c r="F846">
        <v>19</v>
      </c>
      <c r="G846" t="s">
        <v>27</v>
      </c>
      <c r="H846">
        <v>2011</v>
      </c>
      <c r="I846">
        <v>6965</v>
      </c>
      <c r="J846">
        <v>14</v>
      </c>
      <c r="K846" s="5">
        <v>21768.646290000001</v>
      </c>
      <c r="L846" s="6">
        <v>23140.629700000001</v>
      </c>
      <c r="M8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7" spans="1:13" x14ac:dyDescent="0.2">
      <c r="A847" t="s">
        <v>201</v>
      </c>
      <c r="B847" t="s">
        <v>32</v>
      </c>
      <c r="C847">
        <v>10</v>
      </c>
      <c r="D847" s="6">
        <v>302359.32</v>
      </c>
      <c r="E847" s="6">
        <v>9708896500.8299999</v>
      </c>
      <c r="F847">
        <v>2</v>
      </c>
      <c r="G847" t="s">
        <v>10</v>
      </c>
      <c r="H847">
        <v>2011</v>
      </c>
      <c r="I847">
        <v>17466</v>
      </c>
      <c r="J847">
        <v>14</v>
      </c>
      <c r="K847" s="5">
        <v>32109.45926</v>
      </c>
      <c r="L847" s="6">
        <v>151179.658</v>
      </c>
      <c r="M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8" spans="1:13" x14ac:dyDescent="0.2">
      <c r="A848" t="s">
        <v>1785</v>
      </c>
      <c r="B848" t="s">
        <v>42</v>
      </c>
      <c r="C848">
        <v>9</v>
      </c>
      <c r="D848" s="6">
        <v>373343.17</v>
      </c>
      <c r="E848" s="6">
        <v>14539408016.969999</v>
      </c>
      <c r="F848">
        <v>3</v>
      </c>
      <c r="G848" t="s">
        <v>21</v>
      </c>
      <c r="H848">
        <v>2014</v>
      </c>
      <c r="I848">
        <v>5155</v>
      </c>
      <c r="J848">
        <v>11</v>
      </c>
      <c r="K848" s="5">
        <v>38942.816729999999</v>
      </c>
      <c r="L848" s="6">
        <v>124447.7236</v>
      </c>
      <c r="M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49" spans="1:13" x14ac:dyDescent="0.2">
      <c r="A849" t="s">
        <v>1786</v>
      </c>
      <c r="B849" t="s">
        <v>42</v>
      </c>
      <c r="C849">
        <v>4</v>
      </c>
      <c r="D849" s="6">
        <v>99238.8</v>
      </c>
      <c r="E849" s="6">
        <v>39542092204.709999</v>
      </c>
      <c r="F849">
        <v>36</v>
      </c>
      <c r="G849" t="s">
        <v>10</v>
      </c>
      <c r="H849">
        <v>2003</v>
      </c>
      <c r="I849">
        <v>5356</v>
      </c>
      <c r="J849">
        <v>22</v>
      </c>
      <c r="K849" s="5">
        <v>398452.94300000003</v>
      </c>
      <c r="L849" s="6">
        <v>2756.6334069999998</v>
      </c>
      <c r="M8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0" spans="1:13" x14ac:dyDescent="0.2">
      <c r="A850" t="s">
        <v>1787</v>
      </c>
      <c r="B850" t="s">
        <v>15</v>
      </c>
      <c r="C850">
        <v>10</v>
      </c>
      <c r="D850" s="6">
        <v>4856</v>
      </c>
      <c r="E850" s="6">
        <v>1117049161.5999999</v>
      </c>
      <c r="F850">
        <v>34</v>
      </c>
      <c r="G850" t="s">
        <v>16</v>
      </c>
      <c r="H850">
        <v>2004</v>
      </c>
      <c r="I850">
        <v>4148</v>
      </c>
      <c r="J850">
        <v>21</v>
      </c>
      <c r="K850" s="5">
        <v>230033.67490000001</v>
      </c>
      <c r="L850" s="6">
        <v>142.8236292</v>
      </c>
      <c r="M8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1" spans="1:13" x14ac:dyDescent="0.2">
      <c r="A851" t="s">
        <v>1788</v>
      </c>
      <c r="B851" t="s">
        <v>9</v>
      </c>
      <c r="C851">
        <v>2</v>
      </c>
      <c r="D851" s="6">
        <v>216963.67</v>
      </c>
      <c r="E851" s="6">
        <v>4854309502.1199999</v>
      </c>
      <c r="F851">
        <v>10</v>
      </c>
      <c r="G851" t="s">
        <v>16</v>
      </c>
      <c r="H851">
        <v>2011</v>
      </c>
      <c r="I851">
        <v>4606</v>
      </c>
      <c r="J851">
        <v>14</v>
      </c>
      <c r="K851" s="5">
        <v>22372.835220000001</v>
      </c>
      <c r="L851" s="6">
        <v>21696.367450000002</v>
      </c>
      <c r="M8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2" spans="1:13" x14ac:dyDescent="0.2">
      <c r="A852" t="s">
        <v>1789</v>
      </c>
      <c r="B852" t="s">
        <v>15</v>
      </c>
      <c r="C852">
        <v>7</v>
      </c>
      <c r="D852" s="6">
        <v>434521.63</v>
      </c>
      <c r="E852" s="6">
        <v>13518291194.76</v>
      </c>
      <c r="F852">
        <v>12</v>
      </c>
      <c r="G852" t="s">
        <v>37</v>
      </c>
      <c r="H852">
        <v>2007</v>
      </c>
      <c r="I852">
        <v>10676</v>
      </c>
      <c r="J852">
        <v>18</v>
      </c>
      <c r="K852" s="5">
        <v>31109.74408</v>
      </c>
      <c r="L852" s="6">
        <v>36210.135739999998</v>
      </c>
      <c r="M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3" spans="1:13" x14ac:dyDescent="0.2">
      <c r="A853" t="s">
        <v>1790</v>
      </c>
      <c r="B853" t="s">
        <v>32</v>
      </c>
      <c r="C853">
        <v>3</v>
      </c>
      <c r="D853" s="6">
        <v>448599.8</v>
      </c>
      <c r="E853" s="6">
        <v>786024884.20000005</v>
      </c>
      <c r="F853">
        <v>25</v>
      </c>
      <c r="G853" t="s">
        <v>16</v>
      </c>
      <c r="H853">
        <v>2016</v>
      </c>
      <c r="I853">
        <v>6011</v>
      </c>
      <c r="J853">
        <v>9</v>
      </c>
      <c r="K853" s="5">
        <v>1751.173953</v>
      </c>
      <c r="L853" s="6">
        <v>17943.991979999999</v>
      </c>
      <c r="M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4" spans="1:13" x14ac:dyDescent="0.2">
      <c r="A854" t="s">
        <v>1791</v>
      </c>
      <c r="B854" t="s">
        <v>12</v>
      </c>
      <c r="C854">
        <v>4</v>
      </c>
      <c r="D854" s="6">
        <v>457625.42</v>
      </c>
      <c r="E854" s="6">
        <v>20984539652.200001</v>
      </c>
      <c r="F854">
        <v>8</v>
      </c>
      <c r="G854" t="s">
        <v>19</v>
      </c>
      <c r="H854">
        <v>2012</v>
      </c>
      <c r="I854">
        <v>5496</v>
      </c>
      <c r="J854">
        <v>13</v>
      </c>
      <c r="K854" s="5">
        <v>45854.27519</v>
      </c>
      <c r="L854" s="6">
        <v>57203.177730000003</v>
      </c>
      <c r="M8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5" spans="1:13" x14ac:dyDescent="0.2">
      <c r="A855" t="s">
        <v>1792</v>
      </c>
      <c r="B855" t="s">
        <v>15</v>
      </c>
      <c r="C855">
        <v>10</v>
      </c>
      <c r="D855" s="6">
        <v>109252.57</v>
      </c>
      <c r="E855" s="6">
        <v>4411536158.5200005</v>
      </c>
      <c r="F855">
        <v>23</v>
      </c>
      <c r="G855" t="s">
        <v>21</v>
      </c>
      <c r="H855">
        <v>2022</v>
      </c>
      <c r="I855">
        <v>1219</v>
      </c>
      <c r="J855">
        <v>3</v>
      </c>
      <c r="K855" s="5">
        <v>40378.24379</v>
      </c>
      <c r="L855" s="6">
        <v>4750.1117389999999</v>
      </c>
      <c r="M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6" spans="1:13" x14ac:dyDescent="0.2">
      <c r="A856" t="s">
        <v>1793</v>
      </c>
      <c r="B856" t="s">
        <v>49</v>
      </c>
      <c r="C856">
        <v>4</v>
      </c>
      <c r="D856" s="6">
        <v>455624.55</v>
      </c>
      <c r="E856" s="6">
        <v>19467234092.529999</v>
      </c>
      <c r="F856">
        <v>25</v>
      </c>
      <c r="G856" t="s">
        <v>13</v>
      </c>
      <c r="H856">
        <v>2006</v>
      </c>
      <c r="I856">
        <v>9078</v>
      </c>
      <c r="J856">
        <v>19</v>
      </c>
      <c r="K856" s="5">
        <v>42725.482369999998</v>
      </c>
      <c r="L856" s="6">
        <v>18224.981800000001</v>
      </c>
      <c r="M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7" spans="1:13" x14ac:dyDescent="0.2">
      <c r="A857" t="s">
        <v>1794</v>
      </c>
      <c r="B857" t="s">
        <v>49</v>
      </c>
      <c r="C857">
        <v>7</v>
      </c>
      <c r="D857" s="6">
        <v>169890.37</v>
      </c>
      <c r="E857" s="6">
        <v>5291583103.1300001</v>
      </c>
      <c r="F857">
        <v>25</v>
      </c>
      <c r="G857" t="s">
        <v>10</v>
      </c>
      <c r="H857">
        <v>2018</v>
      </c>
      <c r="I857">
        <v>15893</v>
      </c>
      <c r="J857">
        <v>7</v>
      </c>
      <c r="K857" s="5">
        <v>31146.044890000001</v>
      </c>
      <c r="L857" s="6">
        <v>6795.6149580000001</v>
      </c>
      <c r="M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58" spans="1:13" x14ac:dyDescent="0.2">
      <c r="A858" t="s">
        <v>202</v>
      </c>
      <c r="B858" t="s">
        <v>49</v>
      </c>
      <c r="C858">
        <v>6</v>
      </c>
      <c r="D858" s="6">
        <v>402250.7</v>
      </c>
      <c r="E858" s="6">
        <v>17218730897.77</v>
      </c>
      <c r="F858">
        <v>10</v>
      </c>
      <c r="G858" t="s">
        <v>33</v>
      </c>
      <c r="H858">
        <v>2018</v>
      </c>
      <c r="I858">
        <v>7468</v>
      </c>
      <c r="J858">
        <v>7</v>
      </c>
      <c r="K858" s="5">
        <v>42804.968540000002</v>
      </c>
      <c r="L858" s="6">
        <v>40225.070200000002</v>
      </c>
      <c r="M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59" spans="1:13" x14ac:dyDescent="0.2">
      <c r="A859" t="s">
        <v>1795</v>
      </c>
      <c r="B859" t="s">
        <v>42</v>
      </c>
      <c r="C859">
        <v>1</v>
      </c>
      <c r="D859" s="6">
        <v>139992.85</v>
      </c>
      <c r="E859" s="6">
        <v>5494860219.3999996</v>
      </c>
      <c r="F859">
        <v>4</v>
      </c>
      <c r="G859" t="s">
        <v>33</v>
      </c>
      <c r="H859">
        <v>2019</v>
      </c>
      <c r="I859">
        <v>3514</v>
      </c>
      <c r="J859">
        <v>6</v>
      </c>
      <c r="K859" s="5">
        <v>39250.005799999999</v>
      </c>
      <c r="L859" s="6">
        <v>34998.21284</v>
      </c>
      <c r="M8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60" spans="1:13" x14ac:dyDescent="0.2">
      <c r="A860" t="s">
        <v>1796</v>
      </c>
      <c r="B860" t="s">
        <v>42</v>
      </c>
      <c r="C860">
        <v>6</v>
      </c>
      <c r="D860" s="6">
        <v>223196.95</v>
      </c>
      <c r="E860" s="6">
        <v>4564750257</v>
      </c>
      <c r="F860">
        <v>48</v>
      </c>
      <c r="G860" t="s">
        <v>27</v>
      </c>
      <c r="H860">
        <v>2021</v>
      </c>
      <c r="I860">
        <v>18539</v>
      </c>
      <c r="J860">
        <v>4</v>
      </c>
      <c r="K860" s="5">
        <v>20450.66923</v>
      </c>
      <c r="L860" s="6">
        <v>4649.936522</v>
      </c>
      <c r="M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1" spans="1:13" x14ac:dyDescent="0.2">
      <c r="A861" t="s">
        <v>1797</v>
      </c>
      <c r="B861" t="s">
        <v>24</v>
      </c>
      <c r="C861">
        <v>2</v>
      </c>
      <c r="D861" s="6">
        <v>126964.19</v>
      </c>
      <c r="E861" s="6">
        <v>2379651621.0799999</v>
      </c>
      <c r="F861">
        <v>8</v>
      </c>
      <c r="G861" t="s">
        <v>35</v>
      </c>
      <c r="H861">
        <v>2002</v>
      </c>
      <c r="I861">
        <v>14623</v>
      </c>
      <c r="J861">
        <v>23</v>
      </c>
      <c r="K861" s="5">
        <v>18741.699570000001</v>
      </c>
      <c r="L861" s="6">
        <v>15870.523429999999</v>
      </c>
      <c r="M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2" spans="1:13" x14ac:dyDescent="0.2">
      <c r="A862" t="s">
        <v>1798</v>
      </c>
      <c r="B862" t="s">
        <v>12</v>
      </c>
      <c r="C862">
        <v>8</v>
      </c>
      <c r="D862" s="6">
        <v>331659.39</v>
      </c>
      <c r="E862" s="6">
        <v>7984742268.8000002</v>
      </c>
      <c r="F862">
        <v>36</v>
      </c>
      <c r="G862" t="s">
        <v>10</v>
      </c>
      <c r="H862">
        <v>2010</v>
      </c>
      <c r="I862">
        <v>18821</v>
      </c>
      <c r="J862">
        <v>15</v>
      </c>
      <c r="K862" s="5">
        <v>24074.12818</v>
      </c>
      <c r="L862" s="6">
        <v>9212.7607669999998</v>
      </c>
      <c r="M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3" spans="1:13" x14ac:dyDescent="0.2">
      <c r="A863" t="s">
        <v>1799</v>
      </c>
      <c r="B863" t="s">
        <v>24</v>
      </c>
      <c r="C863">
        <v>1</v>
      </c>
      <c r="D863" s="6">
        <v>424443.78</v>
      </c>
      <c r="E863" s="6">
        <v>944213998.90999997</v>
      </c>
      <c r="F863">
        <v>40</v>
      </c>
      <c r="G863" t="s">
        <v>21</v>
      </c>
      <c r="H863">
        <v>2010</v>
      </c>
      <c r="I863">
        <v>7424</v>
      </c>
      <c r="J863">
        <v>15</v>
      </c>
      <c r="K863" s="5">
        <v>2223.591461</v>
      </c>
      <c r="L863" s="6">
        <v>10611.09439</v>
      </c>
      <c r="M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4" spans="1:13" x14ac:dyDescent="0.2">
      <c r="A864" t="s">
        <v>1800</v>
      </c>
      <c r="B864" t="s">
        <v>49</v>
      </c>
      <c r="C864">
        <v>4</v>
      </c>
      <c r="D864" s="6">
        <v>441633.38</v>
      </c>
      <c r="E864" s="6">
        <v>1339379617.52</v>
      </c>
      <c r="F864">
        <v>44</v>
      </c>
      <c r="G864" t="s">
        <v>10</v>
      </c>
      <c r="H864">
        <v>2013</v>
      </c>
      <c r="I864">
        <v>7576</v>
      </c>
      <c r="J864">
        <v>12</v>
      </c>
      <c r="K864" s="5">
        <v>3031.786184</v>
      </c>
      <c r="L864" s="6">
        <v>10037.122310000001</v>
      </c>
      <c r="M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5" spans="1:13" x14ac:dyDescent="0.2">
      <c r="A865" t="s">
        <v>1801</v>
      </c>
      <c r="B865" t="s">
        <v>24</v>
      </c>
      <c r="C865">
        <v>1</v>
      </c>
      <c r="D865" s="6">
        <v>277745.40000000002</v>
      </c>
      <c r="E865" s="6">
        <v>1048401783.6900001</v>
      </c>
      <c r="F865">
        <v>26</v>
      </c>
      <c r="G865" t="s">
        <v>21</v>
      </c>
      <c r="H865">
        <v>2011</v>
      </c>
      <c r="I865">
        <v>15121</v>
      </c>
      <c r="J865">
        <v>14</v>
      </c>
      <c r="K865" s="5">
        <v>3773.6863490000001</v>
      </c>
      <c r="L865" s="6">
        <v>10682.515530000001</v>
      </c>
      <c r="M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6" spans="1:13" x14ac:dyDescent="0.2">
      <c r="A866" t="s">
        <v>1802</v>
      </c>
      <c r="B866" t="s">
        <v>12</v>
      </c>
      <c r="C866">
        <v>1</v>
      </c>
      <c r="D866" s="6">
        <v>144267.13</v>
      </c>
      <c r="E866" s="6">
        <v>2645529538.4400001</v>
      </c>
      <c r="F866">
        <v>49</v>
      </c>
      <c r="G866" t="s">
        <v>21</v>
      </c>
      <c r="H866">
        <v>2006</v>
      </c>
      <c r="I866">
        <v>1135</v>
      </c>
      <c r="J866">
        <v>19</v>
      </c>
      <c r="K866" s="5">
        <v>18336.71472</v>
      </c>
      <c r="L866" s="6">
        <v>2944.2272149999999</v>
      </c>
      <c r="M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7" spans="1:13" x14ac:dyDescent="0.2">
      <c r="A867" t="s">
        <v>1803</v>
      </c>
      <c r="B867" t="s">
        <v>9</v>
      </c>
      <c r="C867">
        <v>1</v>
      </c>
      <c r="D867" s="6">
        <v>23931.51</v>
      </c>
      <c r="E867" s="6">
        <v>6320331909.0699997</v>
      </c>
      <c r="F867">
        <v>47</v>
      </c>
      <c r="G867" t="s">
        <v>16</v>
      </c>
      <c r="H867">
        <v>2014</v>
      </c>
      <c r="I867">
        <v>4918</v>
      </c>
      <c r="J867">
        <v>11</v>
      </c>
      <c r="K867" s="5">
        <v>264099.89299999998</v>
      </c>
      <c r="L867" s="6">
        <v>509.1809629</v>
      </c>
      <c r="M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8" spans="1:13" x14ac:dyDescent="0.2">
      <c r="A868" t="s">
        <v>1804</v>
      </c>
      <c r="B868" t="s">
        <v>15</v>
      </c>
      <c r="C868">
        <v>1</v>
      </c>
      <c r="D868" s="6">
        <v>61158.83</v>
      </c>
      <c r="E868" s="6">
        <v>1418336490.3800001</v>
      </c>
      <c r="F868">
        <v>47</v>
      </c>
      <c r="G868" t="s">
        <v>13</v>
      </c>
      <c r="H868">
        <v>2021</v>
      </c>
      <c r="I868">
        <v>12589</v>
      </c>
      <c r="J868">
        <v>4</v>
      </c>
      <c r="K868" s="5">
        <v>23190.0327</v>
      </c>
      <c r="L868" s="6">
        <v>1301.251761</v>
      </c>
      <c r="M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69" spans="1:13" x14ac:dyDescent="0.2">
      <c r="A869" t="s">
        <v>203</v>
      </c>
      <c r="B869" t="s">
        <v>9</v>
      </c>
      <c r="C869">
        <v>8</v>
      </c>
      <c r="D869" s="6">
        <v>263973</v>
      </c>
      <c r="E869" s="6">
        <v>8690078938.9799995</v>
      </c>
      <c r="F869">
        <v>50</v>
      </c>
      <c r="G869" t="s">
        <v>10</v>
      </c>
      <c r="H869">
        <v>2023</v>
      </c>
      <c r="I869">
        <v>19091</v>
      </c>
      <c r="J869">
        <v>2</v>
      </c>
      <c r="K869" s="5">
        <v>32919.332320000001</v>
      </c>
      <c r="L869" s="6">
        <v>5279.4600339999997</v>
      </c>
      <c r="M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0" spans="1:13" x14ac:dyDescent="0.2">
      <c r="A870" t="s">
        <v>1805</v>
      </c>
      <c r="B870" t="s">
        <v>9</v>
      </c>
      <c r="C870">
        <v>9</v>
      </c>
      <c r="D870" s="6">
        <v>293244.78000000003</v>
      </c>
      <c r="E870" s="6">
        <v>77081032743.320007</v>
      </c>
      <c r="F870">
        <v>15</v>
      </c>
      <c r="G870" t="s">
        <v>27</v>
      </c>
      <c r="H870">
        <v>2006</v>
      </c>
      <c r="I870">
        <v>498</v>
      </c>
      <c r="J870">
        <v>19</v>
      </c>
      <c r="K870" s="5">
        <v>262854.60029999999</v>
      </c>
      <c r="L870" s="6">
        <v>19549.652010000002</v>
      </c>
      <c r="M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1" spans="1:13" x14ac:dyDescent="0.2">
      <c r="A871" t="s">
        <v>1806</v>
      </c>
      <c r="B871" t="s">
        <v>15</v>
      </c>
      <c r="C871">
        <v>8</v>
      </c>
      <c r="D871" s="6">
        <v>74382.97</v>
      </c>
      <c r="E871" s="6">
        <v>1743075033.77</v>
      </c>
      <c r="F871">
        <v>17</v>
      </c>
      <c r="G871" t="s">
        <v>21</v>
      </c>
      <c r="H871">
        <v>2009</v>
      </c>
      <c r="I871">
        <v>9725</v>
      </c>
      <c r="J871">
        <v>16</v>
      </c>
      <c r="K871" s="5">
        <v>23432.79277</v>
      </c>
      <c r="L871" s="6">
        <v>4375.4686460000003</v>
      </c>
      <c r="M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2" spans="1:13" x14ac:dyDescent="0.2">
      <c r="A872" t="s">
        <v>1807</v>
      </c>
      <c r="B872" t="s">
        <v>9</v>
      </c>
      <c r="C872">
        <v>4</v>
      </c>
      <c r="D872" s="6">
        <v>173450.84</v>
      </c>
      <c r="E872" s="6">
        <v>5433998360.21</v>
      </c>
      <c r="F872">
        <v>30</v>
      </c>
      <c r="G872" t="s">
        <v>10</v>
      </c>
      <c r="H872">
        <v>2012</v>
      </c>
      <c r="I872">
        <v>12644</v>
      </c>
      <c r="J872">
        <v>13</v>
      </c>
      <c r="K872" s="5">
        <v>31327.75128</v>
      </c>
      <c r="L872" s="6">
        <v>5781.6948089999996</v>
      </c>
      <c r="M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3" spans="1:13" x14ac:dyDescent="0.2">
      <c r="A873" t="s">
        <v>1808</v>
      </c>
      <c r="B873" t="s">
        <v>9</v>
      </c>
      <c r="C873">
        <v>10</v>
      </c>
      <c r="D873" s="6">
        <v>198133.45</v>
      </c>
      <c r="E873" s="6">
        <v>5024367472.3000002</v>
      </c>
      <c r="F873">
        <v>12</v>
      </c>
      <c r="G873" t="s">
        <v>29</v>
      </c>
      <c r="H873">
        <v>2019</v>
      </c>
      <c r="I873">
        <v>11971</v>
      </c>
      <c r="J873">
        <v>6</v>
      </c>
      <c r="K873" s="5">
        <v>25357.50144</v>
      </c>
      <c r="L873" s="6">
        <v>16511.121149999999</v>
      </c>
      <c r="M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4" spans="1:13" x14ac:dyDescent="0.2">
      <c r="A874" t="s">
        <v>1809</v>
      </c>
      <c r="B874" t="s">
        <v>12</v>
      </c>
      <c r="C874">
        <v>3</v>
      </c>
      <c r="D874" s="6">
        <v>283626.73</v>
      </c>
      <c r="E874" s="6">
        <v>10748297826.32</v>
      </c>
      <c r="F874">
        <v>9</v>
      </c>
      <c r="G874" t="s">
        <v>37</v>
      </c>
      <c r="H874">
        <v>2007</v>
      </c>
      <c r="I874">
        <v>17822</v>
      </c>
      <c r="J874">
        <v>18</v>
      </c>
      <c r="K874" s="5">
        <v>37894.927020000003</v>
      </c>
      <c r="L874" s="6">
        <v>31514.081010000002</v>
      </c>
      <c r="M8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5" spans="1:13" x14ac:dyDescent="0.2">
      <c r="A875" t="s">
        <v>1810</v>
      </c>
      <c r="B875" t="s">
        <v>15</v>
      </c>
      <c r="C875">
        <v>4</v>
      </c>
      <c r="D875" s="6">
        <v>29514.86</v>
      </c>
      <c r="E875" s="6">
        <v>137560464.16</v>
      </c>
      <c r="F875">
        <v>35</v>
      </c>
      <c r="G875" t="s">
        <v>10</v>
      </c>
      <c r="H875">
        <v>2010</v>
      </c>
      <c r="I875">
        <v>18396</v>
      </c>
      <c r="J875">
        <v>15</v>
      </c>
      <c r="K875" s="5">
        <v>4659.7191810000004</v>
      </c>
      <c r="L875" s="6">
        <v>843.28165309999997</v>
      </c>
      <c r="M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6" spans="1:13" x14ac:dyDescent="0.2">
      <c r="A876" t="s">
        <v>1811</v>
      </c>
      <c r="B876" t="s">
        <v>15</v>
      </c>
      <c r="C876">
        <v>7</v>
      </c>
      <c r="D876" s="6">
        <v>250155.32</v>
      </c>
      <c r="E876" s="6">
        <v>4728130928.1300001</v>
      </c>
      <c r="F876">
        <v>15</v>
      </c>
      <c r="G876" t="s">
        <v>27</v>
      </c>
      <c r="H876">
        <v>2000</v>
      </c>
      <c r="I876">
        <v>3832</v>
      </c>
      <c r="J876">
        <v>25</v>
      </c>
      <c r="K876" s="5">
        <v>18899.780760000001</v>
      </c>
      <c r="L876" s="6">
        <v>16677.021570000001</v>
      </c>
      <c r="M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7" spans="1:13" x14ac:dyDescent="0.2">
      <c r="A877" t="s">
        <v>1812</v>
      </c>
      <c r="B877" t="s">
        <v>9</v>
      </c>
      <c r="C877">
        <v>1</v>
      </c>
      <c r="D877" s="6">
        <v>99098.65</v>
      </c>
      <c r="E877" s="6">
        <v>32876388677.540001</v>
      </c>
      <c r="F877">
        <v>40</v>
      </c>
      <c r="G877" t="s">
        <v>27</v>
      </c>
      <c r="H877">
        <v>2000</v>
      </c>
      <c r="I877">
        <v>16322</v>
      </c>
      <c r="J877">
        <v>25</v>
      </c>
      <c r="K877" s="5">
        <v>331753.15139999997</v>
      </c>
      <c r="L877" s="6">
        <v>2477.466261</v>
      </c>
      <c r="M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78" spans="1:13" x14ac:dyDescent="0.2">
      <c r="A878" t="s">
        <v>1813</v>
      </c>
      <c r="B878" t="s">
        <v>42</v>
      </c>
      <c r="C878">
        <v>6</v>
      </c>
      <c r="D878" s="6">
        <v>37245.83</v>
      </c>
      <c r="E878" s="6">
        <v>6952317865.4300003</v>
      </c>
      <c r="F878">
        <v>4</v>
      </c>
      <c r="G878" t="s">
        <v>35</v>
      </c>
      <c r="H878">
        <v>2003</v>
      </c>
      <c r="I878">
        <v>2069</v>
      </c>
      <c r="J878">
        <v>22</v>
      </c>
      <c r="K878" s="5">
        <v>186659.32620000001</v>
      </c>
      <c r="L878" s="6">
        <v>9311.4562779999997</v>
      </c>
      <c r="M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79" spans="1:13" x14ac:dyDescent="0.2">
      <c r="A879" t="s">
        <v>1814</v>
      </c>
      <c r="B879" t="s">
        <v>24</v>
      </c>
      <c r="C879">
        <v>9</v>
      </c>
      <c r="D879" s="6">
        <v>53834.7</v>
      </c>
      <c r="E879" s="6">
        <v>17375239091.18</v>
      </c>
      <c r="F879">
        <v>43</v>
      </c>
      <c r="G879" t="s">
        <v>10</v>
      </c>
      <c r="H879">
        <v>2016</v>
      </c>
      <c r="I879">
        <v>1252</v>
      </c>
      <c r="J879">
        <v>9</v>
      </c>
      <c r="K879" s="5">
        <v>322750.64620000002</v>
      </c>
      <c r="L879" s="6">
        <v>1251.9698430000001</v>
      </c>
      <c r="M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0" spans="1:13" x14ac:dyDescent="0.2">
      <c r="A880" t="s">
        <v>204</v>
      </c>
      <c r="B880" t="s">
        <v>15</v>
      </c>
      <c r="C880">
        <v>8</v>
      </c>
      <c r="D880" s="6">
        <v>298068.57</v>
      </c>
      <c r="E880" s="6">
        <v>6492509510.2299995</v>
      </c>
      <c r="F880">
        <v>49</v>
      </c>
      <c r="G880" t="s">
        <v>27</v>
      </c>
      <c r="H880">
        <v>2015</v>
      </c>
      <c r="I880">
        <v>19016</v>
      </c>
      <c r="J880">
        <v>10</v>
      </c>
      <c r="K880" s="5">
        <v>21780.93232</v>
      </c>
      <c r="L880" s="6">
        <v>6083.0321260000001</v>
      </c>
      <c r="M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1" spans="1:13" x14ac:dyDescent="0.2">
      <c r="A881" t="s">
        <v>1815</v>
      </c>
      <c r="B881" t="s">
        <v>42</v>
      </c>
      <c r="C881">
        <v>4</v>
      </c>
      <c r="D881" s="6">
        <v>293581.40000000002</v>
      </c>
      <c r="E881" s="6">
        <v>484791954.41000003</v>
      </c>
      <c r="F881">
        <v>19</v>
      </c>
      <c r="G881" t="s">
        <v>29</v>
      </c>
      <c r="H881">
        <v>2010</v>
      </c>
      <c r="I881">
        <v>228</v>
      </c>
      <c r="J881">
        <v>15</v>
      </c>
      <c r="K881" s="5">
        <v>1650.303353</v>
      </c>
      <c r="L881" s="6">
        <v>15451.652770000001</v>
      </c>
      <c r="M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2" spans="1:13" x14ac:dyDescent="0.2">
      <c r="A882" t="s">
        <v>1816</v>
      </c>
      <c r="B882" t="s">
        <v>49</v>
      </c>
      <c r="C882">
        <v>2</v>
      </c>
      <c r="D882" s="6">
        <v>493370.52</v>
      </c>
      <c r="E882" s="6">
        <v>2331464517.02</v>
      </c>
      <c r="F882">
        <v>7</v>
      </c>
      <c r="G882" t="s">
        <v>13</v>
      </c>
      <c r="H882">
        <v>2023</v>
      </c>
      <c r="I882">
        <v>1064</v>
      </c>
      <c r="J882">
        <v>2</v>
      </c>
      <c r="K882" s="5">
        <v>4724.5853719999996</v>
      </c>
      <c r="L882" s="6">
        <v>70481.50301</v>
      </c>
      <c r="M8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3" spans="1:13" x14ac:dyDescent="0.2">
      <c r="A883" t="s">
        <v>1817</v>
      </c>
      <c r="B883" t="s">
        <v>9</v>
      </c>
      <c r="C883">
        <v>4</v>
      </c>
      <c r="D883" s="6">
        <v>368486.77</v>
      </c>
      <c r="E883" s="6">
        <v>12503397883.620001</v>
      </c>
      <c r="F883">
        <v>43</v>
      </c>
      <c r="G883" t="s">
        <v>33</v>
      </c>
      <c r="H883">
        <v>2016</v>
      </c>
      <c r="I883">
        <v>1027</v>
      </c>
      <c r="J883">
        <v>9</v>
      </c>
      <c r="K883" s="5">
        <v>33930.741240000003</v>
      </c>
      <c r="L883" s="6">
        <v>8569.4598719999995</v>
      </c>
      <c r="M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4" spans="1:13" x14ac:dyDescent="0.2">
      <c r="A884" t="s">
        <v>1818</v>
      </c>
      <c r="B884" t="s">
        <v>18</v>
      </c>
      <c r="C884">
        <v>5</v>
      </c>
      <c r="D884" s="6">
        <v>312055.92</v>
      </c>
      <c r="E884" s="6">
        <v>12048655852.709999</v>
      </c>
      <c r="F884">
        <v>31</v>
      </c>
      <c r="G884" t="s">
        <v>21</v>
      </c>
      <c r="H884">
        <v>2014</v>
      </c>
      <c r="I884">
        <v>14278</v>
      </c>
      <c r="J884">
        <v>11</v>
      </c>
      <c r="K884" s="5">
        <v>38609.567069999997</v>
      </c>
      <c r="L884" s="6">
        <v>10066.31985</v>
      </c>
      <c r="M8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5" spans="1:13" x14ac:dyDescent="0.2">
      <c r="A885" t="s">
        <v>1819</v>
      </c>
      <c r="B885" t="s">
        <v>49</v>
      </c>
      <c r="C885">
        <v>6</v>
      </c>
      <c r="D885" s="6">
        <v>168228.06</v>
      </c>
      <c r="E885" s="6">
        <v>3869349512.46</v>
      </c>
      <c r="F885">
        <v>10</v>
      </c>
      <c r="G885" t="s">
        <v>16</v>
      </c>
      <c r="H885">
        <v>2010</v>
      </c>
      <c r="I885">
        <v>1319</v>
      </c>
      <c r="J885">
        <v>15</v>
      </c>
      <c r="K885" s="5">
        <v>22999.618920000001</v>
      </c>
      <c r="L885" s="6">
        <v>16822.806059999999</v>
      </c>
      <c r="M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6" spans="1:13" x14ac:dyDescent="0.2">
      <c r="A886" t="s">
        <v>1820</v>
      </c>
      <c r="B886" t="s">
        <v>12</v>
      </c>
      <c r="C886">
        <v>9</v>
      </c>
      <c r="D886" s="6">
        <v>70945.119999999995</v>
      </c>
      <c r="E886" s="6">
        <v>20673229530.720001</v>
      </c>
      <c r="F886">
        <v>2</v>
      </c>
      <c r="G886" t="s">
        <v>16</v>
      </c>
      <c r="H886">
        <v>2007</v>
      </c>
      <c r="I886">
        <v>1721</v>
      </c>
      <c r="J886">
        <v>18</v>
      </c>
      <c r="K886" s="5">
        <v>291396.4938</v>
      </c>
      <c r="L886" s="6">
        <v>35472.55891</v>
      </c>
      <c r="M8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7" spans="1:13" x14ac:dyDescent="0.2">
      <c r="A887" t="s">
        <v>1821</v>
      </c>
      <c r="B887" t="s">
        <v>12</v>
      </c>
      <c r="C887">
        <v>2</v>
      </c>
      <c r="D887" s="6">
        <v>105001.08</v>
      </c>
      <c r="E887" s="6">
        <v>29742990987.639999</v>
      </c>
      <c r="F887">
        <v>1</v>
      </c>
      <c r="G887" t="s">
        <v>13</v>
      </c>
      <c r="H887">
        <v>2000</v>
      </c>
      <c r="I887">
        <v>3653</v>
      </c>
      <c r="J887">
        <v>25</v>
      </c>
      <c r="K887" s="5">
        <v>283262.65590000001</v>
      </c>
      <c r="L887" s="6">
        <v>105001.0842</v>
      </c>
      <c r="M8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88" spans="1:13" x14ac:dyDescent="0.2">
      <c r="A888" t="s">
        <v>1822</v>
      </c>
      <c r="B888" t="s">
        <v>9</v>
      </c>
      <c r="C888">
        <v>4</v>
      </c>
      <c r="D888" s="6">
        <v>197335.29</v>
      </c>
      <c r="E888" s="6">
        <v>8894446726.7399998</v>
      </c>
      <c r="F888">
        <v>22</v>
      </c>
      <c r="G888" t="s">
        <v>13</v>
      </c>
      <c r="H888">
        <v>2020</v>
      </c>
      <c r="I888">
        <v>3422</v>
      </c>
      <c r="J888">
        <v>5</v>
      </c>
      <c r="K888" s="5">
        <v>45071.762069999997</v>
      </c>
      <c r="L888" s="6">
        <v>8969.7860629999996</v>
      </c>
      <c r="M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89" spans="1:13" x14ac:dyDescent="0.2">
      <c r="A889" t="s">
        <v>1823</v>
      </c>
      <c r="B889" t="s">
        <v>15</v>
      </c>
      <c r="C889">
        <v>7</v>
      </c>
      <c r="D889" s="6">
        <v>230040.41</v>
      </c>
      <c r="E889" s="6">
        <v>36449412398.360001</v>
      </c>
      <c r="F889">
        <v>2</v>
      </c>
      <c r="G889" t="s">
        <v>37</v>
      </c>
      <c r="H889">
        <v>2014</v>
      </c>
      <c r="I889">
        <v>11641</v>
      </c>
      <c r="J889">
        <v>11</v>
      </c>
      <c r="K889" s="5">
        <v>158446.86799999999</v>
      </c>
      <c r="L889" s="6">
        <v>115020.2046</v>
      </c>
      <c r="M8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0" spans="1:13" x14ac:dyDescent="0.2">
      <c r="A890" t="s">
        <v>1824</v>
      </c>
      <c r="B890" t="s">
        <v>15</v>
      </c>
      <c r="C890">
        <v>6</v>
      </c>
      <c r="D890" s="6">
        <v>58386.76</v>
      </c>
      <c r="E890" s="6">
        <v>21305836423.209999</v>
      </c>
      <c r="F890">
        <v>35</v>
      </c>
      <c r="G890" t="s">
        <v>37</v>
      </c>
      <c r="H890">
        <v>2007</v>
      </c>
      <c r="I890">
        <v>947</v>
      </c>
      <c r="J890">
        <v>18</v>
      </c>
      <c r="K890" s="5">
        <v>364907.66899999999</v>
      </c>
      <c r="L890" s="6">
        <v>1668.193264</v>
      </c>
      <c r="M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1" spans="1:13" x14ac:dyDescent="0.2">
      <c r="A891" t="s">
        <v>41</v>
      </c>
      <c r="B891" t="s">
        <v>42</v>
      </c>
      <c r="C891">
        <v>4</v>
      </c>
      <c r="D891" s="6">
        <v>269591.40999999997</v>
      </c>
      <c r="E891" s="6">
        <v>1149205084.03</v>
      </c>
      <c r="F891">
        <v>29</v>
      </c>
      <c r="G891" t="s">
        <v>27</v>
      </c>
      <c r="H891">
        <v>2013</v>
      </c>
      <c r="I891">
        <v>2517</v>
      </c>
      <c r="J891">
        <v>12</v>
      </c>
      <c r="K891" s="5">
        <v>4261.7660020000003</v>
      </c>
      <c r="L891" s="6">
        <v>9296.2554120000004</v>
      </c>
      <c r="M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2" spans="1:13" x14ac:dyDescent="0.2">
      <c r="A892" t="s">
        <v>205</v>
      </c>
      <c r="B892" t="s">
        <v>42</v>
      </c>
      <c r="C892">
        <v>5</v>
      </c>
      <c r="D892" s="6">
        <v>458507.53</v>
      </c>
      <c r="E892" s="6">
        <v>19523891245.310001</v>
      </c>
      <c r="F892">
        <v>36</v>
      </c>
      <c r="G892" t="s">
        <v>10</v>
      </c>
      <c r="H892">
        <v>2002</v>
      </c>
      <c r="I892">
        <v>12984</v>
      </c>
      <c r="J892">
        <v>23</v>
      </c>
      <c r="K892" s="5">
        <v>42580.396820000002</v>
      </c>
      <c r="L892" s="6">
        <v>12736.320379999999</v>
      </c>
      <c r="M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3" spans="1:13" x14ac:dyDescent="0.2">
      <c r="A893" t="s">
        <v>1825</v>
      </c>
      <c r="B893" t="s">
        <v>18</v>
      </c>
      <c r="C893">
        <v>2</v>
      </c>
      <c r="D893" s="6">
        <v>11747.64</v>
      </c>
      <c r="E893" s="6">
        <v>3740531912.3499999</v>
      </c>
      <c r="F893">
        <v>23</v>
      </c>
      <c r="G893" t="s">
        <v>16</v>
      </c>
      <c r="H893">
        <v>2006</v>
      </c>
      <c r="I893">
        <v>1419</v>
      </c>
      <c r="J893">
        <v>19</v>
      </c>
      <c r="K893" s="5">
        <v>318406.0367</v>
      </c>
      <c r="L893" s="6">
        <v>510.7670483</v>
      </c>
      <c r="M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4" spans="1:13" x14ac:dyDescent="0.2">
      <c r="A894" t="s">
        <v>1826</v>
      </c>
      <c r="B894" t="s">
        <v>9</v>
      </c>
      <c r="C894">
        <v>7</v>
      </c>
      <c r="D894" s="6">
        <v>223200.37</v>
      </c>
      <c r="E894" s="6">
        <v>9116656602.1599998</v>
      </c>
      <c r="F894">
        <v>16</v>
      </c>
      <c r="G894" t="s">
        <v>33</v>
      </c>
      <c r="H894">
        <v>2014</v>
      </c>
      <c r="I894">
        <v>8079</v>
      </c>
      <c r="J894">
        <v>11</v>
      </c>
      <c r="K894" s="5">
        <v>40844.167659999999</v>
      </c>
      <c r="L894" s="6">
        <v>13950.023230000001</v>
      </c>
      <c r="M8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5" spans="1:13" x14ac:dyDescent="0.2">
      <c r="A895" t="s">
        <v>1827</v>
      </c>
      <c r="B895" t="s">
        <v>12</v>
      </c>
      <c r="C895">
        <v>3</v>
      </c>
      <c r="D895" s="6">
        <v>17001.88</v>
      </c>
      <c r="E895" s="6">
        <v>5725780237.0100002</v>
      </c>
      <c r="F895">
        <v>44</v>
      </c>
      <c r="G895" t="s">
        <v>21</v>
      </c>
      <c r="H895">
        <v>2020</v>
      </c>
      <c r="I895">
        <v>17506</v>
      </c>
      <c r="J895">
        <v>5</v>
      </c>
      <c r="K895" s="5">
        <v>336772.31339999998</v>
      </c>
      <c r="L895" s="6">
        <v>386.40641599999998</v>
      </c>
      <c r="M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6" spans="1:13" x14ac:dyDescent="0.2">
      <c r="A896" t="s">
        <v>1828</v>
      </c>
      <c r="B896" t="s">
        <v>24</v>
      </c>
      <c r="C896">
        <v>2</v>
      </c>
      <c r="D896" s="6">
        <v>343741.85</v>
      </c>
      <c r="E896" s="6">
        <v>5246037842.6499996</v>
      </c>
      <c r="F896">
        <v>20</v>
      </c>
      <c r="G896" t="s">
        <v>10</v>
      </c>
      <c r="H896">
        <v>2021</v>
      </c>
      <c r="I896">
        <v>8486</v>
      </c>
      <c r="J896">
        <v>4</v>
      </c>
      <c r="K896" s="5">
        <v>15260.563029999999</v>
      </c>
      <c r="L896" s="6">
        <v>17187.092280000001</v>
      </c>
      <c r="M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897" spans="1:13" x14ac:dyDescent="0.2">
      <c r="A897" t="s">
        <v>1829</v>
      </c>
      <c r="B897" t="s">
        <v>49</v>
      </c>
      <c r="C897">
        <v>5</v>
      </c>
      <c r="D897" s="6">
        <v>246984.22</v>
      </c>
      <c r="E897" s="6">
        <v>1151006341.4300001</v>
      </c>
      <c r="F897">
        <v>5</v>
      </c>
      <c r="G897" t="s">
        <v>19</v>
      </c>
      <c r="H897">
        <v>2019</v>
      </c>
      <c r="I897">
        <v>725</v>
      </c>
      <c r="J897">
        <v>6</v>
      </c>
      <c r="K897" s="5">
        <v>4659.2423490000001</v>
      </c>
      <c r="L897" s="6">
        <v>49396.844850000001</v>
      </c>
      <c r="M8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8" spans="1:13" x14ac:dyDescent="0.2">
      <c r="A898" t="s">
        <v>1830</v>
      </c>
      <c r="B898" t="s">
        <v>42</v>
      </c>
      <c r="C898">
        <v>4</v>
      </c>
      <c r="D898" s="6">
        <v>434239.93</v>
      </c>
      <c r="E898" s="6">
        <v>7893166243.2799997</v>
      </c>
      <c r="F898">
        <v>16</v>
      </c>
      <c r="G898" t="s">
        <v>13</v>
      </c>
      <c r="H898">
        <v>2020</v>
      </c>
      <c r="I898">
        <v>13524</v>
      </c>
      <c r="J898">
        <v>5</v>
      </c>
      <c r="K898" s="5">
        <v>18175.970229999999</v>
      </c>
      <c r="L898" s="6">
        <v>27139.995490000001</v>
      </c>
      <c r="M8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899" spans="1:13" x14ac:dyDescent="0.2">
      <c r="A899" t="s">
        <v>1831</v>
      </c>
      <c r="B899" t="s">
        <v>24</v>
      </c>
      <c r="C899">
        <v>6</v>
      </c>
      <c r="D899" s="6">
        <v>38063.199999999997</v>
      </c>
      <c r="E899" s="6">
        <v>7726245415.4899998</v>
      </c>
      <c r="F899">
        <v>4</v>
      </c>
      <c r="G899" t="s">
        <v>10</v>
      </c>
      <c r="H899">
        <v>2010</v>
      </c>
      <c r="I899">
        <v>18086</v>
      </c>
      <c r="J899">
        <v>15</v>
      </c>
      <c r="K899" s="5">
        <v>202983.66620000001</v>
      </c>
      <c r="L899" s="6">
        <v>9515.7993439999991</v>
      </c>
      <c r="M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0" spans="1:13" x14ac:dyDescent="0.2">
      <c r="A900" t="s">
        <v>1832</v>
      </c>
      <c r="B900" t="s">
        <v>18</v>
      </c>
      <c r="C900">
        <v>7</v>
      </c>
      <c r="D900" s="6">
        <v>497630.15</v>
      </c>
      <c r="E900" s="6">
        <v>2399022965.3499999</v>
      </c>
      <c r="F900">
        <v>3</v>
      </c>
      <c r="G900" t="s">
        <v>16</v>
      </c>
      <c r="H900">
        <v>2023</v>
      </c>
      <c r="I900">
        <v>16913</v>
      </c>
      <c r="J900">
        <v>2</v>
      </c>
      <c r="K900" s="5">
        <v>4819.8954880000001</v>
      </c>
      <c r="L900" s="6">
        <v>165876.7181</v>
      </c>
      <c r="M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01" spans="1:13" x14ac:dyDescent="0.2">
      <c r="A901" t="s">
        <v>1833</v>
      </c>
      <c r="B901" t="s">
        <v>49</v>
      </c>
      <c r="C901">
        <v>2</v>
      </c>
      <c r="D901" s="6">
        <v>418041.72</v>
      </c>
      <c r="E901" s="6">
        <v>2044178841.4100001</v>
      </c>
      <c r="F901">
        <v>32</v>
      </c>
      <c r="G901" t="s">
        <v>19</v>
      </c>
      <c r="H901">
        <v>2009</v>
      </c>
      <c r="I901">
        <v>9507</v>
      </c>
      <c r="J901">
        <v>16</v>
      </c>
      <c r="K901" s="5">
        <v>4888.8920040000003</v>
      </c>
      <c r="L901" s="6">
        <v>13063.803599999999</v>
      </c>
      <c r="M9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2" spans="1:13" x14ac:dyDescent="0.2">
      <c r="A902" t="s">
        <v>1834</v>
      </c>
      <c r="B902" t="s">
        <v>49</v>
      </c>
      <c r="C902">
        <v>9</v>
      </c>
      <c r="D902" s="6">
        <v>209208.57</v>
      </c>
      <c r="E902" s="6">
        <v>10430414038.940001</v>
      </c>
      <c r="F902">
        <v>15</v>
      </c>
      <c r="G902" t="s">
        <v>16</v>
      </c>
      <c r="H902">
        <v>2003</v>
      </c>
      <c r="I902">
        <v>598</v>
      </c>
      <c r="J902">
        <v>22</v>
      </c>
      <c r="K902" s="5">
        <v>49855.532460000002</v>
      </c>
      <c r="L902" s="6">
        <v>13947.238240000001</v>
      </c>
      <c r="M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3" spans="1:13" x14ac:dyDescent="0.2">
      <c r="A903" t="s">
        <v>206</v>
      </c>
      <c r="B903" t="s">
        <v>18</v>
      </c>
      <c r="C903">
        <v>9</v>
      </c>
      <c r="D903" s="6">
        <v>347223.07</v>
      </c>
      <c r="E903" s="6">
        <v>14970962379.879999</v>
      </c>
      <c r="F903">
        <v>20</v>
      </c>
      <c r="G903" t="s">
        <v>16</v>
      </c>
      <c r="H903">
        <v>2022</v>
      </c>
      <c r="I903">
        <v>13539</v>
      </c>
      <c r="J903">
        <v>3</v>
      </c>
      <c r="K903" s="5">
        <v>43115.266900000002</v>
      </c>
      <c r="L903" s="6">
        <v>17361.153289999998</v>
      </c>
      <c r="M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4" spans="1:13" x14ac:dyDescent="0.2">
      <c r="A904" t="s">
        <v>1835</v>
      </c>
      <c r="B904" t="s">
        <v>15</v>
      </c>
      <c r="C904">
        <v>9</v>
      </c>
      <c r="D904" s="6">
        <v>20892.77</v>
      </c>
      <c r="E904" s="6">
        <v>5216264192.6000004</v>
      </c>
      <c r="F904">
        <v>20</v>
      </c>
      <c r="G904" t="s">
        <v>33</v>
      </c>
      <c r="H904">
        <v>2002</v>
      </c>
      <c r="I904">
        <v>12557</v>
      </c>
      <c r="J904">
        <v>23</v>
      </c>
      <c r="K904" s="5">
        <v>249667.3596</v>
      </c>
      <c r="L904" s="6">
        <v>1044.638616</v>
      </c>
      <c r="M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5" spans="1:13" x14ac:dyDescent="0.2">
      <c r="A905" t="s">
        <v>1836</v>
      </c>
      <c r="B905" t="s">
        <v>12</v>
      </c>
      <c r="C905">
        <v>7</v>
      </c>
      <c r="D905" s="6">
        <v>121551.27</v>
      </c>
      <c r="E905" s="6">
        <v>3838343820.3499999</v>
      </c>
      <c r="F905">
        <v>38</v>
      </c>
      <c r="G905" t="s">
        <v>33</v>
      </c>
      <c r="H905">
        <v>2010</v>
      </c>
      <c r="I905">
        <v>6342</v>
      </c>
      <c r="J905">
        <v>15</v>
      </c>
      <c r="K905" s="5">
        <v>31576.982120000001</v>
      </c>
      <c r="L905" s="6">
        <v>3198.7176220000001</v>
      </c>
      <c r="M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6" spans="1:13" x14ac:dyDescent="0.2">
      <c r="A906" t="s">
        <v>1837</v>
      </c>
      <c r="B906" t="s">
        <v>18</v>
      </c>
      <c r="C906">
        <v>8</v>
      </c>
      <c r="D906" s="6">
        <v>262631.44</v>
      </c>
      <c r="E906" s="6">
        <v>13126401530.52</v>
      </c>
      <c r="F906">
        <v>36</v>
      </c>
      <c r="G906" t="s">
        <v>33</v>
      </c>
      <c r="H906">
        <v>2006</v>
      </c>
      <c r="I906">
        <v>8943</v>
      </c>
      <c r="J906">
        <v>19</v>
      </c>
      <c r="K906" s="5">
        <v>49979.312910000001</v>
      </c>
      <c r="L906" s="6">
        <v>7295.3177660000001</v>
      </c>
      <c r="M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7" spans="1:13" x14ac:dyDescent="0.2">
      <c r="A907" t="s">
        <v>1838</v>
      </c>
      <c r="B907" t="s">
        <v>18</v>
      </c>
      <c r="C907">
        <v>1</v>
      </c>
      <c r="D907" s="6">
        <v>348348.59</v>
      </c>
      <c r="E907" s="6">
        <v>8887319583.2900009</v>
      </c>
      <c r="F907">
        <v>33</v>
      </c>
      <c r="G907" t="s">
        <v>33</v>
      </c>
      <c r="H907">
        <v>2008</v>
      </c>
      <c r="I907">
        <v>1056</v>
      </c>
      <c r="J907">
        <v>17</v>
      </c>
      <c r="K907" s="5">
        <v>25511.718649999999</v>
      </c>
      <c r="L907" s="6">
        <v>10556.017900000001</v>
      </c>
      <c r="M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08" spans="1:13" x14ac:dyDescent="0.2">
      <c r="A908" t="s">
        <v>1839</v>
      </c>
      <c r="B908" t="s">
        <v>12</v>
      </c>
      <c r="C908">
        <v>6</v>
      </c>
      <c r="D908" s="6">
        <v>420833.81</v>
      </c>
      <c r="E908" s="6">
        <v>20002727059.48</v>
      </c>
      <c r="F908">
        <v>13</v>
      </c>
      <c r="G908" t="s">
        <v>13</v>
      </c>
      <c r="H908">
        <v>2012</v>
      </c>
      <c r="I908">
        <v>4593</v>
      </c>
      <c r="J908">
        <v>13</v>
      </c>
      <c r="K908" s="5">
        <v>47530.178619999999</v>
      </c>
      <c r="L908" s="6">
        <v>32371.83165</v>
      </c>
      <c r="M9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09" spans="1:13" x14ac:dyDescent="0.2">
      <c r="A909" t="s">
        <v>1840</v>
      </c>
      <c r="B909" t="s">
        <v>9</v>
      </c>
      <c r="C909">
        <v>10</v>
      </c>
      <c r="D909" s="6">
        <v>404689.05</v>
      </c>
      <c r="E909" s="6">
        <v>171634182.74000001</v>
      </c>
      <c r="F909">
        <v>43</v>
      </c>
      <c r="G909" t="s">
        <v>10</v>
      </c>
      <c r="H909">
        <v>2001</v>
      </c>
      <c r="I909">
        <v>3307</v>
      </c>
      <c r="J909">
        <v>24</v>
      </c>
      <c r="K909" s="5">
        <v>423.11373370000001</v>
      </c>
      <c r="L909" s="6">
        <v>9411.3731879999996</v>
      </c>
      <c r="M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0" spans="1:13" x14ac:dyDescent="0.2">
      <c r="A910" t="s">
        <v>1841</v>
      </c>
      <c r="B910" t="s">
        <v>49</v>
      </c>
      <c r="C910">
        <v>2</v>
      </c>
      <c r="D910" s="6">
        <v>194485.68</v>
      </c>
      <c r="E910" s="6">
        <v>7680708013.0299997</v>
      </c>
      <c r="F910">
        <v>8</v>
      </c>
      <c r="G910" t="s">
        <v>13</v>
      </c>
      <c r="H910">
        <v>2013</v>
      </c>
      <c r="I910">
        <v>6697</v>
      </c>
      <c r="J910">
        <v>12</v>
      </c>
      <c r="K910" s="5">
        <v>39491.409879999999</v>
      </c>
      <c r="L910" s="6">
        <v>24310.709439999999</v>
      </c>
      <c r="M9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1" spans="1:13" x14ac:dyDescent="0.2">
      <c r="A911" t="s">
        <v>1842</v>
      </c>
      <c r="B911" t="s">
        <v>32</v>
      </c>
      <c r="C911">
        <v>7</v>
      </c>
      <c r="D911" s="6">
        <v>444569.96</v>
      </c>
      <c r="E911" s="6">
        <v>9964615516.1700001</v>
      </c>
      <c r="F911">
        <v>22</v>
      </c>
      <c r="G911" t="s">
        <v>29</v>
      </c>
      <c r="H911">
        <v>2021</v>
      </c>
      <c r="I911">
        <v>6251</v>
      </c>
      <c r="J911">
        <v>4</v>
      </c>
      <c r="K911" s="5">
        <v>22413.05487</v>
      </c>
      <c r="L911" s="6">
        <v>20207.72553</v>
      </c>
      <c r="M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12" spans="1:13" x14ac:dyDescent="0.2">
      <c r="A912" t="s">
        <v>1843</v>
      </c>
      <c r="B912" t="s">
        <v>42</v>
      </c>
      <c r="C912">
        <v>2</v>
      </c>
      <c r="D912" s="6">
        <v>133924.45000000001</v>
      </c>
      <c r="E912" s="6">
        <v>2740174960.8400002</v>
      </c>
      <c r="F912">
        <v>43</v>
      </c>
      <c r="G912" t="s">
        <v>37</v>
      </c>
      <c r="H912">
        <v>2002</v>
      </c>
      <c r="I912">
        <v>1325</v>
      </c>
      <c r="J912">
        <v>23</v>
      </c>
      <c r="K912" s="5">
        <v>20459.602760000002</v>
      </c>
      <c r="L912" s="6">
        <v>3114.522082</v>
      </c>
      <c r="M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3" spans="1:13" x14ac:dyDescent="0.2">
      <c r="A913" t="s">
        <v>1844</v>
      </c>
      <c r="B913" t="s">
        <v>42</v>
      </c>
      <c r="C913">
        <v>10</v>
      </c>
      <c r="D913" s="6">
        <v>151609.44</v>
      </c>
      <c r="E913" s="6">
        <v>7270817686.4700003</v>
      </c>
      <c r="F913">
        <v>48</v>
      </c>
      <c r="G913" t="s">
        <v>37</v>
      </c>
      <c r="H913">
        <v>2005</v>
      </c>
      <c r="I913">
        <v>2246</v>
      </c>
      <c r="J913">
        <v>20</v>
      </c>
      <c r="K913" s="5">
        <v>47956.554080000002</v>
      </c>
      <c r="L913" s="6">
        <v>3158.5299</v>
      </c>
      <c r="M9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4" spans="1:13" x14ac:dyDescent="0.2">
      <c r="A914" t="s">
        <v>207</v>
      </c>
      <c r="B914" t="s">
        <v>12</v>
      </c>
      <c r="C914">
        <v>5</v>
      </c>
      <c r="D914" s="6">
        <v>26769.73</v>
      </c>
      <c r="E914" s="6">
        <v>10097355729.530001</v>
      </c>
      <c r="F914">
        <v>30</v>
      </c>
      <c r="G914" t="s">
        <v>16</v>
      </c>
      <c r="H914">
        <v>2019</v>
      </c>
      <c r="I914">
        <v>7906</v>
      </c>
      <c r="J914">
        <v>6</v>
      </c>
      <c r="K914" s="5">
        <v>377192.03019999998</v>
      </c>
      <c r="L914" s="6">
        <v>892.32434679999994</v>
      </c>
      <c r="M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5" spans="1:13" x14ac:dyDescent="0.2">
      <c r="A915" t="s">
        <v>1845</v>
      </c>
      <c r="B915" t="s">
        <v>42</v>
      </c>
      <c r="C915">
        <v>7</v>
      </c>
      <c r="D915" s="6">
        <v>456850.37</v>
      </c>
      <c r="E915" s="6">
        <v>1548019361.3199999</v>
      </c>
      <c r="F915">
        <v>31</v>
      </c>
      <c r="G915" t="s">
        <v>10</v>
      </c>
      <c r="H915">
        <v>2023</v>
      </c>
      <c r="I915">
        <v>11798</v>
      </c>
      <c r="J915">
        <v>2</v>
      </c>
      <c r="K915" s="5">
        <v>3387.4603769999999</v>
      </c>
      <c r="L915" s="6">
        <v>14737.108560000001</v>
      </c>
      <c r="M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6" spans="1:13" x14ac:dyDescent="0.2">
      <c r="A916" t="s">
        <v>1846</v>
      </c>
      <c r="B916" t="s">
        <v>18</v>
      </c>
      <c r="C916">
        <v>7</v>
      </c>
      <c r="D916" s="6">
        <v>452523.24</v>
      </c>
      <c r="E916" s="6">
        <v>8293579185.8699999</v>
      </c>
      <c r="F916">
        <v>48</v>
      </c>
      <c r="G916" t="s">
        <v>29</v>
      </c>
      <c r="H916">
        <v>2005</v>
      </c>
      <c r="I916">
        <v>17254</v>
      </c>
      <c r="J916">
        <v>20</v>
      </c>
      <c r="K916" s="5">
        <v>18326.410629999998</v>
      </c>
      <c r="L916" s="6">
        <v>9427.5674419999996</v>
      </c>
      <c r="M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7" spans="1:13" x14ac:dyDescent="0.2">
      <c r="A917" t="s">
        <v>1847</v>
      </c>
      <c r="B917" t="s">
        <v>12</v>
      </c>
      <c r="C917">
        <v>5</v>
      </c>
      <c r="D917" s="6">
        <v>159133.93</v>
      </c>
      <c r="E917" s="6">
        <v>2947680639.5999999</v>
      </c>
      <c r="F917">
        <v>13</v>
      </c>
      <c r="G917" t="s">
        <v>10</v>
      </c>
      <c r="H917">
        <v>2015</v>
      </c>
      <c r="I917">
        <v>18821</v>
      </c>
      <c r="J917">
        <v>10</v>
      </c>
      <c r="K917" s="5">
        <v>18522.269469999999</v>
      </c>
      <c r="L917" s="6">
        <v>12241.07143</v>
      </c>
      <c r="M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8" spans="1:13" x14ac:dyDescent="0.2">
      <c r="A918" t="s">
        <v>1848</v>
      </c>
      <c r="B918" t="s">
        <v>32</v>
      </c>
      <c r="C918">
        <v>3</v>
      </c>
      <c r="D918" s="6">
        <v>181708.34</v>
      </c>
      <c r="E918" s="6">
        <v>4421325451.5299997</v>
      </c>
      <c r="F918">
        <v>31</v>
      </c>
      <c r="G918" t="s">
        <v>21</v>
      </c>
      <c r="H918">
        <v>2012</v>
      </c>
      <c r="I918">
        <v>2634</v>
      </c>
      <c r="J918">
        <v>13</v>
      </c>
      <c r="K918" s="5">
        <v>24330.989959999999</v>
      </c>
      <c r="L918" s="6">
        <v>5861.5592839999999</v>
      </c>
      <c r="M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19" spans="1:13" x14ac:dyDescent="0.2">
      <c r="A919" t="s">
        <v>1849</v>
      </c>
      <c r="B919" t="s">
        <v>15</v>
      </c>
      <c r="C919">
        <v>4</v>
      </c>
      <c r="D919" s="6">
        <v>112730.6</v>
      </c>
      <c r="E919" s="6">
        <v>53610160121.589996</v>
      </c>
      <c r="F919">
        <v>23</v>
      </c>
      <c r="G919" t="s">
        <v>13</v>
      </c>
      <c r="H919">
        <v>2017</v>
      </c>
      <c r="I919">
        <v>9403</v>
      </c>
      <c r="J919">
        <v>8</v>
      </c>
      <c r="K919" s="5">
        <v>475558.98369999998</v>
      </c>
      <c r="L919" s="6">
        <v>4901.3302359999998</v>
      </c>
      <c r="M9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0" spans="1:13" x14ac:dyDescent="0.2">
      <c r="A920" t="s">
        <v>1850</v>
      </c>
      <c r="B920" t="s">
        <v>15</v>
      </c>
      <c r="C920">
        <v>1</v>
      </c>
      <c r="D920" s="6">
        <v>7392.69</v>
      </c>
      <c r="E920" s="6">
        <v>1792179627.6700001</v>
      </c>
      <c r="F920">
        <v>21</v>
      </c>
      <c r="G920" t="s">
        <v>13</v>
      </c>
      <c r="H920">
        <v>2021</v>
      </c>
      <c r="I920">
        <v>10883</v>
      </c>
      <c r="J920">
        <v>4</v>
      </c>
      <c r="K920" s="5">
        <v>242425.05059999999</v>
      </c>
      <c r="L920" s="6">
        <v>352.03265829999998</v>
      </c>
      <c r="M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1" spans="1:13" x14ac:dyDescent="0.2">
      <c r="A921" t="s">
        <v>1851</v>
      </c>
      <c r="B921" t="s">
        <v>9</v>
      </c>
      <c r="C921">
        <v>6</v>
      </c>
      <c r="D921" s="6">
        <v>405912.76</v>
      </c>
      <c r="E921" s="6">
        <v>73453311759.660004</v>
      </c>
      <c r="F921">
        <v>38</v>
      </c>
      <c r="G921" t="s">
        <v>27</v>
      </c>
      <c r="H921">
        <v>2021</v>
      </c>
      <c r="I921">
        <v>15403</v>
      </c>
      <c r="J921">
        <v>4</v>
      </c>
      <c r="K921" s="5">
        <v>180957.36869999999</v>
      </c>
      <c r="L921" s="6">
        <v>10681.914860000001</v>
      </c>
      <c r="M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2" spans="1:13" x14ac:dyDescent="0.2">
      <c r="A922" t="s">
        <v>1852</v>
      </c>
      <c r="B922" t="s">
        <v>18</v>
      </c>
      <c r="C922">
        <v>6</v>
      </c>
      <c r="D922" s="6">
        <v>39845.54</v>
      </c>
      <c r="E922" s="6">
        <v>8050945582.1499996</v>
      </c>
      <c r="F922">
        <v>24</v>
      </c>
      <c r="G922" t="s">
        <v>37</v>
      </c>
      <c r="H922">
        <v>2009</v>
      </c>
      <c r="I922">
        <v>16526</v>
      </c>
      <c r="J922">
        <v>16</v>
      </c>
      <c r="K922" s="5">
        <v>202052.86199999999</v>
      </c>
      <c r="L922" s="6">
        <v>1660.230904</v>
      </c>
      <c r="M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3" spans="1:13" x14ac:dyDescent="0.2">
      <c r="A923" t="s">
        <v>1853</v>
      </c>
      <c r="B923" t="s">
        <v>15</v>
      </c>
      <c r="C923">
        <v>3</v>
      </c>
      <c r="D923" s="6">
        <v>52741.07</v>
      </c>
      <c r="E923" s="6">
        <v>9921728239.5300007</v>
      </c>
      <c r="F923">
        <v>16</v>
      </c>
      <c r="G923" t="s">
        <v>21</v>
      </c>
      <c r="H923">
        <v>2012</v>
      </c>
      <c r="I923">
        <v>10587</v>
      </c>
      <c r="J923">
        <v>13</v>
      </c>
      <c r="K923" s="5">
        <v>188120.48050000001</v>
      </c>
      <c r="L923" s="6">
        <v>3296.3168970000002</v>
      </c>
      <c r="M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4" spans="1:13" x14ac:dyDescent="0.2">
      <c r="A924" t="s">
        <v>1854</v>
      </c>
      <c r="B924" t="s">
        <v>42</v>
      </c>
      <c r="C924">
        <v>9</v>
      </c>
      <c r="D924" s="6">
        <v>235819.65</v>
      </c>
      <c r="E924" s="6">
        <v>52071008489.580002</v>
      </c>
      <c r="F924">
        <v>9</v>
      </c>
      <c r="G924" t="s">
        <v>21</v>
      </c>
      <c r="H924">
        <v>2017</v>
      </c>
      <c r="I924">
        <v>15697</v>
      </c>
      <c r="J924">
        <v>8</v>
      </c>
      <c r="K924" s="5">
        <v>220807.60519999999</v>
      </c>
      <c r="L924" s="6">
        <v>26202.183580000001</v>
      </c>
      <c r="M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5" spans="1:13" x14ac:dyDescent="0.2">
      <c r="A925" t="s">
        <v>208</v>
      </c>
      <c r="B925" t="s">
        <v>9</v>
      </c>
      <c r="C925">
        <v>2</v>
      </c>
      <c r="D925" s="6">
        <v>85976.01</v>
      </c>
      <c r="E925" s="6">
        <v>3760108625.52</v>
      </c>
      <c r="F925">
        <v>19</v>
      </c>
      <c r="G925" t="s">
        <v>29</v>
      </c>
      <c r="H925">
        <v>2006</v>
      </c>
      <c r="I925">
        <v>6953</v>
      </c>
      <c r="J925">
        <v>19</v>
      </c>
      <c r="K925" s="5">
        <v>43733.392780000002</v>
      </c>
      <c r="L925" s="6">
        <v>4525.0532000000003</v>
      </c>
      <c r="M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6" spans="1:13" x14ac:dyDescent="0.2">
      <c r="A926" t="s">
        <v>1855</v>
      </c>
      <c r="B926" t="s">
        <v>32</v>
      </c>
      <c r="C926">
        <v>4</v>
      </c>
      <c r="D926" s="6">
        <v>336739.59</v>
      </c>
      <c r="E926" s="6">
        <v>9741927841.0699997</v>
      </c>
      <c r="F926">
        <v>3</v>
      </c>
      <c r="G926" t="s">
        <v>13</v>
      </c>
      <c r="H926">
        <v>2022</v>
      </c>
      <c r="I926">
        <v>5262</v>
      </c>
      <c r="J926">
        <v>3</v>
      </c>
      <c r="K926" s="5">
        <v>28929.152959999999</v>
      </c>
      <c r="L926" s="6">
        <v>112246.52989999999</v>
      </c>
      <c r="M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27" spans="1:13" x14ac:dyDescent="0.2">
      <c r="A927" t="s">
        <v>1856</v>
      </c>
      <c r="B927" t="s">
        <v>49</v>
      </c>
      <c r="C927">
        <v>8</v>
      </c>
      <c r="D927" s="6">
        <v>318947.01</v>
      </c>
      <c r="E927" s="6">
        <v>8163776981.5200005</v>
      </c>
      <c r="F927">
        <v>31</v>
      </c>
      <c r="G927" t="s">
        <v>29</v>
      </c>
      <c r="H927">
        <v>2015</v>
      </c>
      <c r="I927">
        <v>1342</v>
      </c>
      <c r="J927">
        <v>10</v>
      </c>
      <c r="K927" s="5">
        <v>25595.029460000002</v>
      </c>
      <c r="L927" s="6">
        <v>10288.61312</v>
      </c>
      <c r="M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8" spans="1:13" x14ac:dyDescent="0.2">
      <c r="A928" t="s">
        <v>1857</v>
      </c>
      <c r="B928" t="s">
        <v>12</v>
      </c>
      <c r="C928">
        <v>1</v>
      </c>
      <c r="D928" s="6">
        <v>116004.31</v>
      </c>
      <c r="E928" s="6">
        <v>3791851925</v>
      </c>
      <c r="F928">
        <v>35</v>
      </c>
      <c r="G928" t="s">
        <v>10</v>
      </c>
      <c r="H928">
        <v>2012</v>
      </c>
      <c r="I928">
        <v>2558</v>
      </c>
      <c r="J928">
        <v>13</v>
      </c>
      <c r="K928" s="5">
        <v>32686.16315</v>
      </c>
      <c r="L928" s="6">
        <v>3314.4089600000002</v>
      </c>
      <c r="M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29" spans="1:13" x14ac:dyDescent="0.2">
      <c r="A929" t="s">
        <v>1858</v>
      </c>
      <c r="B929" t="s">
        <v>15</v>
      </c>
      <c r="C929">
        <v>7</v>
      </c>
      <c r="D929" s="6">
        <v>156678.96</v>
      </c>
      <c r="E929" s="6">
        <v>4260128244.1399999</v>
      </c>
      <c r="F929">
        <v>21</v>
      </c>
      <c r="G929" t="s">
        <v>10</v>
      </c>
      <c r="H929">
        <v>2020</v>
      </c>
      <c r="I929">
        <v>3154</v>
      </c>
      <c r="J929">
        <v>5</v>
      </c>
      <c r="K929" s="5">
        <v>27189.17498</v>
      </c>
      <c r="L929" s="6">
        <v>7460.9026919999997</v>
      </c>
      <c r="M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0" spans="1:13" x14ac:dyDescent="0.2">
      <c r="A930" t="s">
        <v>1859</v>
      </c>
      <c r="B930" t="s">
        <v>18</v>
      </c>
      <c r="C930">
        <v>7</v>
      </c>
      <c r="D930" s="6">
        <v>494295.39</v>
      </c>
      <c r="E930" s="6">
        <v>13138349812.219999</v>
      </c>
      <c r="F930">
        <v>39</v>
      </c>
      <c r="G930" t="s">
        <v>10</v>
      </c>
      <c r="H930">
        <v>2010</v>
      </c>
      <c r="I930">
        <v>3273</v>
      </c>
      <c r="J930">
        <v>15</v>
      </c>
      <c r="K930" s="5">
        <v>26578.955969999999</v>
      </c>
      <c r="L930" s="6">
        <v>12674.240879999999</v>
      </c>
      <c r="M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1" spans="1:13" x14ac:dyDescent="0.2">
      <c r="A931" t="s">
        <v>1860</v>
      </c>
      <c r="B931" t="s">
        <v>9</v>
      </c>
      <c r="C931">
        <v>5</v>
      </c>
      <c r="D931" s="6">
        <v>317292.06</v>
      </c>
      <c r="E931" s="6">
        <v>12728488877.940001</v>
      </c>
      <c r="F931">
        <v>46</v>
      </c>
      <c r="G931" t="s">
        <v>29</v>
      </c>
      <c r="H931">
        <v>2015</v>
      </c>
      <c r="I931">
        <v>13058</v>
      </c>
      <c r="J931">
        <v>10</v>
      </c>
      <c r="K931" s="5">
        <v>40115.001550000001</v>
      </c>
      <c r="L931" s="6">
        <v>6897.6535359999998</v>
      </c>
      <c r="M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2" spans="1:13" x14ac:dyDescent="0.2">
      <c r="A932" t="s">
        <v>1861</v>
      </c>
      <c r="B932" t="s">
        <v>12</v>
      </c>
      <c r="C932">
        <v>4</v>
      </c>
      <c r="D932" s="6">
        <v>285550.15000000002</v>
      </c>
      <c r="E932" s="6">
        <v>862145227.5</v>
      </c>
      <c r="F932">
        <v>7</v>
      </c>
      <c r="G932" t="s">
        <v>13</v>
      </c>
      <c r="H932">
        <v>2018</v>
      </c>
      <c r="I932">
        <v>18188</v>
      </c>
      <c r="J932">
        <v>7</v>
      </c>
      <c r="K932" s="5">
        <v>3018.2428089999999</v>
      </c>
      <c r="L932" s="6">
        <v>40792.878120000001</v>
      </c>
      <c r="M9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33" spans="1:13" x14ac:dyDescent="0.2">
      <c r="A933" t="s">
        <v>1862</v>
      </c>
      <c r="B933" t="s">
        <v>18</v>
      </c>
      <c r="C933">
        <v>1</v>
      </c>
      <c r="D933" s="6">
        <v>163374.85999999999</v>
      </c>
      <c r="E933" s="6">
        <v>4437117019.8900003</v>
      </c>
      <c r="F933">
        <v>47</v>
      </c>
      <c r="G933" t="s">
        <v>21</v>
      </c>
      <c r="H933">
        <v>2012</v>
      </c>
      <c r="I933">
        <v>14008</v>
      </c>
      <c r="J933">
        <v>13</v>
      </c>
      <c r="K933" s="5">
        <v>27158.118269999999</v>
      </c>
      <c r="L933" s="6">
        <v>3476.0607530000002</v>
      </c>
      <c r="M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4" spans="1:13" x14ac:dyDescent="0.2">
      <c r="A934" t="s">
        <v>1863</v>
      </c>
      <c r="B934" t="s">
        <v>18</v>
      </c>
      <c r="C934">
        <v>8</v>
      </c>
      <c r="D934" s="6">
        <v>17969.87</v>
      </c>
      <c r="E934" s="6">
        <v>7670279603.4200001</v>
      </c>
      <c r="F934">
        <v>33</v>
      </c>
      <c r="G934" t="s">
        <v>27</v>
      </c>
      <c r="H934">
        <v>2001</v>
      </c>
      <c r="I934">
        <v>14276</v>
      </c>
      <c r="J934">
        <v>24</v>
      </c>
      <c r="K934" s="5">
        <v>426840.20110000001</v>
      </c>
      <c r="L934" s="6">
        <v>544.54142349999995</v>
      </c>
      <c r="M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5" spans="1:13" x14ac:dyDescent="0.2">
      <c r="A935" t="s">
        <v>1864</v>
      </c>
      <c r="B935" t="s">
        <v>49</v>
      </c>
      <c r="C935">
        <v>5</v>
      </c>
      <c r="D935" s="6">
        <v>136402.42000000001</v>
      </c>
      <c r="E935" s="6">
        <v>2984157973.9000001</v>
      </c>
      <c r="F935">
        <v>23</v>
      </c>
      <c r="G935" t="s">
        <v>35</v>
      </c>
      <c r="H935">
        <v>2005</v>
      </c>
      <c r="I935">
        <v>3137</v>
      </c>
      <c r="J935">
        <v>20</v>
      </c>
      <c r="K935" s="5">
        <v>21876.602900000002</v>
      </c>
      <c r="L935" s="6">
        <v>5930.5399889999999</v>
      </c>
      <c r="M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6" spans="1:13" x14ac:dyDescent="0.2">
      <c r="A936" t="s">
        <v>209</v>
      </c>
      <c r="B936" t="s">
        <v>18</v>
      </c>
      <c r="C936">
        <v>2</v>
      </c>
      <c r="D936" s="6">
        <v>471862.56</v>
      </c>
      <c r="E936" s="6">
        <v>15939288190.450001</v>
      </c>
      <c r="F936">
        <v>43</v>
      </c>
      <c r="G936" t="s">
        <v>19</v>
      </c>
      <c r="H936">
        <v>2021</v>
      </c>
      <c r="I936">
        <v>3679</v>
      </c>
      <c r="J936">
        <v>4</v>
      </c>
      <c r="K936" s="5">
        <v>33778.514479999998</v>
      </c>
      <c r="L936" s="6">
        <v>10973.547920000001</v>
      </c>
      <c r="M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7" spans="1:13" x14ac:dyDescent="0.2">
      <c r="A937" t="s">
        <v>1865</v>
      </c>
      <c r="B937" t="s">
        <v>18</v>
      </c>
      <c r="C937">
        <v>6</v>
      </c>
      <c r="D937" s="6">
        <v>1466.45</v>
      </c>
      <c r="E937" s="6">
        <v>30614297258.57</v>
      </c>
      <c r="F937">
        <v>2</v>
      </c>
      <c r="G937" t="s">
        <v>10</v>
      </c>
      <c r="H937">
        <v>2000</v>
      </c>
      <c r="I937">
        <v>15165</v>
      </c>
      <c r="J937">
        <v>25</v>
      </c>
      <c r="K937" s="5">
        <v>20876403.300000001</v>
      </c>
      <c r="L937" s="6">
        <v>733.22725549999996</v>
      </c>
      <c r="M9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38" spans="1:13" x14ac:dyDescent="0.2">
      <c r="A938" t="s">
        <v>1866</v>
      </c>
      <c r="B938" t="s">
        <v>42</v>
      </c>
      <c r="C938">
        <v>8</v>
      </c>
      <c r="D938" s="6">
        <v>245545.62</v>
      </c>
      <c r="E938" s="6">
        <v>6292300551.75</v>
      </c>
      <c r="F938">
        <v>40</v>
      </c>
      <c r="G938" t="s">
        <v>19</v>
      </c>
      <c r="H938">
        <v>2010</v>
      </c>
      <c r="I938">
        <v>6357</v>
      </c>
      <c r="J938">
        <v>15</v>
      </c>
      <c r="K938" s="5">
        <v>25624.79016</v>
      </c>
      <c r="L938" s="6">
        <v>6138.6405180000002</v>
      </c>
      <c r="M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39" spans="1:13" x14ac:dyDescent="0.2">
      <c r="A939" t="s">
        <v>1867</v>
      </c>
      <c r="B939" t="s">
        <v>49</v>
      </c>
      <c r="C939">
        <v>3</v>
      </c>
      <c r="D939" s="6">
        <v>340100.35</v>
      </c>
      <c r="E939" s="6">
        <v>5968174256.4300003</v>
      </c>
      <c r="F939">
        <v>43</v>
      </c>
      <c r="G939" t="s">
        <v>27</v>
      </c>
      <c r="H939">
        <v>2008</v>
      </c>
      <c r="I939">
        <v>5464</v>
      </c>
      <c r="J939">
        <v>17</v>
      </c>
      <c r="K939" s="5">
        <v>17547.274549999998</v>
      </c>
      <c r="L939" s="6">
        <v>7909.3103840000003</v>
      </c>
      <c r="M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0" spans="1:13" x14ac:dyDescent="0.2">
      <c r="A940" t="s">
        <v>1868</v>
      </c>
      <c r="B940" t="s">
        <v>32</v>
      </c>
      <c r="C940">
        <v>5</v>
      </c>
      <c r="D940" s="6">
        <v>257224.57</v>
      </c>
      <c r="E940" s="6">
        <v>6450903077.5799999</v>
      </c>
      <c r="F940">
        <v>40</v>
      </c>
      <c r="G940" t="s">
        <v>10</v>
      </c>
      <c r="H940">
        <v>2021</v>
      </c>
      <c r="I940">
        <v>5573</v>
      </c>
      <c r="J940">
        <v>4</v>
      </c>
      <c r="K940" s="5">
        <v>25077.876</v>
      </c>
      <c r="L940" s="6">
        <v>6430.6142339999997</v>
      </c>
      <c r="M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1" spans="1:13" x14ac:dyDescent="0.2">
      <c r="A941" t="s">
        <v>1869</v>
      </c>
      <c r="B941" t="s">
        <v>49</v>
      </c>
      <c r="C941">
        <v>9</v>
      </c>
      <c r="D941" s="6">
        <v>456859.53</v>
      </c>
      <c r="E941" s="6">
        <v>949913359.82000005</v>
      </c>
      <c r="F941">
        <v>47</v>
      </c>
      <c r="G941" t="s">
        <v>13</v>
      </c>
      <c r="H941">
        <v>2014</v>
      </c>
      <c r="I941">
        <v>565</v>
      </c>
      <c r="J941">
        <v>11</v>
      </c>
      <c r="K941" s="5">
        <v>2078.2241509999999</v>
      </c>
      <c r="L941" s="6">
        <v>9720.4154469999994</v>
      </c>
      <c r="M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2" spans="1:13" x14ac:dyDescent="0.2">
      <c r="A942" t="s">
        <v>1870</v>
      </c>
      <c r="B942" t="s">
        <v>32</v>
      </c>
      <c r="C942">
        <v>5</v>
      </c>
      <c r="D942" s="6">
        <v>2550.65</v>
      </c>
      <c r="E942" s="6">
        <v>12168159037.76</v>
      </c>
      <c r="F942">
        <v>34</v>
      </c>
      <c r="G942" t="s">
        <v>16</v>
      </c>
      <c r="H942">
        <v>2001</v>
      </c>
      <c r="I942">
        <v>18615</v>
      </c>
      <c r="J942">
        <v>24</v>
      </c>
      <c r="K942" s="5">
        <v>4770619.0410000002</v>
      </c>
      <c r="L942" s="7">
        <v>75.018976030000005</v>
      </c>
      <c r="M9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3" spans="1:13" x14ac:dyDescent="0.2">
      <c r="A943" t="s">
        <v>1871</v>
      </c>
      <c r="B943" t="s">
        <v>24</v>
      </c>
      <c r="C943">
        <v>9</v>
      </c>
      <c r="D943" s="6">
        <v>255025.18</v>
      </c>
      <c r="E943" s="6">
        <v>8523669385.5500002</v>
      </c>
      <c r="F943">
        <v>41</v>
      </c>
      <c r="G943" t="s">
        <v>13</v>
      </c>
      <c r="H943">
        <v>2005</v>
      </c>
      <c r="I943">
        <v>3158</v>
      </c>
      <c r="J943">
        <v>20</v>
      </c>
      <c r="K943" s="5">
        <v>33421.85454</v>
      </c>
      <c r="L943" s="6">
        <v>6220.1262619999998</v>
      </c>
      <c r="M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4" spans="1:13" x14ac:dyDescent="0.2">
      <c r="A944" t="s">
        <v>1872</v>
      </c>
      <c r="B944" t="s">
        <v>32</v>
      </c>
      <c r="C944">
        <v>9</v>
      </c>
      <c r="D944" s="6">
        <v>140743.9</v>
      </c>
      <c r="E944" s="6">
        <v>3279863474.0900002</v>
      </c>
      <c r="F944">
        <v>35</v>
      </c>
      <c r="G944" t="s">
        <v>21</v>
      </c>
      <c r="H944">
        <v>2011</v>
      </c>
      <c r="I944">
        <v>16694</v>
      </c>
      <c r="J944">
        <v>14</v>
      </c>
      <c r="K944" s="5">
        <v>23302.769209999999</v>
      </c>
      <c r="L944" s="6">
        <v>4021.254422</v>
      </c>
      <c r="M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5" spans="1:13" x14ac:dyDescent="0.2">
      <c r="A945" t="s">
        <v>1873</v>
      </c>
      <c r="B945" t="s">
        <v>12</v>
      </c>
      <c r="C945">
        <v>4</v>
      </c>
      <c r="D945" s="6">
        <v>19636.79</v>
      </c>
      <c r="E945" s="6">
        <v>65400083748.080002</v>
      </c>
      <c r="F945">
        <v>49</v>
      </c>
      <c r="G945" t="s">
        <v>37</v>
      </c>
      <c r="H945">
        <v>2005</v>
      </c>
      <c r="I945">
        <v>6985</v>
      </c>
      <c r="J945">
        <v>20</v>
      </c>
      <c r="K945" s="5">
        <v>3330486.1209999998</v>
      </c>
      <c r="L945" s="6">
        <v>400.7508626</v>
      </c>
      <c r="M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6" spans="1:13" x14ac:dyDescent="0.2">
      <c r="A946" t="s">
        <v>1874</v>
      </c>
      <c r="B946" t="s">
        <v>15</v>
      </c>
      <c r="C946">
        <v>6</v>
      </c>
      <c r="D946" s="6">
        <v>52438.28</v>
      </c>
      <c r="E946" s="6">
        <v>2563628166.54</v>
      </c>
      <c r="F946">
        <v>2</v>
      </c>
      <c r="G946" t="s">
        <v>13</v>
      </c>
      <c r="H946">
        <v>2006</v>
      </c>
      <c r="I946">
        <v>6779</v>
      </c>
      <c r="J946">
        <v>19</v>
      </c>
      <c r="K946" s="5">
        <v>48887.49136</v>
      </c>
      <c r="L946" s="6">
        <v>26219.137630000001</v>
      </c>
      <c r="M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7" spans="1:13" x14ac:dyDescent="0.2">
      <c r="A947" t="s">
        <v>210</v>
      </c>
      <c r="B947" t="s">
        <v>32</v>
      </c>
      <c r="C947">
        <v>10</v>
      </c>
      <c r="D947" s="6">
        <v>215965.18</v>
      </c>
      <c r="E947" s="6">
        <v>9752567479.6100006</v>
      </c>
      <c r="F947">
        <v>4</v>
      </c>
      <c r="G947" t="s">
        <v>10</v>
      </c>
      <c r="H947">
        <v>2013</v>
      </c>
      <c r="I947">
        <v>11932</v>
      </c>
      <c r="J947">
        <v>12</v>
      </c>
      <c r="K947" s="5">
        <v>45157.054429999997</v>
      </c>
      <c r="L947" s="6">
        <v>53991.295689999999</v>
      </c>
      <c r="M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48" spans="1:13" x14ac:dyDescent="0.2">
      <c r="A948" t="s">
        <v>1875</v>
      </c>
      <c r="B948" t="s">
        <v>32</v>
      </c>
      <c r="C948">
        <v>2</v>
      </c>
      <c r="D948" s="6">
        <v>156272.97</v>
      </c>
      <c r="E948" s="6">
        <v>2686342404.27</v>
      </c>
      <c r="F948">
        <v>16</v>
      </c>
      <c r="G948" t="s">
        <v>13</v>
      </c>
      <c r="H948">
        <v>2005</v>
      </c>
      <c r="I948">
        <v>3921</v>
      </c>
      <c r="J948">
        <v>20</v>
      </c>
      <c r="K948" s="5">
        <v>17189.064829999999</v>
      </c>
      <c r="L948" s="6">
        <v>9767.0603319999991</v>
      </c>
      <c r="M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49" spans="1:13" x14ac:dyDescent="0.2">
      <c r="A949" t="s">
        <v>1876</v>
      </c>
      <c r="B949" t="s">
        <v>9</v>
      </c>
      <c r="C949">
        <v>5</v>
      </c>
      <c r="D949" s="6">
        <v>148763.57</v>
      </c>
      <c r="E949" s="6">
        <v>27076843911.509998</v>
      </c>
      <c r="F949">
        <v>29</v>
      </c>
      <c r="G949" t="s">
        <v>33</v>
      </c>
      <c r="H949">
        <v>2012</v>
      </c>
      <c r="I949">
        <v>10238</v>
      </c>
      <c r="J949">
        <v>13</v>
      </c>
      <c r="K949" s="5">
        <v>182011.60079999999</v>
      </c>
      <c r="L949" s="6">
        <v>5129.7782049999996</v>
      </c>
      <c r="M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0" spans="1:13" x14ac:dyDescent="0.2">
      <c r="A950" t="s">
        <v>1877</v>
      </c>
      <c r="B950" t="s">
        <v>49</v>
      </c>
      <c r="C950">
        <v>10</v>
      </c>
      <c r="D950" s="6">
        <v>419963.1</v>
      </c>
      <c r="E950" s="6">
        <v>2046967229.49</v>
      </c>
      <c r="F950">
        <v>37</v>
      </c>
      <c r="G950" t="s">
        <v>35</v>
      </c>
      <c r="H950">
        <v>2016</v>
      </c>
      <c r="I950">
        <v>3466</v>
      </c>
      <c r="J950">
        <v>9</v>
      </c>
      <c r="K950" s="5">
        <v>4873.1597099999999</v>
      </c>
      <c r="L950" s="6">
        <v>11350.3541</v>
      </c>
      <c r="M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1" spans="1:13" x14ac:dyDescent="0.2">
      <c r="A951" t="s">
        <v>1878</v>
      </c>
      <c r="B951" t="s">
        <v>42</v>
      </c>
      <c r="C951">
        <v>4</v>
      </c>
      <c r="D951" s="6">
        <v>379183.22</v>
      </c>
      <c r="E951" s="6">
        <v>15206331018.120001</v>
      </c>
      <c r="F951">
        <v>30</v>
      </c>
      <c r="G951" t="s">
        <v>16</v>
      </c>
      <c r="H951">
        <v>2006</v>
      </c>
      <c r="I951">
        <v>2451</v>
      </c>
      <c r="J951">
        <v>19</v>
      </c>
      <c r="K951" s="5">
        <v>40101.857980000001</v>
      </c>
      <c r="L951" s="6">
        <v>12639.44083</v>
      </c>
      <c r="M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2" spans="1:13" x14ac:dyDescent="0.2">
      <c r="A952" t="s">
        <v>1879</v>
      </c>
      <c r="B952" t="s">
        <v>15</v>
      </c>
      <c r="C952">
        <v>2</v>
      </c>
      <c r="D952" s="6">
        <v>214544.56</v>
      </c>
      <c r="E952" s="6">
        <v>4565702995.5200005</v>
      </c>
      <c r="F952">
        <v>12</v>
      </c>
      <c r="G952" t="s">
        <v>37</v>
      </c>
      <c r="H952">
        <v>2015</v>
      </c>
      <c r="I952">
        <v>2682</v>
      </c>
      <c r="J952">
        <v>10</v>
      </c>
      <c r="K952" s="5">
        <v>21279.907640000001</v>
      </c>
      <c r="L952" s="6">
        <v>17878.713449999999</v>
      </c>
      <c r="M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3" spans="1:13" x14ac:dyDescent="0.2">
      <c r="A953" t="s">
        <v>1880</v>
      </c>
      <c r="B953" t="s">
        <v>49</v>
      </c>
      <c r="C953">
        <v>4</v>
      </c>
      <c r="D953" s="6">
        <v>212226.2</v>
      </c>
      <c r="E953" s="6">
        <v>615695597.24000001</v>
      </c>
      <c r="F953">
        <v>16</v>
      </c>
      <c r="G953" t="s">
        <v>33</v>
      </c>
      <c r="H953">
        <v>2001</v>
      </c>
      <c r="I953">
        <v>11338</v>
      </c>
      <c r="J953">
        <v>24</v>
      </c>
      <c r="K953" s="5">
        <v>2900.1290909999998</v>
      </c>
      <c r="L953" s="6">
        <v>13264.13738</v>
      </c>
      <c r="M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4" spans="1:13" x14ac:dyDescent="0.2">
      <c r="A954" t="s">
        <v>1881</v>
      </c>
      <c r="B954" t="s">
        <v>18</v>
      </c>
      <c r="C954">
        <v>8</v>
      </c>
      <c r="D954" s="6">
        <v>172750.56</v>
      </c>
      <c r="E954" s="6">
        <v>4855907986.5100002</v>
      </c>
      <c r="F954">
        <v>24</v>
      </c>
      <c r="G954" t="s">
        <v>16</v>
      </c>
      <c r="H954">
        <v>2016</v>
      </c>
      <c r="I954">
        <v>12904</v>
      </c>
      <c r="J954">
        <v>9</v>
      </c>
      <c r="K954" s="5">
        <v>28108.36132</v>
      </c>
      <c r="L954" s="6">
        <v>7197.940114</v>
      </c>
      <c r="M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5" spans="1:13" x14ac:dyDescent="0.2">
      <c r="A955" t="s">
        <v>1882</v>
      </c>
      <c r="B955" t="s">
        <v>9</v>
      </c>
      <c r="C955">
        <v>1</v>
      </c>
      <c r="D955" s="6">
        <v>164487.76999999999</v>
      </c>
      <c r="E955" s="6">
        <v>24894918.539999999</v>
      </c>
      <c r="F955">
        <v>49</v>
      </c>
      <c r="G955" t="s">
        <v>33</v>
      </c>
      <c r="H955">
        <v>2016</v>
      </c>
      <c r="I955">
        <v>11045</v>
      </c>
      <c r="J955">
        <v>9</v>
      </c>
      <c r="K955" s="5">
        <v>150.34814660000001</v>
      </c>
      <c r="L955" s="6">
        <v>3356.8931859999998</v>
      </c>
      <c r="M9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6" spans="1:13" x14ac:dyDescent="0.2">
      <c r="A956" t="s">
        <v>1883</v>
      </c>
      <c r="B956" t="s">
        <v>24</v>
      </c>
      <c r="C956">
        <v>5</v>
      </c>
      <c r="D956" s="6">
        <v>152641.29</v>
      </c>
      <c r="E956" s="6">
        <v>7130360635</v>
      </c>
      <c r="F956">
        <v>17</v>
      </c>
      <c r="G956" t="s">
        <v>10</v>
      </c>
      <c r="H956">
        <v>2014</v>
      </c>
      <c r="I956">
        <v>6203</v>
      </c>
      <c r="J956">
        <v>11</v>
      </c>
      <c r="K956" s="5">
        <v>46712.183599999997</v>
      </c>
      <c r="L956" s="6">
        <v>8978.8994490000005</v>
      </c>
      <c r="M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7" spans="1:13" x14ac:dyDescent="0.2">
      <c r="A957" t="s">
        <v>1884</v>
      </c>
      <c r="B957" t="s">
        <v>12</v>
      </c>
      <c r="C957">
        <v>4</v>
      </c>
      <c r="D957" s="6">
        <v>151475.82</v>
      </c>
      <c r="E957" s="6">
        <v>6094787346.8599997</v>
      </c>
      <c r="F957">
        <v>49</v>
      </c>
      <c r="G957" t="s">
        <v>19</v>
      </c>
      <c r="H957">
        <v>2015</v>
      </c>
      <c r="I957">
        <v>12347</v>
      </c>
      <c r="J957">
        <v>10</v>
      </c>
      <c r="K957" s="5">
        <v>40235.04221</v>
      </c>
      <c r="L957" s="6">
        <v>3091.343194</v>
      </c>
      <c r="M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8" spans="1:13" x14ac:dyDescent="0.2">
      <c r="A958" t="s">
        <v>211</v>
      </c>
      <c r="B958" t="s">
        <v>32</v>
      </c>
      <c r="C958">
        <v>9</v>
      </c>
      <c r="D958" s="6">
        <v>341919.53</v>
      </c>
      <c r="E958" s="6">
        <v>9807518461.7800007</v>
      </c>
      <c r="F958">
        <v>31</v>
      </c>
      <c r="G958" t="s">
        <v>37</v>
      </c>
      <c r="H958">
        <v>2000</v>
      </c>
      <c r="I958">
        <v>14631</v>
      </c>
      <c r="J958">
        <v>25</v>
      </c>
      <c r="K958" s="5">
        <v>28682.70376</v>
      </c>
      <c r="L958" s="6">
        <v>11029.66221</v>
      </c>
      <c r="M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59" spans="1:13" x14ac:dyDescent="0.2">
      <c r="A959" t="s">
        <v>1885</v>
      </c>
      <c r="B959" t="s">
        <v>12</v>
      </c>
      <c r="C959">
        <v>3</v>
      </c>
      <c r="D959" s="6">
        <v>256659.25</v>
      </c>
      <c r="E959" s="6">
        <v>7270694107.3400002</v>
      </c>
      <c r="F959">
        <v>15</v>
      </c>
      <c r="G959" t="s">
        <v>16</v>
      </c>
      <c r="H959">
        <v>2016</v>
      </c>
      <c r="I959">
        <v>18246</v>
      </c>
      <c r="J959">
        <v>9</v>
      </c>
      <c r="K959" s="5">
        <v>28327.198710000001</v>
      </c>
      <c r="L959" s="6">
        <v>17110.61637</v>
      </c>
      <c r="M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0" spans="1:13" x14ac:dyDescent="0.2">
      <c r="A960" t="s">
        <v>1886</v>
      </c>
      <c r="B960" t="s">
        <v>42</v>
      </c>
      <c r="C960">
        <v>4</v>
      </c>
      <c r="D960" s="6">
        <v>353637.3</v>
      </c>
      <c r="E960" s="6">
        <v>13695880674.870001</v>
      </c>
      <c r="F960">
        <v>26</v>
      </c>
      <c r="G960" t="s">
        <v>33</v>
      </c>
      <c r="H960">
        <v>2015</v>
      </c>
      <c r="I960">
        <v>1463</v>
      </c>
      <c r="J960">
        <v>10</v>
      </c>
      <c r="K960" s="5">
        <v>38727.608699999997</v>
      </c>
      <c r="L960" s="6">
        <v>13601.43468</v>
      </c>
      <c r="M9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1" spans="1:13" x14ac:dyDescent="0.2">
      <c r="A961" t="s">
        <v>1887</v>
      </c>
      <c r="B961" t="s">
        <v>12</v>
      </c>
      <c r="C961">
        <v>7</v>
      </c>
      <c r="D961" s="6">
        <v>391215.84</v>
      </c>
      <c r="E961" s="6">
        <v>14891878274.889999</v>
      </c>
      <c r="F961">
        <v>46</v>
      </c>
      <c r="G961" t="s">
        <v>27</v>
      </c>
      <c r="H961">
        <v>2003</v>
      </c>
      <c r="I961">
        <v>8564</v>
      </c>
      <c r="J961">
        <v>22</v>
      </c>
      <c r="K961" s="5">
        <v>38064.631829999998</v>
      </c>
      <c r="L961" s="6">
        <v>8504.6922570000006</v>
      </c>
      <c r="M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2" spans="1:13" x14ac:dyDescent="0.2">
      <c r="A962" t="s">
        <v>1888</v>
      </c>
      <c r="B962" t="s">
        <v>9</v>
      </c>
      <c r="C962">
        <v>2</v>
      </c>
      <c r="D962" s="6">
        <v>441289.72</v>
      </c>
      <c r="E962" s="6">
        <v>1830839279.0799999</v>
      </c>
      <c r="F962">
        <v>2</v>
      </c>
      <c r="G962" t="s">
        <v>16</v>
      </c>
      <c r="H962">
        <v>2016</v>
      </c>
      <c r="I962">
        <v>18829</v>
      </c>
      <c r="J962">
        <v>9</v>
      </c>
      <c r="K962" s="5">
        <v>4147.8374110000004</v>
      </c>
      <c r="L962" s="6">
        <v>220644.85750000001</v>
      </c>
      <c r="M9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3" spans="1:13" x14ac:dyDescent="0.2">
      <c r="A963" t="s">
        <v>1889</v>
      </c>
      <c r="B963" t="s">
        <v>9</v>
      </c>
      <c r="C963">
        <v>6</v>
      </c>
      <c r="D963" s="6">
        <v>292791.8</v>
      </c>
      <c r="E963" s="6">
        <v>9005345705.6299992</v>
      </c>
      <c r="F963">
        <v>17</v>
      </c>
      <c r="G963" t="s">
        <v>19</v>
      </c>
      <c r="H963">
        <v>2008</v>
      </c>
      <c r="I963">
        <v>7857</v>
      </c>
      <c r="J963">
        <v>17</v>
      </c>
      <c r="K963" s="5">
        <v>30755.823960000002</v>
      </c>
      <c r="L963" s="6">
        <v>17223.046780000001</v>
      </c>
      <c r="M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4" spans="1:13" x14ac:dyDescent="0.2">
      <c r="A964" t="s">
        <v>1890</v>
      </c>
      <c r="B964" t="s">
        <v>49</v>
      </c>
      <c r="C964">
        <v>8</v>
      </c>
      <c r="D964" s="6">
        <v>36159.18</v>
      </c>
      <c r="E964" s="6">
        <v>14657239130.290001</v>
      </c>
      <c r="F964">
        <v>40</v>
      </c>
      <c r="G964" t="s">
        <v>29</v>
      </c>
      <c r="H964">
        <v>2019</v>
      </c>
      <c r="I964">
        <v>15705</v>
      </c>
      <c r="J964">
        <v>6</v>
      </c>
      <c r="K964" s="5">
        <v>405352.20360000001</v>
      </c>
      <c r="L964" s="6">
        <v>903.97948010000005</v>
      </c>
      <c r="M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5" spans="1:13" x14ac:dyDescent="0.2">
      <c r="A965" t="s">
        <v>1891</v>
      </c>
      <c r="B965" t="s">
        <v>9</v>
      </c>
      <c r="C965">
        <v>5</v>
      </c>
      <c r="D965" s="6">
        <v>422676.28</v>
      </c>
      <c r="E965" s="6">
        <v>8683310068.1800003</v>
      </c>
      <c r="F965">
        <v>41</v>
      </c>
      <c r="G965" t="s">
        <v>19</v>
      </c>
      <c r="H965">
        <v>2017</v>
      </c>
      <c r="I965">
        <v>844</v>
      </c>
      <c r="J965">
        <v>8</v>
      </c>
      <c r="K965" s="5">
        <v>20542.641599999999</v>
      </c>
      <c r="L965" s="6">
        <v>10309.17763</v>
      </c>
      <c r="M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6" spans="1:13" x14ac:dyDescent="0.2">
      <c r="A966" t="s">
        <v>1892</v>
      </c>
      <c r="B966" t="s">
        <v>15</v>
      </c>
      <c r="C966">
        <v>2</v>
      </c>
      <c r="D966" s="6">
        <v>29928.68</v>
      </c>
      <c r="E966" s="6">
        <v>14051654741.219999</v>
      </c>
      <c r="F966">
        <v>21</v>
      </c>
      <c r="G966" t="s">
        <v>13</v>
      </c>
      <c r="H966">
        <v>2019</v>
      </c>
      <c r="I966">
        <v>10133</v>
      </c>
      <c r="J966">
        <v>6</v>
      </c>
      <c r="K966" s="5">
        <v>469503.66399999999</v>
      </c>
      <c r="L966" s="6">
        <v>1425.1752269999999</v>
      </c>
      <c r="M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67" spans="1:13" x14ac:dyDescent="0.2">
      <c r="A967" t="s">
        <v>1893</v>
      </c>
      <c r="B967" t="s">
        <v>12</v>
      </c>
      <c r="C967">
        <v>10</v>
      </c>
      <c r="D967" s="6">
        <v>185165.17</v>
      </c>
      <c r="E967" s="6">
        <v>8376191209.6499996</v>
      </c>
      <c r="F967">
        <v>2</v>
      </c>
      <c r="G967" t="s">
        <v>35</v>
      </c>
      <c r="H967">
        <v>2000</v>
      </c>
      <c r="I967">
        <v>16894</v>
      </c>
      <c r="J967">
        <v>25</v>
      </c>
      <c r="K967" s="5">
        <v>45235.32172</v>
      </c>
      <c r="L967" s="6">
        <v>92582.585099999997</v>
      </c>
      <c r="M9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8" spans="1:13" x14ac:dyDescent="0.2">
      <c r="A968" t="s">
        <v>1894</v>
      </c>
      <c r="B968" t="s">
        <v>15</v>
      </c>
      <c r="C968">
        <v>9</v>
      </c>
      <c r="D968" s="6">
        <v>428305.57</v>
      </c>
      <c r="E968" s="6">
        <v>71432139335.649994</v>
      </c>
      <c r="F968">
        <v>40</v>
      </c>
      <c r="G968" t="s">
        <v>21</v>
      </c>
      <c r="H968">
        <v>2001</v>
      </c>
      <c r="I968">
        <v>7995</v>
      </c>
      <c r="J968">
        <v>24</v>
      </c>
      <c r="K968" s="5">
        <v>166777.45129999999</v>
      </c>
      <c r="L968" s="6">
        <v>10707.6392</v>
      </c>
      <c r="M9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69" spans="1:13" x14ac:dyDescent="0.2">
      <c r="A969" t="s">
        <v>212</v>
      </c>
      <c r="B969" t="s">
        <v>18</v>
      </c>
      <c r="C969">
        <v>1</v>
      </c>
      <c r="D969" s="6">
        <v>46928.51</v>
      </c>
      <c r="E969" s="6">
        <v>9430583718.75</v>
      </c>
      <c r="F969">
        <v>38</v>
      </c>
      <c r="G969" t="s">
        <v>37</v>
      </c>
      <c r="H969">
        <v>2019</v>
      </c>
      <c r="I969">
        <v>16314</v>
      </c>
      <c r="J969">
        <v>6</v>
      </c>
      <c r="K969" s="5">
        <v>200955.38560000001</v>
      </c>
      <c r="L969" s="6">
        <v>1234.960785</v>
      </c>
      <c r="M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0" spans="1:13" x14ac:dyDescent="0.2">
      <c r="A970" t="s">
        <v>1895</v>
      </c>
      <c r="B970" t="s">
        <v>42</v>
      </c>
      <c r="C970">
        <v>2</v>
      </c>
      <c r="D970" s="6">
        <v>419733.56</v>
      </c>
      <c r="E970" s="6">
        <v>17433956826.52</v>
      </c>
      <c r="F970">
        <v>48</v>
      </c>
      <c r="G970" t="s">
        <v>10</v>
      </c>
      <c r="H970">
        <v>2010</v>
      </c>
      <c r="I970">
        <v>11087</v>
      </c>
      <c r="J970">
        <v>15</v>
      </c>
      <c r="K970" s="5">
        <v>41534.770100000002</v>
      </c>
      <c r="L970" s="6">
        <v>8744.4492559999999</v>
      </c>
      <c r="M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1" spans="1:13" x14ac:dyDescent="0.2">
      <c r="A971" t="s">
        <v>1896</v>
      </c>
      <c r="B971" t="s">
        <v>32</v>
      </c>
      <c r="C971">
        <v>4</v>
      </c>
      <c r="D971" s="6">
        <v>179542.42</v>
      </c>
      <c r="E971" s="6">
        <v>3943550704.2199998</v>
      </c>
      <c r="F971">
        <v>3</v>
      </c>
      <c r="G971" t="s">
        <v>35</v>
      </c>
      <c r="H971">
        <v>2005</v>
      </c>
      <c r="I971">
        <v>19167</v>
      </c>
      <c r="J971">
        <v>20</v>
      </c>
      <c r="K971" s="5">
        <v>21963.450959999998</v>
      </c>
      <c r="L971" s="6">
        <v>59847.473709999998</v>
      </c>
      <c r="M9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2" spans="1:13" x14ac:dyDescent="0.2">
      <c r="A972" t="s">
        <v>1897</v>
      </c>
      <c r="B972" t="s">
        <v>12</v>
      </c>
      <c r="C972">
        <v>2</v>
      </c>
      <c r="D972" s="6">
        <v>93622.73</v>
      </c>
      <c r="E972" s="6">
        <v>3965655899.2199998</v>
      </c>
      <c r="F972">
        <v>9</v>
      </c>
      <c r="G972" t="s">
        <v>21</v>
      </c>
      <c r="H972">
        <v>2020</v>
      </c>
      <c r="I972">
        <v>9323</v>
      </c>
      <c r="J972">
        <v>5</v>
      </c>
      <c r="K972" s="5">
        <v>42356.833910000001</v>
      </c>
      <c r="L972" s="6">
        <v>10402.525170000001</v>
      </c>
      <c r="M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3" spans="1:13" x14ac:dyDescent="0.2">
      <c r="A973" t="s">
        <v>1898</v>
      </c>
      <c r="B973" t="s">
        <v>18</v>
      </c>
      <c r="C973">
        <v>4</v>
      </c>
      <c r="D973" s="6">
        <v>24072.82</v>
      </c>
      <c r="E973" s="6">
        <v>10938401178.43</v>
      </c>
      <c r="F973">
        <v>48</v>
      </c>
      <c r="G973" t="s">
        <v>13</v>
      </c>
      <c r="H973">
        <v>2013</v>
      </c>
      <c r="I973">
        <v>13602</v>
      </c>
      <c r="J973">
        <v>12</v>
      </c>
      <c r="K973" s="5">
        <v>454386.9399</v>
      </c>
      <c r="L973" s="6">
        <v>501.51717919999999</v>
      </c>
      <c r="M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4" spans="1:13" x14ac:dyDescent="0.2">
      <c r="A974" t="s">
        <v>1899</v>
      </c>
      <c r="B974" t="s">
        <v>32</v>
      </c>
      <c r="C974">
        <v>7</v>
      </c>
      <c r="D974" s="6">
        <v>423919.56</v>
      </c>
      <c r="E974" s="6">
        <v>12805848096.83</v>
      </c>
      <c r="F974">
        <v>8</v>
      </c>
      <c r="G974" t="s">
        <v>37</v>
      </c>
      <c r="H974">
        <v>2001</v>
      </c>
      <c r="I974">
        <v>2435</v>
      </c>
      <c r="J974">
        <v>24</v>
      </c>
      <c r="K974" s="5">
        <v>30207.202720000001</v>
      </c>
      <c r="L974" s="6">
        <v>52989.945370000001</v>
      </c>
      <c r="M9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5" spans="1:13" x14ac:dyDescent="0.2">
      <c r="A975" t="s">
        <v>1900</v>
      </c>
      <c r="B975" t="s">
        <v>15</v>
      </c>
      <c r="C975">
        <v>3</v>
      </c>
      <c r="D975" s="6">
        <v>470108.13</v>
      </c>
      <c r="E975" s="6">
        <v>1587671769.76</v>
      </c>
      <c r="F975">
        <v>29</v>
      </c>
      <c r="G975" t="s">
        <v>27</v>
      </c>
      <c r="H975">
        <v>2004</v>
      </c>
      <c r="I975">
        <v>7437</v>
      </c>
      <c r="J975">
        <v>21</v>
      </c>
      <c r="K975" s="5">
        <v>3376.2480759999999</v>
      </c>
      <c r="L975" s="6">
        <v>16210.62509</v>
      </c>
      <c r="M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6" spans="1:13" x14ac:dyDescent="0.2">
      <c r="A976" t="s">
        <v>1901</v>
      </c>
      <c r="B976" t="s">
        <v>9</v>
      </c>
      <c r="C976">
        <v>1</v>
      </c>
      <c r="D976" s="6">
        <v>619.9</v>
      </c>
      <c r="E976" s="6">
        <v>26105845111.549999</v>
      </c>
      <c r="F976">
        <v>10</v>
      </c>
      <c r="G976" t="s">
        <v>21</v>
      </c>
      <c r="H976">
        <v>2000</v>
      </c>
      <c r="I976">
        <v>6707</v>
      </c>
      <c r="J976">
        <v>25</v>
      </c>
      <c r="K976" s="5">
        <v>42112837.5</v>
      </c>
      <c r="L976" s="7">
        <v>61.990229200000002</v>
      </c>
      <c r="M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7" spans="1:13" x14ac:dyDescent="0.2">
      <c r="A977" t="s">
        <v>1902</v>
      </c>
      <c r="B977" t="s">
        <v>24</v>
      </c>
      <c r="C977">
        <v>4</v>
      </c>
      <c r="D977" s="6">
        <v>45211.59</v>
      </c>
      <c r="E977" s="6">
        <v>12799270725.620001</v>
      </c>
      <c r="F977">
        <v>32</v>
      </c>
      <c r="G977" t="s">
        <v>21</v>
      </c>
      <c r="H977">
        <v>2002</v>
      </c>
      <c r="I977">
        <v>14836</v>
      </c>
      <c r="J977">
        <v>23</v>
      </c>
      <c r="K977" s="5">
        <v>283096.12880000001</v>
      </c>
      <c r="L977" s="6">
        <v>1412.862122</v>
      </c>
      <c r="M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78" spans="1:13" x14ac:dyDescent="0.2">
      <c r="A978" t="s">
        <v>1903</v>
      </c>
      <c r="B978" t="s">
        <v>32</v>
      </c>
      <c r="C978">
        <v>4</v>
      </c>
      <c r="D978" s="6">
        <v>22915.18</v>
      </c>
      <c r="E978" s="6">
        <v>40605246808.860001</v>
      </c>
      <c r="F978">
        <v>50</v>
      </c>
      <c r="G978" t="s">
        <v>21</v>
      </c>
      <c r="H978">
        <v>2014</v>
      </c>
      <c r="I978">
        <v>11201</v>
      </c>
      <c r="J978">
        <v>11</v>
      </c>
      <c r="K978" s="5">
        <v>1771979.236</v>
      </c>
      <c r="L978" s="6">
        <v>458.30360830000001</v>
      </c>
      <c r="M9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79" spans="1:13" x14ac:dyDescent="0.2">
      <c r="A979" t="s">
        <v>1904</v>
      </c>
      <c r="B979" t="s">
        <v>12</v>
      </c>
      <c r="C979">
        <v>7</v>
      </c>
      <c r="D979" s="6">
        <v>305595.65999999997</v>
      </c>
      <c r="E979" s="6">
        <v>10050227413.01</v>
      </c>
      <c r="F979">
        <v>20</v>
      </c>
      <c r="G979" t="s">
        <v>33</v>
      </c>
      <c r="H979">
        <v>2014</v>
      </c>
      <c r="I979">
        <v>3303</v>
      </c>
      <c r="J979">
        <v>11</v>
      </c>
      <c r="K979" s="5">
        <v>32886.33726</v>
      </c>
      <c r="L979" s="6">
        <v>15279.782810000001</v>
      </c>
      <c r="M9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0" spans="1:13" x14ac:dyDescent="0.2">
      <c r="A980" t="s">
        <v>213</v>
      </c>
      <c r="B980" t="s">
        <v>49</v>
      </c>
      <c r="C980">
        <v>3</v>
      </c>
      <c r="D980" s="6">
        <v>93376.55</v>
      </c>
      <c r="E980" s="6">
        <v>3396760378.71</v>
      </c>
      <c r="F980">
        <v>35</v>
      </c>
      <c r="G980" t="s">
        <v>10</v>
      </c>
      <c r="H980">
        <v>2012</v>
      </c>
      <c r="I980">
        <v>3802</v>
      </c>
      <c r="J980">
        <v>13</v>
      </c>
      <c r="K980" s="5">
        <v>36376.01773</v>
      </c>
      <c r="L980" s="6">
        <v>2667.9014000000002</v>
      </c>
      <c r="M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1" spans="1:13" x14ac:dyDescent="0.2">
      <c r="A981" t="s">
        <v>1905</v>
      </c>
      <c r="B981" t="s">
        <v>9</v>
      </c>
      <c r="C981">
        <v>6</v>
      </c>
      <c r="D981" s="6">
        <v>87741.21</v>
      </c>
      <c r="E981" s="6">
        <v>42550512524.139999</v>
      </c>
      <c r="F981">
        <v>50</v>
      </c>
      <c r="G981" t="s">
        <v>35</v>
      </c>
      <c r="H981">
        <v>2010</v>
      </c>
      <c r="I981">
        <v>16994</v>
      </c>
      <c r="J981">
        <v>15</v>
      </c>
      <c r="K981" s="5">
        <v>484953.72090000001</v>
      </c>
      <c r="L981" s="6">
        <v>1754.8241390000001</v>
      </c>
      <c r="M9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2" spans="1:13" x14ac:dyDescent="0.2">
      <c r="A982" t="s">
        <v>1906</v>
      </c>
      <c r="B982" t="s">
        <v>9</v>
      </c>
      <c r="C982">
        <v>2</v>
      </c>
      <c r="D982" s="6">
        <v>287497.78000000003</v>
      </c>
      <c r="E982" s="6">
        <v>900966915.88</v>
      </c>
      <c r="F982">
        <v>22</v>
      </c>
      <c r="G982" t="s">
        <v>19</v>
      </c>
      <c r="H982">
        <v>2001</v>
      </c>
      <c r="I982">
        <v>10589</v>
      </c>
      <c r="J982">
        <v>24</v>
      </c>
      <c r="K982" s="5">
        <v>3132.8221410000001</v>
      </c>
      <c r="L982" s="6">
        <v>13068.08102</v>
      </c>
      <c r="M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3" spans="1:13" x14ac:dyDescent="0.2">
      <c r="A983" t="s">
        <v>1907</v>
      </c>
      <c r="B983" t="s">
        <v>15</v>
      </c>
      <c r="C983">
        <v>9</v>
      </c>
      <c r="D983" s="6">
        <v>481692.33</v>
      </c>
      <c r="E983" s="6">
        <v>9095223692.8600006</v>
      </c>
      <c r="F983">
        <v>38</v>
      </c>
      <c r="G983" t="s">
        <v>29</v>
      </c>
      <c r="H983">
        <v>2011</v>
      </c>
      <c r="I983">
        <v>9753</v>
      </c>
      <c r="J983">
        <v>14</v>
      </c>
      <c r="K983" s="5">
        <v>18880.811409999998</v>
      </c>
      <c r="L983" s="6">
        <v>12676.113890000001</v>
      </c>
      <c r="M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4" spans="1:13" x14ac:dyDescent="0.2">
      <c r="A984" t="s">
        <v>1908</v>
      </c>
      <c r="B984" t="s">
        <v>15</v>
      </c>
      <c r="C984">
        <v>3</v>
      </c>
      <c r="D984" s="6">
        <v>42077.14</v>
      </c>
      <c r="E984" s="6">
        <v>20643512054.900002</v>
      </c>
      <c r="F984">
        <v>50</v>
      </c>
      <c r="G984" t="s">
        <v>33</v>
      </c>
      <c r="H984">
        <v>2005</v>
      </c>
      <c r="I984">
        <v>15798</v>
      </c>
      <c r="J984">
        <v>20</v>
      </c>
      <c r="K984" s="5">
        <v>490610.15990000003</v>
      </c>
      <c r="L984" s="6">
        <v>841.5427019</v>
      </c>
      <c r="M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5" spans="1:13" x14ac:dyDescent="0.2">
      <c r="A985" t="s">
        <v>1909</v>
      </c>
      <c r="B985" t="s">
        <v>9</v>
      </c>
      <c r="C985">
        <v>2</v>
      </c>
      <c r="D985" s="6">
        <v>112433.5</v>
      </c>
      <c r="E985" s="6">
        <v>36103152059.440002</v>
      </c>
      <c r="F985">
        <v>40</v>
      </c>
      <c r="G985" t="s">
        <v>16</v>
      </c>
      <c r="H985">
        <v>2023</v>
      </c>
      <c r="I985">
        <v>788</v>
      </c>
      <c r="J985">
        <v>2</v>
      </c>
      <c r="K985" s="5">
        <v>321105.70880000002</v>
      </c>
      <c r="L985" s="6">
        <v>2810.837571</v>
      </c>
      <c r="M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6" spans="1:13" x14ac:dyDescent="0.2">
      <c r="A986" t="s">
        <v>1910</v>
      </c>
      <c r="B986" t="s">
        <v>18</v>
      </c>
      <c r="C986">
        <v>10</v>
      </c>
      <c r="D986" s="6">
        <v>335356.7</v>
      </c>
      <c r="E986" s="6">
        <v>15224451186.969999</v>
      </c>
      <c r="F986">
        <v>21</v>
      </c>
      <c r="G986" t="s">
        <v>33</v>
      </c>
      <c r="H986">
        <v>2013</v>
      </c>
      <c r="I986">
        <v>11209</v>
      </c>
      <c r="J986">
        <v>12</v>
      </c>
      <c r="K986" s="5">
        <v>45396.784760000002</v>
      </c>
      <c r="L986" s="6">
        <v>15969.36657</v>
      </c>
      <c r="M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7" spans="1:13" x14ac:dyDescent="0.2">
      <c r="A987" t="s">
        <v>1911</v>
      </c>
      <c r="B987" t="s">
        <v>9</v>
      </c>
      <c r="C987">
        <v>6</v>
      </c>
      <c r="D987" s="6">
        <v>142912.79999999999</v>
      </c>
      <c r="E987" s="6">
        <v>22235013077.16</v>
      </c>
      <c r="F987">
        <v>28</v>
      </c>
      <c r="G987" t="s">
        <v>19</v>
      </c>
      <c r="H987">
        <v>2016</v>
      </c>
      <c r="I987">
        <v>18809</v>
      </c>
      <c r="J987">
        <v>9</v>
      </c>
      <c r="K987" s="5">
        <v>155583.47380000001</v>
      </c>
      <c r="L987" s="6">
        <v>5104.0286379999998</v>
      </c>
      <c r="M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88" spans="1:13" x14ac:dyDescent="0.2">
      <c r="A988" t="s">
        <v>1912</v>
      </c>
      <c r="B988" t="s">
        <v>9</v>
      </c>
      <c r="C988">
        <v>1</v>
      </c>
      <c r="D988" s="6">
        <v>402499.27</v>
      </c>
      <c r="E988" s="6">
        <v>9120331784.6399994</v>
      </c>
      <c r="F988">
        <v>19</v>
      </c>
      <c r="G988" t="s">
        <v>27</v>
      </c>
      <c r="H988">
        <v>2017</v>
      </c>
      <c r="I988">
        <v>8828</v>
      </c>
      <c r="J988">
        <v>8</v>
      </c>
      <c r="K988" s="5">
        <v>22658.250380000001</v>
      </c>
      <c r="L988" s="6">
        <v>21184.17222</v>
      </c>
      <c r="M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89" spans="1:13" x14ac:dyDescent="0.2">
      <c r="A989" t="s">
        <v>1913</v>
      </c>
      <c r="B989" t="s">
        <v>15</v>
      </c>
      <c r="C989">
        <v>7</v>
      </c>
      <c r="D989" s="6">
        <v>371359.07</v>
      </c>
      <c r="E989" s="6">
        <v>10125899288.700001</v>
      </c>
      <c r="F989">
        <v>14</v>
      </c>
      <c r="G989" t="s">
        <v>16</v>
      </c>
      <c r="H989">
        <v>2004</v>
      </c>
      <c r="I989">
        <v>17216</v>
      </c>
      <c r="J989">
        <v>21</v>
      </c>
      <c r="K989" s="5">
        <v>27266.138800000001</v>
      </c>
      <c r="L989" s="6">
        <v>26525.647809999999</v>
      </c>
      <c r="M9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0" spans="1:13" x14ac:dyDescent="0.2">
      <c r="A990" t="s">
        <v>1914</v>
      </c>
      <c r="B990" t="s">
        <v>12</v>
      </c>
      <c r="C990">
        <v>4</v>
      </c>
      <c r="D990" s="6">
        <v>242442.61</v>
      </c>
      <c r="E990" s="6">
        <v>8331405067.3500004</v>
      </c>
      <c r="F990">
        <v>11</v>
      </c>
      <c r="G990" t="s">
        <v>10</v>
      </c>
      <c r="H990">
        <v>2010</v>
      </c>
      <c r="I990">
        <v>15768</v>
      </c>
      <c r="J990">
        <v>15</v>
      </c>
      <c r="K990" s="5">
        <v>34363.442629999998</v>
      </c>
      <c r="L990" s="6">
        <v>22040.23702</v>
      </c>
      <c r="M9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1" spans="1:13" x14ac:dyDescent="0.2">
      <c r="A991" t="s">
        <v>214</v>
      </c>
      <c r="B991" t="s">
        <v>12</v>
      </c>
      <c r="C991">
        <v>8</v>
      </c>
      <c r="D991" s="6">
        <v>73163.69</v>
      </c>
      <c r="E991" s="6">
        <v>1108299044.8499999</v>
      </c>
      <c r="F991">
        <v>15</v>
      </c>
      <c r="G991" t="s">
        <v>33</v>
      </c>
      <c r="H991">
        <v>2013</v>
      </c>
      <c r="I991">
        <v>3955</v>
      </c>
      <c r="J991">
        <v>12</v>
      </c>
      <c r="K991" s="5">
        <v>15147.21185</v>
      </c>
      <c r="L991" s="6">
        <v>4877.5791980000004</v>
      </c>
      <c r="M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2" spans="1:13" x14ac:dyDescent="0.2">
      <c r="A992" t="s">
        <v>1915</v>
      </c>
      <c r="B992" t="s">
        <v>49</v>
      </c>
      <c r="C992">
        <v>8</v>
      </c>
      <c r="D992" s="6">
        <v>71073.89</v>
      </c>
      <c r="E992" s="6">
        <v>309982441.06999999</v>
      </c>
      <c r="F992">
        <v>15</v>
      </c>
      <c r="G992" t="s">
        <v>27</v>
      </c>
      <c r="H992">
        <v>2002</v>
      </c>
      <c r="I992">
        <v>9418</v>
      </c>
      <c r="J992">
        <v>23</v>
      </c>
      <c r="K992" s="5">
        <v>4360.4106650000003</v>
      </c>
      <c r="L992" s="6">
        <v>4738.2596270000004</v>
      </c>
      <c r="M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3" spans="1:13" x14ac:dyDescent="0.2">
      <c r="A993" t="s">
        <v>1916</v>
      </c>
      <c r="B993" t="s">
        <v>18</v>
      </c>
      <c r="C993">
        <v>4</v>
      </c>
      <c r="D993" s="6">
        <v>490997.69</v>
      </c>
      <c r="E993" s="6">
        <v>2006239278.77</v>
      </c>
      <c r="F993">
        <v>30</v>
      </c>
      <c r="G993" t="s">
        <v>29</v>
      </c>
      <c r="H993">
        <v>2019</v>
      </c>
      <c r="I993">
        <v>3435</v>
      </c>
      <c r="J993">
        <v>6</v>
      </c>
      <c r="K993" s="5">
        <v>4085.0462630000002</v>
      </c>
      <c r="L993" s="6">
        <v>16366.589690000001</v>
      </c>
      <c r="M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4" spans="1:13" x14ac:dyDescent="0.2">
      <c r="A994" t="s">
        <v>1917</v>
      </c>
      <c r="B994" t="s">
        <v>49</v>
      </c>
      <c r="C994">
        <v>9</v>
      </c>
      <c r="D994" s="6">
        <v>373326.73</v>
      </c>
      <c r="E994" s="6">
        <v>18099080914.82</v>
      </c>
      <c r="F994">
        <v>24</v>
      </c>
      <c r="G994" t="s">
        <v>13</v>
      </c>
      <c r="H994">
        <v>2014</v>
      </c>
      <c r="I994">
        <v>7227</v>
      </c>
      <c r="J994">
        <v>11</v>
      </c>
      <c r="K994" s="5">
        <v>48479.537949999998</v>
      </c>
      <c r="L994" s="6">
        <v>15555.2806</v>
      </c>
      <c r="M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5" spans="1:13" x14ac:dyDescent="0.2">
      <c r="A995" t="s">
        <v>1918</v>
      </c>
      <c r="B995" t="s">
        <v>32</v>
      </c>
      <c r="C995">
        <v>1</v>
      </c>
      <c r="D995" s="6">
        <v>440475.86</v>
      </c>
      <c r="E995" s="6">
        <v>1538843393.1400001</v>
      </c>
      <c r="F995">
        <v>20</v>
      </c>
      <c r="G995" t="s">
        <v>21</v>
      </c>
      <c r="H995">
        <v>2004</v>
      </c>
      <c r="I995">
        <v>14672</v>
      </c>
      <c r="J995">
        <v>21</v>
      </c>
      <c r="K995" s="5">
        <v>3492.593038</v>
      </c>
      <c r="L995" s="6">
        <v>22023.79293</v>
      </c>
      <c r="M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996" spans="1:13" x14ac:dyDescent="0.2">
      <c r="A996" t="s">
        <v>1919</v>
      </c>
      <c r="B996" t="s">
        <v>12</v>
      </c>
      <c r="C996">
        <v>6</v>
      </c>
      <c r="D996" s="6">
        <v>119491.86</v>
      </c>
      <c r="E996" s="6">
        <v>25775348127.990002</v>
      </c>
      <c r="F996">
        <v>48</v>
      </c>
      <c r="G996" t="s">
        <v>21</v>
      </c>
      <c r="H996">
        <v>2023</v>
      </c>
      <c r="I996">
        <v>15956</v>
      </c>
      <c r="J996">
        <v>2</v>
      </c>
      <c r="K996" s="5">
        <v>215706.98329999999</v>
      </c>
      <c r="L996" s="6">
        <v>2489.4137489999998</v>
      </c>
      <c r="M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7" spans="1:13" x14ac:dyDescent="0.2">
      <c r="A997" t="s">
        <v>1920</v>
      </c>
      <c r="B997" t="s">
        <v>49</v>
      </c>
      <c r="C997">
        <v>6</v>
      </c>
      <c r="D997" s="6">
        <v>172146.77</v>
      </c>
      <c r="E997" s="6">
        <v>4930949453.4099998</v>
      </c>
      <c r="F997">
        <v>36</v>
      </c>
      <c r="G997" t="s">
        <v>35</v>
      </c>
      <c r="H997">
        <v>2009</v>
      </c>
      <c r="I997">
        <v>12893</v>
      </c>
      <c r="J997">
        <v>16</v>
      </c>
      <c r="K997" s="5">
        <v>28642.869180000002</v>
      </c>
      <c r="L997" s="6">
        <v>4781.8546200000001</v>
      </c>
      <c r="M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8" spans="1:13" x14ac:dyDescent="0.2">
      <c r="A998" t="s">
        <v>1921</v>
      </c>
      <c r="B998" t="s">
        <v>42</v>
      </c>
      <c r="C998">
        <v>4</v>
      </c>
      <c r="D998" s="6">
        <v>483574.16</v>
      </c>
      <c r="E998" s="6">
        <v>21988678839.529999</v>
      </c>
      <c r="F998">
        <v>26</v>
      </c>
      <c r="G998" t="s">
        <v>29</v>
      </c>
      <c r="H998">
        <v>2008</v>
      </c>
      <c r="I998">
        <v>1449</v>
      </c>
      <c r="J998">
        <v>17</v>
      </c>
      <c r="K998" s="5">
        <v>45470.162170000003</v>
      </c>
      <c r="L998" s="6">
        <v>18599.005980000002</v>
      </c>
      <c r="M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999" spans="1:13" x14ac:dyDescent="0.2">
      <c r="A999" t="s">
        <v>1922</v>
      </c>
      <c r="B999" t="s">
        <v>49</v>
      </c>
      <c r="C999">
        <v>2</v>
      </c>
      <c r="D999" s="6">
        <v>212786.63</v>
      </c>
      <c r="E999" s="6">
        <v>9946272286.7800007</v>
      </c>
      <c r="F999">
        <v>13</v>
      </c>
      <c r="G999" t="s">
        <v>35</v>
      </c>
      <c r="H999">
        <v>2007</v>
      </c>
      <c r="I999">
        <v>6187</v>
      </c>
      <c r="J999">
        <v>18</v>
      </c>
      <c r="K999" s="5">
        <v>46741.939189999997</v>
      </c>
      <c r="L999" s="6">
        <v>16368.201940000001</v>
      </c>
      <c r="M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0" spans="1:13" x14ac:dyDescent="0.2">
      <c r="A1000" t="s">
        <v>1923</v>
      </c>
      <c r="B1000" t="s">
        <v>15</v>
      </c>
      <c r="C1000">
        <v>6</v>
      </c>
      <c r="D1000" s="6">
        <v>89427.74</v>
      </c>
      <c r="E1000" s="6">
        <v>4434052945.8699999</v>
      </c>
      <c r="F1000">
        <v>50</v>
      </c>
      <c r="G1000" t="s">
        <v>16</v>
      </c>
      <c r="H1000">
        <v>2021</v>
      </c>
      <c r="I1000">
        <v>12053</v>
      </c>
      <c r="J1000">
        <v>4</v>
      </c>
      <c r="K1000" s="5">
        <v>49581.522969999998</v>
      </c>
      <c r="L1000" s="6">
        <v>1788.554789</v>
      </c>
      <c r="M1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1" spans="1:13" x14ac:dyDescent="0.2">
      <c r="A1001" t="s">
        <v>1924</v>
      </c>
      <c r="B1001" t="s">
        <v>32</v>
      </c>
      <c r="C1001">
        <v>1</v>
      </c>
      <c r="D1001" s="6">
        <v>107403.74</v>
      </c>
      <c r="E1001" s="6">
        <v>20552527632.07</v>
      </c>
      <c r="F1001">
        <v>22</v>
      </c>
      <c r="G1001" t="s">
        <v>37</v>
      </c>
      <c r="H1001">
        <v>2008</v>
      </c>
      <c r="I1001">
        <v>11849</v>
      </c>
      <c r="J1001">
        <v>17</v>
      </c>
      <c r="K1001" s="5">
        <v>191356.6531</v>
      </c>
      <c r="L1001" s="6">
        <v>4881.9881850000002</v>
      </c>
      <c r="M1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2" spans="1:13" x14ac:dyDescent="0.2">
      <c r="A1002" t="s">
        <v>43</v>
      </c>
      <c r="B1002" t="s">
        <v>32</v>
      </c>
      <c r="C1002">
        <v>9</v>
      </c>
      <c r="D1002" s="6">
        <v>343476.56</v>
      </c>
      <c r="E1002" s="6">
        <v>102003040.17</v>
      </c>
      <c r="F1002">
        <v>28</v>
      </c>
      <c r="G1002" t="s">
        <v>16</v>
      </c>
      <c r="H1002">
        <v>2021</v>
      </c>
      <c r="I1002">
        <v>9338</v>
      </c>
      <c r="J1002">
        <v>4</v>
      </c>
      <c r="K1002" s="5">
        <v>295.97235000000001</v>
      </c>
      <c r="L1002" s="6">
        <v>12267.01988</v>
      </c>
      <c r="M1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3" spans="1:13" x14ac:dyDescent="0.2">
      <c r="A1003" t="s">
        <v>215</v>
      </c>
      <c r="B1003" t="s">
        <v>24</v>
      </c>
      <c r="C1003">
        <v>1</v>
      </c>
      <c r="D1003" s="6">
        <v>44393.98</v>
      </c>
      <c r="E1003" s="6">
        <v>6973798145.79</v>
      </c>
      <c r="F1003">
        <v>33</v>
      </c>
      <c r="G1003" t="s">
        <v>29</v>
      </c>
      <c r="H1003">
        <v>2023</v>
      </c>
      <c r="I1003">
        <v>10251</v>
      </c>
      <c r="J1003">
        <v>2</v>
      </c>
      <c r="K1003" s="5">
        <v>157087.83799999999</v>
      </c>
      <c r="L1003" s="6">
        <v>1345.2720079999999</v>
      </c>
      <c r="M10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4" spans="1:13" x14ac:dyDescent="0.2">
      <c r="A1004" t="s">
        <v>1925</v>
      </c>
      <c r="B1004" t="s">
        <v>18</v>
      </c>
      <c r="C1004">
        <v>1</v>
      </c>
      <c r="D1004" s="6">
        <v>81048.479999999996</v>
      </c>
      <c r="E1004" s="6">
        <v>29589428066.310001</v>
      </c>
      <c r="F1004">
        <v>41</v>
      </c>
      <c r="G1004" t="s">
        <v>16</v>
      </c>
      <c r="H1004">
        <v>2022</v>
      </c>
      <c r="I1004">
        <v>3301</v>
      </c>
      <c r="J1004">
        <v>3</v>
      </c>
      <c r="K1004" s="5">
        <v>365082.05180000002</v>
      </c>
      <c r="L1004" s="6">
        <v>1976.7923049999999</v>
      </c>
      <c r="M1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5" spans="1:13" x14ac:dyDescent="0.2">
      <c r="A1005" t="s">
        <v>1926</v>
      </c>
      <c r="B1005" t="s">
        <v>9</v>
      </c>
      <c r="C1005">
        <v>6</v>
      </c>
      <c r="D1005" s="6">
        <v>147315.20000000001</v>
      </c>
      <c r="E1005" s="6">
        <v>5909329742.6899996</v>
      </c>
      <c r="F1005">
        <v>14</v>
      </c>
      <c r="G1005" t="s">
        <v>16</v>
      </c>
      <c r="H1005">
        <v>2018</v>
      </c>
      <c r="I1005">
        <v>12759</v>
      </c>
      <c r="J1005">
        <v>7</v>
      </c>
      <c r="K1005" s="5">
        <v>40112.50922</v>
      </c>
      <c r="L1005" s="6">
        <v>10522.51448</v>
      </c>
      <c r="M1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6" spans="1:13" x14ac:dyDescent="0.2">
      <c r="A1006" t="s">
        <v>1927</v>
      </c>
      <c r="B1006" t="s">
        <v>32</v>
      </c>
      <c r="C1006">
        <v>7</v>
      </c>
      <c r="D1006" s="6">
        <v>204882.08</v>
      </c>
      <c r="E1006" s="6">
        <v>9179533927.9500008</v>
      </c>
      <c r="F1006">
        <v>20</v>
      </c>
      <c r="G1006" t="s">
        <v>16</v>
      </c>
      <c r="H1006">
        <v>2012</v>
      </c>
      <c r="I1006">
        <v>4498</v>
      </c>
      <c r="J1006">
        <v>13</v>
      </c>
      <c r="K1006" s="5">
        <v>44802.987179999996</v>
      </c>
      <c r="L1006" s="6">
        <v>10244.10382</v>
      </c>
      <c r="M1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7" spans="1:13" x14ac:dyDescent="0.2">
      <c r="A1007" t="s">
        <v>1928</v>
      </c>
      <c r="B1007" t="s">
        <v>12</v>
      </c>
      <c r="C1007">
        <v>2</v>
      </c>
      <c r="D1007" s="6">
        <v>334894.77</v>
      </c>
      <c r="E1007" s="6">
        <v>5248902038.3299999</v>
      </c>
      <c r="F1007">
        <v>2</v>
      </c>
      <c r="G1007" t="s">
        <v>21</v>
      </c>
      <c r="H1007">
        <v>2022</v>
      </c>
      <c r="I1007">
        <v>6833</v>
      </c>
      <c r="J1007">
        <v>3</v>
      </c>
      <c r="K1007" s="5">
        <v>15672.287689999999</v>
      </c>
      <c r="L1007" s="6">
        <v>167447.38380000001</v>
      </c>
      <c r="M1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08" spans="1:13" x14ac:dyDescent="0.2">
      <c r="A1008" t="s">
        <v>1929</v>
      </c>
      <c r="B1008" t="s">
        <v>49</v>
      </c>
      <c r="C1008">
        <v>3</v>
      </c>
      <c r="D1008" s="6">
        <v>17567.560000000001</v>
      </c>
      <c r="E1008" s="6">
        <v>6169158165.96</v>
      </c>
      <c r="F1008">
        <v>38</v>
      </c>
      <c r="G1008" t="s">
        <v>33</v>
      </c>
      <c r="H1008">
        <v>2021</v>
      </c>
      <c r="I1008">
        <v>6107</v>
      </c>
      <c r="J1008">
        <v>4</v>
      </c>
      <c r="K1008" s="5">
        <v>351166.63829999999</v>
      </c>
      <c r="L1008" s="6">
        <v>462.30418129999998</v>
      </c>
      <c r="M1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09" spans="1:13" x14ac:dyDescent="0.2">
      <c r="A1009" t="s">
        <v>1930</v>
      </c>
      <c r="B1009" t="s">
        <v>12</v>
      </c>
      <c r="C1009">
        <v>6</v>
      </c>
      <c r="D1009" s="6">
        <v>29983.78</v>
      </c>
      <c r="E1009" s="6">
        <v>9697361877.0599995</v>
      </c>
      <c r="F1009">
        <v>9</v>
      </c>
      <c r="G1009" t="s">
        <v>33</v>
      </c>
      <c r="H1009">
        <v>2004</v>
      </c>
      <c r="I1009">
        <v>13139</v>
      </c>
      <c r="J1009">
        <v>21</v>
      </c>
      <c r="K1009" s="5">
        <v>323419.29879999999</v>
      </c>
      <c r="L1009" s="6">
        <v>3331.5306949999999</v>
      </c>
      <c r="M1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0" spans="1:13" x14ac:dyDescent="0.2">
      <c r="A1010" t="s">
        <v>1931</v>
      </c>
      <c r="B1010" t="s">
        <v>18</v>
      </c>
      <c r="C1010">
        <v>3</v>
      </c>
      <c r="D1010" s="6">
        <v>223879.23</v>
      </c>
      <c r="E1010" s="6">
        <v>35044834363.639999</v>
      </c>
      <c r="F1010">
        <v>12</v>
      </c>
      <c r="G1010" t="s">
        <v>19</v>
      </c>
      <c r="H1010">
        <v>2022</v>
      </c>
      <c r="I1010">
        <v>19139</v>
      </c>
      <c r="J1010">
        <v>3</v>
      </c>
      <c r="K1010" s="5">
        <v>156533.5508</v>
      </c>
      <c r="L1010" s="6">
        <v>18656.602320000002</v>
      </c>
      <c r="M10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11" spans="1:13" x14ac:dyDescent="0.2">
      <c r="A1011" t="s">
        <v>1932</v>
      </c>
      <c r="B1011" t="s">
        <v>32</v>
      </c>
      <c r="C1011">
        <v>1</v>
      </c>
      <c r="D1011" s="6">
        <v>472484.16</v>
      </c>
      <c r="E1011" s="6">
        <v>8602385007.8299999</v>
      </c>
      <c r="F1011">
        <v>42</v>
      </c>
      <c r="G1011" t="s">
        <v>10</v>
      </c>
      <c r="H1011">
        <v>2012</v>
      </c>
      <c r="I1011">
        <v>16601</v>
      </c>
      <c r="J1011">
        <v>13</v>
      </c>
      <c r="K1011" s="5">
        <v>18205.716260000001</v>
      </c>
      <c r="L1011" s="6">
        <v>11249.622820000001</v>
      </c>
      <c r="M1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2" spans="1:13" x14ac:dyDescent="0.2">
      <c r="A1012" t="s">
        <v>1933</v>
      </c>
      <c r="B1012" t="s">
        <v>32</v>
      </c>
      <c r="C1012">
        <v>10</v>
      </c>
      <c r="D1012" s="6">
        <v>202746.67</v>
      </c>
      <c r="E1012" s="6">
        <v>7110259638.5299997</v>
      </c>
      <c r="F1012">
        <v>42</v>
      </c>
      <c r="G1012" t="s">
        <v>33</v>
      </c>
      <c r="H1012">
        <v>2009</v>
      </c>
      <c r="I1012">
        <v>6527</v>
      </c>
      <c r="J1012">
        <v>16</v>
      </c>
      <c r="K1012" s="5">
        <v>35068.673510000001</v>
      </c>
      <c r="L1012" s="6">
        <v>4827.3017460000001</v>
      </c>
      <c r="M1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3" spans="1:13" x14ac:dyDescent="0.2">
      <c r="A1013" t="s">
        <v>1934</v>
      </c>
      <c r="B1013" t="s">
        <v>18</v>
      </c>
      <c r="C1013">
        <v>2</v>
      </c>
      <c r="D1013" s="6">
        <v>357755.37</v>
      </c>
      <c r="E1013" s="6">
        <v>5979444930.0299997</v>
      </c>
      <c r="F1013">
        <v>18</v>
      </c>
      <c r="G1013" t="s">
        <v>19</v>
      </c>
      <c r="H1013">
        <v>2016</v>
      </c>
      <c r="I1013">
        <v>2469</v>
      </c>
      <c r="J1013">
        <v>9</v>
      </c>
      <c r="K1013" s="5">
        <v>16712.780920000001</v>
      </c>
      <c r="L1013" s="6">
        <v>19875.298510000001</v>
      </c>
      <c r="M10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4" spans="1:13" x14ac:dyDescent="0.2">
      <c r="A1014" t="s">
        <v>216</v>
      </c>
      <c r="B1014" t="s">
        <v>15</v>
      </c>
      <c r="C1014">
        <v>5</v>
      </c>
      <c r="D1014" s="6">
        <v>353789.79</v>
      </c>
      <c r="E1014" s="6">
        <v>10415760749.110001</v>
      </c>
      <c r="F1014">
        <v>24</v>
      </c>
      <c r="G1014" t="s">
        <v>13</v>
      </c>
      <c r="H1014">
        <v>2002</v>
      </c>
      <c r="I1014">
        <v>8776</v>
      </c>
      <c r="J1014">
        <v>23</v>
      </c>
      <c r="K1014" s="5">
        <v>29439.535540000001</v>
      </c>
      <c r="L1014" s="6">
        <v>14741.24106</v>
      </c>
      <c r="M1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5" spans="1:13" x14ac:dyDescent="0.2">
      <c r="A1015" t="s">
        <v>1935</v>
      </c>
      <c r="B1015" t="s">
        <v>9</v>
      </c>
      <c r="C1015">
        <v>4</v>
      </c>
      <c r="D1015" s="6">
        <v>430555.92</v>
      </c>
      <c r="E1015" s="6">
        <v>1161461828.28</v>
      </c>
      <c r="F1015">
        <v>28</v>
      </c>
      <c r="G1015" t="s">
        <v>16</v>
      </c>
      <c r="H1015">
        <v>2004</v>
      </c>
      <c r="I1015">
        <v>9919</v>
      </c>
      <c r="J1015">
        <v>21</v>
      </c>
      <c r="K1015" s="5">
        <v>2696.5864940000001</v>
      </c>
      <c r="L1015" s="6">
        <v>15376.99706</v>
      </c>
      <c r="M1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6" spans="1:13" x14ac:dyDescent="0.2">
      <c r="A1016" t="s">
        <v>1936</v>
      </c>
      <c r="B1016" t="s">
        <v>15</v>
      </c>
      <c r="C1016">
        <v>3</v>
      </c>
      <c r="D1016" s="6">
        <v>10726.1</v>
      </c>
      <c r="E1016" s="6">
        <v>4545776425.1000004</v>
      </c>
      <c r="F1016">
        <v>1</v>
      </c>
      <c r="G1016" t="s">
        <v>16</v>
      </c>
      <c r="H1016">
        <v>2009</v>
      </c>
      <c r="I1016">
        <v>4642</v>
      </c>
      <c r="J1016">
        <v>16</v>
      </c>
      <c r="K1016" s="5">
        <v>423804.33990000002</v>
      </c>
      <c r="L1016" s="6">
        <v>10726.095209999999</v>
      </c>
      <c r="M1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7" spans="1:13" x14ac:dyDescent="0.2">
      <c r="A1017" t="s">
        <v>1937</v>
      </c>
      <c r="B1017" t="s">
        <v>12</v>
      </c>
      <c r="C1017">
        <v>8</v>
      </c>
      <c r="D1017" s="6">
        <v>111029.52</v>
      </c>
      <c r="E1017" s="6">
        <v>4704804010.6999998</v>
      </c>
      <c r="F1017">
        <v>13</v>
      </c>
      <c r="G1017" t="s">
        <v>16</v>
      </c>
      <c r="H1017">
        <v>2007</v>
      </c>
      <c r="I1017">
        <v>924</v>
      </c>
      <c r="J1017">
        <v>18</v>
      </c>
      <c r="K1017" s="5">
        <v>42373.352149999999</v>
      </c>
      <c r="L1017" s="6">
        <v>8540.7323649999998</v>
      </c>
      <c r="M1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8" spans="1:13" x14ac:dyDescent="0.2">
      <c r="A1018" t="s">
        <v>1938</v>
      </c>
      <c r="B1018" t="s">
        <v>49</v>
      </c>
      <c r="C1018">
        <v>7</v>
      </c>
      <c r="D1018" s="6">
        <v>93306.49</v>
      </c>
      <c r="E1018" s="6">
        <v>4251376710.02</v>
      </c>
      <c r="F1018">
        <v>45</v>
      </c>
      <c r="G1018" t="s">
        <v>27</v>
      </c>
      <c r="H1018">
        <v>2006</v>
      </c>
      <c r="I1018">
        <v>1199</v>
      </c>
      <c r="J1018">
        <v>19</v>
      </c>
      <c r="K1018" s="5">
        <v>45562.571470000003</v>
      </c>
      <c r="L1018" s="6">
        <v>2073.4774499999999</v>
      </c>
      <c r="M1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19" spans="1:13" x14ac:dyDescent="0.2">
      <c r="A1019" t="s">
        <v>1939</v>
      </c>
      <c r="B1019" t="s">
        <v>32</v>
      </c>
      <c r="C1019">
        <v>4</v>
      </c>
      <c r="D1019" s="6">
        <v>268718.56</v>
      </c>
      <c r="E1019" s="6">
        <v>10406598239.26</v>
      </c>
      <c r="F1019">
        <v>43</v>
      </c>
      <c r="G1019" t="s">
        <v>10</v>
      </c>
      <c r="H1019">
        <v>2017</v>
      </c>
      <c r="I1019">
        <v>15141</v>
      </c>
      <c r="J1019">
        <v>8</v>
      </c>
      <c r="K1019" s="5">
        <v>38725.756650000003</v>
      </c>
      <c r="L1019" s="6">
        <v>6249.2688129999997</v>
      </c>
      <c r="M10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0" spans="1:13" x14ac:dyDescent="0.2">
      <c r="A1020" t="s">
        <v>1940</v>
      </c>
      <c r="B1020" t="s">
        <v>32</v>
      </c>
      <c r="C1020">
        <v>4</v>
      </c>
      <c r="D1020" s="6">
        <v>460422.36</v>
      </c>
      <c r="E1020" s="6">
        <v>2291136783.0900002</v>
      </c>
      <c r="F1020">
        <v>45</v>
      </c>
      <c r="G1020" t="s">
        <v>27</v>
      </c>
      <c r="H1020">
        <v>2017</v>
      </c>
      <c r="I1020">
        <v>9735</v>
      </c>
      <c r="J1020">
        <v>8</v>
      </c>
      <c r="K1020" s="5">
        <v>4975.1631180000004</v>
      </c>
      <c r="L1020" s="6">
        <v>10231.60807</v>
      </c>
      <c r="M10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1" spans="1:13" x14ac:dyDescent="0.2">
      <c r="A1021" t="s">
        <v>1941</v>
      </c>
      <c r="B1021" t="s">
        <v>42</v>
      </c>
      <c r="C1021">
        <v>4</v>
      </c>
      <c r="D1021" s="6">
        <v>217415.08</v>
      </c>
      <c r="E1021" s="6">
        <v>3294194895.27</v>
      </c>
      <c r="F1021">
        <v>26</v>
      </c>
      <c r="G1021" t="s">
        <v>29</v>
      </c>
      <c r="H1021">
        <v>2007</v>
      </c>
      <c r="I1021">
        <v>19804</v>
      </c>
      <c r="J1021">
        <v>18</v>
      </c>
      <c r="K1021" s="5">
        <v>15150.639569999999</v>
      </c>
      <c r="L1021" s="6">
        <v>8362.118375</v>
      </c>
      <c r="M1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2" spans="1:13" x14ac:dyDescent="0.2">
      <c r="A1022" t="s">
        <v>1942</v>
      </c>
      <c r="B1022" t="s">
        <v>49</v>
      </c>
      <c r="C1022">
        <v>1</v>
      </c>
      <c r="D1022" s="6">
        <v>193033.89</v>
      </c>
      <c r="E1022" s="6">
        <v>4507609873.0500002</v>
      </c>
      <c r="F1022">
        <v>30</v>
      </c>
      <c r="G1022" t="s">
        <v>33</v>
      </c>
      <c r="H1022">
        <v>2004</v>
      </c>
      <c r="I1022">
        <v>494</v>
      </c>
      <c r="J1022">
        <v>21</v>
      </c>
      <c r="K1022" s="5">
        <v>23350.391299999999</v>
      </c>
      <c r="L1022" s="6">
        <v>6434.4629619999996</v>
      </c>
      <c r="M10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3" spans="1:13" x14ac:dyDescent="0.2">
      <c r="A1023" t="s">
        <v>1943</v>
      </c>
      <c r="B1023" t="s">
        <v>12</v>
      </c>
      <c r="C1023">
        <v>2</v>
      </c>
      <c r="D1023" s="6">
        <v>395739.88</v>
      </c>
      <c r="E1023" s="6">
        <v>10387453596.59</v>
      </c>
      <c r="F1023">
        <v>26</v>
      </c>
      <c r="G1023" t="s">
        <v>16</v>
      </c>
      <c r="H1023">
        <v>2002</v>
      </c>
      <c r="I1023">
        <v>13896</v>
      </c>
      <c r="J1023">
        <v>23</v>
      </c>
      <c r="K1023" s="5">
        <v>26247.185079999999</v>
      </c>
      <c r="L1023" s="6">
        <v>15220.764590000001</v>
      </c>
      <c r="M1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4" spans="1:13" x14ac:dyDescent="0.2">
      <c r="A1024" t="s">
        <v>1944</v>
      </c>
      <c r="B1024" t="s">
        <v>32</v>
      </c>
      <c r="C1024">
        <v>5</v>
      </c>
      <c r="D1024" s="6">
        <v>5613.79</v>
      </c>
      <c r="E1024" s="6">
        <v>1161082332.75</v>
      </c>
      <c r="F1024">
        <v>13</v>
      </c>
      <c r="G1024" t="s">
        <v>35</v>
      </c>
      <c r="H1024">
        <v>2004</v>
      </c>
      <c r="I1024">
        <v>1935</v>
      </c>
      <c r="J1024">
        <v>21</v>
      </c>
      <c r="K1024" s="5">
        <v>206825.8414</v>
      </c>
      <c r="L1024" s="6">
        <v>431.82995490000002</v>
      </c>
      <c r="M10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5" spans="1:13" x14ac:dyDescent="0.2">
      <c r="A1025" t="s">
        <v>217</v>
      </c>
      <c r="B1025" t="s">
        <v>24</v>
      </c>
      <c r="C1025">
        <v>6</v>
      </c>
      <c r="D1025" s="6">
        <v>245411.20000000001</v>
      </c>
      <c r="E1025" s="6">
        <v>4119459442.3800001</v>
      </c>
      <c r="F1025">
        <v>31</v>
      </c>
      <c r="G1025" t="s">
        <v>13</v>
      </c>
      <c r="H1025">
        <v>2017</v>
      </c>
      <c r="I1025">
        <v>9285</v>
      </c>
      <c r="J1025">
        <v>8</v>
      </c>
      <c r="K1025" s="5">
        <v>16784.947080000002</v>
      </c>
      <c r="L1025" s="6">
        <v>7916.4903720000002</v>
      </c>
      <c r="M1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6" spans="1:13" x14ac:dyDescent="0.2">
      <c r="A1026" t="s">
        <v>1945</v>
      </c>
      <c r="B1026" t="s">
        <v>15</v>
      </c>
      <c r="C1026">
        <v>10</v>
      </c>
      <c r="D1026" s="6">
        <v>317644.43</v>
      </c>
      <c r="E1026" s="6">
        <v>6998199195.6499996</v>
      </c>
      <c r="F1026">
        <v>21</v>
      </c>
      <c r="G1026" t="s">
        <v>37</v>
      </c>
      <c r="H1026">
        <v>2002</v>
      </c>
      <c r="I1026">
        <v>140</v>
      </c>
      <c r="J1026">
        <v>23</v>
      </c>
      <c r="K1026" s="5">
        <v>22030.550370000001</v>
      </c>
      <c r="L1026" s="6">
        <v>15125.9251</v>
      </c>
      <c r="M1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7" spans="1:13" x14ac:dyDescent="0.2">
      <c r="A1027" t="s">
        <v>1946</v>
      </c>
      <c r="B1027" t="s">
        <v>49</v>
      </c>
      <c r="C1027">
        <v>7</v>
      </c>
      <c r="D1027" s="6">
        <v>433325.61</v>
      </c>
      <c r="E1027" s="6">
        <v>13968734717.16</v>
      </c>
      <c r="F1027">
        <v>30</v>
      </c>
      <c r="G1027" t="s">
        <v>35</v>
      </c>
      <c r="H1027">
        <v>2015</v>
      </c>
      <c r="I1027">
        <v>1629</v>
      </c>
      <c r="J1027">
        <v>10</v>
      </c>
      <c r="K1027" s="5">
        <v>32235.11592</v>
      </c>
      <c r="L1027" s="6">
        <v>14444.18713</v>
      </c>
      <c r="M1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8" spans="1:13" x14ac:dyDescent="0.2">
      <c r="A1028" t="s">
        <v>1947</v>
      </c>
      <c r="B1028" t="s">
        <v>18</v>
      </c>
      <c r="C1028">
        <v>2</v>
      </c>
      <c r="D1028" s="6">
        <v>28955.23</v>
      </c>
      <c r="E1028" s="6">
        <v>11337656987.34</v>
      </c>
      <c r="F1028">
        <v>8</v>
      </c>
      <c r="G1028" t="s">
        <v>33</v>
      </c>
      <c r="H1028">
        <v>2006</v>
      </c>
      <c r="I1028">
        <v>2577</v>
      </c>
      <c r="J1028">
        <v>19</v>
      </c>
      <c r="K1028" s="5">
        <v>391557.12310000003</v>
      </c>
      <c r="L1028" s="6">
        <v>3619.4042209999998</v>
      </c>
      <c r="M1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29" spans="1:13" x14ac:dyDescent="0.2">
      <c r="A1029" t="s">
        <v>1948</v>
      </c>
      <c r="B1029" t="s">
        <v>12</v>
      </c>
      <c r="C1029">
        <v>4</v>
      </c>
      <c r="D1029" s="6">
        <v>169915.97</v>
      </c>
      <c r="E1029" s="6">
        <v>6382739945.7700005</v>
      </c>
      <c r="F1029">
        <v>47</v>
      </c>
      <c r="G1029" t="s">
        <v>21</v>
      </c>
      <c r="H1029">
        <v>2003</v>
      </c>
      <c r="I1029">
        <v>16852</v>
      </c>
      <c r="J1029">
        <v>22</v>
      </c>
      <c r="K1029" s="5">
        <v>37563.096579999998</v>
      </c>
      <c r="L1029" s="6">
        <v>3615.2334259999998</v>
      </c>
      <c r="M1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0" spans="1:13" x14ac:dyDescent="0.2">
      <c r="A1030" t="s">
        <v>1949</v>
      </c>
      <c r="B1030" t="s">
        <v>42</v>
      </c>
      <c r="C1030">
        <v>6</v>
      </c>
      <c r="D1030" s="6">
        <v>221487.34</v>
      </c>
      <c r="E1030" s="6">
        <v>8934050981.4300003</v>
      </c>
      <c r="F1030">
        <v>40</v>
      </c>
      <c r="G1030" t="s">
        <v>21</v>
      </c>
      <c r="H1030">
        <v>2021</v>
      </c>
      <c r="I1030">
        <v>2863</v>
      </c>
      <c r="J1030">
        <v>4</v>
      </c>
      <c r="K1030" s="5">
        <v>40335.621500000001</v>
      </c>
      <c r="L1030" s="6">
        <v>5537.1834879999997</v>
      </c>
      <c r="M1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1" spans="1:13" x14ac:dyDescent="0.2">
      <c r="A1031" t="s">
        <v>1950</v>
      </c>
      <c r="B1031" t="s">
        <v>15</v>
      </c>
      <c r="C1031">
        <v>10</v>
      </c>
      <c r="D1031" s="6">
        <v>92715.66</v>
      </c>
      <c r="E1031" s="6">
        <v>17414551780.200001</v>
      </c>
      <c r="F1031">
        <v>8</v>
      </c>
      <c r="G1031" t="s">
        <v>19</v>
      </c>
      <c r="H1031">
        <v>2016</v>
      </c>
      <c r="I1031">
        <v>19983</v>
      </c>
      <c r="J1031">
        <v>9</v>
      </c>
      <c r="K1031" s="5">
        <v>187826.50930000001</v>
      </c>
      <c r="L1031" s="6">
        <v>11589.457689999999</v>
      </c>
      <c r="M10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2" spans="1:13" x14ac:dyDescent="0.2">
      <c r="A1032" t="s">
        <v>1951</v>
      </c>
      <c r="B1032" t="s">
        <v>42</v>
      </c>
      <c r="C1032">
        <v>7</v>
      </c>
      <c r="D1032" s="6">
        <v>122776.48</v>
      </c>
      <c r="E1032" s="6">
        <v>20435273476.810001</v>
      </c>
      <c r="F1032">
        <v>49</v>
      </c>
      <c r="G1032" t="s">
        <v>27</v>
      </c>
      <c r="H1032">
        <v>2018</v>
      </c>
      <c r="I1032">
        <v>923</v>
      </c>
      <c r="J1032">
        <v>7</v>
      </c>
      <c r="K1032" s="5">
        <v>166441.9039</v>
      </c>
      <c r="L1032" s="6">
        <v>2505.6424019999999</v>
      </c>
      <c r="M10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3" spans="1:13" x14ac:dyDescent="0.2">
      <c r="A1033" t="s">
        <v>1952</v>
      </c>
      <c r="B1033" t="s">
        <v>49</v>
      </c>
      <c r="C1033">
        <v>5</v>
      </c>
      <c r="D1033" s="6">
        <v>323279.43</v>
      </c>
      <c r="E1033" s="6">
        <v>8380092901.4099998</v>
      </c>
      <c r="F1033">
        <v>17</v>
      </c>
      <c r="G1033" t="s">
        <v>21</v>
      </c>
      <c r="H1033">
        <v>2012</v>
      </c>
      <c r="I1033">
        <v>8638</v>
      </c>
      <c r="J1033">
        <v>13</v>
      </c>
      <c r="K1033" s="5">
        <v>25921.134740000001</v>
      </c>
      <c r="L1033" s="6">
        <v>19016.436959999999</v>
      </c>
      <c r="M1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4" spans="1:13" x14ac:dyDescent="0.2">
      <c r="A1034" t="s">
        <v>1953</v>
      </c>
      <c r="B1034" t="s">
        <v>42</v>
      </c>
      <c r="C1034">
        <v>9</v>
      </c>
      <c r="D1034" s="6">
        <v>353172.98</v>
      </c>
      <c r="E1034" s="6">
        <v>7700695297.0900002</v>
      </c>
      <c r="F1034">
        <v>35</v>
      </c>
      <c r="G1034" t="s">
        <v>37</v>
      </c>
      <c r="H1034">
        <v>2017</v>
      </c>
      <c r="I1034">
        <v>18577</v>
      </c>
      <c r="J1034">
        <v>8</v>
      </c>
      <c r="K1034" s="5">
        <v>21803.316299999999</v>
      </c>
      <c r="L1034" s="6">
        <v>10090.65648</v>
      </c>
      <c r="M10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5" spans="1:13" x14ac:dyDescent="0.2">
      <c r="A1035" t="s">
        <v>1954</v>
      </c>
      <c r="B1035" t="s">
        <v>42</v>
      </c>
      <c r="C1035">
        <v>10</v>
      </c>
      <c r="D1035" s="6">
        <v>294427.37</v>
      </c>
      <c r="E1035" s="6">
        <v>12322691953.940001</v>
      </c>
      <c r="F1035">
        <v>4</v>
      </c>
      <c r="G1035" t="s">
        <v>21</v>
      </c>
      <c r="H1035">
        <v>2022</v>
      </c>
      <c r="I1035">
        <v>717</v>
      </c>
      <c r="J1035">
        <v>3</v>
      </c>
      <c r="K1035" s="5">
        <v>41852.079469999997</v>
      </c>
      <c r="L1035" s="6">
        <v>73606.841539999994</v>
      </c>
      <c r="M10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36" spans="1:13" x14ac:dyDescent="0.2">
      <c r="A1036" t="s">
        <v>218</v>
      </c>
      <c r="B1036" t="s">
        <v>42</v>
      </c>
      <c r="C1036">
        <v>3</v>
      </c>
      <c r="D1036" s="6">
        <v>302849.90000000002</v>
      </c>
      <c r="E1036" s="6">
        <v>82497176408.139999</v>
      </c>
      <c r="F1036">
        <v>23</v>
      </c>
      <c r="G1036" t="s">
        <v>27</v>
      </c>
      <c r="H1036">
        <v>2001</v>
      </c>
      <c r="I1036">
        <v>16684</v>
      </c>
      <c r="J1036">
        <v>24</v>
      </c>
      <c r="K1036" s="5">
        <v>272401.84940000001</v>
      </c>
      <c r="L1036" s="6">
        <v>13167.387070000001</v>
      </c>
      <c r="M10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37" spans="1:13" x14ac:dyDescent="0.2">
      <c r="A1037" t="s">
        <v>1955</v>
      </c>
      <c r="B1037" t="s">
        <v>18</v>
      </c>
      <c r="C1037">
        <v>6</v>
      </c>
      <c r="D1037" s="6">
        <v>46644.62</v>
      </c>
      <c r="E1037" s="6">
        <v>10191827213.24</v>
      </c>
      <c r="F1037">
        <v>47</v>
      </c>
      <c r="G1037" t="s">
        <v>29</v>
      </c>
      <c r="H1037">
        <v>2007</v>
      </c>
      <c r="I1037">
        <v>966</v>
      </c>
      <c r="J1037">
        <v>18</v>
      </c>
      <c r="K1037" s="5">
        <v>218498.52309999999</v>
      </c>
      <c r="L1037" s="6">
        <v>992.43872209999995</v>
      </c>
      <c r="M1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8" spans="1:13" x14ac:dyDescent="0.2">
      <c r="A1038" t="s">
        <v>1956</v>
      </c>
      <c r="B1038" t="s">
        <v>42</v>
      </c>
      <c r="C1038">
        <v>6</v>
      </c>
      <c r="D1038" s="6">
        <v>42621.33</v>
      </c>
      <c r="E1038" s="6">
        <v>10636045408.26</v>
      </c>
      <c r="F1038">
        <v>34</v>
      </c>
      <c r="G1038" t="s">
        <v>33</v>
      </c>
      <c r="H1038">
        <v>2002</v>
      </c>
      <c r="I1038">
        <v>2008</v>
      </c>
      <c r="J1038">
        <v>23</v>
      </c>
      <c r="K1038" s="5">
        <v>249546.47080000001</v>
      </c>
      <c r="L1038" s="6">
        <v>1253.5685659999999</v>
      </c>
      <c r="M10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39" spans="1:13" x14ac:dyDescent="0.2">
      <c r="A1039" t="s">
        <v>1957</v>
      </c>
      <c r="B1039" t="s">
        <v>42</v>
      </c>
      <c r="C1039">
        <v>2</v>
      </c>
      <c r="D1039" s="6">
        <v>47913.11</v>
      </c>
      <c r="E1039" s="6">
        <v>14182797470.139999</v>
      </c>
      <c r="F1039">
        <v>47</v>
      </c>
      <c r="G1039" t="s">
        <v>33</v>
      </c>
      <c r="H1039">
        <v>2019</v>
      </c>
      <c r="I1039">
        <v>2174</v>
      </c>
      <c r="J1039">
        <v>6</v>
      </c>
      <c r="K1039" s="5">
        <v>296009.78980000003</v>
      </c>
      <c r="L1039" s="6">
        <v>1019.427868</v>
      </c>
      <c r="M1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0" spans="1:13" x14ac:dyDescent="0.2">
      <c r="A1040" t="s">
        <v>1958</v>
      </c>
      <c r="B1040" t="s">
        <v>24</v>
      </c>
      <c r="C1040">
        <v>9</v>
      </c>
      <c r="D1040" s="6">
        <v>170962.92</v>
      </c>
      <c r="E1040" s="6">
        <v>32649809923.259998</v>
      </c>
      <c r="F1040">
        <v>48</v>
      </c>
      <c r="G1040" t="s">
        <v>29</v>
      </c>
      <c r="H1040">
        <v>2016</v>
      </c>
      <c r="I1040">
        <v>14582</v>
      </c>
      <c r="J1040">
        <v>9</v>
      </c>
      <c r="K1040" s="5">
        <v>190974.9713</v>
      </c>
      <c r="L1040" s="6">
        <v>3561.7275249999998</v>
      </c>
      <c r="M1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1" spans="1:13" x14ac:dyDescent="0.2">
      <c r="A1041" t="s">
        <v>1959</v>
      </c>
      <c r="B1041" t="s">
        <v>18</v>
      </c>
      <c r="C1041">
        <v>3</v>
      </c>
      <c r="D1041" s="6">
        <v>140900.24</v>
      </c>
      <c r="E1041" s="6">
        <v>4869774191.5900002</v>
      </c>
      <c r="F1041">
        <v>33</v>
      </c>
      <c r="G1041" t="s">
        <v>37</v>
      </c>
      <c r="H1041">
        <v>2002</v>
      </c>
      <c r="I1041">
        <v>7005</v>
      </c>
      <c r="J1041">
        <v>23</v>
      </c>
      <c r="K1041" s="5">
        <v>34560.858619999999</v>
      </c>
      <c r="L1041" s="6">
        <v>4269.7042570000003</v>
      </c>
      <c r="M1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2" spans="1:13" x14ac:dyDescent="0.2">
      <c r="A1042" t="s">
        <v>1960</v>
      </c>
      <c r="B1042" t="s">
        <v>42</v>
      </c>
      <c r="C1042">
        <v>10</v>
      </c>
      <c r="D1042" s="6">
        <v>155618.31</v>
      </c>
      <c r="E1042" s="6">
        <v>27343191588.970001</v>
      </c>
      <c r="F1042">
        <v>24</v>
      </c>
      <c r="G1042" t="s">
        <v>35</v>
      </c>
      <c r="H1042">
        <v>2005</v>
      </c>
      <c r="I1042">
        <v>2827</v>
      </c>
      <c r="J1042">
        <v>20</v>
      </c>
      <c r="K1042" s="5">
        <v>175705.7708</v>
      </c>
      <c r="L1042" s="6">
        <v>6484.0964560000002</v>
      </c>
      <c r="M1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3" spans="1:13" x14ac:dyDescent="0.2">
      <c r="A1043" t="s">
        <v>1961</v>
      </c>
      <c r="B1043" t="s">
        <v>24</v>
      </c>
      <c r="C1043">
        <v>4</v>
      </c>
      <c r="D1043" s="6">
        <v>412414.42</v>
      </c>
      <c r="E1043" s="6">
        <v>15277724831.530001</v>
      </c>
      <c r="F1043">
        <v>48</v>
      </c>
      <c r="G1043" t="s">
        <v>13</v>
      </c>
      <c r="H1043">
        <v>2011</v>
      </c>
      <c r="I1043">
        <v>357</v>
      </c>
      <c r="J1043">
        <v>14</v>
      </c>
      <c r="K1043" s="5">
        <v>37043.594299999997</v>
      </c>
      <c r="L1043" s="6">
        <v>8591.9670609999994</v>
      </c>
      <c r="M10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4" spans="1:13" x14ac:dyDescent="0.2">
      <c r="A1044" t="s">
        <v>1962</v>
      </c>
      <c r="B1044" t="s">
        <v>42</v>
      </c>
      <c r="C1044">
        <v>10</v>
      </c>
      <c r="D1044" s="6">
        <v>192753.86</v>
      </c>
      <c r="E1044" s="6">
        <v>781487287.33000004</v>
      </c>
      <c r="F1044">
        <v>26</v>
      </c>
      <c r="G1044" t="s">
        <v>33</v>
      </c>
      <c r="H1044">
        <v>2012</v>
      </c>
      <c r="I1044">
        <v>11756</v>
      </c>
      <c r="J1044">
        <v>13</v>
      </c>
      <c r="K1044" s="5">
        <v>4053.32764</v>
      </c>
      <c r="L1044" s="6">
        <v>7413.6098579999998</v>
      </c>
      <c r="M1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5" spans="1:13" x14ac:dyDescent="0.2">
      <c r="A1045" t="s">
        <v>1963</v>
      </c>
      <c r="B1045" t="s">
        <v>32</v>
      </c>
      <c r="C1045">
        <v>9</v>
      </c>
      <c r="D1045" s="6">
        <v>241186.39</v>
      </c>
      <c r="E1045" s="6">
        <v>10555231142.870001</v>
      </c>
      <c r="F1045">
        <v>9</v>
      </c>
      <c r="G1045" t="s">
        <v>21</v>
      </c>
      <c r="H1045">
        <v>2023</v>
      </c>
      <c r="I1045">
        <v>3127</v>
      </c>
      <c r="J1045">
        <v>2</v>
      </c>
      <c r="K1045" s="5">
        <v>43762.792379999999</v>
      </c>
      <c r="L1045" s="6">
        <v>26798.48789</v>
      </c>
      <c r="M10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6" spans="1:13" x14ac:dyDescent="0.2">
      <c r="A1046" t="s">
        <v>1964</v>
      </c>
      <c r="B1046" t="s">
        <v>49</v>
      </c>
      <c r="C1046">
        <v>1</v>
      </c>
      <c r="D1046" s="6">
        <v>441641.63</v>
      </c>
      <c r="E1046" s="6">
        <v>819984761.83000004</v>
      </c>
      <c r="F1046">
        <v>42</v>
      </c>
      <c r="G1046" t="s">
        <v>33</v>
      </c>
      <c r="H1046">
        <v>2006</v>
      </c>
      <c r="I1046">
        <v>7165</v>
      </c>
      <c r="J1046">
        <v>19</v>
      </c>
      <c r="K1046" s="5">
        <v>1855.674524</v>
      </c>
      <c r="L1046" s="6">
        <v>10515.276889999999</v>
      </c>
      <c r="M1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7" spans="1:13" x14ac:dyDescent="0.2">
      <c r="A1047" t="s">
        <v>219</v>
      </c>
      <c r="B1047" t="s">
        <v>49</v>
      </c>
      <c r="C1047">
        <v>6</v>
      </c>
      <c r="D1047" s="6">
        <v>151200.99</v>
      </c>
      <c r="E1047" s="6">
        <v>52831777.359999999</v>
      </c>
      <c r="F1047">
        <v>8</v>
      </c>
      <c r="G1047" t="s">
        <v>35</v>
      </c>
      <c r="H1047">
        <v>2003</v>
      </c>
      <c r="I1047">
        <v>1429</v>
      </c>
      <c r="J1047">
        <v>22</v>
      </c>
      <c r="K1047" s="5">
        <v>348.41422940000001</v>
      </c>
      <c r="L1047" s="6">
        <v>18900.123729999999</v>
      </c>
      <c r="M1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48" spans="1:13" x14ac:dyDescent="0.2">
      <c r="A1048" t="s">
        <v>1965</v>
      </c>
      <c r="B1048" t="s">
        <v>9</v>
      </c>
      <c r="C1048">
        <v>2</v>
      </c>
      <c r="D1048" s="6">
        <v>477951.13</v>
      </c>
      <c r="E1048" s="6">
        <v>14351765759.889999</v>
      </c>
      <c r="F1048">
        <v>5</v>
      </c>
      <c r="G1048" t="s">
        <v>19</v>
      </c>
      <c r="H1048">
        <v>2009</v>
      </c>
      <c r="I1048">
        <v>14968</v>
      </c>
      <c r="J1048">
        <v>16</v>
      </c>
      <c r="K1048" s="5">
        <v>30026.684659999999</v>
      </c>
      <c r="L1048" s="6">
        <v>95590.225649999993</v>
      </c>
      <c r="M1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49" spans="1:13" x14ac:dyDescent="0.2">
      <c r="A1049" t="s">
        <v>1966</v>
      </c>
      <c r="B1049" t="s">
        <v>32</v>
      </c>
      <c r="C1049">
        <v>10</v>
      </c>
      <c r="D1049" s="6">
        <v>117753.28</v>
      </c>
      <c r="E1049" s="6">
        <v>36802367834.949997</v>
      </c>
      <c r="F1049">
        <v>20</v>
      </c>
      <c r="G1049" t="s">
        <v>10</v>
      </c>
      <c r="H1049">
        <v>2002</v>
      </c>
      <c r="I1049">
        <v>3233</v>
      </c>
      <c r="J1049">
        <v>23</v>
      </c>
      <c r="K1049" s="5">
        <v>312536.94170000002</v>
      </c>
      <c r="L1049" s="6">
        <v>5887.6640120000002</v>
      </c>
      <c r="M1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50" spans="1:13" x14ac:dyDescent="0.2">
      <c r="A1050" t="s">
        <v>1967</v>
      </c>
      <c r="B1050" t="s">
        <v>12</v>
      </c>
      <c r="C1050">
        <v>4</v>
      </c>
      <c r="D1050" s="6">
        <v>218899.7</v>
      </c>
      <c r="E1050" s="6">
        <v>7332803255.4799995</v>
      </c>
      <c r="F1050">
        <v>29</v>
      </c>
      <c r="G1050" t="s">
        <v>27</v>
      </c>
      <c r="H1050">
        <v>2000</v>
      </c>
      <c r="I1050">
        <v>4631</v>
      </c>
      <c r="J1050">
        <v>25</v>
      </c>
      <c r="K1050" s="5">
        <v>33497.461470000002</v>
      </c>
      <c r="L1050" s="6">
        <v>7548.2656079999997</v>
      </c>
      <c r="M1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1" spans="1:13" x14ac:dyDescent="0.2">
      <c r="A1051" t="s">
        <v>1968</v>
      </c>
      <c r="B1051" t="s">
        <v>12</v>
      </c>
      <c r="C1051">
        <v>10</v>
      </c>
      <c r="D1051" s="6">
        <v>388396.14</v>
      </c>
      <c r="E1051" s="6">
        <v>8173549366.9399996</v>
      </c>
      <c r="F1051">
        <v>35</v>
      </c>
      <c r="G1051" t="s">
        <v>29</v>
      </c>
      <c r="H1051">
        <v>2011</v>
      </c>
      <c r="I1051">
        <v>692</v>
      </c>
      <c r="J1051">
        <v>14</v>
      </c>
      <c r="K1051" s="5">
        <v>21043.36319</v>
      </c>
      <c r="L1051" s="6">
        <v>11097.03248</v>
      </c>
      <c r="M1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2" spans="1:13" x14ac:dyDescent="0.2">
      <c r="A1052" t="s">
        <v>1969</v>
      </c>
      <c r="B1052" t="s">
        <v>32</v>
      </c>
      <c r="C1052">
        <v>5</v>
      </c>
      <c r="D1052" s="6">
        <v>269076.53999999998</v>
      </c>
      <c r="E1052" s="6">
        <v>11263183998.799999</v>
      </c>
      <c r="F1052">
        <v>50</v>
      </c>
      <c r="G1052" t="s">
        <v>33</v>
      </c>
      <c r="H1052">
        <v>2014</v>
      </c>
      <c r="I1052">
        <v>903</v>
      </c>
      <c r="J1052">
        <v>11</v>
      </c>
      <c r="K1052" s="5">
        <v>41857.66188</v>
      </c>
      <c r="L1052" s="6">
        <v>5381.5308429999995</v>
      </c>
      <c r="M1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3" spans="1:13" x14ac:dyDescent="0.2">
      <c r="A1053" t="s">
        <v>1970</v>
      </c>
      <c r="B1053" t="s">
        <v>32</v>
      </c>
      <c r="C1053">
        <v>1</v>
      </c>
      <c r="D1053" s="6">
        <v>24114.2</v>
      </c>
      <c r="E1053" s="6">
        <v>6477523314.2600002</v>
      </c>
      <c r="F1053">
        <v>33</v>
      </c>
      <c r="G1053" t="s">
        <v>19</v>
      </c>
      <c r="H1053">
        <v>2023</v>
      </c>
      <c r="I1053">
        <v>3816</v>
      </c>
      <c r="J1053">
        <v>2</v>
      </c>
      <c r="K1053" s="5">
        <v>268617.6398</v>
      </c>
      <c r="L1053" s="6">
        <v>730.73330060000001</v>
      </c>
      <c r="M1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4" spans="1:13" x14ac:dyDescent="0.2">
      <c r="A1054" t="s">
        <v>1971</v>
      </c>
      <c r="B1054" t="s">
        <v>42</v>
      </c>
      <c r="C1054">
        <v>10</v>
      </c>
      <c r="D1054" s="6">
        <v>232307.14</v>
      </c>
      <c r="E1054" s="6">
        <v>7202708417.0299997</v>
      </c>
      <c r="F1054">
        <v>28</v>
      </c>
      <c r="G1054" t="s">
        <v>19</v>
      </c>
      <c r="H1054">
        <v>2017</v>
      </c>
      <c r="I1054">
        <v>19898</v>
      </c>
      <c r="J1054">
        <v>8</v>
      </c>
      <c r="K1054" s="5">
        <v>31004.11001</v>
      </c>
      <c r="L1054" s="6">
        <v>8296.6835539999993</v>
      </c>
      <c r="M1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5" spans="1:13" x14ac:dyDescent="0.2">
      <c r="A1055" t="s">
        <v>1972</v>
      </c>
      <c r="B1055" t="s">
        <v>18</v>
      </c>
      <c r="C1055">
        <v>10</v>
      </c>
      <c r="D1055" s="6">
        <v>385337.84</v>
      </c>
      <c r="E1055" s="6">
        <v>7466761503.2700005</v>
      </c>
      <c r="F1055">
        <v>42</v>
      </c>
      <c r="G1055" t="s">
        <v>19</v>
      </c>
      <c r="H1055">
        <v>2001</v>
      </c>
      <c r="I1055">
        <v>3055</v>
      </c>
      <c r="J1055">
        <v>24</v>
      </c>
      <c r="K1055" s="5">
        <v>19376.18201</v>
      </c>
      <c r="L1055" s="6">
        <v>9174.7105279999996</v>
      </c>
      <c r="M1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6" spans="1:13" x14ac:dyDescent="0.2">
      <c r="A1056" t="s">
        <v>1973</v>
      </c>
      <c r="B1056" t="s">
        <v>18</v>
      </c>
      <c r="C1056">
        <v>6</v>
      </c>
      <c r="D1056" s="6">
        <v>242807.72</v>
      </c>
      <c r="E1056" s="6">
        <v>11463235393.559999</v>
      </c>
      <c r="F1056">
        <v>33</v>
      </c>
      <c r="G1056" t="s">
        <v>13</v>
      </c>
      <c r="H1056">
        <v>2022</v>
      </c>
      <c r="I1056">
        <v>19759</v>
      </c>
      <c r="J1056">
        <v>3</v>
      </c>
      <c r="K1056" s="5">
        <v>47210.164850000001</v>
      </c>
      <c r="L1056" s="6">
        <v>7357.8097600000001</v>
      </c>
      <c r="M1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7" spans="1:13" x14ac:dyDescent="0.2">
      <c r="A1057" t="s">
        <v>1974</v>
      </c>
      <c r="B1057" t="s">
        <v>9</v>
      </c>
      <c r="C1057">
        <v>7</v>
      </c>
      <c r="D1057" s="6">
        <v>134266.85</v>
      </c>
      <c r="E1057" s="6">
        <v>29248952625.700001</v>
      </c>
      <c r="F1057">
        <v>24</v>
      </c>
      <c r="G1057" t="s">
        <v>29</v>
      </c>
      <c r="H1057">
        <v>2020</v>
      </c>
      <c r="I1057">
        <v>7779</v>
      </c>
      <c r="J1057">
        <v>5</v>
      </c>
      <c r="K1057" s="5">
        <v>217840.95879999999</v>
      </c>
      <c r="L1057" s="6">
        <v>5594.4518950000001</v>
      </c>
      <c r="M1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58" spans="1:13" x14ac:dyDescent="0.2">
      <c r="A1058" t="s">
        <v>220</v>
      </c>
      <c r="B1058" t="s">
        <v>9</v>
      </c>
      <c r="C1058">
        <v>6</v>
      </c>
      <c r="D1058" s="6">
        <v>432241.38</v>
      </c>
      <c r="E1058" s="6">
        <v>20690412801.23</v>
      </c>
      <c r="F1058">
        <v>12</v>
      </c>
      <c r="G1058" t="s">
        <v>27</v>
      </c>
      <c r="H1058">
        <v>2019</v>
      </c>
      <c r="I1058">
        <v>1214</v>
      </c>
      <c r="J1058">
        <v>6</v>
      </c>
      <c r="K1058" s="5">
        <v>47866.72853</v>
      </c>
      <c r="L1058" s="6">
        <v>36020.114589999997</v>
      </c>
      <c r="M10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59" spans="1:13" x14ac:dyDescent="0.2">
      <c r="A1059" t="s">
        <v>1975</v>
      </c>
      <c r="B1059" t="s">
        <v>24</v>
      </c>
      <c r="C1059">
        <v>9</v>
      </c>
      <c r="D1059" s="6">
        <v>54364.11</v>
      </c>
      <c r="E1059" s="6">
        <v>26244386623.009998</v>
      </c>
      <c r="F1059">
        <v>8</v>
      </c>
      <c r="G1059" t="s">
        <v>35</v>
      </c>
      <c r="H1059">
        <v>2001</v>
      </c>
      <c r="I1059">
        <v>672</v>
      </c>
      <c r="J1059">
        <v>24</v>
      </c>
      <c r="K1059" s="5">
        <v>482751.09039999999</v>
      </c>
      <c r="L1059" s="6">
        <v>6795.5134589999998</v>
      </c>
      <c r="M1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0" spans="1:13" x14ac:dyDescent="0.2">
      <c r="A1060" t="s">
        <v>1976</v>
      </c>
      <c r="B1060" t="s">
        <v>42</v>
      </c>
      <c r="C1060">
        <v>1</v>
      </c>
      <c r="D1060" s="6">
        <v>339166.21</v>
      </c>
      <c r="E1060" s="6">
        <v>11315229224.01</v>
      </c>
      <c r="F1060">
        <v>14</v>
      </c>
      <c r="G1060" t="s">
        <v>37</v>
      </c>
      <c r="H1060">
        <v>2003</v>
      </c>
      <c r="I1060">
        <v>12541</v>
      </c>
      <c r="J1060">
        <v>22</v>
      </c>
      <c r="K1060" s="5">
        <v>33360.90062</v>
      </c>
      <c r="L1060" s="6">
        <v>24226.157500000001</v>
      </c>
      <c r="M10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1" spans="1:13" x14ac:dyDescent="0.2">
      <c r="A1061" t="s">
        <v>1977</v>
      </c>
      <c r="B1061" t="s">
        <v>9</v>
      </c>
      <c r="C1061">
        <v>3</v>
      </c>
      <c r="D1061" s="6">
        <v>302718.83</v>
      </c>
      <c r="E1061" s="6">
        <v>1410348980.9100001</v>
      </c>
      <c r="F1061">
        <v>46</v>
      </c>
      <c r="G1061" t="s">
        <v>29</v>
      </c>
      <c r="H1061">
        <v>2003</v>
      </c>
      <c r="I1061">
        <v>19094</v>
      </c>
      <c r="J1061">
        <v>22</v>
      </c>
      <c r="K1061" s="5">
        <v>4657.940431</v>
      </c>
      <c r="L1061" s="6">
        <v>6580.8440579999997</v>
      </c>
      <c r="M10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2" spans="1:13" x14ac:dyDescent="0.2">
      <c r="A1062" t="s">
        <v>1978</v>
      </c>
      <c r="B1062" t="s">
        <v>32</v>
      </c>
      <c r="C1062">
        <v>1</v>
      </c>
      <c r="D1062" s="6">
        <v>497534.97</v>
      </c>
      <c r="E1062" s="6">
        <v>20745631212.900002</v>
      </c>
      <c r="F1062">
        <v>8</v>
      </c>
      <c r="G1062" t="s">
        <v>27</v>
      </c>
      <c r="H1062">
        <v>2014</v>
      </c>
      <c r="I1062">
        <v>2808</v>
      </c>
      <c r="J1062">
        <v>11</v>
      </c>
      <c r="K1062" s="5">
        <v>41695.830090000003</v>
      </c>
      <c r="L1062" s="6">
        <v>62191.871570000003</v>
      </c>
      <c r="M10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3" spans="1:13" x14ac:dyDescent="0.2">
      <c r="A1063" t="s">
        <v>1979</v>
      </c>
      <c r="B1063" t="s">
        <v>12</v>
      </c>
      <c r="C1063">
        <v>1</v>
      </c>
      <c r="D1063" s="6">
        <v>9199.83</v>
      </c>
      <c r="E1063" s="6">
        <v>1732013687.6900001</v>
      </c>
      <c r="F1063">
        <v>17</v>
      </c>
      <c r="G1063" t="s">
        <v>27</v>
      </c>
      <c r="H1063">
        <v>2013</v>
      </c>
      <c r="I1063">
        <v>16091</v>
      </c>
      <c r="J1063">
        <v>12</v>
      </c>
      <c r="K1063" s="5">
        <v>188264.7542</v>
      </c>
      <c r="L1063" s="6">
        <v>541.16670610000006</v>
      </c>
      <c r="M1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4" spans="1:13" x14ac:dyDescent="0.2">
      <c r="A1064" t="s">
        <v>1980</v>
      </c>
      <c r="B1064" t="s">
        <v>49</v>
      </c>
      <c r="C1064">
        <v>4</v>
      </c>
      <c r="D1064" s="6">
        <v>199190.24</v>
      </c>
      <c r="E1064" s="6">
        <v>4810793104.0200005</v>
      </c>
      <c r="F1064">
        <v>42</v>
      </c>
      <c r="G1064" t="s">
        <v>16</v>
      </c>
      <c r="H1064">
        <v>2018</v>
      </c>
      <c r="I1064">
        <v>14784</v>
      </c>
      <c r="J1064">
        <v>7</v>
      </c>
      <c r="K1064" s="5">
        <v>24150.75101</v>
      </c>
      <c r="L1064" s="6">
        <v>4742.6247860000003</v>
      </c>
      <c r="M1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5" spans="1:13" x14ac:dyDescent="0.2">
      <c r="A1065" t="s">
        <v>1981</v>
      </c>
      <c r="B1065" t="s">
        <v>32</v>
      </c>
      <c r="C1065">
        <v>1</v>
      </c>
      <c r="D1065" s="6">
        <v>187641.45</v>
      </c>
      <c r="E1065" s="6">
        <v>6342439506.1000004</v>
      </c>
      <c r="F1065">
        <v>44</v>
      </c>
      <c r="G1065" t="s">
        <v>29</v>
      </c>
      <c r="H1065">
        <v>2021</v>
      </c>
      <c r="I1065">
        <v>5868</v>
      </c>
      <c r="J1065">
        <v>4</v>
      </c>
      <c r="K1065" s="5">
        <v>33799.84491</v>
      </c>
      <c r="L1065" s="6">
        <v>4264.5783799999999</v>
      </c>
      <c r="M1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6" spans="1:13" x14ac:dyDescent="0.2">
      <c r="A1066" t="s">
        <v>1982</v>
      </c>
      <c r="B1066" t="s">
        <v>32</v>
      </c>
      <c r="C1066">
        <v>3</v>
      </c>
      <c r="D1066" s="6">
        <v>381662.28</v>
      </c>
      <c r="E1066" s="6">
        <v>109228608.61</v>
      </c>
      <c r="F1066">
        <v>9</v>
      </c>
      <c r="G1066" t="s">
        <v>33</v>
      </c>
      <c r="H1066">
        <v>2013</v>
      </c>
      <c r="I1066">
        <v>15116</v>
      </c>
      <c r="J1066">
        <v>12</v>
      </c>
      <c r="K1066" s="5">
        <v>285.1917866</v>
      </c>
      <c r="L1066" s="6">
        <v>42406.919540000003</v>
      </c>
      <c r="M10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67" spans="1:13" x14ac:dyDescent="0.2">
      <c r="A1067" t="s">
        <v>1983</v>
      </c>
      <c r="B1067" t="s">
        <v>9</v>
      </c>
      <c r="C1067">
        <v>1</v>
      </c>
      <c r="D1067" s="6">
        <v>31163.13</v>
      </c>
      <c r="E1067" s="6">
        <v>582509552.64999998</v>
      </c>
      <c r="F1067">
        <v>31</v>
      </c>
      <c r="G1067" t="s">
        <v>37</v>
      </c>
      <c r="H1067">
        <v>2012</v>
      </c>
      <c r="I1067">
        <v>1819</v>
      </c>
      <c r="J1067">
        <v>13</v>
      </c>
      <c r="K1067" s="5">
        <v>18691.265719999999</v>
      </c>
      <c r="L1067" s="6">
        <v>1005.262338</v>
      </c>
      <c r="M1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8" spans="1:13" x14ac:dyDescent="0.2">
      <c r="A1068" t="s">
        <v>1984</v>
      </c>
      <c r="B1068" t="s">
        <v>32</v>
      </c>
      <c r="C1068">
        <v>5</v>
      </c>
      <c r="D1068" s="6">
        <v>115654.05</v>
      </c>
      <c r="E1068" s="6">
        <v>3767578172.5500002</v>
      </c>
      <c r="F1068">
        <v>44</v>
      </c>
      <c r="G1068" t="s">
        <v>33</v>
      </c>
      <c r="H1068">
        <v>2012</v>
      </c>
      <c r="I1068">
        <v>4943</v>
      </c>
      <c r="J1068">
        <v>13</v>
      </c>
      <c r="K1068" s="5">
        <v>32575.275699999998</v>
      </c>
      <c r="L1068" s="6">
        <v>2628.5011049999998</v>
      </c>
      <c r="M10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69" spans="1:13" x14ac:dyDescent="0.2">
      <c r="A1069" t="s">
        <v>221</v>
      </c>
      <c r="B1069" t="s">
        <v>42</v>
      </c>
      <c r="C1069">
        <v>8</v>
      </c>
      <c r="D1069" s="6">
        <v>1685.65</v>
      </c>
      <c r="E1069" s="6">
        <v>7271955763.8100004</v>
      </c>
      <c r="F1069">
        <v>5</v>
      </c>
      <c r="G1069" t="s">
        <v>13</v>
      </c>
      <c r="H1069">
        <v>2013</v>
      </c>
      <c r="I1069">
        <v>1719</v>
      </c>
      <c r="J1069">
        <v>12</v>
      </c>
      <c r="K1069" s="5">
        <v>4314023.2659999998</v>
      </c>
      <c r="L1069" s="6">
        <v>337.13096239999999</v>
      </c>
      <c r="M1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70" spans="1:13" x14ac:dyDescent="0.2">
      <c r="A1070" t="s">
        <v>1985</v>
      </c>
      <c r="B1070" t="s">
        <v>9</v>
      </c>
      <c r="C1070">
        <v>3</v>
      </c>
      <c r="D1070" s="6">
        <v>305036</v>
      </c>
      <c r="E1070" s="6">
        <v>14547017663.08</v>
      </c>
      <c r="F1070">
        <v>44</v>
      </c>
      <c r="G1070" t="s">
        <v>37</v>
      </c>
      <c r="H1070">
        <v>2009</v>
      </c>
      <c r="I1070">
        <v>1468</v>
      </c>
      <c r="J1070">
        <v>16</v>
      </c>
      <c r="K1070" s="5">
        <v>47688.51051</v>
      </c>
      <c r="L1070" s="6">
        <v>6932.6364290000001</v>
      </c>
      <c r="M1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1" spans="1:13" x14ac:dyDescent="0.2">
      <c r="A1071" t="s">
        <v>1986</v>
      </c>
      <c r="B1071" t="s">
        <v>18</v>
      </c>
      <c r="C1071">
        <v>5</v>
      </c>
      <c r="D1071" s="6">
        <v>22108.25</v>
      </c>
      <c r="E1071" s="6">
        <v>892140309.40999997</v>
      </c>
      <c r="F1071">
        <v>26</v>
      </c>
      <c r="G1071" t="s">
        <v>21</v>
      </c>
      <c r="H1071">
        <v>2007</v>
      </c>
      <c r="I1071">
        <v>1120</v>
      </c>
      <c r="J1071">
        <v>18</v>
      </c>
      <c r="K1071" s="5">
        <v>40352.271070000003</v>
      </c>
      <c r="L1071" s="6">
        <v>850.31740709999997</v>
      </c>
      <c r="M10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2" spans="1:13" x14ac:dyDescent="0.2">
      <c r="A1072" t="s">
        <v>1987</v>
      </c>
      <c r="B1072" t="s">
        <v>42</v>
      </c>
      <c r="C1072">
        <v>10</v>
      </c>
      <c r="D1072" s="6">
        <v>366299.23</v>
      </c>
      <c r="E1072" s="6">
        <v>18044170204.650002</v>
      </c>
      <c r="F1072">
        <v>14</v>
      </c>
      <c r="G1072" t="s">
        <v>29</v>
      </c>
      <c r="H1072">
        <v>2003</v>
      </c>
      <c r="I1072">
        <v>15062</v>
      </c>
      <c r="J1072">
        <v>22</v>
      </c>
      <c r="K1072" s="5">
        <v>49259.737090000002</v>
      </c>
      <c r="L1072" s="6">
        <v>26164.230920000002</v>
      </c>
      <c r="M10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73" spans="1:13" x14ac:dyDescent="0.2">
      <c r="A1073" t="s">
        <v>1988</v>
      </c>
      <c r="B1073" t="s">
        <v>12</v>
      </c>
      <c r="C1073">
        <v>2</v>
      </c>
      <c r="D1073" s="6">
        <v>200247.78</v>
      </c>
      <c r="E1073" s="6">
        <v>8074274694.5500002</v>
      </c>
      <c r="F1073">
        <v>32</v>
      </c>
      <c r="G1073" t="s">
        <v>10</v>
      </c>
      <c r="H1073">
        <v>2009</v>
      </c>
      <c r="I1073">
        <v>12537</v>
      </c>
      <c r="J1073">
        <v>16</v>
      </c>
      <c r="K1073" s="5">
        <v>40320.41994</v>
      </c>
      <c r="L1073" s="6">
        <v>6257.7430210000002</v>
      </c>
      <c r="M1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4" spans="1:13" x14ac:dyDescent="0.2">
      <c r="A1074" t="s">
        <v>1989</v>
      </c>
      <c r="B1074" t="s">
        <v>32</v>
      </c>
      <c r="C1074">
        <v>3</v>
      </c>
      <c r="D1074" s="6">
        <v>219219.71</v>
      </c>
      <c r="E1074" s="6">
        <v>1019003936.5</v>
      </c>
      <c r="F1074">
        <v>38</v>
      </c>
      <c r="G1074" t="s">
        <v>29</v>
      </c>
      <c r="H1074">
        <v>2003</v>
      </c>
      <c r="I1074">
        <v>16346</v>
      </c>
      <c r="J1074">
        <v>22</v>
      </c>
      <c r="K1074" s="5">
        <v>4647.3226940000004</v>
      </c>
      <c r="L1074" s="6">
        <v>5768.939644</v>
      </c>
      <c r="M1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5" spans="1:13" x14ac:dyDescent="0.2">
      <c r="A1075" t="s">
        <v>1990</v>
      </c>
      <c r="B1075" t="s">
        <v>9</v>
      </c>
      <c r="C1075">
        <v>9</v>
      </c>
      <c r="D1075" s="6">
        <v>443004.41</v>
      </c>
      <c r="E1075" s="6">
        <v>7693298529.0699997</v>
      </c>
      <c r="F1075">
        <v>39</v>
      </c>
      <c r="G1075" t="s">
        <v>37</v>
      </c>
      <c r="H1075">
        <v>2000</v>
      </c>
      <c r="I1075">
        <v>4547</v>
      </c>
      <c r="J1075">
        <v>25</v>
      </c>
      <c r="K1075" s="5">
        <v>17365.189310000002</v>
      </c>
      <c r="L1075" s="6">
        <v>11359.08755</v>
      </c>
      <c r="M10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6" spans="1:13" x14ac:dyDescent="0.2">
      <c r="A1076" t="s">
        <v>1991</v>
      </c>
      <c r="B1076" t="s">
        <v>49</v>
      </c>
      <c r="C1076">
        <v>2</v>
      </c>
      <c r="D1076" s="6">
        <v>444340.64</v>
      </c>
      <c r="E1076" s="6">
        <v>21389148164.860001</v>
      </c>
      <c r="F1076">
        <v>29</v>
      </c>
      <c r="G1076" t="s">
        <v>37</v>
      </c>
      <c r="H1076">
        <v>2015</v>
      </c>
      <c r="I1076">
        <v>14494</v>
      </c>
      <c r="J1076">
        <v>10</v>
      </c>
      <c r="K1076" s="5">
        <v>48135.825770000003</v>
      </c>
      <c r="L1076" s="6">
        <v>15322.091179999999</v>
      </c>
      <c r="M1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7" spans="1:13" x14ac:dyDescent="0.2">
      <c r="A1077" t="s">
        <v>1992</v>
      </c>
      <c r="B1077" t="s">
        <v>24</v>
      </c>
      <c r="C1077">
        <v>1</v>
      </c>
      <c r="D1077" s="6">
        <v>117255.93</v>
      </c>
      <c r="E1077" s="6">
        <v>28630376560.950001</v>
      </c>
      <c r="F1077">
        <v>50</v>
      </c>
      <c r="G1077" t="s">
        <v>13</v>
      </c>
      <c r="H1077">
        <v>2001</v>
      </c>
      <c r="I1077">
        <v>14423</v>
      </c>
      <c r="J1077">
        <v>24</v>
      </c>
      <c r="K1077" s="5">
        <v>244168.97039999999</v>
      </c>
      <c r="L1077" s="6">
        <v>2345.1185679999999</v>
      </c>
      <c r="M1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8" spans="1:13" x14ac:dyDescent="0.2">
      <c r="A1078" t="s">
        <v>1993</v>
      </c>
      <c r="B1078" t="s">
        <v>24</v>
      </c>
      <c r="C1078">
        <v>2</v>
      </c>
      <c r="D1078" s="6">
        <v>255105.1</v>
      </c>
      <c r="E1078" s="6">
        <v>10969989554.959999</v>
      </c>
      <c r="F1078">
        <v>18</v>
      </c>
      <c r="G1078" t="s">
        <v>19</v>
      </c>
      <c r="H1078">
        <v>2008</v>
      </c>
      <c r="I1078">
        <v>5952</v>
      </c>
      <c r="J1078">
        <v>17</v>
      </c>
      <c r="K1078" s="5">
        <v>43000.842969999998</v>
      </c>
      <c r="L1078" s="6">
        <v>14172.50569</v>
      </c>
      <c r="M1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79" spans="1:13" x14ac:dyDescent="0.2">
      <c r="A1079" t="s">
        <v>1994</v>
      </c>
      <c r="B1079" t="s">
        <v>42</v>
      </c>
      <c r="C1079">
        <v>3</v>
      </c>
      <c r="D1079" s="6">
        <v>68695.3</v>
      </c>
      <c r="E1079" s="6">
        <v>12523926614.799999</v>
      </c>
      <c r="F1079">
        <v>25</v>
      </c>
      <c r="G1079" t="s">
        <v>21</v>
      </c>
      <c r="H1079">
        <v>2019</v>
      </c>
      <c r="I1079">
        <v>7966</v>
      </c>
      <c r="J1079">
        <v>6</v>
      </c>
      <c r="K1079" s="5">
        <v>182310.25049999999</v>
      </c>
      <c r="L1079" s="6">
        <v>2747.8121249999999</v>
      </c>
      <c r="M1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0" spans="1:13" x14ac:dyDescent="0.2">
      <c r="A1080" t="s">
        <v>222</v>
      </c>
      <c r="B1080" t="s">
        <v>32</v>
      </c>
      <c r="C1080">
        <v>9</v>
      </c>
      <c r="D1080" s="6">
        <v>41795.050000000003</v>
      </c>
      <c r="E1080" s="6">
        <v>8856665634.2099991</v>
      </c>
      <c r="F1080">
        <v>29</v>
      </c>
      <c r="G1080" t="s">
        <v>10</v>
      </c>
      <c r="H1080">
        <v>2000</v>
      </c>
      <c r="I1080">
        <v>757</v>
      </c>
      <c r="J1080">
        <v>25</v>
      </c>
      <c r="K1080" s="5">
        <v>211906.04019999999</v>
      </c>
      <c r="L1080" s="6">
        <v>1441.208668</v>
      </c>
      <c r="M1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1" spans="1:13" x14ac:dyDescent="0.2">
      <c r="A1081" t="s">
        <v>1995</v>
      </c>
      <c r="B1081" t="s">
        <v>15</v>
      </c>
      <c r="C1081">
        <v>10</v>
      </c>
      <c r="D1081" s="6">
        <v>28118.29</v>
      </c>
      <c r="E1081" s="6">
        <v>9760538170.3700008</v>
      </c>
      <c r="F1081">
        <v>42</v>
      </c>
      <c r="G1081" t="s">
        <v>19</v>
      </c>
      <c r="H1081">
        <v>2002</v>
      </c>
      <c r="I1081">
        <v>17785</v>
      </c>
      <c r="J1081">
        <v>23</v>
      </c>
      <c r="K1081" s="5">
        <v>347123.18359999999</v>
      </c>
      <c r="L1081" s="6">
        <v>669.48307539999996</v>
      </c>
      <c r="M1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2" spans="1:13" x14ac:dyDescent="0.2">
      <c r="A1082" t="s">
        <v>1996</v>
      </c>
      <c r="B1082" t="s">
        <v>24</v>
      </c>
      <c r="C1082">
        <v>2</v>
      </c>
      <c r="D1082" s="6">
        <v>228473.25</v>
      </c>
      <c r="E1082" s="6">
        <v>4770494918.9200001</v>
      </c>
      <c r="F1082">
        <v>32</v>
      </c>
      <c r="G1082" t="s">
        <v>21</v>
      </c>
      <c r="H1082">
        <v>2021</v>
      </c>
      <c r="I1082">
        <v>19967</v>
      </c>
      <c r="J1082">
        <v>4</v>
      </c>
      <c r="K1082" s="5">
        <v>20878.884259999999</v>
      </c>
      <c r="L1082" s="6">
        <v>7139.7889180000002</v>
      </c>
      <c r="M1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3" spans="1:13" x14ac:dyDescent="0.2">
      <c r="A1083" t="s">
        <v>1997</v>
      </c>
      <c r="B1083" t="s">
        <v>49</v>
      </c>
      <c r="C1083">
        <v>10</v>
      </c>
      <c r="D1083" s="6">
        <v>435757.89</v>
      </c>
      <c r="E1083" s="6">
        <v>10209261825.700001</v>
      </c>
      <c r="F1083">
        <v>1</v>
      </c>
      <c r="G1083" t="s">
        <v>37</v>
      </c>
      <c r="H1083">
        <v>2022</v>
      </c>
      <c r="I1083">
        <v>6997</v>
      </c>
      <c r="J1083">
        <v>3</v>
      </c>
      <c r="K1083" s="5">
        <v>23427.748039999999</v>
      </c>
      <c r="L1083" s="6">
        <v>435757.89069999999</v>
      </c>
      <c r="M10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4" spans="1:13" x14ac:dyDescent="0.2">
      <c r="A1084" t="s">
        <v>1998</v>
      </c>
      <c r="B1084" t="s">
        <v>32</v>
      </c>
      <c r="C1084">
        <v>3</v>
      </c>
      <c r="D1084" s="6">
        <v>132681.97</v>
      </c>
      <c r="E1084" s="6">
        <v>438234461.5</v>
      </c>
      <c r="F1084">
        <v>3</v>
      </c>
      <c r="G1084" t="s">
        <v>16</v>
      </c>
      <c r="H1084">
        <v>2017</v>
      </c>
      <c r="I1084">
        <v>1572</v>
      </c>
      <c r="J1084">
        <v>8</v>
      </c>
      <c r="K1084" s="5">
        <v>3301.8937470000001</v>
      </c>
      <c r="L1084" s="6">
        <v>44227.324589999997</v>
      </c>
      <c r="M1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5" spans="1:13" x14ac:dyDescent="0.2">
      <c r="A1085" t="s">
        <v>1999</v>
      </c>
      <c r="B1085" t="s">
        <v>12</v>
      </c>
      <c r="C1085">
        <v>6</v>
      </c>
      <c r="D1085" s="6">
        <v>376832.86</v>
      </c>
      <c r="E1085" s="6">
        <v>1179650910.3099999</v>
      </c>
      <c r="F1085">
        <v>14</v>
      </c>
      <c r="G1085" t="s">
        <v>10</v>
      </c>
      <c r="H1085">
        <v>2014</v>
      </c>
      <c r="I1085">
        <v>4672</v>
      </c>
      <c r="J1085">
        <v>11</v>
      </c>
      <c r="K1085" s="5">
        <v>3129.4353970000002</v>
      </c>
      <c r="L1085" s="6">
        <v>26916.632559999998</v>
      </c>
      <c r="M10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6" spans="1:13" x14ac:dyDescent="0.2">
      <c r="A1086" t="s">
        <v>2000</v>
      </c>
      <c r="B1086" t="s">
        <v>12</v>
      </c>
      <c r="C1086">
        <v>9</v>
      </c>
      <c r="D1086" s="6">
        <v>20190.72</v>
      </c>
      <c r="E1086" s="6">
        <v>75350762.519999996</v>
      </c>
      <c r="F1086">
        <v>7</v>
      </c>
      <c r="G1086" t="s">
        <v>16</v>
      </c>
      <c r="H1086">
        <v>2013</v>
      </c>
      <c r="I1086">
        <v>1868</v>
      </c>
      <c r="J1086">
        <v>12</v>
      </c>
      <c r="K1086" s="5">
        <v>3730.9500899999998</v>
      </c>
      <c r="L1086" s="6">
        <v>2884.3886929999999</v>
      </c>
      <c r="M10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7" spans="1:13" x14ac:dyDescent="0.2">
      <c r="A1087" t="s">
        <v>2001</v>
      </c>
      <c r="B1087" t="s">
        <v>24</v>
      </c>
      <c r="C1087">
        <v>10</v>
      </c>
      <c r="D1087" s="6">
        <v>456.27</v>
      </c>
      <c r="E1087" s="6">
        <v>7296378149.8800001</v>
      </c>
      <c r="F1087">
        <v>17</v>
      </c>
      <c r="G1087" t="s">
        <v>37</v>
      </c>
      <c r="H1087">
        <v>2010</v>
      </c>
      <c r="I1087">
        <v>2585</v>
      </c>
      <c r="J1087">
        <v>15</v>
      </c>
      <c r="K1087" s="5">
        <v>15991267.57</v>
      </c>
      <c r="L1087" s="7">
        <v>26.83956641</v>
      </c>
      <c r="M1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88" spans="1:13" x14ac:dyDescent="0.2">
      <c r="A1088" t="s">
        <v>2002</v>
      </c>
      <c r="B1088" t="s">
        <v>32</v>
      </c>
      <c r="C1088">
        <v>9</v>
      </c>
      <c r="D1088" s="6">
        <v>331094.51</v>
      </c>
      <c r="E1088" s="6">
        <v>6255173220.3500004</v>
      </c>
      <c r="F1088">
        <v>25</v>
      </c>
      <c r="G1088" t="s">
        <v>37</v>
      </c>
      <c r="H1088">
        <v>2016</v>
      </c>
      <c r="I1088">
        <v>2229</v>
      </c>
      <c r="J1088">
        <v>9</v>
      </c>
      <c r="K1088" s="5">
        <v>18891.410080000001</v>
      </c>
      <c r="L1088" s="6">
        <v>13243.78032</v>
      </c>
      <c r="M1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89" spans="1:13" x14ac:dyDescent="0.2">
      <c r="A1089" t="s">
        <v>2003</v>
      </c>
      <c r="B1089" t="s">
        <v>49</v>
      </c>
      <c r="C1089">
        <v>1</v>
      </c>
      <c r="D1089" s="6">
        <v>225250.85</v>
      </c>
      <c r="E1089" s="6">
        <v>6021058919.29</v>
      </c>
      <c r="F1089">
        <v>19</v>
      </c>
      <c r="G1089" t="s">
        <v>16</v>
      </c>
      <c r="H1089">
        <v>2006</v>
      </c>
      <c r="I1089">
        <v>13341</v>
      </c>
      <c r="J1089">
        <v>19</v>
      </c>
      <c r="K1089" s="5">
        <v>26729.460889999998</v>
      </c>
      <c r="L1089" s="6">
        <v>11855.30766</v>
      </c>
      <c r="M1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0" spans="1:13" x14ac:dyDescent="0.2">
      <c r="A1090" t="s">
        <v>2004</v>
      </c>
      <c r="B1090" t="s">
        <v>42</v>
      </c>
      <c r="C1090">
        <v>7</v>
      </c>
      <c r="D1090" s="6">
        <v>489855.46</v>
      </c>
      <c r="E1090" s="6">
        <v>24142322935.509998</v>
      </c>
      <c r="F1090">
        <v>13</v>
      </c>
      <c r="G1090" t="s">
        <v>27</v>
      </c>
      <c r="H1090">
        <v>2015</v>
      </c>
      <c r="I1090">
        <v>13895</v>
      </c>
      <c r="J1090">
        <v>10</v>
      </c>
      <c r="K1090" s="5">
        <v>49283.584880000002</v>
      </c>
      <c r="L1090" s="6">
        <v>37681.189129999999</v>
      </c>
      <c r="M1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1" spans="1:13" x14ac:dyDescent="0.2">
      <c r="A1091" t="s">
        <v>223</v>
      </c>
      <c r="B1091" t="s">
        <v>49</v>
      </c>
      <c r="C1091">
        <v>9</v>
      </c>
      <c r="D1091" s="6">
        <v>222832.11</v>
      </c>
      <c r="E1091" s="6">
        <v>8017264022.3500004</v>
      </c>
      <c r="F1091">
        <v>1</v>
      </c>
      <c r="G1091" t="s">
        <v>37</v>
      </c>
      <c r="H1091">
        <v>2002</v>
      </c>
      <c r="I1091">
        <v>7459</v>
      </c>
      <c r="J1091">
        <v>23</v>
      </c>
      <c r="K1091" s="5">
        <v>35977.944810000001</v>
      </c>
      <c r="L1091" s="6">
        <v>222832.1054</v>
      </c>
      <c r="M10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2" spans="1:13" x14ac:dyDescent="0.2">
      <c r="A1092" t="s">
        <v>2005</v>
      </c>
      <c r="B1092" t="s">
        <v>24</v>
      </c>
      <c r="C1092">
        <v>7</v>
      </c>
      <c r="D1092" s="6">
        <v>160977.79999999999</v>
      </c>
      <c r="E1092" s="6">
        <v>2866077642.8099999</v>
      </c>
      <c r="F1092">
        <v>10</v>
      </c>
      <c r="G1092" t="s">
        <v>19</v>
      </c>
      <c r="H1092">
        <v>2004</v>
      </c>
      <c r="I1092">
        <v>13341</v>
      </c>
      <c r="J1092">
        <v>21</v>
      </c>
      <c r="K1092" s="5">
        <v>17803.17958</v>
      </c>
      <c r="L1092" s="6">
        <v>16097.7799</v>
      </c>
      <c r="M10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3" spans="1:13" x14ac:dyDescent="0.2">
      <c r="A1093" t="s">
        <v>2006</v>
      </c>
      <c r="B1093" t="s">
        <v>18</v>
      </c>
      <c r="C1093">
        <v>4</v>
      </c>
      <c r="D1093" s="6">
        <v>334899.59000000003</v>
      </c>
      <c r="E1093" s="6">
        <v>11404530442.200001</v>
      </c>
      <c r="F1093">
        <v>16</v>
      </c>
      <c r="G1093" t="s">
        <v>29</v>
      </c>
      <c r="H1093">
        <v>2017</v>
      </c>
      <c r="I1093">
        <v>4345</v>
      </c>
      <c r="J1093">
        <v>8</v>
      </c>
      <c r="K1093" s="5">
        <v>34052.581440000002</v>
      </c>
      <c r="L1093" s="6">
        <v>20931.224340000001</v>
      </c>
      <c r="M1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4" spans="1:13" x14ac:dyDescent="0.2">
      <c r="A1094" t="s">
        <v>2007</v>
      </c>
      <c r="B1094" t="s">
        <v>32</v>
      </c>
      <c r="C1094">
        <v>6</v>
      </c>
      <c r="D1094" s="6">
        <v>246080.01</v>
      </c>
      <c r="E1094" s="6">
        <v>826472865.15999997</v>
      </c>
      <c r="F1094">
        <v>6</v>
      </c>
      <c r="G1094" t="s">
        <v>33</v>
      </c>
      <c r="H1094">
        <v>2015</v>
      </c>
      <c r="I1094">
        <v>14974</v>
      </c>
      <c r="J1094">
        <v>10</v>
      </c>
      <c r="K1094" s="5">
        <v>3357.553394</v>
      </c>
      <c r="L1094" s="6">
        <v>41013.335610000002</v>
      </c>
      <c r="M10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095" spans="1:13" x14ac:dyDescent="0.2">
      <c r="A1095" t="s">
        <v>2008</v>
      </c>
      <c r="B1095" t="s">
        <v>18</v>
      </c>
      <c r="C1095">
        <v>6</v>
      </c>
      <c r="D1095" s="6">
        <v>209402.23999999999</v>
      </c>
      <c r="E1095" s="6">
        <v>5925201912.2200003</v>
      </c>
      <c r="F1095">
        <v>30</v>
      </c>
      <c r="G1095" t="s">
        <v>33</v>
      </c>
      <c r="H1095">
        <v>2002</v>
      </c>
      <c r="I1095">
        <v>14491</v>
      </c>
      <c r="J1095">
        <v>23</v>
      </c>
      <c r="K1095" s="5">
        <v>28294.791000000001</v>
      </c>
      <c r="L1095" s="6">
        <v>6980.0745429999997</v>
      </c>
      <c r="M10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6" spans="1:13" x14ac:dyDescent="0.2">
      <c r="A1096" t="s">
        <v>2009</v>
      </c>
      <c r="B1096" t="s">
        <v>32</v>
      </c>
      <c r="C1096">
        <v>7</v>
      </c>
      <c r="D1096" s="6">
        <v>322459.2</v>
      </c>
      <c r="E1096" s="6">
        <v>13766605600.629999</v>
      </c>
      <c r="F1096">
        <v>33</v>
      </c>
      <c r="G1096" t="s">
        <v>35</v>
      </c>
      <c r="H1096">
        <v>2020</v>
      </c>
      <c r="I1096">
        <v>11853</v>
      </c>
      <c r="J1096">
        <v>5</v>
      </c>
      <c r="K1096" s="5">
        <v>42691.550810000001</v>
      </c>
      <c r="L1096" s="6">
        <v>9771.4907820000008</v>
      </c>
      <c r="M1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7" spans="1:13" x14ac:dyDescent="0.2">
      <c r="A1097" t="s">
        <v>2010</v>
      </c>
      <c r="B1097" t="s">
        <v>24</v>
      </c>
      <c r="C1097">
        <v>6</v>
      </c>
      <c r="D1097" s="6">
        <v>357381.12</v>
      </c>
      <c r="E1097" s="6">
        <v>10554905069.360001</v>
      </c>
      <c r="F1097">
        <v>24</v>
      </c>
      <c r="G1097" t="s">
        <v>19</v>
      </c>
      <c r="H1097">
        <v>2008</v>
      </c>
      <c r="I1097">
        <v>19633</v>
      </c>
      <c r="J1097">
        <v>17</v>
      </c>
      <c r="K1097" s="5">
        <v>29533.031009999999</v>
      </c>
      <c r="L1097" s="6">
        <v>14890.87998</v>
      </c>
      <c r="M1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8" spans="1:13" x14ac:dyDescent="0.2">
      <c r="A1098" t="s">
        <v>2011</v>
      </c>
      <c r="B1098" t="s">
        <v>32</v>
      </c>
      <c r="C1098">
        <v>9</v>
      </c>
      <c r="D1098" s="6">
        <v>377083.33</v>
      </c>
      <c r="E1098" s="6">
        <v>6610488258.4399996</v>
      </c>
      <c r="F1098">
        <v>41</v>
      </c>
      <c r="G1098" t="s">
        <v>21</v>
      </c>
      <c r="H1098">
        <v>2004</v>
      </c>
      <c r="I1098">
        <v>1188</v>
      </c>
      <c r="J1098">
        <v>21</v>
      </c>
      <c r="K1098" s="5">
        <v>17529.576720000001</v>
      </c>
      <c r="L1098" s="6">
        <v>9197.154407</v>
      </c>
      <c r="M10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099" spans="1:13" x14ac:dyDescent="0.2">
      <c r="A1099" t="s">
        <v>2012</v>
      </c>
      <c r="B1099" t="s">
        <v>32</v>
      </c>
      <c r="C1099">
        <v>10</v>
      </c>
      <c r="D1099" s="6">
        <v>372436.7</v>
      </c>
      <c r="E1099" s="6">
        <v>8469791846.1499996</v>
      </c>
      <c r="F1099">
        <v>41</v>
      </c>
      <c r="G1099" t="s">
        <v>33</v>
      </c>
      <c r="H1099">
        <v>2000</v>
      </c>
      <c r="I1099">
        <v>2303</v>
      </c>
      <c r="J1099">
        <v>25</v>
      </c>
      <c r="K1099" s="5">
        <v>22740.560979999998</v>
      </c>
      <c r="L1099" s="6">
        <v>9083.8218689999994</v>
      </c>
      <c r="M1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0" spans="1:13" x14ac:dyDescent="0.2">
      <c r="A1100" t="s">
        <v>2013</v>
      </c>
      <c r="B1100" t="s">
        <v>42</v>
      </c>
      <c r="C1100">
        <v>2</v>
      </c>
      <c r="D1100" s="6">
        <v>97092.5</v>
      </c>
      <c r="E1100" s="6">
        <v>4425327773.4700003</v>
      </c>
      <c r="F1100">
        <v>46</v>
      </c>
      <c r="G1100" t="s">
        <v>13</v>
      </c>
      <c r="H1100">
        <v>2005</v>
      </c>
      <c r="I1100">
        <v>10682</v>
      </c>
      <c r="J1100">
        <v>20</v>
      </c>
      <c r="K1100" s="5">
        <v>45577.471010000001</v>
      </c>
      <c r="L1100" s="6">
        <v>2110.7065590000002</v>
      </c>
      <c r="M1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1" spans="1:13" x14ac:dyDescent="0.2">
      <c r="A1101" t="s">
        <v>2014</v>
      </c>
      <c r="B1101" t="s">
        <v>24</v>
      </c>
      <c r="C1101">
        <v>6</v>
      </c>
      <c r="D1101" s="6">
        <v>474225.55</v>
      </c>
      <c r="E1101" s="6">
        <v>14077198570.77</v>
      </c>
      <c r="F1101">
        <v>49</v>
      </c>
      <c r="G1101" t="s">
        <v>29</v>
      </c>
      <c r="H1101">
        <v>2019</v>
      </c>
      <c r="I1101">
        <v>7362</v>
      </c>
      <c r="J1101">
        <v>6</v>
      </c>
      <c r="K1101" s="5">
        <v>29683.605800000001</v>
      </c>
      <c r="L1101" s="6">
        <v>9678.0724879999998</v>
      </c>
      <c r="M1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2" spans="1:13" x14ac:dyDescent="0.2">
      <c r="A1102" t="s">
        <v>224</v>
      </c>
      <c r="B1102" t="s">
        <v>18</v>
      </c>
      <c r="C1102">
        <v>5</v>
      </c>
      <c r="D1102" s="6">
        <v>6337.92</v>
      </c>
      <c r="E1102" s="6">
        <v>296646338.61000001</v>
      </c>
      <c r="F1102">
        <v>34</v>
      </c>
      <c r="G1102" t="s">
        <v>21</v>
      </c>
      <c r="H1102">
        <v>2015</v>
      </c>
      <c r="I1102">
        <v>9134</v>
      </c>
      <c r="J1102">
        <v>10</v>
      </c>
      <c r="K1102" s="5">
        <v>46803.985970000002</v>
      </c>
      <c r="L1102" s="6">
        <v>186.4094633</v>
      </c>
      <c r="M1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3" spans="1:13" x14ac:dyDescent="0.2">
      <c r="A1103" t="s">
        <v>2015</v>
      </c>
      <c r="B1103" t="s">
        <v>49</v>
      </c>
      <c r="C1103">
        <v>4</v>
      </c>
      <c r="D1103" s="6">
        <v>118141.16</v>
      </c>
      <c r="E1103" s="6">
        <v>5857978307.2700005</v>
      </c>
      <c r="F1103">
        <v>44</v>
      </c>
      <c r="G1103" t="s">
        <v>35</v>
      </c>
      <c r="H1103">
        <v>2013</v>
      </c>
      <c r="I1103">
        <v>2447</v>
      </c>
      <c r="J1103">
        <v>12</v>
      </c>
      <c r="K1103" s="5">
        <v>49583.568120000004</v>
      </c>
      <c r="L1103" s="6">
        <v>2685.026323</v>
      </c>
      <c r="M1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4" spans="1:13" x14ac:dyDescent="0.2">
      <c r="A1104" t="s">
        <v>2016</v>
      </c>
      <c r="B1104" t="s">
        <v>24</v>
      </c>
      <c r="C1104">
        <v>5</v>
      </c>
      <c r="D1104" s="6">
        <v>466695.35</v>
      </c>
      <c r="E1104" s="6">
        <v>10358645578.690001</v>
      </c>
      <c r="F1104">
        <v>48</v>
      </c>
      <c r="G1104" t="s">
        <v>19</v>
      </c>
      <c r="H1104">
        <v>2011</v>
      </c>
      <c r="I1104">
        <v>12875</v>
      </c>
      <c r="J1104">
        <v>14</v>
      </c>
      <c r="K1104" s="5">
        <v>22194.73358</v>
      </c>
      <c r="L1104" s="6">
        <v>9722.8197240000009</v>
      </c>
      <c r="M1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5" spans="1:13" x14ac:dyDescent="0.2">
      <c r="A1105" t="s">
        <v>2017</v>
      </c>
      <c r="B1105" t="s">
        <v>32</v>
      </c>
      <c r="C1105">
        <v>7</v>
      </c>
      <c r="D1105" s="6">
        <v>198611.02</v>
      </c>
      <c r="E1105" s="6">
        <v>948423600.38</v>
      </c>
      <c r="F1105">
        <v>22</v>
      </c>
      <c r="G1105" t="s">
        <v>27</v>
      </c>
      <c r="H1105">
        <v>2001</v>
      </c>
      <c r="I1105">
        <v>15006</v>
      </c>
      <c r="J1105">
        <v>24</v>
      </c>
      <c r="K1105" s="5">
        <v>4774.2818209999996</v>
      </c>
      <c r="L1105" s="6">
        <v>9027.7737039999993</v>
      </c>
      <c r="M1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6" spans="1:13" x14ac:dyDescent="0.2">
      <c r="A1106" t="s">
        <v>2018</v>
      </c>
      <c r="B1106" t="s">
        <v>12</v>
      </c>
      <c r="C1106">
        <v>7</v>
      </c>
      <c r="D1106" s="6">
        <v>16576.21</v>
      </c>
      <c r="E1106" s="6">
        <v>8006045879.3299999</v>
      </c>
      <c r="F1106">
        <v>42</v>
      </c>
      <c r="G1106" t="s">
        <v>29</v>
      </c>
      <c r="H1106">
        <v>2013</v>
      </c>
      <c r="I1106">
        <v>826</v>
      </c>
      <c r="J1106">
        <v>12</v>
      </c>
      <c r="K1106" s="5">
        <v>482983.12959999999</v>
      </c>
      <c r="L1106" s="6">
        <v>394.67164300000002</v>
      </c>
      <c r="M1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7" spans="1:13" x14ac:dyDescent="0.2">
      <c r="A1107" t="s">
        <v>2019</v>
      </c>
      <c r="B1107" t="s">
        <v>12</v>
      </c>
      <c r="C1107">
        <v>7</v>
      </c>
      <c r="D1107" s="6">
        <v>71611.600000000006</v>
      </c>
      <c r="E1107" s="6">
        <v>24056492151.57</v>
      </c>
      <c r="F1107">
        <v>4</v>
      </c>
      <c r="G1107" t="s">
        <v>35</v>
      </c>
      <c r="H1107">
        <v>2020</v>
      </c>
      <c r="I1107">
        <v>2457</v>
      </c>
      <c r="J1107">
        <v>5</v>
      </c>
      <c r="K1107" s="5">
        <v>335929.09600000002</v>
      </c>
      <c r="L1107" s="6">
        <v>17902.90036</v>
      </c>
      <c r="M1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8" spans="1:13" x14ac:dyDescent="0.2">
      <c r="A1108" t="s">
        <v>2020</v>
      </c>
      <c r="B1108" t="s">
        <v>15</v>
      </c>
      <c r="C1108">
        <v>2</v>
      </c>
      <c r="D1108" s="6">
        <v>14102.69</v>
      </c>
      <c r="E1108" s="6">
        <v>6521830765.3000002</v>
      </c>
      <c r="F1108">
        <v>10</v>
      </c>
      <c r="G1108" t="s">
        <v>21</v>
      </c>
      <c r="H1108">
        <v>2010</v>
      </c>
      <c r="I1108">
        <v>1717</v>
      </c>
      <c r="J1108">
        <v>15</v>
      </c>
      <c r="K1108" s="5">
        <v>462451.9277</v>
      </c>
      <c r="L1108" s="6">
        <v>1410.2691050000001</v>
      </c>
      <c r="M1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09" spans="1:13" x14ac:dyDescent="0.2">
      <c r="A1109" t="s">
        <v>2021</v>
      </c>
      <c r="B1109" t="s">
        <v>12</v>
      </c>
      <c r="C1109">
        <v>1</v>
      </c>
      <c r="D1109" s="6">
        <v>200659.09</v>
      </c>
      <c r="E1109" s="6">
        <v>6239436585.6700001</v>
      </c>
      <c r="F1109">
        <v>33</v>
      </c>
      <c r="G1109" t="s">
        <v>10</v>
      </c>
      <c r="H1109">
        <v>2004</v>
      </c>
      <c r="I1109">
        <v>10076</v>
      </c>
      <c r="J1109">
        <v>21</v>
      </c>
      <c r="K1109" s="5">
        <v>31093.712009999999</v>
      </c>
      <c r="L1109" s="6">
        <v>6080.5784549999998</v>
      </c>
      <c r="M1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0" spans="1:13" x14ac:dyDescent="0.2">
      <c r="A1110" t="s">
        <v>2022</v>
      </c>
      <c r="B1110" t="s">
        <v>18</v>
      </c>
      <c r="C1110">
        <v>9</v>
      </c>
      <c r="D1110" s="6">
        <v>17511.72</v>
      </c>
      <c r="E1110" s="6">
        <v>30106052281.450001</v>
      </c>
      <c r="F1110">
        <v>49</v>
      </c>
      <c r="G1110" t="s">
        <v>10</v>
      </c>
      <c r="H1110">
        <v>2022</v>
      </c>
      <c r="I1110">
        <v>1365</v>
      </c>
      <c r="J1110">
        <v>3</v>
      </c>
      <c r="K1110" s="5">
        <v>1719193.956</v>
      </c>
      <c r="L1110" s="6">
        <v>357.38194090000002</v>
      </c>
      <c r="M11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11" spans="1:13" x14ac:dyDescent="0.2">
      <c r="A1111" t="s">
        <v>2023</v>
      </c>
      <c r="B1111" t="s">
        <v>24</v>
      </c>
      <c r="C1111">
        <v>5</v>
      </c>
      <c r="D1111" s="6">
        <v>124361.41</v>
      </c>
      <c r="E1111" s="6">
        <v>2677349335.3299999</v>
      </c>
      <c r="F1111">
        <v>8</v>
      </c>
      <c r="G1111" t="s">
        <v>16</v>
      </c>
      <c r="H1111">
        <v>2004</v>
      </c>
      <c r="I1111">
        <v>1133</v>
      </c>
      <c r="J1111">
        <v>21</v>
      </c>
      <c r="K1111" s="5">
        <v>21527.778689999999</v>
      </c>
      <c r="L1111" s="6">
        <v>15545.17661</v>
      </c>
      <c r="M1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2" spans="1:13" x14ac:dyDescent="0.2">
      <c r="A1112" t="s">
        <v>2024</v>
      </c>
      <c r="B1112" t="s">
        <v>15</v>
      </c>
      <c r="C1112">
        <v>4</v>
      </c>
      <c r="D1112" s="6">
        <v>303295.13</v>
      </c>
      <c r="E1112" s="6">
        <v>14845737554.110001</v>
      </c>
      <c r="F1112">
        <v>27</v>
      </c>
      <c r="G1112" t="s">
        <v>35</v>
      </c>
      <c r="H1112">
        <v>2008</v>
      </c>
      <c r="I1112">
        <v>9792</v>
      </c>
      <c r="J1112">
        <v>17</v>
      </c>
      <c r="K1112" s="5">
        <v>48947.156690000003</v>
      </c>
      <c r="L1112" s="6">
        <v>11233.152969999999</v>
      </c>
      <c r="M1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3" spans="1:13" x14ac:dyDescent="0.2">
      <c r="A1113" t="s">
        <v>11</v>
      </c>
      <c r="B1113" t="s">
        <v>12</v>
      </c>
      <c r="C1113">
        <v>2</v>
      </c>
      <c r="D1113" s="6">
        <v>278149.82</v>
      </c>
      <c r="E1113" s="6">
        <v>836321410.38999999</v>
      </c>
      <c r="F1113">
        <v>36</v>
      </c>
      <c r="G1113" t="s">
        <v>13</v>
      </c>
      <c r="H1113">
        <v>2006</v>
      </c>
      <c r="I1113">
        <v>10552</v>
      </c>
      <c r="J1113">
        <v>19</v>
      </c>
      <c r="K1113" s="5">
        <v>3005.7299859999998</v>
      </c>
      <c r="L1113" s="6">
        <v>7726.3839440000002</v>
      </c>
      <c r="M1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4" spans="1:13" x14ac:dyDescent="0.2">
      <c r="A1114" t="s">
        <v>44</v>
      </c>
      <c r="B1114" t="s">
        <v>12</v>
      </c>
      <c r="C1114">
        <v>1</v>
      </c>
      <c r="D1114" s="6">
        <v>56742.9</v>
      </c>
      <c r="E1114" s="6">
        <v>28053475168.290001</v>
      </c>
      <c r="F1114">
        <v>50</v>
      </c>
      <c r="G1114" t="s">
        <v>13</v>
      </c>
      <c r="H1114">
        <v>2016</v>
      </c>
      <c r="I1114">
        <v>11576</v>
      </c>
      <c r="J1114">
        <v>9</v>
      </c>
      <c r="K1114" s="5">
        <v>494395.19290000002</v>
      </c>
      <c r="L1114" s="6">
        <v>1134.858058</v>
      </c>
      <c r="M1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5" spans="1:13" x14ac:dyDescent="0.2">
      <c r="A1115" t="s">
        <v>225</v>
      </c>
      <c r="B1115" t="s">
        <v>12</v>
      </c>
      <c r="C1115">
        <v>6</v>
      </c>
      <c r="D1115" s="6">
        <v>147545.53</v>
      </c>
      <c r="E1115" s="6">
        <v>3684352503.9000001</v>
      </c>
      <c r="F1115">
        <v>4</v>
      </c>
      <c r="G1115" t="s">
        <v>10</v>
      </c>
      <c r="H1115">
        <v>2013</v>
      </c>
      <c r="I1115">
        <v>14469</v>
      </c>
      <c r="J1115">
        <v>12</v>
      </c>
      <c r="K1115" s="5">
        <v>24969.953839999998</v>
      </c>
      <c r="L1115" s="6">
        <v>36886.381350000003</v>
      </c>
      <c r="M11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16" spans="1:13" x14ac:dyDescent="0.2">
      <c r="A1116" t="s">
        <v>2025</v>
      </c>
      <c r="B1116" t="s">
        <v>24</v>
      </c>
      <c r="C1116">
        <v>10</v>
      </c>
      <c r="D1116" s="6">
        <v>335610</v>
      </c>
      <c r="E1116" s="6">
        <v>14057626981.059999</v>
      </c>
      <c r="F1116">
        <v>31</v>
      </c>
      <c r="G1116" t="s">
        <v>21</v>
      </c>
      <c r="H1116">
        <v>2022</v>
      </c>
      <c r="I1116">
        <v>13459</v>
      </c>
      <c r="J1116">
        <v>3</v>
      </c>
      <c r="K1116" s="5">
        <v>41885.794529999999</v>
      </c>
      <c r="L1116" s="6">
        <v>10826.128930000001</v>
      </c>
      <c r="M1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7" spans="1:13" x14ac:dyDescent="0.2">
      <c r="A1117" t="s">
        <v>2026</v>
      </c>
      <c r="B1117" t="s">
        <v>9</v>
      </c>
      <c r="C1117">
        <v>1</v>
      </c>
      <c r="D1117" s="6">
        <v>24608.77</v>
      </c>
      <c r="E1117" s="6">
        <v>12140196208.41</v>
      </c>
      <c r="F1117">
        <v>36</v>
      </c>
      <c r="G1117" t="s">
        <v>33</v>
      </c>
      <c r="H1117">
        <v>2017</v>
      </c>
      <c r="I1117">
        <v>3264</v>
      </c>
      <c r="J1117">
        <v>8</v>
      </c>
      <c r="K1117" s="5">
        <v>493327.01929999999</v>
      </c>
      <c r="L1117" s="6">
        <v>683.57696959999998</v>
      </c>
      <c r="M1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8" spans="1:13" x14ac:dyDescent="0.2">
      <c r="A1118" t="s">
        <v>2027</v>
      </c>
      <c r="B1118" t="s">
        <v>9</v>
      </c>
      <c r="C1118">
        <v>10</v>
      </c>
      <c r="D1118" s="6">
        <v>383157.04</v>
      </c>
      <c r="E1118" s="6">
        <v>8672773420.3799992</v>
      </c>
      <c r="F1118">
        <v>49</v>
      </c>
      <c r="G1118" t="s">
        <v>33</v>
      </c>
      <c r="H1118">
        <v>2022</v>
      </c>
      <c r="I1118">
        <v>1016</v>
      </c>
      <c r="J1118">
        <v>3</v>
      </c>
      <c r="K1118" s="5">
        <v>22634.035810000001</v>
      </c>
      <c r="L1118" s="6">
        <v>7819.5315179999998</v>
      </c>
      <c r="M1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19" spans="1:13" x14ac:dyDescent="0.2">
      <c r="A1119" t="s">
        <v>2028</v>
      </c>
      <c r="B1119" t="s">
        <v>15</v>
      </c>
      <c r="C1119">
        <v>4</v>
      </c>
      <c r="D1119" s="6">
        <v>9775.57</v>
      </c>
      <c r="E1119" s="6">
        <v>1742226507.71</v>
      </c>
      <c r="F1119">
        <v>24</v>
      </c>
      <c r="G1119" t="s">
        <v>19</v>
      </c>
      <c r="H1119">
        <v>2021</v>
      </c>
      <c r="I1119">
        <v>6677</v>
      </c>
      <c r="J1119">
        <v>4</v>
      </c>
      <c r="K1119" s="5">
        <v>178221.459</v>
      </c>
      <c r="L1119" s="6">
        <v>407.31550650000003</v>
      </c>
      <c r="M1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0" spans="1:13" x14ac:dyDescent="0.2">
      <c r="A1120" t="s">
        <v>2029</v>
      </c>
      <c r="B1120" t="s">
        <v>42</v>
      </c>
      <c r="C1120">
        <v>9</v>
      </c>
      <c r="D1120" s="6">
        <v>221962.02</v>
      </c>
      <c r="E1120" s="6">
        <v>1027135416.78</v>
      </c>
      <c r="F1120">
        <v>50</v>
      </c>
      <c r="G1120" t="s">
        <v>33</v>
      </c>
      <c r="H1120">
        <v>2019</v>
      </c>
      <c r="I1120">
        <v>12194</v>
      </c>
      <c r="J1120">
        <v>6</v>
      </c>
      <c r="K1120" s="5">
        <v>4626.5277210000004</v>
      </c>
      <c r="L1120" s="6">
        <v>4439.2404699999997</v>
      </c>
      <c r="M1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1" spans="1:13" x14ac:dyDescent="0.2">
      <c r="A1121" t="s">
        <v>2030</v>
      </c>
      <c r="B1121" t="s">
        <v>32</v>
      </c>
      <c r="C1121">
        <v>1</v>
      </c>
      <c r="D1121" s="6">
        <v>241717.22</v>
      </c>
      <c r="E1121" s="6">
        <v>8006811508.1599998</v>
      </c>
      <c r="F1121">
        <v>21</v>
      </c>
      <c r="G1121" t="s">
        <v>10</v>
      </c>
      <c r="H1121">
        <v>2018</v>
      </c>
      <c r="I1121">
        <v>10101</v>
      </c>
      <c r="J1121">
        <v>7</v>
      </c>
      <c r="K1121" s="5">
        <v>33123.704129999998</v>
      </c>
      <c r="L1121" s="6">
        <v>11510.34397</v>
      </c>
      <c r="M1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2" spans="1:13" x14ac:dyDescent="0.2">
      <c r="A1122" t="s">
        <v>2031</v>
      </c>
      <c r="B1122" t="s">
        <v>12</v>
      </c>
      <c r="C1122">
        <v>1</v>
      </c>
      <c r="D1122" s="6">
        <v>12648.05</v>
      </c>
      <c r="E1122" s="6">
        <v>2490296922.2399998</v>
      </c>
      <c r="F1122">
        <v>14</v>
      </c>
      <c r="G1122" t="s">
        <v>19</v>
      </c>
      <c r="H1122">
        <v>2007</v>
      </c>
      <c r="I1122">
        <v>8796</v>
      </c>
      <c r="J1122">
        <v>18</v>
      </c>
      <c r="K1122" s="5">
        <v>196890.73209999999</v>
      </c>
      <c r="L1122" s="6">
        <v>903.43230589999996</v>
      </c>
      <c r="M11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3" spans="1:13" x14ac:dyDescent="0.2">
      <c r="A1123" t="s">
        <v>2032</v>
      </c>
      <c r="B1123" t="s">
        <v>12</v>
      </c>
      <c r="C1123">
        <v>3</v>
      </c>
      <c r="D1123" s="6">
        <v>102052.38</v>
      </c>
      <c r="E1123" s="6">
        <v>4000470206.5900002</v>
      </c>
      <c r="F1123">
        <v>12</v>
      </c>
      <c r="G1123" t="s">
        <v>19</v>
      </c>
      <c r="H1123">
        <v>2022</v>
      </c>
      <c r="I1123">
        <v>2823</v>
      </c>
      <c r="J1123">
        <v>3</v>
      </c>
      <c r="K1123" s="5">
        <v>39199.164859999997</v>
      </c>
      <c r="L1123" s="6">
        <v>8504.3651840000002</v>
      </c>
      <c r="M1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4" spans="1:13" x14ac:dyDescent="0.2">
      <c r="A1124" t="s">
        <v>2033</v>
      </c>
      <c r="B1124" t="s">
        <v>42</v>
      </c>
      <c r="C1124">
        <v>2</v>
      </c>
      <c r="D1124" s="6">
        <v>235913.39</v>
      </c>
      <c r="E1124" s="6">
        <v>8130765541.3199997</v>
      </c>
      <c r="F1124">
        <v>46</v>
      </c>
      <c r="G1124" t="s">
        <v>37</v>
      </c>
      <c r="H1124">
        <v>2017</v>
      </c>
      <c r="I1124">
        <v>594</v>
      </c>
      <c r="J1124">
        <v>8</v>
      </c>
      <c r="K1124" s="5">
        <v>34464.044699999999</v>
      </c>
      <c r="L1124" s="6">
        <v>5128.5519629999999</v>
      </c>
      <c r="M1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5" spans="1:13" x14ac:dyDescent="0.2">
      <c r="A1125" t="s">
        <v>2034</v>
      </c>
      <c r="B1125" t="s">
        <v>18</v>
      </c>
      <c r="C1125">
        <v>8</v>
      </c>
      <c r="D1125" s="6">
        <v>232466.12</v>
      </c>
      <c r="E1125" s="6">
        <v>1128482168.76</v>
      </c>
      <c r="F1125">
        <v>20</v>
      </c>
      <c r="G1125" t="s">
        <v>27</v>
      </c>
      <c r="H1125">
        <v>2010</v>
      </c>
      <c r="I1125">
        <v>4313</v>
      </c>
      <c r="J1125">
        <v>15</v>
      </c>
      <c r="K1125" s="5">
        <v>4853.3940709999997</v>
      </c>
      <c r="L1125" s="6">
        <v>11623.306140000001</v>
      </c>
      <c r="M1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6" spans="1:13" x14ac:dyDescent="0.2">
      <c r="A1126" t="s">
        <v>226</v>
      </c>
      <c r="B1126" t="s">
        <v>15</v>
      </c>
      <c r="C1126">
        <v>3</v>
      </c>
      <c r="D1126" s="6">
        <v>54273.13</v>
      </c>
      <c r="E1126" s="6">
        <v>19690407214.529999</v>
      </c>
      <c r="F1126">
        <v>1</v>
      </c>
      <c r="G1126" t="s">
        <v>37</v>
      </c>
      <c r="H1126">
        <v>2019</v>
      </c>
      <c r="I1126">
        <v>2445</v>
      </c>
      <c r="J1126">
        <v>6</v>
      </c>
      <c r="K1126" s="5">
        <v>362801.14480000001</v>
      </c>
      <c r="L1126" s="6">
        <v>54273.127919999999</v>
      </c>
      <c r="M11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27" spans="1:13" x14ac:dyDescent="0.2">
      <c r="A1127" t="s">
        <v>2035</v>
      </c>
      <c r="B1127" t="s">
        <v>24</v>
      </c>
      <c r="C1127">
        <v>9</v>
      </c>
      <c r="D1127" s="6">
        <v>251891.52</v>
      </c>
      <c r="E1127" s="6">
        <v>1189871185.9000001</v>
      </c>
      <c r="F1127">
        <v>50</v>
      </c>
      <c r="G1127" t="s">
        <v>37</v>
      </c>
      <c r="H1127">
        <v>2002</v>
      </c>
      <c r="I1127">
        <v>11313</v>
      </c>
      <c r="J1127">
        <v>23</v>
      </c>
      <c r="K1127" s="5">
        <v>4722.7445680000001</v>
      </c>
      <c r="L1127" s="6">
        <v>5037.8303429999996</v>
      </c>
      <c r="M1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8" spans="1:13" x14ac:dyDescent="0.2">
      <c r="A1128" t="s">
        <v>2036</v>
      </c>
      <c r="B1128" t="s">
        <v>12</v>
      </c>
      <c r="C1128">
        <v>8</v>
      </c>
      <c r="D1128" s="6">
        <v>90981.49</v>
      </c>
      <c r="E1128" s="6">
        <v>4547660155.6800003</v>
      </c>
      <c r="F1128">
        <v>17</v>
      </c>
      <c r="G1128" t="s">
        <v>35</v>
      </c>
      <c r="H1128">
        <v>2017</v>
      </c>
      <c r="I1128">
        <v>19735</v>
      </c>
      <c r="J1128">
        <v>8</v>
      </c>
      <c r="K1128" s="5">
        <v>49983.453840000002</v>
      </c>
      <c r="L1128" s="6">
        <v>5351.8524340000004</v>
      </c>
      <c r="M1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29" spans="1:13" x14ac:dyDescent="0.2">
      <c r="A1129" t="s">
        <v>2037</v>
      </c>
      <c r="B1129" t="s">
        <v>9</v>
      </c>
      <c r="C1129">
        <v>6</v>
      </c>
      <c r="D1129" s="6">
        <v>36060.71</v>
      </c>
      <c r="E1129" s="6">
        <v>16051556464.299999</v>
      </c>
      <c r="F1129">
        <v>24</v>
      </c>
      <c r="G1129" t="s">
        <v>37</v>
      </c>
      <c r="H1129">
        <v>2014</v>
      </c>
      <c r="I1129">
        <v>4696</v>
      </c>
      <c r="J1129">
        <v>11</v>
      </c>
      <c r="K1129" s="5">
        <v>445124.95360000001</v>
      </c>
      <c r="L1129" s="6">
        <v>1502.5294469999999</v>
      </c>
      <c r="M1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0" spans="1:13" x14ac:dyDescent="0.2">
      <c r="A1130" t="s">
        <v>2038</v>
      </c>
      <c r="B1130" t="s">
        <v>18</v>
      </c>
      <c r="C1130">
        <v>1</v>
      </c>
      <c r="D1130" s="6">
        <v>68410.53</v>
      </c>
      <c r="E1130" s="6">
        <v>14514974945.459999</v>
      </c>
      <c r="F1130">
        <v>7</v>
      </c>
      <c r="G1130" t="s">
        <v>37</v>
      </c>
      <c r="H1130">
        <v>2008</v>
      </c>
      <c r="I1130">
        <v>14051</v>
      </c>
      <c r="J1130">
        <v>17</v>
      </c>
      <c r="K1130" s="5">
        <v>212173.56349999999</v>
      </c>
      <c r="L1130" s="6">
        <v>9772.9332639999993</v>
      </c>
      <c r="M1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1" spans="1:13" x14ac:dyDescent="0.2">
      <c r="A1131" t="s">
        <v>2039</v>
      </c>
      <c r="B1131" t="s">
        <v>18</v>
      </c>
      <c r="C1131">
        <v>6</v>
      </c>
      <c r="D1131" s="6">
        <v>275968.84000000003</v>
      </c>
      <c r="E1131" s="6">
        <v>6943822743.9499998</v>
      </c>
      <c r="F1131">
        <v>33</v>
      </c>
      <c r="G1131" t="s">
        <v>37</v>
      </c>
      <c r="H1131">
        <v>2011</v>
      </c>
      <c r="I1131">
        <v>4057</v>
      </c>
      <c r="J1131">
        <v>14</v>
      </c>
      <c r="K1131" s="5">
        <v>25160.61895</v>
      </c>
      <c r="L1131" s="6">
        <v>8362.6920609999997</v>
      </c>
      <c r="M1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2" spans="1:13" x14ac:dyDescent="0.2">
      <c r="A1132" t="s">
        <v>2040</v>
      </c>
      <c r="B1132" t="s">
        <v>18</v>
      </c>
      <c r="C1132">
        <v>2</v>
      </c>
      <c r="D1132" s="6">
        <v>335742.58</v>
      </c>
      <c r="E1132" s="6">
        <v>531502570.43000001</v>
      </c>
      <c r="F1132">
        <v>9</v>
      </c>
      <c r="G1132" t="s">
        <v>37</v>
      </c>
      <c r="H1132">
        <v>2009</v>
      </c>
      <c r="I1132">
        <v>4715</v>
      </c>
      <c r="J1132">
        <v>16</v>
      </c>
      <c r="K1132" s="5">
        <v>1582.0657169999999</v>
      </c>
      <c r="L1132" s="6">
        <v>37304.731269999997</v>
      </c>
      <c r="M11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3" spans="1:13" x14ac:dyDescent="0.2">
      <c r="A1133" t="s">
        <v>2041</v>
      </c>
      <c r="B1133" t="s">
        <v>12</v>
      </c>
      <c r="C1133">
        <v>4</v>
      </c>
      <c r="D1133" s="6">
        <v>38899.64</v>
      </c>
      <c r="E1133" s="6">
        <v>8241788682.6499996</v>
      </c>
      <c r="F1133">
        <v>30</v>
      </c>
      <c r="G1133" t="s">
        <v>33</v>
      </c>
      <c r="H1133">
        <v>2011</v>
      </c>
      <c r="I1133">
        <v>7657</v>
      </c>
      <c r="J1133">
        <v>14</v>
      </c>
      <c r="K1133" s="5">
        <v>211872.12460000001</v>
      </c>
      <c r="L1133" s="6">
        <v>1296.6547310000001</v>
      </c>
      <c r="M1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4" spans="1:13" x14ac:dyDescent="0.2">
      <c r="A1134" t="s">
        <v>2042</v>
      </c>
      <c r="B1134" t="s">
        <v>18</v>
      </c>
      <c r="C1134">
        <v>10</v>
      </c>
      <c r="D1134" s="6">
        <v>235430.33</v>
      </c>
      <c r="E1134" s="6">
        <v>6175479919.1899996</v>
      </c>
      <c r="F1134">
        <v>5</v>
      </c>
      <c r="G1134" t="s">
        <v>29</v>
      </c>
      <c r="H1134">
        <v>2018</v>
      </c>
      <c r="I1134">
        <v>3083</v>
      </c>
      <c r="J1134">
        <v>7</v>
      </c>
      <c r="K1134" s="5">
        <v>26229.604589999999</v>
      </c>
      <c r="L1134" s="6">
        <v>47086.066189999998</v>
      </c>
      <c r="M1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5" spans="1:13" x14ac:dyDescent="0.2">
      <c r="A1135" t="s">
        <v>2043</v>
      </c>
      <c r="B1135" t="s">
        <v>49</v>
      </c>
      <c r="C1135">
        <v>6</v>
      </c>
      <c r="D1135" s="6">
        <v>450053.76</v>
      </c>
      <c r="E1135" s="6">
        <v>8414751227.6999998</v>
      </c>
      <c r="F1135">
        <v>24</v>
      </c>
      <c r="G1135" t="s">
        <v>13</v>
      </c>
      <c r="H1135">
        <v>2002</v>
      </c>
      <c r="I1135">
        <v>18277</v>
      </c>
      <c r="J1135">
        <v>23</v>
      </c>
      <c r="K1135" s="5">
        <v>18696.21355</v>
      </c>
      <c r="L1135" s="6">
        <v>18752.23993</v>
      </c>
      <c r="M1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6" spans="1:13" x14ac:dyDescent="0.2">
      <c r="A1136" t="s">
        <v>2044</v>
      </c>
      <c r="B1136" t="s">
        <v>49</v>
      </c>
      <c r="C1136">
        <v>6</v>
      </c>
      <c r="D1136" s="6">
        <v>456716.13</v>
      </c>
      <c r="E1136" s="6">
        <v>16833630379.15</v>
      </c>
      <c r="F1136">
        <v>41</v>
      </c>
      <c r="G1136" t="s">
        <v>19</v>
      </c>
      <c r="H1136">
        <v>2019</v>
      </c>
      <c r="I1136">
        <v>15592</v>
      </c>
      <c r="J1136">
        <v>6</v>
      </c>
      <c r="K1136" s="5">
        <v>36856.972370000003</v>
      </c>
      <c r="L1136" s="6">
        <v>11139.417719999999</v>
      </c>
      <c r="M1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7" spans="1:13" x14ac:dyDescent="0.2">
      <c r="A1137" t="s">
        <v>227</v>
      </c>
      <c r="B1137" t="s">
        <v>24</v>
      </c>
      <c r="C1137">
        <v>10</v>
      </c>
      <c r="D1137" s="6">
        <v>433002.85</v>
      </c>
      <c r="E1137" s="6">
        <v>7931295284.5699997</v>
      </c>
      <c r="F1137">
        <v>1</v>
      </c>
      <c r="G1137" t="s">
        <v>33</v>
      </c>
      <c r="H1137">
        <v>2013</v>
      </c>
      <c r="I1137">
        <v>406</v>
      </c>
      <c r="J1137">
        <v>12</v>
      </c>
      <c r="K1137" s="5">
        <v>18315.958429999999</v>
      </c>
      <c r="L1137" s="6">
        <v>433002.85450000002</v>
      </c>
      <c r="M1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38" spans="1:13" x14ac:dyDescent="0.2">
      <c r="A1138" t="s">
        <v>2045</v>
      </c>
      <c r="B1138" t="s">
        <v>24</v>
      </c>
      <c r="C1138">
        <v>10</v>
      </c>
      <c r="D1138" s="6">
        <v>239801.14</v>
      </c>
      <c r="E1138" s="6">
        <v>10784498827.540001</v>
      </c>
      <c r="F1138">
        <v>34</v>
      </c>
      <c r="G1138" t="s">
        <v>33</v>
      </c>
      <c r="H1138">
        <v>2000</v>
      </c>
      <c r="I1138">
        <v>7426</v>
      </c>
      <c r="J1138">
        <v>25</v>
      </c>
      <c r="K1138" s="5">
        <v>44971.674939999997</v>
      </c>
      <c r="L1138" s="6">
        <v>7052.974776</v>
      </c>
      <c r="M1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39" spans="1:13" x14ac:dyDescent="0.2">
      <c r="A1139" t="s">
        <v>2046</v>
      </c>
      <c r="B1139" t="s">
        <v>42</v>
      </c>
      <c r="C1139">
        <v>8</v>
      </c>
      <c r="D1139" s="6">
        <v>220377.53</v>
      </c>
      <c r="E1139" s="6">
        <v>3937612749.6700001</v>
      </c>
      <c r="F1139">
        <v>1</v>
      </c>
      <c r="G1139" t="s">
        <v>33</v>
      </c>
      <c r="H1139">
        <v>2023</v>
      </c>
      <c r="I1139">
        <v>8968</v>
      </c>
      <c r="J1139">
        <v>2</v>
      </c>
      <c r="K1139" s="5">
        <v>17866.57821</v>
      </c>
      <c r="L1139" s="6">
        <v>220377.52979999999</v>
      </c>
      <c r="M11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40" spans="1:13" x14ac:dyDescent="0.2">
      <c r="A1140" t="s">
        <v>2047</v>
      </c>
      <c r="B1140" t="s">
        <v>9</v>
      </c>
      <c r="C1140">
        <v>7</v>
      </c>
      <c r="D1140" s="6">
        <v>234197.85</v>
      </c>
      <c r="E1140" s="6">
        <v>10018124807.82</v>
      </c>
      <c r="F1140">
        <v>24</v>
      </c>
      <c r="G1140" t="s">
        <v>16</v>
      </c>
      <c r="H1140">
        <v>2009</v>
      </c>
      <c r="I1140">
        <v>18956</v>
      </c>
      <c r="J1140">
        <v>16</v>
      </c>
      <c r="K1140" s="5">
        <v>42775.331059999997</v>
      </c>
      <c r="L1140" s="6">
        <v>9758.2437919999993</v>
      </c>
      <c r="M1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1" spans="1:13" x14ac:dyDescent="0.2">
      <c r="A1141" t="s">
        <v>2048</v>
      </c>
      <c r="B1141" t="s">
        <v>49</v>
      </c>
      <c r="C1141">
        <v>8</v>
      </c>
      <c r="D1141" s="6">
        <v>15233.3</v>
      </c>
      <c r="E1141" s="6">
        <v>51581976941.830002</v>
      </c>
      <c r="F1141">
        <v>27</v>
      </c>
      <c r="G1141" t="s">
        <v>35</v>
      </c>
      <c r="H1141">
        <v>2013</v>
      </c>
      <c r="I1141">
        <v>2805</v>
      </c>
      <c r="J1141">
        <v>12</v>
      </c>
      <c r="K1141" s="5">
        <v>3386131.8319999999</v>
      </c>
      <c r="L1141" s="6">
        <v>564.19629280000004</v>
      </c>
      <c r="M11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42" spans="1:13" x14ac:dyDescent="0.2">
      <c r="A1142" t="s">
        <v>2049</v>
      </c>
      <c r="B1142" t="s">
        <v>15</v>
      </c>
      <c r="C1142">
        <v>1</v>
      </c>
      <c r="D1142" s="6">
        <v>285858.09000000003</v>
      </c>
      <c r="E1142" s="6">
        <v>4501360744.0500002</v>
      </c>
      <c r="F1142">
        <v>20</v>
      </c>
      <c r="G1142" t="s">
        <v>19</v>
      </c>
      <c r="H1142">
        <v>2018</v>
      </c>
      <c r="I1142">
        <v>5237</v>
      </c>
      <c r="J1142">
        <v>7</v>
      </c>
      <c r="K1142" s="5">
        <v>15745.837020000001</v>
      </c>
      <c r="L1142" s="6">
        <v>14292.904469999999</v>
      </c>
      <c r="M1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3" spans="1:13" x14ac:dyDescent="0.2">
      <c r="A1143" t="s">
        <v>2050</v>
      </c>
      <c r="B1143" t="s">
        <v>42</v>
      </c>
      <c r="C1143">
        <v>4</v>
      </c>
      <c r="D1143" s="6">
        <v>307731.8</v>
      </c>
      <c r="E1143" s="6">
        <v>12552927138.92</v>
      </c>
      <c r="F1143">
        <v>29</v>
      </c>
      <c r="G1143" t="s">
        <v>13</v>
      </c>
      <c r="H1143">
        <v>2011</v>
      </c>
      <c r="I1143">
        <v>11495</v>
      </c>
      <c r="J1143">
        <v>14</v>
      </c>
      <c r="K1143" s="5">
        <v>40790.77807</v>
      </c>
      <c r="L1143" s="6">
        <v>10611.44125</v>
      </c>
      <c r="M1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4" spans="1:13" x14ac:dyDescent="0.2">
      <c r="A1144" t="s">
        <v>2051</v>
      </c>
      <c r="B1144" t="s">
        <v>24</v>
      </c>
      <c r="C1144">
        <v>5</v>
      </c>
      <c r="D1144" s="6">
        <v>42904.9</v>
      </c>
      <c r="E1144" s="6">
        <v>9481293927.6499996</v>
      </c>
      <c r="F1144">
        <v>33</v>
      </c>
      <c r="G1144" t="s">
        <v>13</v>
      </c>
      <c r="H1144">
        <v>2016</v>
      </c>
      <c r="I1144">
        <v>14893</v>
      </c>
      <c r="J1144">
        <v>9</v>
      </c>
      <c r="K1144" s="5">
        <v>220982.91880000001</v>
      </c>
      <c r="L1144" s="6">
        <v>1300.1486199999999</v>
      </c>
      <c r="M1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5" spans="1:13" x14ac:dyDescent="0.2">
      <c r="A1145" t="s">
        <v>2052</v>
      </c>
      <c r="B1145" t="s">
        <v>49</v>
      </c>
      <c r="C1145">
        <v>6</v>
      </c>
      <c r="D1145" s="6">
        <v>164571.73000000001</v>
      </c>
      <c r="E1145" s="6">
        <v>7234959708.4099998</v>
      </c>
      <c r="F1145">
        <v>32</v>
      </c>
      <c r="G1145" t="s">
        <v>10</v>
      </c>
      <c r="H1145">
        <v>2010</v>
      </c>
      <c r="I1145">
        <v>18779</v>
      </c>
      <c r="J1145">
        <v>15</v>
      </c>
      <c r="K1145" s="5">
        <v>43961.34895</v>
      </c>
      <c r="L1145" s="6">
        <v>5142.8664820000004</v>
      </c>
      <c r="M1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6" spans="1:13" x14ac:dyDescent="0.2">
      <c r="A1146" t="s">
        <v>2053</v>
      </c>
      <c r="B1146" t="s">
        <v>15</v>
      </c>
      <c r="C1146">
        <v>8</v>
      </c>
      <c r="D1146" s="6">
        <v>27769.41</v>
      </c>
      <c r="E1146" s="6">
        <v>6299457368.3800001</v>
      </c>
      <c r="F1146">
        <v>8</v>
      </c>
      <c r="G1146" t="s">
        <v>33</v>
      </c>
      <c r="H1146">
        <v>2006</v>
      </c>
      <c r="I1146">
        <v>7018</v>
      </c>
      <c r="J1146">
        <v>19</v>
      </c>
      <c r="K1146" s="5">
        <v>226847.82269999999</v>
      </c>
      <c r="L1146" s="6">
        <v>3471.1759219999999</v>
      </c>
      <c r="M1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7" spans="1:13" x14ac:dyDescent="0.2">
      <c r="A1147" t="s">
        <v>2054</v>
      </c>
      <c r="B1147" t="s">
        <v>18</v>
      </c>
      <c r="C1147">
        <v>8</v>
      </c>
      <c r="D1147" s="6">
        <v>184170.49</v>
      </c>
      <c r="E1147" s="6">
        <v>7811186300.3599997</v>
      </c>
      <c r="F1147">
        <v>20</v>
      </c>
      <c r="G1147" t="s">
        <v>21</v>
      </c>
      <c r="H1147">
        <v>2005</v>
      </c>
      <c r="I1147">
        <v>10861</v>
      </c>
      <c r="J1147">
        <v>20</v>
      </c>
      <c r="K1147" s="5">
        <v>42411.799760000002</v>
      </c>
      <c r="L1147" s="6">
        <v>9208.5247199999994</v>
      </c>
      <c r="M11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8" spans="1:13" x14ac:dyDescent="0.2">
      <c r="A1148" t="s">
        <v>228</v>
      </c>
      <c r="B1148" t="s">
        <v>12</v>
      </c>
      <c r="C1148">
        <v>6</v>
      </c>
      <c r="D1148" s="6">
        <v>68527.039999999994</v>
      </c>
      <c r="E1148" s="6">
        <v>2402454292.4299998</v>
      </c>
      <c r="F1148">
        <v>50</v>
      </c>
      <c r="G1148" t="s">
        <v>37</v>
      </c>
      <c r="H1148">
        <v>2006</v>
      </c>
      <c r="I1148">
        <v>4731</v>
      </c>
      <c r="J1148">
        <v>19</v>
      </c>
      <c r="K1148" s="5">
        <v>35057.487820000002</v>
      </c>
      <c r="L1148" s="6">
        <v>1370.5407399999999</v>
      </c>
      <c r="M1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49" spans="1:13" x14ac:dyDescent="0.2">
      <c r="A1149" t="s">
        <v>2055</v>
      </c>
      <c r="B1149" t="s">
        <v>24</v>
      </c>
      <c r="C1149">
        <v>2</v>
      </c>
      <c r="D1149" s="6">
        <v>181120.51</v>
      </c>
      <c r="E1149" s="6">
        <v>3801807637.8699999</v>
      </c>
      <c r="F1149">
        <v>18</v>
      </c>
      <c r="G1149" t="s">
        <v>37</v>
      </c>
      <c r="H1149">
        <v>2021</v>
      </c>
      <c r="I1149">
        <v>13308</v>
      </c>
      <c r="J1149">
        <v>4</v>
      </c>
      <c r="K1149" s="5">
        <v>20989.487059999999</v>
      </c>
      <c r="L1149" s="6">
        <v>10062.250330000001</v>
      </c>
      <c r="M1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0" spans="1:13" x14ac:dyDescent="0.2">
      <c r="A1150" t="s">
        <v>2056</v>
      </c>
      <c r="B1150" t="s">
        <v>12</v>
      </c>
      <c r="C1150">
        <v>9</v>
      </c>
      <c r="D1150" s="6">
        <v>380901.2</v>
      </c>
      <c r="E1150" s="6">
        <v>14253393794.91</v>
      </c>
      <c r="F1150">
        <v>37</v>
      </c>
      <c r="G1150" t="s">
        <v>27</v>
      </c>
      <c r="H1150">
        <v>2008</v>
      </c>
      <c r="I1150">
        <v>8572</v>
      </c>
      <c r="J1150">
        <v>17</v>
      </c>
      <c r="K1150" s="5">
        <v>37419.18563</v>
      </c>
      <c r="L1150" s="6">
        <v>10294.62716</v>
      </c>
      <c r="M1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1" spans="1:13" x14ac:dyDescent="0.2">
      <c r="A1151" t="s">
        <v>2057</v>
      </c>
      <c r="B1151" t="s">
        <v>24</v>
      </c>
      <c r="C1151">
        <v>6</v>
      </c>
      <c r="D1151" s="6">
        <v>293299.01</v>
      </c>
      <c r="E1151" s="6">
        <v>5603062850.8000002</v>
      </c>
      <c r="F1151">
        <v>35</v>
      </c>
      <c r="G1151" t="s">
        <v>16</v>
      </c>
      <c r="H1151">
        <v>2001</v>
      </c>
      <c r="I1151">
        <v>3885</v>
      </c>
      <c r="J1151">
        <v>24</v>
      </c>
      <c r="K1151" s="5">
        <v>19102.586009999999</v>
      </c>
      <c r="L1151" s="6">
        <v>8379.9716929999995</v>
      </c>
      <c r="M1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2" spans="1:13" x14ac:dyDescent="0.2">
      <c r="A1152" t="s">
        <v>2058</v>
      </c>
      <c r="B1152" t="s">
        <v>18</v>
      </c>
      <c r="C1152">
        <v>6</v>
      </c>
      <c r="D1152" s="6">
        <v>446394.53</v>
      </c>
      <c r="E1152" s="6">
        <v>6986719068.3400002</v>
      </c>
      <c r="F1152">
        <v>9</v>
      </c>
      <c r="G1152" t="s">
        <v>29</v>
      </c>
      <c r="H1152">
        <v>2022</v>
      </c>
      <c r="I1152">
        <v>17801</v>
      </c>
      <c r="J1152">
        <v>3</v>
      </c>
      <c r="K1152" s="5">
        <v>15650.44435</v>
      </c>
      <c r="L1152" s="6">
        <v>49599.391669999997</v>
      </c>
      <c r="M11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3" spans="1:13" x14ac:dyDescent="0.2">
      <c r="A1153" t="s">
        <v>2059</v>
      </c>
      <c r="B1153" t="s">
        <v>18</v>
      </c>
      <c r="C1153">
        <v>3</v>
      </c>
      <c r="D1153" s="6">
        <v>325769.08</v>
      </c>
      <c r="E1153" s="6">
        <v>14397786619.75</v>
      </c>
      <c r="F1153">
        <v>4</v>
      </c>
      <c r="G1153" t="s">
        <v>16</v>
      </c>
      <c r="H1153">
        <v>2009</v>
      </c>
      <c r="I1153">
        <v>1301</v>
      </c>
      <c r="J1153">
        <v>16</v>
      </c>
      <c r="K1153" s="5">
        <v>44195.296159999998</v>
      </c>
      <c r="L1153" s="6">
        <v>81442.269320000007</v>
      </c>
      <c r="M1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4" spans="1:13" x14ac:dyDescent="0.2">
      <c r="A1154" t="s">
        <v>2060</v>
      </c>
      <c r="B1154" t="s">
        <v>32</v>
      </c>
      <c r="C1154">
        <v>10</v>
      </c>
      <c r="D1154" s="6">
        <v>140258.44</v>
      </c>
      <c r="E1154" s="6">
        <v>6767982331.2600002</v>
      </c>
      <c r="F1154">
        <v>18</v>
      </c>
      <c r="G1154" t="s">
        <v>10</v>
      </c>
      <c r="H1154">
        <v>2000</v>
      </c>
      <c r="I1154">
        <v>1357</v>
      </c>
      <c r="J1154">
        <v>25</v>
      </c>
      <c r="K1154" s="5">
        <v>48252.6541</v>
      </c>
      <c r="L1154" s="6">
        <v>7792.1356519999999</v>
      </c>
      <c r="M1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5" spans="1:13" x14ac:dyDescent="0.2">
      <c r="A1155" t="s">
        <v>2061</v>
      </c>
      <c r="B1155" t="s">
        <v>9</v>
      </c>
      <c r="C1155">
        <v>1</v>
      </c>
      <c r="D1155" s="6">
        <v>108214.55</v>
      </c>
      <c r="E1155" s="6">
        <v>41417061962.889999</v>
      </c>
      <c r="F1155">
        <v>14</v>
      </c>
      <c r="G1155" t="s">
        <v>27</v>
      </c>
      <c r="H1155">
        <v>2001</v>
      </c>
      <c r="I1155">
        <v>8675</v>
      </c>
      <c r="J1155">
        <v>24</v>
      </c>
      <c r="K1155" s="5">
        <v>382729.98729999998</v>
      </c>
      <c r="L1155" s="6">
        <v>7729.6107899999997</v>
      </c>
      <c r="M11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6" spans="1:13" x14ac:dyDescent="0.2">
      <c r="A1156" t="s">
        <v>2062</v>
      </c>
      <c r="B1156" t="s">
        <v>42</v>
      </c>
      <c r="C1156">
        <v>5</v>
      </c>
      <c r="D1156" s="6">
        <v>488214.86</v>
      </c>
      <c r="E1156" s="6">
        <v>8873234977.0799999</v>
      </c>
      <c r="F1156">
        <v>1</v>
      </c>
      <c r="G1156" t="s">
        <v>21</v>
      </c>
      <c r="H1156">
        <v>2003</v>
      </c>
      <c r="I1156">
        <v>15495</v>
      </c>
      <c r="J1156">
        <v>22</v>
      </c>
      <c r="K1156" s="5">
        <v>18173.856349999998</v>
      </c>
      <c r="L1156" s="6">
        <v>488214.86170000001</v>
      </c>
      <c r="M1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57" spans="1:13" x14ac:dyDescent="0.2">
      <c r="A1157" t="s">
        <v>2063</v>
      </c>
      <c r="B1157" t="s">
        <v>24</v>
      </c>
      <c r="C1157">
        <v>9</v>
      </c>
      <c r="D1157" s="6">
        <v>204049.72</v>
      </c>
      <c r="E1157" s="6">
        <v>5154613358.5299997</v>
      </c>
      <c r="F1157">
        <v>26</v>
      </c>
      <c r="G1157" t="s">
        <v>35</v>
      </c>
      <c r="H1157">
        <v>2014</v>
      </c>
      <c r="I1157">
        <v>604</v>
      </c>
      <c r="J1157">
        <v>11</v>
      </c>
      <c r="K1157" s="5">
        <v>25260.555520000002</v>
      </c>
      <c r="L1157" s="6">
        <v>7848.0661959999998</v>
      </c>
      <c r="M1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8" spans="1:13" x14ac:dyDescent="0.2">
      <c r="A1158" t="s">
        <v>2064</v>
      </c>
      <c r="B1158" t="s">
        <v>42</v>
      </c>
      <c r="C1158">
        <v>1</v>
      </c>
      <c r="D1158" s="6">
        <v>251448.35</v>
      </c>
      <c r="E1158" s="6">
        <v>4419920766.5100002</v>
      </c>
      <c r="F1158">
        <v>23</v>
      </c>
      <c r="G1158" t="s">
        <v>19</v>
      </c>
      <c r="H1158">
        <v>2010</v>
      </c>
      <c r="I1158">
        <v>5204</v>
      </c>
      <c r="J1158">
        <v>15</v>
      </c>
      <c r="K1158" s="5">
        <v>17576.84762</v>
      </c>
      <c r="L1158" s="6">
        <v>10932.53692</v>
      </c>
      <c r="M1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59" spans="1:13" x14ac:dyDescent="0.2">
      <c r="A1159" t="s">
        <v>229</v>
      </c>
      <c r="B1159" t="s">
        <v>24</v>
      </c>
      <c r="C1159">
        <v>6</v>
      </c>
      <c r="D1159" s="6">
        <v>125842.57</v>
      </c>
      <c r="E1159" s="6">
        <v>52980859297.480003</v>
      </c>
      <c r="F1159">
        <v>8</v>
      </c>
      <c r="G1159" t="s">
        <v>37</v>
      </c>
      <c r="H1159">
        <v>2013</v>
      </c>
      <c r="I1159">
        <v>3721</v>
      </c>
      <c r="J1159">
        <v>12</v>
      </c>
      <c r="K1159" s="5">
        <v>421008.04519999999</v>
      </c>
      <c r="L1159" s="6">
        <v>15730.320970000001</v>
      </c>
      <c r="M1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0" spans="1:13" x14ac:dyDescent="0.2">
      <c r="A1160" t="s">
        <v>2065</v>
      </c>
      <c r="B1160" t="s">
        <v>32</v>
      </c>
      <c r="C1160">
        <v>2</v>
      </c>
      <c r="D1160" s="6">
        <v>405450.79</v>
      </c>
      <c r="E1160" s="6">
        <v>15569842988.700001</v>
      </c>
      <c r="F1160">
        <v>3</v>
      </c>
      <c r="G1160" t="s">
        <v>16</v>
      </c>
      <c r="H1160">
        <v>2009</v>
      </c>
      <c r="I1160">
        <v>2404</v>
      </c>
      <c r="J1160">
        <v>16</v>
      </c>
      <c r="K1160" s="5">
        <v>38400.313450000001</v>
      </c>
      <c r="L1160" s="6">
        <v>135150.26430000001</v>
      </c>
      <c r="M11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1" spans="1:13" x14ac:dyDescent="0.2">
      <c r="A1161" t="s">
        <v>2066</v>
      </c>
      <c r="B1161" t="s">
        <v>32</v>
      </c>
      <c r="C1161">
        <v>5</v>
      </c>
      <c r="D1161" s="6">
        <v>250964.79</v>
      </c>
      <c r="E1161" s="6">
        <v>4758795063.79</v>
      </c>
      <c r="F1161">
        <v>36</v>
      </c>
      <c r="G1161" t="s">
        <v>35</v>
      </c>
      <c r="H1161">
        <v>2019</v>
      </c>
      <c r="I1161">
        <v>6457</v>
      </c>
      <c r="J1161">
        <v>6</v>
      </c>
      <c r="K1161" s="5">
        <v>18961.002970000001</v>
      </c>
      <c r="L1161" s="6">
        <v>6971.2441239999998</v>
      </c>
      <c r="M1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2" spans="1:13" x14ac:dyDescent="0.2">
      <c r="A1162" t="s">
        <v>2067</v>
      </c>
      <c r="B1162" t="s">
        <v>32</v>
      </c>
      <c r="C1162">
        <v>5</v>
      </c>
      <c r="D1162" s="6">
        <v>60569.38</v>
      </c>
      <c r="E1162" s="6">
        <v>18263145150.970001</v>
      </c>
      <c r="F1162">
        <v>35</v>
      </c>
      <c r="G1162" t="s">
        <v>10</v>
      </c>
      <c r="H1162">
        <v>2018</v>
      </c>
      <c r="I1162">
        <v>11967</v>
      </c>
      <c r="J1162">
        <v>7</v>
      </c>
      <c r="K1162" s="5">
        <v>301523.37910000002</v>
      </c>
      <c r="L1162" s="6">
        <v>1730.553758</v>
      </c>
      <c r="M1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3" spans="1:13" x14ac:dyDescent="0.2">
      <c r="A1163" t="s">
        <v>2068</v>
      </c>
      <c r="B1163" t="s">
        <v>32</v>
      </c>
      <c r="C1163">
        <v>5</v>
      </c>
      <c r="D1163" s="6">
        <v>368229.3</v>
      </c>
      <c r="E1163" s="6">
        <v>13476316404.26</v>
      </c>
      <c r="F1163">
        <v>10</v>
      </c>
      <c r="G1163" t="s">
        <v>19</v>
      </c>
      <c r="H1163">
        <v>2023</v>
      </c>
      <c r="I1163">
        <v>7059</v>
      </c>
      <c r="J1163">
        <v>2</v>
      </c>
      <c r="K1163" s="5">
        <v>36596.62083</v>
      </c>
      <c r="L1163" s="6">
        <v>36822.93028</v>
      </c>
      <c r="M1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4" spans="1:13" x14ac:dyDescent="0.2">
      <c r="A1164" t="s">
        <v>2069</v>
      </c>
      <c r="B1164" t="s">
        <v>49</v>
      </c>
      <c r="C1164">
        <v>10</v>
      </c>
      <c r="D1164" s="6">
        <v>15505.89</v>
      </c>
      <c r="E1164" s="6">
        <v>39451159663.300003</v>
      </c>
      <c r="F1164">
        <v>12</v>
      </c>
      <c r="G1164" t="s">
        <v>37</v>
      </c>
      <c r="H1164">
        <v>2011</v>
      </c>
      <c r="I1164">
        <v>3545</v>
      </c>
      <c r="J1164">
        <v>14</v>
      </c>
      <c r="K1164" s="5">
        <v>2544267.5759999999</v>
      </c>
      <c r="L1164" s="6">
        <v>1292.15786</v>
      </c>
      <c r="M11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5" spans="1:13" x14ac:dyDescent="0.2">
      <c r="A1165" t="s">
        <v>2070</v>
      </c>
      <c r="B1165" t="s">
        <v>15</v>
      </c>
      <c r="C1165">
        <v>8</v>
      </c>
      <c r="D1165" s="6">
        <v>77821.279999999999</v>
      </c>
      <c r="E1165" s="6">
        <v>33591300265.59</v>
      </c>
      <c r="F1165">
        <v>35</v>
      </c>
      <c r="G1165" t="s">
        <v>37</v>
      </c>
      <c r="H1165">
        <v>2002</v>
      </c>
      <c r="I1165">
        <v>2311</v>
      </c>
      <c r="J1165">
        <v>23</v>
      </c>
      <c r="K1165" s="5">
        <v>431645.72149999999</v>
      </c>
      <c r="L1165" s="6">
        <v>2223.4651349999999</v>
      </c>
      <c r="M11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6" spans="1:13" x14ac:dyDescent="0.2">
      <c r="A1166" t="s">
        <v>2071</v>
      </c>
      <c r="B1166" t="s">
        <v>15</v>
      </c>
      <c r="C1166">
        <v>1</v>
      </c>
      <c r="D1166" s="6">
        <v>197335.87</v>
      </c>
      <c r="E1166" s="6">
        <v>31800544789.139999</v>
      </c>
      <c r="F1166">
        <v>46</v>
      </c>
      <c r="G1166" t="s">
        <v>33</v>
      </c>
      <c r="H1166">
        <v>2003</v>
      </c>
      <c r="I1166">
        <v>17198</v>
      </c>
      <c r="J1166">
        <v>22</v>
      </c>
      <c r="K1166" s="5">
        <v>161148.3412</v>
      </c>
      <c r="L1166" s="6">
        <v>4289.9101280000004</v>
      </c>
      <c r="M11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67" spans="1:13" x14ac:dyDescent="0.2">
      <c r="A1167" t="s">
        <v>2072</v>
      </c>
      <c r="B1167" t="s">
        <v>32</v>
      </c>
      <c r="C1167">
        <v>6</v>
      </c>
      <c r="D1167" s="6">
        <v>391756.06</v>
      </c>
      <c r="E1167" s="6">
        <v>14990354175.67</v>
      </c>
      <c r="F1167">
        <v>23</v>
      </c>
      <c r="G1167" t="s">
        <v>33</v>
      </c>
      <c r="H1167">
        <v>2023</v>
      </c>
      <c r="I1167">
        <v>1597</v>
      </c>
      <c r="J1167">
        <v>2</v>
      </c>
      <c r="K1167" s="5">
        <v>38263.510860000002</v>
      </c>
      <c r="L1167" s="6">
        <v>17032.872360000001</v>
      </c>
      <c r="M1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8" spans="1:13" x14ac:dyDescent="0.2">
      <c r="A1168" t="s">
        <v>2073</v>
      </c>
      <c r="B1168" t="s">
        <v>32</v>
      </c>
      <c r="C1168">
        <v>10</v>
      </c>
      <c r="D1168" s="6">
        <v>163994.4</v>
      </c>
      <c r="E1168" s="6">
        <v>7110770906.8299999</v>
      </c>
      <c r="F1168">
        <v>23</v>
      </c>
      <c r="G1168" t="s">
        <v>37</v>
      </c>
      <c r="H1168">
        <v>2022</v>
      </c>
      <c r="I1168">
        <v>18003</v>
      </c>
      <c r="J1168">
        <v>3</v>
      </c>
      <c r="K1168" s="5">
        <v>43358.840060000002</v>
      </c>
      <c r="L1168" s="6">
        <v>7130.1912560000001</v>
      </c>
      <c r="M1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69" spans="1:13" x14ac:dyDescent="0.2">
      <c r="A1169" t="s">
        <v>2074</v>
      </c>
      <c r="B1169" t="s">
        <v>9</v>
      </c>
      <c r="C1169">
        <v>3</v>
      </c>
      <c r="D1169" s="6">
        <v>215796.58</v>
      </c>
      <c r="E1169" s="6">
        <v>9600082206.6299992</v>
      </c>
      <c r="F1169">
        <v>39</v>
      </c>
      <c r="G1169" t="s">
        <v>16</v>
      </c>
      <c r="H1169">
        <v>2012</v>
      </c>
      <c r="I1169">
        <v>1299</v>
      </c>
      <c r="J1169">
        <v>13</v>
      </c>
      <c r="K1169" s="5">
        <v>44485.72</v>
      </c>
      <c r="L1169" s="6">
        <v>5533.2457420000001</v>
      </c>
      <c r="M1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0" spans="1:13" x14ac:dyDescent="0.2">
      <c r="A1170" t="s">
        <v>230</v>
      </c>
      <c r="B1170" t="s">
        <v>12</v>
      </c>
      <c r="C1170">
        <v>1</v>
      </c>
      <c r="D1170" s="6">
        <v>15504.19</v>
      </c>
      <c r="E1170" s="6">
        <v>625332705.74000001</v>
      </c>
      <c r="F1170">
        <v>2</v>
      </c>
      <c r="G1170" t="s">
        <v>21</v>
      </c>
      <c r="H1170">
        <v>2004</v>
      </c>
      <c r="I1170">
        <v>9886</v>
      </c>
      <c r="J1170">
        <v>21</v>
      </c>
      <c r="K1170" s="5">
        <v>40332.14372</v>
      </c>
      <c r="L1170" s="6">
        <v>7752.0947800000004</v>
      </c>
      <c r="M1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1" spans="1:13" x14ac:dyDescent="0.2">
      <c r="A1171" t="s">
        <v>2075</v>
      </c>
      <c r="B1171" t="s">
        <v>24</v>
      </c>
      <c r="C1171">
        <v>10</v>
      </c>
      <c r="D1171" s="6">
        <v>10947.4</v>
      </c>
      <c r="E1171" s="6">
        <v>19623517901.619999</v>
      </c>
      <c r="F1171">
        <v>45</v>
      </c>
      <c r="G1171" t="s">
        <v>13</v>
      </c>
      <c r="H1171">
        <v>2010</v>
      </c>
      <c r="I1171">
        <v>16567</v>
      </c>
      <c r="J1171">
        <v>15</v>
      </c>
      <c r="K1171" s="5">
        <v>1792526.409</v>
      </c>
      <c r="L1171" s="6">
        <v>243.2755971</v>
      </c>
      <c r="M11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2" spans="1:13" x14ac:dyDescent="0.2">
      <c r="A1172" t="s">
        <v>2076</v>
      </c>
      <c r="B1172" t="s">
        <v>24</v>
      </c>
      <c r="C1172">
        <v>9</v>
      </c>
      <c r="D1172" s="6">
        <v>491108.92</v>
      </c>
      <c r="E1172" s="6">
        <v>10598052851.530001</v>
      </c>
      <c r="F1172">
        <v>44</v>
      </c>
      <c r="G1172" t="s">
        <v>33</v>
      </c>
      <c r="H1172">
        <v>2010</v>
      </c>
      <c r="I1172">
        <v>4057</v>
      </c>
      <c r="J1172">
        <v>15</v>
      </c>
      <c r="K1172" s="5">
        <v>21578.841990000001</v>
      </c>
      <c r="L1172" s="6">
        <v>11161.56632</v>
      </c>
      <c r="M11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3" spans="1:13" x14ac:dyDescent="0.2">
      <c r="A1173" t="s">
        <v>2077</v>
      </c>
      <c r="B1173" t="s">
        <v>15</v>
      </c>
      <c r="C1173">
        <v>3</v>
      </c>
      <c r="D1173" s="6">
        <v>276203.28000000003</v>
      </c>
      <c r="E1173" s="6">
        <v>9280499850.6399994</v>
      </c>
      <c r="F1173">
        <v>6</v>
      </c>
      <c r="G1173" t="s">
        <v>35</v>
      </c>
      <c r="H1173">
        <v>2008</v>
      </c>
      <c r="I1173">
        <v>6595</v>
      </c>
      <c r="J1173">
        <v>17</v>
      </c>
      <c r="K1173" s="5">
        <v>33599.252410000001</v>
      </c>
      <c r="L1173" s="6">
        <v>46033.879639999999</v>
      </c>
      <c r="M1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4" spans="1:13" x14ac:dyDescent="0.2">
      <c r="A1174" t="s">
        <v>2078</v>
      </c>
      <c r="B1174" t="s">
        <v>9</v>
      </c>
      <c r="C1174">
        <v>3</v>
      </c>
      <c r="D1174" s="6">
        <v>250096.24</v>
      </c>
      <c r="E1174" s="6">
        <v>1026258920.09</v>
      </c>
      <c r="F1174">
        <v>29</v>
      </c>
      <c r="G1174" t="s">
        <v>10</v>
      </c>
      <c r="H1174">
        <v>2023</v>
      </c>
      <c r="I1174">
        <v>15213</v>
      </c>
      <c r="J1174">
        <v>2</v>
      </c>
      <c r="K1174" s="5">
        <v>4102.4560860000001</v>
      </c>
      <c r="L1174" s="6">
        <v>8624.0081250000003</v>
      </c>
      <c r="M1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5" spans="1:13" x14ac:dyDescent="0.2">
      <c r="A1175" t="s">
        <v>2079</v>
      </c>
      <c r="B1175" t="s">
        <v>12</v>
      </c>
      <c r="C1175">
        <v>2</v>
      </c>
      <c r="D1175" s="6">
        <v>145181.62</v>
      </c>
      <c r="E1175" s="6">
        <v>3668015431.96</v>
      </c>
      <c r="F1175">
        <v>5</v>
      </c>
      <c r="G1175" t="s">
        <v>10</v>
      </c>
      <c r="H1175">
        <v>2022</v>
      </c>
      <c r="I1175">
        <v>4107</v>
      </c>
      <c r="J1175">
        <v>3</v>
      </c>
      <c r="K1175" s="5">
        <v>25264.012200000001</v>
      </c>
      <c r="L1175" s="6">
        <v>29036.324250000001</v>
      </c>
      <c r="M11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6" spans="1:13" x14ac:dyDescent="0.2">
      <c r="A1176" t="s">
        <v>2080</v>
      </c>
      <c r="B1176" t="s">
        <v>42</v>
      </c>
      <c r="C1176">
        <v>6</v>
      </c>
      <c r="D1176" s="6">
        <v>95364.9</v>
      </c>
      <c r="E1176" s="6">
        <v>1771438416.9100001</v>
      </c>
      <c r="F1176">
        <v>42</v>
      </c>
      <c r="G1176" t="s">
        <v>21</v>
      </c>
      <c r="H1176">
        <v>2012</v>
      </c>
      <c r="I1176">
        <v>9641</v>
      </c>
      <c r="J1176">
        <v>13</v>
      </c>
      <c r="K1176" s="5">
        <v>18574.371070000001</v>
      </c>
      <c r="L1176" s="6">
        <v>2270.5928730000001</v>
      </c>
      <c r="M11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7" spans="1:13" x14ac:dyDescent="0.2">
      <c r="A1177" t="s">
        <v>2081</v>
      </c>
      <c r="B1177" t="s">
        <v>12</v>
      </c>
      <c r="C1177">
        <v>6</v>
      </c>
      <c r="D1177" s="6">
        <v>360871.15</v>
      </c>
      <c r="E1177" s="6">
        <v>13588757605.26</v>
      </c>
      <c r="F1177">
        <v>6</v>
      </c>
      <c r="G1177" t="s">
        <v>27</v>
      </c>
      <c r="H1177">
        <v>2019</v>
      </c>
      <c r="I1177">
        <v>10406</v>
      </c>
      <c r="J1177">
        <v>6</v>
      </c>
      <c r="K1177" s="5">
        <v>37654.427649999998</v>
      </c>
      <c r="L1177" s="6">
        <v>60145.192210000001</v>
      </c>
      <c r="M1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78" spans="1:13" x14ac:dyDescent="0.2">
      <c r="A1178" t="s">
        <v>2082</v>
      </c>
      <c r="B1178" t="s">
        <v>9</v>
      </c>
      <c r="C1178">
        <v>10</v>
      </c>
      <c r="D1178" s="6">
        <v>164918.37</v>
      </c>
      <c r="E1178" s="6">
        <v>6909174058.6400003</v>
      </c>
      <c r="F1178">
        <v>40</v>
      </c>
      <c r="G1178" t="s">
        <v>16</v>
      </c>
      <c r="H1178">
        <v>2004</v>
      </c>
      <c r="I1178">
        <v>1008</v>
      </c>
      <c r="J1178">
        <v>21</v>
      </c>
      <c r="K1178" s="5">
        <v>41893.50952</v>
      </c>
      <c r="L1178" s="6">
        <v>4122.9591529999998</v>
      </c>
      <c r="M1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79" spans="1:13" x14ac:dyDescent="0.2">
      <c r="A1179" t="s">
        <v>2083</v>
      </c>
      <c r="B1179" t="s">
        <v>12</v>
      </c>
      <c r="C1179">
        <v>6</v>
      </c>
      <c r="D1179" s="6">
        <v>68464.63</v>
      </c>
      <c r="E1179" s="6">
        <v>16299888168.719999</v>
      </c>
      <c r="F1179">
        <v>3</v>
      </c>
      <c r="G1179" t="s">
        <v>21</v>
      </c>
      <c r="H1179">
        <v>2019</v>
      </c>
      <c r="I1179">
        <v>4576</v>
      </c>
      <c r="J1179">
        <v>6</v>
      </c>
      <c r="K1179" s="5">
        <v>238076.50020000001</v>
      </c>
      <c r="L1179" s="6">
        <v>22821.54362</v>
      </c>
      <c r="M11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0" spans="1:13" x14ac:dyDescent="0.2">
      <c r="A1180" t="s">
        <v>2084</v>
      </c>
      <c r="B1180" t="s">
        <v>9</v>
      </c>
      <c r="C1180">
        <v>5</v>
      </c>
      <c r="D1180" s="6">
        <v>128338.45</v>
      </c>
      <c r="E1180" s="6">
        <v>5865203858.6400003</v>
      </c>
      <c r="F1180">
        <v>17</v>
      </c>
      <c r="G1180" t="s">
        <v>37</v>
      </c>
      <c r="H1180">
        <v>2001</v>
      </c>
      <c r="I1180">
        <v>6969</v>
      </c>
      <c r="J1180">
        <v>24</v>
      </c>
      <c r="K1180" s="5">
        <v>45700.064109999999</v>
      </c>
      <c r="L1180" s="6">
        <v>7549.3207519999996</v>
      </c>
      <c r="M1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1" spans="1:13" x14ac:dyDescent="0.2">
      <c r="A1181" t="s">
        <v>231</v>
      </c>
      <c r="B1181" t="s">
        <v>18</v>
      </c>
      <c r="C1181">
        <v>4</v>
      </c>
      <c r="D1181" s="6">
        <v>474668.35</v>
      </c>
      <c r="E1181" s="6">
        <v>7761659263.0900002</v>
      </c>
      <c r="F1181">
        <v>24</v>
      </c>
      <c r="G1181" t="s">
        <v>29</v>
      </c>
      <c r="H1181">
        <v>2016</v>
      </c>
      <c r="I1181">
        <v>13002</v>
      </c>
      <c r="J1181">
        <v>9</v>
      </c>
      <c r="K1181" s="5">
        <v>16350.75224</v>
      </c>
      <c r="L1181" s="6">
        <v>19777.84794</v>
      </c>
      <c r="M1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2" spans="1:13" x14ac:dyDescent="0.2">
      <c r="A1182" t="s">
        <v>2085</v>
      </c>
      <c r="B1182" t="s">
        <v>32</v>
      </c>
      <c r="C1182">
        <v>9</v>
      </c>
      <c r="D1182" s="6">
        <v>423294.73</v>
      </c>
      <c r="E1182" s="6">
        <v>8032428386.3299999</v>
      </c>
      <c r="F1182">
        <v>6</v>
      </c>
      <c r="G1182" t="s">
        <v>27</v>
      </c>
      <c r="H1182">
        <v>2000</v>
      </c>
      <c r="I1182">
        <v>7952</v>
      </c>
      <c r="J1182">
        <v>25</v>
      </c>
      <c r="K1182" s="5">
        <v>18974.970689999998</v>
      </c>
      <c r="L1182" s="6">
        <v>70549.121650000001</v>
      </c>
      <c r="M11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3" spans="1:13" x14ac:dyDescent="0.2">
      <c r="A1183" t="s">
        <v>2086</v>
      </c>
      <c r="B1183" t="s">
        <v>42</v>
      </c>
      <c r="C1183">
        <v>5</v>
      </c>
      <c r="D1183" s="6">
        <v>274419.12</v>
      </c>
      <c r="E1183" s="6">
        <v>4626207279.29</v>
      </c>
      <c r="F1183">
        <v>43</v>
      </c>
      <c r="G1183" t="s">
        <v>21</v>
      </c>
      <c r="H1183">
        <v>2006</v>
      </c>
      <c r="I1183">
        <v>4094</v>
      </c>
      <c r="J1183">
        <v>19</v>
      </c>
      <c r="K1183" s="5">
        <v>16857.181189999999</v>
      </c>
      <c r="L1183" s="6">
        <v>6381.8400439999996</v>
      </c>
      <c r="M1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4" spans="1:13" x14ac:dyDescent="0.2">
      <c r="A1184" t="s">
        <v>2087</v>
      </c>
      <c r="B1184" t="s">
        <v>32</v>
      </c>
      <c r="C1184">
        <v>5</v>
      </c>
      <c r="D1184" s="6">
        <v>232796.69</v>
      </c>
      <c r="E1184" s="6">
        <v>755199254.58000004</v>
      </c>
      <c r="F1184">
        <v>23</v>
      </c>
      <c r="G1184" t="s">
        <v>21</v>
      </c>
      <c r="H1184">
        <v>2016</v>
      </c>
      <c r="I1184">
        <v>3238</v>
      </c>
      <c r="J1184">
        <v>9</v>
      </c>
      <c r="K1184" s="5">
        <v>3243.0292300000001</v>
      </c>
      <c r="L1184" s="6">
        <v>10121.59505</v>
      </c>
      <c r="M1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5" spans="1:13" x14ac:dyDescent="0.2">
      <c r="A1185" t="s">
        <v>2088</v>
      </c>
      <c r="B1185" t="s">
        <v>15</v>
      </c>
      <c r="C1185">
        <v>9</v>
      </c>
      <c r="D1185" s="6">
        <v>146375.13</v>
      </c>
      <c r="E1185" s="6">
        <v>22995757298.57</v>
      </c>
      <c r="F1185">
        <v>9</v>
      </c>
      <c r="G1185" t="s">
        <v>29</v>
      </c>
      <c r="H1185">
        <v>2021</v>
      </c>
      <c r="I1185">
        <v>18187</v>
      </c>
      <c r="J1185">
        <v>4</v>
      </c>
      <c r="K1185" s="5">
        <v>157100.52979999999</v>
      </c>
      <c r="L1185" s="6">
        <v>16263.90365</v>
      </c>
      <c r="M1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6" spans="1:13" x14ac:dyDescent="0.2">
      <c r="A1186" t="s">
        <v>2089</v>
      </c>
      <c r="B1186" t="s">
        <v>18</v>
      </c>
      <c r="C1186">
        <v>8</v>
      </c>
      <c r="D1186" s="6">
        <v>158169.14000000001</v>
      </c>
      <c r="E1186" s="6">
        <v>7761538351.1400003</v>
      </c>
      <c r="F1186">
        <v>6</v>
      </c>
      <c r="G1186" t="s">
        <v>21</v>
      </c>
      <c r="H1186">
        <v>2014</v>
      </c>
      <c r="I1186">
        <v>601</v>
      </c>
      <c r="J1186">
        <v>11</v>
      </c>
      <c r="K1186" s="5">
        <v>49070.128349999999</v>
      </c>
      <c r="L1186" s="6">
        <v>26361.523949999999</v>
      </c>
      <c r="M11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7" spans="1:13" x14ac:dyDescent="0.2">
      <c r="A1187" t="s">
        <v>2090</v>
      </c>
      <c r="B1187" t="s">
        <v>32</v>
      </c>
      <c r="C1187">
        <v>8</v>
      </c>
      <c r="D1187" s="6">
        <v>194629.9</v>
      </c>
      <c r="E1187" s="6">
        <v>741223559.21000004</v>
      </c>
      <c r="F1187">
        <v>8</v>
      </c>
      <c r="G1187" t="s">
        <v>29</v>
      </c>
      <c r="H1187">
        <v>2012</v>
      </c>
      <c r="I1187">
        <v>18805</v>
      </c>
      <c r="J1187">
        <v>13</v>
      </c>
      <c r="K1187" s="5">
        <v>3807.3745600000002</v>
      </c>
      <c r="L1187" s="6">
        <v>24328.73748</v>
      </c>
      <c r="M11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88" spans="1:13" x14ac:dyDescent="0.2">
      <c r="A1188" t="s">
        <v>2091</v>
      </c>
      <c r="B1188" t="s">
        <v>49</v>
      </c>
      <c r="C1188">
        <v>3</v>
      </c>
      <c r="D1188" s="6">
        <v>20216.63</v>
      </c>
      <c r="E1188" s="6">
        <v>7557207390.7299995</v>
      </c>
      <c r="F1188">
        <v>17</v>
      </c>
      <c r="G1188" t="s">
        <v>27</v>
      </c>
      <c r="H1188">
        <v>2008</v>
      </c>
      <c r="I1188">
        <v>5897</v>
      </c>
      <c r="J1188">
        <v>17</v>
      </c>
      <c r="K1188" s="5">
        <v>373810.36719999998</v>
      </c>
      <c r="L1188" s="6">
        <v>1189.2137319999999</v>
      </c>
      <c r="M1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89" spans="1:13" x14ac:dyDescent="0.2">
      <c r="A1189" t="s">
        <v>2092</v>
      </c>
      <c r="B1189" t="s">
        <v>49</v>
      </c>
      <c r="C1189">
        <v>6</v>
      </c>
      <c r="D1189" s="6">
        <v>435106.37</v>
      </c>
      <c r="E1189" s="6">
        <v>1794546315.1400001</v>
      </c>
      <c r="F1189">
        <v>25</v>
      </c>
      <c r="G1189" t="s">
        <v>27</v>
      </c>
      <c r="H1189">
        <v>2009</v>
      </c>
      <c r="I1189">
        <v>16696</v>
      </c>
      <c r="J1189">
        <v>16</v>
      </c>
      <c r="K1189" s="5">
        <v>4123.3852829999996</v>
      </c>
      <c r="L1189" s="6">
        <v>17404.254860000001</v>
      </c>
      <c r="M1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0" spans="1:13" x14ac:dyDescent="0.2">
      <c r="A1190" t="s">
        <v>2093</v>
      </c>
      <c r="B1190" t="s">
        <v>32</v>
      </c>
      <c r="C1190">
        <v>4</v>
      </c>
      <c r="D1190" s="6">
        <v>36320.879999999997</v>
      </c>
      <c r="E1190" s="6">
        <v>965170945.63999999</v>
      </c>
      <c r="F1190">
        <v>36</v>
      </c>
      <c r="G1190" t="s">
        <v>35</v>
      </c>
      <c r="H1190">
        <v>2005</v>
      </c>
      <c r="I1190">
        <v>9652</v>
      </c>
      <c r="J1190">
        <v>20</v>
      </c>
      <c r="K1190" s="5">
        <v>26572.443329999998</v>
      </c>
      <c r="L1190" s="6">
        <v>1008.913437</v>
      </c>
      <c r="M1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1" spans="1:13" x14ac:dyDescent="0.2">
      <c r="A1191" t="s">
        <v>2094</v>
      </c>
      <c r="B1191" t="s">
        <v>42</v>
      </c>
      <c r="C1191">
        <v>7</v>
      </c>
      <c r="D1191" s="6">
        <v>285622.40000000002</v>
      </c>
      <c r="E1191" s="6">
        <v>12524455213.26</v>
      </c>
      <c r="F1191">
        <v>11</v>
      </c>
      <c r="G1191" t="s">
        <v>19</v>
      </c>
      <c r="H1191">
        <v>2023</v>
      </c>
      <c r="I1191">
        <v>9862</v>
      </c>
      <c r="J1191">
        <v>2</v>
      </c>
      <c r="K1191" s="5">
        <v>43848.694580000003</v>
      </c>
      <c r="L1191" s="6">
        <v>25965.673159999998</v>
      </c>
      <c r="M11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2" spans="1:13" x14ac:dyDescent="0.2">
      <c r="A1192" t="s">
        <v>232</v>
      </c>
      <c r="B1192" t="s">
        <v>18</v>
      </c>
      <c r="C1192">
        <v>6</v>
      </c>
      <c r="D1192" s="6">
        <v>362490.86</v>
      </c>
      <c r="E1192" s="6">
        <v>1276891122.1400001</v>
      </c>
      <c r="F1192">
        <v>16</v>
      </c>
      <c r="G1192" t="s">
        <v>19</v>
      </c>
      <c r="H1192">
        <v>2015</v>
      </c>
      <c r="I1192">
        <v>5341</v>
      </c>
      <c r="J1192">
        <v>10</v>
      </c>
      <c r="K1192" s="5">
        <v>3521.547067</v>
      </c>
      <c r="L1192" s="6">
        <v>22655.67886</v>
      </c>
      <c r="M1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3" spans="1:13" x14ac:dyDescent="0.2">
      <c r="A1193" t="s">
        <v>2095</v>
      </c>
      <c r="B1193" t="s">
        <v>42</v>
      </c>
      <c r="C1193">
        <v>3</v>
      </c>
      <c r="D1193" s="6">
        <v>240.97</v>
      </c>
      <c r="E1193" s="6">
        <v>8055012796.8299999</v>
      </c>
      <c r="F1193">
        <v>44</v>
      </c>
      <c r="G1193" t="s">
        <v>37</v>
      </c>
      <c r="H1193">
        <v>2006</v>
      </c>
      <c r="I1193">
        <v>15627</v>
      </c>
      <c r="J1193">
        <v>19</v>
      </c>
      <c r="K1193" s="5">
        <v>33428012.920000002</v>
      </c>
      <c r="L1193" s="7">
        <v>5.4764986359999996</v>
      </c>
      <c r="M1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4" spans="1:13" x14ac:dyDescent="0.2">
      <c r="A1194" t="s">
        <v>2096</v>
      </c>
      <c r="B1194" t="s">
        <v>49</v>
      </c>
      <c r="C1194">
        <v>1</v>
      </c>
      <c r="D1194" s="6">
        <v>464333.9</v>
      </c>
      <c r="E1194" s="6">
        <v>1683939373.3699999</v>
      </c>
      <c r="F1194">
        <v>43</v>
      </c>
      <c r="G1194" t="s">
        <v>13</v>
      </c>
      <c r="H1194">
        <v>2015</v>
      </c>
      <c r="I1194">
        <v>1002</v>
      </c>
      <c r="J1194">
        <v>10</v>
      </c>
      <c r="K1194" s="5">
        <v>3625.5699500000001</v>
      </c>
      <c r="L1194" s="6">
        <v>10798.462820000001</v>
      </c>
      <c r="M1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5" spans="1:13" x14ac:dyDescent="0.2">
      <c r="A1195" t="s">
        <v>2097</v>
      </c>
      <c r="B1195" t="s">
        <v>42</v>
      </c>
      <c r="C1195">
        <v>8</v>
      </c>
      <c r="D1195" s="6">
        <v>228323.51</v>
      </c>
      <c r="E1195" s="6">
        <v>7631901585.5100002</v>
      </c>
      <c r="F1195">
        <v>33</v>
      </c>
      <c r="G1195" t="s">
        <v>21</v>
      </c>
      <c r="H1195">
        <v>2004</v>
      </c>
      <c r="I1195">
        <v>1706</v>
      </c>
      <c r="J1195">
        <v>21</v>
      </c>
      <c r="K1195" s="5">
        <v>33424.824330000003</v>
      </c>
      <c r="L1195" s="6">
        <v>6918.8942880000004</v>
      </c>
      <c r="M1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6" spans="1:13" x14ac:dyDescent="0.2">
      <c r="A1196" t="s">
        <v>2098</v>
      </c>
      <c r="B1196" t="s">
        <v>24</v>
      </c>
      <c r="C1196">
        <v>6</v>
      </c>
      <c r="D1196" s="6">
        <v>13499.99</v>
      </c>
      <c r="E1196" s="6">
        <v>43245084255.220001</v>
      </c>
      <c r="F1196">
        <v>18</v>
      </c>
      <c r="G1196" t="s">
        <v>29</v>
      </c>
      <c r="H1196">
        <v>2010</v>
      </c>
      <c r="I1196">
        <v>2199</v>
      </c>
      <c r="J1196">
        <v>15</v>
      </c>
      <c r="K1196" s="5">
        <v>3203340.7059999998</v>
      </c>
      <c r="L1196" s="6">
        <v>749.99950100000001</v>
      </c>
      <c r="M11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7" spans="1:13" x14ac:dyDescent="0.2">
      <c r="A1197" t="s">
        <v>2099</v>
      </c>
      <c r="B1197" t="s">
        <v>9</v>
      </c>
      <c r="C1197">
        <v>10</v>
      </c>
      <c r="D1197" s="6">
        <v>115553.5</v>
      </c>
      <c r="E1197" s="6">
        <v>3888883252.8699999</v>
      </c>
      <c r="F1197">
        <v>39</v>
      </c>
      <c r="G1197" t="s">
        <v>10</v>
      </c>
      <c r="H1197">
        <v>2002</v>
      </c>
      <c r="I1197">
        <v>2002</v>
      </c>
      <c r="J1197">
        <v>23</v>
      </c>
      <c r="K1197" s="5">
        <v>33653.396390000002</v>
      </c>
      <c r="L1197" s="6">
        <v>2962.910226</v>
      </c>
      <c r="M1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198" spans="1:13" x14ac:dyDescent="0.2">
      <c r="A1198" t="s">
        <v>2100</v>
      </c>
      <c r="B1198" t="s">
        <v>15</v>
      </c>
      <c r="C1198">
        <v>9</v>
      </c>
      <c r="D1198" s="6">
        <v>470308.63</v>
      </c>
      <c r="E1198" s="6">
        <v>2303625690.6900001</v>
      </c>
      <c r="F1198">
        <v>15</v>
      </c>
      <c r="G1198" t="s">
        <v>33</v>
      </c>
      <c r="H1198">
        <v>2020</v>
      </c>
      <c r="I1198">
        <v>840</v>
      </c>
      <c r="J1198">
        <v>5</v>
      </c>
      <c r="K1198" s="5">
        <v>4897.1149130000003</v>
      </c>
      <c r="L1198" s="6">
        <v>31353.908350000002</v>
      </c>
      <c r="M11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199" spans="1:13" x14ac:dyDescent="0.2">
      <c r="A1199" t="s">
        <v>2101</v>
      </c>
      <c r="B1199" t="s">
        <v>49</v>
      </c>
      <c r="C1199">
        <v>8</v>
      </c>
      <c r="D1199" s="6">
        <v>172154.93</v>
      </c>
      <c r="E1199" s="6">
        <v>3393828335.54</v>
      </c>
      <c r="F1199">
        <v>22</v>
      </c>
      <c r="G1199" t="s">
        <v>37</v>
      </c>
      <c r="H1199">
        <v>2005</v>
      </c>
      <c r="I1199">
        <v>5502</v>
      </c>
      <c r="J1199">
        <v>20</v>
      </c>
      <c r="K1199" s="5">
        <v>19712.802589999999</v>
      </c>
      <c r="L1199" s="6">
        <v>7825.2241629999999</v>
      </c>
      <c r="M11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0" spans="1:13" x14ac:dyDescent="0.2">
      <c r="A1200" t="s">
        <v>2102</v>
      </c>
      <c r="B1200" t="s">
        <v>49</v>
      </c>
      <c r="C1200">
        <v>6</v>
      </c>
      <c r="D1200" s="6">
        <v>10377.44</v>
      </c>
      <c r="E1200" s="6">
        <v>17169135581.75</v>
      </c>
      <c r="F1200">
        <v>34</v>
      </c>
      <c r="G1200" t="s">
        <v>27</v>
      </c>
      <c r="H1200">
        <v>2010</v>
      </c>
      <c r="I1200">
        <v>9835</v>
      </c>
      <c r="J1200">
        <v>15</v>
      </c>
      <c r="K1200" s="5">
        <v>1654466.7039999999</v>
      </c>
      <c r="L1200" s="6">
        <v>305.21875679999999</v>
      </c>
      <c r="M12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1" spans="1:13" x14ac:dyDescent="0.2">
      <c r="A1201" t="s">
        <v>2103</v>
      </c>
      <c r="B1201" t="s">
        <v>15</v>
      </c>
      <c r="C1201">
        <v>9</v>
      </c>
      <c r="D1201" s="6">
        <v>469718.1</v>
      </c>
      <c r="E1201" s="6">
        <v>2278211212.9499998</v>
      </c>
      <c r="F1201">
        <v>16</v>
      </c>
      <c r="G1201" t="s">
        <v>21</v>
      </c>
      <c r="H1201">
        <v>2011</v>
      </c>
      <c r="I1201">
        <v>514</v>
      </c>
      <c r="J1201">
        <v>14</v>
      </c>
      <c r="K1201" s="5">
        <v>4849.1669540000003</v>
      </c>
      <c r="L1201" s="6">
        <v>29357.38134</v>
      </c>
      <c r="M1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2" spans="1:13" x14ac:dyDescent="0.2">
      <c r="A1202" t="s">
        <v>2104</v>
      </c>
      <c r="B1202" t="s">
        <v>12</v>
      </c>
      <c r="C1202">
        <v>6</v>
      </c>
      <c r="D1202" s="6">
        <v>46163.93</v>
      </c>
      <c r="E1202" s="6">
        <v>19305502874.189999</v>
      </c>
      <c r="F1202">
        <v>34</v>
      </c>
      <c r="G1202" t="s">
        <v>27</v>
      </c>
      <c r="H1202">
        <v>2007</v>
      </c>
      <c r="I1202">
        <v>14587</v>
      </c>
      <c r="J1202">
        <v>18</v>
      </c>
      <c r="K1202" s="5">
        <v>418193.49369999999</v>
      </c>
      <c r="L1202" s="6">
        <v>1357.762755</v>
      </c>
      <c r="M1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3" spans="1:13" x14ac:dyDescent="0.2">
      <c r="A1203" t="s">
        <v>233</v>
      </c>
      <c r="B1203" t="s">
        <v>42</v>
      </c>
      <c r="C1203">
        <v>4</v>
      </c>
      <c r="D1203" s="6">
        <v>334805.59000000003</v>
      </c>
      <c r="E1203" s="6">
        <v>11313994823.99</v>
      </c>
      <c r="F1203">
        <v>39</v>
      </c>
      <c r="G1203" t="s">
        <v>29</v>
      </c>
      <c r="H1203">
        <v>2004</v>
      </c>
      <c r="I1203">
        <v>1608</v>
      </c>
      <c r="J1203">
        <v>21</v>
      </c>
      <c r="K1203" s="5">
        <v>33791.729599999999</v>
      </c>
      <c r="L1203" s="6">
        <v>8584.7587579999999</v>
      </c>
      <c r="M1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4" spans="1:13" x14ac:dyDescent="0.2">
      <c r="A1204" t="s">
        <v>2105</v>
      </c>
      <c r="B1204" t="s">
        <v>42</v>
      </c>
      <c r="C1204">
        <v>1</v>
      </c>
      <c r="D1204" s="6">
        <v>29807.29</v>
      </c>
      <c r="E1204" s="6">
        <v>6898406736.8900003</v>
      </c>
      <c r="F1204">
        <v>13</v>
      </c>
      <c r="G1204" t="s">
        <v>29</v>
      </c>
      <c r="H1204">
        <v>2006</v>
      </c>
      <c r="I1204">
        <v>729</v>
      </c>
      <c r="J1204">
        <v>19</v>
      </c>
      <c r="K1204" s="5">
        <v>231432.5141</v>
      </c>
      <c r="L1204" s="6">
        <v>2292.8687490000002</v>
      </c>
      <c r="M1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5" spans="1:13" x14ac:dyDescent="0.2">
      <c r="A1205" t="s">
        <v>2106</v>
      </c>
      <c r="B1205" t="s">
        <v>42</v>
      </c>
      <c r="C1205">
        <v>1</v>
      </c>
      <c r="D1205" s="6">
        <v>59496.4</v>
      </c>
      <c r="E1205" s="6">
        <v>2756364682.7800002</v>
      </c>
      <c r="F1205">
        <v>15</v>
      </c>
      <c r="G1205" t="s">
        <v>13</v>
      </c>
      <c r="H1205">
        <v>2006</v>
      </c>
      <c r="I1205">
        <v>1282</v>
      </c>
      <c r="J1205">
        <v>19</v>
      </c>
      <c r="K1205" s="5">
        <v>46327.259749999997</v>
      </c>
      <c r="L1205" s="6">
        <v>3966.4266809999999</v>
      </c>
      <c r="M12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6" spans="1:13" x14ac:dyDescent="0.2">
      <c r="A1206" t="s">
        <v>2107</v>
      </c>
      <c r="B1206" t="s">
        <v>9</v>
      </c>
      <c r="C1206">
        <v>2</v>
      </c>
      <c r="D1206" s="6">
        <v>389108.35</v>
      </c>
      <c r="E1206" s="6">
        <v>11850183202.059999</v>
      </c>
      <c r="F1206">
        <v>39</v>
      </c>
      <c r="G1206" t="s">
        <v>27</v>
      </c>
      <c r="H1206">
        <v>2009</v>
      </c>
      <c r="I1206">
        <v>6981</v>
      </c>
      <c r="J1206">
        <v>16</v>
      </c>
      <c r="K1206" s="5">
        <v>30453.713319999999</v>
      </c>
      <c r="L1206" s="6">
        <v>9977.1371400000007</v>
      </c>
      <c r="M1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7" spans="1:13" x14ac:dyDescent="0.2">
      <c r="A1207" t="s">
        <v>2108</v>
      </c>
      <c r="B1207" t="s">
        <v>15</v>
      </c>
      <c r="C1207">
        <v>3</v>
      </c>
      <c r="D1207" s="6">
        <v>476744.5</v>
      </c>
      <c r="E1207" s="6">
        <v>13510471394.24</v>
      </c>
      <c r="F1207">
        <v>6</v>
      </c>
      <c r="G1207" t="s">
        <v>21</v>
      </c>
      <c r="H1207">
        <v>2016</v>
      </c>
      <c r="I1207">
        <v>7746</v>
      </c>
      <c r="J1207">
        <v>9</v>
      </c>
      <c r="K1207" s="5">
        <v>28338.01915</v>
      </c>
      <c r="L1207" s="6">
        <v>79457.415970000002</v>
      </c>
      <c r="M1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08" spans="1:13" x14ac:dyDescent="0.2">
      <c r="A1208" t="s">
        <v>2109</v>
      </c>
      <c r="B1208" t="s">
        <v>12</v>
      </c>
      <c r="C1208">
        <v>4</v>
      </c>
      <c r="D1208" s="6">
        <v>451991.57</v>
      </c>
      <c r="E1208" s="6">
        <v>17219396646.16</v>
      </c>
      <c r="F1208">
        <v>38</v>
      </c>
      <c r="G1208" t="s">
        <v>33</v>
      </c>
      <c r="H1208">
        <v>2021</v>
      </c>
      <c r="I1208">
        <v>19071</v>
      </c>
      <c r="J1208">
        <v>4</v>
      </c>
      <c r="K1208" s="5">
        <v>38095.720650000003</v>
      </c>
      <c r="L1208" s="6">
        <v>11894.51505</v>
      </c>
      <c r="M1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09" spans="1:13" x14ac:dyDescent="0.2">
      <c r="A1209" t="s">
        <v>2110</v>
      </c>
      <c r="B1209" t="s">
        <v>49</v>
      </c>
      <c r="C1209">
        <v>7</v>
      </c>
      <c r="D1209" s="6">
        <v>96224.16</v>
      </c>
      <c r="E1209" s="6">
        <v>33957765430.490002</v>
      </c>
      <c r="F1209">
        <v>15</v>
      </c>
      <c r="G1209" t="s">
        <v>19</v>
      </c>
      <c r="H1209">
        <v>2009</v>
      </c>
      <c r="I1209">
        <v>15058</v>
      </c>
      <c r="J1209">
        <v>16</v>
      </c>
      <c r="K1209" s="5">
        <v>352901.68239999999</v>
      </c>
      <c r="L1209" s="6">
        <v>6414.9442360000003</v>
      </c>
      <c r="M12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0" spans="1:13" x14ac:dyDescent="0.2">
      <c r="A1210" t="s">
        <v>2111</v>
      </c>
      <c r="B1210" t="s">
        <v>24</v>
      </c>
      <c r="C1210">
        <v>9</v>
      </c>
      <c r="D1210" s="6">
        <v>189679.39</v>
      </c>
      <c r="E1210" s="6">
        <v>4809016770.96</v>
      </c>
      <c r="F1210">
        <v>27</v>
      </c>
      <c r="G1210" t="s">
        <v>10</v>
      </c>
      <c r="H1210">
        <v>2021</v>
      </c>
      <c r="I1210">
        <v>10504</v>
      </c>
      <c r="J1210">
        <v>4</v>
      </c>
      <c r="K1210" s="5">
        <v>25352.396239999998</v>
      </c>
      <c r="L1210" s="6">
        <v>7025.1626470000001</v>
      </c>
      <c r="M12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1" spans="1:13" x14ac:dyDescent="0.2">
      <c r="A1211" t="s">
        <v>2112</v>
      </c>
      <c r="B1211" t="s">
        <v>42</v>
      </c>
      <c r="C1211">
        <v>7</v>
      </c>
      <c r="D1211" s="6">
        <v>18542.55</v>
      </c>
      <c r="E1211" s="6">
        <v>30643682525.639999</v>
      </c>
      <c r="F1211">
        <v>33</v>
      </c>
      <c r="G1211" t="s">
        <v>19</v>
      </c>
      <c r="H1211">
        <v>2015</v>
      </c>
      <c r="I1211">
        <v>3532</v>
      </c>
      <c r="J1211">
        <v>10</v>
      </c>
      <c r="K1211" s="5">
        <v>1652613.118</v>
      </c>
      <c r="L1211" s="6">
        <v>561.89550250000002</v>
      </c>
      <c r="M12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2" spans="1:13" x14ac:dyDescent="0.2">
      <c r="A1212" t="s">
        <v>2113</v>
      </c>
      <c r="B1212" t="s">
        <v>15</v>
      </c>
      <c r="C1212">
        <v>3</v>
      </c>
      <c r="D1212" s="6">
        <v>59170.94</v>
      </c>
      <c r="E1212" s="6">
        <v>2370947129.2199998</v>
      </c>
      <c r="F1212">
        <v>5</v>
      </c>
      <c r="G1212" t="s">
        <v>33</v>
      </c>
      <c r="H1212">
        <v>2007</v>
      </c>
      <c r="I1212">
        <v>1397</v>
      </c>
      <c r="J1212">
        <v>18</v>
      </c>
      <c r="K1212" s="5">
        <v>40068.449379999998</v>
      </c>
      <c r="L1212" s="6">
        <v>11834.18872</v>
      </c>
      <c r="M1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3" spans="1:13" x14ac:dyDescent="0.2">
      <c r="A1213" t="s">
        <v>2114</v>
      </c>
      <c r="B1213" t="s">
        <v>9</v>
      </c>
      <c r="C1213">
        <v>2</v>
      </c>
      <c r="D1213" s="6">
        <v>24353.02</v>
      </c>
      <c r="E1213" s="6">
        <v>901513438.40999997</v>
      </c>
      <c r="F1213">
        <v>41</v>
      </c>
      <c r="G1213" t="s">
        <v>13</v>
      </c>
      <c r="H1213">
        <v>2023</v>
      </c>
      <c r="I1213">
        <v>18671</v>
      </c>
      <c r="J1213">
        <v>2</v>
      </c>
      <c r="K1213" s="5">
        <v>37017.551850000003</v>
      </c>
      <c r="L1213" s="6">
        <v>593.97603489999995</v>
      </c>
      <c r="M1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4" spans="1:13" x14ac:dyDescent="0.2">
      <c r="A1214" t="s">
        <v>234</v>
      </c>
      <c r="B1214" t="s">
        <v>12</v>
      </c>
      <c r="C1214">
        <v>10</v>
      </c>
      <c r="D1214" s="6">
        <v>205976.73</v>
      </c>
      <c r="E1214" s="6">
        <v>9029865493.3700008</v>
      </c>
      <c r="F1214">
        <v>11</v>
      </c>
      <c r="G1214" t="s">
        <v>16</v>
      </c>
      <c r="H1214">
        <v>2021</v>
      </c>
      <c r="I1214">
        <v>1107</v>
      </c>
      <c r="J1214">
        <v>4</v>
      </c>
      <c r="K1214" s="5">
        <v>43838.251490000002</v>
      </c>
      <c r="L1214" s="6">
        <v>18725.156910000002</v>
      </c>
      <c r="M1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5" spans="1:13" x14ac:dyDescent="0.2">
      <c r="A1215" t="s">
        <v>2115</v>
      </c>
      <c r="B1215" t="s">
        <v>42</v>
      </c>
      <c r="C1215">
        <v>3</v>
      </c>
      <c r="D1215" s="6">
        <v>80411.12</v>
      </c>
      <c r="E1215" s="6">
        <v>21257173020.509998</v>
      </c>
      <c r="F1215">
        <v>35</v>
      </c>
      <c r="G1215" t="s">
        <v>27</v>
      </c>
      <c r="H1215">
        <v>2015</v>
      </c>
      <c r="I1215">
        <v>744</v>
      </c>
      <c r="J1215">
        <v>10</v>
      </c>
      <c r="K1215" s="5">
        <v>264355.13380000001</v>
      </c>
      <c r="L1215" s="6">
        <v>2297.4605959999999</v>
      </c>
      <c r="M1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6" spans="1:13" x14ac:dyDescent="0.2">
      <c r="A1216" t="s">
        <v>2116</v>
      </c>
      <c r="B1216" t="s">
        <v>12</v>
      </c>
      <c r="C1216">
        <v>4</v>
      </c>
      <c r="D1216" s="6">
        <v>383309.43</v>
      </c>
      <c r="E1216" s="6">
        <v>8788495764.6700001</v>
      </c>
      <c r="F1216">
        <v>18</v>
      </c>
      <c r="G1216" t="s">
        <v>33</v>
      </c>
      <c r="H1216">
        <v>2000</v>
      </c>
      <c r="I1216">
        <v>14997</v>
      </c>
      <c r="J1216">
        <v>25</v>
      </c>
      <c r="K1216" s="5">
        <v>22926.94023</v>
      </c>
      <c r="L1216" s="6">
        <v>21294.96848</v>
      </c>
      <c r="M1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7" spans="1:13" x14ac:dyDescent="0.2">
      <c r="A1217" t="s">
        <v>2117</v>
      </c>
      <c r="B1217" t="s">
        <v>42</v>
      </c>
      <c r="C1217">
        <v>9</v>
      </c>
      <c r="D1217" s="6">
        <v>110831.42</v>
      </c>
      <c r="E1217" s="6">
        <v>4289207342.5500002</v>
      </c>
      <c r="F1217">
        <v>1</v>
      </c>
      <c r="G1217" t="s">
        <v>35</v>
      </c>
      <c r="H1217">
        <v>2001</v>
      </c>
      <c r="I1217">
        <v>1036</v>
      </c>
      <c r="J1217">
        <v>24</v>
      </c>
      <c r="K1217" s="5">
        <v>38699.283759999998</v>
      </c>
      <c r="L1217" s="6">
        <v>110831.4184</v>
      </c>
      <c r="M1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18" spans="1:13" x14ac:dyDescent="0.2">
      <c r="A1218" t="s">
        <v>2118</v>
      </c>
      <c r="B1218" t="s">
        <v>24</v>
      </c>
      <c r="C1218">
        <v>5</v>
      </c>
      <c r="D1218" s="6">
        <v>374835.88</v>
      </c>
      <c r="E1218" s="6">
        <v>13786891036.43</v>
      </c>
      <c r="F1218">
        <v>20</v>
      </c>
      <c r="G1218" t="s">
        <v>21</v>
      </c>
      <c r="H1218">
        <v>2022</v>
      </c>
      <c r="I1218">
        <v>2113</v>
      </c>
      <c r="J1218">
        <v>3</v>
      </c>
      <c r="K1218" s="5">
        <v>36780.139660000001</v>
      </c>
      <c r="L1218" s="6">
        <v>18741.794249999999</v>
      </c>
      <c r="M1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19" spans="1:13" x14ac:dyDescent="0.2">
      <c r="A1219" t="s">
        <v>2119</v>
      </c>
      <c r="B1219" t="s">
        <v>24</v>
      </c>
      <c r="C1219">
        <v>5</v>
      </c>
      <c r="D1219" s="6">
        <v>43462.71</v>
      </c>
      <c r="E1219" s="6">
        <v>7637947874.6099997</v>
      </c>
      <c r="F1219">
        <v>26</v>
      </c>
      <c r="G1219" t="s">
        <v>16</v>
      </c>
      <c r="H1219">
        <v>2017</v>
      </c>
      <c r="I1219">
        <v>14152</v>
      </c>
      <c r="J1219">
        <v>8</v>
      </c>
      <c r="K1219" s="5">
        <v>175734.6514</v>
      </c>
      <c r="L1219" s="6">
        <v>1671.6427409999999</v>
      </c>
      <c r="M1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0" spans="1:13" x14ac:dyDescent="0.2">
      <c r="A1220" t="s">
        <v>2120</v>
      </c>
      <c r="B1220" t="s">
        <v>18</v>
      </c>
      <c r="C1220">
        <v>9</v>
      </c>
      <c r="D1220" s="6">
        <v>236878.88</v>
      </c>
      <c r="E1220" s="6">
        <v>884407205.38999999</v>
      </c>
      <c r="F1220">
        <v>3</v>
      </c>
      <c r="G1220" t="s">
        <v>33</v>
      </c>
      <c r="H1220">
        <v>2009</v>
      </c>
      <c r="I1220">
        <v>1559</v>
      </c>
      <c r="J1220">
        <v>16</v>
      </c>
      <c r="K1220" s="5">
        <v>3732.5840250000001</v>
      </c>
      <c r="L1220" s="6">
        <v>78959.626959999994</v>
      </c>
      <c r="M12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21" spans="1:13" x14ac:dyDescent="0.2">
      <c r="A1221" t="s">
        <v>2121</v>
      </c>
      <c r="B1221" t="s">
        <v>49</v>
      </c>
      <c r="C1221">
        <v>6</v>
      </c>
      <c r="D1221" s="6">
        <v>36256.33</v>
      </c>
      <c r="E1221" s="6">
        <v>17686511685.509998</v>
      </c>
      <c r="F1221">
        <v>37</v>
      </c>
      <c r="G1221" t="s">
        <v>16</v>
      </c>
      <c r="H1221">
        <v>2003</v>
      </c>
      <c r="I1221">
        <v>6542</v>
      </c>
      <c r="J1221">
        <v>22</v>
      </c>
      <c r="K1221" s="5">
        <v>487817.52840000001</v>
      </c>
      <c r="L1221" s="6">
        <v>979.9009294</v>
      </c>
      <c r="M1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2" spans="1:13" x14ac:dyDescent="0.2">
      <c r="A1222" t="s">
        <v>2122</v>
      </c>
      <c r="B1222" t="s">
        <v>42</v>
      </c>
      <c r="C1222">
        <v>2</v>
      </c>
      <c r="D1222" s="6">
        <v>184718.48</v>
      </c>
      <c r="E1222" s="6">
        <v>4706044288.5500002</v>
      </c>
      <c r="F1222">
        <v>38</v>
      </c>
      <c r="G1222" t="s">
        <v>33</v>
      </c>
      <c r="H1222">
        <v>2016</v>
      </c>
      <c r="I1222">
        <v>12086</v>
      </c>
      <c r="J1222">
        <v>9</v>
      </c>
      <c r="K1222" s="5">
        <v>25475.846160000001</v>
      </c>
      <c r="L1222" s="6">
        <v>4861.0126220000002</v>
      </c>
      <c r="M1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3" spans="1:13" x14ac:dyDescent="0.2">
      <c r="A1223" t="s">
        <v>2123</v>
      </c>
      <c r="B1223" t="s">
        <v>42</v>
      </c>
      <c r="C1223">
        <v>3</v>
      </c>
      <c r="D1223" s="6">
        <v>180005.3</v>
      </c>
      <c r="E1223" s="6">
        <v>7142211171.8299999</v>
      </c>
      <c r="F1223">
        <v>36</v>
      </c>
      <c r="G1223" t="s">
        <v>29</v>
      </c>
      <c r="H1223">
        <v>2015</v>
      </c>
      <c r="I1223">
        <v>8199</v>
      </c>
      <c r="J1223">
        <v>10</v>
      </c>
      <c r="K1223" s="5">
        <v>39676.782090000001</v>
      </c>
      <c r="L1223" s="6">
        <v>5000.1472949999998</v>
      </c>
      <c r="M1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4" spans="1:13" x14ac:dyDescent="0.2">
      <c r="A1224" t="s">
        <v>2124</v>
      </c>
      <c r="B1224" t="s">
        <v>32</v>
      </c>
      <c r="C1224">
        <v>8</v>
      </c>
      <c r="D1224" s="6">
        <v>24742.76</v>
      </c>
      <c r="E1224" s="6">
        <v>10253180893.219999</v>
      </c>
      <c r="F1224">
        <v>25</v>
      </c>
      <c r="G1224" t="s">
        <v>10</v>
      </c>
      <c r="H1224">
        <v>2014</v>
      </c>
      <c r="I1224">
        <v>19465</v>
      </c>
      <c r="J1224">
        <v>11</v>
      </c>
      <c r="K1224" s="5">
        <v>414390.1925</v>
      </c>
      <c r="L1224" s="6">
        <v>989.71031040000003</v>
      </c>
      <c r="M1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5" spans="1:13" x14ac:dyDescent="0.2">
      <c r="A1225" t="s">
        <v>45</v>
      </c>
      <c r="B1225" t="s">
        <v>9</v>
      </c>
      <c r="C1225">
        <v>7</v>
      </c>
      <c r="D1225" s="6">
        <v>342705.86</v>
      </c>
      <c r="E1225" s="6">
        <v>12358527827.870001</v>
      </c>
      <c r="F1225">
        <v>35</v>
      </c>
      <c r="G1225" t="s">
        <v>27</v>
      </c>
      <c r="H1225">
        <v>2001</v>
      </c>
      <c r="I1225">
        <v>4626</v>
      </c>
      <c r="J1225">
        <v>24</v>
      </c>
      <c r="K1225" s="5">
        <v>36060.618300000002</v>
      </c>
      <c r="L1225" s="6">
        <v>9791.5959320000002</v>
      </c>
      <c r="M1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6" spans="1:13" x14ac:dyDescent="0.2">
      <c r="A1226" t="s">
        <v>235</v>
      </c>
      <c r="B1226" t="s">
        <v>15</v>
      </c>
      <c r="C1226">
        <v>9</v>
      </c>
      <c r="D1226" s="6">
        <v>99885.54</v>
      </c>
      <c r="E1226" s="6">
        <v>42081708081.529999</v>
      </c>
      <c r="F1226">
        <v>8</v>
      </c>
      <c r="G1226" t="s">
        <v>27</v>
      </c>
      <c r="H1226">
        <v>2011</v>
      </c>
      <c r="I1226">
        <v>15106</v>
      </c>
      <c r="J1226">
        <v>14</v>
      </c>
      <c r="K1226" s="5">
        <v>421298.29499999998</v>
      </c>
      <c r="L1226" s="6">
        <v>12485.692650000001</v>
      </c>
      <c r="M1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27" spans="1:13" x14ac:dyDescent="0.2">
      <c r="A1227" t="s">
        <v>2125</v>
      </c>
      <c r="B1227" t="s">
        <v>42</v>
      </c>
      <c r="C1227">
        <v>9</v>
      </c>
      <c r="D1227" s="6">
        <v>244135.31</v>
      </c>
      <c r="E1227" s="6">
        <v>10659866143.57</v>
      </c>
      <c r="F1227">
        <v>34</v>
      </c>
      <c r="G1227" t="s">
        <v>27</v>
      </c>
      <c r="H1227">
        <v>2000</v>
      </c>
      <c r="I1227">
        <v>3395</v>
      </c>
      <c r="J1227">
        <v>25</v>
      </c>
      <c r="K1227" s="5">
        <v>43662.762289999999</v>
      </c>
      <c r="L1227" s="6">
        <v>7180.4502949999996</v>
      </c>
      <c r="M1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8" spans="1:13" x14ac:dyDescent="0.2">
      <c r="A1228" t="s">
        <v>2126</v>
      </c>
      <c r="B1228" t="s">
        <v>18</v>
      </c>
      <c r="C1228">
        <v>6</v>
      </c>
      <c r="D1228" s="6">
        <v>310980.55</v>
      </c>
      <c r="E1228" s="6">
        <v>6944493216.2200003</v>
      </c>
      <c r="F1228">
        <v>27</v>
      </c>
      <c r="G1228" t="s">
        <v>35</v>
      </c>
      <c r="H1228">
        <v>2005</v>
      </c>
      <c r="I1228">
        <v>17874</v>
      </c>
      <c r="J1228">
        <v>20</v>
      </c>
      <c r="K1228" s="5">
        <v>22329.957040000001</v>
      </c>
      <c r="L1228" s="6">
        <v>11517.79801</v>
      </c>
      <c r="M1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29" spans="1:13" x14ac:dyDescent="0.2">
      <c r="A1229" t="s">
        <v>2127</v>
      </c>
      <c r="B1229" t="s">
        <v>15</v>
      </c>
      <c r="C1229">
        <v>7</v>
      </c>
      <c r="D1229" s="6">
        <v>470356.65</v>
      </c>
      <c r="E1229" s="6">
        <v>9640431379.4200001</v>
      </c>
      <c r="F1229">
        <v>38</v>
      </c>
      <c r="G1229" t="s">
        <v>16</v>
      </c>
      <c r="H1229">
        <v>2011</v>
      </c>
      <c r="I1229">
        <v>1836</v>
      </c>
      <c r="J1229">
        <v>14</v>
      </c>
      <c r="K1229" s="5">
        <v>20495.00333</v>
      </c>
      <c r="L1229" s="6">
        <v>12377.80647</v>
      </c>
      <c r="M1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0" spans="1:13" x14ac:dyDescent="0.2">
      <c r="A1230" t="s">
        <v>2128</v>
      </c>
      <c r="B1230" t="s">
        <v>24</v>
      </c>
      <c r="C1230">
        <v>8</v>
      </c>
      <c r="D1230" s="6">
        <v>412679.94</v>
      </c>
      <c r="E1230" s="6">
        <v>1508267881.0899999</v>
      </c>
      <c r="F1230">
        <v>31</v>
      </c>
      <c r="G1230" t="s">
        <v>35</v>
      </c>
      <c r="H1230">
        <v>2018</v>
      </c>
      <c r="I1230">
        <v>15417</v>
      </c>
      <c r="J1230">
        <v>7</v>
      </c>
      <c r="K1230" s="5">
        <v>3653.812684</v>
      </c>
      <c r="L1230" s="6">
        <v>13312.256149999999</v>
      </c>
      <c r="M1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1" spans="1:13" x14ac:dyDescent="0.2">
      <c r="A1231" t="s">
        <v>2129</v>
      </c>
      <c r="B1231" t="s">
        <v>12</v>
      </c>
      <c r="C1231">
        <v>2</v>
      </c>
      <c r="D1231" s="6">
        <v>66394.8</v>
      </c>
      <c r="E1231" s="6">
        <v>2386348700.8000002</v>
      </c>
      <c r="F1231">
        <v>25</v>
      </c>
      <c r="G1231" t="s">
        <v>21</v>
      </c>
      <c r="H1231">
        <v>2000</v>
      </c>
      <c r="I1231">
        <v>14886</v>
      </c>
      <c r="J1231">
        <v>25</v>
      </c>
      <c r="K1231" s="5">
        <v>35940.800130000003</v>
      </c>
      <c r="L1231" s="6">
        <v>2655.7920770000001</v>
      </c>
      <c r="M1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2" spans="1:13" x14ac:dyDescent="0.2">
      <c r="A1232" t="s">
        <v>2130</v>
      </c>
      <c r="B1232" t="s">
        <v>32</v>
      </c>
      <c r="C1232">
        <v>2</v>
      </c>
      <c r="D1232" s="6">
        <v>372553.18</v>
      </c>
      <c r="E1232" s="6">
        <v>10461261706.450001</v>
      </c>
      <c r="F1232">
        <v>20</v>
      </c>
      <c r="G1232" t="s">
        <v>37</v>
      </c>
      <c r="H1232">
        <v>2000</v>
      </c>
      <c r="I1232">
        <v>16687</v>
      </c>
      <c r="J1232">
        <v>25</v>
      </c>
      <c r="K1232" s="5">
        <v>28078.915369999999</v>
      </c>
      <c r="L1232" s="6">
        <v>18627.658889999999</v>
      </c>
      <c r="M1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3" spans="1:13" x14ac:dyDescent="0.2">
      <c r="A1233" t="s">
        <v>2131</v>
      </c>
      <c r="B1233" t="s">
        <v>49</v>
      </c>
      <c r="C1233">
        <v>7</v>
      </c>
      <c r="D1233" s="6">
        <v>468087.19</v>
      </c>
      <c r="E1233" s="6">
        <v>2059765387.4100001</v>
      </c>
      <c r="F1233">
        <v>27</v>
      </c>
      <c r="G1233" t="s">
        <v>16</v>
      </c>
      <c r="H1233">
        <v>2001</v>
      </c>
      <c r="I1233">
        <v>5315</v>
      </c>
      <c r="J1233">
        <v>24</v>
      </c>
      <c r="K1233" s="5">
        <v>4399.3883290000003</v>
      </c>
      <c r="L1233" s="6">
        <v>17336.562419999998</v>
      </c>
      <c r="M1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4" spans="1:13" x14ac:dyDescent="0.2">
      <c r="A1234" t="s">
        <v>2132</v>
      </c>
      <c r="B1234" t="s">
        <v>49</v>
      </c>
      <c r="C1234">
        <v>7</v>
      </c>
      <c r="D1234" s="6">
        <v>402694.28</v>
      </c>
      <c r="E1234" s="6">
        <v>1903665475.5899999</v>
      </c>
      <c r="F1234">
        <v>21</v>
      </c>
      <c r="G1234" t="s">
        <v>21</v>
      </c>
      <c r="H1234">
        <v>2017</v>
      </c>
      <c r="I1234">
        <v>13118</v>
      </c>
      <c r="J1234">
        <v>8</v>
      </c>
      <c r="K1234" s="5">
        <v>4726.3219200000003</v>
      </c>
      <c r="L1234" s="6">
        <v>19175.917880000001</v>
      </c>
      <c r="M1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5" spans="1:13" x14ac:dyDescent="0.2">
      <c r="A1235" t="s">
        <v>2133</v>
      </c>
      <c r="B1235" t="s">
        <v>32</v>
      </c>
      <c r="C1235">
        <v>3</v>
      </c>
      <c r="D1235" s="6">
        <v>193439.69</v>
      </c>
      <c r="E1235" s="6">
        <v>7584349812.2799997</v>
      </c>
      <c r="F1235">
        <v>26</v>
      </c>
      <c r="G1235" t="s">
        <v>21</v>
      </c>
      <c r="H1235">
        <v>2007</v>
      </c>
      <c r="I1235">
        <v>8172</v>
      </c>
      <c r="J1235">
        <v>18</v>
      </c>
      <c r="K1235" s="5">
        <v>39206.825539999998</v>
      </c>
      <c r="L1235" s="6">
        <v>7439.9882680000001</v>
      </c>
      <c r="M1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6" spans="1:13" x14ac:dyDescent="0.2">
      <c r="A1236" t="s">
        <v>2134</v>
      </c>
      <c r="B1236" t="s">
        <v>18</v>
      </c>
      <c r="C1236">
        <v>3</v>
      </c>
      <c r="D1236" s="6">
        <v>229179.62</v>
      </c>
      <c r="E1236" s="6">
        <v>914319892.42999995</v>
      </c>
      <c r="F1236">
        <v>35</v>
      </c>
      <c r="G1236" t="s">
        <v>13</v>
      </c>
      <c r="H1236">
        <v>2015</v>
      </c>
      <c r="I1236">
        <v>8694</v>
      </c>
      <c r="J1236">
        <v>10</v>
      </c>
      <c r="K1236" s="5">
        <v>3988.534095</v>
      </c>
      <c r="L1236" s="6">
        <v>6547.9890329999998</v>
      </c>
      <c r="M1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7" spans="1:13" x14ac:dyDescent="0.2">
      <c r="A1237" t="s">
        <v>236</v>
      </c>
      <c r="B1237" t="s">
        <v>15</v>
      </c>
      <c r="C1237">
        <v>6</v>
      </c>
      <c r="D1237" s="6">
        <v>464571.14</v>
      </c>
      <c r="E1237" s="6">
        <v>1417934871.4200001</v>
      </c>
      <c r="F1237">
        <v>24</v>
      </c>
      <c r="G1237" t="s">
        <v>21</v>
      </c>
      <c r="H1237">
        <v>2021</v>
      </c>
      <c r="I1237">
        <v>17787</v>
      </c>
      <c r="J1237">
        <v>4</v>
      </c>
      <c r="K1237" s="5">
        <v>3051.1372580000002</v>
      </c>
      <c r="L1237" s="6">
        <v>19357.130639999999</v>
      </c>
      <c r="M12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8" spans="1:13" x14ac:dyDescent="0.2">
      <c r="A1238" t="s">
        <v>2135</v>
      </c>
      <c r="B1238" t="s">
        <v>32</v>
      </c>
      <c r="C1238">
        <v>3</v>
      </c>
      <c r="D1238" s="6">
        <v>385449.37</v>
      </c>
      <c r="E1238" s="6">
        <v>11811439785.280001</v>
      </c>
      <c r="F1238">
        <v>35</v>
      </c>
      <c r="G1238" t="s">
        <v>13</v>
      </c>
      <c r="H1238">
        <v>2018</v>
      </c>
      <c r="I1238">
        <v>2724</v>
      </c>
      <c r="J1238">
        <v>7</v>
      </c>
      <c r="K1238" s="5">
        <v>30642.297569999999</v>
      </c>
      <c r="L1238" s="6">
        <v>11012.839180000001</v>
      </c>
      <c r="M1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39" spans="1:13" x14ac:dyDescent="0.2">
      <c r="A1239" t="s">
        <v>2136</v>
      </c>
      <c r="B1239" t="s">
        <v>15</v>
      </c>
      <c r="C1239">
        <v>9</v>
      </c>
      <c r="D1239" s="6">
        <v>223621.01</v>
      </c>
      <c r="E1239" s="6">
        <v>6827274382.0500002</v>
      </c>
      <c r="F1239">
        <v>49</v>
      </c>
      <c r="G1239" t="s">
        <v>33</v>
      </c>
      <c r="H1239">
        <v>2020</v>
      </c>
      <c r="I1239">
        <v>253</v>
      </c>
      <c r="J1239">
        <v>5</v>
      </c>
      <c r="K1239" s="5">
        <v>30529.559079999999</v>
      </c>
      <c r="L1239" s="6">
        <v>4563.694031</v>
      </c>
      <c r="M1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0" spans="1:13" x14ac:dyDescent="0.2">
      <c r="A1240" t="s">
        <v>2137</v>
      </c>
      <c r="B1240" t="s">
        <v>32</v>
      </c>
      <c r="C1240">
        <v>10</v>
      </c>
      <c r="D1240" s="6">
        <v>42452.46</v>
      </c>
      <c r="E1240" s="6">
        <v>1526709466.73</v>
      </c>
      <c r="F1240">
        <v>48</v>
      </c>
      <c r="G1240" t="s">
        <v>29</v>
      </c>
      <c r="H1240">
        <v>2015</v>
      </c>
      <c r="I1240">
        <v>18442</v>
      </c>
      <c r="J1240">
        <v>10</v>
      </c>
      <c r="K1240" s="5">
        <v>35961.802510000001</v>
      </c>
      <c r="L1240" s="6">
        <v>884.42626829999995</v>
      </c>
      <c r="M1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1" spans="1:13" x14ac:dyDescent="0.2">
      <c r="A1241" t="s">
        <v>2138</v>
      </c>
      <c r="B1241" t="s">
        <v>32</v>
      </c>
      <c r="C1241">
        <v>10</v>
      </c>
      <c r="D1241" s="6">
        <v>172945.97</v>
      </c>
      <c r="E1241" s="6">
        <v>8585019369.3199997</v>
      </c>
      <c r="F1241">
        <v>36</v>
      </c>
      <c r="G1241" t="s">
        <v>16</v>
      </c>
      <c r="H1241">
        <v>2012</v>
      </c>
      <c r="I1241">
        <v>1182</v>
      </c>
      <c r="J1241">
        <v>13</v>
      </c>
      <c r="K1241" s="5">
        <v>49638.892939999998</v>
      </c>
      <c r="L1241" s="6">
        <v>4804.0546850000001</v>
      </c>
      <c r="M1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2" spans="1:13" x14ac:dyDescent="0.2">
      <c r="A1242" t="s">
        <v>2139</v>
      </c>
      <c r="B1242" t="s">
        <v>15</v>
      </c>
      <c r="C1242">
        <v>3</v>
      </c>
      <c r="D1242" s="6">
        <v>27289.77</v>
      </c>
      <c r="E1242" s="6">
        <v>1266600125.4300001</v>
      </c>
      <c r="F1242">
        <v>29</v>
      </c>
      <c r="G1242" t="s">
        <v>13</v>
      </c>
      <c r="H1242">
        <v>2015</v>
      </c>
      <c r="I1242">
        <v>16606</v>
      </c>
      <c r="J1242">
        <v>10</v>
      </c>
      <c r="K1242" s="5">
        <v>46412.003230000002</v>
      </c>
      <c r="L1242" s="6">
        <v>941.02650879999999</v>
      </c>
      <c r="M1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3" spans="1:13" x14ac:dyDescent="0.2">
      <c r="A1243" t="s">
        <v>2140</v>
      </c>
      <c r="B1243" t="s">
        <v>15</v>
      </c>
      <c r="C1243">
        <v>8</v>
      </c>
      <c r="D1243" s="6">
        <v>192488.42</v>
      </c>
      <c r="E1243" s="6">
        <v>38281151361.459999</v>
      </c>
      <c r="F1243">
        <v>31</v>
      </c>
      <c r="G1243" t="s">
        <v>13</v>
      </c>
      <c r="H1243">
        <v>2000</v>
      </c>
      <c r="I1243">
        <v>10128</v>
      </c>
      <c r="J1243">
        <v>25</v>
      </c>
      <c r="K1243" s="5">
        <v>198874.0863</v>
      </c>
      <c r="L1243" s="6">
        <v>6209.3039060000001</v>
      </c>
      <c r="M12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44" spans="1:13" x14ac:dyDescent="0.2">
      <c r="A1244" t="s">
        <v>2141</v>
      </c>
      <c r="B1244" t="s">
        <v>15</v>
      </c>
      <c r="C1244">
        <v>8</v>
      </c>
      <c r="D1244" s="6">
        <v>18479.05</v>
      </c>
      <c r="E1244" s="6">
        <v>8047586700</v>
      </c>
      <c r="F1244">
        <v>40</v>
      </c>
      <c r="G1244" t="s">
        <v>33</v>
      </c>
      <c r="H1244">
        <v>2005</v>
      </c>
      <c r="I1244">
        <v>18297</v>
      </c>
      <c r="J1244">
        <v>20</v>
      </c>
      <c r="K1244" s="5">
        <v>435496.92709999997</v>
      </c>
      <c r="L1244" s="6">
        <v>461.97617709999997</v>
      </c>
      <c r="M1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5" spans="1:13" x14ac:dyDescent="0.2">
      <c r="A1245" t="s">
        <v>2142</v>
      </c>
      <c r="B1245" t="s">
        <v>9</v>
      </c>
      <c r="C1245">
        <v>2</v>
      </c>
      <c r="D1245" s="6">
        <v>330120.01</v>
      </c>
      <c r="E1245" s="6">
        <v>7797298005.2299995</v>
      </c>
      <c r="F1245">
        <v>17</v>
      </c>
      <c r="G1245" t="s">
        <v>37</v>
      </c>
      <c r="H1245">
        <v>2004</v>
      </c>
      <c r="I1245">
        <v>4937</v>
      </c>
      <c r="J1245">
        <v>21</v>
      </c>
      <c r="K1245" s="5">
        <v>23618.586370000001</v>
      </c>
      <c r="L1245" s="6">
        <v>19418.823909999999</v>
      </c>
      <c r="M1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6" spans="1:13" x14ac:dyDescent="0.2">
      <c r="A1246" t="s">
        <v>2143</v>
      </c>
      <c r="B1246" t="s">
        <v>18</v>
      </c>
      <c r="C1246">
        <v>10</v>
      </c>
      <c r="D1246" s="6">
        <v>440078.82</v>
      </c>
      <c r="E1246" s="6">
        <v>894360216.05999994</v>
      </c>
      <c r="F1246">
        <v>44</v>
      </c>
      <c r="G1246" t="s">
        <v>16</v>
      </c>
      <c r="H1246">
        <v>2015</v>
      </c>
      <c r="I1246">
        <v>9867</v>
      </c>
      <c r="J1246">
        <v>10</v>
      </c>
      <c r="K1246" s="5">
        <v>2031.272821</v>
      </c>
      <c r="L1246" s="6">
        <v>10001.79126</v>
      </c>
      <c r="M1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7" spans="1:13" x14ac:dyDescent="0.2">
      <c r="A1247" t="s">
        <v>2144</v>
      </c>
      <c r="B1247" t="s">
        <v>49</v>
      </c>
      <c r="C1247">
        <v>8</v>
      </c>
      <c r="D1247" s="6">
        <v>287908.12</v>
      </c>
      <c r="E1247" s="6">
        <v>10642842095.34</v>
      </c>
      <c r="F1247">
        <v>2</v>
      </c>
      <c r="G1247" t="s">
        <v>10</v>
      </c>
      <c r="H1247">
        <v>2011</v>
      </c>
      <c r="I1247">
        <v>15203</v>
      </c>
      <c r="J1247">
        <v>14</v>
      </c>
      <c r="K1247" s="5">
        <v>36965.106379999997</v>
      </c>
      <c r="L1247" s="6">
        <v>143954.05869999999</v>
      </c>
      <c r="M12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48" spans="1:13" x14ac:dyDescent="0.2">
      <c r="A1248" t="s">
        <v>237</v>
      </c>
      <c r="B1248" t="s">
        <v>49</v>
      </c>
      <c r="C1248">
        <v>6</v>
      </c>
      <c r="D1248" s="6">
        <v>372894.93</v>
      </c>
      <c r="E1248" s="6">
        <v>15948353330.9</v>
      </c>
      <c r="F1248">
        <v>21</v>
      </c>
      <c r="G1248" t="s">
        <v>16</v>
      </c>
      <c r="H1248">
        <v>2023</v>
      </c>
      <c r="I1248">
        <v>11177</v>
      </c>
      <c r="J1248">
        <v>2</v>
      </c>
      <c r="K1248" s="5">
        <v>42768.02648</v>
      </c>
      <c r="L1248" s="6">
        <v>17756.90164</v>
      </c>
      <c r="M1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49" spans="1:13" x14ac:dyDescent="0.2">
      <c r="A1249" t="s">
        <v>2145</v>
      </c>
      <c r="B1249" t="s">
        <v>24</v>
      </c>
      <c r="C1249">
        <v>9</v>
      </c>
      <c r="D1249" s="6">
        <v>31283.68</v>
      </c>
      <c r="E1249" s="6">
        <v>7145173273.6700001</v>
      </c>
      <c r="F1249">
        <v>16</v>
      </c>
      <c r="G1249" t="s">
        <v>29</v>
      </c>
      <c r="H1249">
        <v>2012</v>
      </c>
      <c r="I1249">
        <v>10399</v>
      </c>
      <c r="J1249">
        <v>13</v>
      </c>
      <c r="K1249" s="5">
        <v>228398.36470000001</v>
      </c>
      <c r="L1249" s="6">
        <v>1955.230174</v>
      </c>
      <c r="M1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0" spans="1:13" x14ac:dyDescent="0.2">
      <c r="A1250" t="s">
        <v>2146</v>
      </c>
      <c r="B1250" t="s">
        <v>12</v>
      </c>
      <c r="C1250">
        <v>1</v>
      </c>
      <c r="D1250" s="6">
        <v>189053.71</v>
      </c>
      <c r="E1250" s="6">
        <v>8579577106.1499996</v>
      </c>
      <c r="F1250">
        <v>3</v>
      </c>
      <c r="G1250" t="s">
        <v>35</v>
      </c>
      <c r="H1250">
        <v>2007</v>
      </c>
      <c r="I1250">
        <v>17492</v>
      </c>
      <c r="J1250">
        <v>18</v>
      </c>
      <c r="K1250" s="5">
        <v>45380.690199999997</v>
      </c>
      <c r="L1250" s="6">
        <v>63017.904860000002</v>
      </c>
      <c r="M12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1" spans="1:13" x14ac:dyDescent="0.2">
      <c r="A1251" t="s">
        <v>2147</v>
      </c>
      <c r="B1251" t="s">
        <v>18</v>
      </c>
      <c r="C1251">
        <v>8</v>
      </c>
      <c r="D1251" s="6">
        <v>252248.88</v>
      </c>
      <c r="E1251" s="6">
        <v>7780301485.1800003</v>
      </c>
      <c r="F1251">
        <v>9</v>
      </c>
      <c r="G1251" t="s">
        <v>16</v>
      </c>
      <c r="H1251">
        <v>2001</v>
      </c>
      <c r="I1251">
        <v>15493</v>
      </c>
      <c r="J1251">
        <v>24</v>
      </c>
      <c r="K1251" s="5">
        <v>30842.750889999999</v>
      </c>
      <c r="L1251" s="6">
        <v>28027.652849999999</v>
      </c>
      <c r="M1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2" spans="1:13" x14ac:dyDescent="0.2">
      <c r="A1252" t="s">
        <v>2148</v>
      </c>
      <c r="B1252" t="s">
        <v>49</v>
      </c>
      <c r="C1252">
        <v>1</v>
      </c>
      <c r="D1252" s="6">
        <v>140028.4</v>
      </c>
      <c r="E1252" s="6">
        <v>625371212.36000001</v>
      </c>
      <c r="F1252">
        <v>38</v>
      </c>
      <c r="G1252" t="s">
        <v>13</v>
      </c>
      <c r="H1252">
        <v>2011</v>
      </c>
      <c r="I1252">
        <v>8752</v>
      </c>
      <c r="J1252">
        <v>14</v>
      </c>
      <c r="K1252" s="5">
        <v>4465.031422</v>
      </c>
      <c r="L1252" s="6">
        <v>3684.9577650000001</v>
      </c>
      <c r="M1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3" spans="1:13" x14ac:dyDescent="0.2">
      <c r="A1253" t="s">
        <v>2149</v>
      </c>
      <c r="B1253" t="s">
        <v>15</v>
      </c>
      <c r="C1253">
        <v>8</v>
      </c>
      <c r="D1253" s="6">
        <v>386159.76</v>
      </c>
      <c r="E1253" s="6">
        <v>68798167215.229996</v>
      </c>
      <c r="F1253">
        <v>18</v>
      </c>
      <c r="G1253" t="s">
        <v>35</v>
      </c>
      <c r="H1253">
        <v>2008</v>
      </c>
      <c r="I1253">
        <v>17451</v>
      </c>
      <c r="J1253">
        <v>17</v>
      </c>
      <c r="K1253" s="5">
        <v>178158.8553</v>
      </c>
      <c r="L1253" s="6">
        <v>21453.320080000001</v>
      </c>
      <c r="M12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4" spans="1:13" x14ac:dyDescent="0.2">
      <c r="A1254" t="s">
        <v>2150</v>
      </c>
      <c r="B1254" t="s">
        <v>24</v>
      </c>
      <c r="C1254">
        <v>3</v>
      </c>
      <c r="D1254" s="6">
        <v>346392.12</v>
      </c>
      <c r="E1254" s="6">
        <v>1210372438.72</v>
      </c>
      <c r="F1254">
        <v>40</v>
      </c>
      <c r="G1254" t="s">
        <v>27</v>
      </c>
      <c r="H1254">
        <v>2022</v>
      </c>
      <c r="I1254">
        <v>17894</v>
      </c>
      <c r="J1254">
        <v>3</v>
      </c>
      <c r="K1254" s="5">
        <v>3493.226298</v>
      </c>
      <c r="L1254" s="6">
        <v>8659.8028840000006</v>
      </c>
      <c r="M12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5" spans="1:13" x14ac:dyDescent="0.2">
      <c r="A1255" t="s">
        <v>2151</v>
      </c>
      <c r="B1255" t="s">
        <v>9</v>
      </c>
      <c r="C1255">
        <v>10</v>
      </c>
      <c r="D1255" s="6">
        <v>206952.94</v>
      </c>
      <c r="E1255" s="6">
        <v>5770066955.9799995</v>
      </c>
      <c r="F1255">
        <v>46</v>
      </c>
      <c r="G1255" t="s">
        <v>10</v>
      </c>
      <c r="H1255">
        <v>2018</v>
      </c>
      <c r="I1255">
        <v>739</v>
      </c>
      <c r="J1255">
        <v>7</v>
      </c>
      <c r="K1255" s="5">
        <v>27880.058199999999</v>
      </c>
      <c r="L1255" s="6">
        <v>4498.9769500000002</v>
      </c>
      <c r="M1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6" spans="1:13" x14ac:dyDescent="0.2">
      <c r="A1256" t="s">
        <v>2152</v>
      </c>
      <c r="B1256" t="s">
        <v>15</v>
      </c>
      <c r="C1256">
        <v>2</v>
      </c>
      <c r="D1256" s="6">
        <v>333707</v>
      </c>
      <c r="E1256" s="6">
        <v>7836544310.46</v>
      </c>
      <c r="F1256">
        <v>16</v>
      </c>
      <c r="G1256" t="s">
        <v>35</v>
      </c>
      <c r="H1256">
        <v>2003</v>
      </c>
      <c r="I1256">
        <v>16422</v>
      </c>
      <c r="J1256">
        <v>22</v>
      </c>
      <c r="K1256" s="5">
        <v>23482.30834</v>
      </c>
      <c r="L1256" s="6">
        <v>20856.687330000001</v>
      </c>
      <c r="M1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57" spans="1:13" x14ac:dyDescent="0.2">
      <c r="A1257" t="s">
        <v>2153</v>
      </c>
      <c r="B1257" t="s">
        <v>24</v>
      </c>
      <c r="C1257">
        <v>3</v>
      </c>
      <c r="D1257" s="6">
        <v>279987.76</v>
      </c>
      <c r="E1257" s="6">
        <v>5901936178.4099998</v>
      </c>
      <c r="F1257">
        <v>42</v>
      </c>
      <c r="G1257" t="s">
        <v>29</v>
      </c>
      <c r="H1257">
        <v>2002</v>
      </c>
      <c r="I1257">
        <v>16039</v>
      </c>
      <c r="J1257">
        <v>23</v>
      </c>
      <c r="K1257" s="5">
        <v>21078.264859999999</v>
      </c>
      <c r="L1257" s="6">
        <v>6666.3752690000001</v>
      </c>
      <c r="M1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8" spans="1:13" x14ac:dyDescent="0.2">
      <c r="A1258" t="s">
        <v>2154</v>
      </c>
      <c r="B1258" t="s">
        <v>32</v>
      </c>
      <c r="C1258">
        <v>4</v>
      </c>
      <c r="D1258" s="6">
        <v>307254.28999999998</v>
      </c>
      <c r="E1258" s="6">
        <v>7285131189.1400003</v>
      </c>
      <c r="F1258">
        <v>39</v>
      </c>
      <c r="G1258" t="s">
        <v>33</v>
      </c>
      <c r="H1258">
        <v>2015</v>
      </c>
      <c r="I1258">
        <v>7337</v>
      </c>
      <c r="J1258">
        <v>10</v>
      </c>
      <c r="K1258" s="5">
        <v>23709.42959</v>
      </c>
      <c r="L1258" s="6">
        <v>7878.315106</v>
      </c>
      <c r="M1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59" spans="1:13" x14ac:dyDescent="0.2">
      <c r="A1259" t="s">
        <v>238</v>
      </c>
      <c r="B1259" t="s">
        <v>49</v>
      </c>
      <c r="C1259">
        <v>5</v>
      </c>
      <c r="D1259" s="6">
        <v>278769.01</v>
      </c>
      <c r="E1259" s="6">
        <v>10481365711.540001</v>
      </c>
      <c r="F1259">
        <v>45</v>
      </c>
      <c r="G1259" t="s">
        <v>35</v>
      </c>
      <c r="H1259">
        <v>2009</v>
      </c>
      <c r="I1259">
        <v>1048</v>
      </c>
      <c r="J1259">
        <v>16</v>
      </c>
      <c r="K1259" s="5">
        <v>37597.748249999997</v>
      </c>
      <c r="L1259" s="6">
        <v>6194.8668209999996</v>
      </c>
      <c r="M1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0" spans="1:13" x14ac:dyDescent="0.2">
      <c r="A1260" t="s">
        <v>2155</v>
      </c>
      <c r="B1260" t="s">
        <v>15</v>
      </c>
      <c r="C1260">
        <v>4</v>
      </c>
      <c r="D1260" s="6">
        <v>428412.47</v>
      </c>
      <c r="E1260" s="6">
        <v>1436989705.4400001</v>
      </c>
      <c r="F1260">
        <v>13</v>
      </c>
      <c r="G1260" t="s">
        <v>27</v>
      </c>
      <c r="H1260">
        <v>2014</v>
      </c>
      <c r="I1260">
        <v>19752</v>
      </c>
      <c r="J1260">
        <v>11</v>
      </c>
      <c r="K1260" s="5">
        <v>3353.2200469999998</v>
      </c>
      <c r="L1260" s="6">
        <v>32954.805619999999</v>
      </c>
      <c r="M12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1" spans="1:13" x14ac:dyDescent="0.2">
      <c r="A1261" t="s">
        <v>2156</v>
      </c>
      <c r="B1261" t="s">
        <v>24</v>
      </c>
      <c r="C1261">
        <v>8</v>
      </c>
      <c r="D1261" s="6">
        <v>223708.07</v>
      </c>
      <c r="E1261" s="6">
        <v>34765518658.559998</v>
      </c>
      <c r="F1261">
        <v>33</v>
      </c>
      <c r="G1261" t="s">
        <v>13</v>
      </c>
      <c r="H1261">
        <v>2010</v>
      </c>
      <c r="I1261">
        <v>10334</v>
      </c>
      <c r="J1261">
        <v>15</v>
      </c>
      <c r="K1261" s="5">
        <v>155404.7415</v>
      </c>
      <c r="L1261" s="6">
        <v>6779.0324549999996</v>
      </c>
      <c r="M12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2" spans="1:13" x14ac:dyDescent="0.2">
      <c r="A1262" t="s">
        <v>2157</v>
      </c>
      <c r="B1262" t="s">
        <v>24</v>
      </c>
      <c r="C1262">
        <v>4</v>
      </c>
      <c r="D1262" s="6">
        <v>36399.86</v>
      </c>
      <c r="E1262" s="6">
        <v>1543736327.97</v>
      </c>
      <c r="F1262">
        <v>29</v>
      </c>
      <c r="G1262" t="s">
        <v>21</v>
      </c>
      <c r="H1262">
        <v>2019</v>
      </c>
      <c r="I1262">
        <v>14326</v>
      </c>
      <c r="J1262">
        <v>6</v>
      </c>
      <c r="K1262" s="5">
        <v>42409.501279999997</v>
      </c>
      <c r="L1262" s="6">
        <v>1255.1676010000001</v>
      </c>
      <c r="M1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3" spans="1:13" x14ac:dyDescent="0.2">
      <c r="A1263" t="s">
        <v>2158</v>
      </c>
      <c r="B1263" t="s">
        <v>42</v>
      </c>
      <c r="C1263">
        <v>10</v>
      </c>
      <c r="D1263" s="6">
        <v>173047.43</v>
      </c>
      <c r="E1263" s="6">
        <v>6987326061.5600004</v>
      </c>
      <c r="F1263">
        <v>46</v>
      </c>
      <c r="G1263" t="s">
        <v>37</v>
      </c>
      <c r="H1263">
        <v>2023</v>
      </c>
      <c r="I1263">
        <v>5069</v>
      </c>
      <c r="J1263">
        <v>2</v>
      </c>
      <c r="K1263" s="5">
        <v>40377.098129999998</v>
      </c>
      <c r="L1263" s="6">
        <v>3761.9006260000001</v>
      </c>
      <c r="M1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4" spans="1:13" x14ac:dyDescent="0.2">
      <c r="A1264" t="s">
        <v>2159</v>
      </c>
      <c r="B1264" t="s">
        <v>42</v>
      </c>
      <c r="C1264">
        <v>1</v>
      </c>
      <c r="D1264" s="6">
        <v>212014.77</v>
      </c>
      <c r="E1264" s="6">
        <v>8249188912.0200005</v>
      </c>
      <c r="F1264">
        <v>47</v>
      </c>
      <c r="G1264" t="s">
        <v>37</v>
      </c>
      <c r="H1264">
        <v>2016</v>
      </c>
      <c r="I1264">
        <v>1482</v>
      </c>
      <c r="J1264">
        <v>9</v>
      </c>
      <c r="K1264" s="5">
        <v>38907.557919999999</v>
      </c>
      <c r="L1264" s="6">
        <v>4510.9525279999998</v>
      </c>
      <c r="M1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5" spans="1:13" x14ac:dyDescent="0.2">
      <c r="A1265" t="s">
        <v>2160</v>
      </c>
      <c r="B1265" t="s">
        <v>18</v>
      </c>
      <c r="C1265">
        <v>9</v>
      </c>
      <c r="D1265" s="6">
        <v>169589.66</v>
      </c>
      <c r="E1265" s="6">
        <v>3820728119.0999999</v>
      </c>
      <c r="F1265">
        <v>10</v>
      </c>
      <c r="G1265" t="s">
        <v>35</v>
      </c>
      <c r="H1265">
        <v>2019</v>
      </c>
      <c r="I1265">
        <v>1246</v>
      </c>
      <c r="J1265">
        <v>6</v>
      </c>
      <c r="K1265" s="5">
        <v>22528.25158</v>
      </c>
      <c r="L1265" s="6">
        <v>16958.96601</v>
      </c>
      <c r="M1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6" spans="1:13" x14ac:dyDescent="0.2">
      <c r="A1266" t="s">
        <v>2161</v>
      </c>
      <c r="B1266" t="s">
        <v>9</v>
      </c>
      <c r="C1266">
        <v>1</v>
      </c>
      <c r="D1266" s="6">
        <v>424104.56</v>
      </c>
      <c r="E1266" s="6">
        <v>64299142577.470001</v>
      </c>
      <c r="F1266">
        <v>32</v>
      </c>
      <c r="G1266" t="s">
        <v>27</v>
      </c>
      <c r="H1266">
        <v>2006</v>
      </c>
      <c r="I1266">
        <v>4221</v>
      </c>
      <c r="J1266">
        <v>19</v>
      </c>
      <c r="K1266" s="5">
        <v>151610.53339999999</v>
      </c>
      <c r="L1266" s="6">
        <v>13253.26748</v>
      </c>
      <c r="M12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67" spans="1:13" x14ac:dyDescent="0.2">
      <c r="A1267" t="s">
        <v>2162</v>
      </c>
      <c r="B1267" t="s">
        <v>49</v>
      </c>
      <c r="C1267">
        <v>4</v>
      </c>
      <c r="D1267" s="6">
        <v>50721.08</v>
      </c>
      <c r="E1267" s="6">
        <v>21271921573.150002</v>
      </c>
      <c r="F1267">
        <v>18</v>
      </c>
      <c r="G1267" t="s">
        <v>16</v>
      </c>
      <c r="H1267">
        <v>2019</v>
      </c>
      <c r="I1267">
        <v>4297</v>
      </c>
      <c r="J1267">
        <v>6</v>
      </c>
      <c r="K1267" s="5">
        <v>419389.17080000002</v>
      </c>
      <c r="L1267" s="6">
        <v>2817.8376680000001</v>
      </c>
      <c r="M1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8" spans="1:13" x14ac:dyDescent="0.2">
      <c r="A1268" t="s">
        <v>2163</v>
      </c>
      <c r="B1268" t="s">
        <v>32</v>
      </c>
      <c r="C1268">
        <v>9</v>
      </c>
      <c r="D1268" s="6">
        <v>193457.28</v>
      </c>
      <c r="E1268" s="6">
        <v>29553113199.59</v>
      </c>
      <c r="F1268">
        <v>40</v>
      </c>
      <c r="G1268" t="s">
        <v>29</v>
      </c>
      <c r="H1268">
        <v>2019</v>
      </c>
      <c r="I1268">
        <v>17093</v>
      </c>
      <c r="J1268">
        <v>6</v>
      </c>
      <c r="K1268" s="5">
        <v>152761.99400000001</v>
      </c>
      <c r="L1268" s="6">
        <v>4836.4319820000001</v>
      </c>
      <c r="M12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69" spans="1:13" x14ac:dyDescent="0.2">
      <c r="A1269" t="s">
        <v>2164</v>
      </c>
      <c r="B1269" t="s">
        <v>49</v>
      </c>
      <c r="C1269">
        <v>1</v>
      </c>
      <c r="D1269" s="6">
        <v>38326.51</v>
      </c>
      <c r="E1269" s="6">
        <v>17577613604.400002</v>
      </c>
      <c r="F1269">
        <v>36</v>
      </c>
      <c r="G1269" t="s">
        <v>35</v>
      </c>
      <c r="H1269">
        <v>2001</v>
      </c>
      <c r="I1269">
        <v>11338</v>
      </c>
      <c r="J1269">
        <v>24</v>
      </c>
      <c r="K1269" s="5">
        <v>458627.0233</v>
      </c>
      <c r="L1269" s="6">
        <v>1064.6254039999999</v>
      </c>
      <c r="M1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0" spans="1:13" x14ac:dyDescent="0.2">
      <c r="A1270" t="s">
        <v>239</v>
      </c>
      <c r="B1270" t="s">
        <v>15</v>
      </c>
      <c r="C1270">
        <v>9</v>
      </c>
      <c r="D1270" s="6">
        <v>26793.94</v>
      </c>
      <c r="E1270" s="6">
        <v>11494147053.68</v>
      </c>
      <c r="F1270">
        <v>10</v>
      </c>
      <c r="G1270" t="s">
        <v>35</v>
      </c>
      <c r="H1270">
        <v>2010</v>
      </c>
      <c r="I1270">
        <v>1659</v>
      </c>
      <c r="J1270">
        <v>15</v>
      </c>
      <c r="K1270" s="5">
        <v>428982.07020000002</v>
      </c>
      <c r="L1270" s="6">
        <v>2679.394096</v>
      </c>
      <c r="M1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1" spans="1:13" x14ac:dyDescent="0.2">
      <c r="A1271" t="s">
        <v>2165</v>
      </c>
      <c r="B1271" t="s">
        <v>42</v>
      </c>
      <c r="C1271">
        <v>9</v>
      </c>
      <c r="D1271" s="6">
        <v>39140.589999999997</v>
      </c>
      <c r="E1271" s="6">
        <v>9320556148.9699993</v>
      </c>
      <c r="F1271">
        <v>16</v>
      </c>
      <c r="G1271" t="s">
        <v>27</v>
      </c>
      <c r="H1271">
        <v>2022</v>
      </c>
      <c r="I1271">
        <v>12282</v>
      </c>
      <c r="J1271">
        <v>3</v>
      </c>
      <c r="K1271" s="5">
        <v>238129.19320000001</v>
      </c>
      <c r="L1271" s="6">
        <v>2446.2868469999999</v>
      </c>
      <c r="M1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2" spans="1:13" x14ac:dyDescent="0.2">
      <c r="A1272" t="s">
        <v>2166</v>
      </c>
      <c r="B1272" t="s">
        <v>15</v>
      </c>
      <c r="C1272">
        <v>10</v>
      </c>
      <c r="D1272" s="6">
        <v>271640.59000000003</v>
      </c>
      <c r="E1272" s="6">
        <v>1021503496.33</v>
      </c>
      <c r="F1272">
        <v>12</v>
      </c>
      <c r="G1272" t="s">
        <v>29</v>
      </c>
      <c r="H1272">
        <v>2016</v>
      </c>
      <c r="I1272">
        <v>14717</v>
      </c>
      <c r="J1272">
        <v>9</v>
      </c>
      <c r="K1272" s="5">
        <v>3759.496478</v>
      </c>
      <c r="L1272" s="6">
        <v>22636.71615</v>
      </c>
      <c r="M1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3" spans="1:13" x14ac:dyDescent="0.2">
      <c r="A1273" t="s">
        <v>2167</v>
      </c>
      <c r="B1273" t="s">
        <v>24</v>
      </c>
      <c r="C1273">
        <v>8</v>
      </c>
      <c r="D1273" s="6">
        <v>38952.47</v>
      </c>
      <c r="E1273" s="6">
        <v>1764637078.52</v>
      </c>
      <c r="F1273">
        <v>39</v>
      </c>
      <c r="G1273" t="s">
        <v>29</v>
      </c>
      <c r="H1273">
        <v>2018</v>
      </c>
      <c r="I1273">
        <v>17954</v>
      </c>
      <c r="J1273">
        <v>7</v>
      </c>
      <c r="K1273" s="5">
        <v>45301.314209999997</v>
      </c>
      <c r="L1273" s="6">
        <v>998.78130659999999</v>
      </c>
      <c r="M1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4" spans="1:13" x14ac:dyDescent="0.2">
      <c r="A1274" t="s">
        <v>2168</v>
      </c>
      <c r="B1274" t="s">
        <v>15</v>
      </c>
      <c r="C1274">
        <v>7</v>
      </c>
      <c r="D1274" s="6">
        <v>108159.54</v>
      </c>
      <c r="E1274" s="6">
        <v>28537575538.32</v>
      </c>
      <c r="F1274">
        <v>43</v>
      </c>
      <c r="G1274" t="s">
        <v>10</v>
      </c>
      <c r="H1274">
        <v>2007</v>
      </c>
      <c r="I1274">
        <v>18717</v>
      </c>
      <c r="J1274">
        <v>18</v>
      </c>
      <c r="K1274" s="5">
        <v>263846.06030000001</v>
      </c>
      <c r="L1274" s="6">
        <v>2515.3380390000002</v>
      </c>
      <c r="M1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5" spans="1:13" x14ac:dyDescent="0.2">
      <c r="A1275" t="s">
        <v>2169</v>
      </c>
      <c r="B1275" t="s">
        <v>15</v>
      </c>
      <c r="C1275">
        <v>9</v>
      </c>
      <c r="D1275" s="6">
        <v>189475.09</v>
      </c>
      <c r="E1275" s="6">
        <v>752139910.26999998</v>
      </c>
      <c r="F1275">
        <v>47</v>
      </c>
      <c r="G1275" t="s">
        <v>35</v>
      </c>
      <c r="H1275">
        <v>2001</v>
      </c>
      <c r="I1275">
        <v>5187</v>
      </c>
      <c r="J1275">
        <v>24</v>
      </c>
      <c r="K1275" s="5">
        <v>3968.5977480000001</v>
      </c>
      <c r="L1275" s="6">
        <v>4031.3849989999999</v>
      </c>
      <c r="M1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6" spans="1:13" x14ac:dyDescent="0.2">
      <c r="A1276" t="s">
        <v>2170</v>
      </c>
      <c r="B1276" t="s">
        <v>24</v>
      </c>
      <c r="C1276">
        <v>5</v>
      </c>
      <c r="D1276" s="6">
        <v>323320.8</v>
      </c>
      <c r="E1276" s="6">
        <v>7986200769.9099998</v>
      </c>
      <c r="F1276">
        <v>21</v>
      </c>
      <c r="G1276" t="s">
        <v>37</v>
      </c>
      <c r="H1276">
        <v>2003</v>
      </c>
      <c r="I1276">
        <v>15348</v>
      </c>
      <c r="J1276">
        <v>22</v>
      </c>
      <c r="K1276" s="5">
        <v>24699.547320000001</v>
      </c>
      <c r="L1276" s="6">
        <v>15396.22867</v>
      </c>
      <c r="M1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77" spans="1:13" x14ac:dyDescent="0.2">
      <c r="A1277" t="s">
        <v>2171</v>
      </c>
      <c r="B1277" t="s">
        <v>12</v>
      </c>
      <c r="C1277">
        <v>8</v>
      </c>
      <c r="D1277" s="6">
        <v>437016.51</v>
      </c>
      <c r="E1277" s="6">
        <v>10953995624.93</v>
      </c>
      <c r="F1277">
        <v>15</v>
      </c>
      <c r="G1277" t="s">
        <v>21</v>
      </c>
      <c r="H1277">
        <v>2006</v>
      </c>
      <c r="I1277">
        <v>6448</v>
      </c>
      <c r="J1277">
        <v>19</v>
      </c>
      <c r="K1277" s="5">
        <v>25064.404549999999</v>
      </c>
      <c r="L1277" s="6">
        <v>29134.434020000001</v>
      </c>
      <c r="M12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8" spans="1:13" x14ac:dyDescent="0.2">
      <c r="A1278" t="s">
        <v>2172</v>
      </c>
      <c r="B1278" t="s">
        <v>9</v>
      </c>
      <c r="C1278">
        <v>6</v>
      </c>
      <c r="D1278" s="6">
        <v>83044.33</v>
      </c>
      <c r="E1278" s="6">
        <v>30985333837.790001</v>
      </c>
      <c r="F1278">
        <v>36</v>
      </c>
      <c r="G1278" t="s">
        <v>13</v>
      </c>
      <c r="H1278">
        <v>2004</v>
      </c>
      <c r="I1278">
        <v>7821</v>
      </c>
      <c r="J1278">
        <v>21</v>
      </c>
      <c r="K1278" s="5">
        <v>373117.00160000002</v>
      </c>
      <c r="L1278" s="6">
        <v>2306.7868979999998</v>
      </c>
      <c r="M12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79" spans="1:13" x14ac:dyDescent="0.2">
      <c r="A1279" t="s">
        <v>2173</v>
      </c>
      <c r="B1279" t="s">
        <v>24</v>
      </c>
      <c r="C1279">
        <v>6</v>
      </c>
      <c r="D1279" s="6">
        <v>465756.02</v>
      </c>
      <c r="E1279" s="6">
        <v>7344950157.9799995</v>
      </c>
      <c r="F1279">
        <v>47</v>
      </c>
      <c r="G1279" t="s">
        <v>16</v>
      </c>
      <c r="H1279">
        <v>2013</v>
      </c>
      <c r="I1279">
        <v>11036</v>
      </c>
      <c r="J1279">
        <v>12</v>
      </c>
      <c r="K1279" s="5">
        <v>15768.95228</v>
      </c>
      <c r="L1279" s="6">
        <v>9909.7024849999998</v>
      </c>
      <c r="M1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0" spans="1:13" x14ac:dyDescent="0.2">
      <c r="A1280" t="s">
        <v>2174</v>
      </c>
      <c r="B1280" t="s">
        <v>49</v>
      </c>
      <c r="C1280">
        <v>6</v>
      </c>
      <c r="D1280" s="6">
        <v>490849.3</v>
      </c>
      <c r="E1280" s="6">
        <v>1979864600.76</v>
      </c>
      <c r="F1280">
        <v>14</v>
      </c>
      <c r="G1280" t="s">
        <v>16</v>
      </c>
      <c r="H1280">
        <v>2007</v>
      </c>
      <c r="I1280">
        <v>2177</v>
      </c>
      <c r="J1280">
        <v>18</v>
      </c>
      <c r="K1280" s="5">
        <v>4032.5488319999999</v>
      </c>
      <c r="L1280" s="6">
        <v>35060.663930000002</v>
      </c>
      <c r="M12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1" spans="1:13" x14ac:dyDescent="0.2">
      <c r="A1281" t="s">
        <v>240</v>
      </c>
      <c r="B1281" t="s">
        <v>15</v>
      </c>
      <c r="C1281">
        <v>7</v>
      </c>
      <c r="D1281" s="6">
        <v>43928.49</v>
      </c>
      <c r="E1281" s="6">
        <v>1562829428.6500001</v>
      </c>
      <c r="F1281">
        <v>27</v>
      </c>
      <c r="G1281" t="s">
        <v>21</v>
      </c>
      <c r="H1281">
        <v>2019</v>
      </c>
      <c r="I1281">
        <v>10686</v>
      </c>
      <c r="J1281">
        <v>6</v>
      </c>
      <c r="K1281" s="5">
        <v>35575.673940000001</v>
      </c>
      <c r="L1281" s="6">
        <v>1626.980969</v>
      </c>
      <c r="M1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2" spans="1:13" x14ac:dyDescent="0.2">
      <c r="A1282" t="s">
        <v>2175</v>
      </c>
      <c r="B1282" t="s">
        <v>49</v>
      </c>
      <c r="C1282">
        <v>8</v>
      </c>
      <c r="D1282" s="6">
        <v>31639.87</v>
      </c>
      <c r="E1282" s="6">
        <v>8256572481.7799997</v>
      </c>
      <c r="F1282">
        <v>43</v>
      </c>
      <c r="G1282" t="s">
        <v>16</v>
      </c>
      <c r="H1282">
        <v>2018</v>
      </c>
      <c r="I1282">
        <v>15058</v>
      </c>
      <c r="J1282">
        <v>7</v>
      </c>
      <c r="K1282" s="5">
        <v>260953.65410000001</v>
      </c>
      <c r="L1282" s="6">
        <v>735.81103280000002</v>
      </c>
      <c r="M1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3" spans="1:13" x14ac:dyDescent="0.2">
      <c r="A1283" t="s">
        <v>2176</v>
      </c>
      <c r="B1283" t="s">
        <v>12</v>
      </c>
      <c r="C1283">
        <v>3</v>
      </c>
      <c r="D1283" s="6">
        <v>330236.09000000003</v>
      </c>
      <c r="E1283" s="6">
        <v>6028162989.3999996</v>
      </c>
      <c r="F1283">
        <v>4</v>
      </c>
      <c r="G1283" t="s">
        <v>16</v>
      </c>
      <c r="H1283">
        <v>2009</v>
      </c>
      <c r="I1283">
        <v>11441</v>
      </c>
      <c r="J1283">
        <v>16</v>
      </c>
      <c r="K1283" s="5">
        <v>18253.101050000001</v>
      </c>
      <c r="L1283" s="6">
        <v>82559.022949999999</v>
      </c>
      <c r="M1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4" spans="1:13" x14ac:dyDescent="0.2">
      <c r="A1284" t="s">
        <v>2177</v>
      </c>
      <c r="B1284" t="s">
        <v>12</v>
      </c>
      <c r="C1284">
        <v>3</v>
      </c>
      <c r="D1284" s="6">
        <v>377698.06</v>
      </c>
      <c r="E1284" s="6">
        <v>11764211042.34</v>
      </c>
      <c r="F1284">
        <v>14</v>
      </c>
      <c r="G1284" t="s">
        <v>33</v>
      </c>
      <c r="H1284">
        <v>2012</v>
      </c>
      <c r="I1284">
        <v>3053</v>
      </c>
      <c r="J1284">
        <v>13</v>
      </c>
      <c r="K1284" s="5">
        <v>31146.130959999999</v>
      </c>
      <c r="L1284" s="6">
        <v>26978.433089999999</v>
      </c>
      <c r="M12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5" spans="1:13" x14ac:dyDescent="0.2">
      <c r="A1285" t="s">
        <v>2178</v>
      </c>
      <c r="B1285" t="s">
        <v>49</v>
      </c>
      <c r="C1285">
        <v>9</v>
      </c>
      <c r="D1285" s="6">
        <v>92410.04</v>
      </c>
      <c r="E1285" s="6">
        <v>4295230026.1599998</v>
      </c>
      <c r="F1285">
        <v>14</v>
      </c>
      <c r="G1285" t="s">
        <v>33</v>
      </c>
      <c r="H1285">
        <v>2018</v>
      </c>
      <c r="I1285">
        <v>15842</v>
      </c>
      <c r="J1285">
        <v>7</v>
      </c>
      <c r="K1285" s="5">
        <v>46479.123330000002</v>
      </c>
      <c r="L1285" s="6">
        <v>6600.7170960000003</v>
      </c>
      <c r="M1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6" spans="1:13" x14ac:dyDescent="0.2">
      <c r="A1286" t="s">
        <v>2179</v>
      </c>
      <c r="B1286" t="s">
        <v>32</v>
      </c>
      <c r="C1286">
        <v>3</v>
      </c>
      <c r="D1286" s="6">
        <v>147267.93</v>
      </c>
      <c r="E1286" s="6">
        <v>3074612995.5999999</v>
      </c>
      <c r="F1286">
        <v>20</v>
      </c>
      <c r="G1286" t="s">
        <v>37</v>
      </c>
      <c r="H1286">
        <v>2021</v>
      </c>
      <c r="I1286">
        <v>7103</v>
      </c>
      <c r="J1286">
        <v>4</v>
      </c>
      <c r="K1286" s="5">
        <v>20876.682209999999</v>
      </c>
      <c r="L1286" s="6">
        <v>7363.3963890000005</v>
      </c>
      <c r="M1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7" spans="1:13" x14ac:dyDescent="0.2">
      <c r="A1287" t="s">
        <v>2180</v>
      </c>
      <c r="B1287" t="s">
        <v>9</v>
      </c>
      <c r="C1287">
        <v>8</v>
      </c>
      <c r="D1287" s="6">
        <v>84096.65</v>
      </c>
      <c r="E1287" s="6">
        <v>40621989799.709999</v>
      </c>
      <c r="F1287">
        <v>6</v>
      </c>
      <c r="G1287" t="s">
        <v>10</v>
      </c>
      <c r="H1287">
        <v>2000</v>
      </c>
      <c r="I1287">
        <v>7949</v>
      </c>
      <c r="J1287">
        <v>25</v>
      </c>
      <c r="K1287" s="5">
        <v>483038.31040000002</v>
      </c>
      <c r="L1287" s="6">
        <v>14016.10902</v>
      </c>
      <c r="M1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88" spans="1:13" x14ac:dyDescent="0.2">
      <c r="A1288" t="s">
        <v>2181</v>
      </c>
      <c r="B1288" t="s">
        <v>18</v>
      </c>
      <c r="C1288">
        <v>4</v>
      </c>
      <c r="D1288" s="6">
        <v>119331.61</v>
      </c>
      <c r="E1288" s="6">
        <v>4688805608.54</v>
      </c>
      <c r="F1288">
        <v>50</v>
      </c>
      <c r="G1288" t="s">
        <v>33</v>
      </c>
      <c r="H1288">
        <v>2011</v>
      </c>
      <c r="I1288">
        <v>16569</v>
      </c>
      <c r="J1288">
        <v>14</v>
      </c>
      <c r="K1288" s="5">
        <v>39291.234360000002</v>
      </c>
      <c r="L1288" s="6">
        <v>2386.6322110000001</v>
      </c>
      <c r="M1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89" spans="1:13" x14ac:dyDescent="0.2">
      <c r="A1289" t="s">
        <v>2182</v>
      </c>
      <c r="B1289" t="s">
        <v>18</v>
      </c>
      <c r="C1289">
        <v>6</v>
      </c>
      <c r="D1289" s="6">
        <v>463395.69</v>
      </c>
      <c r="E1289" s="6">
        <v>9506763056.8799992</v>
      </c>
      <c r="F1289">
        <v>24</v>
      </c>
      <c r="G1289" t="s">
        <v>19</v>
      </c>
      <c r="H1289">
        <v>2004</v>
      </c>
      <c r="I1289">
        <v>1899</v>
      </c>
      <c r="J1289">
        <v>21</v>
      </c>
      <c r="K1289" s="5">
        <v>20514.432690000001</v>
      </c>
      <c r="L1289" s="6">
        <v>19308.153689999999</v>
      </c>
      <c r="M1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0" spans="1:13" x14ac:dyDescent="0.2">
      <c r="A1290" t="s">
        <v>2183</v>
      </c>
      <c r="B1290" t="s">
        <v>12</v>
      </c>
      <c r="C1290">
        <v>2</v>
      </c>
      <c r="D1290" s="6">
        <v>450897.39</v>
      </c>
      <c r="E1290" s="6">
        <v>8877827605.1700001</v>
      </c>
      <c r="F1290">
        <v>4</v>
      </c>
      <c r="G1290" t="s">
        <v>33</v>
      </c>
      <c r="H1290">
        <v>2010</v>
      </c>
      <c r="I1290">
        <v>1681</v>
      </c>
      <c r="J1290">
        <v>15</v>
      </c>
      <c r="K1290" s="5">
        <v>19688.241450000001</v>
      </c>
      <c r="L1290" s="6">
        <v>112724.3478</v>
      </c>
      <c r="M12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1" spans="1:13" x14ac:dyDescent="0.2">
      <c r="A1291" t="s">
        <v>2184</v>
      </c>
      <c r="B1291" t="s">
        <v>24</v>
      </c>
      <c r="C1291">
        <v>9</v>
      </c>
      <c r="D1291" s="6">
        <v>2698.47</v>
      </c>
      <c r="E1291" s="6">
        <v>7174125487.6800003</v>
      </c>
      <c r="F1291">
        <v>40</v>
      </c>
      <c r="G1291" t="s">
        <v>29</v>
      </c>
      <c r="H1291">
        <v>2000</v>
      </c>
      <c r="I1291">
        <v>8313</v>
      </c>
      <c r="J1291">
        <v>25</v>
      </c>
      <c r="K1291" s="5">
        <v>2658591.094</v>
      </c>
      <c r="L1291" s="7">
        <v>67.461698100000007</v>
      </c>
      <c r="M12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2" spans="1:13" x14ac:dyDescent="0.2">
      <c r="A1292" t="s">
        <v>241</v>
      </c>
      <c r="B1292" t="s">
        <v>42</v>
      </c>
      <c r="C1292">
        <v>9</v>
      </c>
      <c r="D1292" s="6">
        <v>257721.62</v>
      </c>
      <c r="E1292" s="6">
        <v>122536443.28</v>
      </c>
      <c r="F1292">
        <v>28</v>
      </c>
      <c r="G1292" t="s">
        <v>35</v>
      </c>
      <c r="H1292">
        <v>2016</v>
      </c>
      <c r="I1292">
        <v>1407</v>
      </c>
      <c r="J1292">
        <v>9</v>
      </c>
      <c r="K1292" s="5">
        <v>474.46047609999999</v>
      </c>
      <c r="L1292" s="6">
        <v>9204.3435069999996</v>
      </c>
      <c r="M1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3" spans="1:13" x14ac:dyDescent="0.2">
      <c r="A1293" t="s">
        <v>2185</v>
      </c>
      <c r="B1293" t="s">
        <v>32</v>
      </c>
      <c r="C1293">
        <v>5</v>
      </c>
      <c r="D1293" s="6">
        <v>470284.56</v>
      </c>
      <c r="E1293" s="6">
        <v>16563317147.950001</v>
      </c>
      <c r="F1293">
        <v>19</v>
      </c>
      <c r="G1293" t="s">
        <v>27</v>
      </c>
      <c r="H1293">
        <v>2007</v>
      </c>
      <c r="I1293">
        <v>13278</v>
      </c>
      <c r="J1293">
        <v>18</v>
      </c>
      <c r="K1293" s="5">
        <v>35218.77665</v>
      </c>
      <c r="L1293" s="6">
        <v>24751.818920000002</v>
      </c>
      <c r="M1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294" spans="1:13" x14ac:dyDescent="0.2">
      <c r="A1294" t="s">
        <v>2186</v>
      </c>
      <c r="B1294" t="s">
        <v>18</v>
      </c>
      <c r="C1294">
        <v>7</v>
      </c>
      <c r="D1294" s="6">
        <v>28858.81</v>
      </c>
      <c r="E1294" s="6">
        <v>10496994364.950001</v>
      </c>
      <c r="F1294">
        <v>16</v>
      </c>
      <c r="G1294" t="s">
        <v>16</v>
      </c>
      <c r="H1294">
        <v>2011</v>
      </c>
      <c r="I1294">
        <v>17426</v>
      </c>
      <c r="J1294">
        <v>14</v>
      </c>
      <c r="K1294" s="5">
        <v>363735.24329999997</v>
      </c>
      <c r="L1294" s="6">
        <v>1803.675493</v>
      </c>
      <c r="M1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5" spans="1:13" x14ac:dyDescent="0.2">
      <c r="A1295" t="s">
        <v>2187</v>
      </c>
      <c r="B1295" t="s">
        <v>12</v>
      </c>
      <c r="C1295">
        <v>9</v>
      </c>
      <c r="D1295" s="6">
        <v>259326.43</v>
      </c>
      <c r="E1295" s="6">
        <v>6620013291.5699997</v>
      </c>
      <c r="F1295">
        <v>24</v>
      </c>
      <c r="G1295" t="s">
        <v>29</v>
      </c>
      <c r="H1295">
        <v>2013</v>
      </c>
      <c r="I1295">
        <v>72</v>
      </c>
      <c r="J1295">
        <v>12</v>
      </c>
      <c r="K1295" s="5">
        <v>25526.72306</v>
      </c>
      <c r="L1295" s="6">
        <v>10805.26793</v>
      </c>
      <c r="M1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6" spans="1:13" x14ac:dyDescent="0.2">
      <c r="A1296" t="s">
        <v>2188</v>
      </c>
      <c r="B1296" t="s">
        <v>49</v>
      </c>
      <c r="C1296">
        <v>6</v>
      </c>
      <c r="D1296" s="6">
        <v>162394.32</v>
      </c>
      <c r="E1296" s="6">
        <v>27533108344.889999</v>
      </c>
      <c r="F1296">
        <v>15</v>
      </c>
      <c r="G1296" t="s">
        <v>29</v>
      </c>
      <c r="H1296">
        <v>2006</v>
      </c>
      <c r="I1296">
        <v>18596</v>
      </c>
      <c r="J1296">
        <v>19</v>
      </c>
      <c r="K1296" s="5">
        <v>169543.7709</v>
      </c>
      <c r="L1296" s="6">
        <v>10826.28822</v>
      </c>
      <c r="M1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7" spans="1:13" x14ac:dyDescent="0.2">
      <c r="A1297" t="s">
        <v>2189</v>
      </c>
      <c r="B1297" t="s">
        <v>12</v>
      </c>
      <c r="C1297">
        <v>9</v>
      </c>
      <c r="D1297" s="6">
        <v>219317.22</v>
      </c>
      <c r="E1297" s="6">
        <v>4270355684.5500002</v>
      </c>
      <c r="F1297">
        <v>17</v>
      </c>
      <c r="G1297" t="s">
        <v>29</v>
      </c>
      <c r="H1297">
        <v>2022</v>
      </c>
      <c r="I1297">
        <v>8762</v>
      </c>
      <c r="J1297">
        <v>3</v>
      </c>
      <c r="K1297" s="5">
        <v>19470.137610000002</v>
      </c>
      <c r="L1297" s="6">
        <v>12901.01268</v>
      </c>
      <c r="M1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8" spans="1:13" x14ac:dyDescent="0.2">
      <c r="A1298" t="s">
        <v>2190</v>
      </c>
      <c r="B1298" t="s">
        <v>15</v>
      </c>
      <c r="C1298">
        <v>6</v>
      </c>
      <c r="D1298" s="6">
        <v>3644.34</v>
      </c>
      <c r="E1298" s="6">
        <v>1357199818.8499999</v>
      </c>
      <c r="F1298">
        <v>20</v>
      </c>
      <c r="G1298" t="s">
        <v>16</v>
      </c>
      <c r="H1298">
        <v>2017</v>
      </c>
      <c r="I1298">
        <v>8436</v>
      </c>
      <c r="J1298">
        <v>8</v>
      </c>
      <c r="K1298" s="5">
        <v>372411.69699999999</v>
      </c>
      <c r="L1298" s="6">
        <v>182.21717870000001</v>
      </c>
      <c r="M1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299" spans="1:13" x14ac:dyDescent="0.2">
      <c r="A1299" t="s">
        <v>2191</v>
      </c>
      <c r="B1299" t="s">
        <v>24</v>
      </c>
      <c r="C1299">
        <v>3</v>
      </c>
      <c r="D1299" s="6">
        <v>87412.99</v>
      </c>
      <c r="E1299" s="6">
        <v>3197811171.9000001</v>
      </c>
      <c r="F1299">
        <v>44</v>
      </c>
      <c r="G1299" t="s">
        <v>21</v>
      </c>
      <c r="H1299">
        <v>2008</v>
      </c>
      <c r="I1299">
        <v>9707</v>
      </c>
      <c r="J1299">
        <v>17</v>
      </c>
      <c r="K1299" s="5">
        <v>36581.79247</v>
      </c>
      <c r="L1299" s="6">
        <v>1986.658801</v>
      </c>
      <c r="M1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0" spans="1:13" x14ac:dyDescent="0.2">
      <c r="A1300" t="s">
        <v>2192</v>
      </c>
      <c r="B1300" t="s">
        <v>9</v>
      </c>
      <c r="C1300">
        <v>3</v>
      </c>
      <c r="D1300" s="6">
        <v>76759.360000000001</v>
      </c>
      <c r="E1300" s="6">
        <v>2517671449.6599998</v>
      </c>
      <c r="F1300">
        <v>32</v>
      </c>
      <c r="G1300" t="s">
        <v>35</v>
      </c>
      <c r="H1300">
        <v>2011</v>
      </c>
      <c r="I1300">
        <v>15919</v>
      </c>
      <c r="J1300">
        <v>14</v>
      </c>
      <c r="K1300" s="5">
        <v>32798.536599999999</v>
      </c>
      <c r="L1300" s="6">
        <v>2398.7300110000001</v>
      </c>
      <c r="M1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1" spans="1:13" x14ac:dyDescent="0.2">
      <c r="A1301" t="s">
        <v>2193</v>
      </c>
      <c r="B1301" t="s">
        <v>15</v>
      </c>
      <c r="C1301">
        <v>2</v>
      </c>
      <c r="D1301" s="6">
        <v>459790.46</v>
      </c>
      <c r="E1301" s="6">
        <v>8367029914.5299997</v>
      </c>
      <c r="F1301">
        <v>35</v>
      </c>
      <c r="G1301" t="s">
        <v>10</v>
      </c>
      <c r="H1301">
        <v>2022</v>
      </c>
      <c r="I1301">
        <v>7136</v>
      </c>
      <c r="J1301">
        <v>3</v>
      </c>
      <c r="K1301" s="5">
        <v>18196.48473</v>
      </c>
      <c r="L1301" s="6">
        <v>13136.870349999999</v>
      </c>
      <c r="M1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2" spans="1:13" x14ac:dyDescent="0.2">
      <c r="A1302" t="s">
        <v>2194</v>
      </c>
      <c r="B1302" t="s">
        <v>24</v>
      </c>
      <c r="C1302">
        <v>1</v>
      </c>
      <c r="D1302" s="6">
        <v>340879.95</v>
      </c>
      <c r="E1302" s="6">
        <v>1053211708.26</v>
      </c>
      <c r="F1302">
        <v>33</v>
      </c>
      <c r="G1302" t="s">
        <v>21</v>
      </c>
      <c r="H1302">
        <v>2000</v>
      </c>
      <c r="I1302">
        <v>15827</v>
      </c>
      <c r="J1302">
        <v>25</v>
      </c>
      <c r="K1302" s="5">
        <v>3088.6851350000002</v>
      </c>
      <c r="L1302" s="6">
        <v>10329.695390000001</v>
      </c>
      <c r="M13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3" spans="1:13" x14ac:dyDescent="0.2">
      <c r="A1303" t="s">
        <v>242</v>
      </c>
      <c r="B1303" t="s">
        <v>42</v>
      </c>
      <c r="C1303">
        <v>4</v>
      </c>
      <c r="D1303" s="6">
        <v>444507.75</v>
      </c>
      <c r="E1303" s="6">
        <v>22111913741.369999</v>
      </c>
      <c r="F1303">
        <v>43</v>
      </c>
      <c r="G1303" t="s">
        <v>35</v>
      </c>
      <c r="H1303">
        <v>2018</v>
      </c>
      <c r="I1303">
        <v>14144</v>
      </c>
      <c r="J1303">
        <v>7</v>
      </c>
      <c r="K1303" s="5">
        <v>49743.720289999997</v>
      </c>
      <c r="L1303" s="6">
        <v>10337.38956</v>
      </c>
      <c r="M1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4" spans="1:13" x14ac:dyDescent="0.2">
      <c r="A1304" t="s">
        <v>2195</v>
      </c>
      <c r="B1304" t="s">
        <v>24</v>
      </c>
      <c r="C1304">
        <v>4</v>
      </c>
      <c r="D1304" s="6">
        <v>360448.63</v>
      </c>
      <c r="E1304" s="6">
        <v>12101266905.65</v>
      </c>
      <c r="F1304">
        <v>26</v>
      </c>
      <c r="G1304" t="s">
        <v>35</v>
      </c>
      <c r="H1304">
        <v>2001</v>
      </c>
      <c r="I1304">
        <v>1401</v>
      </c>
      <c r="J1304">
        <v>24</v>
      </c>
      <c r="K1304" s="5">
        <v>33571.792110000002</v>
      </c>
      <c r="L1304" s="6">
        <v>13863.40883</v>
      </c>
      <c r="M1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5" spans="1:13" x14ac:dyDescent="0.2">
      <c r="A1305" t="s">
        <v>2196</v>
      </c>
      <c r="B1305" t="s">
        <v>49</v>
      </c>
      <c r="C1305">
        <v>6</v>
      </c>
      <c r="D1305" s="6">
        <v>346413.74</v>
      </c>
      <c r="E1305" s="6">
        <v>6885115064.1400003</v>
      </c>
      <c r="F1305">
        <v>17</v>
      </c>
      <c r="G1305" t="s">
        <v>29</v>
      </c>
      <c r="H1305">
        <v>2004</v>
      </c>
      <c r="I1305">
        <v>18652</v>
      </c>
      <c r="J1305">
        <v>21</v>
      </c>
      <c r="K1305" s="5">
        <v>19874.409960000001</v>
      </c>
      <c r="L1305" s="6">
        <v>20377.278719999998</v>
      </c>
      <c r="M13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06" spans="1:13" x14ac:dyDescent="0.2">
      <c r="A1306" t="s">
        <v>2197</v>
      </c>
      <c r="B1306" t="s">
        <v>9</v>
      </c>
      <c r="C1306">
        <v>4</v>
      </c>
      <c r="D1306" s="6">
        <v>59642.080000000002</v>
      </c>
      <c r="E1306" s="6">
        <v>1216392556.0799999</v>
      </c>
      <c r="F1306">
        <v>4</v>
      </c>
      <c r="G1306" t="s">
        <v>27</v>
      </c>
      <c r="H1306">
        <v>2021</v>
      </c>
      <c r="I1306">
        <v>1504</v>
      </c>
      <c r="J1306">
        <v>4</v>
      </c>
      <c r="K1306" s="5">
        <v>20393.871920000001</v>
      </c>
      <c r="L1306" s="6">
        <v>14910.51967</v>
      </c>
      <c r="M1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7" spans="1:13" x14ac:dyDescent="0.2">
      <c r="A1307" t="s">
        <v>2198</v>
      </c>
      <c r="B1307" t="s">
        <v>24</v>
      </c>
      <c r="C1307">
        <v>5</v>
      </c>
      <c r="D1307" s="6">
        <v>329245.18</v>
      </c>
      <c r="E1307" s="6">
        <v>16110883869.18</v>
      </c>
      <c r="F1307">
        <v>4</v>
      </c>
      <c r="G1307" t="s">
        <v>29</v>
      </c>
      <c r="H1307">
        <v>2000</v>
      </c>
      <c r="I1307">
        <v>3098</v>
      </c>
      <c r="J1307">
        <v>25</v>
      </c>
      <c r="K1307" s="5">
        <v>48931.785499999998</v>
      </c>
      <c r="L1307" s="6">
        <v>82311.295509999996</v>
      </c>
      <c r="M13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08" spans="1:13" x14ac:dyDescent="0.2">
      <c r="A1308" t="s">
        <v>2199</v>
      </c>
      <c r="B1308" t="s">
        <v>24</v>
      </c>
      <c r="C1308">
        <v>7</v>
      </c>
      <c r="D1308" s="6">
        <v>274314.28999999998</v>
      </c>
      <c r="E1308" s="6">
        <v>6973047375.21</v>
      </c>
      <c r="F1308">
        <v>25</v>
      </c>
      <c r="G1308" t="s">
        <v>37</v>
      </c>
      <c r="H1308">
        <v>2014</v>
      </c>
      <c r="I1308">
        <v>1681</v>
      </c>
      <c r="J1308">
        <v>11</v>
      </c>
      <c r="K1308" s="5">
        <v>25418.919860000002</v>
      </c>
      <c r="L1308" s="6">
        <v>10972.57177</v>
      </c>
      <c r="M1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09" spans="1:13" x14ac:dyDescent="0.2">
      <c r="A1309" t="s">
        <v>2200</v>
      </c>
      <c r="B1309" t="s">
        <v>49</v>
      </c>
      <c r="C1309">
        <v>7</v>
      </c>
      <c r="D1309" s="6">
        <v>368304.41</v>
      </c>
      <c r="E1309" s="6">
        <v>1008945959.4400001</v>
      </c>
      <c r="F1309">
        <v>10</v>
      </c>
      <c r="G1309" t="s">
        <v>27</v>
      </c>
      <c r="H1309">
        <v>2013</v>
      </c>
      <c r="I1309">
        <v>5837</v>
      </c>
      <c r="J1309">
        <v>12</v>
      </c>
      <c r="K1309" s="5">
        <v>2738.4349390000002</v>
      </c>
      <c r="L1309" s="6">
        <v>36830.440649999997</v>
      </c>
      <c r="M13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0" spans="1:13" x14ac:dyDescent="0.2">
      <c r="A1310" t="s">
        <v>2201</v>
      </c>
      <c r="B1310" t="s">
        <v>12</v>
      </c>
      <c r="C1310">
        <v>5</v>
      </c>
      <c r="D1310" s="6">
        <v>86849.91</v>
      </c>
      <c r="E1310" s="6">
        <v>4315062976.0799999</v>
      </c>
      <c r="F1310">
        <v>8</v>
      </c>
      <c r="G1310" t="s">
        <v>21</v>
      </c>
      <c r="H1310">
        <v>2023</v>
      </c>
      <c r="I1310">
        <v>9448</v>
      </c>
      <c r="J1310">
        <v>2</v>
      </c>
      <c r="K1310" s="5">
        <v>49683.136469999998</v>
      </c>
      <c r="L1310" s="6">
        <v>10856.239240000001</v>
      </c>
      <c r="M1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1" spans="1:13" x14ac:dyDescent="0.2">
      <c r="A1311" t="s">
        <v>2202</v>
      </c>
      <c r="B1311" t="s">
        <v>49</v>
      </c>
      <c r="C1311">
        <v>2</v>
      </c>
      <c r="D1311" s="6">
        <v>213288.23</v>
      </c>
      <c r="E1311" s="6">
        <v>9716108800.5300007</v>
      </c>
      <c r="F1311">
        <v>18</v>
      </c>
      <c r="G1311" t="s">
        <v>19</v>
      </c>
      <c r="H1311">
        <v>2002</v>
      </c>
      <c r="I1311">
        <v>1291</v>
      </c>
      <c r="J1311">
        <v>23</v>
      </c>
      <c r="K1311" s="5">
        <v>45552.891530000001</v>
      </c>
      <c r="L1311" s="6">
        <v>11849.346</v>
      </c>
      <c r="M1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2" spans="1:13" x14ac:dyDescent="0.2">
      <c r="A1312" t="s">
        <v>2203</v>
      </c>
      <c r="B1312" t="s">
        <v>49</v>
      </c>
      <c r="C1312">
        <v>7</v>
      </c>
      <c r="D1312" s="6">
        <v>416421.17</v>
      </c>
      <c r="E1312" s="6">
        <v>1389999610.52</v>
      </c>
      <c r="F1312">
        <v>12</v>
      </c>
      <c r="G1312" t="s">
        <v>21</v>
      </c>
      <c r="H1312">
        <v>2008</v>
      </c>
      <c r="I1312">
        <v>4704</v>
      </c>
      <c r="J1312">
        <v>17</v>
      </c>
      <c r="K1312" s="5">
        <v>3336.9657689999999</v>
      </c>
      <c r="L1312" s="6">
        <v>34701.764150000003</v>
      </c>
      <c r="M1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3" spans="1:13" x14ac:dyDescent="0.2">
      <c r="A1313" t="s">
        <v>2204</v>
      </c>
      <c r="B1313" t="s">
        <v>18</v>
      </c>
      <c r="C1313">
        <v>10</v>
      </c>
      <c r="D1313" s="6">
        <v>431924.59</v>
      </c>
      <c r="E1313" s="6">
        <v>13385589635.27</v>
      </c>
      <c r="F1313">
        <v>12</v>
      </c>
      <c r="G1313" t="s">
        <v>19</v>
      </c>
      <c r="H1313">
        <v>2007</v>
      </c>
      <c r="I1313">
        <v>10621</v>
      </c>
      <c r="J1313">
        <v>18</v>
      </c>
      <c r="K1313" s="5">
        <v>30989.57101</v>
      </c>
      <c r="L1313" s="6">
        <v>35993.71572</v>
      </c>
      <c r="M13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4" spans="1:13" x14ac:dyDescent="0.2">
      <c r="A1314" t="s">
        <v>243</v>
      </c>
      <c r="B1314" t="s">
        <v>9</v>
      </c>
      <c r="C1314">
        <v>4</v>
      </c>
      <c r="D1314" s="6">
        <v>469590.17</v>
      </c>
      <c r="E1314" s="6">
        <v>2078820631.73</v>
      </c>
      <c r="F1314">
        <v>42</v>
      </c>
      <c r="G1314" t="s">
        <v>13</v>
      </c>
      <c r="H1314">
        <v>2017</v>
      </c>
      <c r="I1314">
        <v>9056</v>
      </c>
      <c r="J1314">
        <v>8</v>
      </c>
      <c r="K1314" s="5">
        <v>4425.882791</v>
      </c>
      <c r="L1314" s="6">
        <v>11180.718279999999</v>
      </c>
      <c r="M1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5" spans="1:13" x14ac:dyDescent="0.2">
      <c r="A1315" t="s">
        <v>2205</v>
      </c>
      <c r="B1315" t="s">
        <v>9</v>
      </c>
      <c r="C1315">
        <v>8</v>
      </c>
      <c r="D1315" s="6">
        <v>396542.81</v>
      </c>
      <c r="E1315" s="6">
        <v>1474376191.96</v>
      </c>
      <c r="F1315">
        <v>45</v>
      </c>
      <c r="G1315" t="s">
        <v>27</v>
      </c>
      <c r="H1315">
        <v>2011</v>
      </c>
      <c r="I1315">
        <v>19265</v>
      </c>
      <c r="J1315">
        <v>14</v>
      </c>
      <c r="K1315" s="5">
        <v>3717.0757619999999</v>
      </c>
      <c r="L1315" s="6">
        <v>8812.0623340000002</v>
      </c>
      <c r="M1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6" spans="1:13" x14ac:dyDescent="0.2">
      <c r="A1316" t="s">
        <v>2206</v>
      </c>
      <c r="B1316" t="s">
        <v>18</v>
      </c>
      <c r="C1316">
        <v>8</v>
      </c>
      <c r="D1316" s="6">
        <v>65996.7</v>
      </c>
      <c r="E1316" s="6">
        <v>19056614.73</v>
      </c>
      <c r="F1316">
        <v>24</v>
      </c>
      <c r="G1316" t="s">
        <v>29</v>
      </c>
      <c r="H1316">
        <v>2002</v>
      </c>
      <c r="I1316">
        <v>923</v>
      </c>
      <c r="J1316">
        <v>23</v>
      </c>
      <c r="K1316" s="5">
        <v>287.7510269</v>
      </c>
      <c r="L1316" s="6">
        <v>2749.8624770000001</v>
      </c>
      <c r="M1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7" spans="1:13" x14ac:dyDescent="0.2">
      <c r="A1317" t="s">
        <v>2207</v>
      </c>
      <c r="B1317" t="s">
        <v>9</v>
      </c>
      <c r="C1317">
        <v>5</v>
      </c>
      <c r="D1317" s="6">
        <v>107665.76</v>
      </c>
      <c r="E1317" s="6">
        <v>5102436349.1199999</v>
      </c>
      <c r="F1317">
        <v>7</v>
      </c>
      <c r="G1317" t="s">
        <v>29</v>
      </c>
      <c r="H1317">
        <v>2008</v>
      </c>
      <c r="I1317">
        <v>11173</v>
      </c>
      <c r="J1317">
        <v>17</v>
      </c>
      <c r="K1317" s="5">
        <v>47390.448179999999</v>
      </c>
      <c r="L1317" s="6">
        <v>15380.823050000001</v>
      </c>
      <c r="M13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18" spans="1:13" x14ac:dyDescent="0.2">
      <c r="A1318" t="s">
        <v>2208</v>
      </c>
      <c r="B1318" t="s">
        <v>9</v>
      </c>
      <c r="C1318">
        <v>3</v>
      </c>
      <c r="D1318" s="6">
        <v>427045.84</v>
      </c>
      <c r="E1318" s="6">
        <v>6653401652.1000004</v>
      </c>
      <c r="F1318">
        <v>11</v>
      </c>
      <c r="G1318" t="s">
        <v>19</v>
      </c>
      <c r="H1318">
        <v>2000</v>
      </c>
      <c r="I1318">
        <v>4567</v>
      </c>
      <c r="J1318">
        <v>25</v>
      </c>
      <c r="K1318" s="5">
        <v>15579.06423</v>
      </c>
      <c r="L1318" s="6">
        <v>38822.349289999998</v>
      </c>
      <c r="M13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19" spans="1:13" x14ac:dyDescent="0.2">
      <c r="A1319" t="s">
        <v>2209</v>
      </c>
      <c r="B1319" t="s">
        <v>49</v>
      </c>
      <c r="C1319">
        <v>3</v>
      </c>
      <c r="D1319" s="6">
        <v>448657.45</v>
      </c>
      <c r="E1319" s="6">
        <v>82288875463.529999</v>
      </c>
      <c r="F1319">
        <v>45</v>
      </c>
      <c r="G1319" t="s">
        <v>35</v>
      </c>
      <c r="H1319">
        <v>2022</v>
      </c>
      <c r="I1319">
        <v>4068</v>
      </c>
      <c r="J1319">
        <v>3</v>
      </c>
      <c r="K1319" s="5">
        <v>183410.36360000001</v>
      </c>
      <c r="L1319" s="6">
        <v>9970.1656480000001</v>
      </c>
      <c r="M1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20" spans="1:13" x14ac:dyDescent="0.2">
      <c r="A1320" t="s">
        <v>2210</v>
      </c>
      <c r="B1320" t="s">
        <v>24</v>
      </c>
      <c r="C1320">
        <v>1</v>
      </c>
      <c r="D1320" s="6">
        <v>32277.26</v>
      </c>
      <c r="E1320" s="6">
        <v>5469836860.8699999</v>
      </c>
      <c r="F1320">
        <v>9</v>
      </c>
      <c r="G1320" t="s">
        <v>29</v>
      </c>
      <c r="H1320">
        <v>2005</v>
      </c>
      <c r="I1320">
        <v>18654</v>
      </c>
      <c r="J1320">
        <v>20</v>
      </c>
      <c r="K1320" s="5">
        <v>169463.0851</v>
      </c>
      <c r="L1320" s="6">
        <v>3586.362568</v>
      </c>
      <c r="M13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1" spans="1:13" x14ac:dyDescent="0.2">
      <c r="A1321" t="s">
        <v>2211</v>
      </c>
      <c r="B1321" t="s">
        <v>12</v>
      </c>
      <c r="C1321">
        <v>9</v>
      </c>
      <c r="D1321" s="6">
        <v>143558.12</v>
      </c>
      <c r="E1321" s="6">
        <v>4826200391.2200003</v>
      </c>
      <c r="F1321">
        <v>35</v>
      </c>
      <c r="G1321" t="s">
        <v>21</v>
      </c>
      <c r="H1321">
        <v>2002</v>
      </c>
      <c r="I1321">
        <v>12141</v>
      </c>
      <c r="J1321">
        <v>23</v>
      </c>
      <c r="K1321" s="5">
        <v>33617.443330000002</v>
      </c>
      <c r="L1321" s="6">
        <v>4101.6604600000001</v>
      </c>
      <c r="M1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2" spans="1:13" x14ac:dyDescent="0.2">
      <c r="A1322" t="s">
        <v>2212</v>
      </c>
      <c r="B1322" t="s">
        <v>49</v>
      </c>
      <c r="C1322">
        <v>6</v>
      </c>
      <c r="D1322" s="6">
        <v>43928.81</v>
      </c>
      <c r="E1322" s="6">
        <v>7255710671.79</v>
      </c>
      <c r="F1322">
        <v>40</v>
      </c>
      <c r="G1322" t="s">
        <v>35</v>
      </c>
      <c r="H1322">
        <v>2004</v>
      </c>
      <c r="I1322">
        <v>4682</v>
      </c>
      <c r="J1322">
        <v>21</v>
      </c>
      <c r="K1322" s="5">
        <v>165168.76199999999</v>
      </c>
      <c r="L1322" s="6">
        <v>1098.220186</v>
      </c>
      <c r="M1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3" spans="1:13" x14ac:dyDescent="0.2">
      <c r="A1323" t="s">
        <v>2213</v>
      </c>
      <c r="B1323" t="s">
        <v>24</v>
      </c>
      <c r="C1323">
        <v>6</v>
      </c>
      <c r="D1323" s="6">
        <v>438630.38</v>
      </c>
      <c r="E1323" s="6">
        <v>14515064356.959999</v>
      </c>
      <c r="F1323">
        <v>36</v>
      </c>
      <c r="G1323" t="s">
        <v>35</v>
      </c>
      <c r="H1323">
        <v>2000</v>
      </c>
      <c r="I1323">
        <v>16326</v>
      </c>
      <c r="J1323">
        <v>25</v>
      </c>
      <c r="K1323" s="5">
        <v>33090.79</v>
      </c>
      <c r="L1323" s="6">
        <v>12184.177170000001</v>
      </c>
      <c r="M1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4" spans="1:13" x14ac:dyDescent="0.2">
      <c r="A1324" t="s">
        <v>2214</v>
      </c>
      <c r="B1324" t="s">
        <v>9</v>
      </c>
      <c r="C1324">
        <v>7</v>
      </c>
      <c r="D1324" s="6">
        <v>274907.01</v>
      </c>
      <c r="E1324" s="6">
        <v>6278104297.1300001</v>
      </c>
      <c r="F1324">
        <v>43</v>
      </c>
      <c r="G1324" t="s">
        <v>21</v>
      </c>
      <c r="H1324">
        <v>2021</v>
      </c>
      <c r="I1324">
        <v>17085</v>
      </c>
      <c r="J1324">
        <v>4</v>
      </c>
      <c r="K1324" s="5">
        <v>22836.1921</v>
      </c>
      <c r="L1324" s="6">
        <v>6393.1863800000001</v>
      </c>
      <c r="M1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5" spans="1:13" x14ac:dyDescent="0.2">
      <c r="A1325" t="s">
        <v>244</v>
      </c>
      <c r="B1325" t="s">
        <v>12</v>
      </c>
      <c r="C1325">
        <v>5</v>
      </c>
      <c r="D1325" s="6">
        <v>350648.88</v>
      </c>
      <c r="E1325" s="6">
        <v>1685806323.6600001</v>
      </c>
      <c r="F1325">
        <v>29</v>
      </c>
      <c r="G1325" t="s">
        <v>13</v>
      </c>
      <c r="H1325">
        <v>2021</v>
      </c>
      <c r="I1325">
        <v>18835</v>
      </c>
      <c r="J1325">
        <v>4</v>
      </c>
      <c r="K1325" s="5">
        <v>4806.6763170000004</v>
      </c>
      <c r="L1325" s="6">
        <v>12091.340749999999</v>
      </c>
      <c r="M1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6" spans="1:13" x14ac:dyDescent="0.2">
      <c r="A1326" t="s">
        <v>2215</v>
      </c>
      <c r="B1326" t="s">
        <v>24</v>
      </c>
      <c r="C1326">
        <v>2</v>
      </c>
      <c r="D1326" s="6">
        <v>471842.19</v>
      </c>
      <c r="E1326" s="6">
        <v>11665674654.799999</v>
      </c>
      <c r="F1326">
        <v>36</v>
      </c>
      <c r="G1326" t="s">
        <v>35</v>
      </c>
      <c r="H1326">
        <v>2004</v>
      </c>
      <c r="I1326">
        <v>4223</v>
      </c>
      <c r="J1326">
        <v>21</v>
      </c>
      <c r="K1326" s="5">
        <v>24722.678830000001</v>
      </c>
      <c r="L1326" s="6">
        <v>13106.72738</v>
      </c>
      <c r="M1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7" spans="1:13" x14ac:dyDescent="0.2">
      <c r="A1327" t="s">
        <v>2216</v>
      </c>
      <c r="B1327" t="s">
        <v>9</v>
      </c>
      <c r="C1327">
        <v>9</v>
      </c>
      <c r="D1327" s="6">
        <v>197418.58</v>
      </c>
      <c r="E1327" s="6">
        <v>40680877528.309998</v>
      </c>
      <c r="F1327">
        <v>19</v>
      </c>
      <c r="G1327" t="s">
        <v>27</v>
      </c>
      <c r="H1327">
        <v>2019</v>
      </c>
      <c r="I1327">
        <v>17968</v>
      </c>
      <c r="J1327">
        <v>6</v>
      </c>
      <c r="K1327" s="5">
        <v>206063.07459999999</v>
      </c>
      <c r="L1327" s="6">
        <v>10390.451709999999</v>
      </c>
      <c r="M1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28" spans="1:13" x14ac:dyDescent="0.2">
      <c r="A1328" t="s">
        <v>2217</v>
      </c>
      <c r="B1328" t="s">
        <v>24</v>
      </c>
      <c r="C1328">
        <v>2</v>
      </c>
      <c r="D1328" s="6">
        <v>337092.34</v>
      </c>
      <c r="E1328" s="6">
        <v>1410581094.24</v>
      </c>
      <c r="F1328">
        <v>49</v>
      </c>
      <c r="G1328" t="s">
        <v>33</v>
      </c>
      <c r="H1328">
        <v>2014</v>
      </c>
      <c r="I1328">
        <v>10073</v>
      </c>
      <c r="J1328">
        <v>11</v>
      </c>
      <c r="K1328" s="5">
        <v>4183.5540419999998</v>
      </c>
      <c r="L1328" s="6">
        <v>6879.4354139999996</v>
      </c>
      <c r="M1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29" spans="1:13" x14ac:dyDescent="0.2">
      <c r="A1329" t="s">
        <v>2218</v>
      </c>
      <c r="B1329" t="s">
        <v>12</v>
      </c>
      <c r="C1329">
        <v>2</v>
      </c>
      <c r="D1329" s="6">
        <v>125441.68</v>
      </c>
      <c r="E1329" s="6">
        <v>4452183066.21</v>
      </c>
      <c r="F1329">
        <v>16</v>
      </c>
      <c r="G1329" t="s">
        <v>37</v>
      </c>
      <c r="H1329">
        <v>2009</v>
      </c>
      <c r="I1329">
        <v>14509</v>
      </c>
      <c r="J1329">
        <v>16</v>
      </c>
      <c r="K1329" s="5">
        <v>35491.055820000001</v>
      </c>
      <c r="L1329" s="6">
        <v>7840.1049249999996</v>
      </c>
      <c r="M1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0" spans="1:13" x14ac:dyDescent="0.2">
      <c r="A1330" t="s">
        <v>2219</v>
      </c>
      <c r="B1330" t="s">
        <v>49</v>
      </c>
      <c r="C1330">
        <v>9</v>
      </c>
      <c r="D1330" s="6">
        <v>278835.71999999997</v>
      </c>
      <c r="E1330" s="6">
        <v>12870970725.360001</v>
      </c>
      <c r="F1330">
        <v>37</v>
      </c>
      <c r="G1330" t="s">
        <v>37</v>
      </c>
      <c r="H1330">
        <v>2018</v>
      </c>
      <c r="I1330">
        <v>1864</v>
      </c>
      <c r="J1330">
        <v>7</v>
      </c>
      <c r="K1330" s="5">
        <v>46158.691129999999</v>
      </c>
      <c r="L1330" s="6">
        <v>7536.1005480000003</v>
      </c>
      <c r="M1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1" spans="1:13" x14ac:dyDescent="0.2">
      <c r="A1331" t="s">
        <v>2220</v>
      </c>
      <c r="B1331" t="s">
        <v>12</v>
      </c>
      <c r="C1331">
        <v>1</v>
      </c>
      <c r="D1331" s="6">
        <v>488801.36</v>
      </c>
      <c r="E1331" s="6">
        <v>21076766877.939999</v>
      </c>
      <c r="F1331">
        <v>50</v>
      </c>
      <c r="G1331" t="s">
        <v>29</v>
      </c>
      <c r="H1331">
        <v>2022</v>
      </c>
      <c r="I1331">
        <v>2789</v>
      </c>
      <c r="J1331">
        <v>3</v>
      </c>
      <c r="K1331" s="5">
        <v>43118.288809999998</v>
      </c>
      <c r="L1331" s="6">
        <v>9776.0271369999991</v>
      </c>
      <c r="M1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2" spans="1:13" x14ac:dyDescent="0.2">
      <c r="A1332" t="s">
        <v>2221</v>
      </c>
      <c r="B1332" t="s">
        <v>49</v>
      </c>
      <c r="C1332">
        <v>1</v>
      </c>
      <c r="D1332" s="6">
        <v>34203.97</v>
      </c>
      <c r="E1332" s="6">
        <v>15186656052.120001</v>
      </c>
      <c r="F1332">
        <v>26</v>
      </c>
      <c r="G1332" t="s">
        <v>21</v>
      </c>
      <c r="H1332">
        <v>2018</v>
      </c>
      <c r="I1332">
        <v>13115</v>
      </c>
      <c r="J1332">
        <v>7</v>
      </c>
      <c r="K1332" s="5">
        <v>444001.78539999999</v>
      </c>
      <c r="L1332" s="6">
        <v>1315.537143</v>
      </c>
      <c r="M1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3" spans="1:13" x14ac:dyDescent="0.2">
      <c r="A1333" t="s">
        <v>2222</v>
      </c>
      <c r="B1333" t="s">
        <v>32</v>
      </c>
      <c r="C1333">
        <v>5</v>
      </c>
      <c r="D1333" s="6">
        <v>28277.55</v>
      </c>
      <c r="E1333" s="6">
        <v>8894522282.7800007</v>
      </c>
      <c r="F1333">
        <v>46</v>
      </c>
      <c r="G1333" t="s">
        <v>37</v>
      </c>
      <c r="H1333">
        <v>2005</v>
      </c>
      <c r="I1333">
        <v>14109</v>
      </c>
      <c r="J1333">
        <v>20</v>
      </c>
      <c r="K1333" s="5">
        <v>314542.59759999998</v>
      </c>
      <c r="L1333" s="6">
        <v>614.72934620000001</v>
      </c>
      <c r="M1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4" spans="1:13" x14ac:dyDescent="0.2">
      <c r="A1334" t="s">
        <v>2223</v>
      </c>
      <c r="B1334" t="s">
        <v>49</v>
      </c>
      <c r="C1334">
        <v>1</v>
      </c>
      <c r="D1334" s="6">
        <v>86125.15</v>
      </c>
      <c r="E1334" s="6">
        <v>19794655305.349998</v>
      </c>
      <c r="F1334">
        <v>7</v>
      </c>
      <c r="G1334" t="s">
        <v>33</v>
      </c>
      <c r="H1334">
        <v>2011</v>
      </c>
      <c r="I1334">
        <v>1405</v>
      </c>
      <c r="J1334">
        <v>14</v>
      </c>
      <c r="K1334" s="5">
        <v>229834.94579999999</v>
      </c>
      <c r="L1334" s="6">
        <v>12303.592860000001</v>
      </c>
      <c r="M1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5" spans="1:13" x14ac:dyDescent="0.2">
      <c r="A1335" t="s">
        <v>2224</v>
      </c>
      <c r="B1335" t="s">
        <v>32</v>
      </c>
      <c r="C1335">
        <v>9</v>
      </c>
      <c r="D1335" s="6">
        <v>294133.24</v>
      </c>
      <c r="E1335" s="6">
        <v>7171629632.1999998</v>
      </c>
      <c r="F1335">
        <v>41</v>
      </c>
      <c r="G1335" t="s">
        <v>21</v>
      </c>
      <c r="H1335">
        <v>2010</v>
      </c>
      <c r="I1335">
        <v>12075</v>
      </c>
      <c r="J1335">
        <v>15</v>
      </c>
      <c r="K1335" s="5">
        <v>24381.248019999999</v>
      </c>
      <c r="L1335" s="6">
        <v>7173.9814880000004</v>
      </c>
      <c r="M1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6" spans="1:13" x14ac:dyDescent="0.2">
      <c r="A1336" t="s">
        <v>46</v>
      </c>
      <c r="B1336" t="s">
        <v>12</v>
      </c>
      <c r="C1336">
        <v>4</v>
      </c>
      <c r="D1336" s="6">
        <v>346538.78</v>
      </c>
      <c r="E1336" s="6">
        <v>5927235280.1899996</v>
      </c>
      <c r="F1336">
        <v>45</v>
      </c>
      <c r="G1336" t="s">
        <v>16</v>
      </c>
      <c r="H1336">
        <v>2021</v>
      </c>
      <c r="I1336">
        <v>10746</v>
      </c>
      <c r="J1336">
        <v>4</v>
      </c>
      <c r="K1336" s="5">
        <v>17103.103599999999</v>
      </c>
      <c r="L1336" s="6">
        <v>7700.8618880000004</v>
      </c>
      <c r="M1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7" spans="1:13" x14ac:dyDescent="0.2">
      <c r="A1337" t="s">
        <v>245</v>
      </c>
      <c r="B1337" t="s">
        <v>49</v>
      </c>
      <c r="C1337">
        <v>2</v>
      </c>
      <c r="D1337" s="6">
        <v>324331.83</v>
      </c>
      <c r="E1337" s="6">
        <v>8884770582</v>
      </c>
      <c r="F1337">
        <v>34</v>
      </c>
      <c r="G1337" t="s">
        <v>13</v>
      </c>
      <c r="H1337">
        <v>2012</v>
      </c>
      <c r="I1337">
        <v>6543</v>
      </c>
      <c r="J1337">
        <v>13</v>
      </c>
      <c r="K1337" s="5">
        <v>27393.075089999998</v>
      </c>
      <c r="L1337" s="6">
        <v>9539.1715540000005</v>
      </c>
      <c r="M1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8" spans="1:13" x14ac:dyDescent="0.2">
      <c r="A1338" t="s">
        <v>2225</v>
      </c>
      <c r="B1338" t="s">
        <v>32</v>
      </c>
      <c r="C1338">
        <v>7</v>
      </c>
      <c r="D1338" s="6">
        <v>233817.27</v>
      </c>
      <c r="E1338" s="6">
        <v>9553196815.8899994</v>
      </c>
      <c r="F1338">
        <v>48</v>
      </c>
      <c r="G1338" t="s">
        <v>29</v>
      </c>
      <c r="H1338">
        <v>2021</v>
      </c>
      <c r="I1338">
        <v>7055</v>
      </c>
      <c r="J1338">
        <v>4</v>
      </c>
      <c r="K1338" s="5">
        <v>40856.532859999999</v>
      </c>
      <c r="L1338" s="6">
        <v>4871.1931370000002</v>
      </c>
      <c r="M1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39" spans="1:13" x14ac:dyDescent="0.2">
      <c r="A1339" t="s">
        <v>2226</v>
      </c>
      <c r="B1339" t="s">
        <v>18</v>
      </c>
      <c r="C1339">
        <v>3</v>
      </c>
      <c r="D1339" s="6">
        <v>55752.99</v>
      </c>
      <c r="E1339" s="6">
        <v>19105779103.41</v>
      </c>
      <c r="F1339">
        <v>23</v>
      </c>
      <c r="G1339" t="s">
        <v>29</v>
      </c>
      <c r="H1339">
        <v>2014</v>
      </c>
      <c r="I1339">
        <v>12108</v>
      </c>
      <c r="J1339">
        <v>11</v>
      </c>
      <c r="K1339" s="5">
        <v>342685.19799999997</v>
      </c>
      <c r="L1339" s="6">
        <v>2424.0429079999999</v>
      </c>
      <c r="M1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0" spans="1:13" x14ac:dyDescent="0.2">
      <c r="A1340" t="s">
        <v>2227</v>
      </c>
      <c r="B1340" t="s">
        <v>18</v>
      </c>
      <c r="C1340">
        <v>9</v>
      </c>
      <c r="D1340" s="6">
        <v>3303.82</v>
      </c>
      <c r="E1340" s="6">
        <v>1488165706.1099999</v>
      </c>
      <c r="F1340">
        <v>19</v>
      </c>
      <c r="G1340" t="s">
        <v>19</v>
      </c>
      <c r="H1340">
        <v>2020</v>
      </c>
      <c r="I1340">
        <v>10506</v>
      </c>
      <c r="J1340">
        <v>5</v>
      </c>
      <c r="K1340" s="5">
        <v>450437.24729999999</v>
      </c>
      <c r="L1340" s="6">
        <v>173.8851248</v>
      </c>
      <c r="M1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1" spans="1:13" x14ac:dyDescent="0.2">
      <c r="A1341" t="s">
        <v>2228</v>
      </c>
      <c r="B1341" t="s">
        <v>24</v>
      </c>
      <c r="C1341">
        <v>3</v>
      </c>
      <c r="D1341" s="6">
        <v>328867.46999999997</v>
      </c>
      <c r="E1341" s="6">
        <v>14639713536</v>
      </c>
      <c r="F1341">
        <v>33</v>
      </c>
      <c r="G1341" t="s">
        <v>27</v>
      </c>
      <c r="H1341">
        <v>2022</v>
      </c>
      <c r="I1341">
        <v>13462</v>
      </c>
      <c r="J1341">
        <v>3</v>
      </c>
      <c r="K1341" s="5">
        <v>44514.542220000003</v>
      </c>
      <c r="L1341" s="6">
        <v>9965.6807669999998</v>
      </c>
      <c r="M1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2" spans="1:13" x14ac:dyDescent="0.2">
      <c r="A1342" t="s">
        <v>2229</v>
      </c>
      <c r="B1342" t="s">
        <v>18</v>
      </c>
      <c r="C1342">
        <v>4</v>
      </c>
      <c r="D1342" s="6">
        <v>50359.49</v>
      </c>
      <c r="E1342" s="6">
        <v>24169486343.560001</v>
      </c>
      <c r="F1342">
        <v>38</v>
      </c>
      <c r="G1342" t="s">
        <v>35</v>
      </c>
      <c r="H1342">
        <v>2004</v>
      </c>
      <c r="I1342">
        <v>6566</v>
      </c>
      <c r="J1342">
        <v>21</v>
      </c>
      <c r="K1342" s="5">
        <v>479938.07750000001</v>
      </c>
      <c r="L1342" s="6">
        <v>1325.249691</v>
      </c>
      <c r="M1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3" spans="1:13" x14ac:dyDescent="0.2">
      <c r="A1343" t="s">
        <v>2230</v>
      </c>
      <c r="B1343" t="s">
        <v>49</v>
      </c>
      <c r="C1343">
        <v>9</v>
      </c>
      <c r="D1343" s="6">
        <v>273798.87</v>
      </c>
      <c r="E1343" s="6">
        <v>10132733356.389999</v>
      </c>
      <c r="F1343">
        <v>30</v>
      </c>
      <c r="G1343" t="s">
        <v>29</v>
      </c>
      <c r="H1343">
        <v>2019</v>
      </c>
      <c r="I1343">
        <v>2401</v>
      </c>
      <c r="J1343">
        <v>6</v>
      </c>
      <c r="K1343" s="5">
        <v>37006.944519999997</v>
      </c>
      <c r="L1343" s="6">
        <v>9126.6289689999994</v>
      </c>
      <c r="M1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4" spans="1:13" x14ac:dyDescent="0.2">
      <c r="A1344" t="s">
        <v>2231</v>
      </c>
      <c r="B1344" t="s">
        <v>15</v>
      </c>
      <c r="C1344">
        <v>10</v>
      </c>
      <c r="D1344" s="6">
        <v>317338.88</v>
      </c>
      <c r="E1344" s="6">
        <v>8241170880.3900003</v>
      </c>
      <c r="F1344">
        <v>43</v>
      </c>
      <c r="G1344" t="s">
        <v>19</v>
      </c>
      <c r="H1344">
        <v>2018</v>
      </c>
      <c r="I1344">
        <v>798</v>
      </c>
      <c r="J1344">
        <v>7</v>
      </c>
      <c r="K1344" s="5">
        <v>25968.622630000002</v>
      </c>
      <c r="L1344" s="6">
        <v>7379.9738809999999</v>
      </c>
      <c r="M1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5" spans="1:13" x14ac:dyDescent="0.2">
      <c r="A1345" t="s">
        <v>2232</v>
      </c>
      <c r="B1345" t="s">
        <v>15</v>
      </c>
      <c r="C1345">
        <v>7</v>
      </c>
      <c r="D1345" s="6">
        <v>245351.19</v>
      </c>
      <c r="E1345" s="6">
        <v>6597968258.8800001</v>
      </c>
      <c r="F1345">
        <v>47</v>
      </c>
      <c r="G1345" t="s">
        <v>10</v>
      </c>
      <c r="H1345">
        <v>2023</v>
      </c>
      <c r="I1345">
        <v>12724</v>
      </c>
      <c r="J1345">
        <v>2</v>
      </c>
      <c r="K1345" s="5">
        <v>26890.935000000001</v>
      </c>
      <c r="L1345" s="6">
        <v>5220.2380890000004</v>
      </c>
      <c r="M1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6" spans="1:13" x14ac:dyDescent="0.2">
      <c r="A1346" t="s">
        <v>2233</v>
      </c>
      <c r="B1346" t="s">
        <v>12</v>
      </c>
      <c r="C1346">
        <v>6</v>
      </c>
      <c r="D1346" s="6">
        <v>42205.72</v>
      </c>
      <c r="E1346" s="6">
        <v>14765769053.440001</v>
      </c>
      <c r="F1346">
        <v>45</v>
      </c>
      <c r="G1346" t="s">
        <v>35</v>
      </c>
      <c r="H1346">
        <v>2014</v>
      </c>
      <c r="I1346">
        <v>808</v>
      </c>
      <c r="J1346">
        <v>11</v>
      </c>
      <c r="K1346" s="5">
        <v>349851.3112</v>
      </c>
      <c r="L1346" s="6">
        <v>937.90491210000005</v>
      </c>
      <c r="M13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7" spans="1:13" x14ac:dyDescent="0.2">
      <c r="A1347" t="s">
        <v>2234</v>
      </c>
      <c r="B1347" t="s">
        <v>42</v>
      </c>
      <c r="C1347">
        <v>2</v>
      </c>
      <c r="D1347" s="6">
        <v>248785.94</v>
      </c>
      <c r="E1347" s="6">
        <v>5148775571.1499996</v>
      </c>
      <c r="F1347">
        <v>36</v>
      </c>
      <c r="G1347" t="s">
        <v>37</v>
      </c>
      <c r="H1347">
        <v>2010</v>
      </c>
      <c r="I1347">
        <v>8023</v>
      </c>
      <c r="J1347">
        <v>15</v>
      </c>
      <c r="K1347" s="5">
        <v>20694.605060000002</v>
      </c>
      <c r="L1347" s="6">
        <v>6910.7205739999999</v>
      </c>
      <c r="M1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8" spans="1:13" x14ac:dyDescent="0.2">
      <c r="A1348" t="s">
        <v>246</v>
      </c>
      <c r="B1348" t="s">
        <v>18</v>
      </c>
      <c r="C1348">
        <v>10</v>
      </c>
      <c r="D1348" s="6">
        <v>239070.28</v>
      </c>
      <c r="E1348" s="6">
        <v>9276016886.4200001</v>
      </c>
      <c r="F1348">
        <v>42</v>
      </c>
      <c r="G1348" t="s">
        <v>35</v>
      </c>
      <c r="H1348">
        <v>2010</v>
      </c>
      <c r="I1348">
        <v>10442</v>
      </c>
      <c r="J1348">
        <v>15</v>
      </c>
      <c r="K1348" s="5">
        <v>38799.376179999999</v>
      </c>
      <c r="L1348" s="6">
        <v>5692.1495779999996</v>
      </c>
      <c r="M1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49" spans="1:13" x14ac:dyDescent="0.2">
      <c r="A1349" t="s">
        <v>2235</v>
      </c>
      <c r="B1349" t="s">
        <v>9</v>
      </c>
      <c r="C1349">
        <v>2</v>
      </c>
      <c r="D1349" s="6">
        <v>477922.05</v>
      </c>
      <c r="E1349" s="6">
        <v>20785158254.049999</v>
      </c>
      <c r="F1349">
        <v>33</v>
      </c>
      <c r="G1349" t="s">
        <v>16</v>
      </c>
      <c r="H1349">
        <v>2007</v>
      </c>
      <c r="I1349">
        <v>15882</v>
      </c>
      <c r="J1349">
        <v>18</v>
      </c>
      <c r="K1349" s="5">
        <v>43489.687030000001</v>
      </c>
      <c r="L1349" s="6">
        <v>14482.48633</v>
      </c>
      <c r="M1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0" spans="1:13" x14ac:dyDescent="0.2">
      <c r="A1350" t="s">
        <v>2236</v>
      </c>
      <c r="B1350" t="s">
        <v>32</v>
      </c>
      <c r="C1350">
        <v>4</v>
      </c>
      <c r="D1350" s="6">
        <v>23797.61</v>
      </c>
      <c r="E1350" s="6">
        <v>6480281796.3599997</v>
      </c>
      <c r="F1350">
        <v>16</v>
      </c>
      <c r="G1350" t="s">
        <v>35</v>
      </c>
      <c r="H1350">
        <v>2019</v>
      </c>
      <c r="I1350">
        <v>16218</v>
      </c>
      <c r="J1350">
        <v>6</v>
      </c>
      <c r="K1350" s="5">
        <v>272307.11859999999</v>
      </c>
      <c r="L1350" s="6">
        <v>1487.3504849999999</v>
      </c>
      <c r="M1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1" spans="1:13" x14ac:dyDescent="0.2">
      <c r="A1351" t="s">
        <v>2237</v>
      </c>
      <c r="B1351" t="s">
        <v>42</v>
      </c>
      <c r="C1351">
        <v>9</v>
      </c>
      <c r="D1351" s="6">
        <v>213475.88</v>
      </c>
      <c r="E1351" s="6">
        <v>10096466719.219999</v>
      </c>
      <c r="F1351">
        <v>36</v>
      </c>
      <c r="G1351" t="s">
        <v>21</v>
      </c>
      <c r="H1351">
        <v>2014</v>
      </c>
      <c r="I1351">
        <v>14203</v>
      </c>
      <c r="J1351">
        <v>11</v>
      </c>
      <c r="K1351" s="5">
        <v>47294.585379999997</v>
      </c>
      <c r="L1351" s="6">
        <v>5929.8855620000004</v>
      </c>
      <c r="M1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2" spans="1:13" x14ac:dyDescent="0.2">
      <c r="A1352" t="s">
        <v>2238</v>
      </c>
      <c r="B1352" t="s">
        <v>12</v>
      </c>
      <c r="C1352">
        <v>6</v>
      </c>
      <c r="D1352" s="6">
        <v>5127.59</v>
      </c>
      <c r="E1352" s="6">
        <v>16614050147.18</v>
      </c>
      <c r="F1352">
        <v>38</v>
      </c>
      <c r="G1352" t="s">
        <v>29</v>
      </c>
      <c r="H1352">
        <v>2014</v>
      </c>
      <c r="I1352">
        <v>6766</v>
      </c>
      <c r="J1352">
        <v>11</v>
      </c>
      <c r="K1352" s="5">
        <v>3240127.9479999999</v>
      </c>
      <c r="L1352" s="6">
        <v>134.93655749999999</v>
      </c>
      <c r="M13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53" spans="1:13" x14ac:dyDescent="0.2">
      <c r="A1353" t="s">
        <v>2239</v>
      </c>
      <c r="B1353" t="s">
        <v>18</v>
      </c>
      <c r="C1353">
        <v>9</v>
      </c>
      <c r="D1353" s="6">
        <v>272030.2</v>
      </c>
      <c r="E1353" s="6">
        <v>13207484788.82</v>
      </c>
      <c r="F1353">
        <v>11</v>
      </c>
      <c r="G1353" t="s">
        <v>33</v>
      </c>
      <c r="H1353">
        <v>2012</v>
      </c>
      <c r="I1353">
        <v>9313</v>
      </c>
      <c r="J1353">
        <v>13</v>
      </c>
      <c r="K1353" s="5">
        <v>48550.539380000002</v>
      </c>
      <c r="L1353" s="6">
        <v>24730.01785</v>
      </c>
      <c r="M1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54" spans="1:13" x14ac:dyDescent="0.2">
      <c r="A1354" t="s">
        <v>2240</v>
      </c>
      <c r="B1354" t="s">
        <v>24</v>
      </c>
      <c r="C1354">
        <v>3</v>
      </c>
      <c r="D1354" s="6">
        <v>33576.85</v>
      </c>
      <c r="E1354" s="6">
        <v>13652046046.129999</v>
      </c>
      <c r="F1354">
        <v>45</v>
      </c>
      <c r="G1354" t="s">
        <v>35</v>
      </c>
      <c r="H1354">
        <v>2022</v>
      </c>
      <c r="I1354">
        <v>5389</v>
      </c>
      <c r="J1354">
        <v>3</v>
      </c>
      <c r="K1354" s="5">
        <v>406590.0673</v>
      </c>
      <c r="L1354" s="6">
        <v>746.15215499999999</v>
      </c>
      <c r="M13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5" spans="1:13" x14ac:dyDescent="0.2">
      <c r="A1355" t="s">
        <v>2241</v>
      </c>
      <c r="B1355" t="s">
        <v>12</v>
      </c>
      <c r="C1355">
        <v>6</v>
      </c>
      <c r="D1355" s="6">
        <v>93674.3</v>
      </c>
      <c r="E1355" s="6">
        <v>19198293079.110001</v>
      </c>
      <c r="F1355">
        <v>26</v>
      </c>
      <c r="G1355" t="s">
        <v>35</v>
      </c>
      <c r="H1355">
        <v>2020</v>
      </c>
      <c r="I1355">
        <v>13592</v>
      </c>
      <c r="J1355">
        <v>5</v>
      </c>
      <c r="K1355" s="5">
        <v>204946.2702</v>
      </c>
      <c r="L1355" s="6">
        <v>3602.8578809999999</v>
      </c>
      <c r="M1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6" spans="1:13" x14ac:dyDescent="0.2">
      <c r="A1356" t="s">
        <v>2242</v>
      </c>
      <c r="B1356" t="s">
        <v>49</v>
      </c>
      <c r="C1356">
        <v>5</v>
      </c>
      <c r="D1356" s="6">
        <v>188322.49</v>
      </c>
      <c r="E1356" s="6">
        <v>6778081714.9300003</v>
      </c>
      <c r="F1356">
        <v>36</v>
      </c>
      <c r="G1356" t="s">
        <v>33</v>
      </c>
      <c r="H1356">
        <v>2013</v>
      </c>
      <c r="I1356">
        <v>15897</v>
      </c>
      <c r="J1356">
        <v>12</v>
      </c>
      <c r="K1356" s="5">
        <v>35990.886700000003</v>
      </c>
      <c r="L1356" s="6">
        <v>5231.1802710000002</v>
      </c>
      <c r="M1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7" spans="1:13" x14ac:dyDescent="0.2">
      <c r="A1357" t="s">
        <v>2243</v>
      </c>
      <c r="B1357" t="s">
        <v>15</v>
      </c>
      <c r="C1357">
        <v>5</v>
      </c>
      <c r="D1357" s="6">
        <v>386877.57</v>
      </c>
      <c r="E1357" s="6">
        <v>8505635244.8800001</v>
      </c>
      <c r="F1357">
        <v>48</v>
      </c>
      <c r="G1357" t="s">
        <v>35</v>
      </c>
      <c r="H1357">
        <v>2008</v>
      </c>
      <c r="I1357">
        <v>12964</v>
      </c>
      <c r="J1357">
        <v>17</v>
      </c>
      <c r="K1357" s="5">
        <v>21984.3406</v>
      </c>
      <c r="L1357" s="6">
        <v>8059.9494690000001</v>
      </c>
      <c r="M1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8" spans="1:13" x14ac:dyDescent="0.2">
      <c r="A1358" t="s">
        <v>2244</v>
      </c>
      <c r="B1358" t="s">
        <v>12</v>
      </c>
      <c r="C1358">
        <v>6</v>
      </c>
      <c r="D1358" s="6">
        <v>381712.17</v>
      </c>
      <c r="E1358" s="6">
        <v>9954111616.6900005</v>
      </c>
      <c r="F1358">
        <v>21</v>
      </c>
      <c r="G1358" t="s">
        <v>13</v>
      </c>
      <c r="H1358">
        <v>2002</v>
      </c>
      <c r="I1358">
        <v>2021</v>
      </c>
      <c r="J1358">
        <v>23</v>
      </c>
      <c r="K1358" s="5">
        <v>26076.532660000001</v>
      </c>
      <c r="L1358" s="6">
        <v>18176.770069999999</v>
      </c>
      <c r="M1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59" spans="1:13" x14ac:dyDescent="0.2">
      <c r="A1359" t="s">
        <v>247</v>
      </c>
      <c r="B1359" t="s">
        <v>42</v>
      </c>
      <c r="C1359">
        <v>7</v>
      </c>
      <c r="D1359" s="6">
        <v>337763.03</v>
      </c>
      <c r="E1359" s="6">
        <v>9382352167.4400005</v>
      </c>
      <c r="F1359">
        <v>4</v>
      </c>
      <c r="G1359" t="s">
        <v>35</v>
      </c>
      <c r="H1359">
        <v>2018</v>
      </c>
      <c r="I1359">
        <v>15371</v>
      </c>
      <c r="J1359">
        <v>7</v>
      </c>
      <c r="K1359" s="5">
        <v>27776.913059999999</v>
      </c>
      <c r="L1359" s="6">
        <v>84440.758270000006</v>
      </c>
      <c r="M1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0" spans="1:13" x14ac:dyDescent="0.2">
      <c r="A1360" t="s">
        <v>2245</v>
      </c>
      <c r="B1360" t="s">
        <v>12</v>
      </c>
      <c r="C1360">
        <v>8</v>
      </c>
      <c r="D1360" s="6">
        <v>286879.45</v>
      </c>
      <c r="E1360" s="6">
        <v>1129949340.72</v>
      </c>
      <c r="F1360">
        <v>45</v>
      </c>
      <c r="G1360" t="s">
        <v>29</v>
      </c>
      <c r="H1360">
        <v>2002</v>
      </c>
      <c r="I1360">
        <v>9665</v>
      </c>
      <c r="J1360">
        <v>23</v>
      </c>
      <c r="K1360" s="5">
        <v>3937.7601610000002</v>
      </c>
      <c r="L1360" s="6">
        <v>6375.0988440000001</v>
      </c>
      <c r="M1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1" spans="1:13" x14ac:dyDescent="0.2">
      <c r="A1361" t="s">
        <v>2246</v>
      </c>
      <c r="B1361" t="s">
        <v>12</v>
      </c>
      <c r="C1361">
        <v>8</v>
      </c>
      <c r="D1361" s="6">
        <v>19386.150000000001</v>
      </c>
      <c r="E1361" s="6">
        <v>5757936382.9899998</v>
      </c>
      <c r="F1361">
        <v>46</v>
      </c>
      <c r="G1361" t="s">
        <v>37</v>
      </c>
      <c r="H1361">
        <v>2005</v>
      </c>
      <c r="I1361">
        <v>14453</v>
      </c>
      <c r="J1361">
        <v>20</v>
      </c>
      <c r="K1361" s="5">
        <v>297011.9485</v>
      </c>
      <c r="L1361" s="6">
        <v>421.43795649999998</v>
      </c>
      <c r="M1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2" spans="1:13" x14ac:dyDescent="0.2">
      <c r="A1362" t="s">
        <v>2247</v>
      </c>
      <c r="B1362" t="s">
        <v>42</v>
      </c>
      <c r="C1362">
        <v>6</v>
      </c>
      <c r="D1362" s="6">
        <v>333782.67</v>
      </c>
      <c r="E1362" s="6">
        <v>9732527485.7900009</v>
      </c>
      <c r="F1362">
        <v>16</v>
      </c>
      <c r="G1362" t="s">
        <v>10</v>
      </c>
      <c r="H1362">
        <v>2002</v>
      </c>
      <c r="I1362">
        <v>13316</v>
      </c>
      <c r="J1362">
        <v>23</v>
      </c>
      <c r="K1362" s="5">
        <v>29157.27722</v>
      </c>
      <c r="L1362" s="6">
        <v>20861.416580000001</v>
      </c>
      <c r="M13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3" spans="1:13" x14ac:dyDescent="0.2">
      <c r="A1363" t="s">
        <v>2248</v>
      </c>
      <c r="B1363" t="s">
        <v>42</v>
      </c>
      <c r="C1363">
        <v>4</v>
      </c>
      <c r="D1363" s="6">
        <v>33155.879999999997</v>
      </c>
      <c r="E1363" s="6">
        <v>15576121164.110001</v>
      </c>
      <c r="F1363">
        <v>30</v>
      </c>
      <c r="G1363" t="s">
        <v>37</v>
      </c>
      <c r="H1363">
        <v>2019</v>
      </c>
      <c r="I1363">
        <v>7617</v>
      </c>
      <c r="J1363">
        <v>6</v>
      </c>
      <c r="K1363" s="5">
        <v>469783.62660000002</v>
      </c>
      <c r="L1363" s="6">
        <v>1105.1958910000001</v>
      </c>
      <c r="M1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4" spans="1:13" x14ac:dyDescent="0.2">
      <c r="A1364" t="s">
        <v>2249</v>
      </c>
      <c r="B1364" t="s">
        <v>12</v>
      </c>
      <c r="C1364">
        <v>8</v>
      </c>
      <c r="D1364" s="6">
        <v>327858.14</v>
      </c>
      <c r="E1364" s="6">
        <v>7891118740.6999998</v>
      </c>
      <c r="F1364">
        <v>18</v>
      </c>
      <c r="G1364" t="s">
        <v>29</v>
      </c>
      <c r="H1364">
        <v>2008</v>
      </c>
      <c r="I1364">
        <v>7123</v>
      </c>
      <c r="J1364">
        <v>17</v>
      </c>
      <c r="K1364" s="5">
        <v>24067.69859</v>
      </c>
      <c r="L1364" s="6">
        <v>18214.341090000002</v>
      </c>
      <c r="M1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5" spans="1:13" x14ac:dyDescent="0.2">
      <c r="A1365" t="s">
        <v>2250</v>
      </c>
      <c r="B1365" t="s">
        <v>32</v>
      </c>
      <c r="C1365">
        <v>6</v>
      </c>
      <c r="D1365" s="6">
        <v>469578.6</v>
      </c>
      <c r="E1365" s="6">
        <v>13845827307.889999</v>
      </c>
      <c r="F1365">
        <v>13</v>
      </c>
      <c r="G1365" t="s">
        <v>35</v>
      </c>
      <c r="H1365">
        <v>2009</v>
      </c>
      <c r="I1365">
        <v>4646</v>
      </c>
      <c r="J1365">
        <v>16</v>
      </c>
      <c r="K1365" s="5">
        <v>29484.643639999998</v>
      </c>
      <c r="L1365" s="6">
        <v>36121.430890000003</v>
      </c>
      <c r="M13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6" spans="1:13" x14ac:dyDescent="0.2">
      <c r="A1366" t="s">
        <v>2251</v>
      </c>
      <c r="B1366" t="s">
        <v>9</v>
      </c>
      <c r="C1366">
        <v>8</v>
      </c>
      <c r="D1366" s="6">
        <v>387022.52</v>
      </c>
      <c r="E1366" s="6">
        <v>11648429594.959999</v>
      </c>
      <c r="F1366">
        <v>15</v>
      </c>
      <c r="G1366" t="s">
        <v>37</v>
      </c>
      <c r="H1366">
        <v>2014</v>
      </c>
      <c r="I1366">
        <v>3687</v>
      </c>
      <c r="J1366">
        <v>11</v>
      </c>
      <c r="K1366" s="5">
        <v>30096.549660000001</v>
      </c>
      <c r="L1366" s="6">
        <v>25801.501509999998</v>
      </c>
      <c r="M13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7" spans="1:13" x14ac:dyDescent="0.2">
      <c r="A1367" t="s">
        <v>2252</v>
      </c>
      <c r="B1367" t="s">
        <v>18</v>
      </c>
      <c r="C1367">
        <v>2</v>
      </c>
      <c r="D1367" s="6">
        <v>344010.56</v>
      </c>
      <c r="E1367" s="6">
        <v>921448911.02999997</v>
      </c>
      <c r="F1367">
        <v>17</v>
      </c>
      <c r="G1367" t="s">
        <v>27</v>
      </c>
      <c r="H1367">
        <v>2020</v>
      </c>
      <c r="I1367">
        <v>3422</v>
      </c>
      <c r="J1367">
        <v>5</v>
      </c>
      <c r="K1367" s="5">
        <v>2677.5483260000001</v>
      </c>
      <c r="L1367" s="6">
        <v>20235.91532</v>
      </c>
      <c r="M13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68" spans="1:13" x14ac:dyDescent="0.2">
      <c r="A1368" t="s">
        <v>2253</v>
      </c>
      <c r="B1368" t="s">
        <v>32</v>
      </c>
      <c r="C1368">
        <v>5</v>
      </c>
      <c r="D1368" s="6">
        <v>60256.11</v>
      </c>
      <c r="E1368" s="6">
        <v>1814722039.3800001</v>
      </c>
      <c r="F1368">
        <v>8</v>
      </c>
      <c r="G1368" t="s">
        <v>13</v>
      </c>
      <c r="H1368">
        <v>2023</v>
      </c>
      <c r="I1368">
        <v>7921</v>
      </c>
      <c r="J1368">
        <v>2</v>
      </c>
      <c r="K1368" s="5">
        <v>30115.8141</v>
      </c>
      <c r="L1368" s="6">
        <v>7532.0136510000002</v>
      </c>
      <c r="M1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69" spans="1:13" x14ac:dyDescent="0.2">
      <c r="A1369" t="s">
        <v>2254</v>
      </c>
      <c r="B1369" t="s">
        <v>49</v>
      </c>
      <c r="C1369">
        <v>5</v>
      </c>
      <c r="D1369" s="6">
        <v>396031.07</v>
      </c>
      <c r="E1369" s="6">
        <v>13438705093.969999</v>
      </c>
      <c r="F1369">
        <v>24</v>
      </c>
      <c r="G1369" t="s">
        <v>13</v>
      </c>
      <c r="H1369">
        <v>2007</v>
      </c>
      <c r="I1369">
        <v>7911</v>
      </c>
      <c r="J1369">
        <v>18</v>
      </c>
      <c r="K1369" s="5">
        <v>33932.461819999997</v>
      </c>
      <c r="L1369" s="6">
        <v>16501.294460000001</v>
      </c>
      <c r="M1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0" spans="1:13" x14ac:dyDescent="0.2">
      <c r="A1370" t="s">
        <v>248</v>
      </c>
      <c r="B1370" t="s">
        <v>24</v>
      </c>
      <c r="C1370">
        <v>8</v>
      </c>
      <c r="D1370" s="6">
        <v>345821.87</v>
      </c>
      <c r="E1370" s="6">
        <v>784281603.38999999</v>
      </c>
      <c r="F1370">
        <v>9</v>
      </c>
      <c r="G1370" t="s">
        <v>27</v>
      </c>
      <c r="H1370">
        <v>2014</v>
      </c>
      <c r="I1370">
        <v>13881</v>
      </c>
      <c r="J1370">
        <v>11</v>
      </c>
      <c r="K1370" s="5">
        <v>2266.8773930000002</v>
      </c>
      <c r="L1370" s="6">
        <v>38424.652329999997</v>
      </c>
      <c r="M1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1" spans="1:13" x14ac:dyDescent="0.2">
      <c r="A1371" t="s">
        <v>2255</v>
      </c>
      <c r="B1371" t="s">
        <v>49</v>
      </c>
      <c r="C1371">
        <v>4</v>
      </c>
      <c r="D1371" s="6">
        <v>44765.81</v>
      </c>
      <c r="E1371" s="6">
        <v>14942271911.68</v>
      </c>
      <c r="F1371">
        <v>8</v>
      </c>
      <c r="G1371" t="s">
        <v>33</v>
      </c>
      <c r="H1371">
        <v>2001</v>
      </c>
      <c r="I1371">
        <v>12151</v>
      </c>
      <c r="J1371">
        <v>24</v>
      </c>
      <c r="K1371" s="5">
        <v>333786.5992</v>
      </c>
      <c r="L1371" s="6">
        <v>5595.7261250000001</v>
      </c>
      <c r="M1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2" spans="1:13" x14ac:dyDescent="0.2">
      <c r="A1372" t="s">
        <v>2256</v>
      </c>
      <c r="B1372" t="s">
        <v>18</v>
      </c>
      <c r="C1372">
        <v>4</v>
      </c>
      <c r="D1372" s="6">
        <v>482487.46</v>
      </c>
      <c r="E1372" s="6">
        <v>21039442493.310001</v>
      </c>
      <c r="F1372">
        <v>16</v>
      </c>
      <c r="G1372" t="s">
        <v>19</v>
      </c>
      <c r="H1372">
        <v>2013</v>
      </c>
      <c r="I1372">
        <v>4277</v>
      </c>
      <c r="J1372">
        <v>12</v>
      </c>
      <c r="K1372" s="5">
        <v>43605.195200000002</v>
      </c>
      <c r="L1372" s="6">
        <v>30155.46644</v>
      </c>
      <c r="M1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3" spans="1:13" x14ac:dyDescent="0.2">
      <c r="A1373" t="s">
        <v>2257</v>
      </c>
      <c r="B1373" t="s">
        <v>9</v>
      </c>
      <c r="C1373">
        <v>7</v>
      </c>
      <c r="D1373" s="6">
        <v>3662.37</v>
      </c>
      <c r="E1373" s="6">
        <v>1427423532.1400001</v>
      </c>
      <c r="F1373">
        <v>2</v>
      </c>
      <c r="G1373" t="s">
        <v>10</v>
      </c>
      <c r="H1373">
        <v>2010</v>
      </c>
      <c r="I1373">
        <v>15753</v>
      </c>
      <c r="J1373">
        <v>15</v>
      </c>
      <c r="K1373" s="5">
        <v>389752.6961</v>
      </c>
      <c r="L1373" s="6">
        <v>1831.186653</v>
      </c>
      <c r="M1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4" spans="1:13" x14ac:dyDescent="0.2">
      <c r="A1374" t="s">
        <v>2258</v>
      </c>
      <c r="B1374" t="s">
        <v>15</v>
      </c>
      <c r="C1374">
        <v>10</v>
      </c>
      <c r="D1374" s="6">
        <v>182584.71</v>
      </c>
      <c r="E1374" s="6">
        <v>2804466477.8600001</v>
      </c>
      <c r="F1374">
        <v>43</v>
      </c>
      <c r="G1374" t="s">
        <v>13</v>
      </c>
      <c r="H1374">
        <v>2002</v>
      </c>
      <c r="I1374">
        <v>2374</v>
      </c>
      <c r="J1374">
        <v>23</v>
      </c>
      <c r="K1374" s="5">
        <v>15358.81021</v>
      </c>
      <c r="L1374" s="6">
        <v>4246.1560250000002</v>
      </c>
      <c r="M1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5" spans="1:13" x14ac:dyDescent="0.2">
      <c r="A1375" t="s">
        <v>2259</v>
      </c>
      <c r="B1375" t="s">
        <v>24</v>
      </c>
      <c r="C1375">
        <v>1</v>
      </c>
      <c r="D1375" s="6">
        <v>395193.75</v>
      </c>
      <c r="E1375" s="6">
        <v>17070754948.459999</v>
      </c>
      <c r="F1375">
        <v>31</v>
      </c>
      <c r="G1375" t="s">
        <v>13</v>
      </c>
      <c r="H1375">
        <v>2018</v>
      </c>
      <c r="I1375">
        <v>4479</v>
      </c>
      <c r="J1375">
        <v>7</v>
      </c>
      <c r="K1375" s="5">
        <v>43194.913240000002</v>
      </c>
      <c r="L1375" s="6">
        <v>12748.18549</v>
      </c>
      <c r="M1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6" spans="1:13" x14ac:dyDescent="0.2">
      <c r="A1376" t="s">
        <v>2260</v>
      </c>
      <c r="B1376" t="s">
        <v>32</v>
      </c>
      <c r="C1376">
        <v>9</v>
      </c>
      <c r="D1376" s="6">
        <v>78741.34</v>
      </c>
      <c r="E1376" s="6">
        <v>13680086033.82</v>
      </c>
      <c r="F1376">
        <v>21</v>
      </c>
      <c r="G1376" t="s">
        <v>10</v>
      </c>
      <c r="H1376">
        <v>2018</v>
      </c>
      <c r="I1376">
        <v>7781</v>
      </c>
      <c r="J1376">
        <v>7</v>
      </c>
      <c r="K1376" s="5">
        <v>173733.47510000001</v>
      </c>
      <c r="L1376" s="6">
        <v>3749.5878010000001</v>
      </c>
      <c r="M1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7" spans="1:13" x14ac:dyDescent="0.2">
      <c r="A1377" t="s">
        <v>2261</v>
      </c>
      <c r="B1377" t="s">
        <v>9</v>
      </c>
      <c r="C1377">
        <v>9</v>
      </c>
      <c r="D1377" s="6">
        <v>316558.17</v>
      </c>
      <c r="E1377" s="6">
        <v>7385548249</v>
      </c>
      <c r="F1377">
        <v>40</v>
      </c>
      <c r="G1377" t="s">
        <v>21</v>
      </c>
      <c r="H1377">
        <v>2003</v>
      </c>
      <c r="I1377">
        <v>9489</v>
      </c>
      <c r="J1377">
        <v>22</v>
      </c>
      <c r="K1377" s="5">
        <v>23329.777610000001</v>
      </c>
      <c r="L1377" s="6">
        <v>7913.9542330000004</v>
      </c>
      <c r="M1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78" spans="1:13" x14ac:dyDescent="0.2">
      <c r="A1378" t="s">
        <v>2262</v>
      </c>
      <c r="B1378" t="s">
        <v>12</v>
      </c>
      <c r="C1378">
        <v>10</v>
      </c>
      <c r="D1378" s="6">
        <v>468125.78</v>
      </c>
      <c r="E1378" s="6">
        <v>230306827.16</v>
      </c>
      <c r="F1378">
        <v>2</v>
      </c>
      <c r="G1378" t="s">
        <v>16</v>
      </c>
      <c r="H1378">
        <v>2012</v>
      </c>
      <c r="I1378">
        <v>5352</v>
      </c>
      <c r="J1378">
        <v>13</v>
      </c>
      <c r="K1378" s="5">
        <v>490.97637839999999</v>
      </c>
      <c r="L1378" s="6">
        <v>234062.89129999999</v>
      </c>
      <c r="M1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79" spans="1:13" x14ac:dyDescent="0.2">
      <c r="A1379" t="s">
        <v>2263</v>
      </c>
      <c r="B1379" t="s">
        <v>18</v>
      </c>
      <c r="C1379">
        <v>1</v>
      </c>
      <c r="D1379" s="6">
        <v>342942.86</v>
      </c>
      <c r="E1379" s="6">
        <v>5239081161.6199999</v>
      </c>
      <c r="F1379">
        <v>41</v>
      </c>
      <c r="G1379" t="s">
        <v>35</v>
      </c>
      <c r="H1379">
        <v>2006</v>
      </c>
      <c r="I1379">
        <v>18087</v>
      </c>
      <c r="J1379">
        <v>19</v>
      </c>
      <c r="K1379" s="5">
        <v>15275.833860000001</v>
      </c>
      <c r="L1379" s="6">
        <v>8364.4601079999993</v>
      </c>
      <c r="M1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0" spans="1:13" x14ac:dyDescent="0.2">
      <c r="A1380" t="s">
        <v>2264</v>
      </c>
      <c r="B1380" t="s">
        <v>32</v>
      </c>
      <c r="C1380">
        <v>1</v>
      </c>
      <c r="D1380" s="6">
        <v>113219.87</v>
      </c>
      <c r="E1380" s="6">
        <v>19695810811.57</v>
      </c>
      <c r="F1380">
        <v>5</v>
      </c>
      <c r="G1380" t="s">
        <v>10</v>
      </c>
      <c r="H1380">
        <v>2002</v>
      </c>
      <c r="I1380">
        <v>14708</v>
      </c>
      <c r="J1380">
        <v>23</v>
      </c>
      <c r="K1380" s="5">
        <v>173959.73319999999</v>
      </c>
      <c r="L1380" s="6">
        <v>22643.97309</v>
      </c>
      <c r="M13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1" spans="1:13" x14ac:dyDescent="0.2">
      <c r="A1381" t="s">
        <v>249</v>
      </c>
      <c r="B1381" t="s">
        <v>18</v>
      </c>
      <c r="C1381">
        <v>7</v>
      </c>
      <c r="D1381" s="6">
        <v>373175.31</v>
      </c>
      <c r="E1381" s="6">
        <v>1642053578.78</v>
      </c>
      <c r="F1381">
        <v>50</v>
      </c>
      <c r="G1381" t="s">
        <v>19</v>
      </c>
      <c r="H1381">
        <v>2018</v>
      </c>
      <c r="I1381">
        <v>16096</v>
      </c>
      <c r="J1381">
        <v>7</v>
      </c>
      <c r="K1381" s="5">
        <v>4399.2203209999998</v>
      </c>
      <c r="L1381" s="6">
        <v>7463.5061850000002</v>
      </c>
      <c r="M1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2" spans="1:13" x14ac:dyDescent="0.2">
      <c r="A1382" t="s">
        <v>2265</v>
      </c>
      <c r="B1382" t="s">
        <v>24</v>
      </c>
      <c r="C1382">
        <v>7</v>
      </c>
      <c r="D1382" s="6">
        <v>452814.71</v>
      </c>
      <c r="E1382" s="6">
        <v>1968302080.21</v>
      </c>
      <c r="F1382">
        <v>30</v>
      </c>
      <c r="G1382" t="s">
        <v>27</v>
      </c>
      <c r="H1382">
        <v>2000</v>
      </c>
      <c r="I1382">
        <v>1547</v>
      </c>
      <c r="J1382">
        <v>25</v>
      </c>
      <c r="K1382" s="5">
        <v>4345.8156349999999</v>
      </c>
      <c r="L1382" s="6">
        <v>15093.82381</v>
      </c>
      <c r="M1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3" spans="1:13" x14ac:dyDescent="0.2">
      <c r="A1383" t="s">
        <v>2266</v>
      </c>
      <c r="B1383" t="s">
        <v>15</v>
      </c>
      <c r="C1383">
        <v>7</v>
      </c>
      <c r="D1383" s="6">
        <v>243054.71</v>
      </c>
      <c r="E1383" s="6">
        <v>73215126005.830002</v>
      </c>
      <c r="F1383">
        <v>32</v>
      </c>
      <c r="G1383" t="s">
        <v>35</v>
      </c>
      <c r="H1383">
        <v>2015</v>
      </c>
      <c r="I1383">
        <v>147</v>
      </c>
      <c r="J1383">
        <v>10</v>
      </c>
      <c r="K1383" s="5">
        <v>301227.99329999997</v>
      </c>
      <c r="L1383" s="6">
        <v>7595.4597290000002</v>
      </c>
      <c r="M13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84" spans="1:13" x14ac:dyDescent="0.2">
      <c r="A1384" t="s">
        <v>2267</v>
      </c>
      <c r="B1384" t="s">
        <v>18</v>
      </c>
      <c r="C1384">
        <v>4</v>
      </c>
      <c r="D1384" s="6">
        <v>107919.8</v>
      </c>
      <c r="E1384" s="6">
        <v>3514954751.6500001</v>
      </c>
      <c r="F1384">
        <v>21</v>
      </c>
      <c r="G1384" t="s">
        <v>13</v>
      </c>
      <c r="H1384">
        <v>2002</v>
      </c>
      <c r="I1384">
        <v>5589</v>
      </c>
      <c r="J1384">
        <v>23</v>
      </c>
      <c r="K1384" s="5">
        <v>32569.064699999999</v>
      </c>
      <c r="L1384" s="6">
        <v>5139.0379240000002</v>
      </c>
      <c r="M1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5" spans="1:13" x14ac:dyDescent="0.2">
      <c r="A1385" t="s">
        <v>2268</v>
      </c>
      <c r="B1385" t="s">
        <v>24</v>
      </c>
      <c r="C1385">
        <v>6</v>
      </c>
      <c r="D1385" s="6">
        <v>9296.5</v>
      </c>
      <c r="E1385" s="6">
        <v>3083691081.2399998</v>
      </c>
      <c r="F1385">
        <v>19</v>
      </c>
      <c r="G1385" t="s">
        <v>29</v>
      </c>
      <c r="H1385">
        <v>2017</v>
      </c>
      <c r="I1385">
        <v>9991</v>
      </c>
      <c r="J1385">
        <v>8</v>
      </c>
      <c r="K1385" s="5">
        <v>331703.5097</v>
      </c>
      <c r="L1385" s="6">
        <v>489.28949060000002</v>
      </c>
      <c r="M1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6" spans="1:13" x14ac:dyDescent="0.2">
      <c r="A1386" t="s">
        <v>2269</v>
      </c>
      <c r="B1386" t="s">
        <v>24</v>
      </c>
      <c r="C1386">
        <v>7</v>
      </c>
      <c r="D1386" s="6">
        <v>150740.49</v>
      </c>
      <c r="E1386" s="6">
        <v>27663944092.32</v>
      </c>
      <c r="F1386">
        <v>21</v>
      </c>
      <c r="G1386" t="s">
        <v>35</v>
      </c>
      <c r="H1386">
        <v>2002</v>
      </c>
      <c r="I1386">
        <v>3306</v>
      </c>
      <c r="J1386">
        <v>23</v>
      </c>
      <c r="K1386" s="5">
        <v>183519.3259</v>
      </c>
      <c r="L1386" s="6">
        <v>7178.1186360000002</v>
      </c>
      <c r="M1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7" spans="1:13" x14ac:dyDescent="0.2">
      <c r="A1387" t="s">
        <v>2270</v>
      </c>
      <c r="B1387" t="s">
        <v>42</v>
      </c>
      <c r="C1387">
        <v>1</v>
      </c>
      <c r="D1387" s="6">
        <v>31683.919999999998</v>
      </c>
      <c r="E1387" s="6">
        <v>1039589715.37</v>
      </c>
      <c r="F1387">
        <v>21</v>
      </c>
      <c r="G1387" t="s">
        <v>13</v>
      </c>
      <c r="H1387">
        <v>2012</v>
      </c>
      <c r="I1387">
        <v>1681</v>
      </c>
      <c r="J1387">
        <v>13</v>
      </c>
      <c r="K1387" s="5">
        <v>32810.270349999999</v>
      </c>
      <c r="L1387" s="6">
        <v>1508.758169</v>
      </c>
      <c r="M1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8" spans="1:13" x14ac:dyDescent="0.2">
      <c r="A1388" t="s">
        <v>2271</v>
      </c>
      <c r="B1388" t="s">
        <v>49</v>
      </c>
      <c r="C1388">
        <v>7</v>
      </c>
      <c r="D1388" s="6">
        <v>154960.60999999999</v>
      </c>
      <c r="E1388" s="6">
        <v>2347055848.0300002</v>
      </c>
      <c r="F1388">
        <v>44</v>
      </c>
      <c r="G1388" t="s">
        <v>21</v>
      </c>
      <c r="H1388">
        <v>2016</v>
      </c>
      <c r="I1388">
        <v>16369</v>
      </c>
      <c r="J1388">
        <v>9</v>
      </c>
      <c r="K1388" s="5">
        <v>15145.145339999999</v>
      </c>
      <c r="L1388" s="6">
        <v>3521.8319350000002</v>
      </c>
      <c r="M1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89" spans="1:13" x14ac:dyDescent="0.2">
      <c r="A1389" t="s">
        <v>2272</v>
      </c>
      <c r="B1389" t="s">
        <v>49</v>
      </c>
      <c r="C1389">
        <v>5</v>
      </c>
      <c r="D1389" s="6">
        <v>125083.48</v>
      </c>
      <c r="E1389" s="6">
        <v>6176921420.8699999</v>
      </c>
      <c r="F1389">
        <v>43</v>
      </c>
      <c r="G1389" t="s">
        <v>10</v>
      </c>
      <c r="H1389">
        <v>2020</v>
      </c>
      <c r="I1389">
        <v>16264</v>
      </c>
      <c r="J1389">
        <v>5</v>
      </c>
      <c r="K1389" s="5">
        <v>49381.389869999999</v>
      </c>
      <c r="L1389" s="6">
        <v>2908.918255</v>
      </c>
      <c r="M1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0" spans="1:13" x14ac:dyDescent="0.2">
      <c r="A1390" t="s">
        <v>2273</v>
      </c>
      <c r="B1390" t="s">
        <v>9</v>
      </c>
      <c r="C1390">
        <v>7</v>
      </c>
      <c r="D1390" s="6">
        <v>405603.6</v>
      </c>
      <c r="E1390" s="6">
        <v>10379397690.99</v>
      </c>
      <c r="F1390">
        <v>16</v>
      </c>
      <c r="G1390" t="s">
        <v>13</v>
      </c>
      <c r="H1390">
        <v>2014</v>
      </c>
      <c r="I1390">
        <v>10362</v>
      </c>
      <c r="J1390">
        <v>11</v>
      </c>
      <c r="K1390" s="5">
        <v>25589.00402</v>
      </c>
      <c r="L1390" s="6">
        <v>25350.224839999999</v>
      </c>
      <c r="M1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1" spans="1:13" x14ac:dyDescent="0.2">
      <c r="A1391" t="s">
        <v>2274</v>
      </c>
      <c r="B1391" t="s">
        <v>9</v>
      </c>
      <c r="C1391">
        <v>10</v>
      </c>
      <c r="D1391" s="6">
        <v>345440.23</v>
      </c>
      <c r="E1391" s="6">
        <v>13847160639.42</v>
      </c>
      <c r="F1391">
        <v>22</v>
      </c>
      <c r="G1391" t="s">
        <v>35</v>
      </c>
      <c r="H1391">
        <v>2006</v>
      </c>
      <c r="I1391">
        <v>7171</v>
      </c>
      <c r="J1391">
        <v>19</v>
      </c>
      <c r="K1391" s="5">
        <v>40084.547129999999</v>
      </c>
      <c r="L1391" s="6">
        <v>15701.828659999999</v>
      </c>
      <c r="M1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2" spans="1:13" x14ac:dyDescent="0.2">
      <c r="A1392" t="s">
        <v>250</v>
      </c>
      <c r="B1392" t="s">
        <v>42</v>
      </c>
      <c r="C1392">
        <v>7</v>
      </c>
      <c r="D1392" s="6">
        <v>363294.89</v>
      </c>
      <c r="E1392" s="6">
        <v>13901643179.469999</v>
      </c>
      <c r="F1392">
        <v>6</v>
      </c>
      <c r="G1392" t="s">
        <v>21</v>
      </c>
      <c r="H1392">
        <v>2010</v>
      </c>
      <c r="I1392">
        <v>2601</v>
      </c>
      <c r="J1392">
        <v>15</v>
      </c>
      <c r="K1392" s="5">
        <v>38264.452530000002</v>
      </c>
      <c r="L1392" s="6">
        <v>60549.147510000003</v>
      </c>
      <c r="M1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3" spans="1:13" x14ac:dyDescent="0.2">
      <c r="A1393" t="s">
        <v>2275</v>
      </c>
      <c r="B1393" t="s">
        <v>15</v>
      </c>
      <c r="C1393">
        <v>3</v>
      </c>
      <c r="D1393" s="6">
        <v>92784.39</v>
      </c>
      <c r="E1393" s="6">
        <v>21660953921.709999</v>
      </c>
      <c r="F1393">
        <v>34</v>
      </c>
      <c r="G1393" t="s">
        <v>27</v>
      </c>
      <c r="H1393">
        <v>2010</v>
      </c>
      <c r="I1393">
        <v>9494</v>
      </c>
      <c r="J1393">
        <v>15</v>
      </c>
      <c r="K1393" s="5">
        <v>233453.73329999999</v>
      </c>
      <c r="L1393" s="6">
        <v>2728.9525079999999</v>
      </c>
      <c r="M13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4" spans="1:13" x14ac:dyDescent="0.2">
      <c r="A1394" t="s">
        <v>2276</v>
      </c>
      <c r="B1394" t="s">
        <v>15</v>
      </c>
      <c r="C1394">
        <v>5</v>
      </c>
      <c r="D1394" s="6">
        <v>460755.5</v>
      </c>
      <c r="E1394" s="6">
        <v>1612218626.1800001</v>
      </c>
      <c r="F1394">
        <v>4</v>
      </c>
      <c r="G1394" t="s">
        <v>27</v>
      </c>
      <c r="H1394">
        <v>2003</v>
      </c>
      <c r="I1394">
        <v>18149</v>
      </c>
      <c r="J1394">
        <v>22</v>
      </c>
      <c r="K1394" s="5">
        <v>3498.0762749999999</v>
      </c>
      <c r="L1394" s="6">
        <v>115188.8741</v>
      </c>
      <c r="M13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5" spans="1:13" x14ac:dyDescent="0.2">
      <c r="A1395" t="s">
        <v>2277</v>
      </c>
      <c r="B1395" t="s">
        <v>15</v>
      </c>
      <c r="C1395">
        <v>2</v>
      </c>
      <c r="D1395" s="6">
        <v>44806.07</v>
      </c>
      <c r="E1395" s="6">
        <v>1660318249.8900001</v>
      </c>
      <c r="F1395">
        <v>49</v>
      </c>
      <c r="G1395" t="s">
        <v>29</v>
      </c>
      <c r="H1395">
        <v>2002</v>
      </c>
      <c r="I1395">
        <v>14998</v>
      </c>
      <c r="J1395">
        <v>23</v>
      </c>
      <c r="K1395" s="5">
        <v>37054.653270000003</v>
      </c>
      <c r="L1395" s="6">
        <v>914.40962230000002</v>
      </c>
      <c r="M1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396" spans="1:13" x14ac:dyDescent="0.2">
      <c r="A1396" t="s">
        <v>2278</v>
      </c>
      <c r="B1396" t="s">
        <v>15</v>
      </c>
      <c r="C1396">
        <v>7</v>
      </c>
      <c r="D1396" s="6">
        <v>308721.46999999997</v>
      </c>
      <c r="E1396" s="6">
        <v>12059947614.07</v>
      </c>
      <c r="F1396">
        <v>3</v>
      </c>
      <c r="G1396" t="s">
        <v>29</v>
      </c>
      <c r="H1396">
        <v>2021</v>
      </c>
      <c r="I1396">
        <v>7612</v>
      </c>
      <c r="J1396">
        <v>4</v>
      </c>
      <c r="K1396" s="5">
        <v>39063.168559999998</v>
      </c>
      <c r="L1396" s="6">
        <v>102907.15730000001</v>
      </c>
      <c r="M13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7" spans="1:13" x14ac:dyDescent="0.2">
      <c r="A1397" t="s">
        <v>2279</v>
      </c>
      <c r="B1397" t="s">
        <v>42</v>
      </c>
      <c r="C1397">
        <v>5</v>
      </c>
      <c r="D1397" s="6">
        <v>439016.73</v>
      </c>
      <c r="E1397" s="6">
        <v>10013878295.870001</v>
      </c>
      <c r="F1397">
        <v>21</v>
      </c>
      <c r="G1397" t="s">
        <v>33</v>
      </c>
      <c r="H1397">
        <v>2015</v>
      </c>
      <c r="I1397">
        <v>2387</v>
      </c>
      <c r="J1397">
        <v>10</v>
      </c>
      <c r="K1397" s="5">
        <v>22808.787270000001</v>
      </c>
      <c r="L1397" s="6">
        <v>20905.558730000001</v>
      </c>
      <c r="M13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8" spans="1:13" x14ac:dyDescent="0.2">
      <c r="A1398" t="s">
        <v>2280</v>
      </c>
      <c r="B1398" t="s">
        <v>42</v>
      </c>
      <c r="C1398">
        <v>2</v>
      </c>
      <c r="D1398" s="6">
        <v>202879.93</v>
      </c>
      <c r="E1398" s="6">
        <v>75724853544.229996</v>
      </c>
      <c r="F1398">
        <v>34</v>
      </c>
      <c r="G1398" t="s">
        <v>19</v>
      </c>
      <c r="H1398">
        <v>2011</v>
      </c>
      <c r="I1398">
        <v>14299</v>
      </c>
      <c r="J1398">
        <v>14</v>
      </c>
      <c r="K1398" s="5">
        <v>373248.60920000001</v>
      </c>
      <c r="L1398" s="6">
        <v>5967.0566829999998</v>
      </c>
      <c r="M13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399" spans="1:13" x14ac:dyDescent="0.2">
      <c r="A1399" t="s">
        <v>2281</v>
      </c>
      <c r="B1399" t="s">
        <v>49</v>
      </c>
      <c r="C1399">
        <v>2</v>
      </c>
      <c r="D1399" s="6">
        <v>138517.22</v>
      </c>
      <c r="E1399" s="6">
        <v>5160099003.8000002</v>
      </c>
      <c r="F1399">
        <v>36</v>
      </c>
      <c r="G1399" t="s">
        <v>10</v>
      </c>
      <c r="H1399">
        <v>2005</v>
      </c>
      <c r="I1399">
        <v>1866</v>
      </c>
      <c r="J1399">
        <v>20</v>
      </c>
      <c r="K1399" s="5">
        <v>37251.402090000003</v>
      </c>
      <c r="L1399" s="6">
        <v>3847.7004280000001</v>
      </c>
      <c r="M1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0" spans="1:13" x14ac:dyDescent="0.2">
      <c r="A1400" t="s">
        <v>2282</v>
      </c>
      <c r="B1400" t="s">
        <v>24</v>
      </c>
      <c r="C1400">
        <v>10</v>
      </c>
      <c r="D1400" s="6">
        <v>60998.38</v>
      </c>
      <c r="E1400" s="6">
        <v>24069685124.790001</v>
      </c>
      <c r="F1400">
        <v>35</v>
      </c>
      <c r="G1400" t="s">
        <v>21</v>
      </c>
      <c r="H1400">
        <v>2021</v>
      </c>
      <c r="I1400">
        <v>6677</v>
      </c>
      <c r="J1400">
        <v>4</v>
      </c>
      <c r="K1400" s="5">
        <v>394594.46750000003</v>
      </c>
      <c r="L1400" s="6">
        <v>1742.810919</v>
      </c>
      <c r="M1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1" spans="1:13" x14ac:dyDescent="0.2">
      <c r="A1401" t="s">
        <v>2283</v>
      </c>
      <c r="B1401" t="s">
        <v>32</v>
      </c>
      <c r="C1401">
        <v>1</v>
      </c>
      <c r="D1401" s="6">
        <v>46500.62</v>
      </c>
      <c r="E1401" s="6">
        <v>1567097282.1500001</v>
      </c>
      <c r="F1401">
        <v>30</v>
      </c>
      <c r="G1401" t="s">
        <v>27</v>
      </c>
      <c r="H1401">
        <v>2023</v>
      </c>
      <c r="I1401">
        <v>7199</v>
      </c>
      <c r="J1401">
        <v>2</v>
      </c>
      <c r="K1401" s="5">
        <v>33699.563999999998</v>
      </c>
      <c r="L1401" s="6">
        <v>1550.0208270000001</v>
      </c>
      <c r="M1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2" spans="1:13" x14ac:dyDescent="0.2">
      <c r="A1402" t="s">
        <v>2284</v>
      </c>
      <c r="B1402" t="s">
        <v>9</v>
      </c>
      <c r="C1402">
        <v>1</v>
      </c>
      <c r="D1402" s="6">
        <v>422016.74</v>
      </c>
      <c r="E1402" s="6">
        <v>15081707011.58</v>
      </c>
      <c r="F1402">
        <v>30</v>
      </c>
      <c r="G1402" t="s">
        <v>37</v>
      </c>
      <c r="H1402">
        <v>2015</v>
      </c>
      <c r="I1402">
        <v>4272</v>
      </c>
      <c r="J1402">
        <v>10</v>
      </c>
      <c r="K1402" s="5">
        <v>35736.224280000002</v>
      </c>
      <c r="L1402" s="6">
        <v>14067.22478</v>
      </c>
      <c r="M1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3" spans="1:13" x14ac:dyDescent="0.2">
      <c r="A1403" t="s">
        <v>251</v>
      </c>
      <c r="B1403" t="s">
        <v>49</v>
      </c>
      <c r="C1403">
        <v>9</v>
      </c>
      <c r="D1403" s="6">
        <v>126636.58</v>
      </c>
      <c r="E1403" s="6">
        <v>6118534838.5799999</v>
      </c>
      <c r="F1403">
        <v>35</v>
      </c>
      <c r="G1403" t="s">
        <v>29</v>
      </c>
      <c r="H1403">
        <v>2015</v>
      </c>
      <c r="I1403">
        <v>4296</v>
      </c>
      <c r="J1403">
        <v>10</v>
      </c>
      <c r="K1403" s="5">
        <v>48314.697939999998</v>
      </c>
      <c r="L1403" s="6">
        <v>3618.1880540000002</v>
      </c>
      <c r="M1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4" spans="1:13" x14ac:dyDescent="0.2">
      <c r="A1404" t="s">
        <v>2285</v>
      </c>
      <c r="B1404" t="s">
        <v>18</v>
      </c>
      <c r="C1404">
        <v>10</v>
      </c>
      <c r="D1404" s="6">
        <v>85327.06</v>
      </c>
      <c r="E1404" s="6">
        <v>18964935860.700001</v>
      </c>
      <c r="F1404">
        <v>17</v>
      </c>
      <c r="G1404" t="s">
        <v>19</v>
      </c>
      <c r="H1404">
        <v>2016</v>
      </c>
      <c r="I1404">
        <v>2205</v>
      </c>
      <c r="J1404">
        <v>9</v>
      </c>
      <c r="K1404" s="5">
        <v>222260.6807</v>
      </c>
      <c r="L1404" s="6">
        <v>5019.2388490000003</v>
      </c>
      <c r="M1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5" spans="1:13" x14ac:dyDescent="0.2">
      <c r="A1405" t="s">
        <v>2286</v>
      </c>
      <c r="B1405" t="s">
        <v>18</v>
      </c>
      <c r="C1405">
        <v>8</v>
      </c>
      <c r="D1405" s="6">
        <v>281650.45</v>
      </c>
      <c r="E1405" s="6">
        <v>1138977881.5799999</v>
      </c>
      <c r="F1405">
        <v>35</v>
      </c>
      <c r="G1405" t="s">
        <v>27</v>
      </c>
      <c r="H1405">
        <v>2005</v>
      </c>
      <c r="I1405">
        <v>2905</v>
      </c>
      <c r="J1405">
        <v>20</v>
      </c>
      <c r="K1405" s="5">
        <v>4042.94121</v>
      </c>
      <c r="L1405" s="6">
        <v>8047.155855</v>
      </c>
      <c r="M1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6" spans="1:13" x14ac:dyDescent="0.2">
      <c r="A1406" t="s">
        <v>2287</v>
      </c>
      <c r="B1406" t="s">
        <v>12</v>
      </c>
      <c r="C1406">
        <v>5</v>
      </c>
      <c r="D1406" s="6">
        <v>11278.91</v>
      </c>
      <c r="E1406" s="6">
        <v>40447001035.360001</v>
      </c>
      <c r="F1406">
        <v>28</v>
      </c>
      <c r="G1406" t="s">
        <v>16</v>
      </c>
      <c r="H1406">
        <v>2008</v>
      </c>
      <c r="I1406">
        <v>17483</v>
      </c>
      <c r="J1406">
        <v>17</v>
      </c>
      <c r="K1406" s="5">
        <v>3586072.3859999999</v>
      </c>
      <c r="L1406" s="6">
        <v>402.81823489999999</v>
      </c>
      <c r="M14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07" spans="1:13" x14ac:dyDescent="0.2">
      <c r="A1407" t="s">
        <v>2288</v>
      </c>
      <c r="B1407" t="s">
        <v>32</v>
      </c>
      <c r="C1407">
        <v>5</v>
      </c>
      <c r="D1407" s="6">
        <v>328079.67</v>
      </c>
      <c r="E1407" s="6">
        <v>6077146042.9899998</v>
      </c>
      <c r="F1407">
        <v>12</v>
      </c>
      <c r="G1407" t="s">
        <v>16</v>
      </c>
      <c r="H1407">
        <v>2011</v>
      </c>
      <c r="I1407">
        <v>19226</v>
      </c>
      <c r="J1407">
        <v>14</v>
      </c>
      <c r="K1407" s="5">
        <v>18522.385119999999</v>
      </c>
      <c r="L1407" s="6">
        <v>27339.97234</v>
      </c>
      <c r="M1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08" spans="1:13" x14ac:dyDescent="0.2">
      <c r="A1408" t="s">
        <v>2289</v>
      </c>
      <c r="B1408" t="s">
        <v>18</v>
      </c>
      <c r="C1408">
        <v>10</v>
      </c>
      <c r="D1408" s="6">
        <v>221723.97</v>
      </c>
      <c r="E1408" s="6">
        <v>5397351832.1099997</v>
      </c>
      <c r="F1408">
        <v>42</v>
      </c>
      <c r="G1408" t="s">
        <v>13</v>
      </c>
      <c r="H1408">
        <v>2009</v>
      </c>
      <c r="I1408">
        <v>1970</v>
      </c>
      <c r="J1408">
        <v>16</v>
      </c>
      <c r="K1408" s="5">
        <v>24341.662680000001</v>
      </c>
      <c r="L1408" s="6">
        <v>5279.1421639999999</v>
      </c>
      <c r="M1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09" spans="1:13" x14ac:dyDescent="0.2">
      <c r="A1409" t="s">
        <v>2290</v>
      </c>
      <c r="B1409" t="s">
        <v>9</v>
      </c>
      <c r="C1409">
        <v>1</v>
      </c>
      <c r="D1409" s="6">
        <v>128640.68</v>
      </c>
      <c r="E1409" s="6">
        <v>5237942538.9700003</v>
      </c>
      <c r="F1409">
        <v>10</v>
      </c>
      <c r="G1409" t="s">
        <v>37</v>
      </c>
      <c r="H1409">
        <v>2001</v>
      </c>
      <c r="I1409">
        <v>2152</v>
      </c>
      <c r="J1409">
        <v>24</v>
      </c>
      <c r="K1409" s="5">
        <v>40716.620889999998</v>
      </c>
      <c r="L1409" s="6">
        <v>12864.06825</v>
      </c>
      <c r="M1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0" spans="1:13" x14ac:dyDescent="0.2">
      <c r="A1410" t="s">
        <v>2291</v>
      </c>
      <c r="B1410" t="s">
        <v>49</v>
      </c>
      <c r="C1410">
        <v>10</v>
      </c>
      <c r="D1410" s="6">
        <v>309297.44</v>
      </c>
      <c r="E1410" s="6">
        <v>834401221.12</v>
      </c>
      <c r="F1410">
        <v>10</v>
      </c>
      <c r="G1410" t="s">
        <v>35</v>
      </c>
      <c r="H1410">
        <v>2023</v>
      </c>
      <c r="I1410">
        <v>7965</v>
      </c>
      <c r="J1410">
        <v>2</v>
      </c>
      <c r="K1410" s="5">
        <v>2696.730814</v>
      </c>
      <c r="L1410" s="6">
        <v>30929.7435</v>
      </c>
      <c r="M1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1" spans="1:13" x14ac:dyDescent="0.2">
      <c r="A1411" t="s">
        <v>2292</v>
      </c>
      <c r="B1411" t="s">
        <v>9</v>
      </c>
      <c r="C1411">
        <v>3</v>
      </c>
      <c r="D1411" s="6">
        <v>142400.43</v>
      </c>
      <c r="E1411" s="6">
        <v>34799091457.050003</v>
      </c>
      <c r="F1411">
        <v>7</v>
      </c>
      <c r="G1411" t="s">
        <v>35</v>
      </c>
      <c r="H1411">
        <v>2001</v>
      </c>
      <c r="I1411">
        <v>773</v>
      </c>
      <c r="J1411">
        <v>24</v>
      </c>
      <c r="K1411" s="5">
        <v>244373.899</v>
      </c>
      <c r="L1411" s="6">
        <v>20342.919020000001</v>
      </c>
      <c r="M14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2" spans="1:13" x14ac:dyDescent="0.2">
      <c r="A1412" t="s">
        <v>2293</v>
      </c>
      <c r="B1412" t="s">
        <v>15</v>
      </c>
      <c r="C1412">
        <v>9</v>
      </c>
      <c r="D1412" s="6">
        <v>440343.05</v>
      </c>
      <c r="E1412" s="6">
        <v>10334572979.030001</v>
      </c>
      <c r="F1412">
        <v>20</v>
      </c>
      <c r="G1412" t="s">
        <v>21</v>
      </c>
      <c r="H1412">
        <v>2013</v>
      </c>
      <c r="I1412">
        <v>17333</v>
      </c>
      <c r="J1412">
        <v>12</v>
      </c>
      <c r="K1412" s="5">
        <v>23468.36778</v>
      </c>
      <c r="L1412" s="6">
        <v>22017.152480000001</v>
      </c>
      <c r="M14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3" spans="1:13" x14ac:dyDescent="0.2">
      <c r="A1413" t="s">
        <v>2294</v>
      </c>
      <c r="B1413" t="s">
        <v>24</v>
      </c>
      <c r="C1413">
        <v>8</v>
      </c>
      <c r="D1413" s="6">
        <v>238105.21</v>
      </c>
      <c r="E1413" s="6">
        <v>4319305293.6700001</v>
      </c>
      <c r="F1413">
        <v>38</v>
      </c>
      <c r="G1413" t="s">
        <v>27</v>
      </c>
      <c r="H1413">
        <v>2008</v>
      </c>
      <c r="I1413">
        <v>7839</v>
      </c>
      <c r="J1413">
        <v>17</v>
      </c>
      <c r="K1413" s="5">
        <v>18139.32231</v>
      </c>
      <c r="L1413" s="6">
        <v>6265.9266360000001</v>
      </c>
      <c r="M1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4" spans="1:13" x14ac:dyDescent="0.2">
      <c r="A1414" t="s">
        <v>252</v>
      </c>
      <c r="B1414" t="s">
        <v>18</v>
      </c>
      <c r="C1414">
        <v>2</v>
      </c>
      <c r="D1414" s="6">
        <v>382389.92</v>
      </c>
      <c r="E1414" s="6">
        <v>1820104789.8499999</v>
      </c>
      <c r="F1414">
        <v>50</v>
      </c>
      <c r="G1414" t="s">
        <v>10</v>
      </c>
      <c r="H1414">
        <v>2005</v>
      </c>
      <c r="I1414">
        <v>1039</v>
      </c>
      <c r="J1414">
        <v>20</v>
      </c>
      <c r="K1414" s="5">
        <v>4758.8137539999998</v>
      </c>
      <c r="L1414" s="6">
        <v>7647.7983539999996</v>
      </c>
      <c r="M14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5" spans="1:13" x14ac:dyDescent="0.2">
      <c r="A1415" t="s">
        <v>2295</v>
      </c>
      <c r="B1415" t="s">
        <v>32</v>
      </c>
      <c r="C1415">
        <v>8</v>
      </c>
      <c r="D1415" s="6">
        <v>424161.7</v>
      </c>
      <c r="E1415" s="6">
        <v>20820221573.040001</v>
      </c>
      <c r="F1415">
        <v>20</v>
      </c>
      <c r="G1415" t="s">
        <v>27</v>
      </c>
      <c r="H1415">
        <v>2002</v>
      </c>
      <c r="I1415">
        <v>6283</v>
      </c>
      <c r="J1415">
        <v>23</v>
      </c>
      <c r="K1415" s="5">
        <v>49084.576050000003</v>
      </c>
      <c r="L1415" s="6">
        <v>21208.085200000001</v>
      </c>
      <c r="M14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6" spans="1:13" x14ac:dyDescent="0.2">
      <c r="A1416" t="s">
        <v>2296</v>
      </c>
      <c r="B1416" t="s">
        <v>49</v>
      </c>
      <c r="C1416">
        <v>10</v>
      </c>
      <c r="D1416" s="6">
        <v>465730.75</v>
      </c>
      <c r="E1416" s="6">
        <v>14048705657</v>
      </c>
      <c r="F1416">
        <v>20</v>
      </c>
      <c r="G1416" t="s">
        <v>10</v>
      </c>
      <c r="H1416">
        <v>2014</v>
      </c>
      <c r="I1416">
        <v>16023</v>
      </c>
      <c r="J1416">
        <v>11</v>
      </c>
      <c r="K1416" s="5">
        <v>30163.866300000002</v>
      </c>
      <c r="L1416" s="6">
        <v>23286.537250000001</v>
      </c>
      <c r="M14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7" spans="1:13" x14ac:dyDescent="0.2">
      <c r="A1417" t="s">
        <v>2297</v>
      </c>
      <c r="B1417" t="s">
        <v>49</v>
      </c>
      <c r="C1417">
        <v>6</v>
      </c>
      <c r="D1417" s="6">
        <v>340228.97</v>
      </c>
      <c r="E1417" s="6">
        <v>15251490170.52</v>
      </c>
      <c r="F1417">
        <v>38</v>
      </c>
      <c r="G1417" t="s">
        <v>27</v>
      </c>
      <c r="H1417">
        <v>2017</v>
      </c>
      <c r="I1417">
        <v>15808</v>
      </c>
      <c r="J1417">
        <v>8</v>
      </c>
      <c r="K1417" s="5">
        <v>44826.135289999998</v>
      </c>
      <c r="L1417" s="6">
        <v>8953.3940079999993</v>
      </c>
      <c r="M1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18" spans="1:13" x14ac:dyDescent="0.2">
      <c r="A1418" t="s">
        <v>2298</v>
      </c>
      <c r="B1418" t="s">
        <v>49</v>
      </c>
      <c r="C1418">
        <v>9</v>
      </c>
      <c r="D1418" s="6">
        <v>346107.06</v>
      </c>
      <c r="E1418" s="6">
        <v>10042886306.309999</v>
      </c>
      <c r="F1418">
        <v>8</v>
      </c>
      <c r="G1418" t="s">
        <v>21</v>
      </c>
      <c r="H1418">
        <v>2013</v>
      </c>
      <c r="I1418">
        <v>6548</v>
      </c>
      <c r="J1418">
        <v>12</v>
      </c>
      <c r="K1418" s="5">
        <v>29015.70492</v>
      </c>
      <c r="L1418" s="6">
        <v>43263.381970000002</v>
      </c>
      <c r="M14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19" spans="1:13" x14ac:dyDescent="0.2">
      <c r="A1419" t="s">
        <v>2299</v>
      </c>
      <c r="B1419" t="s">
        <v>12</v>
      </c>
      <c r="C1419">
        <v>8</v>
      </c>
      <c r="D1419" s="6">
        <v>356795.55</v>
      </c>
      <c r="E1419" s="6">
        <v>6562059954.96</v>
      </c>
      <c r="F1419">
        <v>21</v>
      </c>
      <c r="G1419" t="s">
        <v>37</v>
      </c>
      <c r="H1419">
        <v>2011</v>
      </c>
      <c r="I1419">
        <v>2857</v>
      </c>
      <c r="J1419">
        <v>14</v>
      </c>
      <c r="K1419" s="5">
        <v>18390.65322</v>
      </c>
      <c r="L1419" s="6">
        <v>16990.26411</v>
      </c>
      <c r="M1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0" spans="1:13" x14ac:dyDescent="0.2">
      <c r="A1420" t="s">
        <v>2300</v>
      </c>
      <c r="B1420" t="s">
        <v>49</v>
      </c>
      <c r="C1420">
        <v>4</v>
      </c>
      <c r="D1420" s="6">
        <v>316037.38</v>
      </c>
      <c r="E1420" s="6">
        <v>1241453718.3</v>
      </c>
      <c r="F1420">
        <v>35</v>
      </c>
      <c r="G1420" t="s">
        <v>19</v>
      </c>
      <c r="H1420">
        <v>2002</v>
      </c>
      <c r="I1420">
        <v>1192</v>
      </c>
      <c r="J1420">
        <v>23</v>
      </c>
      <c r="K1420" s="5">
        <v>3927.1863910000002</v>
      </c>
      <c r="L1420" s="6">
        <v>9029.6393059999991</v>
      </c>
      <c r="M1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1" spans="1:13" x14ac:dyDescent="0.2">
      <c r="A1421" t="s">
        <v>2301</v>
      </c>
      <c r="B1421" t="s">
        <v>32</v>
      </c>
      <c r="C1421">
        <v>1</v>
      </c>
      <c r="D1421" s="6">
        <v>318312.15000000002</v>
      </c>
      <c r="E1421" s="6">
        <v>6817538640.7399998</v>
      </c>
      <c r="F1421">
        <v>13</v>
      </c>
      <c r="G1421" t="s">
        <v>19</v>
      </c>
      <c r="H1421">
        <v>2018</v>
      </c>
      <c r="I1421">
        <v>1379</v>
      </c>
      <c r="J1421">
        <v>7</v>
      </c>
      <c r="K1421" s="5">
        <v>21416.77666</v>
      </c>
      <c r="L1421" s="6">
        <v>24485.550370000001</v>
      </c>
      <c r="M14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2" spans="1:13" x14ac:dyDescent="0.2">
      <c r="A1422" t="s">
        <v>2302</v>
      </c>
      <c r="B1422" t="s">
        <v>42</v>
      </c>
      <c r="C1422">
        <v>7</v>
      </c>
      <c r="D1422" s="6">
        <v>457999.92</v>
      </c>
      <c r="E1422" s="6">
        <v>11424408288.719999</v>
      </c>
      <c r="F1422">
        <v>19</v>
      </c>
      <c r="G1422" t="s">
        <v>21</v>
      </c>
      <c r="H1422">
        <v>2004</v>
      </c>
      <c r="I1422">
        <v>3675</v>
      </c>
      <c r="J1422">
        <v>21</v>
      </c>
      <c r="K1422" s="5">
        <v>24943.127280000001</v>
      </c>
      <c r="L1422" s="6">
        <v>24105.25893</v>
      </c>
      <c r="M1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3" spans="1:13" x14ac:dyDescent="0.2">
      <c r="A1423" t="s">
        <v>2303</v>
      </c>
      <c r="B1423" t="s">
        <v>9</v>
      </c>
      <c r="C1423">
        <v>7</v>
      </c>
      <c r="D1423" s="6">
        <v>310806.40999999997</v>
      </c>
      <c r="E1423" s="6">
        <v>8384819710.6599998</v>
      </c>
      <c r="F1423">
        <v>43</v>
      </c>
      <c r="G1423" t="s">
        <v>16</v>
      </c>
      <c r="H1423">
        <v>2013</v>
      </c>
      <c r="I1423">
        <v>10971</v>
      </c>
      <c r="J1423">
        <v>12</v>
      </c>
      <c r="K1423" s="5">
        <v>26976.627830000001</v>
      </c>
      <c r="L1423" s="6">
        <v>7228.0560930000001</v>
      </c>
      <c r="M1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4" spans="1:13" x14ac:dyDescent="0.2">
      <c r="A1424" t="s">
        <v>2304</v>
      </c>
      <c r="B1424" t="s">
        <v>15</v>
      </c>
      <c r="C1424">
        <v>7</v>
      </c>
      <c r="D1424" s="6">
        <v>3506.38</v>
      </c>
      <c r="E1424" s="6">
        <v>12827397796.440001</v>
      </c>
      <c r="F1424">
        <v>30</v>
      </c>
      <c r="G1424" t="s">
        <v>13</v>
      </c>
      <c r="H1424">
        <v>2008</v>
      </c>
      <c r="I1424">
        <v>11503</v>
      </c>
      <c r="J1424">
        <v>17</v>
      </c>
      <c r="K1424" s="5">
        <v>3658300.8560000001</v>
      </c>
      <c r="L1424" s="6">
        <v>116.8793455</v>
      </c>
      <c r="M14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5" spans="1:13" x14ac:dyDescent="0.2">
      <c r="A1425" t="s">
        <v>253</v>
      </c>
      <c r="B1425" t="s">
        <v>15</v>
      </c>
      <c r="C1425">
        <v>8</v>
      </c>
      <c r="D1425" s="6">
        <v>36324.04</v>
      </c>
      <c r="E1425" s="6">
        <v>12193676702.41</v>
      </c>
      <c r="F1425">
        <v>25</v>
      </c>
      <c r="G1425" t="s">
        <v>21</v>
      </c>
      <c r="H1425">
        <v>2011</v>
      </c>
      <c r="I1425">
        <v>10215</v>
      </c>
      <c r="J1425">
        <v>14</v>
      </c>
      <c r="K1425" s="5">
        <v>335690.64689999999</v>
      </c>
      <c r="L1425" s="6">
        <v>1452.961587</v>
      </c>
      <c r="M1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6" spans="1:13" x14ac:dyDescent="0.2">
      <c r="A1426" t="s">
        <v>2305</v>
      </c>
      <c r="B1426" t="s">
        <v>49</v>
      </c>
      <c r="C1426">
        <v>5</v>
      </c>
      <c r="D1426" s="6">
        <v>76704.78</v>
      </c>
      <c r="E1426" s="6">
        <v>13606943715.58</v>
      </c>
      <c r="F1426">
        <v>30</v>
      </c>
      <c r="G1426" t="s">
        <v>13</v>
      </c>
      <c r="H1426">
        <v>2018</v>
      </c>
      <c r="I1426">
        <v>4506</v>
      </c>
      <c r="J1426">
        <v>7</v>
      </c>
      <c r="K1426" s="5">
        <v>177392.6801</v>
      </c>
      <c r="L1426" s="6">
        <v>2556.8260959999998</v>
      </c>
      <c r="M1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27" spans="1:13" x14ac:dyDescent="0.2">
      <c r="A1427" t="s">
        <v>2306</v>
      </c>
      <c r="B1427" t="s">
        <v>15</v>
      </c>
      <c r="C1427">
        <v>2</v>
      </c>
      <c r="D1427" s="6">
        <v>463530.94</v>
      </c>
      <c r="E1427" s="6">
        <v>9405775817.5</v>
      </c>
      <c r="F1427">
        <v>20</v>
      </c>
      <c r="G1427" t="s">
        <v>13</v>
      </c>
      <c r="H1427">
        <v>2014</v>
      </c>
      <c r="I1427">
        <v>18161</v>
      </c>
      <c r="J1427">
        <v>11</v>
      </c>
      <c r="K1427" s="5">
        <v>20290.581600000001</v>
      </c>
      <c r="L1427" s="6">
        <v>23176.54682</v>
      </c>
      <c r="M14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8" spans="1:13" x14ac:dyDescent="0.2">
      <c r="A1428" t="s">
        <v>2307</v>
      </c>
      <c r="B1428" t="s">
        <v>12</v>
      </c>
      <c r="C1428">
        <v>5</v>
      </c>
      <c r="D1428" s="6">
        <v>423769.33</v>
      </c>
      <c r="E1428" s="6">
        <v>6779362080.3199997</v>
      </c>
      <c r="F1428">
        <v>3</v>
      </c>
      <c r="G1428" t="s">
        <v>27</v>
      </c>
      <c r="H1428">
        <v>2018</v>
      </c>
      <c r="I1428">
        <v>4527</v>
      </c>
      <c r="J1428">
        <v>7</v>
      </c>
      <c r="K1428" s="5">
        <v>15996.76469</v>
      </c>
      <c r="L1428" s="6">
        <v>141256.44450000001</v>
      </c>
      <c r="M14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29" spans="1:13" x14ac:dyDescent="0.2">
      <c r="A1429" t="s">
        <v>2308</v>
      </c>
      <c r="B1429" t="s">
        <v>9</v>
      </c>
      <c r="C1429">
        <v>8</v>
      </c>
      <c r="D1429" s="6">
        <v>96198.81</v>
      </c>
      <c r="E1429" s="6">
        <v>16070870100.889999</v>
      </c>
      <c r="F1429">
        <v>2</v>
      </c>
      <c r="G1429" t="s">
        <v>16</v>
      </c>
      <c r="H1429">
        <v>2019</v>
      </c>
      <c r="I1429">
        <v>3708</v>
      </c>
      <c r="J1429">
        <v>6</v>
      </c>
      <c r="K1429" s="5">
        <v>167057.9314</v>
      </c>
      <c r="L1429" s="6">
        <v>48099.404110000003</v>
      </c>
      <c r="M14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0" spans="1:13" x14ac:dyDescent="0.2">
      <c r="A1430" t="s">
        <v>2309</v>
      </c>
      <c r="B1430" t="s">
        <v>9</v>
      </c>
      <c r="C1430">
        <v>6</v>
      </c>
      <c r="D1430" s="6">
        <v>419146.27</v>
      </c>
      <c r="E1430" s="6">
        <v>9326939558.3299999</v>
      </c>
      <c r="F1430">
        <v>2</v>
      </c>
      <c r="G1430" t="s">
        <v>10</v>
      </c>
      <c r="H1430">
        <v>2009</v>
      </c>
      <c r="I1430">
        <v>14691</v>
      </c>
      <c r="J1430">
        <v>16</v>
      </c>
      <c r="K1430" s="5">
        <v>22251.23099</v>
      </c>
      <c r="L1430" s="6">
        <v>209573.13370000001</v>
      </c>
      <c r="M14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1" spans="1:13" x14ac:dyDescent="0.2">
      <c r="A1431" t="s">
        <v>2310</v>
      </c>
      <c r="B1431" t="s">
        <v>32</v>
      </c>
      <c r="C1431">
        <v>6</v>
      </c>
      <c r="D1431" s="6">
        <v>19087.099999999999</v>
      </c>
      <c r="E1431" s="6">
        <v>6187606779</v>
      </c>
      <c r="F1431">
        <v>31</v>
      </c>
      <c r="G1431" t="s">
        <v>33</v>
      </c>
      <c r="H1431">
        <v>2017</v>
      </c>
      <c r="I1431">
        <v>18832</v>
      </c>
      <c r="J1431">
        <v>8</v>
      </c>
      <c r="K1431" s="5">
        <v>324176.49420000002</v>
      </c>
      <c r="L1431" s="6">
        <v>615.71275690000004</v>
      </c>
      <c r="M1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2" spans="1:13" x14ac:dyDescent="0.2">
      <c r="A1432" t="s">
        <v>2311</v>
      </c>
      <c r="B1432" t="s">
        <v>32</v>
      </c>
      <c r="C1432">
        <v>3</v>
      </c>
      <c r="D1432" s="6">
        <v>198460.91</v>
      </c>
      <c r="E1432" s="6">
        <v>4276396294.6100001</v>
      </c>
      <c r="F1432">
        <v>31</v>
      </c>
      <c r="G1432" t="s">
        <v>35</v>
      </c>
      <c r="H1432">
        <v>2020</v>
      </c>
      <c r="I1432">
        <v>16381</v>
      </c>
      <c r="J1432">
        <v>5</v>
      </c>
      <c r="K1432" s="5">
        <v>21546.802009999999</v>
      </c>
      <c r="L1432" s="6">
        <v>6401.9646869999997</v>
      </c>
      <c r="M1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3" spans="1:13" x14ac:dyDescent="0.2">
      <c r="A1433" t="s">
        <v>2312</v>
      </c>
      <c r="B1433" t="s">
        <v>49</v>
      </c>
      <c r="C1433">
        <v>5</v>
      </c>
      <c r="D1433" s="6">
        <v>175541.68</v>
      </c>
      <c r="E1433" s="6">
        <v>4190684580.9000001</v>
      </c>
      <c r="F1433">
        <v>32</v>
      </c>
      <c r="G1433" t="s">
        <v>33</v>
      </c>
      <c r="H1433">
        <v>2008</v>
      </c>
      <c r="I1433">
        <v>10899</v>
      </c>
      <c r="J1433">
        <v>17</v>
      </c>
      <c r="K1433" s="5">
        <v>23871.875090000001</v>
      </c>
      <c r="L1433" s="6">
        <v>5485.6774750000004</v>
      </c>
      <c r="M1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4" spans="1:13" x14ac:dyDescent="0.2">
      <c r="A1434" t="s">
        <v>2313</v>
      </c>
      <c r="B1434" t="s">
        <v>24</v>
      </c>
      <c r="C1434">
        <v>9</v>
      </c>
      <c r="D1434" s="6">
        <v>33650.730000000003</v>
      </c>
      <c r="E1434" s="6">
        <v>12987837156.549999</v>
      </c>
      <c r="F1434">
        <v>45</v>
      </c>
      <c r="G1434" t="s">
        <v>33</v>
      </c>
      <c r="H1434">
        <v>2002</v>
      </c>
      <c r="I1434">
        <v>1644</v>
      </c>
      <c r="J1434">
        <v>23</v>
      </c>
      <c r="K1434" s="5">
        <v>385959.01260000002</v>
      </c>
      <c r="L1434" s="6">
        <v>747.79405659999998</v>
      </c>
      <c r="M1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5" spans="1:13" x14ac:dyDescent="0.2">
      <c r="A1435" t="s">
        <v>2314</v>
      </c>
      <c r="B1435" t="s">
        <v>24</v>
      </c>
      <c r="C1435">
        <v>2</v>
      </c>
      <c r="D1435" s="6">
        <v>218491.36</v>
      </c>
      <c r="E1435" s="6">
        <v>5120334470.6800003</v>
      </c>
      <c r="F1435">
        <v>9</v>
      </c>
      <c r="G1435" t="s">
        <v>21</v>
      </c>
      <c r="H1435">
        <v>2014</v>
      </c>
      <c r="I1435">
        <v>16041</v>
      </c>
      <c r="J1435">
        <v>11</v>
      </c>
      <c r="K1435" s="5">
        <v>23433.951420000001</v>
      </c>
      <c r="L1435" s="6">
        <v>24276.818080000001</v>
      </c>
      <c r="M14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6" spans="1:13" x14ac:dyDescent="0.2">
      <c r="A1436" t="s">
        <v>254</v>
      </c>
      <c r="B1436" t="s">
        <v>15</v>
      </c>
      <c r="C1436">
        <v>8</v>
      </c>
      <c r="D1436" s="6">
        <v>38602.74</v>
      </c>
      <c r="E1436" s="6">
        <v>19301257163.25</v>
      </c>
      <c r="F1436">
        <v>26</v>
      </c>
      <c r="G1436" t="s">
        <v>35</v>
      </c>
      <c r="H1436">
        <v>2016</v>
      </c>
      <c r="I1436">
        <v>10583</v>
      </c>
      <c r="J1436">
        <v>9</v>
      </c>
      <c r="K1436" s="5">
        <v>499996.0649</v>
      </c>
      <c r="L1436" s="6">
        <v>1484.7208049999999</v>
      </c>
      <c r="M1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7" spans="1:13" x14ac:dyDescent="0.2">
      <c r="A1437" t="s">
        <v>2315</v>
      </c>
      <c r="B1437" t="s">
        <v>18</v>
      </c>
      <c r="C1437">
        <v>8</v>
      </c>
      <c r="D1437" s="6">
        <v>166742.48000000001</v>
      </c>
      <c r="E1437" s="6">
        <v>33132247024.330002</v>
      </c>
      <c r="F1437">
        <v>37</v>
      </c>
      <c r="G1437" t="s">
        <v>33</v>
      </c>
      <c r="H1437">
        <v>2020</v>
      </c>
      <c r="I1437">
        <v>15239</v>
      </c>
      <c r="J1437">
        <v>5</v>
      </c>
      <c r="K1437" s="5">
        <v>198702.0925</v>
      </c>
      <c r="L1437" s="6">
        <v>4506.553594</v>
      </c>
      <c r="M1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38" spans="1:13" x14ac:dyDescent="0.2">
      <c r="A1438" t="s">
        <v>2316</v>
      </c>
      <c r="B1438" t="s">
        <v>18</v>
      </c>
      <c r="C1438">
        <v>3</v>
      </c>
      <c r="D1438" s="6">
        <v>254791.9</v>
      </c>
      <c r="E1438" s="6">
        <v>6994562365.5</v>
      </c>
      <c r="F1438">
        <v>48</v>
      </c>
      <c r="G1438" t="s">
        <v>37</v>
      </c>
      <c r="H1438">
        <v>2000</v>
      </c>
      <c r="I1438">
        <v>827</v>
      </c>
      <c r="J1438">
        <v>25</v>
      </c>
      <c r="K1438" s="5">
        <v>27451.059140000001</v>
      </c>
      <c r="L1438" s="6">
        <v>5308.1646270000001</v>
      </c>
      <c r="M1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39" spans="1:13" x14ac:dyDescent="0.2">
      <c r="A1439" t="s">
        <v>2317</v>
      </c>
      <c r="B1439" t="s">
        <v>49</v>
      </c>
      <c r="C1439">
        <v>8</v>
      </c>
      <c r="D1439" s="6">
        <v>12095.41</v>
      </c>
      <c r="E1439" s="6">
        <v>31331663718.259998</v>
      </c>
      <c r="F1439">
        <v>18</v>
      </c>
      <c r="G1439" t="s">
        <v>29</v>
      </c>
      <c r="H1439">
        <v>2006</v>
      </c>
      <c r="I1439">
        <v>2767</v>
      </c>
      <c r="J1439">
        <v>19</v>
      </c>
      <c r="K1439" s="5">
        <v>2590375.142</v>
      </c>
      <c r="L1439" s="6">
        <v>671.96726990000002</v>
      </c>
      <c r="M14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0" spans="1:13" x14ac:dyDescent="0.2">
      <c r="A1440" t="s">
        <v>2318</v>
      </c>
      <c r="B1440" t="s">
        <v>18</v>
      </c>
      <c r="C1440">
        <v>9</v>
      </c>
      <c r="D1440" s="6">
        <v>438941.45</v>
      </c>
      <c r="E1440" s="6">
        <v>15535355.289999999</v>
      </c>
      <c r="F1440">
        <v>39</v>
      </c>
      <c r="G1440" t="s">
        <v>16</v>
      </c>
      <c r="H1440">
        <v>2007</v>
      </c>
      <c r="I1440">
        <v>15598</v>
      </c>
      <c r="J1440">
        <v>18</v>
      </c>
      <c r="K1440" s="5">
        <v>34.392773390000002</v>
      </c>
      <c r="L1440" s="6">
        <v>11254.90898</v>
      </c>
      <c r="M1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1" spans="1:13" x14ac:dyDescent="0.2">
      <c r="A1441" t="s">
        <v>2319</v>
      </c>
      <c r="B1441" t="s">
        <v>42</v>
      </c>
      <c r="C1441">
        <v>10</v>
      </c>
      <c r="D1441" s="6">
        <v>390758.15</v>
      </c>
      <c r="E1441" s="6">
        <v>15455264808.610001</v>
      </c>
      <c r="F1441">
        <v>7</v>
      </c>
      <c r="G1441" t="s">
        <v>19</v>
      </c>
      <c r="H1441">
        <v>2007</v>
      </c>
      <c r="I1441">
        <v>15023</v>
      </c>
      <c r="J1441">
        <v>18</v>
      </c>
      <c r="K1441" s="5">
        <v>39550.995900000002</v>
      </c>
      <c r="L1441" s="6">
        <v>55822.593079999999</v>
      </c>
      <c r="M14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2" spans="1:13" x14ac:dyDescent="0.2">
      <c r="A1442" t="s">
        <v>2320</v>
      </c>
      <c r="B1442" t="s">
        <v>9</v>
      </c>
      <c r="C1442">
        <v>5</v>
      </c>
      <c r="D1442" s="6">
        <v>50385.3</v>
      </c>
      <c r="E1442" s="6">
        <v>1277480871.05</v>
      </c>
      <c r="F1442">
        <v>2</v>
      </c>
      <c r="G1442" t="s">
        <v>13</v>
      </c>
      <c r="H1442">
        <v>2002</v>
      </c>
      <c r="I1442">
        <v>2681</v>
      </c>
      <c r="J1442">
        <v>23</v>
      </c>
      <c r="K1442" s="5">
        <v>25353.236250000002</v>
      </c>
      <c r="L1442" s="6">
        <v>25192.651409999999</v>
      </c>
      <c r="M14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3" spans="1:13" x14ac:dyDescent="0.2">
      <c r="A1443" t="s">
        <v>2321</v>
      </c>
      <c r="B1443" t="s">
        <v>32</v>
      </c>
      <c r="C1443">
        <v>4</v>
      </c>
      <c r="D1443" s="6">
        <v>31379.3</v>
      </c>
      <c r="E1443" s="6">
        <v>11500138690.01</v>
      </c>
      <c r="F1443">
        <v>19</v>
      </c>
      <c r="G1443" t="s">
        <v>16</v>
      </c>
      <c r="H1443">
        <v>2022</v>
      </c>
      <c r="I1443">
        <v>16666</v>
      </c>
      <c r="J1443">
        <v>3</v>
      </c>
      <c r="K1443" s="5">
        <v>366487.00199999998</v>
      </c>
      <c r="L1443" s="6">
        <v>1651.5423539999999</v>
      </c>
      <c r="M14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4" spans="1:13" x14ac:dyDescent="0.2">
      <c r="A1444" t="s">
        <v>2322</v>
      </c>
      <c r="B1444" t="s">
        <v>42</v>
      </c>
      <c r="C1444">
        <v>2</v>
      </c>
      <c r="D1444" s="6">
        <v>117559.02</v>
      </c>
      <c r="E1444" s="6">
        <v>2532342618.4000001</v>
      </c>
      <c r="F1444">
        <v>16</v>
      </c>
      <c r="G1444" t="s">
        <v>29</v>
      </c>
      <c r="H1444">
        <v>2019</v>
      </c>
      <c r="I1444">
        <v>3641</v>
      </c>
      <c r="J1444">
        <v>6</v>
      </c>
      <c r="K1444" s="5">
        <v>21540.032289999999</v>
      </c>
      <c r="L1444" s="6">
        <v>7347.4386690000001</v>
      </c>
      <c r="M1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5" spans="1:13" x14ac:dyDescent="0.2">
      <c r="A1445" t="s">
        <v>2323</v>
      </c>
      <c r="B1445" t="s">
        <v>18</v>
      </c>
      <c r="C1445">
        <v>4</v>
      </c>
      <c r="D1445" s="6">
        <v>175964.46</v>
      </c>
      <c r="E1445" s="6">
        <v>3041349585.5500002</v>
      </c>
      <c r="F1445">
        <v>9</v>
      </c>
      <c r="G1445" t="s">
        <v>16</v>
      </c>
      <c r="H1445">
        <v>2014</v>
      </c>
      <c r="I1445">
        <v>12657</v>
      </c>
      <c r="J1445">
        <v>11</v>
      </c>
      <c r="K1445" s="5">
        <v>17282.88535</v>
      </c>
      <c r="L1445" s="6">
        <v>19551.606879999999</v>
      </c>
      <c r="M1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6" spans="1:13" x14ac:dyDescent="0.2">
      <c r="A1446" t="s">
        <v>2324</v>
      </c>
      <c r="B1446" t="s">
        <v>32</v>
      </c>
      <c r="C1446">
        <v>4</v>
      </c>
      <c r="D1446" s="6">
        <v>477165.99</v>
      </c>
      <c r="E1446" s="6">
        <v>22034524566.740002</v>
      </c>
      <c r="F1446">
        <v>35</v>
      </c>
      <c r="G1446" t="s">
        <v>27</v>
      </c>
      <c r="H1446">
        <v>2018</v>
      </c>
      <c r="I1446">
        <v>12367</v>
      </c>
      <c r="J1446">
        <v>7</v>
      </c>
      <c r="K1446" s="5">
        <v>46176.902170000001</v>
      </c>
      <c r="L1446" s="6">
        <v>13633.3141</v>
      </c>
      <c r="M1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7" spans="1:13" x14ac:dyDescent="0.2">
      <c r="A1447" t="s">
        <v>47</v>
      </c>
      <c r="B1447" t="s">
        <v>15</v>
      </c>
      <c r="C1447">
        <v>9</v>
      </c>
      <c r="D1447" s="6">
        <v>456675.43</v>
      </c>
      <c r="E1447" s="6">
        <v>7545805565.3199997</v>
      </c>
      <c r="F1447">
        <v>7</v>
      </c>
      <c r="G1447" t="s">
        <v>16</v>
      </c>
      <c r="H1447">
        <v>2014</v>
      </c>
      <c r="I1447">
        <v>6976</v>
      </c>
      <c r="J1447">
        <v>11</v>
      </c>
      <c r="K1447" s="5">
        <v>16522.344799999999</v>
      </c>
      <c r="L1447" s="6">
        <v>65239.346920000004</v>
      </c>
      <c r="M1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48" spans="1:13" x14ac:dyDescent="0.2">
      <c r="A1448" t="s">
        <v>255</v>
      </c>
      <c r="B1448" t="s">
        <v>49</v>
      </c>
      <c r="C1448">
        <v>4</v>
      </c>
      <c r="D1448" s="6">
        <v>16951.21</v>
      </c>
      <c r="E1448" s="6">
        <v>5083482836.0299997</v>
      </c>
      <c r="F1448">
        <v>1</v>
      </c>
      <c r="G1448" t="s">
        <v>29</v>
      </c>
      <c r="H1448">
        <v>2004</v>
      </c>
      <c r="I1448">
        <v>10082</v>
      </c>
      <c r="J1448">
        <v>21</v>
      </c>
      <c r="K1448" s="5">
        <v>299888.16210000002</v>
      </c>
      <c r="L1448" s="6">
        <v>16951.205580000002</v>
      </c>
      <c r="M1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49" spans="1:13" x14ac:dyDescent="0.2">
      <c r="A1449" t="s">
        <v>2325</v>
      </c>
      <c r="B1449" t="s">
        <v>32</v>
      </c>
      <c r="C1449">
        <v>3</v>
      </c>
      <c r="D1449" s="6">
        <v>412693.94</v>
      </c>
      <c r="E1449" s="6">
        <v>15052320450.530001</v>
      </c>
      <c r="F1449">
        <v>2</v>
      </c>
      <c r="G1449" t="s">
        <v>16</v>
      </c>
      <c r="H1449">
        <v>2001</v>
      </c>
      <c r="I1449">
        <v>18307</v>
      </c>
      <c r="J1449">
        <v>24</v>
      </c>
      <c r="K1449" s="5">
        <v>36472.325409999998</v>
      </c>
      <c r="L1449" s="6">
        <v>206346.9711</v>
      </c>
      <c r="M14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0" spans="1:13" x14ac:dyDescent="0.2">
      <c r="A1450" t="s">
        <v>2326</v>
      </c>
      <c r="B1450" t="s">
        <v>18</v>
      </c>
      <c r="C1450">
        <v>8</v>
      </c>
      <c r="D1450" s="6">
        <v>425355.01</v>
      </c>
      <c r="E1450" s="6">
        <v>13080925209.41</v>
      </c>
      <c r="F1450">
        <v>37</v>
      </c>
      <c r="G1450" t="s">
        <v>27</v>
      </c>
      <c r="H1450">
        <v>2006</v>
      </c>
      <c r="I1450">
        <v>16615</v>
      </c>
      <c r="J1450">
        <v>19</v>
      </c>
      <c r="K1450" s="5">
        <v>30751.95897</v>
      </c>
      <c r="L1450" s="6">
        <v>11496.081389999999</v>
      </c>
      <c r="M1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1" spans="1:13" x14ac:dyDescent="0.2">
      <c r="A1451" t="s">
        <v>2327</v>
      </c>
      <c r="B1451" t="s">
        <v>15</v>
      </c>
      <c r="C1451">
        <v>3</v>
      </c>
      <c r="D1451" s="6">
        <v>441299.68</v>
      </c>
      <c r="E1451" s="6">
        <v>11052209849.030001</v>
      </c>
      <c r="F1451">
        <v>30</v>
      </c>
      <c r="G1451" t="s">
        <v>29</v>
      </c>
      <c r="H1451">
        <v>2013</v>
      </c>
      <c r="I1451">
        <v>19062</v>
      </c>
      <c r="J1451">
        <v>12</v>
      </c>
      <c r="K1451" s="5">
        <v>25043.68144</v>
      </c>
      <c r="L1451" s="6">
        <v>14709.98926</v>
      </c>
      <c r="M1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2" spans="1:13" x14ac:dyDescent="0.2">
      <c r="A1452" t="s">
        <v>2328</v>
      </c>
      <c r="B1452" t="s">
        <v>15</v>
      </c>
      <c r="C1452">
        <v>5</v>
      </c>
      <c r="D1452" s="6">
        <v>100867.88</v>
      </c>
      <c r="E1452" s="6">
        <v>4194130071.4699998</v>
      </c>
      <c r="F1452">
        <v>27</v>
      </c>
      <c r="G1452" t="s">
        <v>35</v>
      </c>
      <c r="H1452">
        <v>2003</v>
      </c>
      <c r="I1452">
        <v>2433</v>
      </c>
      <c r="J1452">
        <v>22</v>
      </c>
      <c r="K1452" s="5">
        <v>41579.430630000003</v>
      </c>
      <c r="L1452" s="6">
        <v>3735.8475720000001</v>
      </c>
      <c r="M1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3" spans="1:13" x14ac:dyDescent="0.2">
      <c r="A1453" t="s">
        <v>2329</v>
      </c>
      <c r="B1453" t="s">
        <v>49</v>
      </c>
      <c r="C1453">
        <v>7</v>
      </c>
      <c r="D1453" s="6">
        <v>49105.09</v>
      </c>
      <c r="E1453" s="6">
        <v>13648622640.57</v>
      </c>
      <c r="F1453">
        <v>41</v>
      </c>
      <c r="G1453" t="s">
        <v>13</v>
      </c>
      <c r="H1453">
        <v>2020</v>
      </c>
      <c r="I1453">
        <v>18743</v>
      </c>
      <c r="J1453">
        <v>5</v>
      </c>
      <c r="K1453" s="5">
        <v>277946.2255</v>
      </c>
      <c r="L1453" s="6">
        <v>1197.6850440000001</v>
      </c>
      <c r="M1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4" spans="1:13" x14ac:dyDescent="0.2">
      <c r="A1454" t="s">
        <v>2330</v>
      </c>
      <c r="B1454" t="s">
        <v>9</v>
      </c>
      <c r="C1454">
        <v>2</v>
      </c>
      <c r="D1454" s="6">
        <v>34620.550000000003</v>
      </c>
      <c r="E1454" s="6">
        <v>13746122576.02</v>
      </c>
      <c r="F1454">
        <v>26</v>
      </c>
      <c r="G1454" t="s">
        <v>19</v>
      </c>
      <c r="H1454">
        <v>2014</v>
      </c>
      <c r="I1454">
        <v>10488</v>
      </c>
      <c r="J1454">
        <v>11</v>
      </c>
      <c r="K1454" s="5">
        <v>397049.93</v>
      </c>
      <c r="L1454" s="6">
        <v>1331.559712</v>
      </c>
      <c r="M1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5" spans="1:13" x14ac:dyDescent="0.2">
      <c r="A1455" t="s">
        <v>2331</v>
      </c>
      <c r="B1455" t="s">
        <v>12</v>
      </c>
      <c r="C1455">
        <v>5</v>
      </c>
      <c r="D1455" s="6">
        <v>239136.3</v>
      </c>
      <c r="E1455" s="6">
        <v>5950393038.7399998</v>
      </c>
      <c r="F1455">
        <v>8</v>
      </c>
      <c r="G1455" t="s">
        <v>16</v>
      </c>
      <c r="H1455">
        <v>2005</v>
      </c>
      <c r="I1455">
        <v>10724</v>
      </c>
      <c r="J1455">
        <v>20</v>
      </c>
      <c r="K1455" s="5">
        <v>24881.851780000001</v>
      </c>
      <c r="L1455" s="6">
        <v>29892.03715</v>
      </c>
      <c r="M14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6" spans="1:13" x14ac:dyDescent="0.2">
      <c r="A1456" t="s">
        <v>2332</v>
      </c>
      <c r="B1456" t="s">
        <v>24</v>
      </c>
      <c r="C1456">
        <v>5</v>
      </c>
      <c r="D1456" s="6">
        <v>48818.9</v>
      </c>
      <c r="E1456" s="6">
        <v>7376826139.8299999</v>
      </c>
      <c r="F1456">
        <v>37</v>
      </c>
      <c r="G1456" t="s">
        <v>16</v>
      </c>
      <c r="H1456">
        <v>2012</v>
      </c>
      <c r="I1456">
        <v>11396</v>
      </c>
      <c r="J1456">
        <v>13</v>
      </c>
      <c r="K1456" s="5">
        <v>151104.95970000001</v>
      </c>
      <c r="L1456" s="6">
        <v>1319.429623</v>
      </c>
      <c r="M1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7" spans="1:13" x14ac:dyDescent="0.2">
      <c r="A1457" t="s">
        <v>2333</v>
      </c>
      <c r="B1457" t="s">
        <v>24</v>
      </c>
      <c r="C1457">
        <v>3</v>
      </c>
      <c r="D1457" s="6">
        <v>128579.73</v>
      </c>
      <c r="E1457" s="6">
        <v>5000830436.2600002</v>
      </c>
      <c r="F1457">
        <v>29</v>
      </c>
      <c r="G1457" t="s">
        <v>21</v>
      </c>
      <c r="H1457">
        <v>2001</v>
      </c>
      <c r="I1457">
        <v>13147</v>
      </c>
      <c r="J1457">
        <v>24</v>
      </c>
      <c r="K1457" s="5">
        <v>38891.835440000003</v>
      </c>
      <c r="L1457" s="6">
        <v>4433.7839320000003</v>
      </c>
      <c r="M1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58" spans="1:13" x14ac:dyDescent="0.2">
      <c r="A1458" t="s">
        <v>2334</v>
      </c>
      <c r="B1458" t="s">
        <v>9</v>
      </c>
      <c r="C1458">
        <v>6</v>
      </c>
      <c r="D1458" s="6">
        <v>194719.92</v>
      </c>
      <c r="E1458" s="6">
        <v>70486513328.389999</v>
      </c>
      <c r="F1458">
        <v>10</v>
      </c>
      <c r="G1458" t="s">
        <v>35</v>
      </c>
      <c r="H1458">
        <v>2002</v>
      </c>
      <c r="I1458">
        <v>1978</v>
      </c>
      <c r="J1458">
        <v>23</v>
      </c>
      <c r="K1458" s="5">
        <v>361988.22200000001</v>
      </c>
      <c r="L1458" s="6">
        <v>19471.992269999999</v>
      </c>
      <c r="M1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59" spans="1:13" x14ac:dyDescent="0.2">
      <c r="A1459" t="s">
        <v>256</v>
      </c>
      <c r="B1459" t="s">
        <v>49</v>
      </c>
      <c r="C1459">
        <v>9</v>
      </c>
      <c r="D1459" s="6">
        <v>65280.5</v>
      </c>
      <c r="E1459" s="6">
        <v>13951882760.309999</v>
      </c>
      <c r="F1459">
        <v>22</v>
      </c>
      <c r="G1459" t="s">
        <v>33</v>
      </c>
      <c r="H1459">
        <v>2005</v>
      </c>
      <c r="I1459">
        <v>2526</v>
      </c>
      <c r="J1459">
        <v>20</v>
      </c>
      <c r="K1459" s="5">
        <v>213721.0563</v>
      </c>
      <c r="L1459" s="6">
        <v>2967.2954679999998</v>
      </c>
      <c r="M1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0" spans="1:13" x14ac:dyDescent="0.2">
      <c r="A1460" t="s">
        <v>2335</v>
      </c>
      <c r="B1460" t="s">
        <v>49</v>
      </c>
      <c r="C1460">
        <v>6</v>
      </c>
      <c r="D1460" s="6">
        <v>352982.72</v>
      </c>
      <c r="E1460" s="6">
        <v>6142404213.79</v>
      </c>
      <c r="F1460">
        <v>31</v>
      </c>
      <c r="G1460" t="s">
        <v>33</v>
      </c>
      <c r="H1460">
        <v>2009</v>
      </c>
      <c r="I1460">
        <v>10329</v>
      </c>
      <c r="J1460">
        <v>16</v>
      </c>
      <c r="K1460" s="5">
        <v>17400.430260000001</v>
      </c>
      <c r="L1460" s="6">
        <v>11386.539409999999</v>
      </c>
      <c r="M14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1" spans="1:13" x14ac:dyDescent="0.2">
      <c r="A1461" t="s">
        <v>2336</v>
      </c>
      <c r="B1461" t="s">
        <v>9</v>
      </c>
      <c r="C1461">
        <v>10</v>
      </c>
      <c r="D1461" s="6">
        <v>282258.82</v>
      </c>
      <c r="E1461" s="6">
        <v>7884353561.2399998</v>
      </c>
      <c r="F1461">
        <v>29</v>
      </c>
      <c r="G1461" t="s">
        <v>21</v>
      </c>
      <c r="H1461">
        <v>2003</v>
      </c>
      <c r="I1461">
        <v>19151</v>
      </c>
      <c r="J1461">
        <v>22</v>
      </c>
      <c r="K1461" s="5">
        <v>27932.063160000002</v>
      </c>
      <c r="L1461" s="6">
        <v>9733.0629000000008</v>
      </c>
      <c r="M1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2" spans="1:13" x14ac:dyDescent="0.2">
      <c r="A1462" t="s">
        <v>2337</v>
      </c>
      <c r="B1462" t="s">
        <v>18</v>
      </c>
      <c r="C1462">
        <v>1</v>
      </c>
      <c r="D1462" s="6">
        <v>12401</v>
      </c>
      <c r="E1462" s="6">
        <v>38607891852.800003</v>
      </c>
      <c r="F1462">
        <v>24</v>
      </c>
      <c r="G1462" t="s">
        <v>27</v>
      </c>
      <c r="H1462">
        <v>2022</v>
      </c>
      <c r="I1462">
        <v>3026</v>
      </c>
      <c r="J1462">
        <v>3</v>
      </c>
      <c r="K1462" s="5">
        <v>3113287.1</v>
      </c>
      <c r="L1462" s="6">
        <v>516.70841540000004</v>
      </c>
      <c r="M14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63" spans="1:13" x14ac:dyDescent="0.2">
      <c r="A1463" t="s">
        <v>2338</v>
      </c>
      <c r="B1463" t="s">
        <v>42</v>
      </c>
      <c r="C1463">
        <v>10</v>
      </c>
      <c r="D1463" s="6">
        <v>353261.14</v>
      </c>
      <c r="E1463" s="6">
        <v>6892953375.3800001</v>
      </c>
      <c r="F1463">
        <v>38</v>
      </c>
      <c r="G1463" t="s">
        <v>10</v>
      </c>
      <c r="H1463">
        <v>2015</v>
      </c>
      <c r="I1463">
        <v>2267</v>
      </c>
      <c r="J1463">
        <v>10</v>
      </c>
      <c r="K1463" s="5">
        <v>19511.345560000002</v>
      </c>
      <c r="L1463" s="6">
        <v>9296.3457049999997</v>
      </c>
      <c r="M1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4" spans="1:13" x14ac:dyDescent="0.2">
      <c r="A1464" t="s">
        <v>2339</v>
      </c>
      <c r="B1464" t="s">
        <v>24</v>
      </c>
      <c r="C1464">
        <v>2</v>
      </c>
      <c r="D1464" s="6">
        <v>222099.20000000001</v>
      </c>
      <c r="E1464" s="6">
        <v>6077102383.7399998</v>
      </c>
      <c r="F1464">
        <v>22</v>
      </c>
      <c r="G1464" t="s">
        <v>13</v>
      </c>
      <c r="H1464">
        <v>2013</v>
      </c>
      <c r="I1464">
        <v>14399</v>
      </c>
      <c r="J1464">
        <v>12</v>
      </c>
      <c r="K1464" s="5">
        <v>27361.108230000002</v>
      </c>
      <c r="L1464" s="6">
        <v>10095.418240000001</v>
      </c>
      <c r="M1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5" spans="1:13" x14ac:dyDescent="0.2">
      <c r="A1465" t="s">
        <v>2340</v>
      </c>
      <c r="B1465" t="s">
        <v>49</v>
      </c>
      <c r="C1465">
        <v>7</v>
      </c>
      <c r="D1465" s="6">
        <v>30436.14</v>
      </c>
      <c r="E1465" s="6">
        <v>1200730379.28</v>
      </c>
      <c r="F1465">
        <v>13</v>
      </c>
      <c r="G1465" t="s">
        <v>27</v>
      </c>
      <c r="H1465">
        <v>2017</v>
      </c>
      <c r="I1465">
        <v>15857</v>
      </c>
      <c r="J1465">
        <v>8</v>
      </c>
      <c r="K1465" s="5">
        <v>39449.806100000002</v>
      </c>
      <c r="L1465" s="6">
        <v>2341.2417759999998</v>
      </c>
      <c r="M14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6" spans="1:13" x14ac:dyDescent="0.2">
      <c r="A1466" t="s">
        <v>2341</v>
      </c>
      <c r="B1466" t="s">
        <v>18</v>
      </c>
      <c r="C1466">
        <v>3</v>
      </c>
      <c r="D1466" s="6">
        <v>499125.2</v>
      </c>
      <c r="E1466" s="6">
        <v>2106246957.1300001</v>
      </c>
      <c r="F1466">
        <v>26</v>
      </c>
      <c r="G1466" t="s">
        <v>37</v>
      </c>
      <c r="H1466">
        <v>2004</v>
      </c>
      <c r="I1466">
        <v>9119</v>
      </c>
      <c r="J1466">
        <v>21</v>
      </c>
      <c r="K1466" s="5">
        <v>4218.8769890000003</v>
      </c>
      <c r="L1466" s="6">
        <v>19197.123179999999</v>
      </c>
      <c r="M1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7" spans="1:13" x14ac:dyDescent="0.2">
      <c r="A1467" t="s">
        <v>2342</v>
      </c>
      <c r="B1467" t="s">
        <v>32</v>
      </c>
      <c r="C1467">
        <v>5</v>
      </c>
      <c r="D1467" s="6">
        <v>27871.32</v>
      </c>
      <c r="E1467" s="6">
        <v>10714751903.120001</v>
      </c>
      <c r="F1467">
        <v>33</v>
      </c>
      <c r="G1467" t="s">
        <v>37</v>
      </c>
      <c r="H1467">
        <v>2009</v>
      </c>
      <c r="I1467">
        <v>4755</v>
      </c>
      <c r="J1467">
        <v>16</v>
      </c>
      <c r="K1467" s="5">
        <v>384435.50209999998</v>
      </c>
      <c r="L1467" s="6">
        <v>844.58538629999998</v>
      </c>
      <c r="M1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68" spans="1:13" x14ac:dyDescent="0.2">
      <c r="A1468" t="s">
        <v>2343</v>
      </c>
      <c r="B1468" t="s">
        <v>32</v>
      </c>
      <c r="C1468">
        <v>10</v>
      </c>
      <c r="D1468" s="6">
        <v>19367.32</v>
      </c>
      <c r="E1468" s="6">
        <v>36566268766.82</v>
      </c>
      <c r="F1468">
        <v>10</v>
      </c>
      <c r="G1468" t="s">
        <v>37</v>
      </c>
      <c r="H1468">
        <v>2017</v>
      </c>
      <c r="I1468">
        <v>10995</v>
      </c>
      <c r="J1468">
        <v>8</v>
      </c>
      <c r="K1468" s="5">
        <v>1888039.118</v>
      </c>
      <c r="L1468" s="6">
        <v>1936.731556</v>
      </c>
      <c r="M14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69" spans="1:13" x14ac:dyDescent="0.2">
      <c r="A1469" t="s">
        <v>2344</v>
      </c>
      <c r="B1469" t="s">
        <v>32</v>
      </c>
      <c r="C1469">
        <v>2</v>
      </c>
      <c r="D1469" s="6">
        <v>295556.24</v>
      </c>
      <c r="E1469" s="6">
        <v>9272069596.1499996</v>
      </c>
      <c r="F1469">
        <v>45</v>
      </c>
      <c r="G1469" t="s">
        <v>33</v>
      </c>
      <c r="H1469">
        <v>2013</v>
      </c>
      <c r="I1469">
        <v>1247</v>
      </c>
      <c r="J1469">
        <v>12</v>
      </c>
      <c r="K1469" s="5">
        <v>31370.591479999999</v>
      </c>
      <c r="L1469" s="6">
        <v>6567.9164270000001</v>
      </c>
      <c r="M1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0" spans="1:13" x14ac:dyDescent="0.2">
      <c r="A1470" t="s">
        <v>257</v>
      </c>
      <c r="B1470" t="s">
        <v>9</v>
      </c>
      <c r="C1470">
        <v>8</v>
      </c>
      <c r="D1470" s="6">
        <v>85437.72</v>
      </c>
      <c r="E1470" s="6">
        <v>27282896509.790001</v>
      </c>
      <c r="F1470">
        <v>31</v>
      </c>
      <c r="G1470" t="s">
        <v>37</v>
      </c>
      <c r="H1470">
        <v>2007</v>
      </c>
      <c r="I1470">
        <v>2943</v>
      </c>
      <c r="J1470">
        <v>18</v>
      </c>
      <c r="K1470" s="5">
        <v>319329.82500000001</v>
      </c>
      <c r="L1470" s="6">
        <v>2756.0553730000001</v>
      </c>
      <c r="M1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1" spans="1:13" x14ac:dyDescent="0.2">
      <c r="A1471" t="s">
        <v>2345</v>
      </c>
      <c r="B1471" t="s">
        <v>42</v>
      </c>
      <c r="C1471">
        <v>4</v>
      </c>
      <c r="D1471" s="6">
        <v>397112.28</v>
      </c>
      <c r="E1471" s="6">
        <v>927378877.87</v>
      </c>
      <c r="F1471">
        <v>48</v>
      </c>
      <c r="G1471" t="s">
        <v>27</v>
      </c>
      <c r="H1471">
        <v>2017</v>
      </c>
      <c r="I1471">
        <v>5498</v>
      </c>
      <c r="J1471">
        <v>8</v>
      </c>
      <c r="K1471" s="5">
        <v>2334.3064469999999</v>
      </c>
      <c r="L1471" s="6">
        <v>8273.1725920000008</v>
      </c>
      <c r="M1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2" spans="1:13" x14ac:dyDescent="0.2">
      <c r="A1472" t="s">
        <v>2346</v>
      </c>
      <c r="B1472" t="s">
        <v>18</v>
      </c>
      <c r="C1472">
        <v>8</v>
      </c>
      <c r="D1472" s="6">
        <v>257740.77</v>
      </c>
      <c r="E1472" s="6">
        <v>6893512527</v>
      </c>
      <c r="F1472">
        <v>50</v>
      </c>
      <c r="G1472" t="s">
        <v>13</v>
      </c>
      <c r="H1472">
        <v>2018</v>
      </c>
      <c r="I1472">
        <v>4207</v>
      </c>
      <c r="J1472">
        <v>7</v>
      </c>
      <c r="K1472" s="5">
        <v>26744.913939999999</v>
      </c>
      <c r="L1472" s="6">
        <v>5154.8154549999999</v>
      </c>
      <c r="M1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3" spans="1:13" x14ac:dyDescent="0.2">
      <c r="A1473" t="s">
        <v>2347</v>
      </c>
      <c r="B1473" t="s">
        <v>15</v>
      </c>
      <c r="C1473">
        <v>4</v>
      </c>
      <c r="D1473" s="6">
        <v>148913.67000000001</v>
      </c>
      <c r="E1473" s="6">
        <v>40506532556.129997</v>
      </c>
      <c r="F1473">
        <v>19</v>
      </c>
      <c r="G1473" t="s">
        <v>33</v>
      </c>
      <c r="H1473">
        <v>2019</v>
      </c>
      <c r="I1473">
        <v>7983</v>
      </c>
      <c r="J1473">
        <v>6</v>
      </c>
      <c r="K1473" s="5">
        <v>272012.51760000002</v>
      </c>
      <c r="L1473" s="6">
        <v>7837.5618420000001</v>
      </c>
      <c r="M14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74" spans="1:13" x14ac:dyDescent="0.2">
      <c r="A1474" t="s">
        <v>2348</v>
      </c>
      <c r="B1474" t="s">
        <v>9</v>
      </c>
      <c r="C1474">
        <v>5</v>
      </c>
      <c r="D1474" s="6">
        <v>144553.98000000001</v>
      </c>
      <c r="E1474" s="6">
        <v>28688782003.73</v>
      </c>
      <c r="F1474">
        <v>10</v>
      </c>
      <c r="G1474" t="s">
        <v>33</v>
      </c>
      <c r="H1474">
        <v>2014</v>
      </c>
      <c r="I1474">
        <v>1862</v>
      </c>
      <c r="J1474">
        <v>11</v>
      </c>
      <c r="K1474" s="5">
        <v>198463.13889999999</v>
      </c>
      <c r="L1474" s="6">
        <v>14455.39842</v>
      </c>
      <c r="M1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5" spans="1:13" x14ac:dyDescent="0.2">
      <c r="A1475" t="s">
        <v>2349</v>
      </c>
      <c r="B1475" t="s">
        <v>24</v>
      </c>
      <c r="C1475">
        <v>3</v>
      </c>
      <c r="D1475" s="6">
        <v>248753.2</v>
      </c>
      <c r="E1475" s="6">
        <v>11647493462.879999</v>
      </c>
      <c r="F1475">
        <v>17</v>
      </c>
      <c r="G1475" t="s">
        <v>13</v>
      </c>
      <c r="H1475">
        <v>2013</v>
      </c>
      <c r="I1475">
        <v>1069</v>
      </c>
      <c r="J1475">
        <v>12</v>
      </c>
      <c r="K1475" s="5">
        <v>46822.491419999998</v>
      </c>
      <c r="L1475" s="6">
        <v>14632.54135</v>
      </c>
      <c r="M1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6" spans="1:13" x14ac:dyDescent="0.2">
      <c r="A1476" t="s">
        <v>2350</v>
      </c>
      <c r="B1476" t="s">
        <v>15</v>
      </c>
      <c r="C1476">
        <v>4</v>
      </c>
      <c r="D1476" s="6">
        <v>496721.29</v>
      </c>
      <c r="E1476" s="6">
        <v>1879755162.3599999</v>
      </c>
      <c r="F1476">
        <v>42</v>
      </c>
      <c r="G1476" t="s">
        <v>29</v>
      </c>
      <c r="H1476">
        <v>2005</v>
      </c>
      <c r="I1476">
        <v>13523</v>
      </c>
      <c r="J1476">
        <v>20</v>
      </c>
      <c r="K1476" s="5">
        <v>3783.3257250000001</v>
      </c>
      <c r="L1476" s="6">
        <v>11826.69742</v>
      </c>
      <c r="M1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7" spans="1:13" x14ac:dyDescent="0.2">
      <c r="A1477" t="s">
        <v>2351</v>
      </c>
      <c r="B1477" t="s">
        <v>15</v>
      </c>
      <c r="C1477">
        <v>10</v>
      </c>
      <c r="D1477" s="6">
        <v>440571.7</v>
      </c>
      <c r="E1477" s="6">
        <v>1719080305.5899999</v>
      </c>
      <c r="F1477">
        <v>43</v>
      </c>
      <c r="G1477" t="s">
        <v>19</v>
      </c>
      <c r="H1477">
        <v>2012</v>
      </c>
      <c r="I1477">
        <v>11353</v>
      </c>
      <c r="J1477">
        <v>13</v>
      </c>
      <c r="K1477" s="5">
        <v>3900.9308540000002</v>
      </c>
      <c r="L1477" s="6">
        <v>10245.85346</v>
      </c>
      <c r="M1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8" spans="1:13" x14ac:dyDescent="0.2">
      <c r="A1478" t="s">
        <v>2352</v>
      </c>
      <c r="B1478" t="s">
        <v>12</v>
      </c>
      <c r="C1478">
        <v>8</v>
      </c>
      <c r="D1478" s="6">
        <v>47300.32</v>
      </c>
      <c r="E1478" s="6">
        <v>1304466727.95</v>
      </c>
      <c r="F1478">
        <v>15</v>
      </c>
      <c r="G1478" t="s">
        <v>19</v>
      </c>
      <c r="H1478">
        <v>2012</v>
      </c>
      <c r="I1478">
        <v>5355</v>
      </c>
      <c r="J1478">
        <v>13</v>
      </c>
      <c r="K1478" s="5">
        <v>27577.393169999999</v>
      </c>
      <c r="L1478" s="6">
        <v>3153.3544400000001</v>
      </c>
      <c r="M1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79" spans="1:13" x14ac:dyDescent="0.2">
      <c r="A1479" t="s">
        <v>2353</v>
      </c>
      <c r="B1479" t="s">
        <v>18</v>
      </c>
      <c r="C1479">
        <v>10</v>
      </c>
      <c r="D1479" s="6">
        <v>183736.86</v>
      </c>
      <c r="E1479" s="6">
        <v>3433681900.1799998</v>
      </c>
      <c r="F1479">
        <v>29</v>
      </c>
      <c r="G1479" t="s">
        <v>33</v>
      </c>
      <c r="H1479">
        <v>2013</v>
      </c>
      <c r="I1479">
        <v>3463</v>
      </c>
      <c r="J1479">
        <v>12</v>
      </c>
      <c r="K1479" s="5">
        <v>18687.04033</v>
      </c>
      <c r="L1479" s="6">
        <v>6335.7538860000004</v>
      </c>
      <c r="M1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0" spans="1:13" x14ac:dyDescent="0.2">
      <c r="A1480" t="s">
        <v>2354</v>
      </c>
      <c r="B1480" t="s">
        <v>12</v>
      </c>
      <c r="C1480">
        <v>2</v>
      </c>
      <c r="D1480" s="6">
        <v>489916.19</v>
      </c>
      <c r="E1480" s="6">
        <v>12478981819.75</v>
      </c>
      <c r="F1480">
        <v>3</v>
      </c>
      <c r="G1480" t="s">
        <v>10</v>
      </c>
      <c r="H1480">
        <v>2023</v>
      </c>
      <c r="I1480">
        <v>13022</v>
      </c>
      <c r="J1480">
        <v>2</v>
      </c>
      <c r="K1480" s="5">
        <v>25470.66647</v>
      </c>
      <c r="L1480" s="6">
        <v>163305.397</v>
      </c>
      <c r="M14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481" spans="1:13" x14ac:dyDescent="0.2">
      <c r="A1481" t="s">
        <v>258</v>
      </c>
      <c r="B1481" t="s">
        <v>24</v>
      </c>
      <c r="C1481">
        <v>9</v>
      </c>
      <c r="D1481" s="6">
        <v>107524.79</v>
      </c>
      <c r="E1481" s="6">
        <v>4790224564.96</v>
      </c>
      <c r="F1481">
        <v>11</v>
      </c>
      <c r="G1481" t="s">
        <v>10</v>
      </c>
      <c r="H1481">
        <v>2015</v>
      </c>
      <c r="I1481">
        <v>13056</v>
      </c>
      <c r="J1481">
        <v>10</v>
      </c>
      <c r="K1481" s="5">
        <v>44548.955869999998</v>
      </c>
      <c r="L1481" s="6">
        <v>9774.9807359999995</v>
      </c>
      <c r="M1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2" spans="1:13" x14ac:dyDescent="0.2">
      <c r="A1482" t="s">
        <v>2355</v>
      </c>
      <c r="B1482" t="s">
        <v>32</v>
      </c>
      <c r="C1482">
        <v>1</v>
      </c>
      <c r="D1482" s="6">
        <v>87285.49</v>
      </c>
      <c r="E1482" s="6">
        <v>3420694093.6199999</v>
      </c>
      <c r="F1482">
        <v>44</v>
      </c>
      <c r="G1482" t="s">
        <v>35</v>
      </c>
      <c r="H1482">
        <v>2016</v>
      </c>
      <c r="I1482">
        <v>6942</v>
      </c>
      <c r="J1482">
        <v>9</v>
      </c>
      <c r="K1482" s="5">
        <v>39188.720350000003</v>
      </c>
      <c r="L1482" s="6">
        <v>1983.7612240000001</v>
      </c>
      <c r="M1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3" spans="1:13" x14ac:dyDescent="0.2">
      <c r="A1483" t="s">
        <v>2356</v>
      </c>
      <c r="B1483" t="s">
        <v>15</v>
      </c>
      <c r="C1483">
        <v>2</v>
      </c>
      <c r="D1483" s="6">
        <v>342394.96</v>
      </c>
      <c r="E1483" s="6">
        <v>5793258215.7799997</v>
      </c>
      <c r="F1483">
        <v>32</v>
      </c>
      <c r="G1483" t="s">
        <v>33</v>
      </c>
      <c r="H1483">
        <v>2010</v>
      </c>
      <c r="I1483">
        <v>14764</v>
      </c>
      <c r="J1483">
        <v>15</v>
      </c>
      <c r="K1483" s="5">
        <v>16918.81163</v>
      </c>
      <c r="L1483" s="6">
        <v>10699.842479999999</v>
      </c>
      <c r="M1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4" spans="1:13" x14ac:dyDescent="0.2">
      <c r="A1484" t="s">
        <v>2357</v>
      </c>
      <c r="B1484" t="s">
        <v>24</v>
      </c>
      <c r="C1484">
        <v>3</v>
      </c>
      <c r="D1484" s="6">
        <v>225435.05</v>
      </c>
      <c r="E1484" s="6">
        <v>7206959226.54</v>
      </c>
      <c r="F1484">
        <v>39</v>
      </c>
      <c r="G1484" t="s">
        <v>33</v>
      </c>
      <c r="H1484">
        <v>2000</v>
      </c>
      <c r="I1484">
        <v>12104</v>
      </c>
      <c r="J1484">
        <v>25</v>
      </c>
      <c r="K1484" s="5">
        <v>31968.115849999998</v>
      </c>
      <c r="L1484" s="6">
        <v>5780.3858950000003</v>
      </c>
      <c r="M1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5" spans="1:13" x14ac:dyDescent="0.2">
      <c r="A1485" t="s">
        <v>2358</v>
      </c>
      <c r="B1485" t="s">
        <v>9</v>
      </c>
      <c r="C1485">
        <v>3</v>
      </c>
      <c r="D1485" s="6">
        <v>93810.13</v>
      </c>
      <c r="E1485" s="6">
        <v>2066300087.7</v>
      </c>
      <c r="F1485">
        <v>5</v>
      </c>
      <c r="G1485" t="s">
        <v>35</v>
      </c>
      <c r="H1485">
        <v>2000</v>
      </c>
      <c r="I1485">
        <v>19559</v>
      </c>
      <c r="J1485">
        <v>25</v>
      </c>
      <c r="K1485" s="5">
        <v>22025.406749999998</v>
      </c>
      <c r="L1485" s="6">
        <v>18762.02606</v>
      </c>
      <c r="M1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6" spans="1:13" x14ac:dyDescent="0.2">
      <c r="A1486" t="s">
        <v>2359</v>
      </c>
      <c r="B1486" t="s">
        <v>15</v>
      </c>
      <c r="C1486">
        <v>1</v>
      </c>
      <c r="D1486" s="6">
        <v>179459.27</v>
      </c>
      <c r="E1486" s="6">
        <v>4459870357.29</v>
      </c>
      <c r="F1486">
        <v>31</v>
      </c>
      <c r="G1486" t="s">
        <v>35</v>
      </c>
      <c r="H1486">
        <v>2014</v>
      </c>
      <c r="I1486">
        <v>12941</v>
      </c>
      <c r="J1486">
        <v>11</v>
      </c>
      <c r="K1486" s="5">
        <v>24850.71344</v>
      </c>
      <c r="L1486" s="6">
        <v>5789.0087160000003</v>
      </c>
      <c r="M1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7" spans="1:13" x14ac:dyDescent="0.2">
      <c r="A1487" t="s">
        <v>2360</v>
      </c>
      <c r="B1487" t="s">
        <v>9</v>
      </c>
      <c r="C1487">
        <v>8</v>
      </c>
      <c r="D1487" s="6">
        <v>91831.31</v>
      </c>
      <c r="E1487" s="6">
        <v>18377972158.650002</v>
      </c>
      <c r="F1487">
        <v>18</v>
      </c>
      <c r="G1487" t="s">
        <v>10</v>
      </c>
      <c r="H1487">
        <v>2016</v>
      </c>
      <c r="I1487">
        <v>9388</v>
      </c>
      <c r="J1487">
        <v>9</v>
      </c>
      <c r="K1487" s="5">
        <v>200126.51689999999</v>
      </c>
      <c r="L1487" s="6">
        <v>5101.7394759999997</v>
      </c>
      <c r="M1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8" spans="1:13" x14ac:dyDescent="0.2">
      <c r="A1488" t="s">
        <v>2361</v>
      </c>
      <c r="B1488" t="s">
        <v>49</v>
      </c>
      <c r="C1488">
        <v>8</v>
      </c>
      <c r="D1488" s="6">
        <v>71768.850000000006</v>
      </c>
      <c r="E1488" s="6">
        <v>18636720348.990002</v>
      </c>
      <c r="F1488">
        <v>21</v>
      </c>
      <c r="G1488" t="s">
        <v>27</v>
      </c>
      <c r="H1488">
        <v>2006</v>
      </c>
      <c r="I1488">
        <v>6775</v>
      </c>
      <c r="J1488">
        <v>19</v>
      </c>
      <c r="K1488" s="5">
        <v>259676.0111</v>
      </c>
      <c r="L1488" s="6">
        <v>3417.564265</v>
      </c>
      <c r="M1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89" spans="1:13" x14ac:dyDescent="0.2">
      <c r="A1489" t="s">
        <v>2362</v>
      </c>
      <c r="B1489" t="s">
        <v>24</v>
      </c>
      <c r="C1489">
        <v>5</v>
      </c>
      <c r="D1489" s="6">
        <v>20534.88</v>
      </c>
      <c r="E1489" s="6">
        <v>990469096.60000002</v>
      </c>
      <c r="F1489">
        <v>15</v>
      </c>
      <c r="G1489" t="s">
        <v>10</v>
      </c>
      <c r="H1489">
        <v>2022</v>
      </c>
      <c r="I1489">
        <v>1346</v>
      </c>
      <c r="J1489">
        <v>3</v>
      </c>
      <c r="K1489" s="5">
        <v>48232.498350000002</v>
      </c>
      <c r="L1489" s="6">
        <v>1368.9919950000001</v>
      </c>
      <c r="M1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0" spans="1:13" x14ac:dyDescent="0.2">
      <c r="A1490" t="s">
        <v>2363</v>
      </c>
      <c r="B1490" t="s">
        <v>12</v>
      </c>
      <c r="C1490">
        <v>6</v>
      </c>
      <c r="D1490" s="6">
        <v>221583.51</v>
      </c>
      <c r="E1490" s="6">
        <v>5211918891.8400002</v>
      </c>
      <c r="F1490">
        <v>28</v>
      </c>
      <c r="G1490" t="s">
        <v>35</v>
      </c>
      <c r="H1490">
        <v>2022</v>
      </c>
      <c r="I1490">
        <v>16145</v>
      </c>
      <c r="J1490">
        <v>3</v>
      </c>
      <c r="K1490" s="5">
        <v>23520.239590000001</v>
      </c>
      <c r="L1490" s="6">
        <v>7913.6968829999996</v>
      </c>
      <c r="M14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1" spans="1:13" x14ac:dyDescent="0.2">
      <c r="A1491" t="s">
        <v>2364</v>
      </c>
      <c r="B1491" t="s">
        <v>9</v>
      </c>
      <c r="C1491">
        <v>9</v>
      </c>
      <c r="D1491" s="6">
        <v>68659.149999999994</v>
      </c>
      <c r="E1491" s="6">
        <v>15168757585.65</v>
      </c>
      <c r="F1491">
        <v>43</v>
      </c>
      <c r="G1491" t="s">
        <v>33</v>
      </c>
      <c r="H1491">
        <v>2017</v>
      </c>
      <c r="I1491">
        <v>14237</v>
      </c>
      <c r="J1491">
        <v>8</v>
      </c>
      <c r="K1491" s="5">
        <v>220927.4075</v>
      </c>
      <c r="L1491" s="6">
        <v>1596.7245150000001</v>
      </c>
      <c r="M1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2" spans="1:13" x14ac:dyDescent="0.2">
      <c r="A1492" t="s">
        <v>259</v>
      </c>
      <c r="B1492" t="s">
        <v>9</v>
      </c>
      <c r="C1492">
        <v>8</v>
      </c>
      <c r="D1492" s="6">
        <v>40084.11</v>
      </c>
      <c r="E1492" s="6">
        <v>66211076.07</v>
      </c>
      <c r="F1492">
        <v>15</v>
      </c>
      <c r="G1492" t="s">
        <v>27</v>
      </c>
      <c r="H1492">
        <v>2010</v>
      </c>
      <c r="I1492">
        <v>19801</v>
      </c>
      <c r="J1492">
        <v>15</v>
      </c>
      <c r="K1492" s="5">
        <v>1650.803566</v>
      </c>
      <c r="L1492" s="6">
        <v>2672.2740100000001</v>
      </c>
      <c r="M1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3" spans="1:13" x14ac:dyDescent="0.2">
      <c r="A1493" t="s">
        <v>2365</v>
      </c>
      <c r="B1493" t="s">
        <v>9</v>
      </c>
      <c r="C1493">
        <v>7</v>
      </c>
      <c r="D1493" s="6">
        <v>309809.09000000003</v>
      </c>
      <c r="E1493" s="6">
        <v>15328890640.76</v>
      </c>
      <c r="F1493">
        <v>30</v>
      </c>
      <c r="G1493" t="s">
        <v>37</v>
      </c>
      <c r="H1493">
        <v>2013</v>
      </c>
      <c r="I1493">
        <v>18821</v>
      </c>
      <c r="J1493">
        <v>12</v>
      </c>
      <c r="K1493" s="5">
        <v>49477.504860000001</v>
      </c>
      <c r="L1493" s="6">
        <v>10326.969719999999</v>
      </c>
      <c r="M1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4" spans="1:13" x14ac:dyDescent="0.2">
      <c r="A1494" t="s">
        <v>2366</v>
      </c>
      <c r="B1494" t="s">
        <v>15</v>
      </c>
      <c r="C1494">
        <v>7</v>
      </c>
      <c r="D1494" s="6">
        <v>330770.34000000003</v>
      </c>
      <c r="E1494" s="6">
        <v>6489752717.1499996</v>
      </c>
      <c r="F1494">
        <v>44</v>
      </c>
      <c r="G1494" t="s">
        <v>10</v>
      </c>
      <c r="H1494">
        <v>2002</v>
      </c>
      <c r="I1494">
        <v>8718</v>
      </c>
      <c r="J1494">
        <v>23</v>
      </c>
      <c r="K1494" s="5">
        <v>19619.116959999999</v>
      </c>
      <c r="L1494" s="6">
        <v>7517.5076799999997</v>
      </c>
      <c r="M1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5" spans="1:13" x14ac:dyDescent="0.2">
      <c r="A1495" t="s">
        <v>2367</v>
      </c>
      <c r="B1495" t="s">
        <v>24</v>
      </c>
      <c r="C1495">
        <v>10</v>
      </c>
      <c r="D1495" s="6">
        <v>491908.79</v>
      </c>
      <c r="E1495" s="6">
        <v>22309750401.27</v>
      </c>
      <c r="F1495">
        <v>38</v>
      </c>
      <c r="G1495" t="s">
        <v>33</v>
      </c>
      <c r="H1495">
        <v>2018</v>
      </c>
      <c r="I1495">
        <v>9889</v>
      </c>
      <c r="J1495">
        <v>7</v>
      </c>
      <c r="K1495" s="5">
        <v>45352.429179999999</v>
      </c>
      <c r="L1495" s="6">
        <v>12944.96812</v>
      </c>
      <c r="M1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6" spans="1:13" x14ac:dyDescent="0.2">
      <c r="A1496" t="s">
        <v>2368</v>
      </c>
      <c r="B1496" t="s">
        <v>15</v>
      </c>
      <c r="C1496">
        <v>9</v>
      </c>
      <c r="D1496" s="6">
        <v>22669.24</v>
      </c>
      <c r="E1496" s="6">
        <v>9993329216.3099995</v>
      </c>
      <c r="F1496">
        <v>11</v>
      </c>
      <c r="G1496" t="s">
        <v>27</v>
      </c>
      <c r="H1496">
        <v>2016</v>
      </c>
      <c r="I1496">
        <v>4759</v>
      </c>
      <c r="J1496">
        <v>9</v>
      </c>
      <c r="K1496" s="5">
        <v>440831.13660000003</v>
      </c>
      <c r="L1496" s="6">
        <v>2060.8399410000002</v>
      </c>
      <c r="M1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7" spans="1:13" x14ac:dyDescent="0.2">
      <c r="A1497" t="s">
        <v>2369</v>
      </c>
      <c r="B1497" t="s">
        <v>18</v>
      </c>
      <c r="C1497">
        <v>3</v>
      </c>
      <c r="D1497" s="6">
        <v>222237.01</v>
      </c>
      <c r="E1497" s="6">
        <v>7303245693.1899996</v>
      </c>
      <c r="F1497">
        <v>21</v>
      </c>
      <c r="G1497" t="s">
        <v>35</v>
      </c>
      <c r="H1497">
        <v>2016</v>
      </c>
      <c r="I1497">
        <v>16821</v>
      </c>
      <c r="J1497">
        <v>9</v>
      </c>
      <c r="K1497" s="5">
        <v>32861.419300000001</v>
      </c>
      <c r="L1497" s="6">
        <v>10582.714599999999</v>
      </c>
      <c r="M1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8" spans="1:13" x14ac:dyDescent="0.2">
      <c r="A1498" t="s">
        <v>2370</v>
      </c>
      <c r="B1498" t="s">
        <v>9</v>
      </c>
      <c r="C1498">
        <v>2</v>
      </c>
      <c r="D1498" s="6">
        <v>321368.37</v>
      </c>
      <c r="E1498" s="6">
        <v>4900467433.0799999</v>
      </c>
      <c r="F1498">
        <v>29</v>
      </c>
      <c r="G1498" t="s">
        <v>33</v>
      </c>
      <c r="H1498">
        <v>2019</v>
      </c>
      <c r="I1498">
        <v>660</v>
      </c>
      <c r="J1498">
        <v>6</v>
      </c>
      <c r="K1498" s="5">
        <v>15247.75469</v>
      </c>
      <c r="L1498" s="6">
        <v>11081.66792</v>
      </c>
      <c r="M1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499" spans="1:13" x14ac:dyDescent="0.2">
      <c r="A1499" t="s">
        <v>2371</v>
      </c>
      <c r="B1499" t="s">
        <v>12</v>
      </c>
      <c r="C1499">
        <v>4</v>
      </c>
      <c r="D1499" s="6">
        <v>327212.37</v>
      </c>
      <c r="E1499" s="6">
        <v>12297204707.030001</v>
      </c>
      <c r="F1499">
        <v>19</v>
      </c>
      <c r="G1499" t="s">
        <v>29</v>
      </c>
      <c r="H1499">
        <v>2018</v>
      </c>
      <c r="I1499">
        <v>3577</v>
      </c>
      <c r="J1499">
        <v>7</v>
      </c>
      <c r="K1499" s="5">
        <v>37580.723709999998</v>
      </c>
      <c r="L1499" s="6">
        <v>17221.703440000001</v>
      </c>
      <c r="M1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0" spans="1:13" x14ac:dyDescent="0.2">
      <c r="A1500" t="s">
        <v>2372</v>
      </c>
      <c r="B1500" t="s">
        <v>32</v>
      </c>
      <c r="C1500">
        <v>4</v>
      </c>
      <c r="D1500" s="6">
        <v>340821.43</v>
      </c>
      <c r="E1500" s="6">
        <v>6455248159.9899998</v>
      </c>
      <c r="F1500">
        <v>4</v>
      </c>
      <c r="G1500" t="s">
        <v>19</v>
      </c>
      <c r="H1500">
        <v>2021</v>
      </c>
      <c r="I1500">
        <v>17993</v>
      </c>
      <c r="J1500">
        <v>4</v>
      </c>
      <c r="K1500" s="5">
        <v>18939.26497</v>
      </c>
      <c r="L1500" s="6">
        <v>85205.357090000005</v>
      </c>
      <c r="M15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1" spans="1:13" x14ac:dyDescent="0.2">
      <c r="A1501" t="s">
        <v>2373</v>
      </c>
      <c r="B1501" t="s">
        <v>15</v>
      </c>
      <c r="C1501">
        <v>1</v>
      </c>
      <c r="D1501" s="6">
        <v>48895.26</v>
      </c>
      <c r="E1501" s="6">
        <v>1647677631.53</v>
      </c>
      <c r="F1501">
        <v>36</v>
      </c>
      <c r="G1501" t="s">
        <v>29</v>
      </c>
      <c r="H1501">
        <v>2005</v>
      </c>
      <c r="I1501">
        <v>14193</v>
      </c>
      <c r="J1501">
        <v>20</v>
      </c>
      <c r="K1501" s="5">
        <v>33697.10686</v>
      </c>
      <c r="L1501" s="6">
        <v>1358.201613</v>
      </c>
      <c r="M1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2" spans="1:13" x14ac:dyDescent="0.2">
      <c r="A1502" t="s">
        <v>2374</v>
      </c>
      <c r="B1502" t="s">
        <v>24</v>
      </c>
      <c r="C1502">
        <v>1</v>
      </c>
      <c r="D1502" s="6">
        <v>388185.75</v>
      </c>
      <c r="E1502" s="6">
        <v>10776618829.24</v>
      </c>
      <c r="F1502">
        <v>13</v>
      </c>
      <c r="G1502" t="s">
        <v>19</v>
      </c>
      <c r="H1502">
        <v>2004</v>
      </c>
      <c r="I1502">
        <v>4395</v>
      </c>
      <c r="J1502">
        <v>21</v>
      </c>
      <c r="K1502" s="5">
        <v>27760.500120000001</v>
      </c>
      <c r="L1502" s="6">
        <v>29860.44254</v>
      </c>
      <c r="M1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3" spans="1:13" x14ac:dyDescent="0.2">
      <c r="A1503" t="s">
        <v>260</v>
      </c>
      <c r="B1503" t="s">
        <v>32</v>
      </c>
      <c r="C1503">
        <v>5</v>
      </c>
      <c r="D1503" s="6">
        <v>37938.15</v>
      </c>
      <c r="E1503" s="6">
        <v>7473793346.46</v>
      </c>
      <c r="F1503">
        <v>39</v>
      </c>
      <c r="G1503" t="s">
        <v>33</v>
      </c>
      <c r="H1503">
        <v>2019</v>
      </c>
      <c r="I1503">
        <v>12277</v>
      </c>
      <c r="J1503">
        <v>6</v>
      </c>
      <c r="K1503" s="5">
        <v>196998.41329999999</v>
      </c>
      <c r="L1503" s="6">
        <v>972.77308389999996</v>
      </c>
      <c r="M15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4" spans="1:13" x14ac:dyDescent="0.2">
      <c r="A1504" t="s">
        <v>2375</v>
      </c>
      <c r="B1504" t="s">
        <v>12</v>
      </c>
      <c r="C1504">
        <v>3</v>
      </c>
      <c r="D1504" s="6">
        <v>350605.59</v>
      </c>
      <c r="E1504" s="6">
        <v>15457968435.65</v>
      </c>
      <c r="F1504">
        <v>20</v>
      </c>
      <c r="G1504" t="s">
        <v>21</v>
      </c>
      <c r="H1504">
        <v>2006</v>
      </c>
      <c r="I1504">
        <v>16165</v>
      </c>
      <c r="J1504">
        <v>19</v>
      </c>
      <c r="K1504" s="5">
        <v>44088.337699999996</v>
      </c>
      <c r="L1504" s="6">
        <v>17530.279699999999</v>
      </c>
      <c r="M1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5" spans="1:13" x14ac:dyDescent="0.2">
      <c r="A1505" t="s">
        <v>2376</v>
      </c>
      <c r="B1505" t="s">
        <v>42</v>
      </c>
      <c r="C1505">
        <v>5</v>
      </c>
      <c r="D1505" s="6">
        <v>90110.03</v>
      </c>
      <c r="E1505" s="6">
        <v>41059208846.080002</v>
      </c>
      <c r="F1505">
        <v>37</v>
      </c>
      <c r="G1505" t="s">
        <v>21</v>
      </c>
      <c r="H1505">
        <v>2022</v>
      </c>
      <c r="I1505">
        <v>111</v>
      </c>
      <c r="J1505">
        <v>3</v>
      </c>
      <c r="K1505" s="5">
        <v>455655.3492</v>
      </c>
      <c r="L1505" s="6">
        <v>2435.4063080000001</v>
      </c>
      <c r="M15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06" spans="1:13" x14ac:dyDescent="0.2">
      <c r="A1506" t="s">
        <v>2377</v>
      </c>
      <c r="B1506" t="s">
        <v>15</v>
      </c>
      <c r="C1506">
        <v>7</v>
      </c>
      <c r="D1506" s="6">
        <v>65530.77</v>
      </c>
      <c r="E1506" s="6">
        <v>19681918307.200001</v>
      </c>
      <c r="F1506">
        <v>43</v>
      </c>
      <c r="G1506" t="s">
        <v>33</v>
      </c>
      <c r="H1506">
        <v>2015</v>
      </c>
      <c r="I1506">
        <v>15556</v>
      </c>
      <c r="J1506">
        <v>10</v>
      </c>
      <c r="K1506" s="5">
        <v>300345.23109999998</v>
      </c>
      <c r="L1506" s="6">
        <v>1523.97128</v>
      </c>
      <c r="M1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7" spans="1:13" x14ac:dyDescent="0.2">
      <c r="A1507" t="s">
        <v>2378</v>
      </c>
      <c r="B1507" t="s">
        <v>12</v>
      </c>
      <c r="C1507">
        <v>10</v>
      </c>
      <c r="D1507" s="6">
        <v>256802.39</v>
      </c>
      <c r="E1507" s="6">
        <v>5113585145.3199997</v>
      </c>
      <c r="F1507">
        <v>21</v>
      </c>
      <c r="G1507" t="s">
        <v>37</v>
      </c>
      <c r="H1507">
        <v>2012</v>
      </c>
      <c r="I1507">
        <v>3324</v>
      </c>
      <c r="J1507">
        <v>13</v>
      </c>
      <c r="K1507" s="5">
        <v>19911.529549999999</v>
      </c>
      <c r="L1507" s="6">
        <v>12228.685160000001</v>
      </c>
      <c r="M1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8" spans="1:13" x14ac:dyDescent="0.2">
      <c r="A1508" t="s">
        <v>2379</v>
      </c>
      <c r="B1508" t="s">
        <v>32</v>
      </c>
      <c r="C1508">
        <v>4</v>
      </c>
      <c r="D1508" s="6">
        <v>11242.77</v>
      </c>
      <c r="E1508" s="6">
        <v>5338621169.04</v>
      </c>
      <c r="F1508">
        <v>31</v>
      </c>
      <c r="G1508" t="s">
        <v>33</v>
      </c>
      <c r="H1508">
        <v>2012</v>
      </c>
      <c r="I1508">
        <v>12662</v>
      </c>
      <c r="J1508">
        <v>13</v>
      </c>
      <c r="K1508" s="5">
        <v>474848.38829999999</v>
      </c>
      <c r="L1508" s="6">
        <v>362.66991250000001</v>
      </c>
      <c r="M1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09" spans="1:13" x14ac:dyDescent="0.2">
      <c r="A1509" t="s">
        <v>2380</v>
      </c>
      <c r="B1509" t="s">
        <v>24</v>
      </c>
      <c r="C1509">
        <v>1</v>
      </c>
      <c r="D1509" s="6">
        <v>229551.34</v>
      </c>
      <c r="E1509" s="6">
        <v>5419272690.5200005</v>
      </c>
      <c r="F1509">
        <v>4</v>
      </c>
      <c r="G1509" t="s">
        <v>35</v>
      </c>
      <c r="H1509">
        <v>2007</v>
      </c>
      <c r="I1509">
        <v>17513</v>
      </c>
      <c r="J1509">
        <v>18</v>
      </c>
      <c r="K1509" s="5">
        <v>23607.10715</v>
      </c>
      <c r="L1509" s="6">
        <v>57387.835619999998</v>
      </c>
      <c r="M15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0" spans="1:13" x14ac:dyDescent="0.2">
      <c r="A1510" t="s">
        <v>2381</v>
      </c>
      <c r="B1510" t="s">
        <v>15</v>
      </c>
      <c r="C1510">
        <v>2</v>
      </c>
      <c r="D1510" s="6">
        <v>390857.03</v>
      </c>
      <c r="E1510" s="6">
        <v>1952366395.28</v>
      </c>
      <c r="F1510">
        <v>20</v>
      </c>
      <c r="G1510" t="s">
        <v>10</v>
      </c>
      <c r="H1510">
        <v>2016</v>
      </c>
      <c r="I1510">
        <v>614</v>
      </c>
      <c r="J1510">
        <v>9</v>
      </c>
      <c r="K1510" s="5">
        <v>4994.0908719999998</v>
      </c>
      <c r="L1510" s="6">
        <v>19542.851630000001</v>
      </c>
      <c r="M1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1" spans="1:13" x14ac:dyDescent="0.2">
      <c r="A1511" t="s">
        <v>2382</v>
      </c>
      <c r="B1511" t="s">
        <v>15</v>
      </c>
      <c r="C1511">
        <v>7</v>
      </c>
      <c r="D1511" s="6">
        <v>473789.2</v>
      </c>
      <c r="E1511" s="6">
        <v>1627153251.5</v>
      </c>
      <c r="F1511">
        <v>2</v>
      </c>
      <c r="G1511" t="s">
        <v>37</v>
      </c>
      <c r="H1511">
        <v>2019</v>
      </c>
      <c r="I1511">
        <v>2549</v>
      </c>
      <c r="J1511">
        <v>6</v>
      </c>
      <c r="K1511" s="5">
        <v>3433.3401330000002</v>
      </c>
      <c r="L1511" s="6">
        <v>236894.59820000001</v>
      </c>
      <c r="M15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2" spans="1:13" x14ac:dyDescent="0.2">
      <c r="A1512" t="s">
        <v>2383</v>
      </c>
      <c r="B1512" t="s">
        <v>12</v>
      </c>
      <c r="C1512">
        <v>4</v>
      </c>
      <c r="D1512" s="6">
        <v>470501.1</v>
      </c>
      <c r="E1512" s="6">
        <v>15161479902.969999</v>
      </c>
      <c r="F1512">
        <v>18</v>
      </c>
      <c r="G1512" t="s">
        <v>27</v>
      </c>
      <c r="H1512">
        <v>2023</v>
      </c>
      <c r="I1512">
        <v>14472</v>
      </c>
      <c r="J1512">
        <v>2</v>
      </c>
      <c r="K1512" s="5">
        <v>32223.111830000002</v>
      </c>
      <c r="L1512" s="6">
        <v>26138.949720000001</v>
      </c>
      <c r="M15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3" spans="1:13" x14ac:dyDescent="0.2">
      <c r="A1513" t="s">
        <v>2384</v>
      </c>
      <c r="B1513" t="s">
        <v>42</v>
      </c>
      <c r="C1513">
        <v>10</v>
      </c>
      <c r="D1513" s="6">
        <v>292798.84999999998</v>
      </c>
      <c r="E1513" s="6">
        <v>8793549691.8400002</v>
      </c>
      <c r="F1513">
        <v>45</v>
      </c>
      <c r="G1513" t="s">
        <v>33</v>
      </c>
      <c r="H1513">
        <v>2020</v>
      </c>
      <c r="I1513">
        <v>2966</v>
      </c>
      <c r="J1513">
        <v>5</v>
      </c>
      <c r="K1513" s="5">
        <v>30031.732800000002</v>
      </c>
      <c r="L1513" s="6">
        <v>6506.6411589999998</v>
      </c>
      <c r="M1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4" spans="1:13" x14ac:dyDescent="0.2">
      <c r="A1514" t="s">
        <v>261</v>
      </c>
      <c r="B1514" t="s">
        <v>18</v>
      </c>
      <c r="C1514">
        <v>4</v>
      </c>
      <c r="D1514" s="6">
        <v>419787.6</v>
      </c>
      <c r="E1514" s="6">
        <v>12825152328.549999</v>
      </c>
      <c r="F1514">
        <v>8</v>
      </c>
      <c r="G1514" t="s">
        <v>33</v>
      </c>
      <c r="H1514">
        <v>2000</v>
      </c>
      <c r="I1514">
        <v>7655</v>
      </c>
      <c r="J1514">
        <v>25</v>
      </c>
      <c r="K1514" s="5">
        <v>30550.526959999999</v>
      </c>
      <c r="L1514" s="6">
        <v>52473.450599999996</v>
      </c>
      <c r="M15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5" spans="1:13" x14ac:dyDescent="0.2">
      <c r="A1515" t="s">
        <v>2385</v>
      </c>
      <c r="B1515" t="s">
        <v>12</v>
      </c>
      <c r="C1515">
        <v>9</v>
      </c>
      <c r="D1515" s="6">
        <v>409094.46</v>
      </c>
      <c r="E1515" s="6">
        <v>1997872983.9100001</v>
      </c>
      <c r="F1515">
        <v>15</v>
      </c>
      <c r="G1515" t="s">
        <v>16</v>
      </c>
      <c r="H1515">
        <v>2021</v>
      </c>
      <c r="I1515">
        <v>8291</v>
      </c>
      <c r="J1515">
        <v>4</v>
      </c>
      <c r="K1515" s="5">
        <v>4882.6471069999998</v>
      </c>
      <c r="L1515" s="6">
        <v>27272.964110000001</v>
      </c>
      <c r="M15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6" spans="1:13" x14ac:dyDescent="0.2">
      <c r="A1516" t="s">
        <v>2386</v>
      </c>
      <c r="B1516" t="s">
        <v>12</v>
      </c>
      <c r="C1516">
        <v>1</v>
      </c>
      <c r="D1516" s="6">
        <v>83817.63</v>
      </c>
      <c r="E1516" s="6">
        <v>24135216611.689999</v>
      </c>
      <c r="F1516">
        <v>3</v>
      </c>
      <c r="G1516" t="s">
        <v>29</v>
      </c>
      <c r="H1516">
        <v>2010</v>
      </c>
      <c r="I1516">
        <v>10819</v>
      </c>
      <c r="J1516">
        <v>15</v>
      </c>
      <c r="K1516" s="5">
        <v>287948.14970000001</v>
      </c>
      <c r="L1516" s="6">
        <v>27939.21153</v>
      </c>
      <c r="M15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17" spans="1:13" x14ac:dyDescent="0.2">
      <c r="A1517" t="s">
        <v>2387</v>
      </c>
      <c r="B1517" t="s">
        <v>32</v>
      </c>
      <c r="C1517">
        <v>9</v>
      </c>
      <c r="D1517" s="6">
        <v>120898.83</v>
      </c>
      <c r="E1517" s="6">
        <v>4114543261.2600002</v>
      </c>
      <c r="F1517">
        <v>31</v>
      </c>
      <c r="G1517" t="s">
        <v>27</v>
      </c>
      <c r="H1517">
        <v>2009</v>
      </c>
      <c r="I1517">
        <v>1397</v>
      </c>
      <c r="J1517">
        <v>16</v>
      </c>
      <c r="K1517" s="5">
        <v>34031.945240000001</v>
      </c>
      <c r="L1517" s="6">
        <v>3899.962258</v>
      </c>
      <c r="M1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8" spans="1:13" x14ac:dyDescent="0.2">
      <c r="A1518" t="s">
        <v>2388</v>
      </c>
      <c r="B1518" t="s">
        <v>32</v>
      </c>
      <c r="C1518">
        <v>4</v>
      </c>
      <c r="D1518" s="6">
        <v>105406.15</v>
      </c>
      <c r="E1518" s="6">
        <v>4814794606.6999998</v>
      </c>
      <c r="F1518">
        <v>48</v>
      </c>
      <c r="G1518" t="s">
        <v>19</v>
      </c>
      <c r="H1518">
        <v>2011</v>
      </c>
      <c r="I1518">
        <v>10488</v>
      </c>
      <c r="J1518">
        <v>14</v>
      </c>
      <c r="K1518" s="5">
        <v>45677.499210000002</v>
      </c>
      <c r="L1518" s="6">
        <v>2195.9613979999999</v>
      </c>
      <c r="M1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19" spans="1:13" x14ac:dyDescent="0.2">
      <c r="A1519" t="s">
        <v>2389</v>
      </c>
      <c r="B1519" t="s">
        <v>9</v>
      </c>
      <c r="C1519">
        <v>7</v>
      </c>
      <c r="D1519" s="6">
        <v>429521.23</v>
      </c>
      <c r="E1519" s="6">
        <v>14743418634.790001</v>
      </c>
      <c r="F1519">
        <v>28</v>
      </c>
      <c r="G1519" t="s">
        <v>29</v>
      </c>
      <c r="H1519">
        <v>2014</v>
      </c>
      <c r="I1519">
        <v>19058</v>
      </c>
      <c r="J1519">
        <v>11</v>
      </c>
      <c r="K1519" s="5">
        <v>34324.238579999997</v>
      </c>
      <c r="L1519" s="6">
        <v>15340.04387</v>
      </c>
      <c r="M1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0" spans="1:13" x14ac:dyDescent="0.2">
      <c r="A1520" t="s">
        <v>2390</v>
      </c>
      <c r="B1520" t="s">
        <v>32</v>
      </c>
      <c r="C1520">
        <v>9</v>
      </c>
      <c r="D1520" s="6">
        <v>188529</v>
      </c>
      <c r="E1520" s="6">
        <v>8154347230.4300003</v>
      </c>
      <c r="F1520">
        <v>29</v>
      </c>
      <c r="G1520" t="s">
        <v>16</v>
      </c>
      <c r="H1520">
        <v>2016</v>
      </c>
      <c r="I1520">
        <v>404</v>
      </c>
      <c r="J1520">
        <v>9</v>
      </c>
      <c r="K1520" s="5">
        <v>43251.481959999997</v>
      </c>
      <c r="L1520" s="6">
        <v>6501.0000460000001</v>
      </c>
      <c r="M1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1" spans="1:13" x14ac:dyDescent="0.2">
      <c r="A1521" t="s">
        <v>2391</v>
      </c>
      <c r="B1521" t="s">
        <v>12</v>
      </c>
      <c r="C1521">
        <v>6</v>
      </c>
      <c r="D1521" s="6">
        <v>423367.41</v>
      </c>
      <c r="E1521" s="6">
        <v>17972354743.740002</v>
      </c>
      <c r="F1521">
        <v>50</v>
      </c>
      <c r="G1521" t="s">
        <v>16</v>
      </c>
      <c r="H1521">
        <v>2020</v>
      </c>
      <c r="I1521">
        <v>4546</v>
      </c>
      <c r="J1521">
        <v>5</v>
      </c>
      <c r="K1521" s="5">
        <v>42449.964030000003</v>
      </c>
      <c r="L1521" s="6">
        <v>8467.3482239999994</v>
      </c>
      <c r="M1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2" spans="1:13" x14ac:dyDescent="0.2">
      <c r="A1522" t="s">
        <v>2392</v>
      </c>
      <c r="B1522" t="s">
        <v>24</v>
      </c>
      <c r="C1522">
        <v>8</v>
      </c>
      <c r="D1522" s="6">
        <v>28476.71</v>
      </c>
      <c r="E1522" s="6">
        <v>1158166845.96</v>
      </c>
      <c r="F1522">
        <v>33</v>
      </c>
      <c r="G1522" t="s">
        <v>35</v>
      </c>
      <c r="H1522">
        <v>2011</v>
      </c>
      <c r="I1522">
        <v>3281</v>
      </c>
      <c r="J1522">
        <v>14</v>
      </c>
      <c r="K1522" s="5">
        <v>40669.66603</v>
      </c>
      <c r="L1522" s="6">
        <v>862.93066859999999</v>
      </c>
      <c r="M1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3" spans="1:13" x14ac:dyDescent="0.2">
      <c r="A1523" t="s">
        <v>2393</v>
      </c>
      <c r="B1523" t="s">
        <v>42</v>
      </c>
      <c r="C1523">
        <v>8</v>
      </c>
      <c r="D1523" s="6">
        <v>45585.53</v>
      </c>
      <c r="E1523" s="6">
        <v>8173571998.2299995</v>
      </c>
      <c r="F1523">
        <v>36</v>
      </c>
      <c r="G1523" t="s">
        <v>10</v>
      </c>
      <c r="H1523">
        <v>2014</v>
      </c>
      <c r="I1523">
        <v>18842</v>
      </c>
      <c r="J1523">
        <v>11</v>
      </c>
      <c r="K1523" s="5">
        <v>179300.91649999999</v>
      </c>
      <c r="L1523" s="6">
        <v>1266.264584</v>
      </c>
      <c r="M1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4" spans="1:13" x14ac:dyDescent="0.2">
      <c r="A1524" t="s">
        <v>2394</v>
      </c>
      <c r="B1524" t="s">
        <v>42</v>
      </c>
      <c r="C1524">
        <v>9</v>
      </c>
      <c r="D1524" s="6">
        <v>48279.87</v>
      </c>
      <c r="E1524" s="6">
        <v>1734791848.77</v>
      </c>
      <c r="F1524">
        <v>40</v>
      </c>
      <c r="G1524" t="s">
        <v>10</v>
      </c>
      <c r="H1524">
        <v>2017</v>
      </c>
      <c r="I1524">
        <v>7739</v>
      </c>
      <c r="J1524">
        <v>8</v>
      </c>
      <c r="K1524" s="5">
        <v>35930.988830000002</v>
      </c>
      <c r="L1524" s="6">
        <v>1206.996819</v>
      </c>
      <c r="M1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5" spans="1:13" x14ac:dyDescent="0.2">
      <c r="A1525" t="s">
        <v>262</v>
      </c>
      <c r="B1525" t="s">
        <v>42</v>
      </c>
      <c r="C1525">
        <v>9</v>
      </c>
      <c r="D1525" s="6">
        <v>25279.5</v>
      </c>
      <c r="E1525" s="6">
        <v>42045609087.620003</v>
      </c>
      <c r="F1525">
        <v>19</v>
      </c>
      <c r="G1525" t="s">
        <v>19</v>
      </c>
      <c r="H1525">
        <v>2010</v>
      </c>
      <c r="I1525">
        <v>11946</v>
      </c>
      <c r="J1525">
        <v>15</v>
      </c>
      <c r="K1525" s="5">
        <v>1663228.6710000001</v>
      </c>
      <c r="L1525" s="6">
        <v>1330.49983</v>
      </c>
      <c r="M15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26" spans="1:13" x14ac:dyDescent="0.2">
      <c r="A1526" t="s">
        <v>2395</v>
      </c>
      <c r="B1526" t="s">
        <v>42</v>
      </c>
      <c r="C1526">
        <v>4</v>
      </c>
      <c r="D1526" s="6">
        <v>126818.45</v>
      </c>
      <c r="E1526" s="6">
        <v>4161049946.1500001</v>
      </c>
      <c r="F1526">
        <v>22</v>
      </c>
      <c r="G1526" t="s">
        <v>19</v>
      </c>
      <c r="H1526">
        <v>2011</v>
      </c>
      <c r="I1526">
        <v>19755</v>
      </c>
      <c r="J1526">
        <v>14</v>
      </c>
      <c r="K1526" s="5">
        <v>32810.076710000001</v>
      </c>
      <c r="L1526" s="6">
        <v>5764.4750759999997</v>
      </c>
      <c r="M1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7" spans="1:13" x14ac:dyDescent="0.2">
      <c r="A1527" t="s">
        <v>2396</v>
      </c>
      <c r="B1527" t="s">
        <v>9</v>
      </c>
      <c r="C1527">
        <v>5</v>
      </c>
      <c r="D1527" s="6">
        <v>82012.44</v>
      </c>
      <c r="E1527" s="6">
        <v>35088430220.660004</v>
      </c>
      <c r="F1527">
        <v>44</v>
      </c>
      <c r="G1527" t="s">
        <v>19</v>
      </c>
      <c r="H1527">
        <v>2005</v>
      </c>
      <c r="I1527">
        <v>7587</v>
      </c>
      <c r="J1527">
        <v>20</v>
      </c>
      <c r="K1527" s="5">
        <v>427841.77419999999</v>
      </c>
      <c r="L1527" s="6">
        <v>1863.9191109999999</v>
      </c>
      <c r="M1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28" spans="1:13" x14ac:dyDescent="0.2">
      <c r="A1528" t="s">
        <v>2397</v>
      </c>
      <c r="B1528" t="s">
        <v>42</v>
      </c>
      <c r="C1528">
        <v>6</v>
      </c>
      <c r="D1528" s="6">
        <v>49054.26</v>
      </c>
      <c r="E1528" s="6">
        <v>1141363512.04</v>
      </c>
      <c r="F1528">
        <v>20</v>
      </c>
      <c r="G1528" t="s">
        <v>35</v>
      </c>
      <c r="H1528">
        <v>2015</v>
      </c>
      <c r="I1528">
        <v>12674</v>
      </c>
      <c r="J1528">
        <v>10</v>
      </c>
      <c r="K1528" s="5">
        <v>23266.36664</v>
      </c>
      <c r="L1528" s="6">
        <v>2452.7131279999999</v>
      </c>
      <c r="M1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29" spans="1:13" x14ac:dyDescent="0.2">
      <c r="A1529" t="s">
        <v>2398</v>
      </c>
      <c r="B1529" t="s">
        <v>42</v>
      </c>
      <c r="C1529">
        <v>6</v>
      </c>
      <c r="D1529" s="6">
        <v>376634</v>
      </c>
      <c r="E1529" s="6">
        <v>1728799557.6400001</v>
      </c>
      <c r="F1529">
        <v>19</v>
      </c>
      <c r="G1529" t="s">
        <v>16</v>
      </c>
      <c r="H1529">
        <v>2009</v>
      </c>
      <c r="I1529">
        <v>14263</v>
      </c>
      <c r="J1529">
        <v>16</v>
      </c>
      <c r="K1529" s="5">
        <v>4589.1314380000003</v>
      </c>
      <c r="L1529" s="6">
        <v>19822.84203</v>
      </c>
      <c r="M1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0" spans="1:13" x14ac:dyDescent="0.2">
      <c r="A1530" t="s">
        <v>2399</v>
      </c>
      <c r="B1530" t="s">
        <v>9</v>
      </c>
      <c r="C1530">
        <v>1</v>
      </c>
      <c r="D1530" s="6">
        <v>127180.38</v>
      </c>
      <c r="E1530" s="6">
        <v>2674824574.4000001</v>
      </c>
      <c r="F1530">
        <v>29</v>
      </c>
      <c r="G1530" t="s">
        <v>29</v>
      </c>
      <c r="H1530">
        <v>2021</v>
      </c>
      <c r="I1530">
        <v>14688</v>
      </c>
      <c r="J1530">
        <v>4</v>
      </c>
      <c r="K1530" s="5">
        <v>21030.738410000002</v>
      </c>
      <c r="L1530" s="6">
        <v>4385.530495</v>
      </c>
      <c r="M1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1" spans="1:13" x14ac:dyDescent="0.2">
      <c r="A1531" t="s">
        <v>2400</v>
      </c>
      <c r="B1531" t="s">
        <v>49</v>
      </c>
      <c r="C1531">
        <v>3</v>
      </c>
      <c r="D1531" s="6">
        <v>491463.36</v>
      </c>
      <c r="E1531" s="6">
        <v>2428924772.0900002</v>
      </c>
      <c r="F1531">
        <v>20</v>
      </c>
      <c r="G1531" t="s">
        <v>29</v>
      </c>
      <c r="H1531">
        <v>2007</v>
      </c>
      <c r="I1531">
        <v>3196</v>
      </c>
      <c r="J1531">
        <v>18</v>
      </c>
      <c r="K1531" s="5">
        <v>4941.2296550000001</v>
      </c>
      <c r="L1531" s="6">
        <v>24573.167799999999</v>
      </c>
      <c r="M15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2" spans="1:13" x14ac:dyDescent="0.2">
      <c r="A1532" t="s">
        <v>2401</v>
      </c>
      <c r="B1532" t="s">
        <v>12</v>
      </c>
      <c r="C1532">
        <v>6</v>
      </c>
      <c r="D1532" s="6">
        <v>90623.1</v>
      </c>
      <c r="E1532" s="6">
        <v>32632479973.59</v>
      </c>
      <c r="F1532">
        <v>35</v>
      </c>
      <c r="G1532" t="s">
        <v>37</v>
      </c>
      <c r="H1532">
        <v>2004</v>
      </c>
      <c r="I1532">
        <v>5064</v>
      </c>
      <c r="J1532">
        <v>21</v>
      </c>
      <c r="K1532" s="5">
        <v>360089.07189999998</v>
      </c>
      <c r="L1532" s="6">
        <v>2589.231538</v>
      </c>
      <c r="M15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3" spans="1:13" x14ac:dyDescent="0.2">
      <c r="A1533" t="s">
        <v>2402</v>
      </c>
      <c r="B1533" t="s">
        <v>12</v>
      </c>
      <c r="C1533">
        <v>3</v>
      </c>
      <c r="D1533" s="6">
        <v>3575.51</v>
      </c>
      <c r="E1533" s="6">
        <v>10752960827.42</v>
      </c>
      <c r="F1533">
        <v>14</v>
      </c>
      <c r="G1533" t="s">
        <v>29</v>
      </c>
      <c r="H1533">
        <v>2010</v>
      </c>
      <c r="I1533">
        <v>6971</v>
      </c>
      <c r="J1533">
        <v>15</v>
      </c>
      <c r="K1533" s="5">
        <v>3007394.5780000002</v>
      </c>
      <c r="L1533" s="6">
        <v>255.39328320000001</v>
      </c>
      <c r="M15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4" spans="1:13" x14ac:dyDescent="0.2">
      <c r="A1534" t="s">
        <v>2403</v>
      </c>
      <c r="B1534" t="s">
        <v>12</v>
      </c>
      <c r="C1534">
        <v>6</v>
      </c>
      <c r="D1534" s="6">
        <v>208442.72</v>
      </c>
      <c r="E1534" s="6">
        <v>36088903256.050003</v>
      </c>
      <c r="F1534">
        <v>46</v>
      </c>
      <c r="G1534" t="s">
        <v>10</v>
      </c>
      <c r="H1534">
        <v>2019</v>
      </c>
      <c r="I1534">
        <v>17324</v>
      </c>
      <c r="J1534">
        <v>6</v>
      </c>
      <c r="K1534" s="5">
        <v>173134.82680000001</v>
      </c>
      <c r="L1534" s="6">
        <v>4531.3635510000004</v>
      </c>
      <c r="M15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5" spans="1:13" x14ac:dyDescent="0.2">
      <c r="A1535" t="s">
        <v>2404</v>
      </c>
      <c r="B1535" t="s">
        <v>12</v>
      </c>
      <c r="C1535">
        <v>2</v>
      </c>
      <c r="D1535" s="6">
        <v>182569.5</v>
      </c>
      <c r="E1535" s="6">
        <v>2989870380.73</v>
      </c>
      <c r="F1535">
        <v>1</v>
      </c>
      <c r="G1535" t="s">
        <v>21</v>
      </c>
      <c r="H1535">
        <v>2013</v>
      </c>
      <c r="I1535">
        <v>11079</v>
      </c>
      <c r="J1535">
        <v>12</v>
      </c>
      <c r="K1535" s="5">
        <v>16375.61508</v>
      </c>
      <c r="L1535" s="6">
        <v>182569.49720000001</v>
      </c>
      <c r="M1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6" spans="1:13" x14ac:dyDescent="0.2">
      <c r="A1536" t="s">
        <v>263</v>
      </c>
      <c r="B1536" t="s">
        <v>32</v>
      </c>
      <c r="C1536">
        <v>2</v>
      </c>
      <c r="D1536" s="6">
        <v>109324.83</v>
      </c>
      <c r="E1536" s="6">
        <v>22797793094.099998</v>
      </c>
      <c r="F1536">
        <v>35</v>
      </c>
      <c r="G1536" t="s">
        <v>37</v>
      </c>
      <c r="H1536">
        <v>2003</v>
      </c>
      <c r="I1536">
        <v>14086</v>
      </c>
      <c r="J1536">
        <v>22</v>
      </c>
      <c r="K1536" s="5">
        <v>208531.62640000001</v>
      </c>
      <c r="L1536" s="6">
        <v>3123.5664569999999</v>
      </c>
      <c r="M1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37" spans="1:13" x14ac:dyDescent="0.2">
      <c r="A1537" t="s">
        <v>2405</v>
      </c>
      <c r="B1537" t="s">
        <v>42</v>
      </c>
      <c r="C1537">
        <v>10</v>
      </c>
      <c r="D1537" s="6">
        <v>419272.49</v>
      </c>
      <c r="E1537" s="6">
        <v>1084293254.1500001</v>
      </c>
      <c r="F1537">
        <v>3</v>
      </c>
      <c r="G1537" t="s">
        <v>21</v>
      </c>
      <c r="H1537">
        <v>2011</v>
      </c>
      <c r="I1537">
        <v>11205</v>
      </c>
      <c r="J1537">
        <v>14</v>
      </c>
      <c r="K1537" s="5">
        <v>2585.130197</v>
      </c>
      <c r="L1537" s="6">
        <v>139757.4976</v>
      </c>
      <c r="M15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8" spans="1:13" x14ac:dyDescent="0.2">
      <c r="A1538" t="s">
        <v>2406</v>
      </c>
      <c r="B1538" t="s">
        <v>32</v>
      </c>
      <c r="C1538">
        <v>4</v>
      </c>
      <c r="D1538" s="6">
        <v>183749.89</v>
      </c>
      <c r="E1538" s="6">
        <v>69490028702.679993</v>
      </c>
      <c r="F1538">
        <v>36</v>
      </c>
      <c r="G1538" t="s">
        <v>19</v>
      </c>
      <c r="H1538">
        <v>2022</v>
      </c>
      <c r="I1538">
        <v>1373</v>
      </c>
      <c r="J1538">
        <v>3</v>
      </c>
      <c r="K1538" s="5">
        <v>378176.24430000002</v>
      </c>
      <c r="L1538" s="6">
        <v>5104.1637339999997</v>
      </c>
      <c r="M15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39" spans="1:13" x14ac:dyDescent="0.2">
      <c r="A1539" t="s">
        <v>2407</v>
      </c>
      <c r="B1539" t="s">
        <v>18</v>
      </c>
      <c r="C1539">
        <v>7</v>
      </c>
      <c r="D1539" s="6">
        <v>299340.32</v>
      </c>
      <c r="E1539" s="6">
        <v>10084147575.629999</v>
      </c>
      <c r="F1539">
        <v>7</v>
      </c>
      <c r="G1539" t="s">
        <v>37</v>
      </c>
      <c r="H1539">
        <v>2005</v>
      </c>
      <c r="I1539">
        <v>3162</v>
      </c>
      <c r="J1539">
        <v>20</v>
      </c>
      <c r="K1539" s="5">
        <v>33686.902410000002</v>
      </c>
      <c r="L1539" s="6">
        <v>42762.903230000004</v>
      </c>
      <c r="M15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40" spans="1:13" x14ac:dyDescent="0.2">
      <c r="A1540" t="s">
        <v>2408</v>
      </c>
      <c r="B1540" t="s">
        <v>24</v>
      </c>
      <c r="C1540">
        <v>3</v>
      </c>
      <c r="D1540" s="6">
        <v>126047.22</v>
      </c>
      <c r="E1540" s="6">
        <v>42490815252.599998</v>
      </c>
      <c r="F1540">
        <v>42</v>
      </c>
      <c r="G1540" t="s">
        <v>35</v>
      </c>
      <c r="H1540">
        <v>2023</v>
      </c>
      <c r="I1540">
        <v>5367</v>
      </c>
      <c r="J1540">
        <v>2</v>
      </c>
      <c r="K1540" s="5">
        <v>337101.35700000002</v>
      </c>
      <c r="L1540" s="6">
        <v>3001.124307</v>
      </c>
      <c r="M15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41" spans="1:13" x14ac:dyDescent="0.2">
      <c r="A1541" t="s">
        <v>2409</v>
      </c>
      <c r="B1541" t="s">
        <v>32</v>
      </c>
      <c r="C1541">
        <v>10</v>
      </c>
      <c r="D1541" s="6">
        <v>166087.18</v>
      </c>
      <c r="E1541" s="6">
        <v>27702347739.630001</v>
      </c>
      <c r="F1541">
        <v>36</v>
      </c>
      <c r="G1541" t="s">
        <v>33</v>
      </c>
      <c r="H1541">
        <v>2018</v>
      </c>
      <c r="I1541">
        <v>9558</v>
      </c>
      <c r="J1541">
        <v>7</v>
      </c>
      <c r="K1541" s="5">
        <v>166793.01259999999</v>
      </c>
      <c r="L1541" s="6">
        <v>4613.5328689999997</v>
      </c>
      <c r="M1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2" spans="1:13" x14ac:dyDescent="0.2">
      <c r="A1542" t="s">
        <v>2410</v>
      </c>
      <c r="B1542" t="s">
        <v>9</v>
      </c>
      <c r="C1542">
        <v>1</v>
      </c>
      <c r="D1542" s="6">
        <v>16394.689999999999</v>
      </c>
      <c r="E1542" s="6">
        <v>6236853500.29</v>
      </c>
      <c r="F1542">
        <v>1</v>
      </c>
      <c r="G1542" t="s">
        <v>29</v>
      </c>
      <c r="H1542">
        <v>2015</v>
      </c>
      <c r="I1542">
        <v>8642</v>
      </c>
      <c r="J1542">
        <v>10</v>
      </c>
      <c r="K1542" s="5">
        <v>380418.06670000002</v>
      </c>
      <c r="L1542" s="6">
        <v>16394.692190000002</v>
      </c>
      <c r="M1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3" spans="1:13" x14ac:dyDescent="0.2">
      <c r="A1543" t="s">
        <v>2411</v>
      </c>
      <c r="B1543" t="s">
        <v>49</v>
      </c>
      <c r="C1543">
        <v>9</v>
      </c>
      <c r="D1543" s="6">
        <v>261232.09</v>
      </c>
      <c r="E1543" s="6">
        <v>4728946855.1999998</v>
      </c>
      <c r="F1543">
        <v>23</v>
      </c>
      <c r="G1543" t="s">
        <v>19</v>
      </c>
      <c r="H1543">
        <v>2010</v>
      </c>
      <c r="I1543">
        <v>11065</v>
      </c>
      <c r="J1543">
        <v>15</v>
      </c>
      <c r="K1543" s="5">
        <v>18101.47323</v>
      </c>
      <c r="L1543" s="6">
        <v>11357.916810000001</v>
      </c>
      <c r="M1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4" spans="1:13" x14ac:dyDescent="0.2">
      <c r="A1544" t="s">
        <v>2412</v>
      </c>
      <c r="B1544" t="s">
        <v>49</v>
      </c>
      <c r="C1544">
        <v>1</v>
      </c>
      <c r="D1544" s="6">
        <v>26920.98</v>
      </c>
      <c r="E1544" s="6">
        <v>7933282798.8100004</v>
      </c>
      <c r="F1544">
        <v>46</v>
      </c>
      <c r="G1544" t="s">
        <v>16</v>
      </c>
      <c r="H1544">
        <v>2006</v>
      </c>
      <c r="I1544">
        <v>8651</v>
      </c>
      <c r="J1544">
        <v>19</v>
      </c>
      <c r="K1544" s="5">
        <v>294686.6911</v>
      </c>
      <c r="L1544" s="6">
        <v>585.23879609999994</v>
      </c>
      <c r="M1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5" spans="1:13" x14ac:dyDescent="0.2">
      <c r="A1545" t="s">
        <v>2413</v>
      </c>
      <c r="B1545" t="s">
        <v>42</v>
      </c>
      <c r="C1545">
        <v>5</v>
      </c>
      <c r="D1545" s="6">
        <v>6729.46</v>
      </c>
      <c r="E1545" s="6">
        <v>1611061300.6300001</v>
      </c>
      <c r="F1545">
        <v>41</v>
      </c>
      <c r="G1545" t="s">
        <v>19</v>
      </c>
      <c r="H1545">
        <v>2014</v>
      </c>
      <c r="I1545">
        <v>3115</v>
      </c>
      <c r="J1545">
        <v>11</v>
      </c>
      <c r="K1545" s="5">
        <v>239403.1066</v>
      </c>
      <c r="L1545" s="6">
        <v>164.13326660000001</v>
      </c>
      <c r="M1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6" spans="1:13" x14ac:dyDescent="0.2">
      <c r="A1546" t="s">
        <v>2414</v>
      </c>
      <c r="B1546" t="s">
        <v>18</v>
      </c>
      <c r="C1546">
        <v>8</v>
      </c>
      <c r="D1546" s="6">
        <v>33759.26</v>
      </c>
      <c r="E1546" s="6">
        <v>13918356518.379999</v>
      </c>
      <c r="F1546">
        <v>29</v>
      </c>
      <c r="G1546" t="s">
        <v>33</v>
      </c>
      <c r="H1546">
        <v>2019</v>
      </c>
      <c r="I1546">
        <v>16011</v>
      </c>
      <c r="J1546">
        <v>6</v>
      </c>
      <c r="K1546" s="5">
        <v>412281.58960000001</v>
      </c>
      <c r="L1546" s="6">
        <v>1164.112529</v>
      </c>
      <c r="M1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7" spans="1:13" x14ac:dyDescent="0.2">
      <c r="A1547" t="s">
        <v>264</v>
      </c>
      <c r="B1547" t="s">
        <v>24</v>
      </c>
      <c r="C1547">
        <v>7</v>
      </c>
      <c r="D1547" s="6">
        <v>402373.61</v>
      </c>
      <c r="E1547" s="6">
        <v>14714029689.870001</v>
      </c>
      <c r="F1547">
        <v>36</v>
      </c>
      <c r="G1547" t="s">
        <v>29</v>
      </c>
      <c r="H1547">
        <v>2016</v>
      </c>
      <c r="I1547">
        <v>1634</v>
      </c>
      <c r="J1547">
        <v>9</v>
      </c>
      <c r="K1547" s="5">
        <v>36567.077969999998</v>
      </c>
      <c r="L1547" s="6">
        <v>11177.044830000001</v>
      </c>
      <c r="M1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8" spans="1:13" x14ac:dyDescent="0.2">
      <c r="A1548" t="s">
        <v>2415</v>
      </c>
      <c r="B1548" t="s">
        <v>18</v>
      </c>
      <c r="C1548">
        <v>8</v>
      </c>
      <c r="D1548" s="6">
        <v>272615.28999999998</v>
      </c>
      <c r="E1548" s="6">
        <v>7900731522.6099997</v>
      </c>
      <c r="F1548">
        <v>39</v>
      </c>
      <c r="G1548" t="s">
        <v>16</v>
      </c>
      <c r="H1548">
        <v>2018</v>
      </c>
      <c r="I1548">
        <v>1038</v>
      </c>
      <c r="J1548">
        <v>7</v>
      </c>
      <c r="K1548" s="5">
        <v>28980.248350000002</v>
      </c>
      <c r="L1548" s="6">
        <v>6990.1357280000002</v>
      </c>
      <c r="M1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49" spans="1:13" x14ac:dyDescent="0.2">
      <c r="A1549" t="s">
        <v>2416</v>
      </c>
      <c r="B1549" t="s">
        <v>24</v>
      </c>
      <c r="C1549">
        <v>1</v>
      </c>
      <c r="D1549" s="6">
        <v>45135.66</v>
      </c>
      <c r="E1549" s="6">
        <v>19723356753.259998</v>
      </c>
      <c r="F1549">
        <v>42</v>
      </c>
      <c r="G1549" t="s">
        <v>19</v>
      </c>
      <c r="H1549">
        <v>2008</v>
      </c>
      <c r="I1549">
        <v>12342</v>
      </c>
      <c r="J1549">
        <v>17</v>
      </c>
      <c r="K1549" s="5">
        <v>436978.49359999999</v>
      </c>
      <c r="L1549" s="6">
        <v>1074.658512</v>
      </c>
      <c r="M1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0" spans="1:13" x14ac:dyDescent="0.2">
      <c r="A1550" t="s">
        <v>2417</v>
      </c>
      <c r="B1550" t="s">
        <v>32</v>
      </c>
      <c r="C1550">
        <v>10</v>
      </c>
      <c r="D1550" s="6">
        <v>340699.73</v>
      </c>
      <c r="E1550" s="6">
        <v>15227102137.379999</v>
      </c>
      <c r="F1550">
        <v>1</v>
      </c>
      <c r="G1550" t="s">
        <v>10</v>
      </c>
      <c r="H1550">
        <v>2023</v>
      </c>
      <c r="I1550">
        <v>14999</v>
      </c>
      <c r="J1550">
        <v>2</v>
      </c>
      <c r="K1550" s="5">
        <v>44692.61376</v>
      </c>
      <c r="L1550" s="6">
        <v>340699.72989999998</v>
      </c>
      <c r="M15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51" spans="1:13" x14ac:dyDescent="0.2">
      <c r="A1551" t="s">
        <v>2418</v>
      </c>
      <c r="B1551" t="s">
        <v>24</v>
      </c>
      <c r="C1551">
        <v>2</v>
      </c>
      <c r="D1551" s="6">
        <v>392954.49</v>
      </c>
      <c r="E1551" s="6">
        <v>12899980789.51</v>
      </c>
      <c r="F1551">
        <v>24</v>
      </c>
      <c r="G1551" t="s">
        <v>33</v>
      </c>
      <c r="H1551">
        <v>2020</v>
      </c>
      <c r="I1551">
        <v>7858</v>
      </c>
      <c r="J1551">
        <v>5</v>
      </c>
      <c r="K1551" s="5">
        <v>32827.18015</v>
      </c>
      <c r="L1551" s="6">
        <v>16373.10375</v>
      </c>
      <c r="M1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2" spans="1:13" x14ac:dyDescent="0.2">
      <c r="A1552" t="s">
        <v>2419</v>
      </c>
      <c r="B1552" t="s">
        <v>42</v>
      </c>
      <c r="C1552">
        <v>1</v>
      </c>
      <c r="D1552" s="6">
        <v>308588.71000000002</v>
      </c>
      <c r="E1552" s="6">
        <v>1380143317.72</v>
      </c>
      <c r="F1552">
        <v>40</v>
      </c>
      <c r="G1552" t="s">
        <v>13</v>
      </c>
      <c r="H1552">
        <v>2019</v>
      </c>
      <c r="I1552">
        <v>11512</v>
      </c>
      <c r="J1552">
        <v>6</v>
      </c>
      <c r="K1552" s="5">
        <v>4471.4361769999996</v>
      </c>
      <c r="L1552" s="6">
        <v>7714.717791</v>
      </c>
      <c r="M1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3" spans="1:13" x14ac:dyDescent="0.2">
      <c r="A1553" t="s">
        <v>2420</v>
      </c>
      <c r="B1553" t="s">
        <v>18</v>
      </c>
      <c r="C1553">
        <v>9</v>
      </c>
      <c r="D1553" s="6">
        <v>392582.95</v>
      </c>
      <c r="E1553" s="6">
        <v>1929131305.9200001</v>
      </c>
      <c r="F1553">
        <v>42</v>
      </c>
      <c r="G1553" t="s">
        <v>33</v>
      </c>
      <c r="H1553">
        <v>2014</v>
      </c>
      <c r="I1553">
        <v>9878</v>
      </c>
      <c r="J1553">
        <v>11</v>
      </c>
      <c r="K1553" s="5">
        <v>4912.9456929999997</v>
      </c>
      <c r="L1553" s="6">
        <v>9347.2131410000002</v>
      </c>
      <c r="M1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4" spans="1:13" x14ac:dyDescent="0.2">
      <c r="A1554" t="s">
        <v>2421</v>
      </c>
      <c r="B1554" t="s">
        <v>18</v>
      </c>
      <c r="C1554">
        <v>4</v>
      </c>
      <c r="D1554" s="6">
        <v>429675.68</v>
      </c>
      <c r="E1554" s="6">
        <v>11655122553.48</v>
      </c>
      <c r="F1554">
        <v>23</v>
      </c>
      <c r="G1554" t="s">
        <v>37</v>
      </c>
      <c r="H1554">
        <v>2007</v>
      </c>
      <c r="I1554">
        <v>7585</v>
      </c>
      <c r="J1554">
        <v>18</v>
      </c>
      <c r="K1554" s="5">
        <v>27124.39474</v>
      </c>
      <c r="L1554" s="6">
        <v>18681.551500000001</v>
      </c>
      <c r="M1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5" spans="1:13" x14ac:dyDescent="0.2">
      <c r="A1555" t="s">
        <v>2422</v>
      </c>
      <c r="B1555" t="s">
        <v>32</v>
      </c>
      <c r="C1555">
        <v>8</v>
      </c>
      <c r="D1555" s="6">
        <v>236850.73</v>
      </c>
      <c r="E1555" s="6">
        <v>10127395449.57</v>
      </c>
      <c r="F1555">
        <v>38</v>
      </c>
      <c r="G1555" t="s">
        <v>19</v>
      </c>
      <c r="H1555">
        <v>2017</v>
      </c>
      <c r="I1555">
        <v>13755</v>
      </c>
      <c r="J1555">
        <v>8</v>
      </c>
      <c r="K1555" s="5">
        <v>42757.557889999996</v>
      </c>
      <c r="L1555" s="6">
        <v>6232.9138240000002</v>
      </c>
      <c r="M1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6" spans="1:13" x14ac:dyDescent="0.2">
      <c r="A1556" t="s">
        <v>2423</v>
      </c>
      <c r="B1556" t="s">
        <v>15</v>
      </c>
      <c r="C1556">
        <v>7</v>
      </c>
      <c r="D1556" s="6">
        <v>29305.49</v>
      </c>
      <c r="E1556" s="6">
        <v>4970278878.3000002</v>
      </c>
      <c r="F1556">
        <v>11</v>
      </c>
      <c r="G1556" t="s">
        <v>13</v>
      </c>
      <c r="H1556">
        <v>2019</v>
      </c>
      <c r="I1556">
        <v>15993</v>
      </c>
      <c r="J1556">
        <v>6</v>
      </c>
      <c r="K1556" s="5">
        <v>169601.30179999999</v>
      </c>
      <c r="L1556" s="6">
        <v>2664.1356249999999</v>
      </c>
      <c r="M1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7" spans="1:13" x14ac:dyDescent="0.2">
      <c r="A1557" t="s">
        <v>2424</v>
      </c>
      <c r="B1557" t="s">
        <v>18</v>
      </c>
      <c r="C1557">
        <v>8</v>
      </c>
      <c r="D1557" s="6">
        <v>33019.79</v>
      </c>
      <c r="E1557" s="6">
        <v>9789433771.8799992</v>
      </c>
      <c r="F1557">
        <v>27</v>
      </c>
      <c r="G1557" t="s">
        <v>27</v>
      </c>
      <c r="H1557">
        <v>2013</v>
      </c>
      <c r="I1557">
        <v>13402</v>
      </c>
      <c r="J1557">
        <v>12</v>
      </c>
      <c r="K1557" s="5">
        <v>296470.73979999998</v>
      </c>
      <c r="L1557" s="6">
        <v>1222.9550830000001</v>
      </c>
      <c r="M1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58" spans="1:13" x14ac:dyDescent="0.2">
      <c r="A1558" t="s">
        <v>48</v>
      </c>
      <c r="B1558" t="s">
        <v>49</v>
      </c>
      <c r="C1558">
        <v>4</v>
      </c>
      <c r="D1558" s="6">
        <v>302172.95</v>
      </c>
      <c r="E1558" s="6">
        <v>5211428908.0200005</v>
      </c>
      <c r="F1558">
        <v>2</v>
      </c>
      <c r="G1558" t="s">
        <v>29</v>
      </c>
      <c r="H1558">
        <v>2014</v>
      </c>
      <c r="I1558">
        <v>11499</v>
      </c>
      <c r="J1558">
        <v>11</v>
      </c>
      <c r="K1558" s="5">
        <v>17245.51024</v>
      </c>
      <c r="L1558" s="6">
        <v>151086.47589999999</v>
      </c>
      <c r="M15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59" spans="1:13" x14ac:dyDescent="0.2">
      <c r="A1559" t="s">
        <v>265</v>
      </c>
      <c r="B1559" t="s">
        <v>12</v>
      </c>
      <c r="C1559">
        <v>7</v>
      </c>
      <c r="D1559" s="6">
        <v>125374.32</v>
      </c>
      <c r="E1559" s="6">
        <v>40411240982.339996</v>
      </c>
      <c r="F1559">
        <v>45</v>
      </c>
      <c r="G1559" t="s">
        <v>13</v>
      </c>
      <c r="H1559">
        <v>2018</v>
      </c>
      <c r="I1559">
        <v>6338</v>
      </c>
      <c r="J1559">
        <v>7</v>
      </c>
      <c r="K1559" s="5">
        <v>322323.71370000002</v>
      </c>
      <c r="L1559" s="6">
        <v>2786.0959440000001</v>
      </c>
      <c r="M15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60" spans="1:13" x14ac:dyDescent="0.2">
      <c r="A1560" t="s">
        <v>2425</v>
      </c>
      <c r="B1560" t="s">
        <v>49</v>
      </c>
      <c r="C1560">
        <v>4</v>
      </c>
      <c r="D1560" s="6">
        <v>289443.36</v>
      </c>
      <c r="E1560" s="6">
        <v>7221133887.1700001</v>
      </c>
      <c r="F1560">
        <v>23</v>
      </c>
      <c r="G1560" t="s">
        <v>13</v>
      </c>
      <c r="H1560">
        <v>2012</v>
      </c>
      <c r="I1560">
        <v>17721</v>
      </c>
      <c r="J1560">
        <v>13</v>
      </c>
      <c r="K1560" s="5">
        <v>24947.348399999999</v>
      </c>
      <c r="L1560" s="6">
        <v>12584.49409</v>
      </c>
      <c r="M1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1" spans="1:13" x14ac:dyDescent="0.2">
      <c r="A1561" t="s">
        <v>2426</v>
      </c>
      <c r="B1561" t="s">
        <v>32</v>
      </c>
      <c r="C1561">
        <v>7</v>
      </c>
      <c r="D1561" s="6">
        <v>5581.44</v>
      </c>
      <c r="E1561" s="6">
        <v>2001315845.74</v>
      </c>
      <c r="F1561">
        <v>20</v>
      </c>
      <c r="G1561" t="s">
        <v>13</v>
      </c>
      <c r="H1561">
        <v>2023</v>
      </c>
      <c r="I1561">
        <v>1075</v>
      </c>
      <c r="J1561">
        <v>2</v>
      </c>
      <c r="K1561" s="5">
        <v>358565.44660000002</v>
      </c>
      <c r="L1561" s="6">
        <v>279.07182410000001</v>
      </c>
      <c r="M15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2" spans="1:13" x14ac:dyDescent="0.2">
      <c r="A1562" t="s">
        <v>2427</v>
      </c>
      <c r="B1562" t="s">
        <v>49</v>
      </c>
      <c r="C1562">
        <v>7</v>
      </c>
      <c r="D1562" s="6">
        <v>31762.62</v>
      </c>
      <c r="E1562" s="6">
        <v>9274407984.4599991</v>
      </c>
      <c r="F1562">
        <v>21</v>
      </c>
      <c r="G1562" t="s">
        <v>37</v>
      </c>
      <c r="H1562">
        <v>2009</v>
      </c>
      <c r="I1562">
        <v>10891</v>
      </c>
      <c r="J1562">
        <v>16</v>
      </c>
      <c r="K1562" s="5">
        <v>291990.25429999997</v>
      </c>
      <c r="L1562" s="6">
        <v>1512.505834</v>
      </c>
      <c r="M1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3" spans="1:13" x14ac:dyDescent="0.2">
      <c r="A1563" t="s">
        <v>2428</v>
      </c>
      <c r="B1563" t="s">
        <v>42</v>
      </c>
      <c r="C1563">
        <v>1</v>
      </c>
      <c r="D1563" s="6">
        <v>296318.71000000002</v>
      </c>
      <c r="E1563" s="6">
        <v>11531919756.110001</v>
      </c>
      <c r="F1563">
        <v>8</v>
      </c>
      <c r="G1563" t="s">
        <v>27</v>
      </c>
      <c r="H1563">
        <v>2008</v>
      </c>
      <c r="I1563">
        <v>4628</v>
      </c>
      <c r="J1563">
        <v>17</v>
      </c>
      <c r="K1563" s="5">
        <v>38916.285309999999</v>
      </c>
      <c r="L1563" s="6">
        <v>37039.838680000001</v>
      </c>
      <c r="M15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64" spans="1:13" x14ac:dyDescent="0.2">
      <c r="A1564" t="s">
        <v>2429</v>
      </c>
      <c r="B1564" t="s">
        <v>49</v>
      </c>
      <c r="C1564">
        <v>2</v>
      </c>
      <c r="D1564" s="6">
        <v>290157.02</v>
      </c>
      <c r="E1564" s="6">
        <v>524237469.51999998</v>
      </c>
      <c r="F1564">
        <v>42</v>
      </c>
      <c r="G1564" t="s">
        <v>19</v>
      </c>
      <c r="H1564">
        <v>2006</v>
      </c>
      <c r="I1564">
        <v>15283</v>
      </c>
      <c r="J1564">
        <v>19</v>
      </c>
      <c r="K1564" s="5">
        <v>1805.7371330000001</v>
      </c>
      <c r="L1564" s="6">
        <v>6908.5005709999996</v>
      </c>
      <c r="M1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5" spans="1:13" x14ac:dyDescent="0.2">
      <c r="A1565" t="s">
        <v>2430</v>
      </c>
      <c r="B1565" t="s">
        <v>24</v>
      </c>
      <c r="C1565">
        <v>7</v>
      </c>
      <c r="D1565" s="6">
        <v>65019.79</v>
      </c>
      <c r="E1565" s="6">
        <v>2869756871.1599998</v>
      </c>
      <c r="F1565">
        <v>22</v>
      </c>
      <c r="G1565" t="s">
        <v>33</v>
      </c>
      <c r="H1565">
        <v>2010</v>
      </c>
      <c r="I1565">
        <v>14096</v>
      </c>
      <c r="J1565">
        <v>15</v>
      </c>
      <c r="K1565" s="5">
        <v>44135.669399999999</v>
      </c>
      <c r="L1565" s="6">
        <v>2955.444892</v>
      </c>
      <c r="M1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6" spans="1:13" x14ac:dyDescent="0.2">
      <c r="A1566" t="s">
        <v>2431</v>
      </c>
      <c r="B1566" t="s">
        <v>12</v>
      </c>
      <c r="C1566">
        <v>2</v>
      </c>
      <c r="D1566" s="6">
        <v>139233.82</v>
      </c>
      <c r="E1566" s="6">
        <v>5451911728.1599998</v>
      </c>
      <c r="F1566">
        <v>40</v>
      </c>
      <c r="G1566" t="s">
        <v>27</v>
      </c>
      <c r="H1566">
        <v>2013</v>
      </c>
      <c r="I1566">
        <v>6258</v>
      </c>
      <c r="J1566">
        <v>12</v>
      </c>
      <c r="K1566" s="5">
        <v>39155.517789999998</v>
      </c>
      <c r="L1566" s="6">
        <v>3480.8456139999998</v>
      </c>
      <c r="M1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7" spans="1:13" x14ac:dyDescent="0.2">
      <c r="A1567" t="s">
        <v>2432</v>
      </c>
      <c r="B1567" t="s">
        <v>15</v>
      </c>
      <c r="C1567">
        <v>8</v>
      </c>
      <c r="D1567" s="6">
        <v>460926.14</v>
      </c>
      <c r="E1567" s="6">
        <v>1865708278.3900001</v>
      </c>
      <c r="F1567">
        <v>36</v>
      </c>
      <c r="G1567" t="s">
        <v>37</v>
      </c>
      <c r="H1567">
        <v>2019</v>
      </c>
      <c r="I1567">
        <v>3621</v>
      </c>
      <c r="J1567">
        <v>6</v>
      </c>
      <c r="K1567" s="5">
        <v>4046.738061</v>
      </c>
      <c r="L1567" s="6">
        <v>12803.50388</v>
      </c>
      <c r="M1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8" spans="1:13" x14ac:dyDescent="0.2">
      <c r="A1568" t="s">
        <v>2433</v>
      </c>
      <c r="B1568" t="s">
        <v>15</v>
      </c>
      <c r="C1568">
        <v>1</v>
      </c>
      <c r="D1568" s="6">
        <v>271209.45</v>
      </c>
      <c r="E1568" s="6">
        <v>10493141988.110001</v>
      </c>
      <c r="F1568">
        <v>38</v>
      </c>
      <c r="G1568" t="s">
        <v>19</v>
      </c>
      <c r="H1568">
        <v>2002</v>
      </c>
      <c r="I1568">
        <v>9803</v>
      </c>
      <c r="J1568">
        <v>23</v>
      </c>
      <c r="K1568" s="5">
        <v>38689.177969999997</v>
      </c>
      <c r="L1568" s="6">
        <v>7137.0908589999999</v>
      </c>
      <c r="M1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69" spans="1:13" x14ac:dyDescent="0.2">
      <c r="A1569" t="s">
        <v>2434</v>
      </c>
      <c r="B1569" t="s">
        <v>24</v>
      </c>
      <c r="C1569">
        <v>6</v>
      </c>
      <c r="D1569" s="6">
        <v>353118.28</v>
      </c>
      <c r="E1569" s="6">
        <v>820495339.51999998</v>
      </c>
      <c r="F1569">
        <v>10</v>
      </c>
      <c r="G1569" t="s">
        <v>13</v>
      </c>
      <c r="H1569">
        <v>2001</v>
      </c>
      <c r="I1569">
        <v>5251</v>
      </c>
      <c r="J1569">
        <v>24</v>
      </c>
      <c r="K1569" s="5">
        <v>2322.5708399999999</v>
      </c>
      <c r="L1569" s="6">
        <v>35311.828049999996</v>
      </c>
      <c r="M1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70" spans="1:13" x14ac:dyDescent="0.2">
      <c r="A1570" t="s">
        <v>266</v>
      </c>
      <c r="B1570" t="s">
        <v>15</v>
      </c>
      <c r="C1570">
        <v>10</v>
      </c>
      <c r="D1570" s="6">
        <v>101752.37</v>
      </c>
      <c r="E1570" s="6">
        <v>3688922130.4899998</v>
      </c>
      <c r="F1570">
        <v>33</v>
      </c>
      <c r="G1570" t="s">
        <v>21</v>
      </c>
      <c r="H1570">
        <v>2022</v>
      </c>
      <c r="I1570">
        <v>15864</v>
      </c>
      <c r="J1570">
        <v>3</v>
      </c>
      <c r="K1570" s="5">
        <v>36252.920109999999</v>
      </c>
      <c r="L1570" s="6">
        <v>3083.4050160000002</v>
      </c>
      <c r="M1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1" spans="1:13" x14ac:dyDescent="0.2">
      <c r="A1571" t="s">
        <v>2435</v>
      </c>
      <c r="B1571" t="s">
        <v>42</v>
      </c>
      <c r="C1571">
        <v>3</v>
      </c>
      <c r="D1571" s="6">
        <v>19776.41</v>
      </c>
      <c r="E1571" s="6">
        <v>8066629155.5100002</v>
      </c>
      <c r="F1571">
        <v>5</v>
      </c>
      <c r="G1571" t="s">
        <v>16</v>
      </c>
      <c r="H1571">
        <v>2007</v>
      </c>
      <c r="I1571">
        <v>5501</v>
      </c>
      <c r="J1571">
        <v>18</v>
      </c>
      <c r="K1571" s="5">
        <v>407890.52110000001</v>
      </c>
      <c r="L1571" s="6">
        <v>3955.2816069999999</v>
      </c>
      <c r="M1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2" spans="1:13" x14ac:dyDescent="0.2">
      <c r="A1572" t="s">
        <v>2436</v>
      </c>
      <c r="B1572" t="s">
        <v>49</v>
      </c>
      <c r="C1572">
        <v>8</v>
      </c>
      <c r="D1572" s="6">
        <v>71448.44</v>
      </c>
      <c r="E1572" s="6">
        <v>3559427579.1799998</v>
      </c>
      <c r="F1572">
        <v>24</v>
      </c>
      <c r="G1572" t="s">
        <v>27</v>
      </c>
      <c r="H1572">
        <v>2018</v>
      </c>
      <c r="I1572">
        <v>11047</v>
      </c>
      <c r="J1572">
        <v>7</v>
      </c>
      <c r="K1572" s="5">
        <v>49817.127800000002</v>
      </c>
      <c r="L1572" s="6">
        <v>2977.0183870000001</v>
      </c>
      <c r="M1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3" spans="1:13" x14ac:dyDescent="0.2">
      <c r="A1573" t="s">
        <v>2437</v>
      </c>
      <c r="B1573" t="s">
        <v>42</v>
      </c>
      <c r="C1573">
        <v>9</v>
      </c>
      <c r="D1573" s="6">
        <v>320454.21000000002</v>
      </c>
      <c r="E1573" s="6">
        <v>13255651099.889999</v>
      </c>
      <c r="F1573">
        <v>34</v>
      </c>
      <c r="G1573" t="s">
        <v>35</v>
      </c>
      <c r="H1573">
        <v>2018</v>
      </c>
      <c r="I1573">
        <v>10345</v>
      </c>
      <c r="J1573">
        <v>7</v>
      </c>
      <c r="K1573" s="5">
        <v>41364.195500000002</v>
      </c>
      <c r="L1573" s="6">
        <v>9425.1238630000007</v>
      </c>
      <c r="M1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4" spans="1:13" x14ac:dyDescent="0.2">
      <c r="A1574" t="s">
        <v>2438</v>
      </c>
      <c r="B1574" t="s">
        <v>49</v>
      </c>
      <c r="C1574">
        <v>4</v>
      </c>
      <c r="D1574" s="6">
        <v>377819.58</v>
      </c>
      <c r="E1574" s="6">
        <v>9274357125.8199997</v>
      </c>
      <c r="F1574">
        <v>20</v>
      </c>
      <c r="G1574" t="s">
        <v>21</v>
      </c>
      <c r="H1574">
        <v>2001</v>
      </c>
      <c r="I1574">
        <v>5555</v>
      </c>
      <c r="J1574">
        <v>24</v>
      </c>
      <c r="K1574" s="5">
        <v>24546.052469999999</v>
      </c>
      <c r="L1574" s="6">
        <v>18890.979149999999</v>
      </c>
      <c r="M1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5" spans="1:13" x14ac:dyDescent="0.2">
      <c r="A1575" t="s">
        <v>2439</v>
      </c>
      <c r="B1575" t="s">
        <v>12</v>
      </c>
      <c r="C1575">
        <v>3</v>
      </c>
      <c r="D1575" s="6">
        <v>318099.75</v>
      </c>
      <c r="E1575" s="6">
        <v>9688764678.4599991</v>
      </c>
      <c r="F1575">
        <v>23</v>
      </c>
      <c r="G1575" t="s">
        <v>37</v>
      </c>
      <c r="H1575">
        <v>2023</v>
      </c>
      <c r="I1575">
        <v>12528</v>
      </c>
      <c r="J1575">
        <v>2</v>
      </c>
      <c r="K1575" s="5">
        <v>30457.25906</v>
      </c>
      <c r="L1575" s="6">
        <v>13830.42404</v>
      </c>
      <c r="M1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6" spans="1:13" x14ac:dyDescent="0.2">
      <c r="A1576" t="s">
        <v>2440</v>
      </c>
      <c r="B1576" t="s">
        <v>9</v>
      </c>
      <c r="C1576">
        <v>9</v>
      </c>
      <c r="D1576" s="6">
        <v>236707.63</v>
      </c>
      <c r="E1576" s="6">
        <v>6987748933.3500004</v>
      </c>
      <c r="F1576">
        <v>25</v>
      </c>
      <c r="G1576" t="s">
        <v>10</v>
      </c>
      <c r="H1576">
        <v>2005</v>
      </c>
      <c r="I1576">
        <v>2253</v>
      </c>
      <c r="J1576">
        <v>20</v>
      </c>
      <c r="K1576" s="5">
        <v>29519.589899999999</v>
      </c>
      <c r="L1576" s="6">
        <v>9468.305284</v>
      </c>
      <c r="M1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7" spans="1:13" x14ac:dyDescent="0.2">
      <c r="A1577" t="s">
        <v>2441</v>
      </c>
      <c r="B1577" t="s">
        <v>12</v>
      </c>
      <c r="C1577">
        <v>5</v>
      </c>
      <c r="D1577" s="6">
        <v>6165.54</v>
      </c>
      <c r="E1577" s="6">
        <v>19633720137.23</v>
      </c>
      <c r="F1577">
        <v>49</v>
      </c>
      <c r="G1577" t="s">
        <v>33</v>
      </c>
      <c r="H1577">
        <v>2011</v>
      </c>
      <c r="I1577">
        <v>9846</v>
      </c>
      <c r="J1577">
        <v>14</v>
      </c>
      <c r="K1577" s="5">
        <v>3184429.33</v>
      </c>
      <c r="L1577" s="6">
        <v>125.82726719999999</v>
      </c>
      <c r="M1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78" spans="1:13" x14ac:dyDescent="0.2">
      <c r="A1578" t="s">
        <v>2442</v>
      </c>
      <c r="B1578" t="s">
        <v>12</v>
      </c>
      <c r="C1578">
        <v>4</v>
      </c>
      <c r="D1578" s="6">
        <v>44313.19</v>
      </c>
      <c r="E1578" s="6">
        <v>2149255702.3000002</v>
      </c>
      <c r="F1578">
        <v>39</v>
      </c>
      <c r="G1578" t="s">
        <v>13</v>
      </c>
      <c r="H1578">
        <v>2017</v>
      </c>
      <c r="I1578">
        <v>19773</v>
      </c>
      <c r="J1578">
        <v>8</v>
      </c>
      <c r="K1578" s="5">
        <v>48500.486470000003</v>
      </c>
      <c r="L1578" s="6">
        <v>1136.2357030000001</v>
      </c>
      <c r="M1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79" spans="1:13" x14ac:dyDescent="0.2">
      <c r="A1579" t="s">
        <v>2443</v>
      </c>
      <c r="B1579" t="s">
        <v>9</v>
      </c>
      <c r="C1579">
        <v>2</v>
      </c>
      <c r="D1579" s="6">
        <v>191887.97</v>
      </c>
      <c r="E1579" s="6">
        <v>7598766655.9399996</v>
      </c>
      <c r="F1579">
        <v>6</v>
      </c>
      <c r="G1579" t="s">
        <v>37</v>
      </c>
      <c r="H1579">
        <v>2016</v>
      </c>
      <c r="I1579">
        <v>5654</v>
      </c>
      <c r="J1579">
        <v>9</v>
      </c>
      <c r="K1579" s="5">
        <v>39599.015180000002</v>
      </c>
      <c r="L1579" s="6">
        <v>31981.328880000001</v>
      </c>
      <c r="M15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0" spans="1:13" x14ac:dyDescent="0.2">
      <c r="A1580" t="s">
        <v>2444</v>
      </c>
      <c r="B1580" t="s">
        <v>42</v>
      </c>
      <c r="C1580">
        <v>8</v>
      </c>
      <c r="D1580" s="6">
        <v>423054.86</v>
      </c>
      <c r="E1580" s="6">
        <v>14411157547.309999</v>
      </c>
      <c r="F1580">
        <v>7</v>
      </c>
      <c r="G1580" t="s">
        <v>10</v>
      </c>
      <c r="H1580">
        <v>2021</v>
      </c>
      <c r="I1580">
        <v>7832</v>
      </c>
      <c r="J1580">
        <v>4</v>
      </c>
      <c r="K1580" s="5">
        <v>34063.512770000001</v>
      </c>
      <c r="L1580" s="6">
        <v>60436.408009999999</v>
      </c>
      <c r="M15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1" spans="1:13" x14ac:dyDescent="0.2">
      <c r="A1581" t="s">
        <v>267</v>
      </c>
      <c r="B1581" t="s">
        <v>32</v>
      </c>
      <c r="C1581">
        <v>5</v>
      </c>
      <c r="D1581" s="6">
        <v>134231.09</v>
      </c>
      <c r="E1581" s="6">
        <v>34465622810.690002</v>
      </c>
      <c r="F1581">
        <v>24</v>
      </c>
      <c r="G1581" t="s">
        <v>27</v>
      </c>
      <c r="H1581">
        <v>2021</v>
      </c>
      <c r="I1581">
        <v>5758</v>
      </c>
      <c r="J1581">
        <v>4</v>
      </c>
      <c r="K1581" s="5">
        <v>256762.33050000001</v>
      </c>
      <c r="L1581" s="6">
        <v>5592.9622589999999</v>
      </c>
      <c r="M15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2" spans="1:13" x14ac:dyDescent="0.2">
      <c r="A1582" t="s">
        <v>2445</v>
      </c>
      <c r="B1582" t="s">
        <v>49</v>
      </c>
      <c r="C1582">
        <v>3</v>
      </c>
      <c r="D1582" s="6">
        <v>294.91000000000003</v>
      </c>
      <c r="E1582" s="6">
        <v>8933271762.5699997</v>
      </c>
      <c r="F1582">
        <v>3</v>
      </c>
      <c r="G1582" t="s">
        <v>19</v>
      </c>
      <c r="H1582">
        <v>2008</v>
      </c>
      <c r="I1582">
        <v>718</v>
      </c>
      <c r="J1582">
        <v>17</v>
      </c>
      <c r="K1582" s="5">
        <v>30291321.25</v>
      </c>
      <c r="L1582" s="7">
        <v>98.303970669999998</v>
      </c>
      <c r="M15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3" spans="1:13" x14ac:dyDescent="0.2">
      <c r="A1583" t="s">
        <v>2446</v>
      </c>
      <c r="B1583" t="s">
        <v>49</v>
      </c>
      <c r="C1583">
        <v>4</v>
      </c>
      <c r="D1583" s="6">
        <v>43381.95</v>
      </c>
      <c r="E1583" s="6">
        <v>20702185870.93</v>
      </c>
      <c r="F1583">
        <v>16</v>
      </c>
      <c r="G1583" t="s">
        <v>29</v>
      </c>
      <c r="H1583">
        <v>2012</v>
      </c>
      <c r="I1583">
        <v>11647</v>
      </c>
      <c r="J1583">
        <v>13</v>
      </c>
      <c r="K1583" s="5">
        <v>477206.39880000002</v>
      </c>
      <c r="L1583" s="6">
        <v>2711.3716599999998</v>
      </c>
      <c r="M1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4" spans="1:13" x14ac:dyDescent="0.2">
      <c r="A1584" t="s">
        <v>2447</v>
      </c>
      <c r="B1584" t="s">
        <v>15</v>
      </c>
      <c r="C1584">
        <v>4</v>
      </c>
      <c r="D1584" s="6">
        <v>256289.93</v>
      </c>
      <c r="E1584" s="6">
        <v>11990291697.379999</v>
      </c>
      <c r="F1584">
        <v>2</v>
      </c>
      <c r="G1584" t="s">
        <v>19</v>
      </c>
      <c r="H1584">
        <v>2016</v>
      </c>
      <c r="I1584">
        <v>16272</v>
      </c>
      <c r="J1584">
        <v>9</v>
      </c>
      <c r="K1584" s="5">
        <v>46783.092420000001</v>
      </c>
      <c r="L1584" s="6">
        <v>128144.9642</v>
      </c>
      <c r="M15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85" spans="1:13" x14ac:dyDescent="0.2">
      <c r="A1585" t="s">
        <v>2448</v>
      </c>
      <c r="B1585" t="s">
        <v>18</v>
      </c>
      <c r="C1585">
        <v>8</v>
      </c>
      <c r="D1585" s="6">
        <v>29513.9</v>
      </c>
      <c r="E1585" s="6">
        <v>13903988728.92</v>
      </c>
      <c r="F1585">
        <v>21</v>
      </c>
      <c r="G1585" t="s">
        <v>21</v>
      </c>
      <c r="H1585">
        <v>2018</v>
      </c>
      <c r="I1585">
        <v>10218</v>
      </c>
      <c r="J1585">
        <v>7</v>
      </c>
      <c r="K1585" s="5">
        <v>471098.74160000001</v>
      </c>
      <c r="L1585" s="6">
        <v>1405.423614</v>
      </c>
      <c r="M1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6" spans="1:13" x14ac:dyDescent="0.2">
      <c r="A1586" t="s">
        <v>2449</v>
      </c>
      <c r="B1586" t="s">
        <v>15</v>
      </c>
      <c r="C1586">
        <v>7</v>
      </c>
      <c r="D1586" s="6">
        <v>126873.92</v>
      </c>
      <c r="E1586" s="6">
        <v>4879221144.54</v>
      </c>
      <c r="F1586">
        <v>34</v>
      </c>
      <c r="G1586" t="s">
        <v>13</v>
      </c>
      <c r="H1586">
        <v>2009</v>
      </c>
      <c r="I1586">
        <v>15823</v>
      </c>
      <c r="J1586">
        <v>16</v>
      </c>
      <c r="K1586" s="5">
        <v>38456.241479999997</v>
      </c>
      <c r="L1586" s="6">
        <v>3731.5860090000001</v>
      </c>
      <c r="M1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7" spans="1:13" x14ac:dyDescent="0.2">
      <c r="A1587" t="s">
        <v>2450</v>
      </c>
      <c r="B1587" t="s">
        <v>9</v>
      </c>
      <c r="C1587">
        <v>1</v>
      </c>
      <c r="D1587" s="6">
        <v>233028.79</v>
      </c>
      <c r="E1587" s="6">
        <v>10749130425.040001</v>
      </c>
      <c r="F1587">
        <v>37</v>
      </c>
      <c r="G1587" t="s">
        <v>33</v>
      </c>
      <c r="H1587">
        <v>2021</v>
      </c>
      <c r="I1587">
        <v>8603</v>
      </c>
      <c r="J1587">
        <v>4</v>
      </c>
      <c r="K1587" s="5">
        <v>46126.907249999997</v>
      </c>
      <c r="L1587" s="6">
        <v>6298.0754139999999</v>
      </c>
      <c r="M1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8" spans="1:13" x14ac:dyDescent="0.2">
      <c r="A1588" t="s">
        <v>2451</v>
      </c>
      <c r="B1588" t="s">
        <v>24</v>
      </c>
      <c r="C1588">
        <v>2</v>
      </c>
      <c r="D1588" s="6">
        <v>314615.08</v>
      </c>
      <c r="E1588" s="6">
        <v>5736815599.6099997</v>
      </c>
      <c r="F1588">
        <v>25</v>
      </c>
      <c r="G1588" t="s">
        <v>27</v>
      </c>
      <c r="H1588">
        <v>2003</v>
      </c>
      <c r="I1588">
        <v>4435</v>
      </c>
      <c r="J1588">
        <v>22</v>
      </c>
      <c r="K1588" s="5">
        <v>18233.39489</v>
      </c>
      <c r="L1588" s="6">
        <v>12584.60319</v>
      </c>
      <c r="M15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89" spans="1:13" x14ac:dyDescent="0.2">
      <c r="A1589" t="s">
        <v>2452</v>
      </c>
      <c r="B1589" t="s">
        <v>32</v>
      </c>
      <c r="C1589">
        <v>2</v>
      </c>
      <c r="D1589" s="6">
        <v>43541.31</v>
      </c>
      <c r="E1589" s="6">
        <v>13251735861.76</v>
      </c>
      <c r="F1589">
        <v>14</v>
      </c>
      <c r="G1589" t="s">
        <v>35</v>
      </c>
      <c r="H1589">
        <v>2017</v>
      </c>
      <c r="I1589">
        <v>10238</v>
      </c>
      <c r="J1589">
        <v>8</v>
      </c>
      <c r="K1589" s="5">
        <v>304347.60720000003</v>
      </c>
      <c r="L1589" s="6">
        <v>3110.093292</v>
      </c>
      <c r="M15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0" spans="1:13" x14ac:dyDescent="0.2">
      <c r="A1590" t="s">
        <v>2453</v>
      </c>
      <c r="B1590" t="s">
        <v>42</v>
      </c>
      <c r="C1590">
        <v>5</v>
      </c>
      <c r="D1590" s="6">
        <v>301074.49</v>
      </c>
      <c r="E1590" s="6">
        <v>887306987.03999996</v>
      </c>
      <c r="F1590">
        <v>11</v>
      </c>
      <c r="G1590" t="s">
        <v>33</v>
      </c>
      <c r="H1590">
        <v>2004</v>
      </c>
      <c r="I1590">
        <v>824</v>
      </c>
      <c r="J1590">
        <v>21</v>
      </c>
      <c r="K1590" s="5">
        <v>2946.1344309999999</v>
      </c>
      <c r="L1590" s="6">
        <v>27370.407910000002</v>
      </c>
      <c r="M1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91" spans="1:13" x14ac:dyDescent="0.2">
      <c r="A1591" t="s">
        <v>2454</v>
      </c>
      <c r="B1591" t="s">
        <v>9</v>
      </c>
      <c r="C1591">
        <v>1</v>
      </c>
      <c r="D1591" s="6">
        <v>63244.57</v>
      </c>
      <c r="E1591" s="6">
        <v>13057025498.549999</v>
      </c>
      <c r="F1591">
        <v>18</v>
      </c>
      <c r="G1591" t="s">
        <v>27</v>
      </c>
      <c r="H1591">
        <v>2002</v>
      </c>
      <c r="I1591">
        <v>15204</v>
      </c>
      <c r="J1591">
        <v>23</v>
      </c>
      <c r="K1591" s="5">
        <v>206451.92559999999</v>
      </c>
      <c r="L1591" s="6">
        <v>3513.5869510000002</v>
      </c>
      <c r="M1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2" spans="1:13" x14ac:dyDescent="0.2">
      <c r="A1592" t="s">
        <v>268</v>
      </c>
      <c r="B1592" t="s">
        <v>18</v>
      </c>
      <c r="C1592">
        <v>3</v>
      </c>
      <c r="D1592" s="6">
        <v>271714.26</v>
      </c>
      <c r="E1592" s="6">
        <v>11642202397.1</v>
      </c>
      <c r="F1592">
        <v>15</v>
      </c>
      <c r="G1592" t="s">
        <v>33</v>
      </c>
      <c r="H1592">
        <v>2023</v>
      </c>
      <c r="I1592">
        <v>15611</v>
      </c>
      <c r="J1592">
        <v>2</v>
      </c>
      <c r="K1592" s="5">
        <v>42846.226569999999</v>
      </c>
      <c r="L1592" s="6">
        <v>18114.283899999999</v>
      </c>
      <c r="M1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3" spans="1:13" x14ac:dyDescent="0.2">
      <c r="A1593" t="s">
        <v>2455</v>
      </c>
      <c r="B1593" t="s">
        <v>15</v>
      </c>
      <c r="C1593">
        <v>2</v>
      </c>
      <c r="D1593" s="6">
        <v>18756.66</v>
      </c>
      <c r="E1593" s="6">
        <v>33998454846.580002</v>
      </c>
      <c r="F1593">
        <v>50</v>
      </c>
      <c r="G1593" t="s">
        <v>19</v>
      </c>
      <c r="H1593">
        <v>2008</v>
      </c>
      <c r="I1593">
        <v>15272</v>
      </c>
      <c r="J1593">
        <v>17</v>
      </c>
      <c r="K1593" s="5">
        <v>1812606.297</v>
      </c>
      <c r="L1593" s="6">
        <v>375.13315649999998</v>
      </c>
      <c r="M15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594" spans="1:13" x14ac:dyDescent="0.2">
      <c r="A1594" t="s">
        <v>2456</v>
      </c>
      <c r="B1594" t="s">
        <v>15</v>
      </c>
      <c r="C1594">
        <v>8</v>
      </c>
      <c r="D1594" s="6">
        <v>267220.8</v>
      </c>
      <c r="E1594" s="6">
        <v>6317993694.0900002</v>
      </c>
      <c r="F1594">
        <v>22</v>
      </c>
      <c r="G1594" t="s">
        <v>21</v>
      </c>
      <c r="H1594">
        <v>2009</v>
      </c>
      <c r="I1594">
        <v>18945</v>
      </c>
      <c r="J1594">
        <v>16</v>
      </c>
      <c r="K1594" s="5">
        <v>23642.345710000001</v>
      </c>
      <c r="L1594" s="6">
        <v>12146.399880000001</v>
      </c>
      <c r="M1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5" spans="1:13" x14ac:dyDescent="0.2">
      <c r="A1595" t="s">
        <v>2457</v>
      </c>
      <c r="B1595" t="s">
        <v>18</v>
      </c>
      <c r="C1595">
        <v>1</v>
      </c>
      <c r="D1595" s="6">
        <v>300277.94</v>
      </c>
      <c r="E1595" s="6">
        <v>10960889309.209999</v>
      </c>
      <c r="F1595">
        <v>47</v>
      </c>
      <c r="G1595" t="s">
        <v>35</v>
      </c>
      <c r="H1595">
        <v>2015</v>
      </c>
      <c r="I1595">
        <v>6819</v>
      </c>
      <c r="J1595">
        <v>10</v>
      </c>
      <c r="K1595" s="5">
        <v>36501.478990000003</v>
      </c>
      <c r="L1595" s="6">
        <v>6388.8924059999999</v>
      </c>
      <c r="M1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6" spans="1:13" x14ac:dyDescent="0.2">
      <c r="A1596" t="s">
        <v>2458</v>
      </c>
      <c r="B1596" t="s">
        <v>12</v>
      </c>
      <c r="C1596">
        <v>1</v>
      </c>
      <c r="D1596" s="6">
        <v>48473.07</v>
      </c>
      <c r="E1596" s="6">
        <v>22004104985.799999</v>
      </c>
      <c r="F1596">
        <v>9</v>
      </c>
      <c r="G1596" t="s">
        <v>37</v>
      </c>
      <c r="H1596">
        <v>2008</v>
      </c>
      <c r="I1596">
        <v>9358</v>
      </c>
      <c r="J1596">
        <v>17</v>
      </c>
      <c r="K1596" s="5">
        <v>453943.93819999998</v>
      </c>
      <c r="L1596" s="6">
        <v>5385.8967210000001</v>
      </c>
      <c r="M1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7" spans="1:13" x14ac:dyDescent="0.2">
      <c r="A1597" t="s">
        <v>2459</v>
      </c>
      <c r="B1597" t="s">
        <v>49</v>
      </c>
      <c r="C1597">
        <v>3</v>
      </c>
      <c r="D1597" s="6">
        <v>52391.21</v>
      </c>
      <c r="E1597" s="6">
        <v>16963980309.700001</v>
      </c>
      <c r="F1597">
        <v>8</v>
      </c>
      <c r="G1597" t="s">
        <v>13</v>
      </c>
      <c r="H1597">
        <v>2013</v>
      </c>
      <c r="I1597">
        <v>15781</v>
      </c>
      <c r="J1597">
        <v>12</v>
      </c>
      <c r="K1597" s="5">
        <v>323793.36959999998</v>
      </c>
      <c r="L1597" s="6">
        <v>6548.9018260000003</v>
      </c>
      <c r="M1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8" spans="1:13" x14ac:dyDescent="0.2">
      <c r="A1598" t="s">
        <v>2460</v>
      </c>
      <c r="B1598" t="s">
        <v>18</v>
      </c>
      <c r="C1598">
        <v>7</v>
      </c>
      <c r="D1598" s="6">
        <v>44438.02</v>
      </c>
      <c r="E1598" s="6">
        <v>2219613360.6300001</v>
      </c>
      <c r="F1598">
        <v>24</v>
      </c>
      <c r="G1598" t="s">
        <v>29</v>
      </c>
      <c r="H1598">
        <v>2020</v>
      </c>
      <c r="I1598">
        <v>1756</v>
      </c>
      <c r="J1598">
        <v>5</v>
      </c>
      <c r="K1598" s="5">
        <v>49947.521690000001</v>
      </c>
      <c r="L1598" s="6">
        <v>1851.5841290000001</v>
      </c>
      <c r="M15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599" spans="1:13" x14ac:dyDescent="0.2">
      <c r="A1599" t="s">
        <v>2461</v>
      </c>
      <c r="B1599" t="s">
        <v>18</v>
      </c>
      <c r="C1599">
        <v>6</v>
      </c>
      <c r="D1599" s="6">
        <v>74998.080000000002</v>
      </c>
      <c r="E1599" s="6">
        <v>2139025463.8399999</v>
      </c>
      <c r="F1599">
        <v>5</v>
      </c>
      <c r="G1599" t="s">
        <v>37</v>
      </c>
      <c r="H1599">
        <v>2017</v>
      </c>
      <c r="I1599">
        <v>15648</v>
      </c>
      <c r="J1599">
        <v>8</v>
      </c>
      <c r="K1599" s="5">
        <v>28520.069159999999</v>
      </c>
      <c r="L1599" s="6">
        <v>14999.616260000001</v>
      </c>
      <c r="M1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0" spans="1:13" x14ac:dyDescent="0.2">
      <c r="A1600" t="s">
        <v>2462</v>
      </c>
      <c r="B1600" t="s">
        <v>24</v>
      </c>
      <c r="C1600">
        <v>6</v>
      </c>
      <c r="D1600" s="6">
        <v>255516.39</v>
      </c>
      <c r="E1600" s="6">
        <v>6567375284.4499998</v>
      </c>
      <c r="F1600">
        <v>37</v>
      </c>
      <c r="G1600" t="s">
        <v>21</v>
      </c>
      <c r="H1600">
        <v>2009</v>
      </c>
      <c r="I1600">
        <v>4072</v>
      </c>
      <c r="J1600">
        <v>16</v>
      </c>
      <c r="K1600" s="5">
        <v>25701.364119999998</v>
      </c>
      <c r="L1600" s="6">
        <v>6905.8483690000003</v>
      </c>
      <c r="M1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1" spans="1:13" x14ac:dyDescent="0.2">
      <c r="A1601" t="s">
        <v>2463</v>
      </c>
      <c r="B1601" t="s">
        <v>15</v>
      </c>
      <c r="C1601">
        <v>6</v>
      </c>
      <c r="D1601" s="6">
        <v>485534.36</v>
      </c>
      <c r="E1601" s="6">
        <v>23860481812.57</v>
      </c>
      <c r="F1601">
        <v>44</v>
      </c>
      <c r="G1601" t="s">
        <v>16</v>
      </c>
      <c r="H1601">
        <v>2017</v>
      </c>
      <c r="I1601">
        <v>16021</v>
      </c>
      <c r="J1601">
        <v>8</v>
      </c>
      <c r="K1601" s="5">
        <v>49141.725149999998</v>
      </c>
      <c r="L1601" s="6">
        <v>11034.87191</v>
      </c>
      <c r="M1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2" spans="1:13" x14ac:dyDescent="0.2">
      <c r="A1602" t="s">
        <v>2464</v>
      </c>
      <c r="B1602" t="s">
        <v>49</v>
      </c>
      <c r="C1602">
        <v>3</v>
      </c>
      <c r="D1602" s="6">
        <v>327121.3</v>
      </c>
      <c r="E1602" s="6">
        <v>1453183996.22</v>
      </c>
      <c r="F1602">
        <v>49</v>
      </c>
      <c r="G1602" t="s">
        <v>19</v>
      </c>
      <c r="H1602">
        <v>2021</v>
      </c>
      <c r="I1602">
        <v>4818</v>
      </c>
      <c r="J1602">
        <v>4</v>
      </c>
      <c r="K1602" s="5">
        <v>4441.3399019999997</v>
      </c>
      <c r="L1602" s="6">
        <v>6675.9448629999997</v>
      </c>
      <c r="M1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3" spans="1:13" x14ac:dyDescent="0.2">
      <c r="A1603" t="s">
        <v>269</v>
      </c>
      <c r="B1603" t="s">
        <v>18</v>
      </c>
      <c r="C1603">
        <v>7</v>
      </c>
      <c r="D1603" s="6">
        <v>204342.15</v>
      </c>
      <c r="E1603" s="6">
        <v>5265703195.46</v>
      </c>
      <c r="F1603">
        <v>28</v>
      </c>
      <c r="G1603" t="s">
        <v>27</v>
      </c>
      <c r="H1603">
        <v>2018</v>
      </c>
      <c r="I1603">
        <v>3362</v>
      </c>
      <c r="J1603">
        <v>7</v>
      </c>
      <c r="K1603" s="5">
        <v>25768.050599999999</v>
      </c>
      <c r="L1603" s="6">
        <v>7297.9339190000001</v>
      </c>
      <c r="M1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4" spans="1:13" x14ac:dyDescent="0.2">
      <c r="A1604" t="s">
        <v>2465</v>
      </c>
      <c r="B1604" t="s">
        <v>15</v>
      </c>
      <c r="C1604">
        <v>4</v>
      </c>
      <c r="D1604" s="6">
        <v>121183.36</v>
      </c>
      <c r="E1604" s="6">
        <v>28748081976.889999</v>
      </c>
      <c r="F1604">
        <v>32</v>
      </c>
      <c r="G1604" t="s">
        <v>37</v>
      </c>
      <c r="H1604">
        <v>2007</v>
      </c>
      <c r="I1604">
        <v>7826</v>
      </c>
      <c r="J1604">
        <v>18</v>
      </c>
      <c r="K1604" s="5">
        <v>237226.97320000001</v>
      </c>
      <c r="L1604" s="6">
        <v>3786.9798820000001</v>
      </c>
      <c r="M1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5" spans="1:13" x14ac:dyDescent="0.2">
      <c r="A1605" t="s">
        <v>2466</v>
      </c>
      <c r="B1605" t="s">
        <v>49</v>
      </c>
      <c r="C1605">
        <v>2</v>
      </c>
      <c r="D1605" s="6">
        <v>28179.52</v>
      </c>
      <c r="E1605" s="6">
        <v>12887878647.93</v>
      </c>
      <c r="F1605">
        <v>42</v>
      </c>
      <c r="G1605" t="s">
        <v>16</v>
      </c>
      <c r="H1605">
        <v>2013</v>
      </c>
      <c r="I1605">
        <v>14331</v>
      </c>
      <c r="J1605">
        <v>12</v>
      </c>
      <c r="K1605" s="5">
        <v>457348.18290000001</v>
      </c>
      <c r="L1605" s="6">
        <v>670.94085870000004</v>
      </c>
      <c r="M1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6" spans="1:13" x14ac:dyDescent="0.2">
      <c r="A1606" t="s">
        <v>2467</v>
      </c>
      <c r="B1606" t="s">
        <v>24</v>
      </c>
      <c r="C1606">
        <v>2</v>
      </c>
      <c r="D1606" s="6">
        <v>466953.03</v>
      </c>
      <c r="E1606" s="6">
        <v>212591422.88</v>
      </c>
      <c r="F1606">
        <v>33</v>
      </c>
      <c r="G1606" t="s">
        <v>35</v>
      </c>
      <c r="H1606">
        <v>2000</v>
      </c>
      <c r="I1606">
        <v>1349</v>
      </c>
      <c r="J1606">
        <v>25</v>
      </c>
      <c r="K1606" s="5">
        <v>454.27367889999999</v>
      </c>
      <c r="L1606" s="6">
        <v>14150.09175</v>
      </c>
      <c r="M1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7" spans="1:13" x14ac:dyDescent="0.2">
      <c r="A1607" t="s">
        <v>2468</v>
      </c>
      <c r="B1607" t="s">
        <v>42</v>
      </c>
      <c r="C1607">
        <v>6</v>
      </c>
      <c r="D1607" s="6">
        <v>426109.2</v>
      </c>
      <c r="E1607" s="6">
        <v>16229410220.4</v>
      </c>
      <c r="F1607">
        <v>32</v>
      </c>
      <c r="G1607" t="s">
        <v>10</v>
      </c>
      <c r="H1607">
        <v>2005</v>
      </c>
      <c r="I1607">
        <v>2608</v>
      </c>
      <c r="J1607">
        <v>20</v>
      </c>
      <c r="K1607" s="5">
        <v>38086.443429999999</v>
      </c>
      <c r="L1607" s="6">
        <v>13315.91264</v>
      </c>
      <c r="M16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8" spans="1:13" x14ac:dyDescent="0.2">
      <c r="A1608" t="s">
        <v>2469</v>
      </c>
      <c r="B1608" t="s">
        <v>32</v>
      </c>
      <c r="C1608">
        <v>3</v>
      </c>
      <c r="D1608" s="6">
        <v>28749.03</v>
      </c>
      <c r="E1608" s="6">
        <v>1413516201.04</v>
      </c>
      <c r="F1608">
        <v>21</v>
      </c>
      <c r="G1608" t="s">
        <v>16</v>
      </c>
      <c r="H1608">
        <v>2014</v>
      </c>
      <c r="I1608">
        <v>18431</v>
      </c>
      <c r="J1608">
        <v>11</v>
      </c>
      <c r="K1608" s="5">
        <v>49166.438199999997</v>
      </c>
      <c r="L1608" s="6">
        <v>1369.0014719999999</v>
      </c>
      <c r="M1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09" spans="1:13" x14ac:dyDescent="0.2">
      <c r="A1609" t="s">
        <v>2470</v>
      </c>
      <c r="B1609" t="s">
        <v>42</v>
      </c>
      <c r="C1609">
        <v>1</v>
      </c>
      <c r="D1609" s="6">
        <v>54036.83</v>
      </c>
      <c r="E1609" s="6">
        <v>23397601528.060001</v>
      </c>
      <c r="F1609">
        <v>44</v>
      </c>
      <c r="G1609" t="s">
        <v>33</v>
      </c>
      <c r="H1609">
        <v>2006</v>
      </c>
      <c r="I1609">
        <v>2319</v>
      </c>
      <c r="J1609">
        <v>19</v>
      </c>
      <c r="K1609" s="5">
        <v>432992.62900000002</v>
      </c>
      <c r="L1609" s="6">
        <v>1228.1096889999999</v>
      </c>
      <c r="M1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0" spans="1:13" x14ac:dyDescent="0.2">
      <c r="A1610" t="s">
        <v>2471</v>
      </c>
      <c r="B1610" t="s">
        <v>18</v>
      </c>
      <c r="C1610">
        <v>10</v>
      </c>
      <c r="D1610" s="6">
        <v>326456.03000000003</v>
      </c>
      <c r="E1610" s="6">
        <v>6018548364.6599998</v>
      </c>
      <c r="F1610">
        <v>27</v>
      </c>
      <c r="G1610" t="s">
        <v>35</v>
      </c>
      <c r="H1610">
        <v>2001</v>
      </c>
      <c r="I1610">
        <v>3489</v>
      </c>
      <c r="J1610">
        <v>24</v>
      </c>
      <c r="K1610" s="5">
        <v>18435.015299999999</v>
      </c>
      <c r="L1610" s="6">
        <v>12090.96408</v>
      </c>
      <c r="M1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1" spans="1:13" x14ac:dyDescent="0.2">
      <c r="A1611" t="s">
        <v>2472</v>
      </c>
      <c r="B1611" t="s">
        <v>12</v>
      </c>
      <c r="C1611">
        <v>6</v>
      </c>
      <c r="D1611" s="6">
        <v>92986.12</v>
      </c>
      <c r="E1611" s="6">
        <v>379380135.31</v>
      </c>
      <c r="F1611">
        <v>7</v>
      </c>
      <c r="G1611" t="s">
        <v>13</v>
      </c>
      <c r="H1611">
        <v>2016</v>
      </c>
      <c r="I1611">
        <v>11732</v>
      </c>
      <c r="J1611">
        <v>9</v>
      </c>
      <c r="K1611" s="5">
        <v>4078.9650740000002</v>
      </c>
      <c r="L1611" s="6">
        <v>13283.731900000001</v>
      </c>
      <c r="M1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2" spans="1:13" x14ac:dyDescent="0.2">
      <c r="A1612" t="s">
        <v>2473</v>
      </c>
      <c r="B1612" t="s">
        <v>42</v>
      </c>
      <c r="C1612">
        <v>6</v>
      </c>
      <c r="D1612" s="6">
        <v>187184.81</v>
      </c>
      <c r="E1612" s="6">
        <v>8670711970.1499996</v>
      </c>
      <c r="F1612">
        <v>25</v>
      </c>
      <c r="G1612" t="s">
        <v>29</v>
      </c>
      <c r="H1612">
        <v>2004</v>
      </c>
      <c r="I1612">
        <v>18757</v>
      </c>
      <c r="J1612">
        <v>21</v>
      </c>
      <c r="K1612" s="5">
        <v>46320.663919999999</v>
      </c>
      <c r="L1612" s="6">
        <v>7487.3924950000001</v>
      </c>
      <c r="M1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3" spans="1:13" x14ac:dyDescent="0.2">
      <c r="A1613" t="s">
        <v>2474</v>
      </c>
      <c r="B1613" t="s">
        <v>42</v>
      </c>
      <c r="C1613">
        <v>2</v>
      </c>
      <c r="D1613" s="6">
        <v>101438.59</v>
      </c>
      <c r="E1613" s="6">
        <v>3905261748.25</v>
      </c>
      <c r="F1613">
        <v>28</v>
      </c>
      <c r="G1613" t="s">
        <v>16</v>
      </c>
      <c r="H1613">
        <v>2022</v>
      </c>
      <c r="I1613">
        <v>3032</v>
      </c>
      <c r="J1613">
        <v>3</v>
      </c>
      <c r="K1613" s="5">
        <v>38497.778660000004</v>
      </c>
      <c r="L1613" s="6">
        <v>3622.8067150000002</v>
      </c>
      <c r="M1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4" spans="1:13" x14ac:dyDescent="0.2">
      <c r="A1614" t="s">
        <v>270</v>
      </c>
      <c r="B1614" t="s">
        <v>15</v>
      </c>
      <c r="C1614">
        <v>10</v>
      </c>
      <c r="D1614" s="6">
        <v>489818.35</v>
      </c>
      <c r="E1614" s="6">
        <v>22870233548.119999</v>
      </c>
      <c r="F1614">
        <v>4</v>
      </c>
      <c r="G1614" t="s">
        <v>33</v>
      </c>
      <c r="H1614">
        <v>2014</v>
      </c>
      <c r="I1614">
        <v>8674</v>
      </c>
      <c r="J1614">
        <v>11</v>
      </c>
      <c r="K1614" s="5">
        <v>46690.2552</v>
      </c>
      <c r="L1614" s="6">
        <v>122454.5873</v>
      </c>
      <c r="M16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5" spans="1:13" x14ac:dyDescent="0.2">
      <c r="A1615" t="s">
        <v>2475</v>
      </c>
      <c r="B1615" t="s">
        <v>24</v>
      </c>
      <c r="C1615">
        <v>8</v>
      </c>
      <c r="D1615" s="6">
        <v>159723.04</v>
      </c>
      <c r="E1615" s="6">
        <v>38111286480.870003</v>
      </c>
      <c r="F1615">
        <v>28</v>
      </c>
      <c r="G1615" t="s">
        <v>37</v>
      </c>
      <c r="H1615">
        <v>2014</v>
      </c>
      <c r="I1615">
        <v>2869</v>
      </c>
      <c r="J1615">
        <v>11</v>
      </c>
      <c r="K1615" s="5">
        <v>238607.576</v>
      </c>
      <c r="L1615" s="6">
        <v>5704.3941880000002</v>
      </c>
      <c r="M1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6" spans="1:13" x14ac:dyDescent="0.2">
      <c r="A1616" t="s">
        <v>2476</v>
      </c>
      <c r="B1616" t="s">
        <v>24</v>
      </c>
      <c r="C1616">
        <v>6</v>
      </c>
      <c r="D1616" s="6">
        <v>37219.93</v>
      </c>
      <c r="E1616" s="6">
        <v>15149609248.290001</v>
      </c>
      <c r="F1616">
        <v>25</v>
      </c>
      <c r="G1616" t="s">
        <v>35</v>
      </c>
      <c r="H1616">
        <v>2019</v>
      </c>
      <c r="I1616">
        <v>17442</v>
      </c>
      <c r="J1616">
        <v>6</v>
      </c>
      <c r="K1616" s="5">
        <v>407028.47440000001</v>
      </c>
      <c r="L1616" s="6">
        <v>1488.7972689999999</v>
      </c>
      <c r="M1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7" spans="1:13" x14ac:dyDescent="0.2">
      <c r="A1617" t="s">
        <v>2477</v>
      </c>
      <c r="B1617" t="s">
        <v>24</v>
      </c>
      <c r="C1617">
        <v>4</v>
      </c>
      <c r="D1617" s="6">
        <v>150622.54999999999</v>
      </c>
      <c r="E1617" s="6">
        <v>3941068731.7399998</v>
      </c>
      <c r="F1617">
        <v>3</v>
      </c>
      <c r="G1617" t="s">
        <v>27</v>
      </c>
      <c r="H1617">
        <v>2017</v>
      </c>
      <c r="I1617">
        <v>348</v>
      </c>
      <c r="J1617">
        <v>8</v>
      </c>
      <c r="K1617" s="5">
        <v>26164.1967</v>
      </c>
      <c r="L1617" s="6">
        <v>50207.51773</v>
      </c>
      <c r="M16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18" spans="1:13" x14ac:dyDescent="0.2">
      <c r="A1618" t="s">
        <v>2478</v>
      </c>
      <c r="B1618" t="s">
        <v>49</v>
      </c>
      <c r="C1618">
        <v>7</v>
      </c>
      <c r="D1618" s="6">
        <v>16655.169999999998</v>
      </c>
      <c r="E1618" s="6">
        <v>6442739247.2600002</v>
      </c>
      <c r="F1618">
        <v>13</v>
      </c>
      <c r="G1618" t="s">
        <v>33</v>
      </c>
      <c r="H1618">
        <v>2016</v>
      </c>
      <c r="I1618">
        <v>16991</v>
      </c>
      <c r="J1618">
        <v>9</v>
      </c>
      <c r="K1618" s="5">
        <v>386830.23639999999</v>
      </c>
      <c r="L1618" s="6">
        <v>1281.1667729999999</v>
      </c>
      <c r="M1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19" spans="1:13" x14ac:dyDescent="0.2">
      <c r="A1619" t="s">
        <v>2479</v>
      </c>
      <c r="B1619" t="s">
        <v>42</v>
      </c>
      <c r="C1619">
        <v>10</v>
      </c>
      <c r="D1619" s="6">
        <v>313729.56</v>
      </c>
      <c r="E1619" s="6">
        <v>5763151422.9099998</v>
      </c>
      <c r="F1619">
        <v>44</v>
      </c>
      <c r="G1619" t="s">
        <v>37</v>
      </c>
      <c r="H1619">
        <v>2007</v>
      </c>
      <c r="I1619">
        <v>485</v>
      </c>
      <c r="J1619">
        <v>18</v>
      </c>
      <c r="K1619" s="5">
        <v>18368.806860000001</v>
      </c>
      <c r="L1619" s="6">
        <v>7130.2172700000001</v>
      </c>
      <c r="M1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0" spans="1:13" x14ac:dyDescent="0.2">
      <c r="A1620" t="s">
        <v>2480</v>
      </c>
      <c r="B1620" t="s">
        <v>12</v>
      </c>
      <c r="C1620">
        <v>1</v>
      </c>
      <c r="D1620" s="6">
        <v>341219.44</v>
      </c>
      <c r="E1620" s="6">
        <v>8320733264.8000002</v>
      </c>
      <c r="F1620">
        <v>24</v>
      </c>
      <c r="G1620" t="s">
        <v>29</v>
      </c>
      <c r="H1620">
        <v>2009</v>
      </c>
      <c r="I1620">
        <v>3731</v>
      </c>
      <c r="J1620">
        <v>16</v>
      </c>
      <c r="K1620" s="5">
        <v>24384.28487</v>
      </c>
      <c r="L1620" s="6">
        <v>14217.47669</v>
      </c>
      <c r="M16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1" spans="1:13" x14ac:dyDescent="0.2">
      <c r="A1621" t="s">
        <v>2481</v>
      </c>
      <c r="B1621" t="s">
        <v>9</v>
      </c>
      <c r="C1621">
        <v>4</v>
      </c>
      <c r="D1621" s="6">
        <v>6467.21</v>
      </c>
      <c r="E1621" s="6">
        <v>1382789447.7</v>
      </c>
      <c r="F1621">
        <v>32</v>
      </c>
      <c r="G1621" t="s">
        <v>27</v>
      </c>
      <c r="H1621">
        <v>2016</v>
      </c>
      <c r="I1621">
        <v>16504</v>
      </c>
      <c r="J1621">
        <v>9</v>
      </c>
      <c r="K1621" s="5">
        <v>213814.4516</v>
      </c>
      <c r="L1621" s="6">
        <v>202.10031559999999</v>
      </c>
      <c r="M16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2" spans="1:13" x14ac:dyDescent="0.2">
      <c r="A1622" t="s">
        <v>2482</v>
      </c>
      <c r="B1622" t="s">
        <v>49</v>
      </c>
      <c r="C1622">
        <v>9</v>
      </c>
      <c r="D1622" s="6">
        <v>484645.44</v>
      </c>
      <c r="E1622" s="6">
        <v>20219048706.34</v>
      </c>
      <c r="F1622">
        <v>15</v>
      </c>
      <c r="G1622" t="s">
        <v>13</v>
      </c>
      <c r="H1622">
        <v>2012</v>
      </c>
      <c r="I1622">
        <v>4401</v>
      </c>
      <c r="J1622">
        <v>13</v>
      </c>
      <c r="K1622" s="5">
        <v>41718.259209999997</v>
      </c>
      <c r="L1622" s="6">
        <v>32309.695960000001</v>
      </c>
      <c r="M16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23" spans="1:13" x14ac:dyDescent="0.2">
      <c r="A1623" t="s">
        <v>2483</v>
      </c>
      <c r="B1623" t="s">
        <v>9</v>
      </c>
      <c r="C1623">
        <v>2</v>
      </c>
      <c r="D1623" s="6">
        <v>174805.09</v>
      </c>
      <c r="E1623" s="6">
        <v>4510308718.7600002</v>
      </c>
      <c r="F1623">
        <v>46</v>
      </c>
      <c r="G1623" t="s">
        <v>19</v>
      </c>
      <c r="H1623">
        <v>2009</v>
      </c>
      <c r="I1623">
        <v>15681</v>
      </c>
      <c r="J1623">
        <v>16</v>
      </c>
      <c r="K1623" s="5">
        <v>25800.92974</v>
      </c>
      <c r="L1623" s="6">
        <v>3800.1107099999999</v>
      </c>
      <c r="M1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4" spans="1:13" x14ac:dyDescent="0.2">
      <c r="A1624" t="s">
        <v>2484</v>
      </c>
      <c r="B1624" t="s">
        <v>18</v>
      </c>
      <c r="C1624">
        <v>7</v>
      </c>
      <c r="D1624" s="6">
        <v>154235.69</v>
      </c>
      <c r="E1624" s="6">
        <v>4601703110.8900003</v>
      </c>
      <c r="F1624">
        <v>9</v>
      </c>
      <c r="G1624" t="s">
        <v>37</v>
      </c>
      <c r="H1624">
        <v>2023</v>
      </c>
      <c r="I1624">
        <v>16267</v>
      </c>
      <c r="J1624">
        <v>2</v>
      </c>
      <c r="K1624" s="5">
        <v>29834.527480000001</v>
      </c>
      <c r="L1624" s="6">
        <v>17137.29868</v>
      </c>
      <c r="M16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5" spans="1:13" x14ac:dyDescent="0.2">
      <c r="A1625" t="s">
        <v>271</v>
      </c>
      <c r="B1625" t="s">
        <v>9</v>
      </c>
      <c r="C1625">
        <v>1</v>
      </c>
      <c r="D1625" s="6">
        <v>224061.01</v>
      </c>
      <c r="E1625" s="6">
        <v>5028323038.9899998</v>
      </c>
      <c r="F1625">
        <v>24</v>
      </c>
      <c r="G1625" t="s">
        <v>37</v>
      </c>
      <c r="H1625">
        <v>2019</v>
      </c>
      <c r="I1625">
        <v>11488</v>
      </c>
      <c r="J1625">
        <v>6</v>
      </c>
      <c r="K1625" s="5">
        <v>22440.757850000002</v>
      </c>
      <c r="L1625" s="6">
        <v>9335.875618</v>
      </c>
      <c r="M1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6" spans="1:13" x14ac:dyDescent="0.2">
      <c r="A1626" t="s">
        <v>2485</v>
      </c>
      <c r="B1626" t="s">
        <v>9</v>
      </c>
      <c r="C1626">
        <v>7</v>
      </c>
      <c r="D1626" s="6">
        <v>408215.98</v>
      </c>
      <c r="E1626" s="6">
        <v>1065813830.14</v>
      </c>
      <c r="F1626">
        <v>39</v>
      </c>
      <c r="G1626" t="s">
        <v>29</v>
      </c>
      <c r="H1626">
        <v>2010</v>
      </c>
      <c r="I1626">
        <v>3467</v>
      </c>
      <c r="J1626">
        <v>15</v>
      </c>
      <c r="K1626" s="5">
        <v>2609.9066760000001</v>
      </c>
      <c r="L1626" s="6">
        <v>10467.076440000001</v>
      </c>
      <c r="M1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7" spans="1:13" x14ac:dyDescent="0.2">
      <c r="A1627" t="s">
        <v>2486</v>
      </c>
      <c r="B1627" t="s">
        <v>24</v>
      </c>
      <c r="C1627">
        <v>8</v>
      </c>
      <c r="D1627" s="6">
        <v>100355.41</v>
      </c>
      <c r="E1627" s="6">
        <v>20218823570.259998</v>
      </c>
      <c r="F1627">
        <v>18</v>
      </c>
      <c r="G1627" t="s">
        <v>21</v>
      </c>
      <c r="H1627">
        <v>2021</v>
      </c>
      <c r="I1627">
        <v>11262</v>
      </c>
      <c r="J1627">
        <v>4</v>
      </c>
      <c r="K1627" s="5">
        <v>201471.1869</v>
      </c>
      <c r="L1627" s="6">
        <v>5575.300459</v>
      </c>
      <c r="M1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8" spans="1:13" x14ac:dyDescent="0.2">
      <c r="A1628" t="s">
        <v>2487</v>
      </c>
      <c r="B1628" t="s">
        <v>9</v>
      </c>
      <c r="C1628">
        <v>5</v>
      </c>
      <c r="D1628" s="6">
        <v>388529.33</v>
      </c>
      <c r="E1628" s="6">
        <v>12523046323.23</v>
      </c>
      <c r="F1628">
        <v>24</v>
      </c>
      <c r="G1628" t="s">
        <v>35</v>
      </c>
      <c r="H1628">
        <v>2009</v>
      </c>
      <c r="I1628">
        <v>8333</v>
      </c>
      <c r="J1628">
        <v>16</v>
      </c>
      <c r="K1628" s="5">
        <v>32230.920279999998</v>
      </c>
      <c r="L1628" s="6">
        <v>16188.722</v>
      </c>
      <c r="M1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29" spans="1:13" x14ac:dyDescent="0.2">
      <c r="A1629" t="s">
        <v>2488</v>
      </c>
      <c r="B1629" t="s">
        <v>18</v>
      </c>
      <c r="C1629">
        <v>9</v>
      </c>
      <c r="D1629" s="6">
        <v>53517.48</v>
      </c>
      <c r="E1629" s="6">
        <v>11353744064.940001</v>
      </c>
      <c r="F1629">
        <v>42</v>
      </c>
      <c r="G1629" t="s">
        <v>29</v>
      </c>
      <c r="H1629">
        <v>2019</v>
      </c>
      <c r="I1629">
        <v>3171</v>
      </c>
      <c r="J1629">
        <v>6</v>
      </c>
      <c r="K1629" s="5">
        <v>212149.20050000001</v>
      </c>
      <c r="L1629" s="6">
        <v>1274.2257090000001</v>
      </c>
      <c r="M1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0" spans="1:13" x14ac:dyDescent="0.2">
      <c r="A1630" t="s">
        <v>2489</v>
      </c>
      <c r="B1630" t="s">
        <v>24</v>
      </c>
      <c r="C1630">
        <v>3</v>
      </c>
      <c r="D1630" s="6">
        <v>4608.2299999999996</v>
      </c>
      <c r="E1630" s="6">
        <v>1286443520.98</v>
      </c>
      <c r="F1630">
        <v>45</v>
      </c>
      <c r="G1630" t="s">
        <v>21</v>
      </c>
      <c r="H1630">
        <v>2023</v>
      </c>
      <c r="I1630">
        <v>107</v>
      </c>
      <c r="J1630">
        <v>2</v>
      </c>
      <c r="K1630" s="5">
        <v>279161.07980000001</v>
      </c>
      <c r="L1630" s="6">
        <v>102.40514690000001</v>
      </c>
      <c r="M1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1" spans="1:13" x14ac:dyDescent="0.2">
      <c r="A1631" t="s">
        <v>2490</v>
      </c>
      <c r="B1631" t="s">
        <v>15</v>
      </c>
      <c r="C1631">
        <v>10</v>
      </c>
      <c r="D1631" s="6">
        <v>395821.35</v>
      </c>
      <c r="E1631" s="6">
        <v>1822729950.6199999</v>
      </c>
      <c r="F1631">
        <v>13</v>
      </c>
      <c r="G1631" t="s">
        <v>16</v>
      </c>
      <c r="H1631">
        <v>2020</v>
      </c>
      <c r="I1631">
        <v>16984</v>
      </c>
      <c r="J1631">
        <v>5</v>
      </c>
      <c r="K1631" s="5">
        <v>4603.9309030000004</v>
      </c>
      <c r="L1631" s="6">
        <v>30447.795890000001</v>
      </c>
      <c r="M16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2" spans="1:13" x14ac:dyDescent="0.2">
      <c r="A1632" t="s">
        <v>2491</v>
      </c>
      <c r="B1632" t="s">
        <v>12</v>
      </c>
      <c r="C1632">
        <v>6</v>
      </c>
      <c r="D1632" s="6">
        <v>416077.66</v>
      </c>
      <c r="E1632" s="6">
        <v>2057084824.6300001</v>
      </c>
      <c r="F1632">
        <v>9</v>
      </c>
      <c r="G1632" t="s">
        <v>37</v>
      </c>
      <c r="H1632">
        <v>2019</v>
      </c>
      <c r="I1632">
        <v>3728</v>
      </c>
      <c r="J1632">
        <v>6</v>
      </c>
      <c r="K1632" s="5">
        <v>4942.9924979999996</v>
      </c>
      <c r="L1632" s="6">
        <v>46230.851000000002</v>
      </c>
      <c r="M16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33" spans="1:13" x14ac:dyDescent="0.2">
      <c r="A1633" t="s">
        <v>2492</v>
      </c>
      <c r="B1633" t="s">
        <v>15</v>
      </c>
      <c r="C1633">
        <v>3</v>
      </c>
      <c r="D1633" s="6">
        <v>119879.65</v>
      </c>
      <c r="E1633" s="6">
        <v>5062080301.3900003</v>
      </c>
      <c r="F1633">
        <v>31</v>
      </c>
      <c r="G1633" t="s">
        <v>16</v>
      </c>
      <c r="H1633">
        <v>2018</v>
      </c>
      <c r="I1633">
        <v>13118</v>
      </c>
      <c r="J1633">
        <v>7</v>
      </c>
      <c r="K1633" s="5">
        <v>42225.352099999996</v>
      </c>
      <c r="L1633" s="6">
        <v>3867.0854770000001</v>
      </c>
      <c r="M1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4" spans="1:13" x14ac:dyDescent="0.2">
      <c r="A1634" t="s">
        <v>2493</v>
      </c>
      <c r="B1634" t="s">
        <v>15</v>
      </c>
      <c r="C1634">
        <v>6</v>
      </c>
      <c r="D1634" s="6">
        <v>172178.59</v>
      </c>
      <c r="E1634" s="6">
        <v>8237637347.75</v>
      </c>
      <c r="F1634">
        <v>9</v>
      </c>
      <c r="G1634" t="s">
        <v>29</v>
      </c>
      <c r="H1634">
        <v>2008</v>
      </c>
      <c r="I1634">
        <v>514</v>
      </c>
      <c r="J1634">
        <v>17</v>
      </c>
      <c r="K1634" s="5">
        <v>47842.56381</v>
      </c>
      <c r="L1634" s="6">
        <v>19130.954419999998</v>
      </c>
      <c r="M16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5" spans="1:13" x14ac:dyDescent="0.2">
      <c r="A1635" t="s">
        <v>2494</v>
      </c>
      <c r="B1635" t="s">
        <v>18</v>
      </c>
      <c r="C1635">
        <v>3</v>
      </c>
      <c r="D1635" s="6">
        <v>254792.76</v>
      </c>
      <c r="E1635" s="6">
        <v>8294024102.5600004</v>
      </c>
      <c r="F1635">
        <v>35</v>
      </c>
      <c r="G1635" t="s">
        <v>10</v>
      </c>
      <c r="H1635">
        <v>2016</v>
      </c>
      <c r="I1635">
        <v>8493</v>
      </c>
      <c r="J1635">
        <v>9</v>
      </c>
      <c r="K1635" s="5">
        <v>32551.039959999998</v>
      </c>
      <c r="L1635" s="6">
        <v>7279.7931410000001</v>
      </c>
      <c r="M1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6" spans="1:13" x14ac:dyDescent="0.2">
      <c r="A1636" t="s">
        <v>272</v>
      </c>
      <c r="B1636" t="s">
        <v>42</v>
      </c>
      <c r="C1636">
        <v>4</v>
      </c>
      <c r="D1636" s="6">
        <v>227101.85</v>
      </c>
      <c r="E1636" s="6">
        <v>4837009968.8699999</v>
      </c>
      <c r="F1636">
        <v>48</v>
      </c>
      <c r="G1636" t="s">
        <v>21</v>
      </c>
      <c r="H1636">
        <v>2016</v>
      </c>
      <c r="I1636">
        <v>10547</v>
      </c>
      <c r="J1636">
        <v>9</v>
      </c>
      <c r="K1636" s="5">
        <v>21297.857899999999</v>
      </c>
      <c r="L1636" s="6">
        <v>4731.2884809999996</v>
      </c>
      <c r="M1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7" spans="1:13" x14ac:dyDescent="0.2">
      <c r="A1637" t="s">
        <v>2495</v>
      </c>
      <c r="B1637" t="s">
        <v>24</v>
      </c>
      <c r="C1637">
        <v>3</v>
      </c>
      <c r="D1637" s="6">
        <v>154471.24</v>
      </c>
      <c r="E1637" s="6">
        <v>768748086.33000004</v>
      </c>
      <c r="F1637">
        <v>28</v>
      </c>
      <c r="G1637" t="s">
        <v>29</v>
      </c>
      <c r="H1637">
        <v>2014</v>
      </c>
      <c r="I1637">
        <v>15133</v>
      </c>
      <c r="J1637">
        <v>11</v>
      </c>
      <c r="K1637" s="5">
        <v>4975.6420189999999</v>
      </c>
      <c r="L1637" s="6">
        <v>5516.8301629999996</v>
      </c>
      <c r="M1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8" spans="1:13" x14ac:dyDescent="0.2">
      <c r="A1638" t="s">
        <v>2496</v>
      </c>
      <c r="B1638" t="s">
        <v>42</v>
      </c>
      <c r="C1638">
        <v>7</v>
      </c>
      <c r="D1638" s="6">
        <v>153377.19</v>
      </c>
      <c r="E1638" s="6">
        <v>23866282452.950001</v>
      </c>
      <c r="F1638">
        <v>26</v>
      </c>
      <c r="G1638" t="s">
        <v>27</v>
      </c>
      <c r="H1638">
        <v>2001</v>
      </c>
      <c r="I1638">
        <v>1725</v>
      </c>
      <c r="J1638">
        <v>24</v>
      </c>
      <c r="K1638" s="5">
        <v>155604.15979999999</v>
      </c>
      <c r="L1638" s="6">
        <v>5899.1227639999997</v>
      </c>
      <c r="M1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39" spans="1:13" x14ac:dyDescent="0.2">
      <c r="A1639" t="s">
        <v>2497</v>
      </c>
      <c r="B1639" t="s">
        <v>24</v>
      </c>
      <c r="C1639">
        <v>1</v>
      </c>
      <c r="D1639" s="6">
        <v>338262.23</v>
      </c>
      <c r="E1639" s="6">
        <v>136003779.53999999</v>
      </c>
      <c r="F1639">
        <v>29</v>
      </c>
      <c r="G1639" t="s">
        <v>37</v>
      </c>
      <c r="H1639">
        <v>2017</v>
      </c>
      <c r="I1639">
        <v>4456</v>
      </c>
      <c r="J1639">
        <v>8</v>
      </c>
      <c r="K1639" s="5">
        <v>401.06611720000001</v>
      </c>
      <c r="L1639" s="6">
        <v>11664.214669999999</v>
      </c>
      <c r="M1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0" spans="1:13" x14ac:dyDescent="0.2">
      <c r="A1640" t="s">
        <v>2498</v>
      </c>
      <c r="B1640" t="s">
        <v>12</v>
      </c>
      <c r="C1640">
        <v>5</v>
      </c>
      <c r="D1640" s="6">
        <v>295754.13</v>
      </c>
      <c r="E1640" s="6">
        <v>9172976050.2000008</v>
      </c>
      <c r="F1640">
        <v>23</v>
      </c>
      <c r="G1640" t="s">
        <v>16</v>
      </c>
      <c r="H1640">
        <v>2012</v>
      </c>
      <c r="I1640">
        <v>3395</v>
      </c>
      <c r="J1640">
        <v>13</v>
      </c>
      <c r="K1640" s="5">
        <v>31014.547009999998</v>
      </c>
      <c r="L1640" s="6">
        <v>12858.875110000001</v>
      </c>
      <c r="M1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1" spans="1:13" x14ac:dyDescent="0.2">
      <c r="A1641" t="s">
        <v>2499</v>
      </c>
      <c r="B1641" t="s">
        <v>32</v>
      </c>
      <c r="C1641">
        <v>5</v>
      </c>
      <c r="D1641" s="6">
        <v>199782.98</v>
      </c>
      <c r="E1641" s="6">
        <v>6205911544.29</v>
      </c>
      <c r="F1641">
        <v>35</v>
      </c>
      <c r="G1641" t="s">
        <v>16</v>
      </c>
      <c r="H1641">
        <v>2013</v>
      </c>
      <c r="I1641">
        <v>11384</v>
      </c>
      <c r="J1641">
        <v>12</v>
      </c>
      <c r="K1641" s="5">
        <v>31062.264220000001</v>
      </c>
      <c r="L1641" s="6">
        <v>5708.0851890000004</v>
      </c>
      <c r="M1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2" spans="1:13" x14ac:dyDescent="0.2">
      <c r="A1642" t="s">
        <v>2500</v>
      </c>
      <c r="B1642" t="s">
        <v>42</v>
      </c>
      <c r="C1642">
        <v>8</v>
      </c>
      <c r="D1642" s="6">
        <v>479387.99</v>
      </c>
      <c r="E1642" s="6">
        <v>15325836029.75</v>
      </c>
      <c r="F1642">
        <v>49</v>
      </c>
      <c r="G1642" t="s">
        <v>16</v>
      </c>
      <c r="H1642">
        <v>2023</v>
      </c>
      <c r="I1642">
        <v>5722</v>
      </c>
      <c r="J1642">
        <v>2</v>
      </c>
      <c r="K1642" s="5">
        <v>31968.5867</v>
      </c>
      <c r="L1642" s="6">
        <v>9783.4284449999996</v>
      </c>
      <c r="M16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3" spans="1:13" x14ac:dyDescent="0.2">
      <c r="A1643" t="s">
        <v>2501</v>
      </c>
      <c r="B1643" t="s">
        <v>42</v>
      </c>
      <c r="C1643">
        <v>8</v>
      </c>
      <c r="D1643" s="6">
        <v>193398.57</v>
      </c>
      <c r="E1643" s="6">
        <v>8423068740.6899996</v>
      </c>
      <c r="F1643">
        <v>15</v>
      </c>
      <c r="G1643" t="s">
        <v>19</v>
      </c>
      <c r="H1643">
        <v>2020</v>
      </c>
      <c r="I1643">
        <v>11933</v>
      </c>
      <c r="J1643">
        <v>5</v>
      </c>
      <c r="K1643" s="5">
        <v>43551.900679999999</v>
      </c>
      <c r="L1643" s="6">
        <v>12893.23805</v>
      </c>
      <c r="M1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4" spans="1:13" x14ac:dyDescent="0.2">
      <c r="A1644" t="s">
        <v>2502</v>
      </c>
      <c r="B1644" t="s">
        <v>15</v>
      </c>
      <c r="C1644">
        <v>1</v>
      </c>
      <c r="D1644" s="6">
        <v>416503.54</v>
      </c>
      <c r="E1644" s="6">
        <v>9666464619.8199997</v>
      </c>
      <c r="F1644">
        <v>42</v>
      </c>
      <c r="G1644" t="s">
        <v>29</v>
      </c>
      <c r="H1644">
        <v>2013</v>
      </c>
      <c r="I1644">
        <v>14293</v>
      </c>
      <c r="J1644">
        <v>12</v>
      </c>
      <c r="K1644" s="5">
        <v>23207.60151</v>
      </c>
      <c r="L1644" s="6">
        <v>9916.7508849999995</v>
      </c>
      <c r="M1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5" spans="1:13" x14ac:dyDescent="0.2">
      <c r="A1645" t="s">
        <v>2503</v>
      </c>
      <c r="B1645" t="s">
        <v>24</v>
      </c>
      <c r="C1645">
        <v>10</v>
      </c>
      <c r="D1645" s="6">
        <v>341150.67</v>
      </c>
      <c r="E1645" s="6">
        <v>10040159277.790001</v>
      </c>
      <c r="F1645">
        <v>17</v>
      </c>
      <c r="G1645" t="s">
        <v>29</v>
      </c>
      <c r="H1645">
        <v>2004</v>
      </c>
      <c r="I1645">
        <v>14436</v>
      </c>
      <c r="J1645">
        <v>21</v>
      </c>
      <c r="K1645" s="5">
        <v>29429.27879</v>
      </c>
      <c r="L1645" s="6">
        <v>20067.686369999999</v>
      </c>
      <c r="M16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46" spans="1:13" x14ac:dyDescent="0.2">
      <c r="A1646" t="s">
        <v>2504</v>
      </c>
      <c r="B1646" t="s">
        <v>9</v>
      </c>
      <c r="C1646">
        <v>1</v>
      </c>
      <c r="D1646" s="6">
        <v>12704.7</v>
      </c>
      <c r="E1646" s="6">
        <v>6340165285.1300001</v>
      </c>
      <c r="F1646">
        <v>28</v>
      </c>
      <c r="G1646" t="s">
        <v>10</v>
      </c>
      <c r="H1646">
        <v>2022</v>
      </c>
      <c r="I1646">
        <v>1739</v>
      </c>
      <c r="J1646">
        <v>3</v>
      </c>
      <c r="K1646" s="5">
        <v>499039.90490000002</v>
      </c>
      <c r="L1646" s="6">
        <v>453.73930730000001</v>
      </c>
      <c r="M1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7" spans="1:13" x14ac:dyDescent="0.2">
      <c r="A1647" t="s">
        <v>273</v>
      </c>
      <c r="B1647" t="s">
        <v>15</v>
      </c>
      <c r="C1647">
        <v>8</v>
      </c>
      <c r="D1647" s="6">
        <v>424768.56</v>
      </c>
      <c r="E1647" s="6">
        <v>7909848190.5100002</v>
      </c>
      <c r="F1647">
        <v>25</v>
      </c>
      <c r="G1647" t="s">
        <v>27</v>
      </c>
      <c r="H1647">
        <v>2000</v>
      </c>
      <c r="I1647">
        <v>15365</v>
      </c>
      <c r="J1647">
        <v>25</v>
      </c>
      <c r="K1647" s="5">
        <v>18620.54811</v>
      </c>
      <c r="L1647" s="6">
        <v>16990.742429999998</v>
      </c>
      <c r="M1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48" spans="1:13" x14ac:dyDescent="0.2">
      <c r="A1648" t="s">
        <v>2505</v>
      </c>
      <c r="B1648" t="s">
        <v>49</v>
      </c>
      <c r="C1648">
        <v>2</v>
      </c>
      <c r="D1648" s="6">
        <v>66383.55</v>
      </c>
      <c r="E1648" s="6">
        <v>1484716395.71</v>
      </c>
      <c r="F1648">
        <v>3</v>
      </c>
      <c r="G1648" t="s">
        <v>35</v>
      </c>
      <c r="H1648">
        <v>2017</v>
      </c>
      <c r="I1648">
        <v>10391</v>
      </c>
      <c r="J1648">
        <v>8</v>
      </c>
      <c r="K1648" s="5">
        <v>22364.72927</v>
      </c>
      <c r="L1648" s="6">
        <v>22127.848330000001</v>
      </c>
      <c r="M1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49" spans="1:13" x14ac:dyDescent="0.2">
      <c r="A1649" t="s">
        <v>2506</v>
      </c>
      <c r="B1649" t="s">
        <v>49</v>
      </c>
      <c r="C1649">
        <v>9</v>
      </c>
      <c r="D1649" s="6">
        <v>391775.13</v>
      </c>
      <c r="E1649" s="6">
        <v>16927394352.360001</v>
      </c>
      <c r="F1649">
        <v>34</v>
      </c>
      <c r="G1649" t="s">
        <v>16</v>
      </c>
      <c r="H1649">
        <v>2001</v>
      </c>
      <c r="I1649">
        <v>9311</v>
      </c>
      <c r="J1649">
        <v>24</v>
      </c>
      <c r="K1649" s="5">
        <v>43205.914149999997</v>
      </c>
      <c r="L1649" s="6">
        <v>11522.7979</v>
      </c>
      <c r="M1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0" spans="1:13" x14ac:dyDescent="0.2">
      <c r="A1650" t="s">
        <v>2507</v>
      </c>
      <c r="B1650" t="s">
        <v>18</v>
      </c>
      <c r="C1650">
        <v>7</v>
      </c>
      <c r="D1650" s="6">
        <v>481671.74</v>
      </c>
      <c r="E1650" s="6">
        <v>1780582131.8699999</v>
      </c>
      <c r="F1650">
        <v>18</v>
      </c>
      <c r="G1650" t="s">
        <v>13</v>
      </c>
      <c r="H1650">
        <v>2004</v>
      </c>
      <c r="I1650">
        <v>11532</v>
      </c>
      <c r="J1650">
        <v>21</v>
      </c>
      <c r="K1650" s="5">
        <v>3695.6713639999998</v>
      </c>
      <c r="L1650" s="6">
        <v>26759.541160000001</v>
      </c>
      <c r="M16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51" spans="1:13" x14ac:dyDescent="0.2">
      <c r="A1651" t="s">
        <v>2508</v>
      </c>
      <c r="B1651" t="s">
        <v>18</v>
      </c>
      <c r="C1651">
        <v>2</v>
      </c>
      <c r="D1651" s="6">
        <v>9138.3799999999992</v>
      </c>
      <c r="E1651" s="6">
        <v>2186336153.6100001</v>
      </c>
      <c r="F1651">
        <v>23</v>
      </c>
      <c r="G1651" t="s">
        <v>27</v>
      </c>
      <c r="H1651">
        <v>2006</v>
      </c>
      <c r="I1651">
        <v>4827</v>
      </c>
      <c r="J1651">
        <v>19</v>
      </c>
      <c r="K1651" s="5">
        <v>239246.72519999999</v>
      </c>
      <c r="L1651" s="6">
        <v>397.32078360000003</v>
      </c>
      <c r="M1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2" spans="1:13" x14ac:dyDescent="0.2">
      <c r="A1652" t="s">
        <v>2509</v>
      </c>
      <c r="B1652" t="s">
        <v>12</v>
      </c>
      <c r="C1652">
        <v>7</v>
      </c>
      <c r="D1652" s="6">
        <v>404105.98</v>
      </c>
      <c r="E1652" s="6">
        <v>760733681.57000005</v>
      </c>
      <c r="F1652">
        <v>23</v>
      </c>
      <c r="G1652" t="s">
        <v>10</v>
      </c>
      <c r="H1652">
        <v>2017</v>
      </c>
      <c r="I1652">
        <v>1447</v>
      </c>
      <c r="J1652">
        <v>8</v>
      </c>
      <c r="K1652" s="5">
        <v>1881.5103469999999</v>
      </c>
      <c r="L1652" s="6">
        <v>17569.825059999999</v>
      </c>
      <c r="M1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3" spans="1:13" x14ac:dyDescent="0.2">
      <c r="A1653" t="s">
        <v>2510</v>
      </c>
      <c r="B1653" t="s">
        <v>24</v>
      </c>
      <c r="C1653">
        <v>7</v>
      </c>
      <c r="D1653" s="6">
        <v>423861.93</v>
      </c>
      <c r="E1653" s="6">
        <v>11695744675.559999</v>
      </c>
      <c r="F1653">
        <v>50</v>
      </c>
      <c r="G1653" t="s">
        <v>10</v>
      </c>
      <c r="H1653">
        <v>2016</v>
      </c>
      <c r="I1653">
        <v>1841</v>
      </c>
      <c r="J1653">
        <v>9</v>
      </c>
      <c r="K1653" s="5">
        <v>27592.28887</v>
      </c>
      <c r="L1653" s="6">
        <v>8477.2386000000006</v>
      </c>
      <c r="M1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4" spans="1:13" x14ac:dyDescent="0.2">
      <c r="A1654" t="s">
        <v>2511</v>
      </c>
      <c r="B1654" t="s">
        <v>9</v>
      </c>
      <c r="C1654">
        <v>3</v>
      </c>
      <c r="D1654" s="6">
        <v>157586.75</v>
      </c>
      <c r="E1654" s="6">
        <v>4342825249.4700003</v>
      </c>
      <c r="F1654">
        <v>9</v>
      </c>
      <c r="G1654" t="s">
        <v>29</v>
      </c>
      <c r="H1654">
        <v>2020</v>
      </c>
      <c r="I1654">
        <v>1060</v>
      </c>
      <c r="J1654">
        <v>5</v>
      </c>
      <c r="K1654" s="5">
        <v>27557.314539999999</v>
      </c>
      <c r="L1654" s="6">
        <v>17509.638989999999</v>
      </c>
      <c r="M1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5" spans="1:13" x14ac:dyDescent="0.2">
      <c r="A1655" t="s">
        <v>2512</v>
      </c>
      <c r="B1655" t="s">
        <v>9</v>
      </c>
      <c r="C1655">
        <v>5</v>
      </c>
      <c r="D1655" s="6">
        <v>154330.68</v>
      </c>
      <c r="E1655" s="6">
        <v>5129477302.96</v>
      </c>
      <c r="F1655">
        <v>29</v>
      </c>
      <c r="G1655" t="s">
        <v>35</v>
      </c>
      <c r="H1655">
        <v>2004</v>
      </c>
      <c r="I1655">
        <v>12184</v>
      </c>
      <c r="J1655">
        <v>21</v>
      </c>
      <c r="K1655" s="5">
        <v>33235.924879999999</v>
      </c>
      <c r="L1655" s="6">
        <v>5321.7476749999996</v>
      </c>
      <c r="M1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6" spans="1:13" x14ac:dyDescent="0.2">
      <c r="A1656" t="s">
        <v>2513</v>
      </c>
      <c r="B1656" t="s">
        <v>15</v>
      </c>
      <c r="C1656">
        <v>8</v>
      </c>
      <c r="D1656" s="6">
        <v>291823.31</v>
      </c>
      <c r="E1656" s="6">
        <v>8014367903.4899998</v>
      </c>
      <c r="F1656">
        <v>36</v>
      </c>
      <c r="G1656" t="s">
        <v>21</v>
      </c>
      <c r="H1656">
        <v>2019</v>
      </c>
      <c r="I1656">
        <v>10225</v>
      </c>
      <c r="J1656">
        <v>6</v>
      </c>
      <c r="K1656" s="5">
        <v>27462.08309</v>
      </c>
      <c r="L1656" s="6">
        <v>8106.2031489999999</v>
      </c>
      <c r="M1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7" spans="1:13" x14ac:dyDescent="0.2">
      <c r="A1657" t="s">
        <v>2514</v>
      </c>
      <c r="B1657" t="s">
        <v>12</v>
      </c>
      <c r="C1657">
        <v>3</v>
      </c>
      <c r="D1657" s="6">
        <v>268535.81</v>
      </c>
      <c r="E1657" s="6">
        <v>12859910042.709999</v>
      </c>
      <c r="F1657">
        <v>39</v>
      </c>
      <c r="G1657" t="s">
        <v>13</v>
      </c>
      <c r="H1657">
        <v>2023</v>
      </c>
      <c r="I1657">
        <v>10071</v>
      </c>
      <c r="J1657">
        <v>2</v>
      </c>
      <c r="K1657" s="5">
        <v>47887.995510000001</v>
      </c>
      <c r="L1657" s="6">
        <v>6885.5335059999998</v>
      </c>
      <c r="M1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58" spans="1:13" x14ac:dyDescent="0.2">
      <c r="A1658" t="s">
        <v>274</v>
      </c>
      <c r="B1658" t="s">
        <v>18</v>
      </c>
      <c r="C1658">
        <v>6</v>
      </c>
      <c r="D1658" s="6">
        <v>213378.18</v>
      </c>
      <c r="E1658" s="6">
        <v>7258306476.79</v>
      </c>
      <c r="F1658">
        <v>6</v>
      </c>
      <c r="G1658" t="s">
        <v>16</v>
      </c>
      <c r="H1658">
        <v>2001</v>
      </c>
      <c r="I1658">
        <v>6938</v>
      </c>
      <c r="J1658">
        <v>24</v>
      </c>
      <c r="K1658" s="5">
        <v>34015.160629999998</v>
      </c>
      <c r="L1658" s="6">
        <v>35563.030149999999</v>
      </c>
      <c r="M16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59" spans="1:13" x14ac:dyDescent="0.2">
      <c r="A1659" t="s">
        <v>2515</v>
      </c>
      <c r="B1659" t="s">
        <v>9</v>
      </c>
      <c r="C1659">
        <v>6</v>
      </c>
      <c r="D1659" s="6">
        <v>25924.33</v>
      </c>
      <c r="E1659" s="6">
        <v>77290493.890000001</v>
      </c>
      <c r="F1659">
        <v>35</v>
      </c>
      <c r="G1659" t="s">
        <v>13</v>
      </c>
      <c r="H1659">
        <v>2010</v>
      </c>
      <c r="I1659">
        <v>7932</v>
      </c>
      <c r="J1659">
        <v>15</v>
      </c>
      <c r="K1659" s="5">
        <v>2980.3877189999998</v>
      </c>
      <c r="L1659" s="6">
        <v>740.69528479999997</v>
      </c>
      <c r="M1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0" spans="1:13" x14ac:dyDescent="0.2">
      <c r="A1660" t="s">
        <v>2516</v>
      </c>
      <c r="B1660" t="s">
        <v>42</v>
      </c>
      <c r="C1660">
        <v>9</v>
      </c>
      <c r="D1660" s="6">
        <v>62248.87</v>
      </c>
      <c r="E1660" s="6">
        <v>20226332509.209999</v>
      </c>
      <c r="F1660">
        <v>37</v>
      </c>
      <c r="G1660" t="s">
        <v>21</v>
      </c>
      <c r="H1660">
        <v>2008</v>
      </c>
      <c r="I1660">
        <v>1103</v>
      </c>
      <c r="J1660">
        <v>17</v>
      </c>
      <c r="K1660" s="5">
        <v>324925.89520000003</v>
      </c>
      <c r="L1660" s="6">
        <v>1682.4019290000001</v>
      </c>
      <c r="M1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1" spans="1:13" x14ac:dyDescent="0.2">
      <c r="A1661" t="s">
        <v>2517</v>
      </c>
      <c r="B1661" t="s">
        <v>18</v>
      </c>
      <c r="C1661">
        <v>4</v>
      </c>
      <c r="D1661" s="6">
        <v>263671.73</v>
      </c>
      <c r="E1661" s="6">
        <v>10951546629.18</v>
      </c>
      <c r="F1661">
        <v>49</v>
      </c>
      <c r="G1661" t="s">
        <v>16</v>
      </c>
      <c r="H1661">
        <v>2006</v>
      </c>
      <c r="I1661">
        <v>1307</v>
      </c>
      <c r="J1661">
        <v>19</v>
      </c>
      <c r="K1661" s="5">
        <v>41533.777370000003</v>
      </c>
      <c r="L1661" s="6">
        <v>5381.0557259999996</v>
      </c>
      <c r="M1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2" spans="1:13" x14ac:dyDescent="0.2">
      <c r="A1662" t="s">
        <v>2518</v>
      </c>
      <c r="B1662" t="s">
        <v>32</v>
      </c>
      <c r="C1662">
        <v>4</v>
      </c>
      <c r="D1662" s="6">
        <v>73932.679999999993</v>
      </c>
      <c r="E1662" s="6">
        <v>28525222750.880001</v>
      </c>
      <c r="F1662">
        <v>45</v>
      </c>
      <c r="G1662" t="s">
        <v>29</v>
      </c>
      <c r="H1662">
        <v>2010</v>
      </c>
      <c r="I1662">
        <v>5998</v>
      </c>
      <c r="J1662">
        <v>15</v>
      </c>
      <c r="K1662" s="5">
        <v>385825.96130000002</v>
      </c>
      <c r="L1662" s="6">
        <v>1642.9485299999999</v>
      </c>
      <c r="M1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3" spans="1:13" x14ac:dyDescent="0.2">
      <c r="A1663" t="s">
        <v>2519</v>
      </c>
      <c r="B1663" t="s">
        <v>15</v>
      </c>
      <c r="C1663">
        <v>4</v>
      </c>
      <c r="D1663" s="6">
        <v>485926.91</v>
      </c>
      <c r="E1663" s="6">
        <v>13303085743.610001</v>
      </c>
      <c r="F1663">
        <v>31</v>
      </c>
      <c r="G1663" t="s">
        <v>29</v>
      </c>
      <c r="H1663">
        <v>2010</v>
      </c>
      <c r="I1663">
        <v>291</v>
      </c>
      <c r="J1663">
        <v>15</v>
      </c>
      <c r="K1663" s="5">
        <v>27375.721610000001</v>
      </c>
      <c r="L1663" s="6">
        <v>15675.06162</v>
      </c>
      <c r="M1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4" spans="1:13" x14ac:dyDescent="0.2">
      <c r="A1664" t="s">
        <v>2520</v>
      </c>
      <c r="B1664" t="s">
        <v>24</v>
      </c>
      <c r="C1664">
        <v>9</v>
      </c>
      <c r="D1664" s="6">
        <v>19004.3</v>
      </c>
      <c r="E1664" s="6">
        <v>42335487513.339996</v>
      </c>
      <c r="F1664">
        <v>2</v>
      </c>
      <c r="G1664" t="s">
        <v>21</v>
      </c>
      <c r="H1664">
        <v>2015</v>
      </c>
      <c r="I1664">
        <v>9853</v>
      </c>
      <c r="J1664">
        <v>10</v>
      </c>
      <c r="K1664" s="5">
        <v>2227678.9700000002</v>
      </c>
      <c r="L1664" s="6">
        <v>9502.1475460000001</v>
      </c>
      <c r="M16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65" spans="1:13" x14ac:dyDescent="0.2">
      <c r="A1665" t="s">
        <v>2521</v>
      </c>
      <c r="B1665" t="s">
        <v>32</v>
      </c>
      <c r="C1665">
        <v>5</v>
      </c>
      <c r="D1665" s="6">
        <v>6392.59</v>
      </c>
      <c r="E1665" s="6">
        <v>1949590088.0599999</v>
      </c>
      <c r="F1665">
        <v>20</v>
      </c>
      <c r="G1665" t="s">
        <v>19</v>
      </c>
      <c r="H1665">
        <v>2009</v>
      </c>
      <c r="I1665">
        <v>10435</v>
      </c>
      <c r="J1665">
        <v>16</v>
      </c>
      <c r="K1665" s="5">
        <v>304975.32199999999</v>
      </c>
      <c r="L1665" s="6">
        <v>319.62974630000002</v>
      </c>
      <c r="M1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6" spans="1:13" x14ac:dyDescent="0.2">
      <c r="A1666" t="s">
        <v>2522</v>
      </c>
      <c r="B1666" t="s">
        <v>18</v>
      </c>
      <c r="C1666">
        <v>6</v>
      </c>
      <c r="D1666" s="6">
        <v>394679.94</v>
      </c>
      <c r="E1666" s="6">
        <v>18330720287.349998</v>
      </c>
      <c r="F1666">
        <v>28</v>
      </c>
      <c r="G1666" t="s">
        <v>19</v>
      </c>
      <c r="H1666">
        <v>2002</v>
      </c>
      <c r="I1666">
        <v>14338</v>
      </c>
      <c r="J1666">
        <v>23</v>
      </c>
      <c r="K1666" s="5">
        <v>46443.519930000002</v>
      </c>
      <c r="L1666" s="6">
        <v>14095.712100000001</v>
      </c>
      <c r="M1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7" spans="1:13" x14ac:dyDescent="0.2">
      <c r="A1667" t="s">
        <v>2523</v>
      </c>
      <c r="B1667" t="s">
        <v>18</v>
      </c>
      <c r="C1667">
        <v>8</v>
      </c>
      <c r="D1667" s="6">
        <v>485352.38</v>
      </c>
      <c r="E1667" s="6">
        <v>21507454498.549999</v>
      </c>
      <c r="F1667">
        <v>38</v>
      </c>
      <c r="G1667" t="s">
        <v>16</v>
      </c>
      <c r="H1667">
        <v>2017</v>
      </c>
      <c r="I1667">
        <v>19027</v>
      </c>
      <c r="J1667">
        <v>8</v>
      </c>
      <c r="K1667" s="5">
        <v>44312.071210000002</v>
      </c>
      <c r="L1667" s="6">
        <v>12772.43101</v>
      </c>
      <c r="M1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8" spans="1:13" x14ac:dyDescent="0.2">
      <c r="A1668" t="s">
        <v>2524</v>
      </c>
      <c r="B1668" t="s">
        <v>18</v>
      </c>
      <c r="C1668">
        <v>5</v>
      </c>
      <c r="D1668" s="6">
        <v>425250.6</v>
      </c>
      <c r="E1668" s="6">
        <v>942647317.97000003</v>
      </c>
      <c r="F1668">
        <v>27</v>
      </c>
      <c r="G1668" t="s">
        <v>10</v>
      </c>
      <c r="H1668">
        <v>2010</v>
      </c>
      <c r="I1668">
        <v>137</v>
      </c>
      <c r="J1668">
        <v>15</v>
      </c>
      <c r="K1668" s="5">
        <v>2215.686651</v>
      </c>
      <c r="L1668" s="6">
        <v>15750.02205</v>
      </c>
      <c r="M1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69" spans="1:13" x14ac:dyDescent="0.2">
      <c r="A1669" t="s">
        <v>50</v>
      </c>
      <c r="B1669" t="s">
        <v>32</v>
      </c>
      <c r="C1669">
        <v>8</v>
      </c>
      <c r="D1669" s="6">
        <v>28820.51</v>
      </c>
      <c r="E1669" s="6">
        <v>14150802314.530001</v>
      </c>
      <c r="F1669">
        <v>22</v>
      </c>
      <c r="G1669" t="s">
        <v>10</v>
      </c>
      <c r="H1669">
        <v>2021</v>
      </c>
      <c r="I1669">
        <v>17628</v>
      </c>
      <c r="J1669">
        <v>4</v>
      </c>
      <c r="K1669" s="5">
        <v>490996.6005</v>
      </c>
      <c r="L1669" s="6">
        <v>1310.0232800000001</v>
      </c>
      <c r="M1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0" spans="1:13" x14ac:dyDescent="0.2">
      <c r="A1670" t="s">
        <v>275</v>
      </c>
      <c r="B1670" t="s">
        <v>24</v>
      </c>
      <c r="C1670">
        <v>1</v>
      </c>
      <c r="D1670" s="6">
        <v>152011.85</v>
      </c>
      <c r="E1670" s="6">
        <v>6084662753.8100004</v>
      </c>
      <c r="F1670">
        <v>44</v>
      </c>
      <c r="G1670" t="s">
        <v>13</v>
      </c>
      <c r="H1670">
        <v>2005</v>
      </c>
      <c r="I1670">
        <v>15325</v>
      </c>
      <c r="J1670">
        <v>20</v>
      </c>
      <c r="K1670" s="5">
        <v>40026.555229999998</v>
      </c>
      <c r="L1670" s="6">
        <v>3454.8147909999998</v>
      </c>
      <c r="M1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71" spans="1:13" x14ac:dyDescent="0.2">
      <c r="A1671" t="s">
        <v>2525</v>
      </c>
      <c r="B1671" t="s">
        <v>24</v>
      </c>
      <c r="C1671">
        <v>7</v>
      </c>
      <c r="D1671" s="6">
        <v>9535.24</v>
      </c>
      <c r="E1671" s="6">
        <v>19515999782.369999</v>
      </c>
      <c r="F1671">
        <v>48</v>
      </c>
      <c r="G1671" t="s">
        <v>35</v>
      </c>
      <c r="H1671">
        <v>2001</v>
      </c>
      <c r="I1671">
        <v>16359</v>
      </c>
      <c r="J1671">
        <v>24</v>
      </c>
      <c r="K1671" s="5">
        <v>2046722.7150000001</v>
      </c>
      <c r="L1671" s="6">
        <v>198.65081240000001</v>
      </c>
      <c r="M16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2" spans="1:13" x14ac:dyDescent="0.2">
      <c r="A1672" t="s">
        <v>2526</v>
      </c>
      <c r="B1672" t="s">
        <v>18</v>
      </c>
      <c r="C1672">
        <v>7</v>
      </c>
      <c r="D1672" s="6">
        <v>440308.04</v>
      </c>
      <c r="E1672" s="6">
        <v>17882734290.91</v>
      </c>
      <c r="F1672">
        <v>10</v>
      </c>
      <c r="G1672" t="s">
        <v>10</v>
      </c>
      <c r="H1672">
        <v>2021</v>
      </c>
      <c r="I1672">
        <v>4578</v>
      </c>
      <c r="J1672">
        <v>4</v>
      </c>
      <c r="K1672" s="5">
        <v>40613.144289999997</v>
      </c>
      <c r="L1672" s="6">
        <v>44030.804060000002</v>
      </c>
      <c r="M16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3" spans="1:13" x14ac:dyDescent="0.2">
      <c r="A1673" t="s">
        <v>2527</v>
      </c>
      <c r="B1673" t="s">
        <v>18</v>
      </c>
      <c r="C1673">
        <v>10</v>
      </c>
      <c r="D1673" s="6">
        <v>300458.34999999998</v>
      </c>
      <c r="E1673" s="6">
        <v>4897536668.2200003</v>
      </c>
      <c r="F1673">
        <v>7</v>
      </c>
      <c r="G1673" t="s">
        <v>19</v>
      </c>
      <c r="H1673">
        <v>2019</v>
      </c>
      <c r="I1673">
        <v>18833</v>
      </c>
      <c r="J1673">
        <v>6</v>
      </c>
      <c r="K1673" s="5">
        <v>16299.218059999999</v>
      </c>
      <c r="L1673" s="6">
        <v>42922.62184</v>
      </c>
      <c r="M16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4" spans="1:13" x14ac:dyDescent="0.2">
      <c r="A1674" t="s">
        <v>2528</v>
      </c>
      <c r="B1674" t="s">
        <v>15</v>
      </c>
      <c r="C1674">
        <v>4</v>
      </c>
      <c r="D1674" s="6">
        <v>8156.45</v>
      </c>
      <c r="E1674" s="6">
        <v>21931516000.209999</v>
      </c>
      <c r="F1674">
        <v>21</v>
      </c>
      <c r="G1674" t="s">
        <v>21</v>
      </c>
      <c r="H1674">
        <v>2000</v>
      </c>
      <c r="I1674">
        <v>1645</v>
      </c>
      <c r="J1674">
        <v>25</v>
      </c>
      <c r="K1674" s="5">
        <v>2688853.568</v>
      </c>
      <c r="L1674" s="6">
        <v>388.4025254</v>
      </c>
      <c r="M1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5" spans="1:13" x14ac:dyDescent="0.2">
      <c r="A1675" t="s">
        <v>2529</v>
      </c>
      <c r="B1675" t="s">
        <v>12</v>
      </c>
      <c r="C1675">
        <v>5</v>
      </c>
      <c r="D1675" s="6">
        <v>283034.09999999998</v>
      </c>
      <c r="E1675" s="6">
        <v>5576432661.1000004</v>
      </c>
      <c r="F1675">
        <v>12</v>
      </c>
      <c r="G1675" t="s">
        <v>13</v>
      </c>
      <c r="H1675">
        <v>2013</v>
      </c>
      <c r="I1675">
        <v>1275</v>
      </c>
      <c r="J1675">
        <v>12</v>
      </c>
      <c r="K1675" s="5">
        <v>19701.335050000002</v>
      </c>
      <c r="L1675" s="6">
        <v>23586.17496</v>
      </c>
      <c r="M16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6" spans="1:13" x14ac:dyDescent="0.2">
      <c r="A1676" t="s">
        <v>2530</v>
      </c>
      <c r="B1676" t="s">
        <v>18</v>
      </c>
      <c r="C1676">
        <v>8</v>
      </c>
      <c r="D1676" s="6">
        <v>11308.77</v>
      </c>
      <c r="E1676" s="6">
        <v>18766499905.68</v>
      </c>
      <c r="F1676">
        <v>48</v>
      </c>
      <c r="G1676" t="s">
        <v>27</v>
      </c>
      <c r="H1676">
        <v>2004</v>
      </c>
      <c r="I1676">
        <v>16816</v>
      </c>
      <c r="J1676">
        <v>21</v>
      </c>
      <c r="K1676" s="5">
        <v>1659462.9310000001</v>
      </c>
      <c r="L1676" s="6">
        <v>235.59942509999999</v>
      </c>
      <c r="M16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7" spans="1:13" x14ac:dyDescent="0.2">
      <c r="A1677" t="s">
        <v>2531</v>
      </c>
      <c r="B1677" t="s">
        <v>42</v>
      </c>
      <c r="C1677">
        <v>5</v>
      </c>
      <c r="D1677" s="6">
        <v>113184.4</v>
      </c>
      <c r="E1677" s="6">
        <v>457716383.81</v>
      </c>
      <c r="F1677">
        <v>2</v>
      </c>
      <c r="G1677" t="s">
        <v>21</v>
      </c>
      <c r="H1677">
        <v>2005</v>
      </c>
      <c r="I1677">
        <v>17223</v>
      </c>
      <c r="J1677">
        <v>20</v>
      </c>
      <c r="K1677" s="5">
        <v>4042.9881580000001</v>
      </c>
      <c r="L1677" s="6">
        <v>56592.201300000001</v>
      </c>
      <c r="M1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8" spans="1:13" x14ac:dyDescent="0.2">
      <c r="A1678" t="s">
        <v>2532</v>
      </c>
      <c r="B1678" t="s">
        <v>42</v>
      </c>
      <c r="C1678">
        <v>2</v>
      </c>
      <c r="D1678" s="6">
        <v>445610.73</v>
      </c>
      <c r="E1678" s="6">
        <v>14267322945.610001</v>
      </c>
      <c r="F1678">
        <v>21</v>
      </c>
      <c r="G1678" t="s">
        <v>27</v>
      </c>
      <c r="H1678">
        <v>2012</v>
      </c>
      <c r="I1678">
        <v>2466</v>
      </c>
      <c r="J1678">
        <v>13</v>
      </c>
      <c r="K1678" s="5">
        <v>32016.458470000001</v>
      </c>
      <c r="L1678" s="6">
        <v>21219.558430000001</v>
      </c>
      <c r="M16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79" spans="1:13" x14ac:dyDescent="0.2">
      <c r="A1679" t="s">
        <v>2533</v>
      </c>
      <c r="B1679" t="s">
        <v>9</v>
      </c>
      <c r="C1679">
        <v>7</v>
      </c>
      <c r="D1679" s="6">
        <v>363274.02</v>
      </c>
      <c r="E1679" s="6">
        <v>14992967729.57</v>
      </c>
      <c r="F1679">
        <v>25</v>
      </c>
      <c r="G1679" t="s">
        <v>37</v>
      </c>
      <c r="H1679">
        <v>2005</v>
      </c>
      <c r="I1679">
        <v>1156</v>
      </c>
      <c r="J1679">
        <v>20</v>
      </c>
      <c r="K1679" s="5">
        <v>41270.786679999997</v>
      </c>
      <c r="L1679" s="6">
        <v>14530.96067</v>
      </c>
      <c r="M1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0" spans="1:13" x14ac:dyDescent="0.2">
      <c r="A1680" t="s">
        <v>2534</v>
      </c>
      <c r="B1680" t="s">
        <v>49</v>
      </c>
      <c r="C1680">
        <v>6</v>
      </c>
      <c r="D1680" s="6">
        <v>411261.68</v>
      </c>
      <c r="E1680" s="6">
        <v>19504799531.619999</v>
      </c>
      <c r="F1680">
        <v>41</v>
      </c>
      <c r="G1680" t="s">
        <v>35</v>
      </c>
      <c r="H1680">
        <v>2013</v>
      </c>
      <c r="I1680">
        <v>7106</v>
      </c>
      <c r="J1680">
        <v>12</v>
      </c>
      <c r="K1680" s="5">
        <v>47425.737070000003</v>
      </c>
      <c r="L1680" s="6">
        <v>10030.77267</v>
      </c>
      <c r="M1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1" spans="1:13" x14ac:dyDescent="0.2">
      <c r="A1681" t="s">
        <v>276</v>
      </c>
      <c r="B1681" t="s">
        <v>9</v>
      </c>
      <c r="C1681">
        <v>6</v>
      </c>
      <c r="D1681" s="6">
        <v>300075.78000000003</v>
      </c>
      <c r="E1681" s="6">
        <v>590464739.42999995</v>
      </c>
      <c r="F1681">
        <v>21</v>
      </c>
      <c r="G1681" t="s">
        <v>29</v>
      </c>
      <c r="H1681">
        <v>2017</v>
      </c>
      <c r="I1681">
        <v>8831</v>
      </c>
      <c r="J1681">
        <v>8</v>
      </c>
      <c r="K1681" s="5">
        <v>1966.718721</v>
      </c>
      <c r="L1681" s="6">
        <v>14289.32309</v>
      </c>
      <c r="M1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2" spans="1:13" x14ac:dyDescent="0.2">
      <c r="A1682" t="s">
        <v>2535</v>
      </c>
      <c r="B1682" t="s">
        <v>9</v>
      </c>
      <c r="C1682">
        <v>3</v>
      </c>
      <c r="D1682" s="6">
        <v>7251.11</v>
      </c>
      <c r="E1682" s="6">
        <v>27268375976.150002</v>
      </c>
      <c r="F1682">
        <v>29</v>
      </c>
      <c r="G1682" t="s">
        <v>19</v>
      </c>
      <c r="H1682">
        <v>2014</v>
      </c>
      <c r="I1682">
        <v>1176</v>
      </c>
      <c r="J1682">
        <v>11</v>
      </c>
      <c r="K1682" s="5">
        <v>3760577.0720000002</v>
      </c>
      <c r="L1682" s="6">
        <v>250.0383741</v>
      </c>
      <c r="M1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83" spans="1:13" x14ac:dyDescent="0.2">
      <c r="A1683" t="s">
        <v>2536</v>
      </c>
      <c r="B1683" t="s">
        <v>15</v>
      </c>
      <c r="C1683">
        <v>4</v>
      </c>
      <c r="D1683" s="6">
        <v>246202.98</v>
      </c>
      <c r="E1683" s="6">
        <v>12058675508.68</v>
      </c>
      <c r="F1683">
        <v>15</v>
      </c>
      <c r="G1683" t="s">
        <v>21</v>
      </c>
      <c r="H1683">
        <v>2005</v>
      </c>
      <c r="I1683">
        <v>13769</v>
      </c>
      <c r="J1683">
        <v>20</v>
      </c>
      <c r="K1683" s="5">
        <v>48977.593240000002</v>
      </c>
      <c r="L1683" s="6">
        <v>16413.531859999999</v>
      </c>
      <c r="M1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4" spans="1:13" x14ac:dyDescent="0.2">
      <c r="A1684" t="s">
        <v>2537</v>
      </c>
      <c r="B1684" t="s">
        <v>9</v>
      </c>
      <c r="C1684">
        <v>2</v>
      </c>
      <c r="D1684" s="6">
        <v>42741.77</v>
      </c>
      <c r="E1684" s="6">
        <v>7506287568.9899998</v>
      </c>
      <c r="F1684">
        <v>17</v>
      </c>
      <c r="G1684" t="s">
        <v>27</v>
      </c>
      <c r="H1684">
        <v>2007</v>
      </c>
      <c r="I1684">
        <v>11729</v>
      </c>
      <c r="J1684">
        <v>18</v>
      </c>
      <c r="K1684" s="5">
        <v>175618.49</v>
      </c>
      <c r="L1684" s="6">
        <v>2514.2216709999998</v>
      </c>
      <c r="M1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5" spans="1:13" x14ac:dyDescent="0.2">
      <c r="A1685" t="s">
        <v>2538</v>
      </c>
      <c r="B1685" t="s">
        <v>9</v>
      </c>
      <c r="C1685">
        <v>2</v>
      </c>
      <c r="D1685" s="6">
        <v>114021.58</v>
      </c>
      <c r="E1685" s="6">
        <v>31562587285.43</v>
      </c>
      <c r="F1685">
        <v>14</v>
      </c>
      <c r="G1685" t="s">
        <v>10</v>
      </c>
      <c r="H1685">
        <v>2011</v>
      </c>
      <c r="I1685">
        <v>15192</v>
      </c>
      <c r="J1685">
        <v>14</v>
      </c>
      <c r="K1685" s="5">
        <v>276811.41159999999</v>
      </c>
      <c r="L1685" s="6">
        <v>8144.3982489999999</v>
      </c>
      <c r="M1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86" spans="1:13" x14ac:dyDescent="0.2">
      <c r="A1686" t="s">
        <v>2539</v>
      </c>
      <c r="B1686" t="s">
        <v>18</v>
      </c>
      <c r="C1686">
        <v>2</v>
      </c>
      <c r="D1686" s="6">
        <v>133451.26999999999</v>
      </c>
      <c r="E1686" s="6">
        <v>4191730390.98</v>
      </c>
      <c r="F1686">
        <v>16</v>
      </c>
      <c r="G1686" t="s">
        <v>37</v>
      </c>
      <c r="H1686">
        <v>2014</v>
      </c>
      <c r="I1686">
        <v>2422</v>
      </c>
      <c r="J1686">
        <v>11</v>
      </c>
      <c r="K1686" s="5">
        <v>31409.194820000001</v>
      </c>
      <c r="L1686" s="6">
        <v>8340.7043790000007</v>
      </c>
      <c r="M1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7" spans="1:13" x14ac:dyDescent="0.2">
      <c r="A1687" t="s">
        <v>2540</v>
      </c>
      <c r="B1687" t="s">
        <v>42</v>
      </c>
      <c r="C1687">
        <v>2</v>
      </c>
      <c r="D1687" s="6">
        <v>464234.63</v>
      </c>
      <c r="E1687" s="6">
        <v>13226976305.280001</v>
      </c>
      <c r="F1687">
        <v>33</v>
      </c>
      <c r="G1687" t="s">
        <v>37</v>
      </c>
      <c r="H1687">
        <v>2007</v>
      </c>
      <c r="I1687">
        <v>13505</v>
      </c>
      <c r="J1687">
        <v>18</v>
      </c>
      <c r="K1687" s="5">
        <v>28491.006939999999</v>
      </c>
      <c r="L1687" s="6">
        <v>14067.71607</v>
      </c>
      <c r="M1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8" spans="1:13" x14ac:dyDescent="0.2">
      <c r="A1688" t="s">
        <v>2541</v>
      </c>
      <c r="B1688" t="s">
        <v>12</v>
      </c>
      <c r="C1688">
        <v>7</v>
      </c>
      <c r="D1688" s="6">
        <v>40275.82</v>
      </c>
      <c r="E1688" s="6">
        <v>17450698517.720001</v>
      </c>
      <c r="F1688">
        <v>47</v>
      </c>
      <c r="G1688" t="s">
        <v>10</v>
      </c>
      <c r="H1688">
        <v>2002</v>
      </c>
      <c r="I1688">
        <v>15983</v>
      </c>
      <c r="J1688">
        <v>23</v>
      </c>
      <c r="K1688" s="5">
        <v>433278.80239999999</v>
      </c>
      <c r="L1688" s="6">
        <v>856.9323005</v>
      </c>
      <c r="M1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89" spans="1:13" x14ac:dyDescent="0.2">
      <c r="A1689" t="s">
        <v>2542</v>
      </c>
      <c r="B1689" t="s">
        <v>9</v>
      </c>
      <c r="C1689">
        <v>1</v>
      </c>
      <c r="D1689" s="6">
        <v>277939.59000000003</v>
      </c>
      <c r="E1689" s="6">
        <v>7681887953.1300001</v>
      </c>
      <c r="F1689">
        <v>22</v>
      </c>
      <c r="G1689" t="s">
        <v>33</v>
      </c>
      <c r="H1689">
        <v>2018</v>
      </c>
      <c r="I1689">
        <v>1877</v>
      </c>
      <c r="J1689">
        <v>7</v>
      </c>
      <c r="K1689" s="5">
        <v>27637.69685</v>
      </c>
      <c r="L1689" s="6">
        <v>12633.61753</v>
      </c>
      <c r="M16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0" spans="1:13" x14ac:dyDescent="0.2">
      <c r="A1690" t="s">
        <v>2543</v>
      </c>
      <c r="B1690" t="s">
        <v>24</v>
      </c>
      <c r="C1690">
        <v>7</v>
      </c>
      <c r="D1690" s="6">
        <v>280333.03999999998</v>
      </c>
      <c r="E1690" s="6">
        <v>5343491509.25</v>
      </c>
      <c r="F1690">
        <v>3</v>
      </c>
      <c r="G1690" t="s">
        <v>29</v>
      </c>
      <c r="H1690">
        <v>2011</v>
      </c>
      <c r="I1690">
        <v>4065</v>
      </c>
      <c r="J1690">
        <v>14</v>
      </c>
      <c r="K1690" s="5">
        <v>19060.226569999999</v>
      </c>
      <c r="L1690" s="6">
        <v>93444.345230000006</v>
      </c>
      <c r="M16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1" spans="1:13" x14ac:dyDescent="0.2">
      <c r="A1691" t="s">
        <v>2544</v>
      </c>
      <c r="B1691" t="s">
        <v>24</v>
      </c>
      <c r="C1691">
        <v>10</v>
      </c>
      <c r="D1691" s="6">
        <v>211184.32</v>
      </c>
      <c r="E1691" s="6">
        <v>33645641859.349998</v>
      </c>
      <c r="F1691">
        <v>41</v>
      </c>
      <c r="G1691" t="s">
        <v>21</v>
      </c>
      <c r="H1691">
        <v>2001</v>
      </c>
      <c r="I1691">
        <v>5345</v>
      </c>
      <c r="J1691">
        <v>24</v>
      </c>
      <c r="K1691" s="5">
        <v>159317.84570000001</v>
      </c>
      <c r="L1691" s="6">
        <v>5150.8370359999999</v>
      </c>
      <c r="M16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2" spans="1:13" x14ac:dyDescent="0.2">
      <c r="A1692" t="s">
        <v>277</v>
      </c>
      <c r="B1692" t="s">
        <v>49</v>
      </c>
      <c r="C1692">
        <v>4</v>
      </c>
      <c r="D1692" s="6">
        <v>434628.95</v>
      </c>
      <c r="E1692" s="6">
        <v>700148372.23000002</v>
      </c>
      <c r="F1692">
        <v>28</v>
      </c>
      <c r="G1692" t="s">
        <v>21</v>
      </c>
      <c r="H1692">
        <v>2021</v>
      </c>
      <c r="I1692">
        <v>1496</v>
      </c>
      <c r="J1692">
        <v>4</v>
      </c>
      <c r="K1692" s="5">
        <v>1609.9105890000001</v>
      </c>
      <c r="L1692" s="6">
        <v>15522.462369999999</v>
      </c>
      <c r="M1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3" spans="1:13" x14ac:dyDescent="0.2">
      <c r="A1693" t="s">
        <v>2545</v>
      </c>
      <c r="B1693" t="s">
        <v>32</v>
      </c>
      <c r="C1693">
        <v>3</v>
      </c>
      <c r="D1693" s="6">
        <v>3174.94</v>
      </c>
      <c r="E1693" s="6">
        <v>15012651592.9</v>
      </c>
      <c r="F1693">
        <v>46</v>
      </c>
      <c r="G1693" t="s">
        <v>35</v>
      </c>
      <c r="H1693">
        <v>2005</v>
      </c>
      <c r="I1693">
        <v>13277</v>
      </c>
      <c r="J1693">
        <v>20</v>
      </c>
      <c r="K1693" s="5">
        <v>4728487.9079999998</v>
      </c>
      <c r="L1693" s="7">
        <v>69.020356719999995</v>
      </c>
      <c r="M16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4" spans="1:13" x14ac:dyDescent="0.2">
      <c r="A1694" t="s">
        <v>2546</v>
      </c>
      <c r="B1694" t="s">
        <v>24</v>
      </c>
      <c r="C1694">
        <v>1</v>
      </c>
      <c r="D1694" s="6">
        <v>49089.86</v>
      </c>
      <c r="E1694" s="6">
        <v>23648484768.419998</v>
      </c>
      <c r="F1694">
        <v>22</v>
      </c>
      <c r="G1694" t="s">
        <v>21</v>
      </c>
      <c r="H1694">
        <v>2012</v>
      </c>
      <c r="I1694">
        <v>11049</v>
      </c>
      <c r="J1694">
        <v>13</v>
      </c>
      <c r="K1694" s="5">
        <v>481737.72649999999</v>
      </c>
      <c r="L1694" s="6">
        <v>2231.3570960000002</v>
      </c>
      <c r="M1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5" spans="1:13" x14ac:dyDescent="0.2">
      <c r="A1695" t="s">
        <v>2547</v>
      </c>
      <c r="B1695" t="s">
        <v>15</v>
      </c>
      <c r="C1695">
        <v>8</v>
      </c>
      <c r="D1695" s="6">
        <v>273995.98</v>
      </c>
      <c r="E1695" s="6">
        <v>5194771916.4300003</v>
      </c>
      <c r="F1695">
        <v>7</v>
      </c>
      <c r="G1695" t="s">
        <v>35</v>
      </c>
      <c r="H1695">
        <v>2013</v>
      </c>
      <c r="I1695">
        <v>5669</v>
      </c>
      <c r="J1695">
        <v>12</v>
      </c>
      <c r="K1695" s="5">
        <v>18958.29955</v>
      </c>
      <c r="L1695" s="6">
        <v>39142.283280000003</v>
      </c>
      <c r="M16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6" spans="1:13" x14ac:dyDescent="0.2">
      <c r="A1696" t="s">
        <v>2548</v>
      </c>
      <c r="B1696" t="s">
        <v>42</v>
      </c>
      <c r="C1696">
        <v>3</v>
      </c>
      <c r="D1696" s="6">
        <v>203581.89</v>
      </c>
      <c r="E1696" s="6">
        <v>3863351479.8000002</v>
      </c>
      <c r="F1696">
        <v>12</v>
      </c>
      <c r="G1696" t="s">
        <v>16</v>
      </c>
      <c r="H1696">
        <v>2023</v>
      </c>
      <c r="I1696">
        <v>13558</v>
      </c>
      <c r="J1696">
        <v>2</v>
      </c>
      <c r="K1696" s="5">
        <v>18975.891680000001</v>
      </c>
      <c r="L1696" s="6">
        <v>16965.157520000001</v>
      </c>
      <c r="M1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7" spans="1:13" x14ac:dyDescent="0.2">
      <c r="A1697" t="s">
        <v>2549</v>
      </c>
      <c r="B1697" t="s">
        <v>24</v>
      </c>
      <c r="C1697">
        <v>8</v>
      </c>
      <c r="D1697" s="6">
        <v>354163.61</v>
      </c>
      <c r="E1697" s="6">
        <v>6612261309.9099998</v>
      </c>
      <c r="F1697">
        <v>20</v>
      </c>
      <c r="G1697" t="s">
        <v>33</v>
      </c>
      <c r="H1697">
        <v>2019</v>
      </c>
      <c r="I1697">
        <v>1390</v>
      </c>
      <c r="J1697">
        <v>6</v>
      </c>
      <c r="K1697" s="5">
        <v>18669.075519999999</v>
      </c>
      <c r="L1697" s="6">
        <v>17708.180400000001</v>
      </c>
      <c r="M1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698" spans="1:13" x14ac:dyDescent="0.2">
      <c r="A1698" t="s">
        <v>2550</v>
      </c>
      <c r="B1698" t="s">
        <v>24</v>
      </c>
      <c r="C1698">
        <v>10</v>
      </c>
      <c r="D1698" s="6">
        <v>190680.28</v>
      </c>
      <c r="E1698" s="6">
        <v>37497642705.699997</v>
      </c>
      <c r="F1698">
        <v>8</v>
      </c>
      <c r="G1698" t="s">
        <v>16</v>
      </c>
      <c r="H1698">
        <v>2019</v>
      </c>
      <c r="I1698">
        <v>2868</v>
      </c>
      <c r="J1698">
        <v>6</v>
      </c>
      <c r="K1698" s="5">
        <v>196650.92129999999</v>
      </c>
      <c r="L1698" s="6">
        <v>23835.03455</v>
      </c>
      <c r="M1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699" spans="1:13" x14ac:dyDescent="0.2">
      <c r="A1699" t="s">
        <v>2551</v>
      </c>
      <c r="B1699" t="s">
        <v>9</v>
      </c>
      <c r="C1699">
        <v>7</v>
      </c>
      <c r="D1699" s="6">
        <v>72502.67</v>
      </c>
      <c r="E1699" s="6">
        <v>34015637472.91</v>
      </c>
      <c r="F1699">
        <v>34</v>
      </c>
      <c r="G1699" t="s">
        <v>37</v>
      </c>
      <c r="H1699">
        <v>2006</v>
      </c>
      <c r="I1699">
        <v>12498</v>
      </c>
      <c r="J1699">
        <v>19</v>
      </c>
      <c r="K1699" s="5">
        <v>469162.93680000002</v>
      </c>
      <c r="L1699" s="6">
        <v>2132.4314319999999</v>
      </c>
      <c r="M16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0" spans="1:13" x14ac:dyDescent="0.2">
      <c r="A1700" t="s">
        <v>2552</v>
      </c>
      <c r="B1700" t="s">
        <v>18</v>
      </c>
      <c r="C1700">
        <v>7</v>
      </c>
      <c r="D1700" s="6">
        <v>388203.45</v>
      </c>
      <c r="E1700" s="6">
        <v>1447927922.5599999</v>
      </c>
      <c r="F1700">
        <v>12</v>
      </c>
      <c r="G1700" t="s">
        <v>27</v>
      </c>
      <c r="H1700">
        <v>2019</v>
      </c>
      <c r="I1700">
        <v>18812</v>
      </c>
      <c r="J1700">
        <v>6</v>
      </c>
      <c r="K1700" s="5">
        <v>3728.8172679999998</v>
      </c>
      <c r="L1700" s="6">
        <v>32350.2873</v>
      </c>
      <c r="M1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1" spans="1:13" x14ac:dyDescent="0.2">
      <c r="A1701" t="s">
        <v>2553</v>
      </c>
      <c r="B1701" t="s">
        <v>12</v>
      </c>
      <c r="C1701">
        <v>1</v>
      </c>
      <c r="D1701" s="6">
        <v>433765.93</v>
      </c>
      <c r="E1701" s="6">
        <v>10944578108.08</v>
      </c>
      <c r="F1701">
        <v>2</v>
      </c>
      <c r="G1701" t="s">
        <v>21</v>
      </c>
      <c r="H1701">
        <v>2014</v>
      </c>
      <c r="I1701">
        <v>11078</v>
      </c>
      <c r="J1701">
        <v>11</v>
      </c>
      <c r="K1701" s="5">
        <v>25230.530040000001</v>
      </c>
      <c r="L1701" s="6">
        <v>216882.96530000001</v>
      </c>
      <c r="M17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2" spans="1:13" x14ac:dyDescent="0.2">
      <c r="A1702" t="s">
        <v>2554</v>
      </c>
      <c r="B1702" t="s">
        <v>42</v>
      </c>
      <c r="C1702">
        <v>2</v>
      </c>
      <c r="D1702" s="6">
        <v>10198.82</v>
      </c>
      <c r="E1702" s="6">
        <v>3536368256.8099999</v>
      </c>
      <c r="F1702">
        <v>30</v>
      </c>
      <c r="G1702" t="s">
        <v>29</v>
      </c>
      <c r="H1702">
        <v>2010</v>
      </c>
      <c r="I1702">
        <v>17663</v>
      </c>
      <c r="J1702">
        <v>15</v>
      </c>
      <c r="K1702" s="5">
        <v>346741.8346</v>
      </c>
      <c r="L1702" s="6">
        <v>339.96071480000001</v>
      </c>
      <c r="M1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3" spans="1:13" x14ac:dyDescent="0.2">
      <c r="A1703" t="s">
        <v>278</v>
      </c>
      <c r="B1703" t="s">
        <v>24</v>
      </c>
      <c r="C1703">
        <v>3</v>
      </c>
      <c r="D1703" s="6">
        <v>172353.81</v>
      </c>
      <c r="E1703" s="6">
        <v>3114308797.6399999</v>
      </c>
      <c r="F1703">
        <v>11</v>
      </c>
      <c r="G1703" t="s">
        <v>37</v>
      </c>
      <c r="H1703">
        <v>2020</v>
      </c>
      <c r="I1703">
        <v>8332</v>
      </c>
      <c r="J1703">
        <v>5</v>
      </c>
      <c r="K1703" s="5">
        <v>18068.277719999998</v>
      </c>
      <c r="L1703" s="6">
        <v>15668.52787</v>
      </c>
      <c r="M1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4" spans="1:13" x14ac:dyDescent="0.2">
      <c r="A1704" t="s">
        <v>2555</v>
      </c>
      <c r="B1704" t="s">
        <v>18</v>
      </c>
      <c r="C1704">
        <v>10</v>
      </c>
      <c r="D1704" s="6">
        <v>275735.24</v>
      </c>
      <c r="E1704" s="6">
        <v>9148272049.7299995</v>
      </c>
      <c r="F1704">
        <v>3</v>
      </c>
      <c r="G1704" t="s">
        <v>35</v>
      </c>
      <c r="H1704">
        <v>2007</v>
      </c>
      <c r="I1704">
        <v>7205</v>
      </c>
      <c r="J1704">
        <v>18</v>
      </c>
      <c r="K1704" s="5">
        <v>33176.740279999998</v>
      </c>
      <c r="L1704" s="6">
        <v>91911.745370000004</v>
      </c>
      <c r="M17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5" spans="1:13" x14ac:dyDescent="0.2">
      <c r="A1705" t="s">
        <v>2556</v>
      </c>
      <c r="B1705" t="s">
        <v>18</v>
      </c>
      <c r="C1705">
        <v>2</v>
      </c>
      <c r="D1705" s="6">
        <v>24760.71</v>
      </c>
      <c r="E1705" s="6">
        <v>11761541148.629999</v>
      </c>
      <c r="F1705">
        <v>41</v>
      </c>
      <c r="G1705" t="s">
        <v>33</v>
      </c>
      <c r="H1705">
        <v>2012</v>
      </c>
      <c r="I1705">
        <v>1011</v>
      </c>
      <c r="J1705">
        <v>13</v>
      </c>
      <c r="K1705" s="5">
        <v>475007.31890000001</v>
      </c>
      <c r="L1705" s="6">
        <v>603.91964910000002</v>
      </c>
      <c r="M1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6" spans="1:13" x14ac:dyDescent="0.2">
      <c r="A1706" t="s">
        <v>2557</v>
      </c>
      <c r="B1706" t="s">
        <v>18</v>
      </c>
      <c r="C1706">
        <v>10</v>
      </c>
      <c r="D1706" s="6">
        <v>145742.59</v>
      </c>
      <c r="E1706" s="6">
        <v>6504364025.4499998</v>
      </c>
      <c r="F1706">
        <v>25</v>
      </c>
      <c r="G1706" t="s">
        <v>33</v>
      </c>
      <c r="H1706">
        <v>2016</v>
      </c>
      <c r="I1706">
        <v>2198</v>
      </c>
      <c r="J1706">
        <v>9</v>
      </c>
      <c r="K1706" s="5">
        <v>44628.122239999997</v>
      </c>
      <c r="L1706" s="6">
        <v>5829.7037440000004</v>
      </c>
      <c r="M1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7" spans="1:13" x14ac:dyDescent="0.2">
      <c r="A1707" t="s">
        <v>2558</v>
      </c>
      <c r="B1707" t="s">
        <v>32</v>
      </c>
      <c r="C1707">
        <v>8</v>
      </c>
      <c r="D1707" s="6">
        <v>72476.34</v>
      </c>
      <c r="E1707" s="6">
        <v>1602638757.26</v>
      </c>
      <c r="F1707">
        <v>21</v>
      </c>
      <c r="G1707" t="s">
        <v>33</v>
      </c>
      <c r="H1707">
        <v>2021</v>
      </c>
      <c r="I1707">
        <v>18616</v>
      </c>
      <c r="J1707">
        <v>4</v>
      </c>
      <c r="K1707" s="5">
        <v>22111.578089999999</v>
      </c>
      <c r="L1707" s="6">
        <v>3451.2543489999998</v>
      </c>
      <c r="M1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08" spans="1:13" x14ac:dyDescent="0.2">
      <c r="A1708" t="s">
        <v>2559</v>
      </c>
      <c r="B1708" t="s">
        <v>42</v>
      </c>
      <c r="C1708">
        <v>3</v>
      </c>
      <c r="D1708" s="6">
        <v>191140.24</v>
      </c>
      <c r="E1708" s="6">
        <v>62236516957.629997</v>
      </c>
      <c r="F1708">
        <v>40</v>
      </c>
      <c r="G1708" t="s">
        <v>10</v>
      </c>
      <c r="H1708">
        <v>2015</v>
      </c>
      <c r="I1708">
        <v>615</v>
      </c>
      <c r="J1708">
        <v>10</v>
      </c>
      <c r="K1708" s="5">
        <v>325605.56219999999</v>
      </c>
      <c r="L1708" s="6">
        <v>4778.5060400000002</v>
      </c>
      <c r="M1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09" spans="1:13" x14ac:dyDescent="0.2">
      <c r="A1709" t="s">
        <v>2560</v>
      </c>
      <c r="B1709" t="s">
        <v>15</v>
      </c>
      <c r="C1709">
        <v>6</v>
      </c>
      <c r="D1709" s="6">
        <v>24927.27</v>
      </c>
      <c r="E1709" s="6">
        <v>10618586665.01</v>
      </c>
      <c r="F1709">
        <v>43</v>
      </c>
      <c r="G1709" t="s">
        <v>21</v>
      </c>
      <c r="H1709">
        <v>2012</v>
      </c>
      <c r="I1709">
        <v>9904</v>
      </c>
      <c r="J1709">
        <v>13</v>
      </c>
      <c r="K1709" s="5">
        <v>425981.74729999999</v>
      </c>
      <c r="L1709" s="6">
        <v>579.70393750000005</v>
      </c>
      <c r="M1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0" spans="1:13" x14ac:dyDescent="0.2">
      <c r="A1710" t="s">
        <v>2561</v>
      </c>
      <c r="B1710" t="s">
        <v>49</v>
      </c>
      <c r="C1710">
        <v>1</v>
      </c>
      <c r="D1710" s="6">
        <v>111104.03</v>
      </c>
      <c r="E1710" s="6">
        <v>22420237801.900002</v>
      </c>
      <c r="F1710">
        <v>42</v>
      </c>
      <c r="G1710" t="s">
        <v>27</v>
      </c>
      <c r="H1710">
        <v>2020</v>
      </c>
      <c r="I1710">
        <v>730</v>
      </c>
      <c r="J1710">
        <v>5</v>
      </c>
      <c r="K1710" s="5">
        <v>201793.99419999999</v>
      </c>
      <c r="L1710" s="6">
        <v>2645.334132</v>
      </c>
      <c r="M17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1" spans="1:13" x14ac:dyDescent="0.2">
      <c r="A1711" t="s">
        <v>2562</v>
      </c>
      <c r="B1711" t="s">
        <v>32</v>
      </c>
      <c r="C1711">
        <v>2</v>
      </c>
      <c r="D1711" s="6">
        <v>450673.93</v>
      </c>
      <c r="E1711" s="6">
        <v>14327286452.799999</v>
      </c>
      <c r="F1711">
        <v>26</v>
      </c>
      <c r="G1711" t="s">
        <v>35</v>
      </c>
      <c r="H1711">
        <v>2017</v>
      </c>
      <c r="I1711">
        <v>216</v>
      </c>
      <c r="J1711">
        <v>8</v>
      </c>
      <c r="K1711" s="5">
        <v>31789.803629999999</v>
      </c>
      <c r="L1711" s="6">
        <v>17333.61275</v>
      </c>
      <c r="M1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2" spans="1:13" x14ac:dyDescent="0.2">
      <c r="A1712" t="s">
        <v>2563</v>
      </c>
      <c r="B1712" t="s">
        <v>49</v>
      </c>
      <c r="C1712">
        <v>3</v>
      </c>
      <c r="D1712" s="6">
        <v>80809.52</v>
      </c>
      <c r="E1712" s="6">
        <v>16311349042.530001</v>
      </c>
      <c r="F1712">
        <v>37</v>
      </c>
      <c r="G1712" t="s">
        <v>27</v>
      </c>
      <c r="H1712">
        <v>2002</v>
      </c>
      <c r="I1712">
        <v>1850</v>
      </c>
      <c r="J1712">
        <v>23</v>
      </c>
      <c r="K1712" s="5">
        <v>201848.36110000001</v>
      </c>
      <c r="L1712" s="6">
        <v>2184.0409549999999</v>
      </c>
      <c r="M1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3" spans="1:13" x14ac:dyDescent="0.2">
      <c r="A1713" t="s">
        <v>2564</v>
      </c>
      <c r="B1713" t="s">
        <v>12</v>
      </c>
      <c r="C1713">
        <v>9</v>
      </c>
      <c r="D1713" s="6">
        <v>306205.37</v>
      </c>
      <c r="E1713" s="6">
        <v>5234402507.6899996</v>
      </c>
      <c r="F1713">
        <v>27</v>
      </c>
      <c r="G1713" t="s">
        <v>21</v>
      </c>
      <c r="H1713">
        <v>2007</v>
      </c>
      <c r="I1713">
        <v>1902</v>
      </c>
      <c r="J1713">
        <v>18</v>
      </c>
      <c r="K1713" s="5">
        <v>17093.417829999999</v>
      </c>
      <c r="L1713" s="6">
        <v>11340.93957</v>
      </c>
      <c r="M1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4" spans="1:13" x14ac:dyDescent="0.2">
      <c r="A1714" t="s">
        <v>279</v>
      </c>
      <c r="B1714" t="s">
        <v>18</v>
      </c>
      <c r="C1714">
        <v>1</v>
      </c>
      <c r="D1714" s="6">
        <v>118254.48</v>
      </c>
      <c r="E1714" s="6">
        <v>4393227757.7399998</v>
      </c>
      <c r="F1714">
        <v>2</v>
      </c>
      <c r="G1714" t="s">
        <v>13</v>
      </c>
      <c r="H1714">
        <v>2006</v>
      </c>
      <c r="I1714">
        <v>1096</v>
      </c>
      <c r="J1714">
        <v>19</v>
      </c>
      <c r="K1714" s="5">
        <v>37149.624190000002</v>
      </c>
      <c r="L1714" s="6">
        <v>59127.240169999997</v>
      </c>
      <c r="M17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5" spans="1:13" x14ac:dyDescent="0.2">
      <c r="A1715" t="s">
        <v>2565</v>
      </c>
      <c r="B1715" t="s">
        <v>18</v>
      </c>
      <c r="C1715">
        <v>6</v>
      </c>
      <c r="D1715" s="6">
        <v>460073.31</v>
      </c>
      <c r="E1715" s="6">
        <v>15402135693.790001</v>
      </c>
      <c r="F1715">
        <v>5</v>
      </c>
      <c r="G1715" t="s">
        <v>33</v>
      </c>
      <c r="H1715">
        <v>2002</v>
      </c>
      <c r="I1715">
        <v>1388</v>
      </c>
      <c r="J1715">
        <v>23</v>
      </c>
      <c r="K1715" s="5">
        <v>33476.568010000003</v>
      </c>
      <c r="L1715" s="6">
        <v>92014.663</v>
      </c>
      <c r="M17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6" spans="1:13" x14ac:dyDescent="0.2">
      <c r="A1716" t="s">
        <v>2566</v>
      </c>
      <c r="B1716" t="s">
        <v>24</v>
      </c>
      <c r="C1716">
        <v>4</v>
      </c>
      <c r="D1716" s="6">
        <v>143515.79</v>
      </c>
      <c r="E1716" s="6">
        <v>691941627.53999996</v>
      </c>
      <c r="F1716">
        <v>48</v>
      </c>
      <c r="G1716" t="s">
        <v>21</v>
      </c>
      <c r="H1716">
        <v>2004</v>
      </c>
      <c r="I1716">
        <v>19443</v>
      </c>
      <c r="J1716">
        <v>21</v>
      </c>
      <c r="K1716" s="5">
        <v>4820.3623299999999</v>
      </c>
      <c r="L1716" s="6">
        <v>2989.9123079999999</v>
      </c>
      <c r="M1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7" spans="1:13" x14ac:dyDescent="0.2">
      <c r="A1717" t="s">
        <v>2567</v>
      </c>
      <c r="B1717" t="s">
        <v>9</v>
      </c>
      <c r="C1717">
        <v>5</v>
      </c>
      <c r="D1717" s="6">
        <v>220128.31</v>
      </c>
      <c r="E1717" s="6">
        <v>36223666884.760002</v>
      </c>
      <c r="F1717">
        <v>40</v>
      </c>
      <c r="G1717" t="s">
        <v>37</v>
      </c>
      <c r="H1717">
        <v>2016</v>
      </c>
      <c r="I1717">
        <v>11081</v>
      </c>
      <c r="J1717">
        <v>9</v>
      </c>
      <c r="K1717" s="5">
        <v>164556.05480000001</v>
      </c>
      <c r="L1717" s="6">
        <v>5503.2078300000003</v>
      </c>
      <c r="M17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18" spans="1:13" x14ac:dyDescent="0.2">
      <c r="A1718" t="s">
        <v>2568</v>
      </c>
      <c r="B1718" t="s">
        <v>12</v>
      </c>
      <c r="C1718">
        <v>1</v>
      </c>
      <c r="D1718" s="6">
        <v>39585.74</v>
      </c>
      <c r="E1718" s="6">
        <v>16491421417.860001</v>
      </c>
      <c r="F1718">
        <v>6</v>
      </c>
      <c r="G1718" t="s">
        <v>37</v>
      </c>
      <c r="H1718">
        <v>2012</v>
      </c>
      <c r="I1718">
        <v>12006</v>
      </c>
      <c r="J1718">
        <v>13</v>
      </c>
      <c r="K1718" s="5">
        <v>416599.03810000001</v>
      </c>
      <c r="L1718" s="6">
        <v>6597.6235839999999</v>
      </c>
      <c r="M1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19" spans="1:13" x14ac:dyDescent="0.2">
      <c r="A1719" t="s">
        <v>2569</v>
      </c>
      <c r="B1719" t="s">
        <v>24</v>
      </c>
      <c r="C1719">
        <v>6</v>
      </c>
      <c r="D1719" s="6">
        <v>82776.41</v>
      </c>
      <c r="E1719" s="6">
        <v>3284741239.7800002</v>
      </c>
      <c r="F1719">
        <v>24</v>
      </c>
      <c r="G1719" t="s">
        <v>19</v>
      </c>
      <c r="H1719">
        <v>2014</v>
      </c>
      <c r="I1719">
        <v>16672</v>
      </c>
      <c r="J1719">
        <v>11</v>
      </c>
      <c r="K1719" s="5">
        <v>39681.091710000001</v>
      </c>
      <c r="L1719" s="6">
        <v>3449.0172379999999</v>
      </c>
      <c r="M1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0" spans="1:13" x14ac:dyDescent="0.2">
      <c r="A1720" t="s">
        <v>2570</v>
      </c>
      <c r="B1720" t="s">
        <v>12</v>
      </c>
      <c r="C1720">
        <v>10</v>
      </c>
      <c r="D1720" s="6">
        <v>327729.03999999998</v>
      </c>
      <c r="E1720" s="6">
        <v>9667050870.3899994</v>
      </c>
      <c r="F1720">
        <v>22</v>
      </c>
      <c r="G1720" t="s">
        <v>37</v>
      </c>
      <c r="H1720">
        <v>2009</v>
      </c>
      <c r="I1720">
        <v>3281</v>
      </c>
      <c r="J1720">
        <v>16</v>
      </c>
      <c r="K1720" s="5">
        <v>29496.083600000002</v>
      </c>
      <c r="L1720" s="6">
        <v>14896.774509999999</v>
      </c>
      <c r="M1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1" spans="1:13" x14ac:dyDescent="0.2">
      <c r="A1721" t="s">
        <v>2571</v>
      </c>
      <c r="B1721" t="s">
        <v>9</v>
      </c>
      <c r="C1721">
        <v>9</v>
      </c>
      <c r="D1721" s="6">
        <v>337441.14</v>
      </c>
      <c r="E1721" s="6">
        <v>15231322450.35</v>
      </c>
      <c r="F1721">
        <v>48</v>
      </c>
      <c r="G1721" t="s">
        <v>33</v>
      </c>
      <c r="H1721">
        <v>2010</v>
      </c>
      <c r="I1721">
        <v>1051</v>
      </c>
      <c r="J1721">
        <v>15</v>
      </c>
      <c r="K1721" s="5">
        <v>45136.716699999997</v>
      </c>
      <c r="L1721" s="6">
        <v>7030.02369</v>
      </c>
      <c r="M1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2" spans="1:13" x14ac:dyDescent="0.2">
      <c r="A1722" t="s">
        <v>2572</v>
      </c>
      <c r="B1722" t="s">
        <v>49</v>
      </c>
      <c r="C1722">
        <v>2</v>
      </c>
      <c r="D1722" s="6">
        <v>154966.41</v>
      </c>
      <c r="E1722" s="6">
        <v>33888198444.099998</v>
      </c>
      <c r="F1722">
        <v>37</v>
      </c>
      <c r="G1722" t="s">
        <v>35</v>
      </c>
      <c r="H1722">
        <v>2003</v>
      </c>
      <c r="I1722">
        <v>4484</v>
      </c>
      <c r="J1722">
        <v>22</v>
      </c>
      <c r="K1722" s="5">
        <v>218679.92939999999</v>
      </c>
      <c r="L1722" s="6">
        <v>4188.2813370000003</v>
      </c>
      <c r="M17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23" spans="1:13" x14ac:dyDescent="0.2">
      <c r="A1723" t="s">
        <v>2573</v>
      </c>
      <c r="B1723" t="s">
        <v>12</v>
      </c>
      <c r="C1723">
        <v>9</v>
      </c>
      <c r="D1723" s="6">
        <v>350923.56</v>
      </c>
      <c r="E1723" s="6">
        <v>15298374028.43</v>
      </c>
      <c r="F1723">
        <v>29</v>
      </c>
      <c r="G1723" t="s">
        <v>10</v>
      </c>
      <c r="H1723">
        <v>2018</v>
      </c>
      <c r="I1723">
        <v>2285</v>
      </c>
      <c r="J1723">
        <v>7</v>
      </c>
      <c r="K1723" s="5">
        <v>43593.604780000001</v>
      </c>
      <c r="L1723" s="6">
        <v>12100.81251</v>
      </c>
      <c r="M1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4" spans="1:13" x14ac:dyDescent="0.2">
      <c r="A1724" t="s">
        <v>2574</v>
      </c>
      <c r="B1724" t="s">
        <v>49</v>
      </c>
      <c r="C1724">
        <v>7</v>
      </c>
      <c r="D1724" s="6">
        <v>443500.33</v>
      </c>
      <c r="E1724" s="6">
        <v>16415424815.549999</v>
      </c>
      <c r="F1724">
        <v>14</v>
      </c>
      <c r="G1724" t="s">
        <v>37</v>
      </c>
      <c r="H1724">
        <v>2019</v>
      </c>
      <c r="I1724">
        <v>8093</v>
      </c>
      <c r="J1724">
        <v>6</v>
      </c>
      <c r="K1724" s="5">
        <v>37012.331810000003</v>
      </c>
      <c r="L1724" s="6">
        <v>31678.59489</v>
      </c>
      <c r="M17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25" spans="1:13" x14ac:dyDescent="0.2">
      <c r="A1725" t="s">
        <v>280</v>
      </c>
      <c r="B1725" t="s">
        <v>49</v>
      </c>
      <c r="C1725">
        <v>1</v>
      </c>
      <c r="D1725" s="6">
        <v>206322.64</v>
      </c>
      <c r="E1725" s="6">
        <v>7644608141.1300001</v>
      </c>
      <c r="F1725">
        <v>14</v>
      </c>
      <c r="G1725" t="s">
        <v>29</v>
      </c>
      <c r="H1725">
        <v>2015</v>
      </c>
      <c r="I1725">
        <v>15625</v>
      </c>
      <c r="J1725">
        <v>10</v>
      </c>
      <c r="K1725" s="5">
        <v>37050.717969999998</v>
      </c>
      <c r="L1725" s="6">
        <v>14737.331179999999</v>
      </c>
      <c r="M1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6" spans="1:13" x14ac:dyDescent="0.2">
      <c r="A1726" t="s">
        <v>2575</v>
      </c>
      <c r="B1726" t="s">
        <v>24</v>
      </c>
      <c r="C1726">
        <v>6</v>
      </c>
      <c r="D1726" s="6">
        <v>61723.1</v>
      </c>
      <c r="E1726" s="6">
        <v>2387413495.1199999</v>
      </c>
      <c r="F1726">
        <v>4</v>
      </c>
      <c r="G1726" t="s">
        <v>19</v>
      </c>
      <c r="H1726">
        <v>2013</v>
      </c>
      <c r="I1726">
        <v>16109</v>
      </c>
      <c r="J1726">
        <v>12</v>
      </c>
      <c r="K1726" s="5">
        <v>38678.418250000002</v>
      </c>
      <c r="L1726" s="6">
        <v>15430.77432</v>
      </c>
      <c r="M1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7" spans="1:13" x14ac:dyDescent="0.2">
      <c r="A1727" t="s">
        <v>2576</v>
      </c>
      <c r="B1727" t="s">
        <v>49</v>
      </c>
      <c r="C1727">
        <v>1</v>
      </c>
      <c r="D1727" s="6">
        <v>169131.82</v>
      </c>
      <c r="E1727" s="6">
        <v>8062384471.6599998</v>
      </c>
      <c r="F1727">
        <v>11</v>
      </c>
      <c r="G1727" t="s">
        <v>19</v>
      </c>
      <c r="H1727">
        <v>2009</v>
      </c>
      <c r="I1727">
        <v>393</v>
      </c>
      <c r="J1727">
        <v>16</v>
      </c>
      <c r="K1727" s="5">
        <v>47668.234839999997</v>
      </c>
      <c r="L1727" s="6">
        <v>15375.62005</v>
      </c>
      <c r="M1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8" spans="1:13" x14ac:dyDescent="0.2">
      <c r="A1728" t="s">
        <v>2577</v>
      </c>
      <c r="B1728" t="s">
        <v>9</v>
      </c>
      <c r="C1728">
        <v>8</v>
      </c>
      <c r="D1728" s="6">
        <v>333429.31</v>
      </c>
      <c r="E1728" s="6">
        <v>12558077892.700001</v>
      </c>
      <c r="F1728">
        <v>27</v>
      </c>
      <c r="G1728" t="s">
        <v>16</v>
      </c>
      <c r="H1728">
        <v>2023</v>
      </c>
      <c r="I1728">
        <v>3998</v>
      </c>
      <c r="J1728">
        <v>2</v>
      </c>
      <c r="K1728" s="5">
        <v>37662.388870000002</v>
      </c>
      <c r="L1728" s="6">
        <v>12349.233829999999</v>
      </c>
      <c r="M1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29" spans="1:13" x14ac:dyDescent="0.2">
      <c r="A1729" t="s">
        <v>2578</v>
      </c>
      <c r="B1729" t="s">
        <v>9</v>
      </c>
      <c r="C1729">
        <v>6</v>
      </c>
      <c r="D1729" s="6">
        <v>497548.29</v>
      </c>
      <c r="E1729" s="6">
        <v>23938023364.330002</v>
      </c>
      <c r="F1729">
        <v>32</v>
      </c>
      <c r="G1729" t="s">
        <v>29</v>
      </c>
      <c r="H1729">
        <v>2003</v>
      </c>
      <c r="I1729">
        <v>18461</v>
      </c>
      <c r="J1729">
        <v>22</v>
      </c>
      <c r="K1729" s="5">
        <v>48110.959510000001</v>
      </c>
      <c r="L1729" s="6">
        <v>15548.384179999999</v>
      </c>
      <c r="M1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0" spans="1:13" x14ac:dyDescent="0.2">
      <c r="A1730" t="s">
        <v>2579</v>
      </c>
      <c r="B1730" t="s">
        <v>24</v>
      </c>
      <c r="C1730">
        <v>9</v>
      </c>
      <c r="D1730" s="6">
        <v>45082.81</v>
      </c>
      <c r="E1730" s="6">
        <v>12213679221.860001</v>
      </c>
      <c r="F1730">
        <v>11</v>
      </c>
      <c r="G1730" t="s">
        <v>16</v>
      </c>
      <c r="H1730">
        <v>2019</v>
      </c>
      <c r="I1730">
        <v>18111</v>
      </c>
      <c r="J1730">
        <v>6</v>
      </c>
      <c r="K1730" s="5">
        <v>270915.55070000002</v>
      </c>
      <c r="L1730" s="6">
        <v>4098.4372190000004</v>
      </c>
      <c r="M1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1" spans="1:13" x14ac:dyDescent="0.2">
      <c r="A1731" t="s">
        <v>2580</v>
      </c>
      <c r="B1731" t="s">
        <v>12</v>
      </c>
      <c r="C1731">
        <v>1</v>
      </c>
      <c r="D1731" s="6">
        <v>42173.53</v>
      </c>
      <c r="E1731" s="6">
        <v>18871934934.689999</v>
      </c>
      <c r="F1731">
        <v>1</v>
      </c>
      <c r="G1731" t="s">
        <v>35</v>
      </c>
      <c r="H1731">
        <v>2008</v>
      </c>
      <c r="I1731">
        <v>7643</v>
      </c>
      <c r="J1731">
        <v>17</v>
      </c>
      <c r="K1731" s="5">
        <v>447481.88099999999</v>
      </c>
      <c r="L1731" s="6">
        <v>42173.534979999997</v>
      </c>
      <c r="M1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32" spans="1:13" x14ac:dyDescent="0.2">
      <c r="A1732" t="s">
        <v>2581</v>
      </c>
      <c r="B1732" t="s">
        <v>15</v>
      </c>
      <c r="C1732">
        <v>7</v>
      </c>
      <c r="D1732" s="6">
        <v>14749.76</v>
      </c>
      <c r="E1732" s="6">
        <v>7016902068.6700001</v>
      </c>
      <c r="F1732">
        <v>26</v>
      </c>
      <c r="G1732" t="s">
        <v>27</v>
      </c>
      <c r="H1732">
        <v>2005</v>
      </c>
      <c r="I1732">
        <v>7043</v>
      </c>
      <c r="J1732">
        <v>20</v>
      </c>
      <c r="K1732" s="5">
        <v>475728.76010000001</v>
      </c>
      <c r="L1732" s="6">
        <v>567.29864599999996</v>
      </c>
      <c r="M1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3" spans="1:13" x14ac:dyDescent="0.2">
      <c r="A1733" t="s">
        <v>2582</v>
      </c>
      <c r="B1733" t="s">
        <v>24</v>
      </c>
      <c r="C1733">
        <v>7</v>
      </c>
      <c r="D1733" s="6">
        <v>46941.86</v>
      </c>
      <c r="E1733" s="6">
        <v>13831413317.940001</v>
      </c>
      <c r="F1733">
        <v>1</v>
      </c>
      <c r="G1733" t="s">
        <v>21</v>
      </c>
      <c r="H1733">
        <v>2013</v>
      </c>
      <c r="I1733">
        <v>59</v>
      </c>
      <c r="J1733">
        <v>12</v>
      </c>
      <c r="K1733" s="5">
        <v>294648.89230000001</v>
      </c>
      <c r="L1733" s="6">
        <v>46941.8577</v>
      </c>
      <c r="M1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34" spans="1:13" x14ac:dyDescent="0.2">
      <c r="A1734" t="s">
        <v>2583</v>
      </c>
      <c r="B1734" t="s">
        <v>49</v>
      </c>
      <c r="C1734">
        <v>2</v>
      </c>
      <c r="D1734" s="6">
        <v>344209.34</v>
      </c>
      <c r="E1734" s="6">
        <v>10877263785.74</v>
      </c>
      <c r="F1734">
        <v>50</v>
      </c>
      <c r="G1734" t="s">
        <v>37</v>
      </c>
      <c r="H1734">
        <v>2008</v>
      </c>
      <c r="I1734">
        <v>5079</v>
      </c>
      <c r="J1734">
        <v>17</v>
      </c>
      <c r="K1734" s="5">
        <v>31599.72236</v>
      </c>
      <c r="L1734" s="6">
        <v>6884.1867990000001</v>
      </c>
      <c r="M1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5" spans="1:13" x14ac:dyDescent="0.2">
      <c r="A1735" t="s">
        <v>2584</v>
      </c>
      <c r="B1735" t="s">
        <v>15</v>
      </c>
      <c r="C1735">
        <v>6</v>
      </c>
      <c r="D1735" s="6">
        <v>45737.41</v>
      </c>
      <c r="E1735" s="6">
        <v>1434323772.1900001</v>
      </c>
      <c r="F1735">
        <v>50</v>
      </c>
      <c r="G1735" t="s">
        <v>13</v>
      </c>
      <c r="H1735">
        <v>2004</v>
      </c>
      <c r="I1735">
        <v>10021</v>
      </c>
      <c r="J1735">
        <v>21</v>
      </c>
      <c r="K1735" s="5">
        <v>31358.971959999999</v>
      </c>
      <c r="L1735" s="6">
        <v>914.74812169999996</v>
      </c>
      <c r="M1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6" spans="1:13" x14ac:dyDescent="0.2">
      <c r="A1736" t="s">
        <v>281</v>
      </c>
      <c r="B1736" t="s">
        <v>18</v>
      </c>
      <c r="C1736">
        <v>2</v>
      </c>
      <c r="D1736" s="6">
        <v>459752.16</v>
      </c>
      <c r="E1736" s="6">
        <v>1439049997.97</v>
      </c>
      <c r="F1736">
        <v>39</v>
      </c>
      <c r="G1736" t="s">
        <v>33</v>
      </c>
      <c r="H1736">
        <v>2015</v>
      </c>
      <c r="I1736">
        <v>19268</v>
      </c>
      <c r="J1736">
        <v>10</v>
      </c>
      <c r="K1736" s="5">
        <v>3129.056008</v>
      </c>
      <c r="L1736" s="6">
        <v>11788.516820000001</v>
      </c>
      <c r="M1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7" spans="1:13" x14ac:dyDescent="0.2">
      <c r="A1737" t="s">
        <v>2585</v>
      </c>
      <c r="B1737" t="s">
        <v>24</v>
      </c>
      <c r="C1737">
        <v>9</v>
      </c>
      <c r="D1737" s="6">
        <v>325861.75</v>
      </c>
      <c r="E1737" s="6">
        <v>9711473016.3400002</v>
      </c>
      <c r="F1737">
        <v>47</v>
      </c>
      <c r="G1737" t="s">
        <v>16</v>
      </c>
      <c r="H1737">
        <v>2006</v>
      </c>
      <c r="I1737">
        <v>236</v>
      </c>
      <c r="J1737">
        <v>19</v>
      </c>
      <c r="K1737" s="5">
        <v>29801.433489999999</v>
      </c>
      <c r="L1737" s="6">
        <v>6933.228642</v>
      </c>
      <c r="M1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8" spans="1:13" x14ac:dyDescent="0.2">
      <c r="A1738" t="s">
        <v>2586</v>
      </c>
      <c r="B1738" t="s">
        <v>15</v>
      </c>
      <c r="C1738">
        <v>2</v>
      </c>
      <c r="D1738" s="6">
        <v>375359</v>
      </c>
      <c r="E1738" s="6">
        <v>8490867545.21</v>
      </c>
      <c r="F1738">
        <v>38</v>
      </c>
      <c r="G1738" t="s">
        <v>37</v>
      </c>
      <c r="H1738">
        <v>2002</v>
      </c>
      <c r="I1738">
        <v>4869</v>
      </c>
      <c r="J1738">
        <v>23</v>
      </c>
      <c r="K1738" s="5">
        <v>22619.657910000002</v>
      </c>
      <c r="L1738" s="6">
        <v>9877.8684379999995</v>
      </c>
      <c r="M1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39" spans="1:13" x14ac:dyDescent="0.2">
      <c r="A1739" t="s">
        <v>2587</v>
      </c>
      <c r="B1739" t="s">
        <v>18</v>
      </c>
      <c r="C1739">
        <v>10</v>
      </c>
      <c r="D1739" s="6">
        <v>7920.3</v>
      </c>
      <c r="E1739" s="6">
        <v>2018213957.71</v>
      </c>
      <c r="F1739">
        <v>35</v>
      </c>
      <c r="G1739" t="s">
        <v>13</v>
      </c>
      <c r="H1739">
        <v>2000</v>
      </c>
      <c r="I1739">
        <v>13583</v>
      </c>
      <c r="J1739">
        <v>25</v>
      </c>
      <c r="K1739" s="5">
        <v>254814.29740000001</v>
      </c>
      <c r="L1739" s="6">
        <v>226.29432589999999</v>
      </c>
      <c r="M1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0" spans="1:13" x14ac:dyDescent="0.2">
      <c r="A1740" t="s">
        <v>2588</v>
      </c>
      <c r="B1740" t="s">
        <v>9</v>
      </c>
      <c r="C1740">
        <v>5</v>
      </c>
      <c r="D1740" s="6">
        <v>66509.570000000007</v>
      </c>
      <c r="E1740" s="6">
        <v>315670356.55000001</v>
      </c>
      <c r="F1740">
        <v>19</v>
      </c>
      <c r="G1740" t="s">
        <v>35</v>
      </c>
      <c r="H1740">
        <v>2002</v>
      </c>
      <c r="I1740">
        <v>14308</v>
      </c>
      <c r="J1740">
        <v>23</v>
      </c>
      <c r="K1740" s="5">
        <v>4745.2393199999997</v>
      </c>
      <c r="L1740" s="6">
        <v>3500.503909</v>
      </c>
      <c r="M1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1" spans="1:13" x14ac:dyDescent="0.2">
      <c r="A1741" t="s">
        <v>2589</v>
      </c>
      <c r="B1741" t="s">
        <v>24</v>
      </c>
      <c r="C1741">
        <v>1</v>
      </c>
      <c r="D1741" s="6">
        <v>343617.9</v>
      </c>
      <c r="E1741" s="6">
        <v>13279717130.370001</v>
      </c>
      <c r="F1741">
        <v>8</v>
      </c>
      <c r="G1741" t="s">
        <v>16</v>
      </c>
      <c r="H1741">
        <v>2009</v>
      </c>
      <c r="I1741">
        <v>18127</v>
      </c>
      <c r="J1741">
        <v>16</v>
      </c>
      <c r="K1741" s="5">
        <v>38645.756540000002</v>
      </c>
      <c r="L1741" s="6">
        <v>42952.236879999997</v>
      </c>
      <c r="M17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2" spans="1:13" x14ac:dyDescent="0.2">
      <c r="A1742" t="s">
        <v>2590</v>
      </c>
      <c r="B1742" t="s">
        <v>15</v>
      </c>
      <c r="C1742">
        <v>6</v>
      </c>
      <c r="D1742" s="6">
        <v>306300.09000000003</v>
      </c>
      <c r="E1742" s="6">
        <v>8372608833.8500004</v>
      </c>
      <c r="F1742">
        <v>43</v>
      </c>
      <c r="G1742" t="s">
        <v>19</v>
      </c>
      <c r="H1742">
        <v>2006</v>
      </c>
      <c r="I1742">
        <v>7421</v>
      </c>
      <c r="J1742">
        <v>19</v>
      </c>
      <c r="K1742" s="5">
        <v>27333.66042</v>
      </c>
      <c r="L1742" s="6">
        <v>7123.2578100000001</v>
      </c>
      <c r="M1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3" spans="1:13" x14ac:dyDescent="0.2">
      <c r="A1743" t="s">
        <v>2591</v>
      </c>
      <c r="B1743" t="s">
        <v>32</v>
      </c>
      <c r="C1743">
        <v>9</v>
      </c>
      <c r="D1743" s="6">
        <v>292942.67</v>
      </c>
      <c r="E1743" s="6">
        <v>6728395211.6300001</v>
      </c>
      <c r="F1743">
        <v>26</v>
      </c>
      <c r="G1743" t="s">
        <v>13</v>
      </c>
      <c r="H1743">
        <v>2017</v>
      </c>
      <c r="I1743">
        <v>3253</v>
      </c>
      <c r="J1743">
        <v>8</v>
      </c>
      <c r="K1743" s="5">
        <v>22967.300579999999</v>
      </c>
      <c r="L1743" s="6">
        <v>11267.02562</v>
      </c>
      <c r="M1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4" spans="1:13" x14ac:dyDescent="0.2">
      <c r="A1744" t="s">
        <v>2592</v>
      </c>
      <c r="B1744" t="s">
        <v>42</v>
      </c>
      <c r="C1744">
        <v>5</v>
      </c>
      <c r="D1744" s="6">
        <v>1411.19</v>
      </c>
      <c r="E1744" s="6">
        <v>6223744900.7299995</v>
      </c>
      <c r="F1744">
        <v>24</v>
      </c>
      <c r="G1744" t="s">
        <v>29</v>
      </c>
      <c r="H1744">
        <v>2017</v>
      </c>
      <c r="I1744">
        <v>18932</v>
      </c>
      <c r="J1744">
        <v>8</v>
      </c>
      <c r="K1744" s="5">
        <v>4410278.6390000004</v>
      </c>
      <c r="L1744" s="7">
        <v>58.799605790000001</v>
      </c>
      <c r="M1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5" spans="1:13" x14ac:dyDescent="0.2">
      <c r="A1745" t="s">
        <v>2593</v>
      </c>
      <c r="B1745" t="s">
        <v>18</v>
      </c>
      <c r="C1745">
        <v>9</v>
      </c>
      <c r="D1745" s="6">
        <v>137957.56</v>
      </c>
      <c r="E1745" s="6">
        <v>32056562667.709999</v>
      </c>
      <c r="F1745">
        <v>8</v>
      </c>
      <c r="G1745" t="s">
        <v>37</v>
      </c>
      <c r="H1745">
        <v>2006</v>
      </c>
      <c r="I1745">
        <v>236</v>
      </c>
      <c r="J1745">
        <v>19</v>
      </c>
      <c r="K1745" s="5">
        <v>232364.38709999999</v>
      </c>
      <c r="L1745" s="6">
        <v>17244.695449999999</v>
      </c>
      <c r="M17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46" spans="1:13" x14ac:dyDescent="0.2">
      <c r="A1746" t="s">
        <v>2594</v>
      </c>
      <c r="B1746" t="s">
        <v>9</v>
      </c>
      <c r="C1746">
        <v>1</v>
      </c>
      <c r="D1746" s="6">
        <v>181942.9</v>
      </c>
      <c r="E1746" s="6">
        <v>6852853922.9300003</v>
      </c>
      <c r="F1746">
        <v>33</v>
      </c>
      <c r="G1746" t="s">
        <v>16</v>
      </c>
      <c r="H1746">
        <v>2002</v>
      </c>
      <c r="I1746">
        <v>2071</v>
      </c>
      <c r="J1746">
        <v>23</v>
      </c>
      <c r="K1746" s="5">
        <v>37663.860959999998</v>
      </c>
      <c r="L1746" s="6">
        <v>5513.4211249999998</v>
      </c>
      <c r="M1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7" spans="1:13" x14ac:dyDescent="0.2">
      <c r="A1747" t="s">
        <v>282</v>
      </c>
      <c r="B1747" t="s">
        <v>49</v>
      </c>
      <c r="C1747">
        <v>10</v>
      </c>
      <c r="D1747" s="6">
        <v>137464.47</v>
      </c>
      <c r="E1747" s="6">
        <v>6097130881.9200001</v>
      </c>
      <c r="F1747">
        <v>38</v>
      </c>
      <c r="G1747" t="s">
        <v>10</v>
      </c>
      <c r="H1747">
        <v>2000</v>
      </c>
      <c r="I1747">
        <v>1404</v>
      </c>
      <c r="J1747">
        <v>25</v>
      </c>
      <c r="K1747" s="5">
        <v>44353.231780000002</v>
      </c>
      <c r="L1747" s="6">
        <v>3617.4860039999999</v>
      </c>
      <c r="M1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8" spans="1:13" x14ac:dyDescent="0.2">
      <c r="A1748" t="s">
        <v>2595</v>
      </c>
      <c r="B1748" t="s">
        <v>32</v>
      </c>
      <c r="C1748">
        <v>9</v>
      </c>
      <c r="D1748" s="6">
        <v>246875.41</v>
      </c>
      <c r="E1748" s="6">
        <v>1222738272.9300001</v>
      </c>
      <c r="F1748">
        <v>42</v>
      </c>
      <c r="G1748" t="s">
        <v>35</v>
      </c>
      <c r="H1748">
        <v>2014</v>
      </c>
      <c r="I1748">
        <v>13046</v>
      </c>
      <c r="J1748">
        <v>11</v>
      </c>
      <c r="K1748" s="5">
        <v>4951.8556090000002</v>
      </c>
      <c r="L1748" s="6">
        <v>5877.9860189999999</v>
      </c>
      <c r="M1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49" spans="1:13" x14ac:dyDescent="0.2">
      <c r="A1749" t="s">
        <v>2596</v>
      </c>
      <c r="B1749" t="s">
        <v>42</v>
      </c>
      <c r="C1749">
        <v>2</v>
      </c>
      <c r="D1749" s="6">
        <v>341322.09</v>
      </c>
      <c r="E1749" s="6">
        <v>10341932619.35</v>
      </c>
      <c r="F1749">
        <v>10</v>
      </c>
      <c r="G1749" t="s">
        <v>35</v>
      </c>
      <c r="H1749">
        <v>2021</v>
      </c>
      <c r="I1749">
        <v>18931</v>
      </c>
      <c r="J1749">
        <v>4</v>
      </c>
      <c r="K1749" s="5">
        <v>30298.629209999999</v>
      </c>
      <c r="L1749" s="6">
        <v>34132.208509999997</v>
      </c>
      <c r="M1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0" spans="1:13" x14ac:dyDescent="0.2">
      <c r="A1750" t="s">
        <v>2597</v>
      </c>
      <c r="B1750" t="s">
        <v>32</v>
      </c>
      <c r="C1750">
        <v>8</v>
      </c>
      <c r="D1750" s="6">
        <v>220892.88</v>
      </c>
      <c r="E1750" s="6">
        <v>8559129011.8400002</v>
      </c>
      <c r="F1750">
        <v>26</v>
      </c>
      <c r="G1750" t="s">
        <v>37</v>
      </c>
      <c r="H1750">
        <v>2019</v>
      </c>
      <c r="I1750">
        <v>1021</v>
      </c>
      <c r="J1750">
        <v>6</v>
      </c>
      <c r="K1750" s="5">
        <v>38746.87154</v>
      </c>
      <c r="L1750" s="6">
        <v>8495.8800740000006</v>
      </c>
      <c r="M1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1" spans="1:13" x14ac:dyDescent="0.2">
      <c r="A1751" t="s">
        <v>2598</v>
      </c>
      <c r="B1751" t="s">
        <v>18</v>
      </c>
      <c r="C1751">
        <v>10</v>
      </c>
      <c r="D1751" s="6">
        <v>256724.91</v>
      </c>
      <c r="E1751" s="6">
        <v>4455259330.9200001</v>
      </c>
      <c r="F1751">
        <v>8</v>
      </c>
      <c r="G1751" t="s">
        <v>13</v>
      </c>
      <c r="H1751">
        <v>2003</v>
      </c>
      <c r="I1751">
        <v>18394</v>
      </c>
      <c r="J1751">
        <v>22</v>
      </c>
      <c r="K1751" s="5">
        <v>17353.215049999999</v>
      </c>
      <c r="L1751" s="6">
        <v>32090.614000000001</v>
      </c>
      <c r="M17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2" spans="1:13" x14ac:dyDescent="0.2">
      <c r="A1752" t="s">
        <v>2599</v>
      </c>
      <c r="B1752" t="s">
        <v>32</v>
      </c>
      <c r="C1752">
        <v>10</v>
      </c>
      <c r="D1752" s="6">
        <v>44886.23</v>
      </c>
      <c r="E1752" s="6">
        <v>13740034654.49</v>
      </c>
      <c r="F1752">
        <v>14</v>
      </c>
      <c r="G1752" t="s">
        <v>27</v>
      </c>
      <c r="H1752">
        <v>2009</v>
      </c>
      <c r="I1752">
        <v>8259</v>
      </c>
      <c r="J1752">
        <v>16</v>
      </c>
      <c r="K1752" s="5">
        <v>306106.97840000002</v>
      </c>
      <c r="L1752" s="6">
        <v>3206.159643</v>
      </c>
      <c r="M1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3" spans="1:13" x14ac:dyDescent="0.2">
      <c r="A1753" t="s">
        <v>2600</v>
      </c>
      <c r="B1753" t="s">
        <v>12</v>
      </c>
      <c r="C1753">
        <v>3</v>
      </c>
      <c r="D1753" s="6">
        <v>15664.12</v>
      </c>
      <c r="E1753" s="6">
        <v>33817573682.720001</v>
      </c>
      <c r="F1753">
        <v>36</v>
      </c>
      <c r="G1753" t="s">
        <v>35</v>
      </c>
      <c r="H1753">
        <v>2007</v>
      </c>
      <c r="I1753">
        <v>19648</v>
      </c>
      <c r="J1753">
        <v>18</v>
      </c>
      <c r="K1753" s="5">
        <v>2158919.0440000002</v>
      </c>
      <c r="L1753" s="6">
        <v>435.11432910000002</v>
      </c>
      <c r="M17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4" spans="1:13" x14ac:dyDescent="0.2">
      <c r="A1754" t="s">
        <v>2601</v>
      </c>
      <c r="B1754" t="s">
        <v>9</v>
      </c>
      <c r="C1754">
        <v>9</v>
      </c>
      <c r="D1754" s="6">
        <v>21731.96</v>
      </c>
      <c r="E1754" s="6">
        <v>624364883.07000005</v>
      </c>
      <c r="F1754">
        <v>16</v>
      </c>
      <c r="G1754" t="s">
        <v>35</v>
      </c>
      <c r="H1754">
        <v>2021</v>
      </c>
      <c r="I1754">
        <v>7306</v>
      </c>
      <c r="J1754">
        <v>4</v>
      </c>
      <c r="K1754" s="5">
        <v>28729.260249999999</v>
      </c>
      <c r="L1754" s="6">
        <v>1358.2475360000001</v>
      </c>
      <c r="M1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5" spans="1:13" x14ac:dyDescent="0.2">
      <c r="A1755" t="s">
        <v>2602</v>
      </c>
      <c r="B1755" t="s">
        <v>18</v>
      </c>
      <c r="C1755">
        <v>6</v>
      </c>
      <c r="D1755" s="6">
        <v>398524.71</v>
      </c>
      <c r="E1755" s="6">
        <v>17234974622.709999</v>
      </c>
      <c r="F1755">
        <v>2</v>
      </c>
      <c r="G1755" t="s">
        <v>35</v>
      </c>
      <c r="H1755">
        <v>2003</v>
      </c>
      <c r="I1755">
        <v>5892</v>
      </c>
      <c r="J1755">
        <v>22</v>
      </c>
      <c r="K1755" s="5">
        <v>43245.940759999998</v>
      </c>
      <c r="L1755" s="6">
        <v>199262.3561</v>
      </c>
      <c r="M17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56" spans="1:13" x14ac:dyDescent="0.2">
      <c r="A1756" t="s">
        <v>2603</v>
      </c>
      <c r="B1756" t="s">
        <v>24</v>
      </c>
      <c r="C1756">
        <v>5</v>
      </c>
      <c r="D1756" s="6">
        <v>351534.27</v>
      </c>
      <c r="E1756" s="6">
        <v>17295800300.25</v>
      </c>
      <c r="F1756">
        <v>48</v>
      </c>
      <c r="G1756" t="s">
        <v>19</v>
      </c>
      <c r="H1756">
        <v>2012</v>
      </c>
      <c r="I1756">
        <v>18271</v>
      </c>
      <c r="J1756">
        <v>13</v>
      </c>
      <c r="K1756" s="5">
        <v>49199.894339999999</v>
      </c>
      <c r="L1756" s="6">
        <v>7323.6305510000002</v>
      </c>
      <c r="M1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7" spans="1:13" x14ac:dyDescent="0.2">
      <c r="A1757" t="s">
        <v>2604</v>
      </c>
      <c r="B1757" t="s">
        <v>49</v>
      </c>
      <c r="C1757">
        <v>6</v>
      </c>
      <c r="D1757" s="6">
        <v>293613.99</v>
      </c>
      <c r="E1757" s="6">
        <v>880849519.91999996</v>
      </c>
      <c r="F1757">
        <v>26</v>
      </c>
      <c r="G1757" t="s">
        <v>21</v>
      </c>
      <c r="H1757">
        <v>2021</v>
      </c>
      <c r="I1757">
        <v>6913</v>
      </c>
      <c r="J1757">
        <v>4</v>
      </c>
      <c r="K1757" s="5">
        <v>2999.0257510000001</v>
      </c>
      <c r="L1757" s="6">
        <v>11292.84563</v>
      </c>
      <c r="M1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8" spans="1:13" x14ac:dyDescent="0.2">
      <c r="A1758" t="s">
        <v>283</v>
      </c>
      <c r="B1758" t="s">
        <v>15</v>
      </c>
      <c r="C1758">
        <v>4</v>
      </c>
      <c r="D1758" s="6">
        <v>17501.23</v>
      </c>
      <c r="E1758" s="6">
        <v>4508754227.4300003</v>
      </c>
      <c r="F1758">
        <v>27</v>
      </c>
      <c r="G1758" t="s">
        <v>10</v>
      </c>
      <c r="H1758">
        <v>2001</v>
      </c>
      <c r="I1758">
        <v>16753</v>
      </c>
      <c r="J1758">
        <v>24</v>
      </c>
      <c r="K1758" s="5">
        <v>257623.98629999999</v>
      </c>
      <c r="L1758" s="6">
        <v>648.19371650000005</v>
      </c>
      <c r="M1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59" spans="1:13" x14ac:dyDescent="0.2">
      <c r="A1759" t="s">
        <v>2605</v>
      </c>
      <c r="B1759" t="s">
        <v>18</v>
      </c>
      <c r="C1759">
        <v>7</v>
      </c>
      <c r="D1759" s="6">
        <v>107076.52</v>
      </c>
      <c r="E1759" s="6">
        <v>4379259251.54</v>
      </c>
      <c r="F1759">
        <v>11</v>
      </c>
      <c r="G1759" t="s">
        <v>13</v>
      </c>
      <c r="H1759">
        <v>2019</v>
      </c>
      <c r="I1759">
        <v>18228</v>
      </c>
      <c r="J1759">
        <v>6</v>
      </c>
      <c r="K1759" s="5">
        <v>40897.410329999999</v>
      </c>
      <c r="L1759" s="6">
        <v>9734.2286459999996</v>
      </c>
      <c r="M1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0" spans="1:13" x14ac:dyDescent="0.2">
      <c r="A1760" t="s">
        <v>2606</v>
      </c>
      <c r="B1760" t="s">
        <v>24</v>
      </c>
      <c r="C1760">
        <v>2</v>
      </c>
      <c r="D1760" s="6">
        <v>426084.09</v>
      </c>
      <c r="E1760" s="6">
        <v>16650479597.83</v>
      </c>
      <c r="F1760">
        <v>24</v>
      </c>
      <c r="G1760" t="s">
        <v>21</v>
      </c>
      <c r="H1760">
        <v>2013</v>
      </c>
      <c r="I1760">
        <v>1981</v>
      </c>
      <c r="J1760">
        <v>12</v>
      </c>
      <c r="K1760" s="5">
        <v>39076.91906</v>
      </c>
      <c r="L1760" s="6">
        <v>17753.503769999999</v>
      </c>
      <c r="M1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1" spans="1:13" x14ac:dyDescent="0.2">
      <c r="A1761" t="s">
        <v>2607</v>
      </c>
      <c r="B1761" t="s">
        <v>12</v>
      </c>
      <c r="C1761">
        <v>7</v>
      </c>
      <c r="D1761" s="6">
        <v>264420.40000000002</v>
      </c>
      <c r="E1761" s="6">
        <v>7675033211.5200005</v>
      </c>
      <c r="F1761">
        <v>32</v>
      </c>
      <c r="G1761" t="s">
        <v>13</v>
      </c>
      <c r="H1761">
        <v>2004</v>
      </c>
      <c r="I1761">
        <v>452</v>
      </c>
      <c r="J1761">
        <v>21</v>
      </c>
      <c r="K1761" s="5">
        <v>29024.873650000001</v>
      </c>
      <c r="L1761" s="6">
        <v>8263.1375989999997</v>
      </c>
      <c r="M1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2" spans="1:13" x14ac:dyDescent="0.2">
      <c r="A1762" t="s">
        <v>2608</v>
      </c>
      <c r="B1762" t="s">
        <v>49</v>
      </c>
      <c r="C1762">
        <v>8</v>
      </c>
      <c r="D1762" s="6">
        <v>471206.49</v>
      </c>
      <c r="E1762" s="6">
        <v>9648661793.7299995</v>
      </c>
      <c r="F1762">
        <v>8</v>
      </c>
      <c r="G1762" t="s">
        <v>10</v>
      </c>
      <c r="H1762">
        <v>2017</v>
      </c>
      <c r="I1762">
        <v>19769</v>
      </c>
      <c r="J1762">
        <v>8</v>
      </c>
      <c r="K1762" s="5">
        <v>20475.504410000001</v>
      </c>
      <c r="L1762" s="6">
        <v>58900.811379999999</v>
      </c>
      <c r="M1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63" spans="1:13" x14ac:dyDescent="0.2">
      <c r="A1763" t="s">
        <v>2609</v>
      </c>
      <c r="B1763" t="s">
        <v>49</v>
      </c>
      <c r="C1763">
        <v>1</v>
      </c>
      <c r="D1763" s="6">
        <v>14745.21</v>
      </c>
      <c r="E1763" s="6">
        <v>550344183.48000002</v>
      </c>
      <c r="F1763">
        <v>34</v>
      </c>
      <c r="G1763" t="s">
        <v>10</v>
      </c>
      <c r="H1763">
        <v>2016</v>
      </c>
      <c r="I1763">
        <v>15898</v>
      </c>
      <c r="J1763">
        <v>9</v>
      </c>
      <c r="K1763" s="5">
        <v>37322.582009999998</v>
      </c>
      <c r="L1763" s="6">
        <v>433.68274860000002</v>
      </c>
      <c r="M1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4" spans="1:13" x14ac:dyDescent="0.2">
      <c r="A1764" t="s">
        <v>2610</v>
      </c>
      <c r="B1764" t="s">
        <v>49</v>
      </c>
      <c r="C1764">
        <v>4</v>
      </c>
      <c r="D1764" s="6">
        <v>36471.599999999999</v>
      </c>
      <c r="E1764" s="6">
        <v>1150578335.6099999</v>
      </c>
      <c r="F1764">
        <v>36</v>
      </c>
      <c r="G1764" t="s">
        <v>37</v>
      </c>
      <c r="H1764">
        <v>2005</v>
      </c>
      <c r="I1764">
        <v>14655</v>
      </c>
      <c r="J1764">
        <v>20</v>
      </c>
      <c r="K1764" s="5">
        <v>31546.237819999998</v>
      </c>
      <c r="L1764" s="6">
        <v>1013.100085</v>
      </c>
      <c r="M1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5" spans="1:13" x14ac:dyDescent="0.2">
      <c r="A1765" t="s">
        <v>2611</v>
      </c>
      <c r="B1765" t="s">
        <v>15</v>
      </c>
      <c r="C1765">
        <v>6</v>
      </c>
      <c r="D1765" s="6">
        <v>245599.27</v>
      </c>
      <c r="E1765" s="6">
        <v>8446427144.1199999</v>
      </c>
      <c r="F1765">
        <v>42</v>
      </c>
      <c r="G1765" t="s">
        <v>35</v>
      </c>
      <c r="H1765">
        <v>2004</v>
      </c>
      <c r="I1765">
        <v>13629</v>
      </c>
      <c r="J1765">
        <v>21</v>
      </c>
      <c r="K1765" s="5">
        <v>34390.092219999999</v>
      </c>
      <c r="L1765" s="6">
        <v>5847.6016669999999</v>
      </c>
      <c r="M1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6" spans="1:13" x14ac:dyDescent="0.2">
      <c r="A1766" t="s">
        <v>2612</v>
      </c>
      <c r="B1766" t="s">
        <v>49</v>
      </c>
      <c r="C1766">
        <v>10</v>
      </c>
      <c r="D1766" s="6">
        <v>43042.27</v>
      </c>
      <c r="E1766" s="6">
        <v>16111190441.290001</v>
      </c>
      <c r="F1766">
        <v>46</v>
      </c>
      <c r="G1766" t="s">
        <v>10</v>
      </c>
      <c r="H1766">
        <v>2003</v>
      </c>
      <c r="I1766">
        <v>4885</v>
      </c>
      <c r="J1766">
        <v>22</v>
      </c>
      <c r="K1766" s="5">
        <v>374309.87650000001</v>
      </c>
      <c r="L1766" s="6">
        <v>935.70155839999995</v>
      </c>
      <c r="M1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7" spans="1:13" x14ac:dyDescent="0.2">
      <c r="A1767" t="s">
        <v>2613</v>
      </c>
      <c r="B1767" t="s">
        <v>12</v>
      </c>
      <c r="C1767">
        <v>2</v>
      </c>
      <c r="D1767" s="6">
        <v>224525.39</v>
      </c>
      <c r="E1767" s="6">
        <v>686168394.04999995</v>
      </c>
      <c r="F1767">
        <v>31</v>
      </c>
      <c r="G1767" t="s">
        <v>21</v>
      </c>
      <c r="H1767">
        <v>2005</v>
      </c>
      <c r="I1767">
        <v>1308</v>
      </c>
      <c r="J1767">
        <v>20</v>
      </c>
      <c r="K1767" s="5">
        <v>3055.0837350000002</v>
      </c>
      <c r="L1767" s="6">
        <v>7242.7545319999999</v>
      </c>
      <c r="M1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68" spans="1:13" x14ac:dyDescent="0.2">
      <c r="A1768" t="s">
        <v>2614</v>
      </c>
      <c r="B1768" t="s">
        <v>15</v>
      </c>
      <c r="C1768">
        <v>5</v>
      </c>
      <c r="D1768" s="6">
        <v>333869.19</v>
      </c>
      <c r="E1768" s="6">
        <v>13176455458.459999</v>
      </c>
      <c r="F1768">
        <v>11</v>
      </c>
      <c r="G1768" t="s">
        <v>19</v>
      </c>
      <c r="H1768">
        <v>2003</v>
      </c>
      <c r="I1768">
        <v>8326</v>
      </c>
      <c r="J1768">
        <v>22</v>
      </c>
      <c r="K1768" s="5">
        <v>39464.92267</v>
      </c>
      <c r="L1768" s="6">
        <v>30351.744139999999</v>
      </c>
      <c r="M17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69" spans="1:13" x14ac:dyDescent="0.2">
      <c r="A1769" t="s">
        <v>284</v>
      </c>
      <c r="B1769" t="s">
        <v>42</v>
      </c>
      <c r="C1769">
        <v>2</v>
      </c>
      <c r="D1769" s="6">
        <v>23322.67</v>
      </c>
      <c r="E1769" s="6">
        <v>1109336848.23</v>
      </c>
      <c r="F1769">
        <v>38</v>
      </c>
      <c r="G1769" t="s">
        <v>29</v>
      </c>
      <c r="H1769">
        <v>2015</v>
      </c>
      <c r="I1769">
        <v>866</v>
      </c>
      <c r="J1769">
        <v>10</v>
      </c>
      <c r="K1769" s="5">
        <v>47563.749989999997</v>
      </c>
      <c r="L1769" s="6">
        <v>613.7544077</v>
      </c>
      <c r="M1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0" spans="1:13" x14ac:dyDescent="0.2">
      <c r="A1770" t="s">
        <v>2615</v>
      </c>
      <c r="B1770" t="s">
        <v>9</v>
      </c>
      <c r="C1770">
        <v>7</v>
      </c>
      <c r="D1770" s="6">
        <v>373752.7</v>
      </c>
      <c r="E1770" s="6">
        <v>9619806085.9200001</v>
      </c>
      <c r="F1770">
        <v>22</v>
      </c>
      <c r="G1770" t="s">
        <v>19</v>
      </c>
      <c r="H1770">
        <v>2006</v>
      </c>
      <c r="I1770">
        <v>10266</v>
      </c>
      <c r="J1770">
        <v>19</v>
      </c>
      <c r="K1770" s="5">
        <v>25737.42541</v>
      </c>
      <c r="L1770" s="6">
        <v>16988.759259999999</v>
      </c>
      <c r="M1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1" spans="1:13" x14ac:dyDescent="0.2">
      <c r="A1771" t="s">
        <v>2616</v>
      </c>
      <c r="B1771" t="s">
        <v>12</v>
      </c>
      <c r="C1771">
        <v>10</v>
      </c>
      <c r="D1771" s="6">
        <v>82525.929999999993</v>
      </c>
      <c r="E1771" s="6">
        <v>3113224774.1500001</v>
      </c>
      <c r="F1771">
        <v>6</v>
      </c>
      <c r="G1771" t="s">
        <v>33</v>
      </c>
      <c r="H1771">
        <v>2002</v>
      </c>
      <c r="I1771">
        <v>2197</v>
      </c>
      <c r="J1771">
        <v>23</v>
      </c>
      <c r="K1771" s="5">
        <v>37723.199500000002</v>
      </c>
      <c r="L1771" s="6">
        <v>13754.32223</v>
      </c>
      <c r="M1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2" spans="1:13" x14ac:dyDescent="0.2">
      <c r="A1772" t="s">
        <v>2617</v>
      </c>
      <c r="B1772" t="s">
        <v>49</v>
      </c>
      <c r="C1772">
        <v>9</v>
      </c>
      <c r="D1772" s="6">
        <v>359141.61</v>
      </c>
      <c r="E1772" s="6">
        <v>8811983419.5599995</v>
      </c>
      <c r="F1772">
        <v>29</v>
      </c>
      <c r="G1772" t="s">
        <v>21</v>
      </c>
      <c r="H1772">
        <v>2002</v>
      </c>
      <c r="I1772">
        <v>2837</v>
      </c>
      <c r="J1772">
        <v>23</v>
      </c>
      <c r="K1772" s="5">
        <v>24535.236430000001</v>
      </c>
      <c r="L1772" s="6">
        <v>12384.1934</v>
      </c>
      <c r="M1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3" spans="1:13" x14ac:dyDescent="0.2">
      <c r="A1773" t="s">
        <v>2618</v>
      </c>
      <c r="B1773" t="s">
        <v>15</v>
      </c>
      <c r="C1773">
        <v>7</v>
      </c>
      <c r="D1773" s="6">
        <v>260433.03</v>
      </c>
      <c r="E1773" s="6">
        <v>8219036021.0100002</v>
      </c>
      <c r="F1773">
        <v>50</v>
      </c>
      <c r="G1773" t="s">
        <v>27</v>
      </c>
      <c r="H1773">
        <v>2015</v>
      </c>
      <c r="I1773">
        <v>10409</v>
      </c>
      <c r="J1773">
        <v>10</v>
      </c>
      <c r="K1773" s="5">
        <v>31558.114979999998</v>
      </c>
      <c r="L1773" s="6">
        <v>5208.6606519999996</v>
      </c>
      <c r="M1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4" spans="1:13" x14ac:dyDescent="0.2">
      <c r="A1774" t="s">
        <v>2619</v>
      </c>
      <c r="B1774" t="s">
        <v>9</v>
      </c>
      <c r="C1774">
        <v>5</v>
      </c>
      <c r="D1774" s="6">
        <v>268565.53999999998</v>
      </c>
      <c r="E1774" s="6">
        <v>11654215356.59</v>
      </c>
      <c r="F1774">
        <v>34</v>
      </c>
      <c r="G1774" t="s">
        <v>10</v>
      </c>
      <c r="H1774">
        <v>2022</v>
      </c>
      <c r="I1774">
        <v>1109</v>
      </c>
      <c r="J1774">
        <v>3</v>
      </c>
      <c r="K1774" s="5">
        <v>43393.306120000001</v>
      </c>
      <c r="L1774" s="6">
        <v>7898.9865390000004</v>
      </c>
      <c r="M1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5" spans="1:13" x14ac:dyDescent="0.2">
      <c r="A1775" t="s">
        <v>2620</v>
      </c>
      <c r="B1775" t="s">
        <v>24</v>
      </c>
      <c r="C1775">
        <v>7</v>
      </c>
      <c r="D1775" s="6">
        <v>27064.32</v>
      </c>
      <c r="E1775" s="6">
        <v>9212814617.0900002</v>
      </c>
      <c r="F1775">
        <v>2</v>
      </c>
      <c r="G1775" t="s">
        <v>13</v>
      </c>
      <c r="H1775">
        <v>2017</v>
      </c>
      <c r="I1775">
        <v>19567</v>
      </c>
      <c r="J1775">
        <v>8</v>
      </c>
      <c r="K1775" s="5">
        <v>340403.48229999997</v>
      </c>
      <c r="L1775" s="6">
        <v>13532.15821</v>
      </c>
      <c r="M1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6" spans="1:13" x14ac:dyDescent="0.2">
      <c r="A1776" t="s">
        <v>2621</v>
      </c>
      <c r="B1776" t="s">
        <v>49</v>
      </c>
      <c r="C1776">
        <v>2</v>
      </c>
      <c r="D1776" s="6">
        <v>83411.839999999997</v>
      </c>
      <c r="E1776" s="6">
        <v>41453123807.830002</v>
      </c>
      <c r="F1776">
        <v>16</v>
      </c>
      <c r="G1776" t="s">
        <v>29</v>
      </c>
      <c r="H1776">
        <v>2002</v>
      </c>
      <c r="I1776">
        <v>3321</v>
      </c>
      <c r="J1776">
        <v>23</v>
      </c>
      <c r="K1776" s="5">
        <v>496968.28769999999</v>
      </c>
      <c r="L1776" s="6">
        <v>5213.2401390000005</v>
      </c>
      <c r="M17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77" spans="1:13" x14ac:dyDescent="0.2">
      <c r="A1777" t="s">
        <v>2622</v>
      </c>
      <c r="B1777" t="s">
        <v>12</v>
      </c>
      <c r="C1777">
        <v>3</v>
      </c>
      <c r="D1777" s="6">
        <v>71704.81</v>
      </c>
      <c r="E1777" s="6">
        <v>35187217073.110001</v>
      </c>
      <c r="F1777">
        <v>9</v>
      </c>
      <c r="G1777" t="s">
        <v>10</v>
      </c>
      <c r="H1777">
        <v>2011</v>
      </c>
      <c r="I1777">
        <v>17114</v>
      </c>
      <c r="J1777">
        <v>14</v>
      </c>
      <c r="K1777" s="5">
        <v>490722.2732</v>
      </c>
      <c r="L1777" s="6">
        <v>7967.2006590000001</v>
      </c>
      <c r="M17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78" spans="1:13" x14ac:dyDescent="0.2">
      <c r="A1778" t="s">
        <v>2623</v>
      </c>
      <c r="B1778" t="s">
        <v>18</v>
      </c>
      <c r="C1778">
        <v>1</v>
      </c>
      <c r="D1778" s="6">
        <v>27586.58</v>
      </c>
      <c r="E1778" s="6">
        <v>5713479635.6700001</v>
      </c>
      <c r="F1778">
        <v>13</v>
      </c>
      <c r="G1778" t="s">
        <v>37</v>
      </c>
      <c r="H1778">
        <v>2007</v>
      </c>
      <c r="I1778">
        <v>19262</v>
      </c>
      <c r="J1778">
        <v>18</v>
      </c>
      <c r="K1778" s="5">
        <v>207109.8653</v>
      </c>
      <c r="L1778" s="6">
        <v>2122.0443110000001</v>
      </c>
      <c r="M1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79" spans="1:13" x14ac:dyDescent="0.2">
      <c r="A1779" t="s">
        <v>2624</v>
      </c>
      <c r="B1779" t="s">
        <v>15</v>
      </c>
      <c r="C1779">
        <v>6</v>
      </c>
      <c r="D1779" s="6">
        <v>280952.11</v>
      </c>
      <c r="E1779" s="6">
        <v>866136928.86000001</v>
      </c>
      <c r="F1779">
        <v>49</v>
      </c>
      <c r="G1779" t="s">
        <v>37</v>
      </c>
      <c r="H1779">
        <v>2023</v>
      </c>
      <c r="I1779">
        <v>16036</v>
      </c>
      <c r="J1779">
        <v>2</v>
      </c>
      <c r="K1779" s="5">
        <v>3081.8632590000002</v>
      </c>
      <c r="L1779" s="6">
        <v>5733.7164739999998</v>
      </c>
      <c r="M1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0" spans="1:13" x14ac:dyDescent="0.2">
      <c r="A1780" t="s">
        <v>51</v>
      </c>
      <c r="B1780" t="s">
        <v>32</v>
      </c>
      <c r="C1780">
        <v>10</v>
      </c>
      <c r="D1780" s="6">
        <v>333450.83</v>
      </c>
      <c r="E1780" s="6">
        <v>5015410780.9099998</v>
      </c>
      <c r="F1780">
        <v>1</v>
      </c>
      <c r="G1780" t="s">
        <v>27</v>
      </c>
      <c r="H1780">
        <v>2017</v>
      </c>
      <c r="I1780">
        <v>15484</v>
      </c>
      <c r="J1780">
        <v>8</v>
      </c>
      <c r="K1780" s="5">
        <v>15039.930340000001</v>
      </c>
      <c r="L1780" s="6">
        <v>333450.83500000002</v>
      </c>
      <c r="M17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1" spans="1:13" x14ac:dyDescent="0.2">
      <c r="A1781" t="s">
        <v>285</v>
      </c>
      <c r="B1781" t="s">
        <v>42</v>
      </c>
      <c r="C1781">
        <v>3</v>
      </c>
      <c r="D1781" s="6">
        <v>52867.9</v>
      </c>
      <c r="E1781" s="6">
        <v>26365799811.110001</v>
      </c>
      <c r="F1781">
        <v>48</v>
      </c>
      <c r="G1781" t="s">
        <v>27</v>
      </c>
      <c r="H1781">
        <v>2003</v>
      </c>
      <c r="I1781">
        <v>19188</v>
      </c>
      <c r="J1781">
        <v>22</v>
      </c>
      <c r="K1781" s="5">
        <v>498709.89990000002</v>
      </c>
      <c r="L1781" s="6">
        <v>1101.4146599999999</v>
      </c>
      <c r="M1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2" spans="1:13" x14ac:dyDescent="0.2">
      <c r="A1782" t="s">
        <v>2625</v>
      </c>
      <c r="B1782" t="s">
        <v>12</v>
      </c>
      <c r="C1782">
        <v>8</v>
      </c>
      <c r="D1782" s="6">
        <v>24169.23</v>
      </c>
      <c r="E1782" s="6">
        <v>6959269041.8400002</v>
      </c>
      <c r="F1782">
        <v>31</v>
      </c>
      <c r="G1782" t="s">
        <v>16</v>
      </c>
      <c r="H1782">
        <v>2013</v>
      </c>
      <c r="I1782">
        <v>11306</v>
      </c>
      <c r="J1782">
        <v>12</v>
      </c>
      <c r="K1782" s="5">
        <v>287938.2513</v>
      </c>
      <c r="L1782" s="6">
        <v>779.65247420000003</v>
      </c>
      <c r="M1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3" spans="1:13" x14ac:dyDescent="0.2">
      <c r="A1783" t="s">
        <v>2626</v>
      </c>
      <c r="B1783" t="s">
        <v>15</v>
      </c>
      <c r="C1783">
        <v>8</v>
      </c>
      <c r="D1783" s="6">
        <v>345643</v>
      </c>
      <c r="E1783" s="6">
        <v>9735924640.5</v>
      </c>
      <c r="F1783">
        <v>13</v>
      </c>
      <c r="G1783" t="s">
        <v>13</v>
      </c>
      <c r="H1783">
        <v>2016</v>
      </c>
      <c r="I1783">
        <v>9524</v>
      </c>
      <c r="J1783">
        <v>9</v>
      </c>
      <c r="K1783" s="5">
        <v>28166.57359</v>
      </c>
      <c r="L1783" s="6">
        <v>26587.92308</v>
      </c>
      <c r="M17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4" spans="1:13" x14ac:dyDescent="0.2">
      <c r="A1784" t="s">
        <v>2627</v>
      </c>
      <c r="B1784" t="s">
        <v>15</v>
      </c>
      <c r="C1784">
        <v>10</v>
      </c>
      <c r="D1784" s="6">
        <v>42159.56</v>
      </c>
      <c r="E1784" s="6">
        <v>13157040846.32</v>
      </c>
      <c r="F1784">
        <v>2</v>
      </c>
      <c r="G1784" t="s">
        <v>16</v>
      </c>
      <c r="H1784">
        <v>2019</v>
      </c>
      <c r="I1784">
        <v>18956</v>
      </c>
      <c r="J1784">
        <v>6</v>
      </c>
      <c r="K1784" s="5">
        <v>312076.26640000002</v>
      </c>
      <c r="L1784" s="6">
        <v>21079.78097</v>
      </c>
      <c r="M17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5" spans="1:13" x14ac:dyDescent="0.2">
      <c r="A1785" t="s">
        <v>2628</v>
      </c>
      <c r="B1785" t="s">
        <v>42</v>
      </c>
      <c r="C1785">
        <v>5</v>
      </c>
      <c r="D1785" s="6">
        <v>42782.81</v>
      </c>
      <c r="E1785" s="6">
        <v>7552400504.9099998</v>
      </c>
      <c r="F1785">
        <v>44</v>
      </c>
      <c r="G1785" t="s">
        <v>29</v>
      </c>
      <c r="H1785">
        <v>2000</v>
      </c>
      <c r="I1785">
        <v>5052</v>
      </c>
      <c r="J1785">
        <v>25</v>
      </c>
      <c r="K1785" s="5">
        <v>176527.83549999999</v>
      </c>
      <c r="L1785" s="6">
        <v>972.3367035</v>
      </c>
      <c r="M1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6" spans="1:13" x14ac:dyDescent="0.2">
      <c r="A1786" t="s">
        <v>2629</v>
      </c>
      <c r="B1786" t="s">
        <v>24</v>
      </c>
      <c r="C1786">
        <v>10</v>
      </c>
      <c r="D1786" s="6">
        <v>43114.09</v>
      </c>
      <c r="E1786" s="6">
        <v>6819962445.7600002</v>
      </c>
      <c r="F1786">
        <v>47</v>
      </c>
      <c r="G1786" t="s">
        <v>27</v>
      </c>
      <c r="H1786">
        <v>2016</v>
      </c>
      <c r="I1786">
        <v>12877</v>
      </c>
      <c r="J1786">
        <v>9</v>
      </c>
      <c r="K1786" s="5">
        <v>158183.07560000001</v>
      </c>
      <c r="L1786" s="6">
        <v>917.32106060000001</v>
      </c>
      <c r="M1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7" spans="1:13" x14ac:dyDescent="0.2">
      <c r="A1787" t="s">
        <v>2630</v>
      </c>
      <c r="B1787" t="s">
        <v>24</v>
      </c>
      <c r="C1787">
        <v>9</v>
      </c>
      <c r="D1787" s="6">
        <v>10055.9</v>
      </c>
      <c r="E1787" s="6">
        <v>18865716476.169998</v>
      </c>
      <c r="F1787">
        <v>11</v>
      </c>
      <c r="G1787" t="s">
        <v>27</v>
      </c>
      <c r="H1787">
        <v>2023</v>
      </c>
      <c r="I1787">
        <v>1663</v>
      </c>
      <c r="J1787">
        <v>2</v>
      </c>
      <c r="K1787" s="5">
        <v>1876083.892</v>
      </c>
      <c r="L1787" s="6">
        <v>914.17245660000003</v>
      </c>
      <c r="M17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88" spans="1:13" x14ac:dyDescent="0.2">
      <c r="A1788" t="s">
        <v>2631</v>
      </c>
      <c r="B1788" t="s">
        <v>24</v>
      </c>
      <c r="C1788">
        <v>10</v>
      </c>
      <c r="D1788" s="6">
        <v>250141.12</v>
      </c>
      <c r="E1788" s="6">
        <v>6513945800.3699999</v>
      </c>
      <c r="F1788">
        <v>21</v>
      </c>
      <c r="G1788" t="s">
        <v>27</v>
      </c>
      <c r="H1788">
        <v>2007</v>
      </c>
      <c r="I1788">
        <v>14662</v>
      </c>
      <c r="J1788">
        <v>18</v>
      </c>
      <c r="K1788" s="5">
        <v>26040.083699999999</v>
      </c>
      <c r="L1788" s="6">
        <v>11911.481830000001</v>
      </c>
      <c r="M1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89" spans="1:13" x14ac:dyDescent="0.2">
      <c r="A1789" t="s">
        <v>2632</v>
      </c>
      <c r="B1789" t="s">
        <v>49</v>
      </c>
      <c r="C1789">
        <v>9</v>
      </c>
      <c r="D1789" s="6">
        <v>127084.68</v>
      </c>
      <c r="E1789" s="6">
        <v>5181796356.3800001</v>
      </c>
      <c r="F1789">
        <v>30</v>
      </c>
      <c r="G1789" t="s">
        <v>10</v>
      </c>
      <c r="H1789">
        <v>2001</v>
      </c>
      <c r="I1789">
        <v>9174</v>
      </c>
      <c r="J1789">
        <v>24</v>
      </c>
      <c r="K1789" s="5">
        <v>40773.3583</v>
      </c>
      <c r="L1789" s="6">
        <v>4236.1560650000001</v>
      </c>
      <c r="M1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0" spans="1:13" x14ac:dyDescent="0.2">
      <c r="A1790" t="s">
        <v>2633</v>
      </c>
      <c r="B1790" t="s">
        <v>24</v>
      </c>
      <c r="C1790">
        <v>7</v>
      </c>
      <c r="D1790" s="6">
        <v>611.85</v>
      </c>
      <c r="E1790" s="6">
        <v>1196476662.3299999</v>
      </c>
      <c r="F1790">
        <v>15</v>
      </c>
      <c r="G1790" t="s">
        <v>19</v>
      </c>
      <c r="H1790">
        <v>2021</v>
      </c>
      <c r="I1790">
        <v>9695</v>
      </c>
      <c r="J1790">
        <v>4</v>
      </c>
      <c r="K1790" s="5">
        <v>1955513.638</v>
      </c>
      <c r="L1790" s="7">
        <v>40.789830600000002</v>
      </c>
      <c r="M1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1" spans="1:13" x14ac:dyDescent="0.2">
      <c r="A1791" t="s">
        <v>2634</v>
      </c>
      <c r="B1791" t="s">
        <v>9</v>
      </c>
      <c r="C1791">
        <v>4</v>
      </c>
      <c r="D1791" s="6">
        <v>198690.57</v>
      </c>
      <c r="E1791" s="6">
        <v>3941621418.0500002</v>
      </c>
      <c r="F1791">
        <v>47</v>
      </c>
      <c r="G1791" t="s">
        <v>13</v>
      </c>
      <c r="H1791">
        <v>2011</v>
      </c>
      <c r="I1791">
        <v>14284</v>
      </c>
      <c r="J1791">
        <v>14</v>
      </c>
      <c r="K1791" s="5">
        <v>19836.989269999998</v>
      </c>
      <c r="L1791" s="6">
        <v>4227.4589610000003</v>
      </c>
      <c r="M1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2" spans="1:13" x14ac:dyDescent="0.2">
      <c r="A1792" t="s">
        <v>286</v>
      </c>
      <c r="B1792" t="s">
        <v>32</v>
      </c>
      <c r="C1792">
        <v>2</v>
      </c>
      <c r="D1792" s="6">
        <v>354335.4</v>
      </c>
      <c r="E1792" s="6">
        <v>14166396321.98</v>
      </c>
      <c r="F1792">
        <v>8</v>
      </c>
      <c r="G1792" t="s">
        <v>16</v>
      </c>
      <c r="H1792">
        <v>2001</v>
      </c>
      <c r="I1792">
        <v>3304</v>
      </c>
      <c r="J1792">
        <v>24</v>
      </c>
      <c r="K1792" s="5">
        <v>39979.18939</v>
      </c>
      <c r="L1792" s="6">
        <v>44291.924760000002</v>
      </c>
      <c r="M17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3" spans="1:13" x14ac:dyDescent="0.2">
      <c r="A1793" t="s">
        <v>2635</v>
      </c>
      <c r="B1793" t="s">
        <v>42</v>
      </c>
      <c r="C1793">
        <v>1</v>
      </c>
      <c r="D1793" s="6">
        <v>355809.58</v>
      </c>
      <c r="E1793" s="6">
        <v>15900235975.459999</v>
      </c>
      <c r="F1793">
        <v>18</v>
      </c>
      <c r="G1793" t="s">
        <v>10</v>
      </c>
      <c r="H1793">
        <v>2003</v>
      </c>
      <c r="I1793">
        <v>4305</v>
      </c>
      <c r="J1793">
        <v>22</v>
      </c>
      <c r="K1793" s="5">
        <v>44686.487430000001</v>
      </c>
      <c r="L1793" s="6">
        <v>19767.198690000001</v>
      </c>
      <c r="M1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4" spans="1:13" x14ac:dyDescent="0.2">
      <c r="A1794" t="s">
        <v>2636</v>
      </c>
      <c r="B1794" t="s">
        <v>49</v>
      </c>
      <c r="C1794">
        <v>4</v>
      </c>
      <c r="D1794" s="6">
        <v>79476.789999999994</v>
      </c>
      <c r="E1794" s="6">
        <v>21501612526.360001</v>
      </c>
      <c r="F1794">
        <v>27</v>
      </c>
      <c r="G1794" t="s">
        <v>10</v>
      </c>
      <c r="H1794">
        <v>2008</v>
      </c>
      <c r="I1794">
        <v>1295</v>
      </c>
      <c r="J1794">
        <v>17</v>
      </c>
      <c r="K1794" s="5">
        <v>270538.5232</v>
      </c>
      <c r="L1794" s="6">
        <v>2943.5847669999998</v>
      </c>
      <c r="M1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5" spans="1:13" x14ac:dyDescent="0.2">
      <c r="A1795" t="s">
        <v>2637</v>
      </c>
      <c r="B1795" t="s">
        <v>9</v>
      </c>
      <c r="C1795">
        <v>8</v>
      </c>
      <c r="D1795" s="6">
        <v>217871.35999999999</v>
      </c>
      <c r="E1795" s="6">
        <v>67859597236.889999</v>
      </c>
      <c r="F1795">
        <v>45</v>
      </c>
      <c r="G1795" t="s">
        <v>21</v>
      </c>
      <c r="H1795">
        <v>2014</v>
      </c>
      <c r="I1795">
        <v>12327</v>
      </c>
      <c r="J1795">
        <v>11</v>
      </c>
      <c r="K1795" s="5">
        <v>311465.34419999999</v>
      </c>
      <c r="L1795" s="6">
        <v>4841.5858660000004</v>
      </c>
      <c r="M1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6" spans="1:13" x14ac:dyDescent="0.2">
      <c r="A1796" t="s">
        <v>2638</v>
      </c>
      <c r="B1796" t="s">
        <v>9</v>
      </c>
      <c r="C1796">
        <v>8</v>
      </c>
      <c r="D1796" s="6">
        <v>37810.160000000003</v>
      </c>
      <c r="E1796" s="6">
        <v>8930544067.25</v>
      </c>
      <c r="F1796">
        <v>37</v>
      </c>
      <c r="G1796" t="s">
        <v>37</v>
      </c>
      <c r="H1796">
        <v>2009</v>
      </c>
      <c r="I1796">
        <v>13056</v>
      </c>
      <c r="J1796">
        <v>16</v>
      </c>
      <c r="K1796" s="5">
        <v>236193.2844</v>
      </c>
      <c r="L1796" s="6">
        <v>1021.89626</v>
      </c>
      <c r="M1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797" spans="1:13" x14ac:dyDescent="0.2">
      <c r="A1797" t="s">
        <v>2639</v>
      </c>
      <c r="B1797" t="s">
        <v>24</v>
      </c>
      <c r="C1797">
        <v>9</v>
      </c>
      <c r="D1797" s="6">
        <v>86567.2</v>
      </c>
      <c r="E1797" s="6">
        <v>38859108119.940002</v>
      </c>
      <c r="F1797">
        <v>17</v>
      </c>
      <c r="G1797" t="s">
        <v>33</v>
      </c>
      <c r="H1797">
        <v>2011</v>
      </c>
      <c r="I1797">
        <v>14466</v>
      </c>
      <c r="J1797">
        <v>14</v>
      </c>
      <c r="K1797" s="5">
        <v>448888.53080000001</v>
      </c>
      <c r="L1797" s="6">
        <v>5092.1880160000001</v>
      </c>
      <c r="M17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8" spans="1:13" x14ac:dyDescent="0.2">
      <c r="A1798" t="s">
        <v>2640</v>
      </c>
      <c r="B1798" t="s">
        <v>12</v>
      </c>
      <c r="C1798">
        <v>1</v>
      </c>
      <c r="D1798" s="6">
        <v>269094.21999999997</v>
      </c>
      <c r="E1798" s="6">
        <v>42710956657.669998</v>
      </c>
      <c r="F1798">
        <v>5</v>
      </c>
      <c r="G1798" t="s">
        <v>19</v>
      </c>
      <c r="H1798">
        <v>2015</v>
      </c>
      <c r="I1798">
        <v>9702</v>
      </c>
      <c r="J1798">
        <v>10</v>
      </c>
      <c r="K1798" s="5">
        <v>158720.19829999999</v>
      </c>
      <c r="L1798" s="6">
        <v>53818.843509999999</v>
      </c>
      <c r="M17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799" spans="1:13" x14ac:dyDescent="0.2">
      <c r="A1799" t="s">
        <v>2641</v>
      </c>
      <c r="B1799" t="s">
        <v>32</v>
      </c>
      <c r="C1799">
        <v>6</v>
      </c>
      <c r="D1799" s="6">
        <v>344819.87</v>
      </c>
      <c r="E1799" s="6">
        <v>7670553548.96</v>
      </c>
      <c r="F1799">
        <v>2</v>
      </c>
      <c r="G1799" t="s">
        <v>21</v>
      </c>
      <c r="H1799">
        <v>2002</v>
      </c>
      <c r="I1799">
        <v>212</v>
      </c>
      <c r="J1799">
        <v>23</v>
      </c>
      <c r="K1799" s="5">
        <v>22244.10284</v>
      </c>
      <c r="L1799" s="6">
        <v>172409.9368</v>
      </c>
      <c r="M17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00" spans="1:13" x14ac:dyDescent="0.2">
      <c r="A1800" t="s">
        <v>2642</v>
      </c>
      <c r="B1800" t="s">
        <v>42</v>
      </c>
      <c r="C1800">
        <v>6</v>
      </c>
      <c r="D1800" s="6">
        <v>121676.78</v>
      </c>
      <c r="E1800" s="6">
        <v>5153759451.8000002</v>
      </c>
      <c r="F1800">
        <v>33</v>
      </c>
      <c r="G1800" t="s">
        <v>16</v>
      </c>
      <c r="H1800">
        <v>2015</v>
      </c>
      <c r="I1800">
        <v>3732</v>
      </c>
      <c r="J1800">
        <v>10</v>
      </c>
      <c r="K1800" s="5">
        <v>42355.146180000003</v>
      </c>
      <c r="L1800" s="6">
        <v>3687.175131</v>
      </c>
      <c r="M1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1" spans="1:13" x14ac:dyDescent="0.2">
      <c r="A1801" t="s">
        <v>2643</v>
      </c>
      <c r="B1801" t="s">
        <v>42</v>
      </c>
      <c r="C1801">
        <v>2</v>
      </c>
      <c r="D1801" s="6">
        <v>317564.46999999997</v>
      </c>
      <c r="E1801" s="6">
        <v>930562481.13999999</v>
      </c>
      <c r="F1801">
        <v>28</v>
      </c>
      <c r="G1801" t="s">
        <v>16</v>
      </c>
      <c r="H1801">
        <v>2020</v>
      </c>
      <c r="I1801">
        <v>14994</v>
      </c>
      <c r="J1801">
        <v>5</v>
      </c>
      <c r="K1801" s="5">
        <v>2929.3103940000001</v>
      </c>
      <c r="L1801" s="6">
        <v>11341.588379999999</v>
      </c>
      <c r="M1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2" spans="1:13" x14ac:dyDescent="0.2">
      <c r="A1802" t="s">
        <v>2644</v>
      </c>
      <c r="B1802" t="s">
        <v>15</v>
      </c>
      <c r="C1802">
        <v>7</v>
      </c>
      <c r="D1802" s="6">
        <v>469951.35</v>
      </c>
      <c r="E1802" s="6">
        <v>15992202773.58</v>
      </c>
      <c r="F1802">
        <v>30</v>
      </c>
      <c r="G1802" t="s">
        <v>13</v>
      </c>
      <c r="H1802">
        <v>2020</v>
      </c>
      <c r="I1802">
        <v>2795</v>
      </c>
      <c r="J1802">
        <v>5</v>
      </c>
      <c r="K1802" s="5">
        <v>34028.485780000003</v>
      </c>
      <c r="L1802" s="6">
        <v>15665.04499</v>
      </c>
      <c r="M1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3" spans="1:13" x14ac:dyDescent="0.2">
      <c r="A1803" t="s">
        <v>287</v>
      </c>
      <c r="B1803" t="s">
        <v>15</v>
      </c>
      <c r="C1803">
        <v>5</v>
      </c>
      <c r="D1803" s="6">
        <v>356492.83</v>
      </c>
      <c r="E1803" s="6">
        <v>16855295900.780001</v>
      </c>
      <c r="F1803">
        <v>19</v>
      </c>
      <c r="G1803" t="s">
        <v>10</v>
      </c>
      <c r="H1803">
        <v>2011</v>
      </c>
      <c r="I1803">
        <v>12982</v>
      </c>
      <c r="J1803">
        <v>14</v>
      </c>
      <c r="K1803" s="5">
        <v>47279.883820000003</v>
      </c>
      <c r="L1803" s="6">
        <v>18762.780330000001</v>
      </c>
      <c r="M1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4" spans="1:13" x14ac:dyDescent="0.2">
      <c r="A1804" t="s">
        <v>2645</v>
      </c>
      <c r="B1804" t="s">
        <v>42</v>
      </c>
      <c r="C1804">
        <v>9</v>
      </c>
      <c r="D1804" s="6">
        <v>409950.58</v>
      </c>
      <c r="E1804" s="6">
        <v>7386328511.8000002</v>
      </c>
      <c r="F1804">
        <v>35</v>
      </c>
      <c r="G1804" t="s">
        <v>13</v>
      </c>
      <c r="H1804">
        <v>2023</v>
      </c>
      <c r="I1804">
        <v>14335</v>
      </c>
      <c r="J1804">
        <v>2</v>
      </c>
      <c r="K1804" s="5">
        <v>18016.607309999999</v>
      </c>
      <c r="L1804" s="6">
        <v>11712.87363</v>
      </c>
      <c r="M1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5" spans="1:13" x14ac:dyDescent="0.2">
      <c r="A1805" t="s">
        <v>2646</v>
      </c>
      <c r="B1805" t="s">
        <v>49</v>
      </c>
      <c r="C1805">
        <v>8</v>
      </c>
      <c r="D1805" s="6">
        <v>61300.11</v>
      </c>
      <c r="E1805" s="6">
        <v>23939012898.880001</v>
      </c>
      <c r="F1805">
        <v>21</v>
      </c>
      <c r="G1805" t="s">
        <v>10</v>
      </c>
      <c r="H1805">
        <v>2006</v>
      </c>
      <c r="I1805">
        <v>10127</v>
      </c>
      <c r="J1805">
        <v>19</v>
      </c>
      <c r="K1805" s="5">
        <v>390520.5221</v>
      </c>
      <c r="L1805" s="6">
        <v>2919.0529350000002</v>
      </c>
      <c r="M1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6" spans="1:13" x14ac:dyDescent="0.2">
      <c r="A1806" t="s">
        <v>2647</v>
      </c>
      <c r="B1806" t="s">
        <v>32</v>
      </c>
      <c r="C1806">
        <v>8</v>
      </c>
      <c r="D1806" s="6">
        <v>25616.82</v>
      </c>
      <c r="E1806" s="6">
        <v>1024552683.79</v>
      </c>
      <c r="F1806">
        <v>3</v>
      </c>
      <c r="G1806" t="s">
        <v>35</v>
      </c>
      <c r="H1806">
        <v>2010</v>
      </c>
      <c r="I1806">
        <v>1862</v>
      </c>
      <c r="J1806">
        <v>15</v>
      </c>
      <c r="K1806" s="5">
        <v>39994.312940000003</v>
      </c>
      <c r="L1806" s="6">
        <v>8538.9395949999998</v>
      </c>
      <c r="M1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7" spans="1:13" x14ac:dyDescent="0.2">
      <c r="A1807" t="s">
        <v>2648</v>
      </c>
      <c r="B1807" t="s">
        <v>42</v>
      </c>
      <c r="C1807">
        <v>8</v>
      </c>
      <c r="D1807" s="6">
        <v>322992.93</v>
      </c>
      <c r="E1807" s="6">
        <v>11731028647.4</v>
      </c>
      <c r="F1807">
        <v>50</v>
      </c>
      <c r="G1807" t="s">
        <v>37</v>
      </c>
      <c r="H1807">
        <v>2014</v>
      </c>
      <c r="I1807">
        <v>5094</v>
      </c>
      <c r="J1807">
        <v>11</v>
      </c>
      <c r="K1807" s="5">
        <v>36318.76943</v>
      </c>
      <c r="L1807" s="6">
        <v>6459.8585460000004</v>
      </c>
      <c r="M18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8" spans="1:13" x14ac:dyDescent="0.2">
      <c r="A1808" t="s">
        <v>2649</v>
      </c>
      <c r="B1808" t="s">
        <v>32</v>
      </c>
      <c r="C1808">
        <v>4</v>
      </c>
      <c r="D1808" s="6">
        <v>206586.92</v>
      </c>
      <c r="E1808" s="6">
        <v>9718889679.0499992</v>
      </c>
      <c r="F1808">
        <v>38</v>
      </c>
      <c r="G1808" t="s">
        <v>13</v>
      </c>
      <c r="H1808">
        <v>2018</v>
      </c>
      <c r="I1808">
        <v>16524</v>
      </c>
      <c r="J1808">
        <v>7</v>
      </c>
      <c r="K1808" s="5">
        <v>47044.038549999997</v>
      </c>
      <c r="L1808" s="6">
        <v>5436.4979300000005</v>
      </c>
      <c r="M1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09" spans="1:13" x14ac:dyDescent="0.2">
      <c r="A1809" t="s">
        <v>2650</v>
      </c>
      <c r="B1809" t="s">
        <v>18</v>
      </c>
      <c r="C1809">
        <v>2</v>
      </c>
      <c r="D1809" s="6">
        <v>92431.32</v>
      </c>
      <c r="E1809" s="6">
        <v>1663324154.46</v>
      </c>
      <c r="F1809">
        <v>38</v>
      </c>
      <c r="G1809" t="s">
        <v>35</v>
      </c>
      <c r="H1809">
        <v>2010</v>
      </c>
      <c r="I1809">
        <v>19849</v>
      </c>
      <c r="J1809">
        <v>15</v>
      </c>
      <c r="K1809" s="5">
        <v>17994.243589999998</v>
      </c>
      <c r="L1809" s="6">
        <v>2432.4032099999999</v>
      </c>
      <c r="M1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0" spans="1:13" x14ac:dyDescent="0.2">
      <c r="A1810" t="s">
        <v>2651</v>
      </c>
      <c r="B1810" t="s">
        <v>15</v>
      </c>
      <c r="C1810">
        <v>5</v>
      </c>
      <c r="D1810" s="6">
        <v>142927.87</v>
      </c>
      <c r="E1810" s="6">
        <v>34033726380.759998</v>
      </c>
      <c r="F1810">
        <v>7</v>
      </c>
      <c r="G1810" t="s">
        <v>16</v>
      </c>
      <c r="H1810">
        <v>2018</v>
      </c>
      <c r="I1810">
        <v>4996</v>
      </c>
      <c r="J1810">
        <v>7</v>
      </c>
      <c r="K1810" s="5">
        <v>238117.1942</v>
      </c>
      <c r="L1810" s="6">
        <v>20418.267189999999</v>
      </c>
      <c r="M18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1" spans="1:13" x14ac:dyDescent="0.2">
      <c r="A1811" t="s">
        <v>2652</v>
      </c>
      <c r="B1811" t="s">
        <v>24</v>
      </c>
      <c r="C1811">
        <v>6</v>
      </c>
      <c r="D1811" s="6">
        <v>325516.78000000003</v>
      </c>
      <c r="E1811" s="6">
        <v>9454291142.8299999</v>
      </c>
      <c r="F1811">
        <v>20</v>
      </c>
      <c r="G1811" t="s">
        <v>10</v>
      </c>
      <c r="H1811">
        <v>2016</v>
      </c>
      <c r="I1811">
        <v>1761</v>
      </c>
      <c r="J1811">
        <v>9</v>
      </c>
      <c r="K1811" s="5">
        <v>29042.94368</v>
      </c>
      <c r="L1811" s="6">
        <v>16275.8392</v>
      </c>
      <c r="M1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2" spans="1:13" x14ac:dyDescent="0.2">
      <c r="A1812" t="s">
        <v>2653</v>
      </c>
      <c r="B1812" t="s">
        <v>15</v>
      </c>
      <c r="C1812">
        <v>7</v>
      </c>
      <c r="D1812" s="6">
        <v>35690.54</v>
      </c>
      <c r="E1812" s="6">
        <v>15567335385.09</v>
      </c>
      <c r="F1812">
        <v>18</v>
      </c>
      <c r="G1812" t="s">
        <v>19</v>
      </c>
      <c r="H1812">
        <v>2010</v>
      </c>
      <c r="I1812">
        <v>2782</v>
      </c>
      <c r="J1812">
        <v>15</v>
      </c>
      <c r="K1812" s="5">
        <v>436174.43440000003</v>
      </c>
      <c r="L1812" s="6">
        <v>1982.807599</v>
      </c>
      <c r="M1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3" spans="1:13" x14ac:dyDescent="0.2">
      <c r="A1813" t="s">
        <v>2654</v>
      </c>
      <c r="B1813" t="s">
        <v>24</v>
      </c>
      <c r="C1813">
        <v>6</v>
      </c>
      <c r="D1813" s="6">
        <v>13622.64</v>
      </c>
      <c r="E1813" s="6">
        <v>6322219847.2299995</v>
      </c>
      <c r="F1813">
        <v>18</v>
      </c>
      <c r="G1813" t="s">
        <v>21</v>
      </c>
      <c r="H1813">
        <v>2018</v>
      </c>
      <c r="I1813">
        <v>3993</v>
      </c>
      <c r="J1813">
        <v>7</v>
      </c>
      <c r="K1813" s="5">
        <v>464095.40639999998</v>
      </c>
      <c r="L1813" s="6">
        <v>756.8135221</v>
      </c>
      <c r="M1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4" spans="1:13" x14ac:dyDescent="0.2">
      <c r="A1814" t="s">
        <v>288</v>
      </c>
      <c r="B1814" t="s">
        <v>42</v>
      </c>
      <c r="C1814">
        <v>4</v>
      </c>
      <c r="D1814" s="6">
        <v>122799.96</v>
      </c>
      <c r="E1814" s="6">
        <v>3925379084.6900001</v>
      </c>
      <c r="F1814">
        <v>7</v>
      </c>
      <c r="G1814" t="s">
        <v>35</v>
      </c>
      <c r="H1814">
        <v>2003</v>
      </c>
      <c r="I1814">
        <v>5628</v>
      </c>
      <c r="J1814">
        <v>22</v>
      </c>
      <c r="K1814" s="5">
        <v>31964.638360000001</v>
      </c>
      <c r="L1814" s="6">
        <v>17542.851309999998</v>
      </c>
      <c r="M1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5" spans="1:13" x14ac:dyDescent="0.2">
      <c r="A1815" t="s">
        <v>2655</v>
      </c>
      <c r="B1815" t="s">
        <v>15</v>
      </c>
      <c r="C1815">
        <v>1</v>
      </c>
      <c r="D1815" s="6">
        <v>437590.9</v>
      </c>
      <c r="E1815" s="6">
        <v>12915548708.74</v>
      </c>
      <c r="F1815">
        <v>13</v>
      </c>
      <c r="G1815" t="s">
        <v>16</v>
      </c>
      <c r="H1815">
        <v>2016</v>
      </c>
      <c r="I1815">
        <v>7719</v>
      </c>
      <c r="J1815">
        <v>9</v>
      </c>
      <c r="K1815" s="5">
        <v>29514.12197</v>
      </c>
      <c r="L1815" s="6">
        <v>33660.838259999997</v>
      </c>
      <c r="M1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6" spans="1:13" x14ac:dyDescent="0.2">
      <c r="A1816" t="s">
        <v>2656</v>
      </c>
      <c r="B1816" t="s">
        <v>9</v>
      </c>
      <c r="C1816">
        <v>1</v>
      </c>
      <c r="D1816" s="6">
        <v>82480.38</v>
      </c>
      <c r="E1816" s="6">
        <v>338461807.97000003</v>
      </c>
      <c r="F1816">
        <v>4</v>
      </c>
      <c r="G1816" t="s">
        <v>16</v>
      </c>
      <c r="H1816">
        <v>2013</v>
      </c>
      <c r="I1816">
        <v>1504</v>
      </c>
      <c r="J1816">
        <v>12</v>
      </c>
      <c r="K1816" s="5">
        <v>4102.5434759999998</v>
      </c>
      <c r="L1816" s="6">
        <v>20620.093949999999</v>
      </c>
      <c r="M18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17" spans="1:13" x14ac:dyDescent="0.2">
      <c r="A1817" t="s">
        <v>2657</v>
      </c>
      <c r="B1817" t="s">
        <v>9</v>
      </c>
      <c r="C1817">
        <v>1</v>
      </c>
      <c r="D1817" s="6">
        <v>35442.49</v>
      </c>
      <c r="E1817" s="6">
        <v>1601850319</v>
      </c>
      <c r="F1817">
        <v>18</v>
      </c>
      <c r="G1817" t="s">
        <v>19</v>
      </c>
      <c r="H1817">
        <v>2018</v>
      </c>
      <c r="I1817">
        <v>18483</v>
      </c>
      <c r="J1817">
        <v>7</v>
      </c>
      <c r="K1817" s="5">
        <v>45194.7664</v>
      </c>
      <c r="L1817" s="6">
        <v>1969.0270009999999</v>
      </c>
      <c r="M1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8" spans="1:13" x14ac:dyDescent="0.2">
      <c r="A1818" t="s">
        <v>2658</v>
      </c>
      <c r="B1818" t="s">
        <v>9</v>
      </c>
      <c r="C1818">
        <v>8</v>
      </c>
      <c r="D1818" s="6">
        <v>311425.18</v>
      </c>
      <c r="E1818" s="6">
        <v>14703520195.98</v>
      </c>
      <c r="F1818">
        <v>21</v>
      </c>
      <c r="G1818" t="s">
        <v>27</v>
      </c>
      <c r="H1818">
        <v>2001</v>
      </c>
      <c r="I1818">
        <v>14653</v>
      </c>
      <c r="J1818">
        <v>24</v>
      </c>
      <c r="K1818" s="5">
        <v>47212.651839999999</v>
      </c>
      <c r="L1818" s="6">
        <v>14829.77065</v>
      </c>
      <c r="M1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19" spans="1:13" x14ac:dyDescent="0.2">
      <c r="A1819" t="s">
        <v>2659</v>
      </c>
      <c r="B1819" t="s">
        <v>18</v>
      </c>
      <c r="C1819">
        <v>9</v>
      </c>
      <c r="D1819" s="6">
        <v>350455.14</v>
      </c>
      <c r="E1819" s="6">
        <v>157840340.06999999</v>
      </c>
      <c r="F1819">
        <v>17</v>
      </c>
      <c r="G1819" t="s">
        <v>10</v>
      </c>
      <c r="H1819">
        <v>2018</v>
      </c>
      <c r="I1819">
        <v>10262</v>
      </c>
      <c r="J1819">
        <v>7</v>
      </c>
      <c r="K1819" s="5">
        <v>449.38671890000001</v>
      </c>
      <c r="L1819" s="6">
        <v>20615.008160000001</v>
      </c>
      <c r="M1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0" spans="1:13" x14ac:dyDescent="0.2">
      <c r="A1820" t="s">
        <v>2660</v>
      </c>
      <c r="B1820" t="s">
        <v>9</v>
      </c>
      <c r="C1820">
        <v>8</v>
      </c>
      <c r="D1820" s="6">
        <v>326773.39</v>
      </c>
      <c r="E1820" s="6">
        <v>5821189175.1099997</v>
      </c>
      <c r="F1820">
        <v>34</v>
      </c>
      <c r="G1820" t="s">
        <v>35</v>
      </c>
      <c r="H1820">
        <v>2021</v>
      </c>
      <c r="I1820">
        <v>10877</v>
      </c>
      <c r="J1820">
        <v>4</v>
      </c>
      <c r="K1820" s="5">
        <v>17813.1469</v>
      </c>
      <c r="L1820" s="6">
        <v>9610.9820639999998</v>
      </c>
      <c r="M1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1" spans="1:13" x14ac:dyDescent="0.2">
      <c r="A1821" t="s">
        <v>2661</v>
      </c>
      <c r="B1821" t="s">
        <v>12</v>
      </c>
      <c r="C1821">
        <v>4</v>
      </c>
      <c r="D1821" s="6">
        <v>469906.99</v>
      </c>
      <c r="E1821" s="6">
        <v>16703488558.809999</v>
      </c>
      <c r="F1821">
        <v>40</v>
      </c>
      <c r="G1821" t="s">
        <v>21</v>
      </c>
      <c r="H1821">
        <v>2018</v>
      </c>
      <c r="I1821">
        <v>5559</v>
      </c>
      <c r="J1821">
        <v>7</v>
      </c>
      <c r="K1821" s="5">
        <v>35545.37184</v>
      </c>
      <c r="L1821" s="6">
        <v>11747.674720000001</v>
      </c>
      <c r="M1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2" spans="1:13" x14ac:dyDescent="0.2">
      <c r="A1822" t="s">
        <v>2662</v>
      </c>
      <c r="B1822" t="s">
        <v>18</v>
      </c>
      <c r="C1822">
        <v>2</v>
      </c>
      <c r="D1822" s="6">
        <v>9573.3700000000008</v>
      </c>
      <c r="E1822" s="6">
        <v>36046310836.57</v>
      </c>
      <c r="F1822">
        <v>4</v>
      </c>
      <c r="G1822" t="s">
        <v>29</v>
      </c>
      <c r="H1822">
        <v>2004</v>
      </c>
      <c r="I1822">
        <v>12824</v>
      </c>
      <c r="J1822">
        <v>21</v>
      </c>
      <c r="K1822" s="5">
        <v>3765266.2659999998</v>
      </c>
      <c r="L1822" s="6">
        <v>2393.3434400000001</v>
      </c>
      <c r="M18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3" spans="1:13" x14ac:dyDescent="0.2">
      <c r="A1823" t="s">
        <v>2663</v>
      </c>
      <c r="B1823" t="s">
        <v>18</v>
      </c>
      <c r="C1823">
        <v>6</v>
      </c>
      <c r="D1823" s="6">
        <v>7890.9</v>
      </c>
      <c r="E1823" s="6">
        <v>14857176312.059999</v>
      </c>
      <c r="F1823">
        <v>35</v>
      </c>
      <c r="G1823" t="s">
        <v>16</v>
      </c>
      <c r="H1823">
        <v>2016</v>
      </c>
      <c r="I1823">
        <v>11349</v>
      </c>
      <c r="J1823">
        <v>9</v>
      </c>
      <c r="K1823" s="5">
        <v>1882822.121</v>
      </c>
      <c r="L1823" s="6">
        <v>225.45439719999999</v>
      </c>
      <c r="M18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4" spans="1:13" x14ac:dyDescent="0.2">
      <c r="A1824" t="s">
        <v>2664</v>
      </c>
      <c r="B1824" t="s">
        <v>18</v>
      </c>
      <c r="C1824">
        <v>5</v>
      </c>
      <c r="D1824" s="6">
        <v>21656.57</v>
      </c>
      <c r="E1824" s="6">
        <v>53497502919.720001</v>
      </c>
      <c r="F1824">
        <v>17</v>
      </c>
      <c r="G1824" t="s">
        <v>10</v>
      </c>
      <c r="H1824">
        <v>2011</v>
      </c>
      <c r="I1824">
        <v>5647</v>
      </c>
      <c r="J1824">
        <v>14</v>
      </c>
      <c r="K1824" s="5">
        <v>2470265.1949999998</v>
      </c>
      <c r="L1824" s="6">
        <v>1273.9161240000001</v>
      </c>
      <c r="M18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5" spans="1:13" x14ac:dyDescent="0.2">
      <c r="A1825" t="s">
        <v>289</v>
      </c>
      <c r="B1825" t="s">
        <v>12</v>
      </c>
      <c r="C1825">
        <v>5</v>
      </c>
      <c r="D1825" s="6">
        <v>238304.02</v>
      </c>
      <c r="E1825" s="6">
        <v>554103477.13</v>
      </c>
      <c r="F1825">
        <v>14</v>
      </c>
      <c r="G1825" t="s">
        <v>35</v>
      </c>
      <c r="H1825">
        <v>2010</v>
      </c>
      <c r="I1825">
        <v>15896</v>
      </c>
      <c r="J1825">
        <v>15</v>
      </c>
      <c r="K1825" s="5">
        <v>2324.1956500000001</v>
      </c>
      <c r="L1825" s="6">
        <v>17021.715919999999</v>
      </c>
      <c r="M18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6" spans="1:13" x14ac:dyDescent="0.2">
      <c r="A1826" t="s">
        <v>2665</v>
      </c>
      <c r="B1826" t="s">
        <v>49</v>
      </c>
      <c r="C1826">
        <v>6</v>
      </c>
      <c r="D1826" s="6">
        <v>404864.76</v>
      </c>
      <c r="E1826" s="6">
        <v>16949550255.25</v>
      </c>
      <c r="F1826">
        <v>45</v>
      </c>
      <c r="G1826" t="s">
        <v>16</v>
      </c>
      <c r="H1826">
        <v>2018</v>
      </c>
      <c r="I1826">
        <v>1579</v>
      </c>
      <c r="J1826">
        <v>7</v>
      </c>
      <c r="K1826" s="5">
        <v>41863.721109999999</v>
      </c>
      <c r="L1826" s="6">
        <v>8996.9946610000006</v>
      </c>
      <c r="M1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7" spans="1:13" x14ac:dyDescent="0.2">
      <c r="A1827" t="s">
        <v>2666</v>
      </c>
      <c r="B1827" t="s">
        <v>9</v>
      </c>
      <c r="C1827">
        <v>10</v>
      </c>
      <c r="D1827" s="6">
        <v>7791.46</v>
      </c>
      <c r="E1827" s="6">
        <v>15367078225.34</v>
      </c>
      <c r="F1827">
        <v>50</v>
      </c>
      <c r="G1827" t="s">
        <v>13</v>
      </c>
      <c r="H1827">
        <v>2005</v>
      </c>
      <c r="I1827">
        <v>19415</v>
      </c>
      <c r="J1827">
        <v>20</v>
      </c>
      <c r="K1827" s="5">
        <v>1972297.8030000001</v>
      </c>
      <c r="L1827" s="6">
        <v>155.82910870000001</v>
      </c>
      <c r="M1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28" spans="1:13" x14ac:dyDescent="0.2">
      <c r="A1828" t="s">
        <v>2667</v>
      </c>
      <c r="B1828" t="s">
        <v>9</v>
      </c>
      <c r="C1828">
        <v>1</v>
      </c>
      <c r="D1828" s="6">
        <v>430853.32</v>
      </c>
      <c r="E1828" s="6">
        <v>16512695367.09</v>
      </c>
      <c r="F1828">
        <v>49</v>
      </c>
      <c r="G1828" t="s">
        <v>35</v>
      </c>
      <c r="H1828">
        <v>2013</v>
      </c>
      <c r="I1828">
        <v>5018</v>
      </c>
      <c r="J1828">
        <v>12</v>
      </c>
      <c r="K1828" s="5">
        <v>38324.561829999999</v>
      </c>
      <c r="L1828" s="6">
        <v>8792.924798</v>
      </c>
      <c r="M1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29" spans="1:13" x14ac:dyDescent="0.2">
      <c r="A1829" t="s">
        <v>2668</v>
      </c>
      <c r="B1829" t="s">
        <v>12</v>
      </c>
      <c r="C1829">
        <v>10</v>
      </c>
      <c r="D1829" s="6">
        <v>435523.89</v>
      </c>
      <c r="E1829" s="6">
        <v>11748696740.110001</v>
      </c>
      <c r="F1829">
        <v>16</v>
      </c>
      <c r="G1829" t="s">
        <v>19</v>
      </c>
      <c r="H1829">
        <v>2008</v>
      </c>
      <c r="I1829">
        <v>322</v>
      </c>
      <c r="J1829">
        <v>17</v>
      </c>
      <c r="K1829" s="5">
        <v>26975.009730000002</v>
      </c>
      <c r="L1829" s="6">
        <v>27220.24323</v>
      </c>
      <c r="M18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30" spans="1:13" x14ac:dyDescent="0.2">
      <c r="A1830" t="s">
        <v>2669</v>
      </c>
      <c r="B1830" t="s">
        <v>15</v>
      </c>
      <c r="C1830">
        <v>4</v>
      </c>
      <c r="D1830" s="6">
        <v>28519.79</v>
      </c>
      <c r="E1830" s="6">
        <v>12471807689.049999</v>
      </c>
      <c r="F1830">
        <v>37</v>
      </c>
      <c r="G1830" t="s">
        <v>13</v>
      </c>
      <c r="H1830">
        <v>2000</v>
      </c>
      <c r="I1830">
        <v>4371</v>
      </c>
      <c r="J1830">
        <v>25</v>
      </c>
      <c r="K1830" s="5">
        <v>437302.67959999997</v>
      </c>
      <c r="L1830" s="6">
        <v>770.80504740000003</v>
      </c>
      <c r="M1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1" spans="1:13" x14ac:dyDescent="0.2">
      <c r="A1831" t="s">
        <v>2670</v>
      </c>
      <c r="B1831" t="s">
        <v>32</v>
      </c>
      <c r="C1831">
        <v>4</v>
      </c>
      <c r="D1831" s="6">
        <v>358771.87</v>
      </c>
      <c r="E1831" s="6">
        <v>5511853006.7600002</v>
      </c>
      <c r="F1831">
        <v>19</v>
      </c>
      <c r="G1831" t="s">
        <v>37</v>
      </c>
      <c r="H1831">
        <v>2007</v>
      </c>
      <c r="I1831">
        <v>9332</v>
      </c>
      <c r="J1831">
        <v>18</v>
      </c>
      <c r="K1831" s="5">
        <v>15362.11369</v>
      </c>
      <c r="L1831" s="6">
        <v>18882.729930000001</v>
      </c>
      <c r="M1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2" spans="1:13" x14ac:dyDescent="0.2">
      <c r="A1832" t="s">
        <v>2671</v>
      </c>
      <c r="B1832" t="s">
        <v>42</v>
      </c>
      <c r="C1832">
        <v>4</v>
      </c>
      <c r="D1832" s="6">
        <v>121061.07</v>
      </c>
      <c r="E1832" s="6">
        <v>20058177656.27</v>
      </c>
      <c r="F1832">
        <v>26</v>
      </c>
      <c r="G1832" t="s">
        <v>37</v>
      </c>
      <c r="H1832">
        <v>2012</v>
      </c>
      <c r="I1832">
        <v>8546</v>
      </c>
      <c r="J1832">
        <v>13</v>
      </c>
      <c r="K1832" s="5">
        <v>165685.44219999999</v>
      </c>
      <c r="L1832" s="6">
        <v>4656.1949240000004</v>
      </c>
      <c r="M1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3" spans="1:13" x14ac:dyDescent="0.2">
      <c r="A1833" t="s">
        <v>2672</v>
      </c>
      <c r="B1833" t="s">
        <v>42</v>
      </c>
      <c r="C1833">
        <v>5</v>
      </c>
      <c r="D1833" s="6">
        <v>52694.11</v>
      </c>
      <c r="E1833" s="6">
        <v>8445485930.6700001</v>
      </c>
      <c r="F1833">
        <v>39</v>
      </c>
      <c r="G1833" t="s">
        <v>35</v>
      </c>
      <c r="H1833">
        <v>2013</v>
      </c>
      <c r="I1833">
        <v>13109</v>
      </c>
      <c r="J1833">
        <v>12</v>
      </c>
      <c r="K1833" s="5">
        <v>160272.80379999999</v>
      </c>
      <c r="L1833" s="6">
        <v>1351.1311029999999</v>
      </c>
      <c r="M1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4" spans="1:13" x14ac:dyDescent="0.2">
      <c r="A1834" t="s">
        <v>2673</v>
      </c>
      <c r="B1834" t="s">
        <v>32</v>
      </c>
      <c r="C1834">
        <v>6</v>
      </c>
      <c r="D1834" s="6">
        <v>293667.96999999997</v>
      </c>
      <c r="E1834" s="6">
        <v>5296374529.1199999</v>
      </c>
      <c r="F1834">
        <v>5</v>
      </c>
      <c r="G1834" t="s">
        <v>27</v>
      </c>
      <c r="H1834">
        <v>2001</v>
      </c>
      <c r="I1834">
        <v>12944</v>
      </c>
      <c r="J1834">
        <v>24</v>
      </c>
      <c r="K1834" s="5">
        <v>18034.247319999999</v>
      </c>
      <c r="L1834" s="6">
        <v>58733.594680000002</v>
      </c>
      <c r="M1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35" spans="1:13" x14ac:dyDescent="0.2">
      <c r="A1835" t="s">
        <v>2674</v>
      </c>
      <c r="B1835" t="s">
        <v>42</v>
      </c>
      <c r="C1835">
        <v>4</v>
      </c>
      <c r="D1835" s="6">
        <v>202577.93</v>
      </c>
      <c r="E1835" s="6">
        <v>6592028720.2600002</v>
      </c>
      <c r="F1835">
        <v>42</v>
      </c>
      <c r="G1835" t="s">
        <v>27</v>
      </c>
      <c r="H1835">
        <v>2020</v>
      </c>
      <c r="I1835">
        <v>5024</v>
      </c>
      <c r="J1835">
        <v>5</v>
      </c>
      <c r="K1835" s="5">
        <v>32539.705040000001</v>
      </c>
      <c r="L1835" s="6">
        <v>4823.284087</v>
      </c>
      <c r="M1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6" spans="1:13" x14ac:dyDescent="0.2">
      <c r="A1836" t="s">
        <v>290</v>
      </c>
      <c r="B1836" t="s">
        <v>32</v>
      </c>
      <c r="C1836">
        <v>9</v>
      </c>
      <c r="D1836" s="6">
        <v>420138.29</v>
      </c>
      <c r="E1836" s="6">
        <v>6890778313.5900002</v>
      </c>
      <c r="F1836">
        <v>36</v>
      </c>
      <c r="G1836" t="s">
        <v>13</v>
      </c>
      <c r="H1836">
        <v>2003</v>
      </c>
      <c r="I1836">
        <v>18368</v>
      </c>
      <c r="J1836">
        <v>22</v>
      </c>
      <c r="K1836" s="5">
        <v>16400.214739999999</v>
      </c>
      <c r="L1836" s="6">
        <v>11670.50805</v>
      </c>
      <c r="M1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7" spans="1:13" x14ac:dyDescent="0.2">
      <c r="A1837" t="s">
        <v>2675</v>
      </c>
      <c r="B1837" t="s">
        <v>12</v>
      </c>
      <c r="C1837">
        <v>1</v>
      </c>
      <c r="D1837" s="6">
        <v>383261.4</v>
      </c>
      <c r="E1837" s="6">
        <v>16106627065.82</v>
      </c>
      <c r="F1837">
        <v>24</v>
      </c>
      <c r="G1837" t="s">
        <v>27</v>
      </c>
      <c r="H1837">
        <v>2016</v>
      </c>
      <c r="I1837">
        <v>787</v>
      </c>
      <c r="J1837">
        <v>9</v>
      </c>
      <c r="K1837" s="5">
        <v>42024.173889999998</v>
      </c>
      <c r="L1837" s="6">
        <v>15969.22508</v>
      </c>
      <c r="M1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8" spans="1:13" x14ac:dyDescent="0.2">
      <c r="A1838" t="s">
        <v>2676</v>
      </c>
      <c r="B1838" t="s">
        <v>32</v>
      </c>
      <c r="C1838">
        <v>7</v>
      </c>
      <c r="D1838" s="6">
        <v>449333.49</v>
      </c>
      <c r="E1838" s="6">
        <v>2052319572.1600001</v>
      </c>
      <c r="F1838">
        <v>48</v>
      </c>
      <c r="G1838" t="s">
        <v>10</v>
      </c>
      <c r="H1838">
        <v>2021</v>
      </c>
      <c r="I1838">
        <v>9526</v>
      </c>
      <c r="J1838">
        <v>4</v>
      </c>
      <c r="K1838" s="5">
        <v>4566.475238</v>
      </c>
      <c r="L1838" s="6">
        <v>9361.1142980000004</v>
      </c>
      <c r="M1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39" spans="1:13" x14ac:dyDescent="0.2">
      <c r="A1839" t="s">
        <v>2677</v>
      </c>
      <c r="B1839" t="s">
        <v>24</v>
      </c>
      <c r="C1839">
        <v>2</v>
      </c>
      <c r="D1839" s="6">
        <v>118210.43</v>
      </c>
      <c r="E1839" s="6">
        <v>2290350561.73</v>
      </c>
      <c r="F1839">
        <v>19</v>
      </c>
      <c r="G1839" t="s">
        <v>10</v>
      </c>
      <c r="H1839">
        <v>2007</v>
      </c>
      <c r="I1839">
        <v>3048</v>
      </c>
      <c r="J1839">
        <v>18</v>
      </c>
      <c r="K1839" s="5">
        <v>19374.198410000001</v>
      </c>
      <c r="L1839" s="6">
        <v>6221.6016520000003</v>
      </c>
      <c r="M1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0" spans="1:13" x14ac:dyDescent="0.2">
      <c r="A1840" t="s">
        <v>2678</v>
      </c>
      <c r="B1840" t="s">
        <v>15</v>
      </c>
      <c r="C1840">
        <v>9</v>
      </c>
      <c r="D1840" s="6">
        <v>331308.05</v>
      </c>
      <c r="E1840" s="6">
        <v>877707758.69000006</v>
      </c>
      <c r="F1840">
        <v>40</v>
      </c>
      <c r="G1840" t="s">
        <v>16</v>
      </c>
      <c r="H1840">
        <v>2023</v>
      </c>
      <c r="I1840">
        <v>18179</v>
      </c>
      <c r="J1840">
        <v>2</v>
      </c>
      <c r="K1840" s="5">
        <v>2648.2195320000001</v>
      </c>
      <c r="L1840" s="6">
        <v>8282.7012649999997</v>
      </c>
      <c r="M1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1" spans="1:13" x14ac:dyDescent="0.2">
      <c r="A1841" t="s">
        <v>2679</v>
      </c>
      <c r="B1841" t="s">
        <v>42</v>
      </c>
      <c r="C1841">
        <v>7</v>
      </c>
      <c r="D1841" s="6">
        <v>203892.37</v>
      </c>
      <c r="E1841" s="6">
        <v>5108030293.6000004</v>
      </c>
      <c r="F1841">
        <v>23</v>
      </c>
      <c r="G1841" t="s">
        <v>35</v>
      </c>
      <c r="H1841">
        <v>2016</v>
      </c>
      <c r="I1841">
        <v>17439</v>
      </c>
      <c r="J1841">
        <v>9</v>
      </c>
      <c r="K1841" s="5">
        <v>25051.581470000001</v>
      </c>
      <c r="L1841" s="6">
        <v>8864.8857950000001</v>
      </c>
      <c r="M18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2" spans="1:13" x14ac:dyDescent="0.2">
      <c r="A1842" t="s">
        <v>2680</v>
      </c>
      <c r="B1842" t="s">
        <v>32</v>
      </c>
      <c r="C1842">
        <v>5</v>
      </c>
      <c r="D1842" s="6">
        <v>443133.78</v>
      </c>
      <c r="E1842" s="6">
        <v>11888552374.629999</v>
      </c>
      <c r="F1842">
        <v>6</v>
      </c>
      <c r="G1842" t="s">
        <v>37</v>
      </c>
      <c r="H1842">
        <v>2012</v>
      </c>
      <c r="I1842">
        <v>19608</v>
      </c>
      <c r="J1842">
        <v>13</v>
      </c>
      <c r="K1842" s="5">
        <v>26827.359680000001</v>
      </c>
      <c r="L1842" s="6">
        <v>73855.629610000004</v>
      </c>
      <c r="M18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3" spans="1:13" x14ac:dyDescent="0.2">
      <c r="A1843" t="s">
        <v>2681</v>
      </c>
      <c r="B1843" t="s">
        <v>12</v>
      </c>
      <c r="C1843">
        <v>2</v>
      </c>
      <c r="D1843" s="6">
        <v>27140.33</v>
      </c>
      <c r="E1843" s="6">
        <v>9735412722.0300007</v>
      </c>
      <c r="F1843">
        <v>35</v>
      </c>
      <c r="G1843" t="s">
        <v>33</v>
      </c>
      <c r="H1843">
        <v>2008</v>
      </c>
      <c r="I1843">
        <v>251</v>
      </c>
      <c r="J1843">
        <v>17</v>
      </c>
      <c r="K1843" s="5">
        <v>358705.4535</v>
      </c>
      <c r="L1843" s="6">
        <v>775.43809569999996</v>
      </c>
      <c r="M1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4" spans="1:13" x14ac:dyDescent="0.2">
      <c r="A1844" t="s">
        <v>2682</v>
      </c>
      <c r="B1844" t="s">
        <v>49</v>
      </c>
      <c r="C1844">
        <v>8</v>
      </c>
      <c r="D1844" s="6">
        <v>249056.17</v>
      </c>
      <c r="E1844" s="6">
        <v>7521078524.8999996</v>
      </c>
      <c r="F1844">
        <v>48</v>
      </c>
      <c r="G1844" t="s">
        <v>27</v>
      </c>
      <c r="H1844">
        <v>2015</v>
      </c>
      <c r="I1844">
        <v>639</v>
      </c>
      <c r="J1844">
        <v>10</v>
      </c>
      <c r="K1844" s="5">
        <v>30197.321830000001</v>
      </c>
      <c r="L1844" s="6">
        <v>5188.6703120000002</v>
      </c>
      <c r="M1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5" spans="1:13" x14ac:dyDescent="0.2">
      <c r="A1845" t="s">
        <v>2683</v>
      </c>
      <c r="B1845" t="s">
        <v>9</v>
      </c>
      <c r="C1845">
        <v>5</v>
      </c>
      <c r="D1845" s="6">
        <v>77674.87</v>
      </c>
      <c r="E1845" s="6">
        <v>22922122862.040001</v>
      </c>
      <c r="F1845">
        <v>21</v>
      </c>
      <c r="G1845" t="s">
        <v>29</v>
      </c>
      <c r="H1845">
        <v>2015</v>
      </c>
      <c r="I1845">
        <v>15292</v>
      </c>
      <c r="J1845">
        <v>10</v>
      </c>
      <c r="K1845" s="5">
        <v>295102.4595</v>
      </c>
      <c r="L1845" s="6">
        <v>3698.8033340000002</v>
      </c>
      <c r="M1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6" spans="1:13" x14ac:dyDescent="0.2">
      <c r="A1846" t="s">
        <v>2684</v>
      </c>
      <c r="B1846" t="s">
        <v>24</v>
      </c>
      <c r="C1846">
        <v>9</v>
      </c>
      <c r="D1846" s="6">
        <v>161532.65</v>
      </c>
      <c r="E1846" s="6">
        <v>4540302860.3999996</v>
      </c>
      <c r="F1846">
        <v>34</v>
      </c>
      <c r="G1846" t="s">
        <v>37</v>
      </c>
      <c r="H1846">
        <v>2019</v>
      </c>
      <c r="I1846">
        <v>18334</v>
      </c>
      <c r="J1846">
        <v>6</v>
      </c>
      <c r="K1846" s="5">
        <v>28106.64875</v>
      </c>
      <c r="L1846" s="6">
        <v>4750.960161</v>
      </c>
      <c r="M1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47" spans="1:13" x14ac:dyDescent="0.2">
      <c r="A1847" t="s">
        <v>291</v>
      </c>
      <c r="B1847" t="s">
        <v>32</v>
      </c>
      <c r="C1847">
        <v>9</v>
      </c>
      <c r="D1847" s="6">
        <v>207807.42</v>
      </c>
      <c r="E1847" s="6">
        <v>36600021702.099998</v>
      </c>
      <c r="F1847">
        <v>23</v>
      </c>
      <c r="G1847" t="s">
        <v>10</v>
      </c>
      <c r="H1847">
        <v>2022</v>
      </c>
      <c r="I1847">
        <v>7097</v>
      </c>
      <c r="J1847">
        <v>3</v>
      </c>
      <c r="K1847" s="5">
        <v>176123.7139</v>
      </c>
      <c r="L1847" s="6">
        <v>9035.1050450000002</v>
      </c>
      <c r="M1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8" spans="1:13" x14ac:dyDescent="0.2">
      <c r="A1848" t="s">
        <v>2685</v>
      </c>
      <c r="B1848" t="s">
        <v>12</v>
      </c>
      <c r="C1848">
        <v>1</v>
      </c>
      <c r="D1848" s="6">
        <v>358512.65</v>
      </c>
      <c r="E1848" s="6">
        <v>10945043993.27</v>
      </c>
      <c r="F1848">
        <v>9</v>
      </c>
      <c r="G1848" t="s">
        <v>27</v>
      </c>
      <c r="H1848">
        <v>2023</v>
      </c>
      <c r="I1848">
        <v>10163</v>
      </c>
      <c r="J1848">
        <v>2</v>
      </c>
      <c r="K1848" s="5">
        <v>30528.031139999999</v>
      </c>
      <c r="L1848" s="6">
        <v>39834.739390000002</v>
      </c>
      <c r="M1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49" spans="1:13" x14ac:dyDescent="0.2">
      <c r="A1849" t="s">
        <v>2686</v>
      </c>
      <c r="B1849" t="s">
        <v>9</v>
      </c>
      <c r="C1849">
        <v>7</v>
      </c>
      <c r="D1849" s="6">
        <v>485155.2</v>
      </c>
      <c r="E1849" s="6">
        <v>1407167955.4400001</v>
      </c>
      <c r="F1849">
        <v>42</v>
      </c>
      <c r="G1849" t="s">
        <v>37</v>
      </c>
      <c r="H1849">
        <v>2014</v>
      </c>
      <c r="I1849">
        <v>6986</v>
      </c>
      <c r="J1849">
        <v>11</v>
      </c>
      <c r="K1849" s="5">
        <v>2899.4490879999998</v>
      </c>
      <c r="L1849" s="6">
        <v>11551.314270000001</v>
      </c>
      <c r="M1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0" spans="1:13" x14ac:dyDescent="0.2">
      <c r="A1850" t="s">
        <v>2687</v>
      </c>
      <c r="B1850" t="s">
        <v>15</v>
      </c>
      <c r="C1850">
        <v>8</v>
      </c>
      <c r="D1850" s="6">
        <v>381481</v>
      </c>
      <c r="E1850" s="6">
        <v>17567694597.889999</v>
      </c>
      <c r="F1850">
        <v>3</v>
      </c>
      <c r="G1850" t="s">
        <v>37</v>
      </c>
      <c r="H1850">
        <v>2007</v>
      </c>
      <c r="I1850">
        <v>17247</v>
      </c>
      <c r="J1850">
        <v>18</v>
      </c>
      <c r="K1850" s="5">
        <v>46050.295839999999</v>
      </c>
      <c r="L1850" s="6">
        <v>127160.3349</v>
      </c>
      <c r="M1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51" spans="1:13" x14ac:dyDescent="0.2">
      <c r="A1851" t="s">
        <v>2688</v>
      </c>
      <c r="B1851" t="s">
        <v>12</v>
      </c>
      <c r="C1851">
        <v>5</v>
      </c>
      <c r="D1851" s="6">
        <v>451379.92</v>
      </c>
      <c r="E1851" s="6">
        <v>7954901051.4799995</v>
      </c>
      <c r="F1851">
        <v>27</v>
      </c>
      <c r="G1851" t="s">
        <v>29</v>
      </c>
      <c r="H1851">
        <v>2003</v>
      </c>
      <c r="I1851">
        <v>13744</v>
      </c>
      <c r="J1851">
        <v>22</v>
      </c>
      <c r="K1851" s="5">
        <v>17622.5157</v>
      </c>
      <c r="L1851" s="6">
        <v>16717.774700000002</v>
      </c>
      <c r="M1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2" spans="1:13" x14ac:dyDescent="0.2">
      <c r="A1852" t="s">
        <v>2689</v>
      </c>
      <c r="B1852" t="s">
        <v>18</v>
      </c>
      <c r="C1852">
        <v>2</v>
      </c>
      <c r="D1852" s="6">
        <v>489772.69</v>
      </c>
      <c r="E1852" s="6">
        <v>15233558168.549999</v>
      </c>
      <c r="F1852">
        <v>49</v>
      </c>
      <c r="G1852" t="s">
        <v>16</v>
      </c>
      <c r="H1852">
        <v>2006</v>
      </c>
      <c r="I1852">
        <v>13148</v>
      </c>
      <c r="J1852">
        <v>19</v>
      </c>
      <c r="K1852" s="5">
        <v>31102.322970000001</v>
      </c>
      <c r="L1852" s="6">
        <v>9995.3610270000008</v>
      </c>
      <c r="M18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3" spans="1:13" x14ac:dyDescent="0.2">
      <c r="A1853" t="s">
        <v>2690</v>
      </c>
      <c r="B1853" t="s">
        <v>42</v>
      </c>
      <c r="C1853">
        <v>1</v>
      </c>
      <c r="D1853" s="6">
        <v>23786.45</v>
      </c>
      <c r="E1853" s="6">
        <v>10766234559.66</v>
      </c>
      <c r="F1853">
        <v>30</v>
      </c>
      <c r="G1853" t="s">
        <v>19</v>
      </c>
      <c r="H1853">
        <v>2000</v>
      </c>
      <c r="I1853">
        <v>16903</v>
      </c>
      <c r="J1853">
        <v>25</v>
      </c>
      <c r="K1853" s="5">
        <v>452619.53860000003</v>
      </c>
      <c r="L1853" s="6">
        <v>792.88157450000006</v>
      </c>
      <c r="M1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4" spans="1:13" x14ac:dyDescent="0.2">
      <c r="A1854" t="s">
        <v>2691</v>
      </c>
      <c r="B1854" t="s">
        <v>15</v>
      </c>
      <c r="C1854">
        <v>9</v>
      </c>
      <c r="D1854" s="6">
        <v>216735.33</v>
      </c>
      <c r="E1854" s="6">
        <v>8340251500.1599998</v>
      </c>
      <c r="F1854">
        <v>10</v>
      </c>
      <c r="G1854" t="s">
        <v>21</v>
      </c>
      <c r="H1854">
        <v>2010</v>
      </c>
      <c r="I1854">
        <v>4797</v>
      </c>
      <c r="J1854">
        <v>15</v>
      </c>
      <c r="K1854" s="5">
        <v>38480.273269999998</v>
      </c>
      <c r="L1854" s="6">
        <v>21673.533100000001</v>
      </c>
      <c r="M18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55" spans="1:13" x14ac:dyDescent="0.2">
      <c r="A1855" t="s">
        <v>2692</v>
      </c>
      <c r="B1855" t="s">
        <v>9</v>
      </c>
      <c r="C1855">
        <v>6</v>
      </c>
      <c r="D1855" s="6">
        <v>440094.99</v>
      </c>
      <c r="E1855" s="6">
        <v>2134042725.71</v>
      </c>
      <c r="F1855">
        <v>45</v>
      </c>
      <c r="G1855" t="s">
        <v>35</v>
      </c>
      <c r="H1855">
        <v>2022</v>
      </c>
      <c r="I1855">
        <v>5255</v>
      </c>
      <c r="J1855">
        <v>3</v>
      </c>
      <c r="K1855" s="5">
        <v>4848.0502310000002</v>
      </c>
      <c r="L1855" s="6">
        <v>9779.8887250000007</v>
      </c>
      <c r="M1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6" spans="1:13" x14ac:dyDescent="0.2">
      <c r="A1856" t="s">
        <v>2693</v>
      </c>
      <c r="B1856" t="s">
        <v>9</v>
      </c>
      <c r="C1856">
        <v>6</v>
      </c>
      <c r="D1856" s="6">
        <v>432771.87</v>
      </c>
      <c r="E1856" s="6">
        <v>10460231513.35</v>
      </c>
      <c r="F1856">
        <v>42</v>
      </c>
      <c r="G1856" t="s">
        <v>10</v>
      </c>
      <c r="H1856">
        <v>2007</v>
      </c>
      <c r="I1856">
        <v>18541</v>
      </c>
      <c r="J1856">
        <v>18</v>
      </c>
      <c r="K1856" s="5">
        <v>24169.313150000002</v>
      </c>
      <c r="L1856" s="6">
        <v>10304.09204</v>
      </c>
      <c r="M1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7" spans="1:13" x14ac:dyDescent="0.2">
      <c r="A1857" t="s">
        <v>2694</v>
      </c>
      <c r="B1857" t="s">
        <v>32</v>
      </c>
      <c r="C1857">
        <v>4</v>
      </c>
      <c r="D1857" s="6">
        <v>8765.6299999999992</v>
      </c>
      <c r="E1857" s="6">
        <v>36942774.869999997</v>
      </c>
      <c r="F1857">
        <v>27</v>
      </c>
      <c r="G1857" t="s">
        <v>16</v>
      </c>
      <c r="H1857">
        <v>2020</v>
      </c>
      <c r="I1857">
        <v>8856</v>
      </c>
      <c r="J1857">
        <v>5</v>
      </c>
      <c r="K1857" s="5">
        <v>4213.5010789999997</v>
      </c>
      <c r="L1857" s="6">
        <v>324.65311919999999</v>
      </c>
      <c r="M1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8" spans="1:13" x14ac:dyDescent="0.2">
      <c r="A1858" t="s">
        <v>292</v>
      </c>
      <c r="B1858" t="s">
        <v>32</v>
      </c>
      <c r="C1858">
        <v>9</v>
      </c>
      <c r="D1858" s="6">
        <v>235070.15</v>
      </c>
      <c r="E1858" s="6">
        <v>10258454822.639999</v>
      </c>
      <c r="F1858">
        <v>29</v>
      </c>
      <c r="G1858" t="s">
        <v>33</v>
      </c>
      <c r="H1858">
        <v>2004</v>
      </c>
      <c r="I1858">
        <v>8076</v>
      </c>
      <c r="J1858">
        <v>21</v>
      </c>
      <c r="K1858" s="5">
        <v>43638.971810000003</v>
      </c>
      <c r="L1858" s="6">
        <v>8105.8673230000004</v>
      </c>
      <c r="M18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59" spans="1:13" x14ac:dyDescent="0.2">
      <c r="A1859" t="s">
        <v>2695</v>
      </c>
      <c r="B1859" t="s">
        <v>24</v>
      </c>
      <c r="C1859">
        <v>9</v>
      </c>
      <c r="D1859" s="6">
        <v>282476.63</v>
      </c>
      <c r="E1859" s="6">
        <v>11005619128.959999</v>
      </c>
      <c r="F1859">
        <v>49</v>
      </c>
      <c r="G1859" t="s">
        <v>13</v>
      </c>
      <c r="H1859">
        <v>2013</v>
      </c>
      <c r="I1859">
        <v>1035</v>
      </c>
      <c r="J1859">
        <v>12</v>
      </c>
      <c r="K1859" s="5">
        <v>38960.16721</v>
      </c>
      <c r="L1859" s="6">
        <v>5764.8291399999998</v>
      </c>
      <c r="M1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0" spans="1:13" x14ac:dyDescent="0.2">
      <c r="A1860" t="s">
        <v>2696</v>
      </c>
      <c r="B1860" t="s">
        <v>15</v>
      </c>
      <c r="C1860">
        <v>2</v>
      </c>
      <c r="D1860" s="6">
        <v>448005.09</v>
      </c>
      <c r="E1860" s="6">
        <v>20310927330.66</v>
      </c>
      <c r="F1860">
        <v>29</v>
      </c>
      <c r="G1860" t="s">
        <v>16</v>
      </c>
      <c r="H1860">
        <v>2020</v>
      </c>
      <c r="I1860">
        <v>2224</v>
      </c>
      <c r="J1860">
        <v>5</v>
      </c>
      <c r="K1860" s="5">
        <v>45335.37631</v>
      </c>
      <c r="L1860" s="6">
        <v>15448.451370000001</v>
      </c>
      <c r="M1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1" spans="1:13" x14ac:dyDescent="0.2">
      <c r="A1861" t="s">
        <v>2697</v>
      </c>
      <c r="B1861" t="s">
        <v>15</v>
      </c>
      <c r="C1861">
        <v>8</v>
      </c>
      <c r="D1861" s="6">
        <v>105007.37</v>
      </c>
      <c r="E1861" s="6">
        <v>3740813295.0999999</v>
      </c>
      <c r="F1861">
        <v>24</v>
      </c>
      <c r="G1861" t="s">
        <v>27</v>
      </c>
      <c r="H1861">
        <v>2022</v>
      </c>
      <c r="I1861">
        <v>18319</v>
      </c>
      <c r="J1861">
        <v>3</v>
      </c>
      <c r="K1861" s="5">
        <v>35623.294110000003</v>
      </c>
      <c r="L1861" s="6">
        <v>4375.3069230000001</v>
      </c>
      <c r="M1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2" spans="1:13" x14ac:dyDescent="0.2">
      <c r="A1862" t="s">
        <v>2698</v>
      </c>
      <c r="B1862" t="s">
        <v>15</v>
      </c>
      <c r="C1862">
        <v>1</v>
      </c>
      <c r="D1862" s="6">
        <v>242923.08</v>
      </c>
      <c r="E1862" s="6">
        <v>6371034874.7799997</v>
      </c>
      <c r="F1862">
        <v>10</v>
      </c>
      <c r="G1862" t="s">
        <v>37</v>
      </c>
      <c r="H1862">
        <v>2015</v>
      </c>
      <c r="I1862">
        <v>14105</v>
      </c>
      <c r="J1862">
        <v>10</v>
      </c>
      <c r="K1862" s="5">
        <v>26225.55285</v>
      </c>
      <c r="L1862" s="6">
        <v>24292.307540000002</v>
      </c>
      <c r="M18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63" spans="1:13" x14ac:dyDescent="0.2">
      <c r="A1863" t="s">
        <v>2699</v>
      </c>
      <c r="B1863" t="s">
        <v>42</v>
      </c>
      <c r="C1863">
        <v>8</v>
      </c>
      <c r="D1863" s="6">
        <v>60342.77</v>
      </c>
      <c r="E1863" s="6">
        <v>2674345523.9299998</v>
      </c>
      <c r="F1863">
        <v>1</v>
      </c>
      <c r="G1863" t="s">
        <v>13</v>
      </c>
      <c r="H1863">
        <v>2014</v>
      </c>
      <c r="I1863">
        <v>10899</v>
      </c>
      <c r="J1863">
        <v>11</v>
      </c>
      <c r="K1863" s="5">
        <v>44318.234199999999</v>
      </c>
      <c r="L1863" s="6">
        <v>60342.773800000003</v>
      </c>
      <c r="M18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64" spans="1:13" x14ac:dyDescent="0.2">
      <c r="A1864" t="s">
        <v>2700</v>
      </c>
      <c r="B1864" t="s">
        <v>18</v>
      </c>
      <c r="C1864">
        <v>2</v>
      </c>
      <c r="D1864" s="6">
        <v>295659.96999999997</v>
      </c>
      <c r="E1864" s="6">
        <v>12435619.380000001</v>
      </c>
      <c r="F1864">
        <v>42</v>
      </c>
      <c r="G1864" t="s">
        <v>29</v>
      </c>
      <c r="H1864">
        <v>2020</v>
      </c>
      <c r="I1864">
        <v>9766</v>
      </c>
      <c r="J1864">
        <v>5</v>
      </c>
      <c r="K1864" s="5">
        <v>41.060544380000003</v>
      </c>
      <c r="L1864" s="6">
        <v>7039.5231450000001</v>
      </c>
      <c r="M1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5" spans="1:13" x14ac:dyDescent="0.2">
      <c r="A1865" t="s">
        <v>2701</v>
      </c>
      <c r="B1865" t="s">
        <v>15</v>
      </c>
      <c r="C1865">
        <v>4</v>
      </c>
      <c r="D1865" s="6">
        <v>257017.98</v>
      </c>
      <c r="E1865" s="6">
        <v>9374909963.6599998</v>
      </c>
      <c r="F1865">
        <v>29</v>
      </c>
      <c r="G1865" t="s">
        <v>21</v>
      </c>
      <c r="H1865">
        <v>2005</v>
      </c>
      <c r="I1865">
        <v>8547</v>
      </c>
      <c r="J1865">
        <v>20</v>
      </c>
      <c r="K1865" s="5">
        <v>36474.697410000001</v>
      </c>
      <c r="L1865" s="6">
        <v>8862.6888670000008</v>
      </c>
      <c r="M1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6" spans="1:13" x14ac:dyDescent="0.2">
      <c r="A1866" t="s">
        <v>2702</v>
      </c>
      <c r="B1866" t="s">
        <v>24</v>
      </c>
      <c r="C1866">
        <v>10</v>
      </c>
      <c r="D1866" s="6">
        <v>350345.36</v>
      </c>
      <c r="E1866" s="6">
        <v>6032481308.4099998</v>
      </c>
      <c r="F1866">
        <v>25</v>
      </c>
      <c r="G1866" t="s">
        <v>13</v>
      </c>
      <c r="H1866">
        <v>2021</v>
      </c>
      <c r="I1866">
        <v>9078</v>
      </c>
      <c r="J1866">
        <v>4</v>
      </c>
      <c r="K1866" s="5">
        <v>17217.670610000001</v>
      </c>
      <c r="L1866" s="6">
        <v>14013.8143</v>
      </c>
      <c r="M1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7" spans="1:13" x14ac:dyDescent="0.2">
      <c r="A1867" t="s">
        <v>2703</v>
      </c>
      <c r="B1867" t="s">
        <v>24</v>
      </c>
      <c r="C1867">
        <v>5</v>
      </c>
      <c r="D1867" s="6">
        <v>409456.91</v>
      </c>
      <c r="E1867" s="6">
        <v>13140070139.91</v>
      </c>
      <c r="F1867">
        <v>32</v>
      </c>
      <c r="G1867" t="s">
        <v>21</v>
      </c>
      <c r="H1867">
        <v>2022</v>
      </c>
      <c r="I1867">
        <v>8719</v>
      </c>
      <c r="J1867">
        <v>3</v>
      </c>
      <c r="K1867" s="5">
        <v>32090.460029999998</v>
      </c>
      <c r="L1867" s="6">
        <v>12795.52851</v>
      </c>
      <c r="M1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8" spans="1:13" x14ac:dyDescent="0.2">
      <c r="A1868" t="s">
        <v>2704</v>
      </c>
      <c r="B1868" t="s">
        <v>32</v>
      </c>
      <c r="C1868">
        <v>2</v>
      </c>
      <c r="D1868" s="6">
        <v>219181.44</v>
      </c>
      <c r="E1868" s="6">
        <v>7512436443.7200003</v>
      </c>
      <c r="F1868">
        <v>40</v>
      </c>
      <c r="G1868" t="s">
        <v>33</v>
      </c>
      <c r="H1868">
        <v>2004</v>
      </c>
      <c r="I1868">
        <v>1711</v>
      </c>
      <c r="J1868">
        <v>21</v>
      </c>
      <c r="K1868" s="5">
        <v>34273.966209999999</v>
      </c>
      <c r="L1868" s="6">
        <v>5479.5359950000002</v>
      </c>
      <c r="M1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69" spans="1:13" x14ac:dyDescent="0.2">
      <c r="A1869" t="s">
        <v>293</v>
      </c>
      <c r="B1869" t="s">
        <v>49</v>
      </c>
      <c r="C1869">
        <v>2</v>
      </c>
      <c r="D1869" s="6">
        <v>273096.53999999998</v>
      </c>
      <c r="E1869" s="6">
        <v>11642934284.16</v>
      </c>
      <c r="F1869">
        <v>47</v>
      </c>
      <c r="G1869" t="s">
        <v>37</v>
      </c>
      <c r="H1869">
        <v>2017</v>
      </c>
      <c r="I1869">
        <v>818</v>
      </c>
      <c r="J1869">
        <v>8</v>
      </c>
      <c r="K1869" s="5">
        <v>42632.034849999996</v>
      </c>
      <c r="L1869" s="6">
        <v>5810.5646699999998</v>
      </c>
      <c r="M1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0" spans="1:13" x14ac:dyDescent="0.2">
      <c r="A1870" t="s">
        <v>2705</v>
      </c>
      <c r="B1870" t="s">
        <v>9</v>
      </c>
      <c r="C1870">
        <v>3</v>
      </c>
      <c r="D1870" s="6">
        <v>460368.02</v>
      </c>
      <c r="E1870" s="6">
        <v>15455677993.040001</v>
      </c>
      <c r="F1870">
        <v>5</v>
      </c>
      <c r="G1870" t="s">
        <v>37</v>
      </c>
      <c r="H1870">
        <v>2014</v>
      </c>
      <c r="I1870">
        <v>8803</v>
      </c>
      <c r="J1870">
        <v>11</v>
      </c>
      <c r="K1870" s="5">
        <v>33571.440269999999</v>
      </c>
      <c r="L1870" s="6">
        <v>92073.604829999997</v>
      </c>
      <c r="M1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1" spans="1:13" x14ac:dyDescent="0.2">
      <c r="A1871" t="s">
        <v>2706</v>
      </c>
      <c r="B1871" t="s">
        <v>24</v>
      </c>
      <c r="C1871">
        <v>10</v>
      </c>
      <c r="D1871" s="6">
        <v>56477.24</v>
      </c>
      <c r="E1871" s="6">
        <v>213002637.93000001</v>
      </c>
      <c r="F1871">
        <v>35</v>
      </c>
      <c r="G1871" t="s">
        <v>33</v>
      </c>
      <c r="H1871">
        <v>2001</v>
      </c>
      <c r="I1871">
        <v>12875</v>
      </c>
      <c r="J1871">
        <v>24</v>
      </c>
      <c r="K1871" s="5">
        <v>3770.4776969999998</v>
      </c>
      <c r="L1871" s="6">
        <v>1613.635329</v>
      </c>
      <c r="M1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2" spans="1:13" x14ac:dyDescent="0.2">
      <c r="A1872" t="s">
        <v>2707</v>
      </c>
      <c r="B1872" t="s">
        <v>42</v>
      </c>
      <c r="C1872">
        <v>7</v>
      </c>
      <c r="D1872" s="6">
        <v>15634.87</v>
      </c>
      <c r="E1872" s="6">
        <v>37096511313.620003</v>
      </c>
      <c r="F1872">
        <v>39</v>
      </c>
      <c r="G1872" t="s">
        <v>37</v>
      </c>
      <c r="H1872">
        <v>2016</v>
      </c>
      <c r="I1872">
        <v>1048</v>
      </c>
      <c r="J1872">
        <v>9</v>
      </c>
      <c r="K1872" s="5">
        <v>2372677.6970000002</v>
      </c>
      <c r="L1872" s="6">
        <v>400.89397639999999</v>
      </c>
      <c r="M18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3" spans="1:13" x14ac:dyDescent="0.2">
      <c r="A1873" t="s">
        <v>2708</v>
      </c>
      <c r="B1873" t="s">
        <v>32</v>
      </c>
      <c r="C1873">
        <v>1</v>
      </c>
      <c r="D1873" s="6">
        <v>89801.27</v>
      </c>
      <c r="E1873" s="6">
        <v>20457454148.98</v>
      </c>
      <c r="F1873">
        <v>19</v>
      </c>
      <c r="G1873" t="s">
        <v>27</v>
      </c>
      <c r="H1873">
        <v>2014</v>
      </c>
      <c r="I1873">
        <v>1320</v>
      </c>
      <c r="J1873">
        <v>11</v>
      </c>
      <c r="K1873" s="5">
        <v>227807.0624</v>
      </c>
      <c r="L1873" s="6">
        <v>4726.3828240000003</v>
      </c>
      <c r="M1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4" spans="1:13" x14ac:dyDescent="0.2">
      <c r="A1874" t="s">
        <v>2709</v>
      </c>
      <c r="B1874" t="s">
        <v>49</v>
      </c>
      <c r="C1874">
        <v>1</v>
      </c>
      <c r="D1874" s="6">
        <v>2162.94</v>
      </c>
      <c r="E1874" s="6">
        <v>7701420167.25</v>
      </c>
      <c r="F1874">
        <v>31</v>
      </c>
      <c r="G1874" t="s">
        <v>33</v>
      </c>
      <c r="H1874">
        <v>2002</v>
      </c>
      <c r="I1874">
        <v>10619</v>
      </c>
      <c r="J1874">
        <v>23</v>
      </c>
      <c r="K1874" s="5">
        <v>3560632.7560000001</v>
      </c>
      <c r="L1874" s="7">
        <v>69.772103970000003</v>
      </c>
      <c r="M18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5" spans="1:13" x14ac:dyDescent="0.2">
      <c r="A1875" t="s">
        <v>2710</v>
      </c>
      <c r="B1875" t="s">
        <v>49</v>
      </c>
      <c r="C1875">
        <v>2</v>
      </c>
      <c r="D1875" s="6">
        <v>409714.86</v>
      </c>
      <c r="E1875" s="6">
        <v>1186520288.1700001</v>
      </c>
      <c r="F1875">
        <v>30</v>
      </c>
      <c r="G1875" t="s">
        <v>13</v>
      </c>
      <c r="H1875">
        <v>2012</v>
      </c>
      <c r="I1875">
        <v>12422</v>
      </c>
      <c r="J1875">
        <v>13</v>
      </c>
      <c r="K1875" s="5">
        <v>2894.9659750000001</v>
      </c>
      <c r="L1875" s="6">
        <v>13657.16193</v>
      </c>
      <c r="M1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6" spans="1:13" x14ac:dyDescent="0.2">
      <c r="A1876" t="s">
        <v>2711</v>
      </c>
      <c r="B1876" t="s">
        <v>18</v>
      </c>
      <c r="C1876">
        <v>2</v>
      </c>
      <c r="D1876" s="6">
        <v>137113.20000000001</v>
      </c>
      <c r="E1876" s="6">
        <v>611559112.17999995</v>
      </c>
      <c r="F1876">
        <v>21</v>
      </c>
      <c r="G1876" t="s">
        <v>37</v>
      </c>
      <c r="H1876">
        <v>2012</v>
      </c>
      <c r="I1876">
        <v>6064</v>
      </c>
      <c r="J1876">
        <v>13</v>
      </c>
      <c r="K1876" s="5">
        <v>4459.2496890000002</v>
      </c>
      <c r="L1876" s="6">
        <v>6529.2000479999997</v>
      </c>
      <c r="M1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7" spans="1:13" x14ac:dyDescent="0.2">
      <c r="A1877" t="s">
        <v>2712</v>
      </c>
      <c r="B1877" t="s">
        <v>15</v>
      </c>
      <c r="C1877">
        <v>10</v>
      </c>
      <c r="D1877" s="6">
        <v>328703.90000000002</v>
      </c>
      <c r="E1877" s="6">
        <v>13388898861.77</v>
      </c>
      <c r="F1877">
        <v>7</v>
      </c>
      <c r="G1877" t="s">
        <v>27</v>
      </c>
      <c r="H1877">
        <v>2013</v>
      </c>
      <c r="I1877">
        <v>7705</v>
      </c>
      <c r="J1877">
        <v>12</v>
      </c>
      <c r="K1877" s="5">
        <v>40731.4</v>
      </c>
      <c r="L1877" s="6">
        <v>46957.700440000001</v>
      </c>
      <c r="M1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78" spans="1:13" x14ac:dyDescent="0.2">
      <c r="A1878" t="s">
        <v>2713</v>
      </c>
      <c r="B1878" t="s">
        <v>32</v>
      </c>
      <c r="C1878">
        <v>10</v>
      </c>
      <c r="D1878" s="6">
        <v>4224.1099999999997</v>
      </c>
      <c r="E1878" s="6">
        <v>1284724449.6800001</v>
      </c>
      <c r="F1878">
        <v>15</v>
      </c>
      <c r="G1878" t="s">
        <v>29</v>
      </c>
      <c r="H1878">
        <v>2009</v>
      </c>
      <c r="I1878">
        <v>1164</v>
      </c>
      <c r="J1878">
        <v>16</v>
      </c>
      <c r="K1878" s="5">
        <v>304139.84970000002</v>
      </c>
      <c r="L1878" s="6">
        <v>281.6073432</v>
      </c>
      <c r="M1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79" spans="1:13" x14ac:dyDescent="0.2">
      <c r="A1879" t="s">
        <v>2714</v>
      </c>
      <c r="B1879" t="s">
        <v>32</v>
      </c>
      <c r="C1879">
        <v>9</v>
      </c>
      <c r="D1879" s="6">
        <v>323575.21000000002</v>
      </c>
      <c r="E1879" s="6">
        <v>8680452707.8299999</v>
      </c>
      <c r="F1879">
        <v>36</v>
      </c>
      <c r="G1879" t="s">
        <v>16</v>
      </c>
      <c r="H1879">
        <v>2005</v>
      </c>
      <c r="I1879">
        <v>12801</v>
      </c>
      <c r="J1879">
        <v>20</v>
      </c>
      <c r="K1879" s="5">
        <v>26825.692739999999</v>
      </c>
      <c r="L1879" s="6">
        <v>8988.2002470000007</v>
      </c>
      <c r="M1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0" spans="1:13" x14ac:dyDescent="0.2">
      <c r="A1880" t="s">
        <v>294</v>
      </c>
      <c r="B1880" t="s">
        <v>49</v>
      </c>
      <c r="C1880">
        <v>2</v>
      </c>
      <c r="D1880" s="6">
        <v>86664.97</v>
      </c>
      <c r="E1880" s="6">
        <v>19968729509.900002</v>
      </c>
      <c r="F1880">
        <v>29</v>
      </c>
      <c r="G1880" t="s">
        <v>16</v>
      </c>
      <c r="H1880">
        <v>2009</v>
      </c>
      <c r="I1880">
        <v>10204</v>
      </c>
      <c r="J1880">
        <v>16</v>
      </c>
      <c r="K1880" s="5">
        <v>230411.93609999999</v>
      </c>
      <c r="L1880" s="6">
        <v>2988.4471389999999</v>
      </c>
      <c r="M1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1" spans="1:13" x14ac:dyDescent="0.2">
      <c r="A1881" t="s">
        <v>2715</v>
      </c>
      <c r="B1881" t="s">
        <v>49</v>
      </c>
      <c r="C1881">
        <v>9</v>
      </c>
      <c r="D1881" s="6">
        <v>2390.0700000000002</v>
      </c>
      <c r="E1881" s="6">
        <v>3845367884.73</v>
      </c>
      <c r="F1881">
        <v>50</v>
      </c>
      <c r="G1881" t="s">
        <v>13</v>
      </c>
      <c r="H1881">
        <v>2023</v>
      </c>
      <c r="I1881">
        <v>15015</v>
      </c>
      <c r="J1881">
        <v>2</v>
      </c>
      <c r="K1881" s="5">
        <v>1608895.655</v>
      </c>
      <c r="L1881" s="7">
        <v>47.801303740000002</v>
      </c>
      <c r="M18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2" spans="1:13" x14ac:dyDescent="0.2">
      <c r="A1882" t="s">
        <v>2716</v>
      </c>
      <c r="B1882" t="s">
        <v>49</v>
      </c>
      <c r="C1882">
        <v>2</v>
      </c>
      <c r="D1882" s="6">
        <v>19492.43</v>
      </c>
      <c r="E1882" s="6">
        <v>6502779858.3400002</v>
      </c>
      <c r="F1882">
        <v>37</v>
      </c>
      <c r="G1882" t="s">
        <v>27</v>
      </c>
      <c r="H1882">
        <v>2013</v>
      </c>
      <c r="I1882">
        <v>5645</v>
      </c>
      <c r="J1882">
        <v>12</v>
      </c>
      <c r="K1882" s="5">
        <v>333604.37790000002</v>
      </c>
      <c r="L1882" s="6">
        <v>526.82246339999995</v>
      </c>
      <c r="M1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3" spans="1:13" x14ac:dyDescent="0.2">
      <c r="A1883" t="s">
        <v>2717</v>
      </c>
      <c r="B1883" t="s">
        <v>12</v>
      </c>
      <c r="C1883">
        <v>10</v>
      </c>
      <c r="D1883" s="6">
        <v>108271.35</v>
      </c>
      <c r="E1883" s="6">
        <v>30562911240.919998</v>
      </c>
      <c r="F1883">
        <v>12</v>
      </c>
      <c r="G1883" t="s">
        <v>13</v>
      </c>
      <c r="H1883">
        <v>2013</v>
      </c>
      <c r="I1883">
        <v>3813</v>
      </c>
      <c r="J1883">
        <v>12</v>
      </c>
      <c r="K1883" s="5">
        <v>282279.68060000002</v>
      </c>
      <c r="L1883" s="6">
        <v>9022.6127579999993</v>
      </c>
      <c r="M18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4" spans="1:13" x14ac:dyDescent="0.2">
      <c r="A1884" t="s">
        <v>2718</v>
      </c>
      <c r="B1884" t="s">
        <v>12</v>
      </c>
      <c r="C1884">
        <v>4</v>
      </c>
      <c r="D1884" s="6">
        <v>461457.48</v>
      </c>
      <c r="E1884" s="6">
        <v>72654771511.320007</v>
      </c>
      <c r="F1884">
        <v>4</v>
      </c>
      <c r="G1884" t="s">
        <v>27</v>
      </c>
      <c r="H1884">
        <v>2023</v>
      </c>
      <c r="I1884">
        <v>14669</v>
      </c>
      <c r="J1884">
        <v>2</v>
      </c>
      <c r="K1884" s="5">
        <v>157445.29610000001</v>
      </c>
      <c r="L1884" s="6">
        <v>115364.3708</v>
      </c>
      <c r="M1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5" spans="1:13" x14ac:dyDescent="0.2">
      <c r="A1885" t="s">
        <v>2719</v>
      </c>
      <c r="B1885" t="s">
        <v>24</v>
      </c>
      <c r="C1885">
        <v>3</v>
      </c>
      <c r="D1885" s="6">
        <v>295674.64</v>
      </c>
      <c r="E1885" s="6">
        <v>12162726867.15</v>
      </c>
      <c r="F1885">
        <v>33</v>
      </c>
      <c r="G1885" t="s">
        <v>10</v>
      </c>
      <c r="H1885">
        <v>2010</v>
      </c>
      <c r="I1885">
        <v>543</v>
      </c>
      <c r="J1885">
        <v>15</v>
      </c>
      <c r="K1885" s="5">
        <v>41134.508999999998</v>
      </c>
      <c r="L1885" s="6">
        <v>8959.837614</v>
      </c>
      <c r="M1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6" spans="1:13" x14ac:dyDescent="0.2">
      <c r="A1886" t="s">
        <v>2720</v>
      </c>
      <c r="B1886" t="s">
        <v>24</v>
      </c>
      <c r="C1886">
        <v>1</v>
      </c>
      <c r="D1886" s="6">
        <v>250270.87</v>
      </c>
      <c r="E1886" s="6">
        <v>4333159814.1000004</v>
      </c>
      <c r="F1886">
        <v>22</v>
      </c>
      <c r="G1886" t="s">
        <v>33</v>
      </c>
      <c r="H1886">
        <v>2009</v>
      </c>
      <c r="I1886">
        <v>2336</v>
      </c>
      <c r="J1886">
        <v>16</v>
      </c>
      <c r="K1886" s="5">
        <v>17312.879919999999</v>
      </c>
      <c r="L1886" s="6">
        <v>11375.948700000001</v>
      </c>
      <c r="M1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7" spans="1:13" x14ac:dyDescent="0.2">
      <c r="A1887" t="s">
        <v>2721</v>
      </c>
      <c r="B1887" t="s">
        <v>32</v>
      </c>
      <c r="C1887">
        <v>3</v>
      </c>
      <c r="D1887" s="6">
        <v>470924.73</v>
      </c>
      <c r="E1887" s="6">
        <v>1708600456.79</v>
      </c>
      <c r="F1887">
        <v>6</v>
      </c>
      <c r="G1887" t="s">
        <v>16</v>
      </c>
      <c r="H1887">
        <v>2010</v>
      </c>
      <c r="I1887">
        <v>9277</v>
      </c>
      <c r="J1887">
        <v>15</v>
      </c>
      <c r="K1887" s="5">
        <v>3627.181615</v>
      </c>
      <c r="L1887" s="6">
        <v>78487.455430000002</v>
      </c>
      <c r="M18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88" spans="1:13" x14ac:dyDescent="0.2">
      <c r="A1888" t="s">
        <v>2722</v>
      </c>
      <c r="B1888" t="s">
        <v>18</v>
      </c>
      <c r="C1888">
        <v>4</v>
      </c>
      <c r="D1888" s="6">
        <v>408447.46</v>
      </c>
      <c r="E1888" s="6">
        <v>7700359763.5100002</v>
      </c>
      <c r="F1888">
        <v>50</v>
      </c>
      <c r="G1888" t="s">
        <v>35</v>
      </c>
      <c r="H1888">
        <v>2015</v>
      </c>
      <c r="I1888">
        <v>5394</v>
      </c>
      <c r="J1888">
        <v>10</v>
      </c>
      <c r="K1888" s="5">
        <v>18851.754819999998</v>
      </c>
      <c r="L1888" s="6">
        <v>8168.9491399999997</v>
      </c>
      <c r="M1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89" spans="1:13" x14ac:dyDescent="0.2">
      <c r="A1889" t="s">
        <v>2723</v>
      </c>
      <c r="B1889" t="s">
        <v>18</v>
      </c>
      <c r="C1889">
        <v>8</v>
      </c>
      <c r="D1889" s="6">
        <v>34781.67</v>
      </c>
      <c r="E1889" s="6">
        <v>1576166289.5799999</v>
      </c>
      <c r="F1889">
        <v>27</v>
      </c>
      <c r="G1889" t="s">
        <v>16</v>
      </c>
      <c r="H1889">
        <v>2007</v>
      </c>
      <c r="I1889">
        <v>8724</v>
      </c>
      <c r="J1889">
        <v>18</v>
      </c>
      <c r="K1889" s="5">
        <v>45315.007270000002</v>
      </c>
      <c r="L1889" s="6">
        <v>1288.2099009999999</v>
      </c>
      <c r="M1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0" spans="1:13" x14ac:dyDescent="0.2">
      <c r="A1890" t="s">
        <v>2724</v>
      </c>
      <c r="B1890" t="s">
        <v>12</v>
      </c>
      <c r="C1890">
        <v>3</v>
      </c>
      <c r="D1890" s="6">
        <v>375888.16</v>
      </c>
      <c r="E1890" s="6">
        <v>15934219934.110001</v>
      </c>
      <c r="F1890">
        <v>1</v>
      </c>
      <c r="G1890" t="s">
        <v>13</v>
      </c>
      <c r="H1890">
        <v>2022</v>
      </c>
      <c r="I1890">
        <v>5914</v>
      </c>
      <c r="J1890">
        <v>3</v>
      </c>
      <c r="K1890" s="5">
        <v>42389.853759999998</v>
      </c>
      <c r="L1890" s="6">
        <v>375888.158</v>
      </c>
      <c r="M18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1" spans="1:13" x14ac:dyDescent="0.2">
      <c r="A1891" t="s">
        <v>52</v>
      </c>
      <c r="B1891" t="s">
        <v>42</v>
      </c>
      <c r="C1891">
        <v>2</v>
      </c>
      <c r="D1891" s="6">
        <v>416649.92</v>
      </c>
      <c r="E1891" s="6">
        <v>16357699018.24</v>
      </c>
      <c r="F1891">
        <v>22</v>
      </c>
      <c r="G1891" t="s">
        <v>10</v>
      </c>
      <c r="H1891">
        <v>2002</v>
      </c>
      <c r="I1891">
        <v>8281</v>
      </c>
      <c r="J1891">
        <v>23</v>
      </c>
      <c r="K1891" s="5">
        <v>39259.055939999998</v>
      </c>
      <c r="L1891" s="6">
        <v>18938.632559999998</v>
      </c>
      <c r="M1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2" spans="1:13" x14ac:dyDescent="0.2">
      <c r="A1892" t="s">
        <v>295</v>
      </c>
      <c r="B1892" t="s">
        <v>42</v>
      </c>
      <c r="C1892">
        <v>8</v>
      </c>
      <c r="D1892" s="6">
        <v>280733.69</v>
      </c>
      <c r="E1892" s="6">
        <v>13664307167.48</v>
      </c>
      <c r="F1892">
        <v>48</v>
      </c>
      <c r="G1892" t="s">
        <v>16</v>
      </c>
      <c r="H1892">
        <v>2009</v>
      </c>
      <c r="I1892">
        <v>11539</v>
      </c>
      <c r="J1892">
        <v>16</v>
      </c>
      <c r="K1892" s="5">
        <v>48672.556170000003</v>
      </c>
      <c r="L1892" s="6">
        <v>5848.6186010000001</v>
      </c>
      <c r="M1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3" spans="1:13" x14ac:dyDescent="0.2">
      <c r="A1893" t="s">
        <v>2725</v>
      </c>
      <c r="B1893" t="s">
        <v>24</v>
      </c>
      <c r="C1893">
        <v>4</v>
      </c>
      <c r="D1893" s="6">
        <v>351882.83</v>
      </c>
      <c r="E1893" s="6">
        <v>5647415017.96</v>
      </c>
      <c r="F1893">
        <v>2</v>
      </c>
      <c r="G1893" t="s">
        <v>19</v>
      </c>
      <c r="H1893">
        <v>2000</v>
      </c>
      <c r="I1893">
        <v>12067</v>
      </c>
      <c r="J1893">
        <v>25</v>
      </c>
      <c r="K1893" s="5">
        <v>16048.135029999999</v>
      </c>
      <c r="L1893" s="6">
        <v>175941.41390000001</v>
      </c>
      <c r="M18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4" spans="1:13" x14ac:dyDescent="0.2">
      <c r="A1894" t="s">
        <v>2726</v>
      </c>
      <c r="B1894" t="s">
        <v>24</v>
      </c>
      <c r="C1894">
        <v>3</v>
      </c>
      <c r="D1894" s="6">
        <v>2348.8000000000002</v>
      </c>
      <c r="E1894" s="6">
        <v>9525476107.2999992</v>
      </c>
      <c r="F1894">
        <v>42</v>
      </c>
      <c r="G1894" t="s">
        <v>29</v>
      </c>
      <c r="H1894">
        <v>2012</v>
      </c>
      <c r="I1894">
        <v>2007</v>
      </c>
      <c r="J1894">
        <v>13</v>
      </c>
      <c r="K1894" s="5">
        <v>4055458.6669999999</v>
      </c>
      <c r="L1894" s="7">
        <v>55.923882570000004</v>
      </c>
      <c r="M1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5" spans="1:13" x14ac:dyDescent="0.2">
      <c r="A1895" t="s">
        <v>2727</v>
      </c>
      <c r="B1895" t="s">
        <v>9</v>
      </c>
      <c r="C1895">
        <v>2</v>
      </c>
      <c r="D1895" s="6">
        <v>240173.55</v>
      </c>
      <c r="E1895" s="6">
        <v>1176806846.1199999</v>
      </c>
      <c r="F1895">
        <v>15</v>
      </c>
      <c r="G1895" t="s">
        <v>33</v>
      </c>
      <c r="H1895">
        <v>2010</v>
      </c>
      <c r="I1895">
        <v>2325</v>
      </c>
      <c r="J1895">
        <v>15</v>
      </c>
      <c r="K1895" s="5">
        <v>4898.8187319999997</v>
      </c>
      <c r="L1895" s="6">
        <v>16011.569820000001</v>
      </c>
      <c r="M1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6" spans="1:13" x14ac:dyDescent="0.2">
      <c r="A1896" t="s">
        <v>2728</v>
      </c>
      <c r="B1896" t="s">
        <v>49</v>
      </c>
      <c r="C1896">
        <v>2</v>
      </c>
      <c r="D1896" s="6">
        <v>6434.98</v>
      </c>
      <c r="E1896" s="6">
        <v>17854934705.709999</v>
      </c>
      <c r="F1896">
        <v>2</v>
      </c>
      <c r="G1896" t="s">
        <v>21</v>
      </c>
      <c r="H1896">
        <v>2007</v>
      </c>
      <c r="I1896">
        <v>19872</v>
      </c>
      <c r="J1896">
        <v>18</v>
      </c>
      <c r="K1896" s="5">
        <v>2774665.2880000002</v>
      </c>
      <c r="L1896" s="6">
        <v>3217.4922769999998</v>
      </c>
      <c r="M18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897" spans="1:13" x14ac:dyDescent="0.2">
      <c r="A1897" t="s">
        <v>2729</v>
      </c>
      <c r="B1897" t="s">
        <v>9</v>
      </c>
      <c r="C1897">
        <v>4</v>
      </c>
      <c r="D1897" s="6">
        <v>27591.46</v>
      </c>
      <c r="E1897" s="6">
        <v>7933598521.6899996</v>
      </c>
      <c r="F1897">
        <v>32</v>
      </c>
      <c r="G1897" t="s">
        <v>29</v>
      </c>
      <c r="H1897">
        <v>2009</v>
      </c>
      <c r="I1897">
        <v>17607</v>
      </c>
      <c r="J1897">
        <v>16</v>
      </c>
      <c r="K1897" s="5">
        <v>287537.17570000002</v>
      </c>
      <c r="L1897" s="6">
        <v>862.23317380000003</v>
      </c>
      <c r="M1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8" spans="1:13" x14ac:dyDescent="0.2">
      <c r="A1898" t="s">
        <v>2730</v>
      </c>
      <c r="B1898" t="s">
        <v>42</v>
      </c>
      <c r="C1898">
        <v>10</v>
      </c>
      <c r="D1898" s="6">
        <v>65448.49</v>
      </c>
      <c r="E1898" s="6">
        <v>114179729.58</v>
      </c>
      <c r="F1898">
        <v>7</v>
      </c>
      <c r="G1898" t="s">
        <v>33</v>
      </c>
      <c r="H1898">
        <v>2002</v>
      </c>
      <c r="I1898">
        <v>3821</v>
      </c>
      <c r="J1898">
        <v>23</v>
      </c>
      <c r="K1898" s="5">
        <v>1743.573889</v>
      </c>
      <c r="L1898" s="6">
        <v>9349.7845209999996</v>
      </c>
      <c r="M1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899" spans="1:13" x14ac:dyDescent="0.2">
      <c r="A1899" t="s">
        <v>2731</v>
      </c>
      <c r="B1899" t="s">
        <v>15</v>
      </c>
      <c r="C1899">
        <v>4</v>
      </c>
      <c r="D1899" s="6">
        <v>265977.53999999998</v>
      </c>
      <c r="E1899" s="6">
        <v>12546710318.43</v>
      </c>
      <c r="F1899">
        <v>41</v>
      </c>
      <c r="G1899" t="s">
        <v>13</v>
      </c>
      <c r="H1899">
        <v>2002</v>
      </c>
      <c r="I1899">
        <v>2812</v>
      </c>
      <c r="J1899">
        <v>23</v>
      </c>
      <c r="K1899" s="5">
        <v>47171.067730000002</v>
      </c>
      <c r="L1899" s="6">
        <v>6487.2569629999998</v>
      </c>
      <c r="M1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0" spans="1:13" x14ac:dyDescent="0.2">
      <c r="A1900" t="s">
        <v>2732</v>
      </c>
      <c r="B1900" t="s">
        <v>42</v>
      </c>
      <c r="C1900">
        <v>9</v>
      </c>
      <c r="D1900" s="6">
        <v>232300.9</v>
      </c>
      <c r="E1900" s="6">
        <v>5348451776.1000004</v>
      </c>
      <c r="F1900">
        <v>8</v>
      </c>
      <c r="G1900" t="s">
        <v>16</v>
      </c>
      <c r="H1900">
        <v>2013</v>
      </c>
      <c r="I1900">
        <v>9145</v>
      </c>
      <c r="J1900">
        <v>12</v>
      </c>
      <c r="K1900" s="5">
        <v>23022.80976</v>
      </c>
      <c r="L1900" s="6">
        <v>29037.61276</v>
      </c>
      <c r="M1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01" spans="1:13" x14ac:dyDescent="0.2">
      <c r="A1901" t="s">
        <v>2733</v>
      </c>
      <c r="B1901" t="s">
        <v>9</v>
      </c>
      <c r="C1901">
        <v>10</v>
      </c>
      <c r="D1901" s="6">
        <v>62679.98</v>
      </c>
      <c r="E1901" s="6">
        <v>20091694153.84</v>
      </c>
      <c r="F1901">
        <v>30</v>
      </c>
      <c r="G1901" t="s">
        <v>27</v>
      </c>
      <c r="H1901">
        <v>2005</v>
      </c>
      <c r="I1901">
        <v>15123</v>
      </c>
      <c r="J1901">
        <v>20</v>
      </c>
      <c r="K1901" s="5">
        <v>320543.03700000001</v>
      </c>
      <c r="L1901" s="6">
        <v>2089.3327009999998</v>
      </c>
      <c r="M19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2" spans="1:13" x14ac:dyDescent="0.2">
      <c r="A1902" t="s">
        <v>2734</v>
      </c>
      <c r="B1902" t="s">
        <v>15</v>
      </c>
      <c r="C1902">
        <v>8</v>
      </c>
      <c r="D1902" s="6">
        <v>35015.21</v>
      </c>
      <c r="E1902" s="6">
        <v>15529740024.969999</v>
      </c>
      <c r="F1902">
        <v>18</v>
      </c>
      <c r="G1902" t="s">
        <v>37</v>
      </c>
      <c r="H1902">
        <v>2006</v>
      </c>
      <c r="I1902">
        <v>9151</v>
      </c>
      <c r="J1902">
        <v>19</v>
      </c>
      <c r="K1902" s="5">
        <v>443513.09759999998</v>
      </c>
      <c r="L1902" s="6">
        <v>1945.2895390000001</v>
      </c>
      <c r="M1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3" spans="1:13" x14ac:dyDescent="0.2">
      <c r="A1903" t="s">
        <v>296</v>
      </c>
      <c r="B1903" t="s">
        <v>32</v>
      </c>
      <c r="C1903">
        <v>8</v>
      </c>
      <c r="D1903" s="6">
        <v>271867.03000000003</v>
      </c>
      <c r="E1903" s="6">
        <v>4198200861.9899998</v>
      </c>
      <c r="F1903">
        <v>16</v>
      </c>
      <c r="G1903" t="s">
        <v>19</v>
      </c>
      <c r="H1903">
        <v>2008</v>
      </c>
      <c r="I1903">
        <v>9148</v>
      </c>
      <c r="J1903">
        <v>17</v>
      </c>
      <c r="K1903" s="5">
        <v>15441.1109</v>
      </c>
      <c r="L1903" s="6">
        <v>16991.68952</v>
      </c>
      <c r="M1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4" spans="1:13" x14ac:dyDescent="0.2">
      <c r="A1904" t="s">
        <v>2735</v>
      </c>
      <c r="B1904" t="s">
        <v>12</v>
      </c>
      <c r="C1904">
        <v>3</v>
      </c>
      <c r="D1904" s="6">
        <v>47860.04</v>
      </c>
      <c r="E1904" s="6">
        <v>20000846813.150002</v>
      </c>
      <c r="F1904">
        <v>50</v>
      </c>
      <c r="G1904" t="s">
        <v>21</v>
      </c>
      <c r="H1904">
        <v>2002</v>
      </c>
      <c r="I1904">
        <v>2291</v>
      </c>
      <c r="J1904">
        <v>23</v>
      </c>
      <c r="K1904" s="5">
        <v>417901.87969999999</v>
      </c>
      <c r="L1904" s="6">
        <v>957.20071740000003</v>
      </c>
      <c r="M1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5" spans="1:13" x14ac:dyDescent="0.2">
      <c r="A1905" t="s">
        <v>2736</v>
      </c>
      <c r="B1905" t="s">
        <v>9</v>
      </c>
      <c r="C1905">
        <v>4</v>
      </c>
      <c r="D1905" s="6">
        <v>57871.54</v>
      </c>
      <c r="E1905" s="6">
        <v>10016040504.190001</v>
      </c>
      <c r="F1905">
        <v>22</v>
      </c>
      <c r="G1905" t="s">
        <v>19</v>
      </c>
      <c r="H1905">
        <v>2018</v>
      </c>
      <c r="I1905">
        <v>8686</v>
      </c>
      <c r="J1905">
        <v>7</v>
      </c>
      <c r="K1905" s="5">
        <v>173072.69279999999</v>
      </c>
      <c r="L1905" s="6">
        <v>2630.5243799999998</v>
      </c>
      <c r="M1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6" spans="1:13" x14ac:dyDescent="0.2">
      <c r="A1906" t="s">
        <v>2737</v>
      </c>
      <c r="B1906" t="s">
        <v>24</v>
      </c>
      <c r="C1906">
        <v>3</v>
      </c>
      <c r="D1906" s="6">
        <v>276905.99</v>
      </c>
      <c r="E1906" s="6">
        <v>4297929245.4799995</v>
      </c>
      <c r="F1906">
        <v>12</v>
      </c>
      <c r="G1906" t="s">
        <v>33</v>
      </c>
      <c r="H1906">
        <v>2006</v>
      </c>
      <c r="I1906">
        <v>6258</v>
      </c>
      <c r="J1906">
        <v>19</v>
      </c>
      <c r="K1906" s="5">
        <v>15520.2577</v>
      </c>
      <c r="L1906" s="6">
        <v>23075.499250000001</v>
      </c>
      <c r="M19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07" spans="1:13" x14ac:dyDescent="0.2">
      <c r="A1907" t="s">
        <v>2738</v>
      </c>
      <c r="B1907" t="s">
        <v>12</v>
      </c>
      <c r="C1907">
        <v>2</v>
      </c>
      <c r="D1907" s="6">
        <v>162099.94</v>
      </c>
      <c r="E1907" s="6">
        <v>2827085665.2600002</v>
      </c>
      <c r="F1907">
        <v>41</v>
      </c>
      <c r="G1907" t="s">
        <v>21</v>
      </c>
      <c r="H1907">
        <v>2013</v>
      </c>
      <c r="I1907">
        <v>8276</v>
      </c>
      <c r="J1907">
        <v>12</v>
      </c>
      <c r="K1907" s="5">
        <v>17439.386600000002</v>
      </c>
      <c r="L1907" s="6">
        <v>3953.6571349999999</v>
      </c>
      <c r="M1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8" spans="1:13" x14ac:dyDescent="0.2">
      <c r="A1908" t="s">
        <v>2739</v>
      </c>
      <c r="B1908" t="s">
        <v>9</v>
      </c>
      <c r="C1908">
        <v>2</v>
      </c>
      <c r="D1908" s="6">
        <v>31937.9</v>
      </c>
      <c r="E1908" s="6">
        <v>145988400.97999999</v>
      </c>
      <c r="F1908">
        <v>40</v>
      </c>
      <c r="G1908" t="s">
        <v>35</v>
      </c>
      <c r="H1908">
        <v>2022</v>
      </c>
      <c r="I1908">
        <v>17106</v>
      </c>
      <c r="J1908">
        <v>3</v>
      </c>
      <c r="K1908" s="5">
        <v>4570.008777</v>
      </c>
      <c r="L1908" s="6">
        <v>798.44738930000005</v>
      </c>
      <c r="M1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09" spans="1:13" x14ac:dyDescent="0.2">
      <c r="A1909" t="s">
        <v>2740</v>
      </c>
      <c r="B1909" t="s">
        <v>49</v>
      </c>
      <c r="C1909">
        <v>2</v>
      </c>
      <c r="D1909" s="6">
        <v>169572.99</v>
      </c>
      <c r="E1909" s="6">
        <v>69108486509.009995</v>
      </c>
      <c r="F1909">
        <v>14</v>
      </c>
      <c r="G1909" t="s">
        <v>19</v>
      </c>
      <c r="H1909">
        <v>2001</v>
      </c>
      <c r="I1909">
        <v>16079</v>
      </c>
      <c r="J1909">
        <v>24</v>
      </c>
      <c r="K1909" s="5">
        <v>407543.1813</v>
      </c>
      <c r="L1909" s="6">
        <v>12112.35663</v>
      </c>
      <c r="M19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0" spans="1:13" x14ac:dyDescent="0.2">
      <c r="A1910" t="s">
        <v>2741</v>
      </c>
      <c r="B1910" t="s">
        <v>18</v>
      </c>
      <c r="C1910">
        <v>7</v>
      </c>
      <c r="D1910" s="6">
        <v>13117.84</v>
      </c>
      <c r="E1910" s="6">
        <v>617202865.85000002</v>
      </c>
      <c r="F1910">
        <v>41</v>
      </c>
      <c r="G1910" t="s">
        <v>29</v>
      </c>
      <c r="H1910">
        <v>2015</v>
      </c>
      <c r="I1910">
        <v>7595</v>
      </c>
      <c r="J1910">
        <v>10</v>
      </c>
      <c r="K1910" s="5">
        <v>47049.657630000002</v>
      </c>
      <c r="L1910" s="6">
        <v>319.94724819999999</v>
      </c>
      <c r="M1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1" spans="1:13" x14ac:dyDescent="0.2">
      <c r="A1911" t="s">
        <v>2742</v>
      </c>
      <c r="B1911" t="s">
        <v>9</v>
      </c>
      <c r="C1911">
        <v>9</v>
      </c>
      <c r="D1911" s="6">
        <v>148191.34</v>
      </c>
      <c r="E1911" s="6">
        <v>6919388479.9200001</v>
      </c>
      <c r="F1911">
        <v>4</v>
      </c>
      <c r="G1911" t="s">
        <v>19</v>
      </c>
      <c r="H1911">
        <v>2021</v>
      </c>
      <c r="I1911">
        <v>6557</v>
      </c>
      <c r="J1911">
        <v>4</v>
      </c>
      <c r="K1911" s="5">
        <v>46691.258240000003</v>
      </c>
      <c r="L1911" s="6">
        <v>37047.835879999999</v>
      </c>
      <c r="M1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2" spans="1:13" x14ac:dyDescent="0.2">
      <c r="A1912" t="s">
        <v>2743</v>
      </c>
      <c r="B1912" t="s">
        <v>9</v>
      </c>
      <c r="C1912">
        <v>1</v>
      </c>
      <c r="D1912" s="6">
        <v>12754.26</v>
      </c>
      <c r="E1912" s="6">
        <v>3023151377.8499999</v>
      </c>
      <c r="F1912">
        <v>18</v>
      </c>
      <c r="G1912" t="s">
        <v>19</v>
      </c>
      <c r="H1912">
        <v>2008</v>
      </c>
      <c r="I1912">
        <v>3254</v>
      </c>
      <c r="J1912">
        <v>17</v>
      </c>
      <c r="K1912" s="5">
        <v>237029.6636</v>
      </c>
      <c r="L1912" s="6">
        <v>708.57015620000004</v>
      </c>
      <c r="M1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3" spans="1:13" x14ac:dyDescent="0.2">
      <c r="A1913" t="s">
        <v>2744</v>
      </c>
      <c r="B1913" t="s">
        <v>9</v>
      </c>
      <c r="C1913">
        <v>5</v>
      </c>
      <c r="D1913" s="6">
        <v>86061.58</v>
      </c>
      <c r="E1913" s="6">
        <v>1941754889.1800001</v>
      </c>
      <c r="F1913">
        <v>2</v>
      </c>
      <c r="G1913" t="s">
        <v>19</v>
      </c>
      <c r="H1913">
        <v>2003</v>
      </c>
      <c r="I1913">
        <v>16397</v>
      </c>
      <c r="J1913">
        <v>22</v>
      </c>
      <c r="K1913" s="5">
        <v>22561.388900000002</v>
      </c>
      <c r="L1913" s="6">
        <v>43030.791140000001</v>
      </c>
      <c r="M1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4" spans="1:13" x14ac:dyDescent="0.2">
      <c r="A1914" t="s">
        <v>297</v>
      </c>
      <c r="B1914" t="s">
        <v>42</v>
      </c>
      <c r="C1914">
        <v>4</v>
      </c>
      <c r="D1914" s="6">
        <v>303636.68</v>
      </c>
      <c r="E1914" s="6">
        <v>1025912839.23</v>
      </c>
      <c r="F1914">
        <v>14</v>
      </c>
      <c r="G1914" t="s">
        <v>16</v>
      </c>
      <c r="H1914">
        <v>2013</v>
      </c>
      <c r="I1914">
        <v>8875</v>
      </c>
      <c r="J1914">
        <v>12</v>
      </c>
      <c r="K1914" s="5">
        <v>3377.7512860000002</v>
      </c>
      <c r="L1914" s="6">
        <v>21688.334630000001</v>
      </c>
      <c r="M19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5" spans="1:13" x14ac:dyDescent="0.2">
      <c r="A1915" t="s">
        <v>2745</v>
      </c>
      <c r="B1915" t="s">
        <v>49</v>
      </c>
      <c r="C1915">
        <v>1</v>
      </c>
      <c r="D1915" s="6">
        <v>45610.61</v>
      </c>
      <c r="E1915" s="6">
        <v>7371070863.9099998</v>
      </c>
      <c r="F1915">
        <v>41</v>
      </c>
      <c r="G1915" t="s">
        <v>10</v>
      </c>
      <c r="H1915">
        <v>2007</v>
      </c>
      <c r="I1915">
        <v>4926</v>
      </c>
      <c r="J1915">
        <v>18</v>
      </c>
      <c r="K1915" s="5">
        <v>161607.7035</v>
      </c>
      <c r="L1915" s="6">
        <v>1112.4537989999999</v>
      </c>
      <c r="M1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6" spans="1:13" x14ac:dyDescent="0.2">
      <c r="A1916" t="s">
        <v>2746</v>
      </c>
      <c r="B1916" t="s">
        <v>15</v>
      </c>
      <c r="C1916">
        <v>4</v>
      </c>
      <c r="D1916" s="6">
        <v>153286.31</v>
      </c>
      <c r="E1916" s="6">
        <v>2971811650.9200001</v>
      </c>
      <c r="F1916">
        <v>12</v>
      </c>
      <c r="G1916" t="s">
        <v>16</v>
      </c>
      <c r="H1916">
        <v>2012</v>
      </c>
      <c r="I1916">
        <v>1971</v>
      </c>
      <c r="J1916">
        <v>13</v>
      </c>
      <c r="K1916" s="5">
        <v>19386.325860000001</v>
      </c>
      <c r="L1916" s="6">
        <v>12773.859200000001</v>
      </c>
      <c r="M1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7" spans="1:13" x14ac:dyDescent="0.2">
      <c r="A1917" t="s">
        <v>2747</v>
      </c>
      <c r="B1917" t="s">
        <v>24</v>
      </c>
      <c r="C1917">
        <v>10</v>
      </c>
      <c r="D1917" s="6">
        <v>280179.65000000002</v>
      </c>
      <c r="E1917" s="6">
        <v>13657715801.08</v>
      </c>
      <c r="F1917">
        <v>13</v>
      </c>
      <c r="G1917" t="s">
        <v>27</v>
      </c>
      <c r="H1917">
        <v>2016</v>
      </c>
      <c r="I1917">
        <v>1286</v>
      </c>
      <c r="J1917">
        <v>9</v>
      </c>
      <c r="K1917" s="5">
        <v>48745.280939999997</v>
      </c>
      <c r="L1917" s="6">
        <v>21552.280559999999</v>
      </c>
      <c r="M19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18" spans="1:13" x14ac:dyDescent="0.2">
      <c r="A1918" t="s">
        <v>2748</v>
      </c>
      <c r="B1918" t="s">
        <v>9</v>
      </c>
      <c r="C1918">
        <v>10</v>
      </c>
      <c r="D1918" s="6">
        <v>339117.03</v>
      </c>
      <c r="E1918" s="6">
        <v>11168062892.139999</v>
      </c>
      <c r="F1918">
        <v>23</v>
      </c>
      <c r="G1918" t="s">
        <v>29</v>
      </c>
      <c r="H1918">
        <v>2017</v>
      </c>
      <c r="I1918">
        <v>17368</v>
      </c>
      <c r="J1918">
        <v>8</v>
      </c>
      <c r="K1918" s="5">
        <v>32931.769269999997</v>
      </c>
      <c r="L1918" s="6">
        <v>14744.21868</v>
      </c>
      <c r="M1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19" spans="1:13" x14ac:dyDescent="0.2">
      <c r="A1919" t="s">
        <v>2749</v>
      </c>
      <c r="B1919" t="s">
        <v>49</v>
      </c>
      <c r="C1919">
        <v>8</v>
      </c>
      <c r="D1919" s="6">
        <v>327543.98</v>
      </c>
      <c r="E1919" s="6">
        <v>13748919233.65</v>
      </c>
      <c r="F1919">
        <v>31</v>
      </c>
      <c r="G1919" t="s">
        <v>21</v>
      </c>
      <c r="H1919">
        <v>2008</v>
      </c>
      <c r="I1919">
        <v>12061</v>
      </c>
      <c r="J1919">
        <v>17</v>
      </c>
      <c r="K1919" s="5">
        <v>41974.796459999998</v>
      </c>
      <c r="L1919" s="6">
        <v>10565.93468</v>
      </c>
      <c r="M1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0" spans="1:13" x14ac:dyDescent="0.2">
      <c r="A1920" t="s">
        <v>2750</v>
      </c>
      <c r="B1920" t="s">
        <v>15</v>
      </c>
      <c r="C1920">
        <v>2</v>
      </c>
      <c r="D1920" s="6">
        <v>296004.09999999998</v>
      </c>
      <c r="E1920" s="6">
        <v>931221730.61000001</v>
      </c>
      <c r="F1920">
        <v>20</v>
      </c>
      <c r="G1920" t="s">
        <v>37</v>
      </c>
      <c r="H1920">
        <v>2003</v>
      </c>
      <c r="I1920">
        <v>19665</v>
      </c>
      <c r="J1920">
        <v>22</v>
      </c>
      <c r="K1920" s="5">
        <v>3144.9757760000002</v>
      </c>
      <c r="L1920" s="6">
        <v>14800.205040000001</v>
      </c>
      <c r="M1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1" spans="1:13" x14ac:dyDescent="0.2">
      <c r="A1921" t="s">
        <v>2751</v>
      </c>
      <c r="B1921" t="s">
        <v>32</v>
      </c>
      <c r="C1921">
        <v>2</v>
      </c>
      <c r="D1921" s="6">
        <v>455909.66</v>
      </c>
      <c r="E1921" s="6">
        <v>1287701705.79</v>
      </c>
      <c r="F1921">
        <v>12</v>
      </c>
      <c r="G1921" t="s">
        <v>33</v>
      </c>
      <c r="H1921">
        <v>2016</v>
      </c>
      <c r="I1921">
        <v>13584</v>
      </c>
      <c r="J1921">
        <v>9</v>
      </c>
      <c r="K1921" s="5">
        <v>2823.466797</v>
      </c>
      <c r="L1921" s="6">
        <v>37992.47193</v>
      </c>
      <c r="M1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2" spans="1:13" x14ac:dyDescent="0.2">
      <c r="A1922" t="s">
        <v>2752</v>
      </c>
      <c r="B1922" t="s">
        <v>32</v>
      </c>
      <c r="C1922">
        <v>6</v>
      </c>
      <c r="D1922" s="6">
        <v>452529.01</v>
      </c>
      <c r="E1922" s="6">
        <v>12809761715.879999</v>
      </c>
      <c r="F1922">
        <v>3</v>
      </c>
      <c r="G1922" t="s">
        <v>21</v>
      </c>
      <c r="H1922">
        <v>2021</v>
      </c>
      <c r="I1922">
        <v>1763</v>
      </c>
      <c r="J1922">
        <v>4</v>
      </c>
      <c r="K1922" s="5">
        <v>28306.051090000001</v>
      </c>
      <c r="L1922" s="6">
        <v>150843.00229999999</v>
      </c>
      <c r="M19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3" spans="1:13" x14ac:dyDescent="0.2">
      <c r="A1923" t="s">
        <v>2753</v>
      </c>
      <c r="B1923" t="s">
        <v>12</v>
      </c>
      <c r="C1923">
        <v>10</v>
      </c>
      <c r="D1923" s="6">
        <v>258396.31</v>
      </c>
      <c r="E1923" s="6">
        <v>64302071022.5</v>
      </c>
      <c r="F1923">
        <v>38</v>
      </c>
      <c r="G1923" t="s">
        <v>16</v>
      </c>
      <c r="H1923">
        <v>2003</v>
      </c>
      <c r="I1923">
        <v>11138</v>
      </c>
      <c r="J1923">
        <v>22</v>
      </c>
      <c r="K1923" s="5">
        <v>248849.5736</v>
      </c>
      <c r="L1923" s="6">
        <v>6799.9030080000002</v>
      </c>
      <c r="M19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4" spans="1:13" x14ac:dyDescent="0.2">
      <c r="A1924" t="s">
        <v>2754</v>
      </c>
      <c r="B1924" t="s">
        <v>49</v>
      </c>
      <c r="C1924">
        <v>10</v>
      </c>
      <c r="D1924" s="6">
        <v>395991.67</v>
      </c>
      <c r="E1924" s="6">
        <v>11843278098.940001</v>
      </c>
      <c r="F1924">
        <v>15</v>
      </c>
      <c r="G1924" t="s">
        <v>33</v>
      </c>
      <c r="H1924">
        <v>2022</v>
      </c>
      <c r="I1924">
        <v>10399</v>
      </c>
      <c r="J1924">
        <v>3</v>
      </c>
      <c r="K1924" s="5">
        <v>29906.896980000001</v>
      </c>
      <c r="L1924" s="6">
        <v>26399.444729999999</v>
      </c>
      <c r="M1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5" spans="1:13" x14ac:dyDescent="0.2">
      <c r="A1925" t="s">
        <v>298</v>
      </c>
      <c r="B1925" t="s">
        <v>18</v>
      </c>
      <c r="C1925">
        <v>2</v>
      </c>
      <c r="D1925" s="6">
        <v>373388.54</v>
      </c>
      <c r="E1925" s="6">
        <v>14349424226.24</v>
      </c>
      <c r="F1925">
        <v>24</v>
      </c>
      <c r="G1925" t="s">
        <v>27</v>
      </c>
      <c r="H1925">
        <v>2023</v>
      </c>
      <c r="I1925">
        <v>4781</v>
      </c>
      <c r="J1925">
        <v>2</v>
      </c>
      <c r="K1925" s="5">
        <v>38429.274989999998</v>
      </c>
      <c r="L1925" s="6">
        <v>15557.85579</v>
      </c>
      <c r="M1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6" spans="1:13" x14ac:dyDescent="0.2">
      <c r="A1926" t="s">
        <v>2755</v>
      </c>
      <c r="B1926" t="s">
        <v>9</v>
      </c>
      <c r="C1926">
        <v>8</v>
      </c>
      <c r="D1926" s="6">
        <v>308694.8</v>
      </c>
      <c r="E1926" s="6">
        <v>6322887947.9700003</v>
      </c>
      <c r="F1926">
        <v>11</v>
      </c>
      <c r="G1926" t="s">
        <v>13</v>
      </c>
      <c r="H1926">
        <v>2021</v>
      </c>
      <c r="I1926">
        <v>9978</v>
      </c>
      <c r="J1926">
        <v>4</v>
      </c>
      <c r="K1926" s="5">
        <v>20481.651099999999</v>
      </c>
      <c r="L1926" s="6">
        <v>28063.163919999999</v>
      </c>
      <c r="M1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27" spans="1:13" x14ac:dyDescent="0.2">
      <c r="A1927" t="s">
        <v>2756</v>
      </c>
      <c r="B1927" t="s">
        <v>15</v>
      </c>
      <c r="C1927">
        <v>9</v>
      </c>
      <c r="D1927" s="6">
        <v>324785.37</v>
      </c>
      <c r="E1927" s="6">
        <v>10708824152.27</v>
      </c>
      <c r="F1927">
        <v>49</v>
      </c>
      <c r="G1927" t="s">
        <v>37</v>
      </c>
      <c r="H1927">
        <v>2022</v>
      </c>
      <c r="I1927">
        <v>11606</v>
      </c>
      <c r="J1927">
        <v>3</v>
      </c>
      <c r="K1927" s="5">
        <v>32971.003019999996</v>
      </c>
      <c r="L1927" s="6">
        <v>6628.2728269999998</v>
      </c>
      <c r="M1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8" spans="1:13" x14ac:dyDescent="0.2">
      <c r="A1928" t="s">
        <v>2757</v>
      </c>
      <c r="B1928" t="s">
        <v>24</v>
      </c>
      <c r="C1928">
        <v>2</v>
      </c>
      <c r="D1928" s="6">
        <v>30203.83</v>
      </c>
      <c r="E1928" s="6">
        <v>1471953176.3299999</v>
      </c>
      <c r="F1928">
        <v>11</v>
      </c>
      <c r="G1928" t="s">
        <v>33</v>
      </c>
      <c r="H1928">
        <v>2018</v>
      </c>
      <c r="I1928">
        <v>16102</v>
      </c>
      <c r="J1928">
        <v>7</v>
      </c>
      <c r="K1928" s="5">
        <v>48732.998829999997</v>
      </c>
      <c r="L1928" s="6">
        <v>2745.8022799999999</v>
      </c>
      <c r="M1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29" spans="1:13" x14ac:dyDescent="0.2">
      <c r="A1929" t="s">
        <v>2758</v>
      </c>
      <c r="B1929" t="s">
        <v>42</v>
      </c>
      <c r="C1929">
        <v>1</v>
      </c>
      <c r="D1929" s="6">
        <v>175604.75</v>
      </c>
      <c r="E1929" s="6">
        <v>8099017432.6300001</v>
      </c>
      <c r="F1929">
        <v>29</v>
      </c>
      <c r="G1929" t="s">
        <v>33</v>
      </c>
      <c r="H1929">
        <v>2007</v>
      </c>
      <c r="I1929">
        <v>2175</v>
      </c>
      <c r="J1929">
        <v>18</v>
      </c>
      <c r="K1929" s="5">
        <v>46119.719640000003</v>
      </c>
      <c r="L1929" s="6">
        <v>6055.3361999999997</v>
      </c>
      <c r="M1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0" spans="1:13" x14ac:dyDescent="0.2">
      <c r="A1930" t="s">
        <v>2759</v>
      </c>
      <c r="B1930" t="s">
        <v>9</v>
      </c>
      <c r="C1930">
        <v>2</v>
      </c>
      <c r="D1930" s="6">
        <v>359163.08</v>
      </c>
      <c r="E1930" s="6">
        <v>882397465.49000001</v>
      </c>
      <c r="F1930">
        <v>11</v>
      </c>
      <c r="G1930" t="s">
        <v>21</v>
      </c>
      <c r="H1930">
        <v>2007</v>
      </c>
      <c r="I1930">
        <v>2511</v>
      </c>
      <c r="J1930">
        <v>18</v>
      </c>
      <c r="K1930" s="5">
        <v>2455.815619</v>
      </c>
      <c r="L1930" s="6">
        <v>32651.189119999999</v>
      </c>
      <c r="M19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1" spans="1:13" x14ac:dyDescent="0.2">
      <c r="A1931" t="s">
        <v>2760</v>
      </c>
      <c r="B1931" t="s">
        <v>12</v>
      </c>
      <c r="C1931">
        <v>10</v>
      </c>
      <c r="D1931" s="6">
        <v>385208.11</v>
      </c>
      <c r="E1931" s="6">
        <v>13304005612.799999</v>
      </c>
      <c r="F1931">
        <v>8</v>
      </c>
      <c r="G1931" t="s">
        <v>33</v>
      </c>
      <c r="H1931">
        <v>2003</v>
      </c>
      <c r="I1931">
        <v>1336</v>
      </c>
      <c r="J1931">
        <v>22</v>
      </c>
      <c r="K1931" s="5">
        <v>34536.189689999999</v>
      </c>
      <c r="L1931" s="6">
        <v>48151.013919999998</v>
      </c>
      <c r="M19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2" spans="1:13" x14ac:dyDescent="0.2">
      <c r="A1932" t="s">
        <v>2761</v>
      </c>
      <c r="B1932" t="s">
        <v>49</v>
      </c>
      <c r="C1932">
        <v>8</v>
      </c>
      <c r="D1932" s="6">
        <v>357491.45</v>
      </c>
      <c r="E1932" s="6">
        <v>14854242865.469999</v>
      </c>
      <c r="F1932">
        <v>15</v>
      </c>
      <c r="G1932" t="s">
        <v>35</v>
      </c>
      <c r="H1932">
        <v>2016</v>
      </c>
      <c r="I1932">
        <v>16163</v>
      </c>
      <c r="J1932">
        <v>9</v>
      </c>
      <c r="K1932" s="5">
        <v>41550.323539999998</v>
      </c>
      <c r="L1932" s="6">
        <v>23832.763269999999</v>
      </c>
      <c r="M19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33" spans="1:13" x14ac:dyDescent="0.2">
      <c r="A1933" t="s">
        <v>2762</v>
      </c>
      <c r="B1933" t="s">
        <v>32</v>
      </c>
      <c r="C1933">
        <v>4</v>
      </c>
      <c r="D1933" s="6">
        <v>161664.45000000001</v>
      </c>
      <c r="E1933" s="6">
        <v>7200546183.1000004</v>
      </c>
      <c r="F1933">
        <v>30</v>
      </c>
      <c r="G1933" t="s">
        <v>19</v>
      </c>
      <c r="H1933">
        <v>2005</v>
      </c>
      <c r="I1933">
        <v>19705</v>
      </c>
      <c r="J1933">
        <v>20</v>
      </c>
      <c r="K1933" s="5">
        <v>44539.07026</v>
      </c>
      <c r="L1933" s="6">
        <v>5388.8151660000003</v>
      </c>
      <c r="M1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4" spans="1:13" x14ac:dyDescent="0.2">
      <c r="A1934" t="s">
        <v>2763</v>
      </c>
      <c r="B1934" t="s">
        <v>12</v>
      </c>
      <c r="C1934">
        <v>1</v>
      </c>
      <c r="D1934" s="6">
        <v>21600.560000000001</v>
      </c>
      <c r="E1934" s="6">
        <v>6813283783.8699999</v>
      </c>
      <c r="F1934">
        <v>33</v>
      </c>
      <c r="G1934" t="s">
        <v>16</v>
      </c>
      <c r="H1934">
        <v>2020</v>
      </c>
      <c r="I1934">
        <v>1871</v>
      </c>
      <c r="J1934">
        <v>5</v>
      </c>
      <c r="K1934" s="5">
        <v>315420.63299999997</v>
      </c>
      <c r="L1934" s="6">
        <v>654.56241220000004</v>
      </c>
      <c r="M1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5" spans="1:13" x14ac:dyDescent="0.2">
      <c r="A1935" t="s">
        <v>2764</v>
      </c>
      <c r="B1935" t="s">
        <v>9</v>
      </c>
      <c r="C1935">
        <v>4</v>
      </c>
      <c r="D1935" s="6">
        <v>131953.91</v>
      </c>
      <c r="E1935" s="6">
        <v>4395300412.2700005</v>
      </c>
      <c r="F1935">
        <v>22</v>
      </c>
      <c r="G1935" t="s">
        <v>33</v>
      </c>
      <c r="H1935">
        <v>2009</v>
      </c>
      <c r="I1935">
        <v>5812</v>
      </c>
      <c r="J1935">
        <v>16</v>
      </c>
      <c r="K1935" s="5">
        <v>33308.36073</v>
      </c>
      <c r="L1935" s="6">
        <v>5997.905033</v>
      </c>
      <c r="M1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6" spans="1:13" x14ac:dyDescent="0.2">
      <c r="A1936" t="s">
        <v>299</v>
      </c>
      <c r="B1936" t="s">
        <v>12</v>
      </c>
      <c r="C1936">
        <v>10</v>
      </c>
      <c r="D1936" s="6">
        <v>137412.19</v>
      </c>
      <c r="E1936" s="6">
        <v>6101680789</v>
      </c>
      <c r="F1936">
        <v>17</v>
      </c>
      <c r="G1936" t="s">
        <v>16</v>
      </c>
      <c r="H1936">
        <v>2021</v>
      </c>
      <c r="I1936">
        <v>19149</v>
      </c>
      <c r="J1936">
        <v>4</v>
      </c>
      <c r="K1936" s="5">
        <v>44403.217709999997</v>
      </c>
      <c r="L1936" s="6">
        <v>8083.0699850000001</v>
      </c>
      <c r="M1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7" spans="1:13" x14ac:dyDescent="0.2">
      <c r="A1937" t="s">
        <v>2765</v>
      </c>
      <c r="B1937" t="s">
        <v>24</v>
      </c>
      <c r="C1937">
        <v>8</v>
      </c>
      <c r="D1937" s="6">
        <v>365025.17</v>
      </c>
      <c r="E1937" s="6">
        <v>9738036975.6499996</v>
      </c>
      <c r="F1937">
        <v>25</v>
      </c>
      <c r="G1937" t="s">
        <v>29</v>
      </c>
      <c r="H1937">
        <v>2013</v>
      </c>
      <c r="I1937">
        <v>2024</v>
      </c>
      <c r="J1937">
        <v>12</v>
      </c>
      <c r="K1937" s="5">
        <v>26676.713810000001</v>
      </c>
      <c r="L1937" s="6">
        <v>14601.006740000001</v>
      </c>
      <c r="M1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8" spans="1:13" x14ac:dyDescent="0.2">
      <c r="A1938" t="s">
        <v>2766</v>
      </c>
      <c r="B1938" t="s">
        <v>42</v>
      </c>
      <c r="C1938">
        <v>8</v>
      </c>
      <c r="D1938" s="6">
        <v>249635.12</v>
      </c>
      <c r="E1938" s="6">
        <v>1057481687.3099999</v>
      </c>
      <c r="F1938">
        <v>32</v>
      </c>
      <c r="G1938" t="s">
        <v>21</v>
      </c>
      <c r="H1938">
        <v>2005</v>
      </c>
      <c r="I1938">
        <v>18768</v>
      </c>
      <c r="J1938">
        <v>20</v>
      </c>
      <c r="K1938" s="5">
        <v>4235.1093600000004</v>
      </c>
      <c r="L1938" s="6">
        <v>7801.09764</v>
      </c>
      <c r="M1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39" spans="1:13" x14ac:dyDescent="0.2">
      <c r="A1939" t="s">
        <v>2767</v>
      </c>
      <c r="B1939" t="s">
        <v>42</v>
      </c>
      <c r="C1939">
        <v>7</v>
      </c>
      <c r="D1939" s="6">
        <v>211510.3</v>
      </c>
      <c r="E1939" s="6">
        <v>6155651110.4700003</v>
      </c>
      <c r="F1939">
        <v>10</v>
      </c>
      <c r="G1939" t="s">
        <v>35</v>
      </c>
      <c r="H1939">
        <v>2013</v>
      </c>
      <c r="I1939">
        <v>95</v>
      </c>
      <c r="J1939">
        <v>12</v>
      </c>
      <c r="K1939" s="5">
        <v>29102.316449999998</v>
      </c>
      <c r="L1939" s="6">
        <v>21151.029719999999</v>
      </c>
      <c r="M19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0" spans="1:13" x14ac:dyDescent="0.2">
      <c r="A1940" t="s">
        <v>2768</v>
      </c>
      <c r="B1940" t="s">
        <v>32</v>
      </c>
      <c r="C1940">
        <v>6</v>
      </c>
      <c r="D1940" s="6">
        <v>399032.3</v>
      </c>
      <c r="E1940" s="6">
        <v>15716017825.82</v>
      </c>
      <c r="F1940">
        <v>21</v>
      </c>
      <c r="G1940" t="s">
        <v>37</v>
      </c>
      <c r="H1940">
        <v>2005</v>
      </c>
      <c r="I1940">
        <v>5026</v>
      </c>
      <c r="J1940">
        <v>20</v>
      </c>
      <c r="K1940" s="5">
        <v>39384.327420000001</v>
      </c>
      <c r="L1940" s="6">
        <v>19001.538140000001</v>
      </c>
      <c r="M1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1" spans="1:13" x14ac:dyDescent="0.2">
      <c r="A1941" t="s">
        <v>2769</v>
      </c>
      <c r="B1941" t="s">
        <v>42</v>
      </c>
      <c r="C1941">
        <v>9</v>
      </c>
      <c r="D1941" s="6">
        <v>245731.37</v>
      </c>
      <c r="E1941" s="6">
        <v>1151449759.3099999</v>
      </c>
      <c r="F1941">
        <v>37</v>
      </c>
      <c r="G1941" t="s">
        <v>21</v>
      </c>
      <c r="H1941">
        <v>2013</v>
      </c>
      <c r="I1941">
        <v>817</v>
      </c>
      <c r="J1941">
        <v>12</v>
      </c>
      <c r="K1941" s="5">
        <v>4684.8069580000001</v>
      </c>
      <c r="L1941" s="6">
        <v>6641.388355</v>
      </c>
      <c r="M1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2" spans="1:13" x14ac:dyDescent="0.2">
      <c r="A1942" t="s">
        <v>2770</v>
      </c>
      <c r="B1942" t="s">
        <v>12</v>
      </c>
      <c r="C1942">
        <v>7</v>
      </c>
      <c r="D1942" s="6">
        <v>88994.1</v>
      </c>
      <c r="E1942" s="6">
        <v>43287666627.559998</v>
      </c>
      <c r="F1942">
        <v>34</v>
      </c>
      <c r="G1942" t="s">
        <v>27</v>
      </c>
      <c r="H1942">
        <v>2002</v>
      </c>
      <c r="I1942">
        <v>12796</v>
      </c>
      <c r="J1942">
        <v>23</v>
      </c>
      <c r="K1942" s="5">
        <v>486409.51559999998</v>
      </c>
      <c r="L1942" s="6">
        <v>2617.473563</v>
      </c>
      <c r="M19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3" spans="1:13" x14ac:dyDescent="0.2">
      <c r="A1943" t="s">
        <v>2771</v>
      </c>
      <c r="B1943" t="s">
        <v>15</v>
      </c>
      <c r="C1943">
        <v>4</v>
      </c>
      <c r="D1943" s="6">
        <v>367508.08</v>
      </c>
      <c r="E1943" s="6">
        <v>14446372000.16</v>
      </c>
      <c r="F1943">
        <v>7</v>
      </c>
      <c r="G1943" t="s">
        <v>29</v>
      </c>
      <c r="H1943">
        <v>2020</v>
      </c>
      <c r="I1943">
        <v>2227</v>
      </c>
      <c r="J1943">
        <v>5</v>
      </c>
      <c r="K1943" s="5">
        <v>39307.992010000002</v>
      </c>
      <c r="L1943" s="6">
        <v>52501.153639999997</v>
      </c>
      <c r="M19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4" spans="1:13" x14ac:dyDescent="0.2">
      <c r="A1944" t="s">
        <v>2772</v>
      </c>
      <c r="B1944" t="s">
        <v>12</v>
      </c>
      <c r="C1944">
        <v>4</v>
      </c>
      <c r="D1944" s="6">
        <v>205738.31</v>
      </c>
      <c r="E1944" s="6">
        <v>4581112171.6099997</v>
      </c>
      <c r="F1944">
        <v>16</v>
      </c>
      <c r="G1944" t="s">
        <v>29</v>
      </c>
      <c r="H1944">
        <v>2002</v>
      </c>
      <c r="I1944">
        <v>10537</v>
      </c>
      <c r="J1944">
        <v>23</v>
      </c>
      <c r="K1944" s="5">
        <v>22265.694769999998</v>
      </c>
      <c r="L1944" s="6">
        <v>12858.64443</v>
      </c>
      <c r="M1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5" spans="1:13" x14ac:dyDescent="0.2">
      <c r="A1945" t="s">
        <v>2773</v>
      </c>
      <c r="B1945" t="s">
        <v>24</v>
      </c>
      <c r="C1945">
        <v>4</v>
      </c>
      <c r="D1945" s="6">
        <v>114165.74</v>
      </c>
      <c r="E1945" s="6">
        <v>40860676761.330002</v>
      </c>
      <c r="F1945">
        <v>5</v>
      </c>
      <c r="G1945" t="s">
        <v>21</v>
      </c>
      <c r="H1945">
        <v>2017</v>
      </c>
      <c r="I1945">
        <v>5002</v>
      </c>
      <c r="J1945">
        <v>8</v>
      </c>
      <c r="K1945" s="5">
        <v>357905.6311</v>
      </c>
      <c r="L1945" s="6">
        <v>22833.14876</v>
      </c>
      <c r="M1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6" spans="1:13" x14ac:dyDescent="0.2">
      <c r="A1946" t="s">
        <v>2774</v>
      </c>
      <c r="B1946" t="s">
        <v>12</v>
      </c>
      <c r="C1946">
        <v>4</v>
      </c>
      <c r="D1946" s="6">
        <v>294870.27</v>
      </c>
      <c r="E1946" s="6">
        <v>5799476525.8699999</v>
      </c>
      <c r="F1946">
        <v>42</v>
      </c>
      <c r="G1946" t="s">
        <v>10</v>
      </c>
      <c r="H1946">
        <v>2018</v>
      </c>
      <c r="I1946">
        <v>6846</v>
      </c>
      <c r="J1946">
        <v>7</v>
      </c>
      <c r="K1946" s="5">
        <v>19666.89186</v>
      </c>
      <c r="L1946" s="6">
        <v>7020.7206450000003</v>
      </c>
      <c r="M19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7" spans="1:13" x14ac:dyDescent="0.2">
      <c r="A1947" t="s">
        <v>300</v>
      </c>
      <c r="B1947" t="s">
        <v>32</v>
      </c>
      <c r="C1947">
        <v>1</v>
      </c>
      <c r="D1947" s="6">
        <v>191017.73</v>
      </c>
      <c r="E1947" s="6">
        <v>9043004199.5200005</v>
      </c>
      <c r="F1947">
        <v>47</v>
      </c>
      <c r="G1947" t="s">
        <v>29</v>
      </c>
      <c r="H1947">
        <v>2000</v>
      </c>
      <c r="I1947">
        <v>11464</v>
      </c>
      <c r="J1947">
        <v>25</v>
      </c>
      <c r="K1947" s="5">
        <v>47340.176460000002</v>
      </c>
      <c r="L1947" s="6">
        <v>4064.2070819999999</v>
      </c>
      <c r="M19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48" spans="1:13" x14ac:dyDescent="0.2">
      <c r="A1948" t="s">
        <v>2775</v>
      </c>
      <c r="B1948" t="s">
        <v>18</v>
      </c>
      <c r="C1948">
        <v>6</v>
      </c>
      <c r="D1948" s="6">
        <v>367765.47</v>
      </c>
      <c r="E1948" s="6">
        <v>17207131536.23</v>
      </c>
      <c r="F1948">
        <v>9</v>
      </c>
      <c r="G1948" t="s">
        <v>21</v>
      </c>
      <c r="H1948">
        <v>2001</v>
      </c>
      <c r="I1948">
        <v>1842</v>
      </c>
      <c r="J1948">
        <v>24</v>
      </c>
      <c r="K1948" s="5">
        <v>46787.328439999997</v>
      </c>
      <c r="L1948" s="6">
        <v>40862.829850000002</v>
      </c>
      <c r="M19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49" spans="1:13" x14ac:dyDescent="0.2">
      <c r="A1949" t="s">
        <v>2776</v>
      </c>
      <c r="B1949" t="s">
        <v>49</v>
      </c>
      <c r="C1949">
        <v>10</v>
      </c>
      <c r="D1949" s="6">
        <v>81680.34</v>
      </c>
      <c r="E1949" s="6">
        <v>179003890.56</v>
      </c>
      <c r="F1949">
        <v>8</v>
      </c>
      <c r="G1949" t="s">
        <v>27</v>
      </c>
      <c r="H1949">
        <v>2002</v>
      </c>
      <c r="I1949">
        <v>6986</v>
      </c>
      <c r="J1949">
        <v>23</v>
      </c>
      <c r="K1949" s="5">
        <v>2190.5173530000002</v>
      </c>
      <c r="L1949" s="6">
        <v>10210.042960000001</v>
      </c>
      <c r="M1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0" spans="1:13" x14ac:dyDescent="0.2">
      <c r="A1950" t="s">
        <v>2777</v>
      </c>
      <c r="B1950" t="s">
        <v>15</v>
      </c>
      <c r="C1950">
        <v>3</v>
      </c>
      <c r="D1950" s="6">
        <v>451251.63</v>
      </c>
      <c r="E1950" s="6">
        <v>19946360.960000001</v>
      </c>
      <c r="F1950">
        <v>34</v>
      </c>
      <c r="G1950" t="s">
        <v>35</v>
      </c>
      <c r="H1950">
        <v>2011</v>
      </c>
      <c r="I1950">
        <v>12079</v>
      </c>
      <c r="J1950">
        <v>14</v>
      </c>
      <c r="K1950" s="5">
        <v>43.202302420000002</v>
      </c>
      <c r="L1950" s="6">
        <v>13272.10673</v>
      </c>
      <c r="M1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1" spans="1:13" x14ac:dyDescent="0.2">
      <c r="A1951" t="s">
        <v>2778</v>
      </c>
      <c r="B1951" t="s">
        <v>24</v>
      </c>
      <c r="C1951">
        <v>10</v>
      </c>
      <c r="D1951" s="6">
        <v>470023.65</v>
      </c>
      <c r="E1951" s="6">
        <v>7218720657.4899998</v>
      </c>
      <c r="F1951">
        <v>2</v>
      </c>
      <c r="G1951" t="s">
        <v>21</v>
      </c>
      <c r="H1951">
        <v>2014</v>
      </c>
      <c r="I1951">
        <v>1094</v>
      </c>
      <c r="J1951">
        <v>11</v>
      </c>
      <c r="K1951" s="5">
        <v>15357.207270000001</v>
      </c>
      <c r="L1951" s="6">
        <v>235011.82560000001</v>
      </c>
      <c r="M19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2" spans="1:13" x14ac:dyDescent="0.2">
      <c r="A1952" t="s">
        <v>2779</v>
      </c>
      <c r="B1952" t="s">
        <v>42</v>
      </c>
      <c r="C1952">
        <v>5</v>
      </c>
      <c r="D1952" s="6">
        <v>471213.7</v>
      </c>
      <c r="E1952" s="6">
        <v>16011736789.26</v>
      </c>
      <c r="F1952">
        <v>48</v>
      </c>
      <c r="G1952" t="s">
        <v>35</v>
      </c>
      <c r="H1952">
        <v>2009</v>
      </c>
      <c r="I1952">
        <v>16193</v>
      </c>
      <c r="J1952">
        <v>16</v>
      </c>
      <c r="K1952" s="5">
        <v>33978.777439999998</v>
      </c>
      <c r="L1952" s="6">
        <v>9816.9521669999995</v>
      </c>
      <c r="M1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3" spans="1:13" x14ac:dyDescent="0.2">
      <c r="A1953" t="s">
        <v>2780</v>
      </c>
      <c r="B1953" t="s">
        <v>24</v>
      </c>
      <c r="C1953">
        <v>4</v>
      </c>
      <c r="D1953" s="6">
        <v>86384.44</v>
      </c>
      <c r="E1953" s="6">
        <v>4251150519.8400002</v>
      </c>
      <c r="F1953">
        <v>5</v>
      </c>
      <c r="G1953" t="s">
        <v>10</v>
      </c>
      <c r="H1953">
        <v>2021</v>
      </c>
      <c r="I1953">
        <v>15283</v>
      </c>
      <c r="J1953">
        <v>4</v>
      </c>
      <c r="K1953" s="5">
        <v>49210.993929999997</v>
      </c>
      <c r="L1953" s="6">
        <v>17276.887930000001</v>
      </c>
      <c r="M1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4" spans="1:13" x14ac:dyDescent="0.2">
      <c r="A1954" t="s">
        <v>2781</v>
      </c>
      <c r="B1954" t="s">
        <v>15</v>
      </c>
      <c r="C1954">
        <v>7</v>
      </c>
      <c r="D1954" s="6">
        <v>463833.71</v>
      </c>
      <c r="E1954" s="6">
        <v>1748475742.9300001</v>
      </c>
      <c r="F1954">
        <v>25</v>
      </c>
      <c r="G1954" t="s">
        <v>13</v>
      </c>
      <c r="H1954">
        <v>2016</v>
      </c>
      <c r="I1954">
        <v>12735</v>
      </c>
      <c r="J1954">
        <v>9</v>
      </c>
      <c r="K1954" s="5">
        <v>3768.617675</v>
      </c>
      <c r="L1954" s="6">
        <v>18553.348310000001</v>
      </c>
      <c r="M1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5" spans="1:13" x14ac:dyDescent="0.2">
      <c r="A1955" t="s">
        <v>2782</v>
      </c>
      <c r="B1955" t="s">
        <v>42</v>
      </c>
      <c r="C1955">
        <v>3</v>
      </c>
      <c r="D1955" s="6">
        <v>205501.69</v>
      </c>
      <c r="E1955" s="6">
        <v>62135373505.860001</v>
      </c>
      <c r="F1955">
        <v>4</v>
      </c>
      <c r="G1955" t="s">
        <v>33</v>
      </c>
      <c r="H1955">
        <v>2018</v>
      </c>
      <c r="I1955">
        <v>16034</v>
      </c>
      <c r="J1955">
        <v>7</v>
      </c>
      <c r="K1955" s="5">
        <v>302358.42680000002</v>
      </c>
      <c r="L1955" s="6">
        <v>51375.422749999998</v>
      </c>
      <c r="M1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6" spans="1:13" x14ac:dyDescent="0.2">
      <c r="A1956" t="s">
        <v>2783</v>
      </c>
      <c r="B1956" t="s">
        <v>42</v>
      </c>
      <c r="C1956">
        <v>7</v>
      </c>
      <c r="D1956" s="6">
        <v>442179.53</v>
      </c>
      <c r="E1956" s="6">
        <v>15718256742.83</v>
      </c>
      <c r="F1956">
        <v>17</v>
      </c>
      <c r="G1956" t="s">
        <v>35</v>
      </c>
      <c r="H1956">
        <v>2000</v>
      </c>
      <c r="I1956">
        <v>435</v>
      </c>
      <c r="J1956">
        <v>25</v>
      </c>
      <c r="K1956" s="5">
        <v>35546.228210000001</v>
      </c>
      <c r="L1956" s="6">
        <v>26010.560720000001</v>
      </c>
      <c r="M19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7" spans="1:13" x14ac:dyDescent="0.2">
      <c r="A1957" t="s">
        <v>2784</v>
      </c>
      <c r="B1957" t="s">
        <v>15</v>
      </c>
      <c r="C1957">
        <v>2</v>
      </c>
      <c r="D1957" s="6">
        <v>82968.03</v>
      </c>
      <c r="E1957" s="6">
        <v>32147685088</v>
      </c>
      <c r="F1957">
        <v>8</v>
      </c>
      <c r="G1957" t="s">
        <v>13</v>
      </c>
      <c r="H1957">
        <v>2008</v>
      </c>
      <c r="I1957">
        <v>5499</v>
      </c>
      <c r="J1957">
        <v>17</v>
      </c>
      <c r="K1957" s="5">
        <v>387469.76490000001</v>
      </c>
      <c r="L1957" s="6">
        <v>10371.00344</v>
      </c>
      <c r="M19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58" spans="1:13" x14ac:dyDescent="0.2">
      <c r="A1958" t="s">
        <v>301</v>
      </c>
      <c r="B1958" t="s">
        <v>9</v>
      </c>
      <c r="C1958">
        <v>1</v>
      </c>
      <c r="D1958" s="6">
        <v>185134.83</v>
      </c>
      <c r="E1958" s="6">
        <v>7285139646.5500002</v>
      </c>
      <c r="F1958">
        <v>48</v>
      </c>
      <c r="G1958" t="s">
        <v>27</v>
      </c>
      <c r="H1958">
        <v>2001</v>
      </c>
      <c r="I1958">
        <v>2882</v>
      </c>
      <c r="J1958">
        <v>24</v>
      </c>
      <c r="K1958" s="5">
        <v>39349.454100000003</v>
      </c>
      <c r="L1958" s="6">
        <v>3856.975633</v>
      </c>
      <c r="M1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59" spans="1:13" x14ac:dyDescent="0.2">
      <c r="A1959" t="s">
        <v>2785</v>
      </c>
      <c r="B1959" t="s">
        <v>42</v>
      </c>
      <c r="C1959">
        <v>7</v>
      </c>
      <c r="D1959" s="6">
        <v>287307.84000000003</v>
      </c>
      <c r="E1959" s="6">
        <v>7475203370.8000002</v>
      </c>
      <c r="F1959">
        <v>38</v>
      </c>
      <c r="G1959" t="s">
        <v>16</v>
      </c>
      <c r="H1959">
        <v>2015</v>
      </c>
      <c r="I1959">
        <v>4071</v>
      </c>
      <c r="J1959">
        <v>10</v>
      </c>
      <c r="K1959" s="5">
        <v>26017.097160000001</v>
      </c>
      <c r="L1959" s="6">
        <v>7560.7327079999995</v>
      </c>
      <c r="M1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0" spans="1:13" x14ac:dyDescent="0.2">
      <c r="A1960" t="s">
        <v>2786</v>
      </c>
      <c r="B1960" t="s">
        <v>32</v>
      </c>
      <c r="C1960">
        <v>5</v>
      </c>
      <c r="D1960" s="6">
        <v>3616.54</v>
      </c>
      <c r="E1960" s="6">
        <v>14638005029.24</v>
      </c>
      <c r="F1960">
        <v>17</v>
      </c>
      <c r="G1960" t="s">
        <v>35</v>
      </c>
      <c r="H1960">
        <v>2010</v>
      </c>
      <c r="I1960">
        <v>12276</v>
      </c>
      <c r="J1960">
        <v>15</v>
      </c>
      <c r="K1960" s="5">
        <v>4047516.4569999999</v>
      </c>
      <c r="L1960" s="6">
        <v>212.73759250000001</v>
      </c>
      <c r="M1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1" spans="1:13" x14ac:dyDescent="0.2">
      <c r="A1961" t="s">
        <v>2787</v>
      </c>
      <c r="B1961" t="s">
        <v>15</v>
      </c>
      <c r="C1961">
        <v>7</v>
      </c>
      <c r="D1961" s="6">
        <v>177895.31</v>
      </c>
      <c r="E1961" s="6">
        <v>26973709762.16</v>
      </c>
      <c r="F1961">
        <v>33</v>
      </c>
      <c r="G1961" t="s">
        <v>19</v>
      </c>
      <c r="H1961">
        <v>2021</v>
      </c>
      <c r="I1961">
        <v>11286</v>
      </c>
      <c r="J1961">
        <v>4</v>
      </c>
      <c r="K1961" s="5">
        <v>151625.8768</v>
      </c>
      <c r="L1961" s="6">
        <v>5390.7668709999998</v>
      </c>
      <c r="M1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2" spans="1:13" x14ac:dyDescent="0.2">
      <c r="A1962" t="s">
        <v>2788</v>
      </c>
      <c r="B1962" t="s">
        <v>49</v>
      </c>
      <c r="C1962">
        <v>1</v>
      </c>
      <c r="D1962" s="6">
        <v>31152.6</v>
      </c>
      <c r="E1962" s="6">
        <v>8996033446.4200001</v>
      </c>
      <c r="F1962">
        <v>18</v>
      </c>
      <c r="G1962" t="s">
        <v>21</v>
      </c>
      <c r="H1962">
        <v>2016</v>
      </c>
      <c r="I1962">
        <v>13287</v>
      </c>
      <c r="J1962">
        <v>9</v>
      </c>
      <c r="K1962" s="5">
        <v>288772.07339999999</v>
      </c>
      <c r="L1962" s="6">
        <v>1730.70027</v>
      </c>
      <c r="M1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3" spans="1:13" x14ac:dyDescent="0.2">
      <c r="A1963" t="s">
        <v>2789</v>
      </c>
      <c r="B1963" t="s">
        <v>18</v>
      </c>
      <c r="C1963">
        <v>4</v>
      </c>
      <c r="D1963" s="6">
        <v>246839.34</v>
      </c>
      <c r="E1963" s="6">
        <v>6773136434.8500004</v>
      </c>
      <c r="F1963">
        <v>19</v>
      </c>
      <c r="G1963" t="s">
        <v>19</v>
      </c>
      <c r="H1963">
        <v>2002</v>
      </c>
      <c r="I1963">
        <v>3795</v>
      </c>
      <c r="J1963">
        <v>23</v>
      </c>
      <c r="K1963" s="5">
        <v>27438.45247</v>
      </c>
      <c r="L1963" s="6">
        <v>12991.544400000001</v>
      </c>
      <c r="M1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4" spans="1:13" x14ac:dyDescent="0.2">
      <c r="A1964" t="s">
        <v>2790</v>
      </c>
      <c r="B1964" t="s">
        <v>42</v>
      </c>
      <c r="C1964">
        <v>8</v>
      </c>
      <c r="D1964" s="6">
        <v>118233.73</v>
      </c>
      <c r="E1964" s="6">
        <v>5728707383.4099998</v>
      </c>
      <c r="F1964">
        <v>34</v>
      </c>
      <c r="G1964" t="s">
        <v>29</v>
      </c>
      <c r="H1964">
        <v>2011</v>
      </c>
      <c r="I1964">
        <v>10218</v>
      </c>
      <c r="J1964">
        <v>14</v>
      </c>
      <c r="K1964" s="5">
        <v>48451.39402</v>
      </c>
      <c r="L1964" s="6">
        <v>3477.4627139999998</v>
      </c>
      <c r="M1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5" spans="1:13" x14ac:dyDescent="0.2">
      <c r="A1965" t="s">
        <v>2791</v>
      </c>
      <c r="B1965" t="s">
        <v>12</v>
      </c>
      <c r="C1965">
        <v>8</v>
      </c>
      <c r="D1965" s="6">
        <v>26004.6</v>
      </c>
      <c r="E1965" s="6">
        <v>10170413973.92</v>
      </c>
      <c r="F1965">
        <v>20</v>
      </c>
      <c r="G1965" t="s">
        <v>37</v>
      </c>
      <c r="H1965">
        <v>2009</v>
      </c>
      <c r="I1965">
        <v>17325</v>
      </c>
      <c r="J1965">
        <v>16</v>
      </c>
      <c r="K1965" s="5">
        <v>391099.56890000001</v>
      </c>
      <c r="L1965" s="6">
        <v>1300.2300150000001</v>
      </c>
      <c r="M1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6" spans="1:13" x14ac:dyDescent="0.2">
      <c r="A1966" t="s">
        <v>2792</v>
      </c>
      <c r="B1966" t="s">
        <v>49</v>
      </c>
      <c r="C1966">
        <v>4</v>
      </c>
      <c r="D1966" s="6">
        <v>340257.57</v>
      </c>
      <c r="E1966" s="6">
        <v>8638419345.5200005</v>
      </c>
      <c r="F1966">
        <v>10</v>
      </c>
      <c r="G1966" t="s">
        <v>33</v>
      </c>
      <c r="H1966">
        <v>2020</v>
      </c>
      <c r="I1966">
        <v>19152</v>
      </c>
      <c r="J1966">
        <v>5</v>
      </c>
      <c r="K1966" s="5">
        <v>25386.88321</v>
      </c>
      <c r="L1966" s="6">
        <v>34025.756600000001</v>
      </c>
      <c r="M19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7" spans="1:13" x14ac:dyDescent="0.2">
      <c r="A1967" t="s">
        <v>2793</v>
      </c>
      <c r="B1967" t="s">
        <v>15</v>
      </c>
      <c r="C1967">
        <v>6</v>
      </c>
      <c r="D1967" s="6">
        <v>158095.35999999999</v>
      </c>
      <c r="E1967" s="6">
        <v>7823209140.46</v>
      </c>
      <c r="F1967">
        <v>23</v>
      </c>
      <c r="G1967" t="s">
        <v>27</v>
      </c>
      <c r="H1967">
        <v>2011</v>
      </c>
      <c r="I1967">
        <v>14196</v>
      </c>
      <c r="J1967">
        <v>14</v>
      </c>
      <c r="K1967" s="5">
        <v>49483.117539999999</v>
      </c>
      <c r="L1967" s="6">
        <v>6873.7110970000003</v>
      </c>
      <c r="M1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68" spans="1:13" x14ac:dyDescent="0.2">
      <c r="A1968" t="s">
        <v>2794</v>
      </c>
      <c r="B1968" t="s">
        <v>49</v>
      </c>
      <c r="C1968">
        <v>6</v>
      </c>
      <c r="D1968" s="6">
        <v>121080.28</v>
      </c>
      <c r="E1968" s="6">
        <v>54034793141.410004</v>
      </c>
      <c r="F1968">
        <v>32</v>
      </c>
      <c r="G1968" t="s">
        <v>37</v>
      </c>
      <c r="H1968">
        <v>2016</v>
      </c>
      <c r="I1968">
        <v>6492</v>
      </c>
      <c r="J1968">
        <v>9</v>
      </c>
      <c r="K1968" s="5">
        <v>446271.43160000001</v>
      </c>
      <c r="L1968" s="6">
        <v>3783.758902</v>
      </c>
      <c r="M19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69" spans="1:13" x14ac:dyDescent="0.2">
      <c r="A1969" t="s">
        <v>302</v>
      </c>
      <c r="B1969" t="s">
        <v>24</v>
      </c>
      <c r="C1969">
        <v>8</v>
      </c>
      <c r="D1969" s="6">
        <v>55751.33</v>
      </c>
      <c r="E1969" s="6">
        <v>9000177971.5699997</v>
      </c>
      <c r="F1969">
        <v>49</v>
      </c>
      <c r="G1969" t="s">
        <v>16</v>
      </c>
      <c r="H1969">
        <v>2022</v>
      </c>
      <c r="I1969">
        <v>6487</v>
      </c>
      <c r="J1969">
        <v>3</v>
      </c>
      <c r="K1969" s="5">
        <v>161433.31140000001</v>
      </c>
      <c r="L1969" s="6">
        <v>1137.7822960000001</v>
      </c>
      <c r="M1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0" spans="1:13" x14ac:dyDescent="0.2">
      <c r="A1970" t="s">
        <v>2795</v>
      </c>
      <c r="B1970" t="s">
        <v>24</v>
      </c>
      <c r="C1970">
        <v>3</v>
      </c>
      <c r="D1970" s="6">
        <v>289953.48</v>
      </c>
      <c r="E1970" s="6">
        <v>9721708045.6100006</v>
      </c>
      <c r="F1970">
        <v>14</v>
      </c>
      <c r="G1970" t="s">
        <v>19</v>
      </c>
      <c r="H1970">
        <v>2016</v>
      </c>
      <c r="I1970">
        <v>256</v>
      </c>
      <c r="J1970">
        <v>9</v>
      </c>
      <c r="K1970" s="5">
        <v>33527.509980000003</v>
      </c>
      <c r="L1970" s="6">
        <v>20710.962640000002</v>
      </c>
      <c r="M19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71" spans="1:13" x14ac:dyDescent="0.2">
      <c r="A1971" t="s">
        <v>2796</v>
      </c>
      <c r="B1971" t="s">
        <v>9</v>
      </c>
      <c r="C1971">
        <v>10</v>
      </c>
      <c r="D1971" s="6">
        <v>134658.62</v>
      </c>
      <c r="E1971" s="6">
        <v>5510928179.96</v>
      </c>
      <c r="F1971">
        <v>41</v>
      </c>
      <c r="G1971" t="s">
        <v>29</v>
      </c>
      <c r="H1971">
        <v>2000</v>
      </c>
      <c r="I1971">
        <v>13174</v>
      </c>
      <c r="J1971">
        <v>25</v>
      </c>
      <c r="K1971" s="5">
        <v>40924.179199999999</v>
      </c>
      <c r="L1971" s="6">
        <v>3284.356601</v>
      </c>
      <c r="M1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2" spans="1:13" x14ac:dyDescent="0.2">
      <c r="A1972" t="s">
        <v>2797</v>
      </c>
      <c r="B1972" t="s">
        <v>49</v>
      </c>
      <c r="C1972">
        <v>5</v>
      </c>
      <c r="D1972" s="6">
        <v>377969.16</v>
      </c>
      <c r="E1972" s="6">
        <v>1720193983.2</v>
      </c>
      <c r="F1972">
        <v>8</v>
      </c>
      <c r="G1972" t="s">
        <v>16</v>
      </c>
      <c r="H1972">
        <v>2010</v>
      </c>
      <c r="I1972">
        <v>15286</v>
      </c>
      <c r="J1972">
        <v>15</v>
      </c>
      <c r="K1972" s="5">
        <v>4550.149007</v>
      </c>
      <c r="L1972" s="6">
        <v>47246.14544</v>
      </c>
      <c r="M19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73" spans="1:13" x14ac:dyDescent="0.2">
      <c r="A1973" t="s">
        <v>2798</v>
      </c>
      <c r="B1973" t="s">
        <v>49</v>
      </c>
      <c r="C1973">
        <v>9</v>
      </c>
      <c r="D1973" s="6">
        <v>79684.789999999994</v>
      </c>
      <c r="E1973" s="6">
        <v>18946012563.84</v>
      </c>
      <c r="F1973">
        <v>33</v>
      </c>
      <c r="G1973" t="s">
        <v>13</v>
      </c>
      <c r="H1973">
        <v>2002</v>
      </c>
      <c r="I1973">
        <v>575</v>
      </c>
      <c r="J1973">
        <v>23</v>
      </c>
      <c r="K1973" s="5">
        <v>237760.9834</v>
      </c>
      <c r="L1973" s="6">
        <v>2414.6904589999999</v>
      </c>
      <c r="M1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4" spans="1:13" x14ac:dyDescent="0.2">
      <c r="A1974" t="s">
        <v>2799</v>
      </c>
      <c r="B1974" t="s">
        <v>15</v>
      </c>
      <c r="C1974">
        <v>6</v>
      </c>
      <c r="D1974" s="6">
        <v>148083.17000000001</v>
      </c>
      <c r="E1974" s="6">
        <v>6831441630.1899996</v>
      </c>
      <c r="F1974">
        <v>12</v>
      </c>
      <c r="G1974" t="s">
        <v>16</v>
      </c>
      <c r="H1974">
        <v>2001</v>
      </c>
      <c r="I1974">
        <v>1938</v>
      </c>
      <c r="J1974">
        <v>24</v>
      </c>
      <c r="K1974" s="5">
        <v>46131.465230000002</v>
      </c>
      <c r="L1974" s="6">
        <v>12340.26406</v>
      </c>
      <c r="M1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5" spans="1:13" x14ac:dyDescent="0.2">
      <c r="A1975" t="s">
        <v>2800</v>
      </c>
      <c r="B1975" t="s">
        <v>42</v>
      </c>
      <c r="C1975">
        <v>3</v>
      </c>
      <c r="D1975" s="6">
        <v>493758.44</v>
      </c>
      <c r="E1975" s="6">
        <v>21001693611.34</v>
      </c>
      <c r="F1975">
        <v>34</v>
      </c>
      <c r="G1975" t="s">
        <v>16</v>
      </c>
      <c r="H1975">
        <v>2001</v>
      </c>
      <c r="I1975">
        <v>1634</v>
      </c>
      <c r="J1975">
        <v>24</v>
      </c>
      <c r="K1975" s="5">
        <v>42533.348539999999</v>
      </c>
      <c r="L1975" s="6">
        <v>14522.30708</v>
      </c>
      <c r="M1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6" spans="1:13" x14ac:dyDescent="0.2">
      <c r="A1976" t="s">
        <v>2801</v>
      </c>
      <c r="B1976" t="s">
        <v>12</v>
      </c>
      <c r="C1976">
        <v>9</v>
      </c>
      <c r="D1976" s="6">
        <v>90213.68</v>
      </c>
      <c r="E1976" s="6">
        <v>18505293339.939999</v>
      </c>
      <c r="F1976">
        <v>24</v>
      </c>
      <c r="G1976" t="s">
        <v>16</v>
      </c>
      <c r="H1976">
        <v>2012</v>
      </c>
      <c r="I1976">
        <v>8888</v>
      </c>
      <c r="J1976">
        <v>13</v>
      </c>
      <c r="K1976" s="5">
        <v>205126.3523</v>
      </c>
      <c r="L1976" s="6">
        <v>3758.9033370000002</v>
      </c>
      <c r="M19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7" spans="1:13" x14ac:dyDescent="0.2">
      <c r="A1977" t="s">
        <v>2802</v>
      </c>
      <c r="B1977" t="s">
        <v>18</v>
      </c>
      <c r="C1977">
        <v>10</v>
      </c>
      <c r="D1977" s="6">
        <v>112410.87</v>
      </c>
      <c r="E1977" s="6">
        <v>2160397152.3499999</v>
      </c>
      <c r="F1977">
        <v>14</v>
      </c>
      <c r="G1977" t="s">
        <v>21</v>
      </c>
      <c r="H1977">
        <v>2022</v>
      </c>
      <c r="I1977">
        <v>2594</v>
      </c>
      <c r="J1977">
        <v>3</v>
      </c>
      <c r="K1977" s="5">
        <v>19217.757099999999</v>
      </c>
      <c r="L1977" s="6">
        <v>8029.3476579999997</v>
      </c>
      <c r="M1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8" spans="1:13" x14ac:dyDescent="0.2">
      <c r="A1978" t="s">
        <v>2803</v>
      </c>
      <c r="B1978" t="s">
        <v>12</v>
      </c>
      <c r="C1978">
        <v>10</v>
      </c>
      <c r="D1978" s="6">
        <v>342374.41</v>
      </c>
      <c r="E1978" s="6">
        <v>15880568433.870001</v>
      </c>
      <c r="F1978">
        <v>46</v>
      </c>
      <c r="G1978" t="s">
        <v>16</v>
      </c>
      <c r="H1978">
        <v>2020</v>
      </c>
      <c r="I1978">
        <v>16924</v>
      </c>
      <c r="J1978">
        <v>5</v>
      </c>
      <c r="K1978" s="5">
        <v>46382.630790000003</v>
      </c>
      <c r="L1978" s="6">
        <v>7442.9220539999997</v>
      </c>
      <c r="M1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79" spans="1:13" x14ac:dyDescent="0.2">
      <c r="A1979" t="s">
        <v>2804</v>
      </c>
      <c r="B1979" t="s">
        <v>32</v>
      </c>
      <c r="C1979">
        <v>4</v>
      </c>
      <c r="D1979" s="6">
        <v>496647.77</v>
      </c>
      <c r="E1979" s="6">
        <v>12594082857.43</v>
      </c>
      <c r="F1979">
        <v>16</v>
      </c>
      <c r="G1979" t="s">
        <v>10</v>
      </c>
      <c r="H1979">
        <v>2000</v>
      </c>
      <c r="I1979">
        <v>8007</v>
      </c>
      <c r="J1979">
        <v>25</v>
      </c>
      <c r="K1979" s="5">
        <v>25357.17844</v>
      </c>
      <c r="L1979" s="6">
        <v>31040.485830000001</v>
      </c>
      <c r="M1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0" spans="1:13" x14ac:dyDescent="0.2">
      <c r="A1980" t="s">
        <v>303</v>
      </c>
      <c r="B1980" t="s">
        <v>15</v>
      </c>
      <c r="C1980">
        <v>2</v>
      </c>
      <c r="D1980" s="6">
        <v>37282.14</v>
      </c>
      <c r="E1980" s="6">
        <v>6084761595.1099997</v>
      </c>
      <c r="F1980">
        <v>18</v>
      </c>
      <c r="G1980" t="s">
        <v>13</v>
      </c>
      <c r="H1980">
        <v>2020</v>
      </c>
      <c r="I1980">
        <v>1509</v>
      </c>
      <c r="J1980">
        <v>5</v>
      </c>
      <c r="K1980" s="5">
        <v>163207.48480000001</v>
      </c>
      <c r="L1980" s="6">
        <v>2071.2300049999999</v>
      </c>
      <c r="M1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1" spans="1:13" x14ac:dyDescent="0.2">
      <c r="A1981" t="s">
        <v>2805</v>
      </c>
      <c r="B1981" t="s">
        <v>49</v>
      </c>
      <c r="C1981">
        <v>8</v>
      </c>
      <c r="D1981" s="6">
        <v>330170.14</v>
      </c>
      <c r="E1981" s="6">
        <v>15165291260.129999</v>
      </c>
      <c r="F1981">
        <v>16</v>
      </c>
      <c r="G1981" t="s">
        <v>27</v>
      </c>
      <c r="H1981">
        <v>2010</v>
      </c>
      <c r="I1981">
        <v>1863</v>
      </c>
      <c r="J1981">
        <v>15</v>
      </c>
      <c r="K1981" s="5">
        <v>45930.74682</v>
      </c>
      <c r="L1981" s="6">
        <v>20635.633730000001</v>
      </c>
      <c r="M19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2" spans="1:13" x14ac:dyDescent="0.2">
      <c r="A1982" t="s">
        <v>2806</v>
      </c>
      <c r="B1982" t="s">
        <v>42</v>
      </c>
      <c r="C1982">
        <v>4</v>
      </c>
      <c r="D1982" s="6">
        <v>303369.32</v>
      </c>
      <c r="E1982" s="6">
        <v>107219860.05</v>
      </c>
      <c r="F1982">
        <v>50</v>
      </c>
      <c r="G1982" t="s">
        <v>10</v>
      </c>
      <c r="H1982">
        <v>2008</v>
      </c>
      <c r="I1982">
        <v>1470</v>
      </c>
      <c r="J1982">
        <v>17</v>
      </c>
      <c r="K1982" s="5">
        <v>352.43014149999999</v>
      </c>
      <c r="L1982" s="6">
        <v>6067.3863060000003</v>
      </c>
      <c r="M1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3" spans="1:13" x14ac:dyDescent="0.2">
      <c r="A1983" t="s">
        <v>2807</v>
      </c>
      <c r="B1983" t="s">
        <v>42</v>
      </c>
      <c r="C1983">
        <v>2</v>
      </c>
      <c r="D1983" s="6">
        <v>477665.52</v>
      </c>
      <c r="E1983" s="6">
        <v>22067882575.009998</v>
      </c>
      <c r="F1983">
        <v>12</v>
      </c>
      <c r="G1983" t="s">
        <v>35</v>
      </c>
      <c r="H1983">
        <v>2021</v>
      </c>
      <c r="I1983">
        <v>1449</v>
      </c>
      <c r="J1983">
        <v>4</v>
      </c>
      <c r="K1983" s="5">
        <v>46198.446049999999</v>
      </c>
      <c r="L1983" s="6">
        <v>39805.460279999999</v>
      </c>
      <c r="M19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4" spans="1:13" x14ac:dyDescent="0.2">
      <c r="A1984" t="s">
        <v>2808</v>
      </c>
      <c r="B1984" t="s">
        <v>49</v>
      </c>
      <c r="C1984">
        <v>3</v>
      </c>
      <c r="D1984" s="6">
        <v>16834.990000000002</v>
      </c>
      <c r="E1984" s="6">
        <v>6891183135.8900003</v>
      </c>
      <c r="F1984">
        <v>50</v>
      </c>
      <c r="G1984" t="s">
        <v>16</v>
      </c>
      <c r="H1984">
        <v>2007</v>
      </c>
      <c r="I1984">
        <v>14244</v>
      </c>
      <c r="J1984">
        <v>18</v>
      </c>
      <c r="K1984" s="5">
        <v>409335.8162</v>
      </c>
      <c r="L1984" s="6">
        <v>336.69989420000002</v>
      </c>
      <c r="M1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5" spans="1:13" x14ac:dyDescent="0.2">
      <c r="A1985" t="s">
        <v>2809</v>
      </c>
      <c r="B1985" t="s">
        <v>12</v>
      </c>
      <c r="C1985">
        <v>7</v>
      </c>
      <c r="D1985" s="6">
        <v>226699.01</v>
      </c>
      <c r="E1985" s="6">
        <v>9585378297.0499992</v>
      </c>
      <c r="F1985">
        <v>3</v>
      </c>
      <c r="G1985" t="s">
        <v>21</v>
      </c>
      <c r="H1985">
        <v>2015</v>
      </c>
      <c r="I1985">
        <v>811</v>
      </c>
      <c r="J1985">
        <v>10</v>
      </c>
      <c r="K1985" s="5">
        <v>42281.401239999999</v>
      </c>
      <c r="L1985" s="6">
        <v>75566.335049999994</v>
      </c>
      <c r="M1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6" spans="1:13" x14ac:dyDescent="0.2">
      <c r="A1986" t="s">
        <v>2810</v>
      </c>
      <c r="B1986" t="s">
        <v>9</v>
      </c>
      <c r="C1986">
        <v>4</v>
      </c>
      <c r="D1986" s="6">
        <v>95040.639999999999</v>
      </c>
      <c r="E1986" s="6">
        <v>15434151349.360001</v>
      </c>
      <c r="F1986">
        <v>42</v>
      </c>
      <c r="G1986" t="s">
        <v>35</v>
      </c>
      <c r="H1986">
        <v>2010</v>
      </c>
      <c r="I1986">
        <v>1381</v>
      </c>
      <c r="J1986">
        <v>15</v>
      </c>
      <c r="K1986" s="5">
        <v>162394.2844</v>
      </c>
      <c r="L1986" s="6">
        <v>2262.8723209999998</v>
      </c>
      <c r="M1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7" spans="1:13" x14ac:dyDescent="0.2">
      <c r="A1987" t="s">
        <v>2811</v>
      </c>
      <c r="B1987" t="s">
        <v>18</v>
      </c>
      <c r="C1987">
        <v>9</v>
      </c>
      <c r="D1987" s="6">
        <v>498935.01</v>
      </c>
      <c r="E1987" s="6">
        <v>19759997234.450001</v>
      </c>
      <c r="F1987">
        <v>15</v>
      </c>
      <c r="G1987" t="s">
        <v>16</v>
      </c>
      <c r="H1987">
        <v>2000</v>
      </c>
      <c r="I1987">
        <v>16746</v>
      </c>
      <c r="J1987">
        <v>25</v>
      </c>
      <c r="K1987" s="5">
        <v>39603.35108</v>
      </c>
      <c r="L1987" s="6">
        <v>33262.333890000002</v>
      </c>
      <c r="M19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88" spans="1:13" x14ac:dyDescent="0.2">
      <c r="A1988" t="s">
        <v>2812</v>
      </c>
      <c r="B1988" t="s">
        <v>15</v>
      </c>
      <c r="C1988">
        <v>6</v>
      </c>
      <c r="D1988" s="6">
        <v>308554.28000000003</v>
      </c>
      <c r="E1988" s="6">
        <v>128008765.77</v>
      </c>
      <c r="F1988">
        <v>42</v>
      </c>
      <c r="G1988" t="s">
        <v>10</v>
      </c>
      <c r="H1988">
        <v>2002</v>
      </c>
      <c r="I1988">
        <v>1217</v>
      </c>
      <c r="J1988">
        <v>23</v>
      </c>
      <c r="K1988" s="5">
        <v>413.86628469999999</v>
      </c>
      <c r="L1988" s="6">
        <v>7346.5303620000004</v>
      </c>
      <c r="M19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89" spans="1:13" x14ac:dyDescent="0.2">
      <c r="A1989" t="s">
        <v>2813</v>
      </c>
      <c r="B1989" t="s">
        <v>9</v>
      </c>
      <c r="C1989">
        <v>5</v>
      </c>
      <c r="D1989" s="6">
        <v>31113.46</v>
      </c>
      <c r="E1989" s="6">
        <v>5512172601.4899998</v>
      </c>
      <c r="F1989">
        <v>42</v>
      </c>
      <c r="G1989" t="s">
        <v>27</v>
      </c>
      <c r="H1989">
        <v>2007</v>
      </c>
      <c r="I1989">
        <v>14968</v>
      </c>
      <c r="J1989">
        <v>18</v>
      </c>
      <c r="K1989" s="5">
        <v>177162.6103</v>
      </c>
      <c r="L1989" s="6">
        <v>740.79662619999999</v>
      </c>
      <c r="M1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0" spans="1:13" x14ac:dyDescent="0.2">
      <c r="A1990" t="s">
        <v>2814</v>
      </c>
      <c r="B1990" t="s">
        <v>15</v>
      </c>
      <c r="C1990">
        <v>3</v>
      </c>
      <c r="D1990" s="6">
        <v>31632.91</v>
      </c>
      <c r="E1990" s="6">
        <v>6032242938.6000004</v>
      </c>
      <c r="F1990">
        <v>19</v>
      </c>
      <c r="G1990" t="s">
        <v>16</v>
      </c>
      <c r="H1990">
        <v>2013</v>
      </c>
      <c r="I1990">
        <v>18832</v>
      </c>
      <c r="J1990">
        <v>12</v>
      </c>
      <c r="K1990" s="5">
        <v>190694.16140000001</v>
      </c>
      <c r="L1990" s="6">
        <v>1664.8900169999999</v>
      </c>
      <c r="M1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1" spans="1:13" x14ac:dyDescent="0.2">
      <c r="A1991" t="s">
        <v>304</v>
      </c>
      <c r="B1991" t="s">
        <v>49</v>
      </c>
      <c r="C1991">
        <v>7</v>
      </c>
      <c r="D1991" s="6">
        <v>342600.4</v>
      </c>
      <c r="E1991" s="6">
        <v>10176253842.540001</v>
      </c>
      <c r="F1991">
        <v>36</v>
      </c>
      <c r="G1991" t="s">
        <v>10</v>
      </c>
      <c r="H1991">
        <v>2015</v>
      </c>
      <c r="I1991">
        <v>8419</v>
      </c>
      <c r="J1991">
        <v>10</v>
      </c>
      <c r="K1991" s="5">
        <v>29701.982820000001</v>
      </c>
      <c r="L1991" s="6">
        <v>9516.677823</v>
      </c>
      <c r="M1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2" spans="1:13" x14ac:dyDescent="0.2">
      <c r="A1992" t="s">
        <v>2815</v>
      </c>
      <c r="B1992" t="s">
        <v>12</v>
      </c>
      <c r="C1992">
        <v>7</v>
      </c>
      <c r="D1992" s="6">
        <v>171274.03</v>
      </c>
      <c r="E1992" s="6">
        <v>8184844783.8800001</v>
      </c>
      <c r="F1992">
        <v>18</v>
      </c>
      <c r="G1992" t="s">
        <v>27</v>
      </c>
      <c r="H1992">
        <v>2014</v>
      </c>
      <c r="I1992">
        <v>19469</v>
      </c>
      <c r="J1992">
        <v>11</v>
      </c>
      <c r="K1992" s="5">
        <v>47787.00894</v>
      </c>
      <c r="L1992" s="6">
        <v>9515.2237810000006</v>
      </c>
      <c r="M1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3" spans="1:13" x14ac:dyDescent="0.2">
      <c r="A1993" t="s">
        <v>2816</v>
      </c>
      <c r="B1993" t="s">
        <v>9</v>
      </c>
      <c r="C1993">
        <v>1</v>
      </c>
      <c r="D1993" s="6">
        <v>450840.56</v>
      </c>
      <c r="E1993" s="6">
        <v>1139250856.74</v>
      </c>
      <c r="F1993">
        <v>13</v>
      </c>
      <c r="G1993" t="s">
        <v>16</v>
      </c>
      <c r="H1993">
        <v>2016</v>
      </c>
      <c r="I1993">
        <v>4433</v>
      </c>
      <c r="J1993">
        <v>9</v>
      </c>
      <c r="K1993" s="5">
        <v>2525.948449</v>
      </c>
      <c r="L1993" s="6">
        <v>34680.043160000001</v>
      </c>
      <c r="M19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4" spans="1:13" x14ac:dyDescent="0.2">
      <c r="A1994" t="s">
        <v>2817</v>
      </c>
      <c r="B1994" t="s">
        <v>12</v>
      </c>
      <c r="C1994">
        <v>6</v>
      </c>
      <c r="D1994" s="6">
        <v>40228.550000000003</v>
      </c>
      <c r="E1994" s="6">
        <v>8255146056.3299999</v>
      </c>
      <c r="F1994">
        <v>5</v>
      </c>
      <c r="G1994" t="s">
        <v>29</v>
      </c>
      <c r="H1994">
        <v>2016</v>
      </c>
      <c r="I1994">
        <v>16235</v>
      </c>
      <c r="J1994">
        <v>9</v>
      </c>
      <c r="K1994" s="5">
        <v>205205.15960000001</v>
      </c>
      <c r="L1994" s="6">
        <v>8045.7098079999996</v>
      </c>
      <c r="M1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5" spans="1:13" x14ac:dyDescent="0.2">
      <c r="A1995" t="s">
        <v>2818</v>
      </c>
      <c r="B1995" t="s">
        <v>32</v>
      </c>
      <c r="C1995">
        <v>6</v>
      </c>
      <c r="D1995" s="6">
        <v>323265.39</v>
      </c>
      <c r="E1995" s="6">
        <v>16160605545.73</v>
      </c>
      <c r="F1995">
        <v>6</v>
      </c>
      <c r="G1995" t="s">
        <v>21</v>
      </c>
      <c r="H1995">
        <v>2005</v>
      </c>
      <c r="I1995">
        <v>18737</v>
      </c>
      <c r="J1995">
        <v>20</v>
      </c>
      <c r="K1995" s="5">
        <v>49990.759870000002</v>
      </c>
      <c r="L1995" s="6">
        <v>53877.564319999998</v>
      </c>
      <c r="M1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6" spans="1:13" x14ac:dyDescent="0.2">
      <c r="A1996" t="s">
        <v>2819</v>
      </c>
      <c r="B1996" t="s">
        <v>12</v>
      </c>
      <c r="C1996">
        <v>8</v>
      </c>
      <c r="D1996" s="6">
        <v>72020.639999999999</v>
      </c>
      <c r="E1996" s="6">
        <v>32919986312.23</v>
      </c>
      <c r="F1996">
        <v>48</v>
      </c>
      <c r="G1996" t="s">
        <v>16</v>
      </c>
      <c r="H1996">
        <v>2020</v>
      </c>
      <c r="I1996">
        <v>3257</v>
      </c>
      <c r="J1996">
        <v>5</v>
      </c>
      <c r="K1996" s="5">
        <v>457089.99959999998</v>
      </c>
      <c r="L1996" s="6">
        <v>1500.429999</v>
      </c>
      <c r="M19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7" spans="1:13" x14ac:dyDescent="0.2">
      <c r="A1997" t="s">
        <v>2820</v>
      </c>
      <c r="B1997" t="s">
        <v>49</v>
      </c>
      <c r="C1997">
        <v>8</v>
      </c>
      <c r="D1997" s="6">
        <v>311022.02</v>
      </c>
      <c r="E1997" s="6">
        <v>8138877150.4099998</v>
      </c>
      <c r="F1997">
        <v>28</v>
      </c>
      <c r="G1997" t="s">
        <v>33</v>
      </c>
      <c r="H1997">
        <v>2003</v>
      </c>
      <c r="I1997">
        <v>17325</v>
      </c>
      <c r="J1997">
        <v>22</v>
      </c>
      <c r="K1997" s="5">
        <v>26167.170109999999</v>
      </c>
      <c r="L1997" s="6">
        <v>11107.929319999999</v>
      </c>
      <c r="M1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1998" spans="1:13" x14ac:dyDescent="0.2">
      <c r="A1998" t="s">
        <v>2821</v>
      </c>
      <c r="B1998" t="s">
        <v>49</v>
      </c>
      <c r="C1998">
        <v>10</v>
      </c>
      <c r="D1998" s="6">
        <v>304576.52</v>
      </c>
      <c r="E1998" s="6">
        <v>1488734255.52</v>
      </c>
      <c r="F1998">
        <v>2</v>
      </c>
      <c r="G1998" t="s">
        <v>29</v>
      </c>
      <c r="H1998">
        <v>2007</v>
      </c>
      <c r="I1998">
        <v>3702</v>
      </c>
      <c r="J1998">
        <v>18</v>
      </c>
      <c r="K1998" s="5">
        <v>4886.8824999999997</v>
      </c>
      <c r="L1998" s="6">
        <v>152288.26139999999</v>
      </c>
      <c r="M19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1999" spans="1:13" x14ac:dyDescent="0.2">
      <c r="A1999" t="s">
        <v>2822</v>
      </c>
      <c r="B1999" t="s">
        <v>42</v>
      </c>
      <c r="C1999">
        <v>1</v>
      </c>
      <c r="D1999" s="6">
        <v>100839.88</v>
      </c>
      <c r="E1999" s="6">
        <v>3914420633.8499999</v>
      </c>
      <c r="F1999">
        <v>6</v>
      </c>
      <c r="G1999" t="s">
        <v>37</v>
      </c>
      <c r="H1999">
        <v>2005</v>
      </c>
      <c r="I1999">
        <v>6299</v>
      </c>
      <c r="J1999">
        <v>20</v>
      </c>
      <c r="K1999" s="5">
        <v>38817.178379999998</v>
      </c>
      <c r="L1999" s="6">
        <v>16806.64746</v>
      </c>
      <c r="M1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0" spans="1:13" x14ac:dyDescent="0.2">
      <c r="A2000" t="s">
        <v>2823</v>
      </c>
      <c r="B2000" t="s">
        <v>49</v>
      </c>
      <c r="C2000">
        <v>8</v>
      </c>
      <c r="D2000" s="6">
        <v>443073.19</v>
      </c>
      <c r="E2000" s="6">
        <v>8405915510.3199997</v>
      </c>
      <c r="F2000">
        <v>22</v>
      </c>
      <c r="G2000" t="s">
        <v>19</v>
      </c>
      <c r="H2000">
        <v>2021</v>
      </c>
      <c r="I2000">
        <v>10408</v>
      </c>
      <c r="J2000">
        <v>4</v>
      </c>
      <c r="K2000" s="5">
        <v>18970.844260000002</v>
      </c>
      <c r="L2000" s="6">
        <v>20139.690350000001</v>
      </c>
      <c r="M20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01" spans="1:13" x14ac:dyDescent="0.2">
      <c r="A2001" t="s">
        <v>2824</v>
      </c>
      <c r="B2001" t="s">
        <v>49</v>
      </c>
      <c r="C2001">
        <v>7</v>
      </c>
      <c r="D2001" s="6">
        <v>419219.78</v>
      </c>
      <c r="E2001" s="6">
        <v>1399771796.8499999</v>
      </c>
      <c r="F2001">
        <v>50</v>
      </c>
      <c r="G2001" t="s">
        <v>16</v>
      </c>
      <c r="H2001">
        <v>2004</v>
      </c>
      <c r="I2001">
        <v>17989</v>
      </c>
      <c r="J2001">
        <v>21</v>
      </c>
      <c r="K2001" s="5">
        <v>3337.992718</v>
      </c>
      <c r="L2001" s="6">
        <v>8384.3956259999995</v>
      </c>
      <c r="M2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2" spans="1:13" x14ac:dyDescent="0.2">
      <c r="A2002" t="s">
        <v>53</v>
      </c>
      <c r="B2002" t="s">
        <v>15</v>
      </c>
      <c r="C2002">
        <v>5</v>
      </c>
      <c r="D2002" s="6">
        <v>44001.16</v>
      </c>
      <c r="E2002" s="6">
        <v>15654658403.469999</v>
      </c>
      <c r="F2002">
        <v>9</v>
      </c>
      <c r="G2002" t="s">
        <v>35</v>
      </c>
      <c r="H2002">
        <v>2013</v>
      </c>
      <c r="I2002">
        <v>14655</v>
      </c>
      <c r="J2002">
        <v>12</v>
      </c>
      <c r="K2002" s="5">
        <v>355777.2991</v>
      </c>
      <c r="L2002" s="6">
        <v>4889.0179470000003</v>
      </c>
      <c r="M2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3" spans="1:13" x14ac:dyDescent="0.2">
      <c r="A2003" t="s">
        <v>305</v>
      </c>
      <c r="B2003" t="s">
        <v>32</v>
      </c>
      <c r="C2003">
        <v>9</v>
      </c>
      <c r="D2003" s="6">
        <v>419939.99</v>
      </c>
      <c r="E2003" s="6">
        <v>10507816026.809999</v>
      </c>
      <c r="F2003">
        <v>5</v>
      </c>
      <c r="G2003" t="s">
        <v>33</v>
      </c>
      <c r="H2003">
        <v>2015</v>
      </c>
      <c r="I2003">
        <v>8277</v>
      </c>
      <c r="J2003">
        <v>10</v>
      </c>
      <c r="K2003" s="5">
        <v>25021.18476</v>
      </c>
      <c r="L2003" s="6">
        <v>83987.998080000005</v>
      </c>
      <c r="M20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04" spans="1:13" x14ac:dyDescent="0.2">
      <c r="A2004" t="s">
        <v>2825</v>
      </c>
      <c r="B2004" t="s">
        <v>42</v>
      </c>
      <c r="C2004">
        <v>9</v>
      </c>
      <c r="D2004" s="6">
        <v>197105.81</v>
      </c>
      <c r="E2004" s="6">
        <v>3909051308.0100002</v>
      </c>
      <c r="F2004">
        <v>11</v>
      </c>
      <c r="G2004" t="s">
        <v>37</v>
      </c>
      <c r="H2004">
        <v>2015</v>
      </c>
      <c r="I2004">
        <v>4697</v>
      </c>
      <c r="J2004">
        <v>10</v>
      </c>
      <c r="K2004" s="5">
        <v>19831.247630000002</v>
      </c>
      <c r="L2004" s="6">
        <v>17918.710340000001</v>
      </c>
      <c r="M2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5" spans="1:13" x14ac:dyDescent="0.2">
      <c r="A2005" t="s">
        <v>2826</v>
      </c>
      <c r="B2005" t="s">
        <v>32</v>
      </c>
      <c r="C2005">
        <v>9</v>
      </c>
      <c r="D2005" s="6">
        <v>219572.7</v>
      </c>
      <c r="E2005" s="6">
        <v>876830748.57000005</v>
      </c>
      <c r="F2005">
        <v>14</v>
      </c>
      <c r="G2005" t="s">
        <v>19</v>
      </c>
      <c r="H2005">
        <v>2012</v>
      </c>
      <c r="I2005">
        <v>7331</v>
      </c>
      <c r="J2005">
        <v>13</v>
      </c>
      <c r="K2005" s="5">
        <v>3992.3505599999999</v>
      </c>
      <c r="L2005" s="6">
        <v>15683.763999999999</v>
      </c>
      <c r="M2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6" spans="1:13" x14ac:dyDescent="0.2">
      <c r="A2006" t="s">
        <v>2827</v>
      </c>
      <c r="B2006" t="s">
        <v>12</v>
      </c>
      <c r="C2006">
        <v>9</v>
      </c>
      <c r="D2006" s="6">
        <v>39076.9</v>
      </c>
      <c r="E2006" s="6">
        <v>6664789304.4799995</v>
      </c>
      <c r="F2006">
        <v>26</v>
      </c>
      <c r="G2006" t="s">
        <v>35</v>
      </c>
      <c r="H2006">
        <v>2013</v>
      </c>
      <c r="I2006">
        <v>9079</v>
      </c>
      <c r="J2006">
        <v>12</v>
      </c>
      <c r="K2006" s="5">
        <v>170554.7262</v>
      </c>
      <c r="L2006" s="6">
        <v>1502.957748</v>
      </c>
      <c r="M2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7" spans="1:13" x14ac:dyDescent="0.2">
      <c r="A2007" t="s">
        <v>2828</v>
      </c>
      <c r="B2007" t="s">
        <v>49</v>
      </c>
      <c r="C2007">
        <v>7</v>
      </c>
      <c r="D2007" s="6">
        <v>269507.06</v>
      </c>
      <c r="E2007" s="6">
        <v>10719632305.9</v>
      </c>
      <c r="F2007">
        <v>49</v>
      </c>
      <c r="G2007" t="s">
        <v>35</v>
      </c>
      <c r="H2007">
        <v>2018</v>
      </c>
      <c r="I2007">
        <v>10539</v>
      </c>
      <c r="J2007">
        <v>7</v>
      </c>
      <c r="K2007" s="5">
        <v>39773.959219999997</v>
      </c>
      <c r="L2007" s="6">
        <v>5500.1440739999998</v>
      </c>
      <c r="M20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8" spans="1:13" x14ac:dyDescent="0.2">
      <c r="A2008" t="s">
        <v>2829</v>
      </c>
      <c r="B2008" t="s">
        <v>42</v>
      </c>
      <c r="C2008">
        <v>7</v>
      </c>
      <c r="D2008" s="6">
        <v>291194.31</v>
      </c>
      <c r="E2008" s="6">
        <v>6945017370.9700003</v>
      </c>
      <c r="F2008">
        <v>34</v>
      </c>
      <c r="G2008" t="s">
        <v>19</v>
      </c>
      <c r="H2008">
        <v>2010</v>
      </c>
      <c r="I2008">
        <v>12557</v>
      </c>
      <c r="J2008">
        <v>15</v>
      </c>
      <c r="K2008" s="5">
        <v>23849.113219999999</v>
      </c>
      <c r="L2008" s="6">
        <v>8564.5386620000008</v>
      </c>
      <c r="M2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09" spans="1:13" x14ac:dyDescent="0.2">
      <c r="A2009" t="s">
        <v>2830</v>
      </c>
      <c r="B2009" t="s">
        <v>24</v>
      </c>
      <c r="C2009">
        <v>7</v>
      </c>
      <c r="D2009" s="6">
        <v>230598.51</v>
      </c>
      <c r="E2009" s="6">
        <v>8584224086.5100002</v>
      </c>
      <c r="F2009">
        <v>41</v>
      </c>
      <c r="G2009" t="s">
        <v>10</v>
      </c>
      <c r="H2009">
        <v>2003</v>
      </c>
      <c r="I2009">
        <v>19245</v>
      </c>
      <c r="J2009">
        <v>22</v>
      </c>
      <c r="K2009" s="5">
        <v>37224.844239999999</v>
      </c>
      <c r="L2009" s="6">
        <v>5624.3538179999996</v>
      </c>
      <c r="M2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0" spans="1:13" x14ac:dyDescent="0.2">
      <c r="A2010" t="s">
        <v>2831</v>
      </c>
      <c r="B2010" t="s">
        <v>49</v>
      </c>
      <c r="C2010">
        <v>2</v>
      </c>
      <c r="D2010" s="6">
        <v>263637.83</v>
      </c>
      <c r="E2010" s="6">
        <v>8786211590.8700008</v>
      </c>
      <c r="F2010">
        <v>3</v>
      </c>
      <c r="G2010" t="s">
        <v>16</v>
      </c>
      <c r="H2010">
        <v>2012</v>
      </c>
      <c r="I2010">
        <v>10158</v>
      </c>
      <c r="J2010">
        <v>13</v>
      </c>
      <c r="K2010" s="5">
        <v>33325.824670000002</v>
      </c>
      <c r="L2010" s="6">
        <v>87879.275210000007</v>
      </c>
      <c r="M20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1" spans="1:13" x14ac:dyDescent="0.2">
      <c r="A2011" t="s">
        <v>2832</v>
      </c>
      <c r="B2011" t="s">
        <v>32</v>
      </c>
      <c r="C2011">
        <v>9</v>
      </c>
      <c r="D2011" s="6">
        <v>196310.83</v>
      </c>
      <c r="E2011" s="6">
        <v>956077824.5</v>
      </c>
      <c r="F2011">
        <v>20</v>
      </c>
      <c r="G2011" t="s">
        <v>13</v>
      </c>
      <c r="H2011">
        <v>2012</v>
      </c>
      <c r="I2011">
        <v>15441</v>
      </c>
      <c r="J2011">
        <v>13</v>
      </c>
      <c r="K2011" s="5">
        <v>4869.2245460000004</v>
      </c>
      <c r="L2011" s="6">
        <v>9815.5415159999993</v>
      </c>
      <c r="M2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2" spans="1:13" x14ac:dyDescent="0.2">
      <c r="A2012" t="s">
        <v>2833</v>
      </c>
      <c r="B2012" t="s">
        <v>24</v>
      </c>
      <c r="C2012">
        <v>1</v>
      </c>
      <c r="D2012" s="6">
        <v>184873.19</v>
      </c>
      <c r="E2012" s="6">
        <v>6450724996.1599998</v>
      </c>
      <c r="F2012">
        <v>41</v>
      </c>
      <c r="G2012" t="s">
        <v>21</v>
      </c>
      <c r="H2012">
        <v>2002</v>
      </c>
      <c r="I2012">
        <v>1721</v>
      </c>
      <c r="J2012">
        <v>23</v>
      </c>
      <c r="K2012" s="5">
        <v>34891.700799999999</v>
      </c>
      <c r="L2012" s="6">
        <v>4509.1022590000002</v>
      </c>
      <c r="M2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3" spans="1:13" x14ac:dyDescent="0.2">
      <c r="A2013" t="s">
        <v>2834</v>
      </c>
      <c r="B2013" t="s">
        <v>32</v>
      </c>
      <c r="C2013">
        <v>10</v>
      </c>
      <c r="D2013" s="6">
        <v>7342.04</v>
      </c>
      <c r="E2013" s="6">
        <v>16170644602.370001</v>
      </c>
      <c r="F2013">
        <v>20</v>
      </c>
      <c r="G2013" t="s">
        <v>21</v>
      </c>
      <c r="H2013">
        <v>2021</v>
      </c>
      <c r="I2013">
        <v>3512</v>
      </c>
      <c r="J2013">
        <v>4</v>
      </c>
      <c r="K2013" s="5">
        <v>2202472.6430000002</v>
      </c>
      <c r="L2013" s="6">
        <v>367.10188679999999</v>
      </c>
      <c r="M20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4" spans="1:13" x14ac:dyDescent="0.2">
      <c r="A2014" t="s">
        <v>306</v>
      </c>
      <c r="B2014" t="s">
        <v>42</v>
      </c>
      <c r="C2014">
        <v>9</v>
      </c>
      <c r="D2014" s="6">
        <v>44292.01</v>
      </c>
      <c r="E2014" s="6">
        <v>12868229775.43</v>
      </c>
      <c r="F2014">
        <v>33</v>
      </c>
      <c r="G2014" t="s">
        <v>21</v>
      </c>
      <c r="H2014">
        <v>2006</v>
      </c>
      <c r="I2014">
        <v>506</v>
      </c>
      <c r="J2014">
        <v>19</v>
      </c>
      <c r="K2014" s="5">
        <v>290530.60060000001</v>
      </c>
      <c r="L2014" s="6">
        <v>1342.1822480000001</v>
      </c>
      <c r="M2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5" spans="1:13" x14ac:dyDescent="0.2">
      <c r="A2015" t="s">
        <v>2835</v>
      </c>
      <c r="B2015" t="s">
        <v>24</v>
      </c>
      <c r="C2015">
        <v>2</v>
      </c>
      <c r="D2015" s="6">
        <v>124430.53</v>
      </c>
      <c r="E2015" s="6">
        <v>5382462197.3500004</v>
      </c>
      <c r="F2015">
        <v>21</v>
      </c>
      <c r="G2015" t="s">
        <v>35</v>
      </c>
      <c r="H2015">
        <v>2007</v>
      </c>
      <c r="I2015">
        <v>1331</v>
      </c>
      <c r="J2015">
        <v>18</v>
      </c>
      <c r="K2015" s="5">
        <v>43255.763630000001</v>
      </c>
      <c r="L2015" s="6">
        <v>5925.263524</v>
      </c>
      <c r="M2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6" spans="1:13" x14ac:dyDescent="0.2">
      <c r="A2016" t="s">
        <v>2836</v>
      </c>
      <c r="B2016" t="s">
        <v>42</v>
      </c>
      <c r="C2016">
        <v>4</v>
      </c>
      <c r="D2016" s="6">
        <v>54672.51</v>
      </c>
      <c r="E2016" s="6">
        <v>25923343397.549999</v>
      </c>
      <c r="F2016">
        <v>1</v>
      </c>
      <c r="G2016" t="s">
        <v>37</v>
      </c>
      <c r="H2016">
        <v>2021</v>
      </c>
      <c r="I2016">
        <v>18296</v>
      </c>
      <c r="J2016">
        <v>4</v>
      </c>
      <c r="K2016" s="5">
        <v>474155.78869999998</v>
      </c>
      <c r="L2016" s="6">
        <v>54672.513420000003</v>
      </c>
      <c r="M20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17" spans="1:13" x14ac:dyDescent="0.2">
      <c r="A2017" t="s">
        <v>2837</v>
      </c>
      <c r="B2017" t="s">
        <v>9</v>
      </c>
      <c r="C2017">
        <v>1</v>
      </c>
      <c r="D2017" s="6">
        <v>245014.56</v>
      </c>
      <c r="E2017" s="6">
        <v>10830344163.93</v>
      </c>
      <c r="F2017">
        <v>24</v>
      </c>
      <c r="G2017" t="s">
        <v>33</v>
      </c>
      <c r="H2017">
        <v>2013</v>
      </c>
      <c r="I2017">
        <v>13009</v>
      </c>
      <c r="J2017">
        <v>12</v>
      </c>
      <c r="K2017" s="5">
        <v>44201.860200000003</v>
      </c>
      <c r="L2017" s="6">
        <v>10208.939829999999</v>
      </c>
      <c r="M2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8" spans="1:13" x14ac:dyDescent="0.2">
      <c r="A2018" t="s">
        <v>2838</v>
      </c>
      <c r="B2018" t="s">
        <v>24</v>
      </c>
      <c r="C2018">
        <v>1</v>
      </c>
      <c r="D2018" s="6">
        <v>203038.41</v>
      </c>
      <c r="E2018" s="6">
        <v>5308223917.6400003</v>
      </c>
      <c r="F2018">
        <v>16</v>
      </c>
      <c r="G2018" t="s">
        <v>37</v>
      </c>
      <c r="H2018">
        <v>2007</v>
      </c>
      <c r="I2018">
        <v>616</v>
      </c>
      <c r="J2018">
        <v>18</v>
      </c>
      <c r="K2018" s="5">
        <v>26142.93996</v>
      </c>
      <c r="L2018" s="6">
        <v>12689.90043</v>
      </c>
      <c r="M2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19" spans="1:13" x14ac:dyDescent="0.2">
      <c r="A2019" t="s">
        <v>2839</v>
      </c>
      <c r="B2019" t="s">
        <v>9</v>
      </c>
      <c r="C2019">
        <v>1</v>
      </c>
      <c r="D2019" s="6">
        <v>7433.4</v>
      </c>
      <c r="E2019" s="6">
        <v>2701930297.0799999</v>
      </c>
      <c r="F2019">
        <v>37</v>
      </c>
      <c r="G2019" t="s">
        <v>10</v>
      </c>
      <c r="H2019">
        <v>2018</v>
      </c>
      <c r="I2019">
        <v>3541</v>
      </c>
      <c r="J2019">
        <v>7</v>
      </c>
      <c r="K2019" s="5">
        <v>363484.01549999998</v>
      </c>
      <c r="L2019" s="6">
        <v>200.9027609</v>
      </c>
      <c r="M20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0" spans="1:13" x14ac:dyDescent="0.2">
      <c r="A2020" t="s">
        <v>2840</v>
      </c>
      <c r="B2020" t="s">
        <v>42</v>
      </c>
      <c r="C2020">
        <v>3</v>
      </c>
      <c r="D2020" s="6">
        <v>111009.91</v>
      </c>
      <c r="E2020" s="6">
        <v>31311351715.610001</v>
      </c>
      <c r="F2020">
        <v>44</v>
      </c>
      <c r="G2020" t="s">
        <v>19</v>
      </c>
      <c r="H2020">
        <v>2021</v>
      </c>
      <c r="I2020">
        <v>14398</v>
      </c>
      <c r="J2020">
        <v>4</v>
      </c>
      <c r="K2020" s="5">
        <v>282058.05940000003</v>
      </c>
      <c r="L2020" s="6">
        <v>2522.952573</v>
      </c>
      <c r="M2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1" spans="1:13" x14ac:dyDescent="0.2">
      <c r="A2021" t="s">
        <v>2841</v>
      </c>
      <c r="B2021" t="s">
        <v>18</v>
      </c>
      <c r="C2021">
        <v>1</v>
      </c>
      <c r="D2021" s="6">
        <v>114554.85</v>
      </c>
      <c r="E2021" s="6">
        <v>3479847120.6500001</v>
      </c>
      <c r="F2021">
        <v>27</v>
      </c>
      <c r="G2021" t="s">
        <v>29</v>
      </c>
      <c r="H2021">
        <v>2005</v>
      </c>
      <c r="I2021">
        <v>2878</v>
      </c>
      <c r="J2021">
        <v>20</v>
      </c>
      <c r="K2021" s="5">
        <v>30376.124889999999</v>
      </c>
      <c r="L2021" s="6">
        <v>4242.772387</v>
      </c>
      <c r="M2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2" spans="1:13" x14ac:dyDescent="0.2">
      <c r="A2022" t="s">
        <v>2842</v>
      </c>
      <c r="B2022" t="s">
        <v>12</v>
      </c>
      <c r="C2022">
        <v>3</v>
      </c>
      <c r="D2022" s="6">
        <v>114812.86</v>
      </c>
      <c r="E2022" s="6">
        <v>32471937510.810001</v>
      </c>
      <c r="F2022">
        <v>12</v>
      </c>
      <c r="G2022" t="s">
        <v>10</v>
      </c>
      <c r="H2022">
        <v>2006</v>
      </c>
      <c r="I2022">
        <v>18209</v>
      </c>
      <c r="J2022">
        <v>19</v>
      </c>
      <c r="K2022" s="5">
        <v>282823.91100000002</v>
      </c>
      <c r="L2022" s="6">
        <v>9567.7385090000007</v>
      </c>
      <c r="M20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3" spans="1:13" x14ac:dyDescent="0.2">
      <c r="A2023" t="s">
        <v>2843</v>
      </c>
      <c r="B2023" t="s">
        <v>24</v>
      </c>
      <c r="C2023">
        <v>10</v>
      </c>
      <c r="D2023" s="6">
        <v>146068.56</v>
      </c>
      <c r="E2023" s="6">
        <v>7074711634.3699999</v>
      </c>
      <c r="F2023">
        <v>19</v>
      </c>
      <c r="G2023" t="s">
        <v>35</v>
      </c>
      <c r="H2023">
        <v>2004</v>
      </c>
      <c r="I2023">
        <v>16712</v>
      </c>
      <c r="J2023">
        <v>21</v>
      </c>
      <c r="K2023" s="5">
        <v>48433.184759999996</v>
      </c>
      <c r="L2023" s="6">
        <v>7687.8189609999999</v>
      </c>
      <c r="M2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4" spans="1:13" x14ac:dyDescent="0.2">
      <c r="A2024" t="s">
        <v>2844</v>
      </c>
      <c r="B2024" t="s">
        <v>49</v>
      </c>
      <c r="C2024">
        <v>10</v>
      </c>
      <c r="D2024" s="6">
        <v>48830.84</v>
      </c>
      <c r="E2024" s="6">
        <v>13352504031.809999</v>
      </c>
      <c r="F2024">
        <v>49</v>
      </c>
      <c r="G2024" t="s">
        <v>27</v>
      </c>
      <c r="H2024">
        <v>2022</v>
      </c>
      <c r="I2024">
        <v>1682</v>
      </c>
      <c r="J2024">
        <v>3</v>
      </c>
      <c r="K2024" s="5">
        <v>273443.0883</v>
      </c>
      <c r="L2024" s="6">
        <v>996.54771830000004</v>
      </c>
      <c r="M20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5" spans="1:13" x14ac:dyDescent="0.2">
      <c r="A2025" t="s">
        <v>307</v>
      </c>
      <c r="B2025" t="s">
        <v>12</v>
      </c>
      <c r="C2025">
        <v>5</v>
      </c>
      <c r="D2025" s="6">
        <v>401766.24</v>
      </c>
      <c r="E2025" s="6">
        <v>8049152109.1599998</v>
      </c>
      <c r="F2025">
        <v>14</v>
      </c>
      <c r="G2025" t="s">
        <v>16</v>
      </c>
      <c r="H2025">
        <v>2011</v>
      </c>
      <c r="I2025">
        <v>10275</v>
      </c>
      <c r="J2025">
        <v>14</v>
      </c>
      <c r="K2025" s="5">
        <v>20033.41619</v>
      </c>
      <c r="L2025" s="6">
        <v>28697.588739999999</v>
      </c>
      <c r="M20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26" spans="1:13" x14ac:dyDescent="0.2">
      <c r="A2026" t="s">
        <v>2845</v>
      </c>
      <c r="B2026" t="s">
        <v>12</v>
      </c>
      <c r="C2026">
        <v>1</v>
      </c>
      <c r="D2026" s="6">
        <v>334634.93</v>
      </c>
      <c r="E2026" s="6">
        <v>14194718220</v>
      </c>
      <c r="F2026">
        <v>42</v>
      </c>
      <c r="G2026" t="s">
        <v>10</v>
      </c>
      <c r="H2026">
        <v>2021</v>
      </c>
      <c r="I2026">
        <v>4452</v>
      </c>
      <c r="J2026">
        <v>4</v>
      </c>
      <c r="K2026" s="5">
        <v>42417.518810000001</v>
      </c>
      <c r="L2026" s="6">
        <v>7967.4984169999998</v>
      </c>
      <c r="M2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7" spans="1:13" x14ac:dyDescent="0.2">
      <c r="A2027" t="s">
        <v>2846</v>
      </c>
      <c r="B2027" t="s">
        <v>24</v>
      </c>
      <c r="C2027">
        <v>5</v>
      </c>
      <c r="D2027" s="6">
        <v>9522.08</v>
      </c>
      <c r="E2027" s="6">
        <v>3229997090.6799998</v>
      </c>
      <c r="F2027">
        <v>49</v>
      </c>
      <c r="G2027" t="s">
        <v>35</v>
      </c>
      <c r="H2027">
        <v>2009</v>
      </c>
      <c r="I2027">
        <v>8058</v>
      </c>
      <c r="J2027">
        <v>16</v>
      </c>
      <c r="K2027" s="5">
        <v>339210.22529999999</v>
      </c>
      <c r="L2027" s="6">
        <v>194.32820340000001</v>
      </c>
      <c r="M2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8" spans="1:13" x14ac:dyDescent="0.2">
      <c r="A2028" t="s">
        <v>2847</v>
      </c>
      <c r="B2028" t="s">
        <v>18</v>
      </c>
      <c r="C2028">
        <v>8</v>
      </c>
      <c r="D2028" s="6">
        <v>113898.38</v>
      </c>
      <c r="E2028" s="6">
        <v>18254772510.060001</v>
      </c>
      <c r="F2028">
        <v>21</v>
      </c>
      <c r="G2028" t="s">
        <v>10</v>
      </c>
      <c r="H2028">
        <v>2004</v>
      </c>
      <c r="I2028">
        <v>13267</v>
      </c>
      <c r="J2028">
        <v>21</v>
      </c>
      <c r="K2028" s="5">
        <v>160271.4515</v>
      </c>
      <c r="L2028" s="6">
        <v>5423.7323589999996</v>
      </c>
      <c r="M2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29" spans="1:13" x14ac:dyDescent="0.2">
      <c r="A2029" t="s">
        <v>2848</v>
      </c>
      <c r="B2029" t="s">
        <v>9</v>
      </c>
      <c r="C2029">
        <v>8</v>
      </c>
      <c r="D2029" s="6">
        <v>294527.12</v>
      </c>
      <c r="E2029" s="6">
        <v>12670799036.23</v>
      </c>
      <c r="F2029">
        <v>2</v>
      </c>
      <c r="G2029" t="s">
        <v>33</v>
      </c>
      <c r="H2029">
        <v>2009</v>
      </c>
      <c r="I2029">
        <v>1673</v>
      </c>
      <c r="J2029">
        <v>16</v>
      </c>
      <c r="K2029" s="5">
        <v>43019.822959999998</v>
      </c>
      <c r="L2029" s="6">
        <v>147263.5594</v>
      </c>
      <c r="M20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0" spans="1:13" x14ac:dyDescent="0.2">
      <c r="A2030" t="s">
        <v>2849</v>
      </c>
      <c r="B2030" t="s">
        <v>12</v>
      </c>
      <c r="C2030">
        <v>5</v>
      </c>
      <c r="D2030" s="6">
        <v>125973.2</v>
      </c>
      <c r="E2030" s="6">
        <v>3353054494.2199998</v>
      </c>
      <c r="F2030">
        <v>43</v>
      </c>
      <c r="G2030" t="s">
        <v>16</v>
      </c>
      <c r="H2030">
        <v>2015</v>
      </c>
      <c r="I2030">
        <v>16633</v>
      </c>
      <c r="J2030">
        <v>10</v>
      </c>
      <c r="K2030" s="5">
        <v>26616.204269999998</v>
      </c>
      <c r="L2030" s="6">
        <v>2929.609387</v>
      </c>
      <c r="M2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1" spans="1:13" x14ac:dyDescent="0.2">
      <c r="A2031" t="s">
        <v>2850</v>
      </c>
      <c r="B2031" t="s">
        <v>49</v>
      </c>
      <c r="C2031">
        <v>8</v>
      </c>
      <c r="D2031" s="6">
        <v>122214.15</v>
      </c>
      <c r="E2031" s="6">
        <v>5582923121.25</v>
      </c>
      <c r="F2031">
        <v>6</v>
      </c>
      <c r="G2031" t="s">
        <v>29</v>
      </c>
      <c r="H2031">
        <v>2023</v>
      </c>
      <c r="I2031">
        <v>1251</v>
      </c>
      <c r="J2031">
        <v>2</v>
      </c>
      <c r="K2031" s="5">
        <v>45680.480380000001</v>
      </c>
      <c r="L2031" s="6">
        <v>20369.024359999999</v>
      </c>
      <c r="M20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2" spans="1:13" x14ac:dyDescent="0.2">
      <c r="A2032" t="s">
        <v>2851</v>
      </c>
      <c r="B2032" t="s">
        <v>18</v>
      </c>
      <c r="C2032">
        <v>3</v>
      </c>
      <c r="D2032" s="6">
        <v>322949.78999999998</v>
      </c>
      <c r="E2032" s="6">
        <v>1076681423.0899999</v>
      </c>
      <c r="F2032">
        <v>5</v>
      </c>
      <c r="G2032" t="s">
        <v>35</v>
      </c>
      <c r="H2032">
        <v>2014</v>
      </c>
      <c r="I2032">
        <v>18257</v>
      </c>
      <c r="J2032">
        <v>11</v>
      </c>
      <c r="K2032" s="5">
        <v>3332.8972560000002</v>
      </c>
      <c r="L2032" s="6">
        <v>64589.958270000003</v>
      </c>
      <c r="M20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3" spans="1:13" x14ac:dyDescent="0.2">
      <c r="A2033" t="s">
        <v>2852</v>
      </c>
      <c r="B2033" t="s">
        <v>42</v>
      </c>
      <c r="C2033">
        <v>8</v>
      </c>
      <c r="D2033" s="6">
        <v>42336.22</v>
      </c>
      <c r="E2033" s="6">
        <v>10116233755.940001</v>
      </c>
      <c r="F2033">
        <v>19</v>
      </c>
      <c r="G2033" t="s">
        <v>10</v>
      </c>
      <c r="H2033">
        <v>2010</v>
      </c>
      <c r="I2033">
        <v>8809</v>
      </c>
      <c r="J2033">
        <v>15</v>
      </c>
      <c r="K2033" s="5">
        <v>238948.86360000001</v>
      </c>
      <c r="L2033" s="6">
        <v>2228.2220520000001</v>
      </c>
      <c r="M2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4" spans="1:13" x14ac:dyDescent="0.2">
      <c r="A2034" t="s">
        <v>2853</v>
      </c>
      <c r="B2034" t="s">
        <v>42</v>
      </c>
      <c r="C2034">
        <v>10</v>
      </c>
      <c r="D2034" s="6">
        <v>246113.46</v>
      </c>
      <c r="E2034" s="6">
        <v>8407626537.4200001</v>
      </c>
      <c r="F2034">
        <v>2</v>
      </c>
      <c r="G2034" t="s">
        <v>33</v>
      </c>
      <c r="H2034">
        <v>2002</v>
      </c>
      <c r="I2034">
        <v>14193</v>
      </c>
      <c r="J2034">
        <v>23</v>
      </c>
      <c r="K2034" s="5">
        <v>34160.587509999998</v>
      </c>
      <c r="L2034" s="6">
        <v>123056.73050000001</v>
      </c>
      <c r="M20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5" spans="1:13" x14ac:dyDescent="0.2">
      <c r="A2035" t="s">
        <v>2854</v>
      </c>
      <c r="B2035" t="s">
        <v>42</v>
      </c>
      <c r="C2035">
        <v>7</v>
      </c>
      <c r="D2035" s="6">
        <v>269906.7</v>
      </c>
      <c r="E2035" s="6">
        <v>8511086356.2600002</v>
      </c>
      <c r="F2035">
        <v>18</v>
      </c>
      <c r="G2035" t="s">
        <v>35</v>
      </c>
      <c r="H2035">
        <v>2017</v>
      </c>
      <c r="I2035">
        <v>17906</v>
      </c>
      <c r="J2035">
        <v>8</v>
      </c>
      <c r="K2035" s="5">
        <v>31532.43836</v>
      </c>
      <c r="L2035" s="6">
        <v>14994.816790000001</v>
      </c>
      <c r="M2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6" spans="1:13" x14ac:dyDescent="0.2">
      <c r="A2036" t="s">
        <v>308</v>
      </c>
      <c r="B2036" t="s">
        <v>15</v>
      </c>
      <c r="C2036">
        <v>6</v>
      </c>
      <c r="D2036" s="6">
        <v>19830.5</v>
      </c>
      <c r="E2036" s="6">
        <v>6548855343.6800003</v>
      </c>
      <c r="F2036">
        <v>42</v>
      </c>
      <c r="G2036" t="s">
        <v>27</v>
      </c>
      <c r="H2036">
        <v>2007</v>
      </c>
      <c r="I2036">
        <v>1386</v>
      </c>
      <c r="J2036">
        <v>18</v>
      </c>
      <c r="K2036" s="5">
        <v>330240.4988</v>
      </c>
      <c r="L2036" s="6">
        <v>472.15485580000001</v>
      </c>
      <c r="M2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7" spans="1:13" x14ac:dyDescent="0.2">
      <c r="A2037" t="s">
        <v>2855</v>
      </c>
      <c r="B2037" t="s">
        <v>18</v>
      </c>
      <c r="C2037">
        <v>7</v>
      </c>
      <c r="D2037" s="6">
        <v>33160.19</v>
      </c>
      <c r="E2037" s="6">
        <v>10417117076.75</v>
      </c>
      <c r="F2037">
        <v>1</v>
      </c>
      <c r="G2037" t="s">
        <v>37</v>
      </c>
      <c r="H2037">
        <v>2008</v>
      </c>
      <c r="I2037">
        <v>556</v>
      </c>
      <c r="J2037">
        <v>17</v>
      </c>
      <c r="K2037" s="5">
        <v>314144.3149</v>
      </c>
      <c r="L2037" s="6">
        <v>33160.186009999998</v>
      </c>
      <c r="M20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38" spans="1:13" x14ac:dyDescent="0.2">
      <c r="A2038" t="s">
        <v>2856</v>
      </c>
      <c r="B2038" t="s">
        <v>42</v>
      </c>
      <c r="C2038">
        <v>2</v>
      </c>
      <c r="D2038" s="6">
        <v>20575.22</v>
      </c>
      <c r="E2038" s="6">
        <v>10123410394.16</v>
      </c>
      <c r="F2038">
        <v>16</v>
      </c>
      <c r="G2038" t="s">
        <v>16</v>
      </c>
      <c r="H2038">
        <v>2012</v>
      </c>
      <c r="I2038">
        <v>14781</v>
      </c>
      <c r="J2038">
        <v>13</v>
      </c>
      <c r="K2038" s="5">
        <v>492018.59149999998</v>
      </c>
      <c r="L2038" s="6">
        <v>1285.9511299999999</v>
      </c>
      <c r="M20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39" spans="1:13" x14ac:dyDescent="0.2">
      <c r="A2039" t="s">
        <v>2857</v>
      </c>
      <c r="B2039" t="s">
        <v>49</v>
      </c>
      <c r="C2039">
        <v>5</v>
      </c>
      <c r="D2039" s="6">
        <v>178436.18</v>
      </c>
      <c r="E2039" s="6">
        <v>4317806180.8599997</v>
      </c>
      <c r="F2039">
        <v>38</v>
      </c>
      <c r="G2039" t="s">
        <v>13</v>
      </c>
      <c r="H2039">
        <v>2020</v>
      </c>
      <c r="I2039">
        <v>5179</v>
      </c>
      <c r="J2039">
        <v>5</v>
      </c>
      <c r="K2039" s="5">
        <v>24197.041829999998</v>
      </c>
      <c r="L2039" s="6">
        <v>4695.6889840000003</v>
      </c>
      <c r="M2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0" spans="1:13" x14ac:dyDescent="0.2">
      <c r="A2040" t="s">
        <v>2858</v>
      </c>
      <c r="B2040" t="s">
        <v>9</v>
      </c>
      <c r="C2040">
        <v>9</v>
      </c>
      <c r="D2040" s="6">
        <v>309804.71999999997</v>
      </c>
      <c r="E2040" s="6">
        <v>10400890481.700001</v>
      </c>
      <c r="F2040">
        <v>36</v>
      </c>
      <c r="G2040" t="s">
        <v>13</v>
      </c>
      <c r="H2040">
        <v>2017</v>
      </c>
      <c r="I2040">
        <v>10811</v>
      </c>
      <c r="J2040">
        <v>8</v>
      </c>
      <c r="K2040" s="5">
        <v>33571.408329999998</v>
      </c>
      <c r="L2040" s="6">
        <v>8605.6866009999994</v>
      </c>
      <c r="M20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1" spans="1:13" x14ac:dyDescent="0.2">
      <c r="A2041" t="s">
        <v>2859</v>
      </c>
      <c r="B2041" t="s">
        <v>15</v>
      </c>
      <c r="C2041">
        <v>8</v>
      </c>
      <c r="D2041" s="6">
        <v>99967.27</v>
      </c>
      <c r="E2041" s="6">
        <v>2410365794.0100002</v>
      </c>
      <c r="F2041">
        <v>34</v>
      </c>
      <c r="G2041" t="s">
        <v>21</v>
      </c>
      <c r="H2041">
        <v>2001</v>
      </c>
      <c r="I2041">
        <v>7893</v>
      </c>
      <c r="J2041">
        <v>24</v>
      </c>
      <c r="K2041" s="5">
        <v>24110.549159999999</v>
      </c>
      <c r="L2041" s="6">
        <v>2940.2138829999999</v>
      </c>
      <c r="M2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2" spans="1:13" x14ac:dyDescent="0.2">
      <c r="A2042" t="s">
        <v>2860</v>
      </c>
      <c r="B2042" t="s">
        <v>24</v>
      </c>
      <c r="C2042">
        <v>1</v>
      </c>
      <c r="D2042" s="6">
        <v>177584.77</v>
      </c>
      <c r="E2042" s="6">
        <v>6850854315.2399998</v>
      </c>
      <c r="F2042">
        <v>2</v>
      </c>
      <c r="G2042" t="s">
        <v>37</v>
      </c>
      <c r="H2042">
        <v>2022</v>
      </c>
      <c r="I2042">
        <v>6863</v>
      </c>
      <c r="J2042">
        <v>3</v>
      </c>
      <c r="K2042" s="5">
        <v>38576.93939</v>
      </c>
      <c r="L2042" s="6">
        <v>88792.382679999995</v>
      </c>
      <c r="M20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3" spans="1:13" x14ac:dyDescent="0.2">
      <c r="A2043" t="s">
        <v>2861</v>
      </c>
      <c r="B2043" t="s">
        <v>49</v>
      </c>
      <c r="C2043">
        <v>6</v>
      </c>
      <c r="D2043" s="6">
        <v>407805.19</v>
      </c>
      <c r="E2043" s="6">
        <v>10548477676.940001</v>
      </c>
      <c r="F2043">
        <v>14</v>
      </c>
      <c r="G2043" t="s">
        <v>33</v>
      </c>
      <c r="H2043">
        <v>2019</v>
      </c>
      <c r="I2043">
        <v>9928</v>
      </c>
      <c r="J2043">
        <v>6</v>
      </c>
      <c r="K2043" s="5">
        <v>25865.462390000001</v>
      </c>
      <c r="L2043" s="6">
        <v>29128.942330000002</v>
      </c>
      <c r="M2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4" spans="1:13" x14ac:dyDescent="0.2">
      <c r="A2044" t="s">
        <v>2862</v>
      </c>
      <c r="B2044" t="s">
        <v>24</v>
      </c>
      <c r="C2044">
        <v>10</v>
      </c>
      <c r="D2044" s="6">
        <v>18468.240000000002</v>
      </c>
      <c r="E2044" s="6">
        <v>43452214657.019997</v>
      </c>
      <c r="F2044">
        <v>9</v>
      </c>
      <c r="G2044" t="s">
        <v>33</v>
      </c>
      <c r="H2044">
        <v>2011</v>
      </c>
      <c r="I2044">
        <v>10897</v>
      </c>
      <c r="J2044">
        <v>14</v>
      </c>
      <c r="K2044" s="5">
        <v>2352806.7149999999</v>
      </c>
      <c r="L2044" s="6">
        <v>2052.0265300000001</v>
      </c>
      <c r="M20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5" spans="1:13" x14ac:dyDescent="0.2">
      <c r="A2045" t="s">
        <v>2863</v>
      </c>
      <c r="B2045" t="s">
        <v>18</v>
      </c>
      <c r="C2045">
        <v>1</v>
      </c>
      <c r="D2045" s="6">
        <v>457428.25</v>
      </c>
      <c r="E2045" s="6">
        <v>21657988512.880001</v>
      </c>
      <c r="F2045">
        <v>25</v>
      </c>
      <c r="G2045" t="s">
        <v>37</v>
      </c>
      <c r="H2045">
        <v>2008</v>
      </c>
      <c r="I2045">
        <v>2327</v>
      </c>
      <c r="J2045">
        <v>17</v>
      </c>
      <c r="K2045" s="5">
        <v>47346.290699999998</v>
      </c>
      <c r="L2045" s="6">
        <v>18297.130160000001</v>
      </c>
      <c r="M2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6" spans="1:13" x14ac:dyDescent="0.2">
      <c r="A2046" t="s">
        <v>2864</v>
      </c>
      <c r="B2046" t="s">
        <v>24</v>
      </c>
      <c r="C2046">
        <v>7</v>
      </c>
      <c r="D2046" s="6">
        <v>4511.5</v>
      </c>
      <c r="E2046" s="6">
        <v>20762735226.849998</v>
      </c>
      <c r="F2046">
        <v>43</v>
      </c>
      <c r="G2046" t="s">
        <v>10</v>
      </c>
      <c r="H2046">
        <v>2008</v>
      </c>
      <c r="I2046">
        <v>11772</v>
      </c>
      <c r="J2046">
        <v>17</v>
      </c>
      <c r="K2046" s="5">
        <v>4602183.4139999999</v>
      </c>
      <c r="L2046" s="6">
        <v>104.91850479999999</v>
      </c>
      <c r="M20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7" spans="1:13" x14ac:dyDescent="0.2">
      <c r="A2047" t="s">
        <v>309</v>
      </c>
      <c r="B2047" t="s">
        <v>49</v>
      </c>
      <c r="C2047">
        <v>9</v>
      </c>
      <c r="D2047" s="6">
        <v>34460.49</v>
      </c>
      <c r="E2047" s="6">
        <v>14038594476.51</v>
      </c>
      <c r="F2047">
        <v>46</v>
      </c>
      <c r="G2047" t="s">
        <v>35</v>
      </c>
      <c r="H2047">
        <v>2003</v>
      </c>
      <c r="I2047">
        <v>15418</v>
      </c>
      <c r="J2047">
        <v>22</v>
      </c>
      <c r="K2047" s="5">
        <v>407381.28610000003</v>
      </c>
      <c r="L2047" s="6">
        <v>749.14115519999996</v>
      </c>
      <c r="M2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48" spans="1:13" x14ac:dyDescent="0.2">
      <c r="A2048" t="s">
        <v>2865</v>
      </c>
      <c r="B2048" t="s">
        <v>42</v>
      </c>
      <c r="C2048">
        <v>5</v>
      </c>
      <c r="D2048" s="6">
        <v>357231.85</v>
      </c>
      <c r="E2048" s="6">
        <v>13341828555.17</v>
      </c>
      <c r="F2048">
        <v>3</v>
      </c>
      <c r="G2048" t="s">
        <v>27</v>
      </c>
      <c r="H2048">
        <v>2023</v>
      </c>
      <c r="I2048">
        <v>18923</v>
      </c>
      <c r="J2048">
        <v>2</v>
      </c>
      <c r="K2048" s="5">
        <v>37346.813710000002</v>
      </c>
      <c r="L2048" s="6">
        <v>119077.2831</v>
      </c>
      <c r="M2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49" spans="1:13" x14ac:dyDescent="0.2">
      <c r="A2049" t="s">
        <v>2866</v>
      </c>
      <c r="B2049" t="s">
        <v>9</v>
      </c>
      <c r="C2049">
        <v>7</v>
      </c>
      <c r="D2049" s="6">
        <v>232314.39</v>
      </c>
      <c r="E2049" s="6">
        <v>36451660171.860001</v>
      </c>
      <c r="F2049">
        <v>23</v>
      </c>
      <c r="G2049" t="s">
        <v>37</v>
      </c>
      <c r="H2049">
        <v>2022</v>
      </c>
      <c r="I2049">
        <v>13072</v>
      </c>
      <c r="J2049">
        <v>3</v>
      </c>
      <c r="K2049" s="5">
        <v>156905.59400000001</v>
      </c>
      <c r="L2049" s="6">
        <v>10100.62579</v>
      </c>
      <c r="M2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0" spans="1:13" x14ac:dyDescent="0.2">
      <c r="A2050" t="s">
        <v>2867</v>
      </c>
      <c r="B2050" t="s">
        <v>18</v>
      </c>
      <c r="C2050">
        <v>10</v>
      </c>
      <c r="D2050" s="6">
        <v>261099.74</v>
      </c>
      <c r="E2050" s="6">
        <v>11124742705.639999</v>
      </c>
      <c r="F2050">
        <v>14</v>
      </c>
      <c r="G2050" t="s">
        <v>33</v>
      </c>
      <c r="H2050">
        <v>2008</v>
      </c>
      <c r="I2050">
        <v>516</v>
      </c>
      <c r="J2050">
        <v>17</v>
      </c>
      <c r="K2050" s="5">
        <v>42606.253700000001</v>
      </c>
      <c r="L2050" s="6">
        <v>18649.981169999999</v>
      </c>
      <c r="M2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1" spans="1:13" x14ac:dyDescent="0.2">
      <c r="A2051" t="s">
        <v>2868</v>
      </c>
      <c r="B2051" t="s">
        <v>32</v>
      </c>
      <c r="C2051">
        <v>2</v>
      </c>
      <c r="D2051" s="6">
        <v>294018.90999999997</v>
      </c>
      <c r="E2051" s="6">
        <v>5135454604.0200005</v>
      </c>
      <c r="F2051">
        <v>33</v>
      </c>
      <c r="G2051" t="s">
        <v>27</v>
      </c>
      <c r="H2051">
        <v>2014</v>
      </c>
      <c r="I2051">
        <v>8279</v>
      </c>
      <c r="J2051">
        <v>11</v>
      </c>
      <c r="K2051" s="5">
        <v>17465.409439999999</v>
      </c>
      <c r="L2051" s="6">
        <v>8909.6638359999997</v>
      </c>
      <c r="M2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2" spans="1:13" x14ac:dyDescent="0.2">
      <c r="A2052" t="s">
        <v>2869</v>
      </c>
      <c r="B2052" t="s">
        <v>18</v>
      </c>
      <c r="C2052">
        <v>8</v>
      </c>
      <c r="D2052" s="6">
        <v>168701.87</v>
      </c>
      <c r="E2052" s="6">
        <v>4830495343.1599998</v>
      </c>
      <c r="F2052">
        <v>5</v>
      </c>
      <c r="G2052" t="s">
        <v>27</v>
      </c>
      <c r="H2052">
        <v>2020</v>
      </c>
      <c r="I2052">
        <v>14261</v>
      </c>
      <c r="J2052">
        <v>5</v>
      </c>
      <c r="K2052" s="5">
        <v>28632.323680000001</v>
      </c>
      <c r="L2052" s="6">
        <v>33740.374660000001</v>
      </c>
      <c r="M20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3" spans="1:13" x14ac:dyDescent="0.2">
      <c r="A2053" t="s">
        <v>2870</v>
      </c>
      <c r="B2053" t="s">
        <v>12</v>
      </c>
      <c r="C2053">
        <v>3</v>
      </c>
      <c r="D2053" s="6">
        <v>454752.77</v>
      </c>
      <c r="E2053" s="6">
        <v>19961415324.52</v>
      </c>
      <c r="F2053">
        <v>44</v>
      </c>
      <c r="G2053" t="s">
        <v>13</v>
      </c>
      <c r="H2053">
        <v>2003</v>
      </c>
      <c r="I2053">
        <v>4508</v>
      </c>
      <c r="J2053">
        <v>22</v>
      </c>
      <c r="K2053" s="5">
        <v>43894.092949999998</v>
      </c>
      <c r="L2053" s="6">
        <v>10335.29034</v>
      </c>
      <c r="M2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4" spans="1:13" x14ac:dyDescent="0.2">
      <c r="A2054" t="s">
        <v>2871</v>
      </c>
      <c r="B2054" t="s">
        <v>9</v>
      </c>
      <c r="C2054">
        <v>8</v>
      </c>
      <c r="D2054" s="6">
        <v>238827.3</v>
      </c>
      <c r="E2054" s="6">
        <v>10824456134.049999</v>
      </c>
      <c r="F2054">
        <v>43</v>
      </c>
      <c r="G2054" t="s">
        <v>37</v>
      </c>
      <c r="H2054">
        <v>2008</v>
      </c>
      <c r="I2054">
        <v>232</v>
      </c>
      <c r="J2054">
        <v>17</v>
      </c>
      <c r="K2054" s="5">
        <v>45322.361270000001</v>
      </c>
      <c r="L2054" s="6">
        <v>5554.1233249999996</v>
      </c>
      <c r="M2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5" spans="1:13" x14ac:dyDescent="0.2">
      <c r="A2055" t="s">
        <v>2872</v>
      </c>
      <c r="B2055" t="s">
        <v>32</v>
      </c>
      <c r="C2055">
        <v>3</v>
      </c>
      <c r="D2055" s="6">
        <v>75112.89</v>
      </c>
      <c r="E2055" s="6">
        <v>3504623826.0799999</v>
      </c>
      <c r="F2055">
        <v>48</v>
      </c>
      <c r="G2055" t="s">
        <v>13</v>
      </c>
      <c r="H2055">
        <v>2021</v>
      </c>
      <c r="I2055">
        <v>6189</v>
      </c>
      <c r="J2055">
        <v>4</v>
      </c>
      <c r="K2055" s="5">
        <v>46657.088450000003</v>
      </c>
      <c r="L2055" s="6">
        <v>1564.851858</v>
      </c>
      <c r="M2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6" spans="1:13" x14ac:dyDescent="0.2">
      <c r="A2056" t="s">
        <v>2873</v>
      </c>
      <c r="B2056" t="s">
        <v>18</v>
      </c>
      <c r="C2056">
        <v>5</v>
      </c>
      <c r="D2056" s="6">
        <v>228700.79999999999</v>
      </c>
      <c r="E2056" s="6">
        <v>9340013171.0599995</v>
      </c>
      <c r="F2056">
        <v>40</v>
      </c>
      <c r="G2056" t="s">
        <v>16</v>
      </c>
      <c r="H2056">
        <v>2019</v>
      </c>
      <c r="I2056">
        <v>17286</v>
      </c>
      <c r="J2056">
        <v>6</v>
      </c>
      <c r="K2056" s="5">
        <v>40838.441780000001</v>
      </c>
      <c r="L2056" s="6">
        <v>5717.5201010000001</v>
      </c>
      <c r="M2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57" spans="1:13" x14ac:dyDescent="0.2">
      <c r="A2057" t="s">
        <v>2874</v>
      </c>
      <c r="B2057" t="s">
        <v>24</v>
      </c>
      <c r="C2057">
        <v>6</v>
      </c>
      <c r="D2057" s="6">
        <v>273331.40999999997</v>
      </c>
      <c r="E2057" s="6">
        <v>12591252046.49</v>
      </c>
      <c r="F2057">
        <v>4</v>
      </c>
      <c r="G2057" t="s">
        <v>27</v>
      </c>
      <c r="H2057">
        <v>2000</v>
      </c>
      <c r="I2057">
        <v>4021</v>
      </c>
      <c r="J2057">
        <v>25</v>
      </c>
      <c r="K2057" s="5">
        <v>46064.879939999999</v>
      </c>
      <c r="L2057" s="6">
        <v>68332.853199999998</v>
      </c>
      <c r="M20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8" spans="1:13" x14ac:dyDescent="0.2">
      <c r="A2058" t="s">
        <v>310</v>
      </c>
      <c r="B2058" t="s">
        <v>32</v>
      </c>
      <c r="C2058">
        <v>10</v>
      </c>
      <c r="D2058" s="6">
        <v>328601.83</v>
      </c>
      <c r="E2058" s="6">
        <v>13024216131.98</v>
      </c>
      <c r="F2058">
        <v>1</v>
      </c>
      <c r="G2058" t="s">
        <v>37</v>
      </c>
      <c r="H2058">
        <v>2008</v>
      </c>
      <c r="I2058">
        <v>15381</v>
      </c>
      <c r="J2058">
        <v>17</v>
      </c>
      <c r="K2058" s="5">
        <v>39634.251909999999</v>
      </c>
      <c r="L2058" s="6">
        <v>328601.82549999998</v>
      </c>
      <c r="M20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59" spans="1:13" x14ac:dyDescent="0.2">
      <c r="A2059" t="s">
        <v>2875</v>
      </c>
      <c r="B2059" t="s">
        <v>9</v>
      </c>
      <c r="C2059">
        <v>1</v>
      </c>
      <c r="D2059" s="6">
        <v>35908.839999999997</v>
      </c>
      <c r="E2059" s="6">
        <v>16052611092.65</v>
      </c>
      <c r="F2059">
        <v>23</v>
      </c>
      <c r="G2059" t="s">
        <v>27</v>
      </c>
      <c r="H2059">
        <v>2007</v>
      </c>
      <c r="I2059">
        <v>8932</v>
      </c>
      <c r="J2059">
        <v>18</v>
      </c>
      <c r="K2059" s="5">
        <v>447036.82829999999</v>
      </c>
      <c r="L2059" s="6">
        <v>1561.254034</v>
      </c>
      <c r="M2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0" spans="1:13" x14ac:dyDescent="0.2">
      <c r="A2060" t="s">
        <v>2876</v>
      </c>
      <c r="B2060" t="s">
        <v>15</v>
      </c>
      <c r="C2060">
        <v>3</v>
      </c>
      <c r="D2060" s="6">
        <v>200744.63</v>
      </c>
      <c r="E2060" s="6">
        <v>889324907.84000003</v>
      </c>
      <c r="F2060">
        <v>25</v>
      </c>
      <c r="G2060" t="s">
        <v>10</v>
      </c>
      <c r="H2060">
        <v>2000</v>
      </c>
      <c r="I2060">
        <v>7978</v>
      </c>
      <c r="J2060">
        <v>25</v>
      </c>
      <c r="K2060" s="5">
        <v>4429.1304389999996</v>
      </c>
      <c r="L2060" s="6">
        <v>8029.7853080000004</v>
      </c>
      <c r="M20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1" spans="1:13" x14ac:dyDescent="0.2">
      <c r="A2061" t="s">
        <v>2877</v>
      </c>
      <c r="B2061" t="s">
        <v>24</v>
      </c>
      <c r="C2061">
        <v>1</v>
      </c>
      <c r="D2061" s="6">
        <v>420935.21</v>
      </c>
      <c r="E2061" s="6">
        <v>20063518841.889999</v>
      </c>
      <c r="F2061">
        <v>5</v>
      </c>
      <c r="G2061" t="s">
        <v>37</v>
      </c>
      <c r="H2061">
        <v>2023</v>
      </c>
      <c r="I2061">
        <v>15306</v>
      </c>
      <c r="J2061">
        <v>2</v>
      </c>
      <c r="K2061" s="5">
        <v>47663.149689999998</v>
      </c>
      <c r="L2061" s="6">
        <v>84187.041920000003</v>
      </c>
      <c r="M20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2" spans="1:13" x14ac:dyDescent="0.2">
      <c r="A2062" t="s">
        <v>2878</v>
      </c>
      <c r="B2062" t="s">
        <v>24</v>
      </c>
      <c r="C2062">
        <v>10</v>
      </c>
      <c r="D2062" s="6">
        <v>34333.29</v>
      </c>
      <c r="E2062" s="6">
        <v>11107161073.879999</v>
      </c>
      <c r="F2062">
        <v>7</v>
      </c>
      <c r="G2062" t="s">
        <v>35</v>
      </c>
      <c r="H2062">
        <v>2002</v>
      </c>
      <c r="I2062">
        <v>11848</v>
      </c>
      <c r="J2062">
        <v>23</v>
      </c>
      <c r="K2062" s="5">
        <v>323508.92839999998</v>
      </c>
      <c r="L2062" s="6">
        <v>4904.7561050000004</v>
      </c>
      <c r="M2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3" spans="1:13" x14ac:dyDescent="0.2">
      <c r="A2063" t="s">
        <v>2879</v>
      </c>
      <c r="B2063" t="s">
        <v>49</v>
      </c>
      <c r="C2063">
        <v>3</v>
      </c>
      <c r="D2063" s="6">
        <v>81444.92</v>
      </c>
      <c r="E2063" s="6">
        <v>3557215280.4499998</v>
      </c>
      <c r="F2063">
        <v>13</v>
      </c>
      <c r="G2063" t="s">
        <v>10</v>
      </c>
      <c r="H2063">
        <v>2011</v>
      </c>
      <c r="I2063">
        <v>14739</v>
      </c>
      <c r="J2063">
        <v>14</v>
      </c>
      <c r="K2063" s="5">
        <v>43675.333129999999</v>
      </c>
      <c r="L2063" s="6">
        <v>6264.9935340000002</v>
      </c>
      <c r="M2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4" spans="1:13" x14ac:dyDescent="0.2">
      <c r="A2064" t="s">
        <v>2880</v>
      </c>
      <c r="B2064" t="s">
        <v>42</v>
      </c>
      <c r="C2064">
        <v>8</v>
      </c>
      <c r="D2064" s="6">
        <v>155186.65</v>
      </c>
      <c r="E2064" s="6">
        <v>7475836447.8000002</v>
      </c>
      <c r="F2064">
        <v>8</v>
      </c>
      <c r="G2064" t="s">
        <v>35</v>
      </c>
      <c r="H2064">
        <v>2011</v>
      </c>
      <c r="I2064">
        <v>608</v>
      </c>
      <c r="J2064">
        <v>14</v>
      </c>
      <c r="K2064" s="5">
        <v>48172.194320000002</v>
      </c>
      <c r="L2064" s="6">
        <v>19398.330730000001</v>
      </c>
      <c r="M2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5" spans="1:13" x14ac:dyDescent="0.2">
      <c r="A2065" t="s">
        <v>2881</v>
      </c>
      <c r="B2065" t="s">
        <v>24</v>
      </c>
      <c r="C2065">
        <v>10</v>
      </c>
      <c r="D2065" s="6">
        <v>11832.26</v>
      </c>
      <c r="E2065" s="6">
        <v>41360156335.330002</v>
      </c>
      <c r="F2065">
        <v>41</v>
      </c>
      <c r="G2065" t="s">
        <v>10</v>
      </c>
      <c r="H2065">
        <v>2014</v>
      </c>
      <c r="I2065">
        <v>19387</v>
      </c>
      <c r="J2065">
        <v>11</v>
      </c>
      <c r="K2065" s="5">
        <v>3495540.62</v>
      </c>
      <c r="L2065" s="6">
        <v>288.59170060000002</v>
      </c>
      <c r="M20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6" spans="1:13" x14ac:dyDescent="0.2">
      <c r="A2066" t="s">
        <v>2882</v>
      </c>
      <c r="B2066" t="s">
        <v>24</v>
      </c>
      <c r="C2066">
        <v>6</v>
      </c>
      <c r="D2066" s="6">
        <v>70694.509999999995</v>
      </c>
      <c r="E2066" s="6">
        <v>35249302577.690002</v>
      </c>
      <c r="F2066">
        <v>24</v>
      </c>
      <c r="G2066" t="s">
        <v>13</v>
      </c>
      <c r="H2066">
        <v>2017</v>
      </c>
      <c r="I2066">
        <v>7169</v>
      </c>
      <c r="J2066">
        <v>8</v>
      </c>
      <c r="K2066" s="5">
        <v>498613.40759999998</v>
      </c>
      <c r="L2066" s="6">
        <v>2945.6046959999999</v>
      </c>
      <c r="M20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7" spans="1:13" x14ac:dyDescent="0.2">
      <c r="A2067" t="s">
        <v>2883</v>
      </c>
      <c r="B2067" t="s">
        <v>32</v>
      </c>
      <c r="C2067">
        <v>2</v>
      </c>
      <c r="D2067" s="6">
        <v>232301.64</v>
      </c>
      <c r="E2067" s="6">
        <v>5049315898.71</v>
      </c>
      <c r="F2067">
        <v>37</v>
      </c>
      <c r="G2067" t="s">
        <v>13</v>
      </c>
      <c r="H2067">
        <v>2012</v>
      </c>
      <c r="I2067">
        <v>17755</v>
      </c>
      <c r="J2067">
        <v>13</v>
      </c>
      <c r="K2067" s="5">
        <v>21735.032439999999</v>
      </c>
      <c r="L2067" s="6">
        <v>6278.4225990000004</v>
      </c>
      <c r="M2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68" spans="1:13" x14ac:dyDescent="0.2">
      <c r="A2068" t="s">
        <v>2884</v>
      </c>
      <c r="B2068" t="s">
        <v>9</v>
      </c>
      <c r="C2068">
        <v>3</v>
      </c>
      <c r="D2068" s="6">
        <v>13484.38</v>
      </c>
      <c r="E2068" s="6">
        <v>25367055104.380001</v>
      </c>
      <c r="F2068">
        <v>34</v>
      </c>
      <c r="G2068" t="s">
        <v>37</v>
      </c>
      <c r="H2068">
        <v>2021</v>
      </c>
      <c r="I2068">
        <v>3873</v>
      </c>
      <c r="J2068">
        <v>4</v>
      </c>
      <c r="K2068" s="5">
        <v>1881217.4110000001</v>
      </c>
      <c r="L2068" s="6">
        <v>396.5992741</v>
      </c>
      <c r="M20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69" spans="1:13" x14ac:dyDescent="0.2">
      <c r="A2069" t="s">
        <v>311</v>
      </c>
      <c r="B2069" t="s">
        <v>15</v>
      </c>
      <c r="C2069">
        <v>3</v>
      </c>
      <c r="D2069" s="6">
        <v>7589.89</v>
      </c>
      <c r="E2069" s="6">
        <v>28108798.109999999</v>
      </c>
      <c r="F2069">
        <v>3</v>
      </c>
      <c r="G2069" t="s">
        <v>19</v>
      </c>
      <c r="H2069">
        <v>2012</v>
      </c>
      <c r="I2069">
        <v>16573</v>
      </c>
      <c r="J2069">
        <v>13</v>
      </c>
      <c r="K2069" s="5">
        <v>3702.4517700000001</v>
      </c>
      <c r="L2069" s="6">
        <v>2529.9639229999998</v>
      </c>
      <c r="M20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0" spans="1:13" x14ac:dyDescent="0.2">
      <c r="A2070" t="s">
        <v>2885</v>
      </c>
      <c r="B2070" t="s">
        <v>32</v>
      </c>
      <c r="C2070">
        <v>3</v>
      </c>
      <c r="D2070" s="6">
        <v>195850.06</v>
      </c>
      <c r="E2070" s="6">
        <v>537739611.85000002</v>
      </c>
      <c r="F2070">
        <v>27</v>
      </c>
      <c r="G2070" t="s">
        <v>13</v>
      </c>
      <c r="H2070">
        <v>2019</v>
      </c>
      <c r="I2070">
        <v>1875</v>
      </c>
      <c r="J2070">
        <v>6</v>
      </c>
      <c r="K2070" s="5">
        <v>2744.6698609999999</v>
      </c>
      <c r="L2070" s="6">
        <v>7253.7059920000002</v>
      </c>
      <c r="M2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1" spans="1:13" x14ac:dyDescent="0.2">
      <c r="A2071" t="s">
        <v>2886</v>
      </c>
      <c r="B2071" t="s">
        <v>18</v>
      </c>
      <c r="C2071">
        <v>8</v>
      </c>
      <c r="D2071" s="6">
        <v>412502.96</v>
      </c>
      <c r="E2071" s="6">
        <v>1811376778.3399999</v>
      </c>
      <c r="F2071">
        <v>13</v>
      </c>
      <c r="G2071" t="s">
        <v>19</v>
      </c>
      <c r="H2071">
        <v>2007</v>
      </c>
      <c r="I2071">
        <v>9079</v>
      </c>
      <c r="J2071">
        <v>18</v>
      </c>
      <c r="K2071" s="5">
        <v>4390.1848769999997</v>
      </c>
      <c r="L2071" s="6">
        <v>31730.99725</v>
      </c>
      <c r="M20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72" spans="1:13" x14ac:dyDescent="0.2">
      <c r="A2072" t="s">
        <v>2887</v>
      </c>
      <c r="B2072" t="s">
        <v>24</v>
      </c>
      <c r="C2072">
        <v>6</v>
      </c>
      <c r="D2072" s="6">
        <v>227609.91</v>
      </c>
      <c r="E2072" s="6">
        <v>6765463742.8900003</v>
      </c>
      <c r="F2072">
        <v>30</v>
      </c>
      <c r="G2072" t="s">
        <v>10</v>
      </c>
      <c r="H2072">
        <v>2016</v>
      </c>
      <c r="I2072">
        <v>17026</v>
      </c>
      <c r="J2072">
        <v>9</v>
      </c>
      <c r="K2072" s="5">
        <v>29722.94155</v>
      </c>
      <c r="L2072" s="6">
        <v>7586.9970910000002</v>
      </c>
      <c r="M20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3" spans="1:13" x14ac:dyDescent="0.2">
      <c r="A2073" t="s">
        <v>2888</v>
      </c>
      <c r="B2073" t="s">
        <v>18</v>
      </c>
      <c r="C2073">
        <v>8</v>
      </c>
      <c r="D2073" s="6">
        <v>152038.31</v>
      </c>
      <c r="E2073" s="6">
        <v>4623675285.8500004</v>
      </c>
      <c r="F2073">
        <v>38</v>
      </c>
      <c r="G2073" t="s">
        <v>27</v>
      </c>
      <c r="H2073">
        <v>2008</v>
      </c>
      <c r="I2073">
        <v>3678</v>
      </c>
      <c r="J2073">
        <v>17</v>
      </c>
      <c r="K2073" s="5">
        <v>30410.25186</v>
      </c>
      <c r="L2073" s="6">
        <v>4001.0081129999999</v>
      </c>
      <c r="M2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4" spans="1:13" x14ac:dyDescent="0.2">
      <c r="A2074" t="s">
        <v>2889</v>
      </c>
      <c r="B2074" t="s">
        <v>18</v>
      </c>
      <c r="C2074">
        <v>4</v>
      </c>
      <c r="D2074" s="6">
        <v>172110.82</v>
      </c>
      <c r="E2074" s="6">
        <v>688122084.67999995</v>
      </c>
      <c r="F2074">
        <v>32</v>
      </c>
      <c r="G2074" t="s">
        <v>10</v>
      </c>
      <c r="H2074">
        <v>2006</v>
      </c>
      <c r="I2074">
        <v>14413</v>
      </c>
      <c r="J2074">
        <v>19</v>
      </c>
      <c r="K2074" s="5">
        <v>3997.1338890000002</v>
      </c>
      <c r="L2074" s="6">
        <v>5378.4629880000002</v>
      </c>
      <c r="M2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5" spans="1:13" x14ac:dyDescent="0.2">
      <c r="A2075" t="s">
        <v>2890</v>
      </c>
      <c r="B2075" t="s">
        <v>24</v>
      </c>
      <c r="C2075">
        <v>2</v>
      </c>
      <c r="D2075" s="6">
        <v>5308.37</v>
      </c>
      <c r="E2075" s="6">
        <v>24363204932.43</v>
      </c>
      <c r="F2075">
        <v>30</v>
      </c>
      <c r="G2075" t="s">
        <v>29</v>
      </c>
      <c r="H2075">
        <v>2002</v>
      </c>
      <c r="I2075">
        <v>12097</v>
      </c>
      <c r="J2075">
        <v>23</v>
      </c>
      <c r="K2075" s="5">
        <v>4589584.8430000003</v>
      </c>
      <c r="L2075" s="6">
        <v>176.94555869999999</v>
      </c>
      <c r="M20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76" spans="1:13" x14ac:dyDescent="0.2">
      <c r="A2076" t="s">
        <v>2891</v>
      </c>
      <c r="B2076" t="s">
        <v>9</v>
      </c>
      <c r="C2076">
        <v>10</v>
      </c>
      <c r="D2076" s="6">
        <v>47432.42</v>
      </c>
      <c r="E2076" s="6">
        <v>2053219788.79</v>
      </c>
      <c r="F2076">
        <v>12</v>
      </c>
      <c r="G2076" t="s">
        <v>10</v>
      </c>
      <c r="H2076">
        <v>2008</v>
      </c>
      <c r="I2076">
        <v>4667</v>
      </c>
      <c r="J2076">
        <v>17</v>
      </c>
      <c r="K2076" s="5">
        <v>43286.26266</v>
      </c>
      <c r="L2076" s="6">
        <v>3952.701986</v>
      </c>
      <c r="M2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7" spans="1:13" x14ac:dyDescent="0.2">
      <c r="A2077" t="s">
        <v>2892</v>
      </c>
      <c r="B2077" t="s">
        <v>42</v>
      </c>
      <c r="C2077">
        <v>3</v>
      </c>
      <c r="D2077" s="6">
        <v>326764.87</v>
      </c>
      <c r="E2077" s="6">
        <v>14753335838.959999</v>
      </c>
      <c r="F2077">
        <v>27</v>
      </c>
      <c r="G2077" t="s">
        <v>29</v>
      </c>
      <c r="H2077">
        <v>2018</v>
      </c>
      <c r="I2077">
        <v>10147</v>
      </c>
      <c r="J2077">
        <v>7</v>
      </c>
      <c r="K2077" s="5">
        <v>45148.700019999997</v>
      </c>
      <c r="L2077" s="6">
        <v>12102.40258</v>
      </c>
      <c r="M2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8" spans="1:13" x14ac:dyDescent="0.2">
      <c r="A2078" t="s">
        <v>2893</v>
      </c>
      <c r="B2078" t="s">
        <v>42</v>
      </c>
      <c r="C2078">
        <v>6</v>
      </c>
      <c r="D2078" s="6">
        <v>250331.12</v>
      </c>
      <c r="E2078" s="6">
        <v>9999469627.9699993</v>
      </c>
      <c r="F2078">
        <v>38</v>
      </c>
      <c r="G2078" t="s">
        <v>19</v>
      </c>
      <c r="H2078">
        <v>2013</v>
      </c>
      <c r="I2078">
        <v>18549</v>
      </c>
      <c r="J2078">
        <v>12</v>
      </c>
      <c r="K2078" s="5">
        <v>39943.971469999997</v>
      </c>
      <c r="L2078" s="6">
        <v>6587.6611720000001</v>
      </c>
      <c r="M2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79" spans="1:13" x14ac:dyDescent="0.2">
      <c r="A2079" t="s">
        <v>2894</v>
      </c>
      <c r="B2079" t="s">
        <v>42</v>
      </c>
      <c r="C2079">
        <v>3</v>
      </c>
      <c r="D2079" s="6">
        <v>384001.82</v>
      </c>
      <c r="E2079" s="6">
        <v>6575568463.9200001</v>
      </c>
      <c r="F2079">
        <v>31</v>
      </c>
      <c r="G2079" t="s">
        <v>33</v>
      </c>
      <c r="H2079">
        <v>2019</v>
      </c>
      <c r="I2079">
        <v>3287</v>
      </c>
      <c r="J2079">
        <v>6</v>
      </c>
      <c r="K2079" s="5">
        <v>17122.794900000001</v>
      </c>
      <c r="L2079" s="6">
        <v>12387.15559</v>
      </c>
      <c r="M2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0" spans="1:13" x14ac:dyDescent="0.2">
      <c r="A2080" t="s">
        <v>312</v>
      </c>
      <c r="B2080" t="s">
        <v>24</v>
      </c>
      <c r="C2080">
        <v>9</v>
      </c>
      <c r="D2080" s="6">
        <v>27224.57</v>
      </c>
      <c r="E2080" s="6">
        <v>5868238375.3400002</v>
      </c>
      <c r="F2080">
        <v>20</v>
      </c>
      <c r="G2080" t="s">
        <v>16</v>
      </c>
      <c r="H2080">
        <v>2010</v>
      </c>
      <c r="I2080">
        <v>376</v>
      </c>
      <c r="J2080">
        <v>15</v>
      </c>
      <c r="K2080" s="5">
        <v>215548.31140000001</v>
      </c>
      <c r="L2080" s="6">
        <v>1361.228746</v>
      </c>
      <c r="M2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1" spans="1:13" x14ac:dyDescent="0.2">
      <c r="A2081" t="s">
        <v>2895</v>
      </c>
      <c r="B2081" t="s">
        <v>32</v>
      </c>
      <c r="C2081">
        <v>3</v>
      </c>
      <c r="D2081" s="6">
        <v>237708.64</v>
      </c>
      <c r="E2081" s="6">
        <v>1032929974.22</v>
      </c>
      <c r="F2081">
        <v>14</v>
      </c>
      <c r="G2081" t="s">
        <v>35</v>
      </c>
      <c r="H2081">
        <v>2007</v>
      </c>
      <c r="I2081">
        <v>11596</v>
      </c>
      <c r="J2081">
        <v>18</v>
      </c>
      <c r="K2081" s="5">
        <v>4344.3614859999998</v>
      </c>
      <c r="L2081" s="6">
        <v>16979.18866</v>
      </c>
      <c r="M2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2" spans="1:13" x14ac:dyDescent="0.2">
      <c r="A2082" t="s">
        <v>2896</v>
      </c>
      <c r="B2082" t="s">
        <v>24</v>
      </c>
      <c r="C2082">
        <v>4</v>
      </c>
      <c r="D2082" s="6">
        <v>9593.5300000000007</v>
      </c>
      <c r="E2082" s="6">
        <v>18016221575.07</v>
      </c>
      <c r="F2082">
        <v>19</v>
      </c>
      <c r="G2082" t="s">
        <v>29</v>
      </c>
      <c r="H2082">
        <v>2017</v>
      </c>
      <c r="I2082">
        <v>8995</v>
      </c>
      <c r="J2082">
        <v>8</v>
      </c>
      <c r="K2082" s="5">
        <v>1877955.0020000001</v>
      </c>
      <c r="L2082" s="6">
        <v>504.92247259999999</v>
      </c>
      <c r="M20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3" spans="1:13" x14ac:dyDescent="0.2">
      <c r="A2083" t="s">
        <v>2897</v>
      </c>
      <c r="B2083" t="s">
        <v>15</v>
      </c>
      <c r="C2083">
        <v>8</v>
      </c>
      <c r="D2083" s="6">
        <v>434455.48</v>
      </c>
      <c r="E2083" s="6">
        <v>1414252116.05</v>
      </c>
      <c r="F2083">
        <v>2</v>
      </c>
      <c r="G2083" t="s">
        <v>21</v>
      </c>
      <c r="H2083">
        <v>2014</v>
      </c>
      <c r="I2083">
        <v>12956</v>
      </c>
      <c r="J2083">
        <v>11</v>
      </c>
      <c r="K2083" s="5">
        <v>3254.229073</v>
      </c>
      <c r="L2083" s="6">
        <v>217227.74100000001</v>
      </c>
      <c r="M20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4" spans="1:13" x14ac:dyDescent="0.2">
      <c r="A2084" t="s">
        <v>2898</v>
      </c>
      <c r="B2084" t="s">
        <v>24</v>
      </c>
      <c r="C2084">
        <v>9</v>
      </c>
      <c r="D2084" s="6">
        <v>158501.73000000001</v>
      </c>
      <c r="E2084" s="6">
        <v>39355264014.050003</v>
      </c>
      <c r="F2084">
        <v>47</v>
      </c>
      <c r="G2084" t="s">
        <v>21</v>
      </c>
      <c r="H2084">
        <v>2020</v>
      </c>
      <c r="I2084">
        <v>14017</v>
      </c>
      <c r="J2084">
        <v>5</v>
      </c>
      <c r="K2084" s="5">
        <v>248294.4866</v>
      </c>
      <c r="L2084" s="6">
        <v>3372.3772199999999</v>
      </c>
      <c r="M2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5" spans="1:13" x14ac:dyDescent="0.2">
      <c r="A2085" t="s">
        <v>2899</v>
      </c>
      <c r="B2085" t="s">
        <v>18</v>
      </c>
      <c r="C2085">
        <v>3</v>
      </c>
      <c r="D2085" s="6">
        <v>11581.44</v>
      </c>
      <c r="E2085" s="6">
        <v>34218231747.66</v>
      </c>
      <c r="F2085">
        <v>24</v>
      </c>
      <c r="G2085" t="s">
        <v>27</v>
      </c>
      <c r="H2085">
        <v>2015</v>
      </c>
      <c r="I2085">
        <v>14629</v>
      </c>
      <c r="J2085">
        <v>10</v>
      </c>
      <c r="K2085" s="5">
        <v>2954572.7689999999</v>
      </c>
      <c r="L2085" s="6">
        <v>482.56018210000002</v>
      </c>
      <c r="M20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6" spans="1:13" x14ac:dyDescent="0.2">
      <c r="A2086" t="s">
        <v>2900</v>
      </c>
      <c r="B2086" t="s">
        <v>18</v>
      </c>
      <c r="C2086">
        <v>6</v>
      </c>
      <c r="D2086" s="6">
        <v>160666.96</v>
      </c>
      <c r="E2086" s="6">
        <v>3815882939.9000001</v>
      </c>
      <c r="F2086">
        <v>45</v>
      </c>
      <c r="G2086" t="s">
        <v>16</v>
      </c>
      <c r="H2086">
        <v>2011</v>
      </c>
      <c r="I2086">
        <v>11824</v>
      </c>
      <c r="J2086">
        <v>14</v>
      </c>
      <c r="K2086" s="5">
        <v>23749.26498</v>
      </c>
      <c r="L2086" s="6">
        <v>3570.3769510000002</v>
      </c>
      <c r="M20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87" spans="1:13" x14ac:dyDescent="0.2">
      <c r="A2087" t="s">
        <v>2901</v>
      </c>
      <c r="B2087" t="s">
        <v>15</v>
      </c>
      <c r="C2087">
        <v>5</v>
      </c>
      <c r="D2087" s="6">
        <v>243302.21</v>
      </c>
      <c r="E2087" s="6">
        <v>3662583475.8899999</v>
      </c>
      <c r="F2087">
        <v>11</v>
      </c>
      <c r="G2087" t="s">
        <v>21</v>
      </c>
      <c r="H2087">
        <v>2020</v>
      </c>
      <c r="I2087">
        <v>1077</v>
      </c>
      <c r="J2087">
        <v>5</v>
      </c>
      <c r="K2087" s="5">
        <v>15052.63817</v>
      </c>
      <c r="L2087" s="6">
        <v>22118.382969999999</v>
      </c>
      <c r="M2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8" spans="1:13" x14ac:dyDescent="0.2">
      <c r="A2088" t="s">
        <v>2902</v>
      </c>
      <c r="B2088" t="s">
        <v>12</v>
      </c>
      <c r="C2088">
        <v>2</v>
      </c>
      <c r="D2088" s="6">
        <v>422284</v>
      </c>
      <c r="E2088" s="6">
        <v>2034474175.0899999</v>
      </c>
      <c r="F2088">
        <v>9</v>
      </c>
      <c r="G2088" t="s">
        <v>37</v>
      </c>
      <c r="H2088">
        <v>2015</v>
      </c>
      <c r="I2088">
        <v>997</v>
      </c>
      <c r="J2088">
        <v>10</v>
      </c>
      <c r="K2088" s="5">
        <v>4816.7864980000004</v>
      </c>
      <c r="L2088" s="6">
        <v>46920.444940000001</v>
      </c>
      <c r="M20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89" spans="1:13" x14ac:dyDescent="0.2">
      <c r="A2089" t="s">
        <v>2903</v>
      </c>
      <c r="B2089" t="s">
        <v>49</v>
      </c>
      <c r="C2089">
        <v>3</v>
      </c>
      <c r="D2089" s="6">
        <v>68252.83</v>
      </c>
      <c r="E2089" s="6">
        <v>2259683524.79</v>
      </c>
      <c r="F2089">
        <v>42</v>
      </c>
      <c r="G2089" t="s">
        <v>27</v>
      </c>
      <c r="H2089">
        <v>2006</v>
      </c>
      <c r="I2089">
        <v>1596</v>
      </c>
      <c r="J2089">
        <v>19</v>
      </c>
      <c r="K2089" s="5">
        <v>33106.540979999998</v>
      </c>
      <c r="L2089" s="6">
        <v>1625.067495</v>
      </c>
      <c r="M2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0" spans="1:13" x14ac:dyDescent="0.2">
      <c r="A2090" t="s">
        <v>2904</v>
      </c>
      <c r="B2090" t="s">
        <v>32</v>
      </c>
      <c r="C2090">
        <v>6</v>
      </c>
      <c r="D2090" s="6">
        <v>152512.56</v>
      </c>
      <c r="E2090" s="6">
        <v>33071456419.599998</v>
      </c>
      <c r="F2090">
        <v>46</v>
      </c>
      <c r="G2090" t="s">
        <v>10</v>
      </c>
      <c r="H2090">
        <v>2007</v>
      </c>
      <c r="I2090">
        <v>15445</v>
      </c>
      <c r="J2090">
        <v>18</v>
      </c>
      <c r="K2090" s="5">
        <v>216843.15590000001</v>
      </c>
      <c r="L2090" s="6">
        <v>3315.4903429999999</v>
      </c>
      <c r="M2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1" spans="1:13" x14ac:dyDescent="0.2">
      <c r="A2091" t="s">
        <v>313</v>
      </c>
      <c r="B2091" t="s">
        <v>15</v>
      </c>
      <c r="C2091">
        <v>5</v>
      </c>
      <c r="D2091" s="6">
        <v>353648.59</v>
      </c>
      <c r="E2091" s="6">
        <v>13706551232.889999</v>
      </c>
      <c r="F2091">
        <v>31</v>
      </c>
      <c r="G2091" t="s">
        <v>33</v>
      </c>
      <c r="H2091">
        <v>2003</v>
      </c>
      <c r="I2091">
        <v>5553</v>
      </c>
      <c r="J2091">
        <v>22</v>
      </c>
      <c r="K2091" s="5">
        <v>38756.544900000001</v>
      </c>
      <c r="L2091" s="6">
        <v>11408.01914</v>
      </c>
      <c r="M20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2" spans="1:13" x14ac:dyDescent="0.2">
      <c r="A2092" t="s">
        <v>2905</v>
      </c>
      <c r="B2092" t="s">
        <v>42</v>
      </c>
      <c r="C2092">
        <v>2</v>
      </c>
      <c r="D2092" s="6">
        <v>483769.23</v>
      </c>
      <c r="E2092" s="6">
        <v>7531405570.0200005</v>
      </c>
      <c r="F2092">
        <v>22</v>
      </c>
      <c r="G2092" t="s">
        <v>19</v>
      </c>
      <c r="H2092">
        <v>2009</v>
      </c>
      <c r="I2092">
        <v>8642</v>
      </c>
      <c r="J2092">
        <v>16</v>
      </c>
      <c r="K2092" s="5">
        <v>15567.17822</v>
      </c>
      <c r="L2092" s="6">
        <v>21989.510389999999</v>
      </c>
      <c r="M20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3" spans="1:13" x14ac:dyDescent="0.2">
      <c r="A2093" t="s">
        <v>2906</v>
      </c>
      <c r="B2093" t="s">
        <v>32</v>
      </c>
      <c r="C2093">
        <v>10</v>
      </c>
      <c r="D2093" s="6">
        <v>323009.01</v>
      </c>
      <c r="E2093" s="6">
        <v>12241449463.98</v>
      </c>
      <c r="F2093">
        <v>3</v>
      </c>
      <c r="G2093" t="s">
        <v>21</v>
      </c>
      <c r="H2093">
        <v>2017</v>
      </c>
      <c r="I2093">
        <v>4807</v>
      </c>
      <c r="J2093">
        <v>8</v>
      </c>
      <c r="K2093" s="5">
        <v>37897.166620000004</v>
      </c>
      <c r="L2093" s="6">
        <v>107669.6716</v>
      </c>
      <c r="M2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4" spans="1:13" x14ac:dyDescent="0.2">
      <c r="A2094" t="s">
        <v>2907</v>
      </c>
      <c r="B2094" t="s">
        <v>24</v>
      </c>
      <c r="C2094">
        <v>8</v>
      </c>
      <c r="D2094" s="6">
        <v>316367.46000000002</v>
      </c>
      <c r="E2094" s="6">
        <v>7772531981.5600004</v>
      </c>
      <c r="F2094">
        <v>2</v>
      </c>
      <c r="G2094" t="s">
        <v>10</v>
      </c>
      <c r="H2094">
        <v>2013</v>
      </c>
      <c r="I2094">
        <v>12782</v>
      </c>
      <c r="J2094">
        <v>12</v>
      </c>
      <c r="K2094" s="5">
        <v>24567.05126</v>
      </c>
      <c r="L2094" s="6">
        <v>158183.73009999999</v>
      </c>
      <c r="M20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5" spans="1:13" x14ac:dyDescent="0.2">
      <c r="A2095" t="s">
        <v>2908</v>
      </c>
      <c r="B2095" t="s">
        <v>9</v>
      </c>
      <c r="C2095">
        <v>7</v>
      </c>
      <c r="D2095" s="6">
        <v>274536.48</v>
      </c>
      <c r="E2095" s="6">
        <v>973524920.94000006</v>
      </c>
      <c r="F2095">
        <v>45</v>
      </c>
      <c r="G2095" t="s">
        <v>21</v>
      </c>
      <c r="H2095">
        <v>2015</v>
      </c>
      <c r="I2095">
        <v>13009</v>
      </c>
      <c r="J2095">
        <v>10</v>
      </c>
      <c r="K2095" s="5">
        <v>3545.067603</v>
      </c>
      <c r="L2095" s="6">
        <v>6100.8106879999996</v>
      </c>
      <c r="M20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6" spans="1:13" x14ac:dyDescent="0.2">
      <c r="A2096" t="s">
        <v>2909</v>
      </c>
      <c r="B2096" t="s">
        <v>18</v>
      </c>
      <c r="C2096">
        <v>4</v>
      </c>
      <c r="D2096" s="6">
        <v>242508.49</v>
      </c>
      <c r="E2096" s="6">
        <v>11894899571.629999</v>
      </c>
      <c r="F2096">
        <v>22</v>
      </c>
      <c r="G2096" t="s">
        <v>37</v>
      </c>
      <c r="H2096">
        <v>2003</v>
      </c>
      <c r="I2096">
        <v>4037</v>
      </c>
      <c r="J2096">
        <v>22</v>
      </c>
      <c r="K2096" s="5">
        <v>49048.414989999997</v>
      </c>
      <c r="L2096" s="6">
        <v>11023.11319</v>
      </c>
      <c r="M2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7" spans="1:13" x14ac:dyDescent="0.2">
      <c r="A2097" t="s">
        <v>2910</v>
      </c>
      <c r="B2097" t="s">
        <v>9</v>
      </c>
      <c r="C2097">
        <v>10</v>
      </c>
      <c r="D2097" s="6">
        <v>213863.43</v>
      </c>
      <c r="E2097" s="6">
        <v>8458817563.6999998</v>
      </c>
      <c r="F2097">
        <v>16</v>
      </c>
      <c r="G2097" t="s">
        <v>33</v>
      </c>
      <c r="H2097">
        <v>2013</v>
      </c>
      <c r="I2097">
        <v>18276</v>
      </c>
      <c r="J2097">
        <v>12</v>
      </c>
      <c r="K2097" s="5">
        <v>39551.427179999999</v>
      </c>
      <c r="L2097" s="6">
        <v>13366.464089999999</v>
      </c>
      <c r="M2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098" spans="1:13" x14ac:dyDescent="0.2">
      <c r="A2098" t="s">
        <v>2911</v>
      </c>
      <c r="B2098" t="s">
        <v>49</v>
      </c>
      <c r="C2098">
        <v>5</v>
      </c>
      <c r="D2098" s="6">
        <v>461638.06</v>
      </c>
      <c r="E2098" s="6">
        <v>19410880127.150002</v>
      </c>
      <c r="F2098">
        <v>9</v>
      </c>
      <c r="G2098" t="s">
        <v>37</v>
      </c>
      <c r="H2098">
        <v>2012</v>
      </c>
      <c r="I2098">
        <v>15141</v>
      </c>
      <c r="J2098">
        <v>13</v>
      </c>
      <c r="K2098" s="5">
        <v>42046.833550000003</v>
      </c>
      <c r="L2098" s="6">
        <v>51293.117299999998</v>
      </c>
      <c r="M2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099" spans="1:13" x14ac:dyDescent="0.2">
      <c r="A2099" t="s">
        <v>2912</v>
      </c>
      <c r="B2099" t="s">
        <v>18</v>
      </c>
      <c r="C2099">
        <v>10</v>
      </c>
      <c r="D2099" s="6">
        <v>141089.29</v>
      </c>
      <c r="E2099" s="6">
        <v>6568518761.6999998</v>
      </c>
      <c r="F2099">
        <v>9</v>
      </c>
      <c r="G2099" t="s">
        <v>33</v>
      </c>
      <c r="H2099">
        <v>2016</v>
      </c>
      <c r="I2099">
        <v>19309</v>
      </c>
      <c r="J2099">
        <v>9</v>
      </c>
      <c r="K2099" s="5">
        <v>46554.755920000003</v>
      </c>
      <c r="L2099" s="6">
        <v>15676.58829</v>
      </c>
      <c r="M2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0" spans="1:13" x14ac:dyDescent="0.2">
      <c r="A2100" t="s">
        <v>2913</v>
      </c>
      <c r="B2100" t="s">
        <v>24</v>
      </c>
      <c r="C2100">
        <v>9</v>
      </c>
      <c r="D2100" s="6">
        <v>22995.040000000001</v>
      </c>
      <c r="E2100" s="6">
        <v>6759922973.8599997</v>
      </c>
      <c r="F2100">
        <v>49</v>
      </c>
      <c r="G2100" t="s">
        <v>37</v>
      </c>
      <c r="H2100">
        <v>2019</v>
      </c>
      <c r="I2100">
        <v>8784</v>
      </c>
      <c r="J2100">
        <v>6</v>
      </c>
      <c r="K2100" s="5">
        <v>293972.04210000002</v>
      </c>
      <c r="L2100" s="6">
        <v>469.28660780000001</v>
      </c>
      <c r="M2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1" spans="1:13" x14ac:dyDescent="0.2">
      <c r="A2101" t="s">
        <v>2914</v>
      </c>
      <c r="B2101" t="s">
        <v>12</v>
      </c>
      <c r="C2101">
        <v>3</v>
      </c>
      <c r="D2101" s="6">
        <v>413697.14</v>
      </c>
      <c r="E2101" s="6">
        <v>1191372816.6300001</v>
      </c>
      <c r="F2101">
        <v>48</v>
      </c>
      <c r="G2101" t="s">
        <v>21</v>
      </c>
      <c r="H2101">
        <v>2004</v>
      </c>
      <c r="I2101">
        <v>12465</v>
      </c>
      <c r="J2101">
        <v>21</v>
      </c>
      <c r="K2101" s="5">
        <v>2878.8188650000002</v>
      </c>
      <c r="L2101" s="6">
        <v>8618.6903340000008</v>
      </c>
      <c r="M2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2" spans="1:13" x14ac:dyDescent="0.2">
      <c r="A2102" t="s">
        <v>314</v>
      </c>
      <c r="B2102" t="s">
        <v>42</v>
      </c>
      <c r="C2102">
        <v>4</v>
      </c>
      <c r="D2102" s="6">
        <v>111135.98</v>
      </c>
      <c r="E2102" s="6">
        <v>34614027713.489998</v>
      </c>
      <c r="F2102">
        <v>41</v>
      </c>
      <c r="G2102" t="s">
        <v>27</v>
      </c>
      <c r="H2102">
        <v>2008</v>
      </c>
      <c r="I2102">
        <v>15106</v>
      </c>
      <c r="J2102">
        <v>17</v>
      </c>
      <c r="K2102" s="5">
        <v>311455.54609999998</v>
      </c>
      <c r="L2102" s="6">
        <v>2710.6335989999998</v>
      </c>
      <c r="M21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3" spans="1:13" x14ac:dyDescent="0.2">
      <c r="A2103" t="s">
        <v>2915</v>
      </c>
      <c r="B2103" t="s">
        <v>42</v>
      </c>
      <c r="C2103">
        <v>10</v>
      </c>
      <c r="D2103" s="6">
        <v>59908.59</v>
      </c>
      <c r="E2103" s="6">
        <v>15234613711.620001</v>
      </c>
      <c r="F2103">
        <v>17</v>
      </c>
      <c r="G2103" t="s">
        <v>21</v>
      </c>
      <c r="H2103">
        <v>2007</v>
      </c>
      <c r="I2103">
        <v>15232</v>
      </c>
      <c r="J2103">
        <v>18</v>
      </c>
      <c r="K2103" s="5">
        <v>254296.66880000001</v>
      </c>
      <c r="L2103" s="6">
        <v>3524.0344599999999</v>
      </c>
      <c r="M2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4" spans="1:13" x14ac:dyDescent="0.2">
      <c r="A2104" t="s">
        <v>2916</v>
      </c>
      <c r="B2104" t="s">
        <v>12</v>
      </c>
      <c r="C2104">
        <v>9</v>
      </c>
      <c r="D2104" s="6">
        <v>318099.15000000002</v>
      </c>
      <c r="E2104" s="6">
        <v>11843905927.290001</v>
      </c>
      <c r="F2104">
        <v>47</v>
      </c>
      <c r="G2104" t="s">
        <v>35</v>
      </c>
      <c r="H2104">
        <v>2012</v>
      </c>
      <c r="I2104">
        <v>18255</v>
      </c>
      <c r="J2104">
        <v>13</v>
      </c>
      <c r="K2104" s="5">
        <v>37232.378660000002</v>
      </c>
      <c r="L2104" s="6">
        <v>6768.0669200000002</v>
      </c>
      <c r="M21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5" spans="1:13" x14ac:dyDescent="0.2">
      <c r="A2105" t="s">
        <v>2917</v>
      </c>
      <c r="B2105" t="s">
        <v>42</v>
      </c>
      <c r="C2105">
        <v>1</v>
      </c>
      <c r="D2105" s="6">
        <v>51511.15</v>
      </c>
      <c r="E2105" s="6">
        <v>21021106133.830002</v>
      </c>
      <c r="F2105">
        <v>43</v>
      </c>
      <c r="G2105" t="s">
        <v>21</v>
      </c>
      <c r="H2105">
        <v>2020</v>
      </c>
      <c r="I2105">
        <v>3068</v>
      </c>
      <c r="J2105">
        <v>5</v>
      </c>
      <c r="K2105" s="5">
        <v>408087.49839999998</v>
      </c>
      <c r="L2105" s="6">
        <v>1197.9336229999999</v>
      </c>
      <c r="M2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6" spans="1:13" x14ac:dyDescent="0.2">
      <c r="A2106" t="s">
        <v>2918</v>
      </c>
      <c r="B2106" t="s">
        <v>12</v>
      </c>
      <c r="C2106">
        <v>5</v>
      </c>
      <c r="D2106" s="6">
        <v>30595.06</v>
      </c>
      <c r="E2106" s="6">
        <v>6182634892.8100004</v>
      </c>
      <c r="F2106">
        <v>37</v>
      </c>
      <c r="G2106" t="s">
        <v>33</v>
      </c>
      <c r="H2106">
        <v>2018</v>
      </c>
      <c r="I2106">
        <v>15846</v>
      </c>
      <c r="J2106">
        <v>7</v>
      </c>
      <c r="K2106" s="5">
        <v>202078.49359999999</v>
      </c>
      <c r="L2106" s="6">
        <v>826.89360209999995</v>
      </c>
      <c r="M2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07" spans="1:13" x14ac:dyDescent="0.2">
      <c r="A2107" t="s">
        <v>2919</v>
      </c>
      <c r="B2107" t="s">
        <v>18</v>
      </c>
      <c r="C2107">
        <v>10</v>
      </c>
      <c r="D2107" s="6">
        <v>233756.2</v>
      </c>
      <c r="E2107" s="6">
        <v>48720646.899999999</v>
      </c>
      <c r="F2107">
        <v>4</v>
      </c>
      <c r="G2107" t="s">
        <v>33</v>
      </c>
      <c r="H2107">
        <v>2005</v>
      </c>
      <c r="I2107">
        <v>15067</v>
      </c>
      <c r="J2107">
        <v>20</v>
      </c>
      <c r="K2107" s="5">
        <v>207.42504729999999</v>
      </c>
      <c r="L2107" s="6">
        <v>58439.04982</v>
      </c>
      <c r="M21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8" spans="1:13" x14ac:dyDescent="0.2">
      <c r="A2108" t="s">
        <v>2920</v>
      </c>
      <c r="B2108" t="s">
        <v>32</v>
      </c>
      <c r="C2108">
        <v>1</v>
      </c>
      <c r="D2108" s="6">
        <v>29130.37</v>
      </c>
      <c r="E2108" s="6">
        <v>708376024.98000002</v>
      </c>
      <c r="F2108">
        <v>1</v>
      </c>
      <c r="G2108" t="s">
        <v>33</v>
      </c>
      <c r="H2108">
        <v>2004</v>
      </c>
      <c r="I2108">
        <v>14701</v>
      </c>
      <c r="J2108">
        <v>21</v>
      </c>
      <c r="K2108" s="5">
        <v>24316.438699999999</v>
      </c>
      <c r="L2108" s="6">
        <v>29130.371569999999</v>
      </c>
      <c r="M21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09" spans="1:13" x14ac:dyDescent="0.2">
      <c r="A2109" t="s">
        <v>2921</v>
      </c>
      <c r="B2109" t="s">
        <v>24</v>
      </c>
      <c r="C2109">
        <v>8</v>
      </c>
      <c r="D2109" s="6">
        <v>256863.31</v>
      </c>
      <c r="E2109" s="6">
        <v>9929054032.9500008</v>
      </c>
      <c r="F2109">
        <v>10</v>
      </c>
      <c r="G2109" t="s">
        <v>33</v>
      </c>
      <c r="H2109">
        <v>2011</v>
      </c>
      <c r="I2109">
        <v>5333</v>
      </c>
      <c r="J2109">
        <v>14</v>
      </c>
      <c r="K2109" s="5">
        <v>38654.011160000002</v>
      </c>
      <c r="L2109" s="6">
        <v>25686.33079</v>
      </c>
      <c r="M21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0" spans="1:13" x14ac:dyDescent="0.2">
      <c r="A2110" t="s">
        <v>2922</v>
      </c>
      <c r="B2110" t="s">
        <v>42</v>
      </c>
      <c r="C2110">
        <v>7</v>
      </c>
      <c r="D2110" s="6">
        <v>395118</v>
      </c>
      <c r="E2110" s="6">
        <v>1647274667.8399999</v>
      </c>
      <c r="F2110">
        <v>40</v>
      </c>
      <c r="G2110" t="s">
        <v>37</v>
      </c>
      <c r="H2110">
        <v>2012</v>
      </c>
      <c r="I2110">
        <v>16775</v>
      </c>
      <c r="J2110">
        <v>13</v>
      </c>
      <c r="K2110" s="5">
        <v>4168.0701859999999</v>
      </c>
      <c r="L2110" s="6">
        <v>9877.9499649999998</v>
      </c>
      <c r="M2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1" spans="1:13" x14ac:dyDescent="0.2">
      <c r="A2111" t="s">
        <v>2923</v>
      </c>
      <c r="B2111" t="s">
        <v>49</v>
      </c>
      <c r="C2111">
        <v>3</v>
      </c>
      <c r="D2111" s="6">
        <v>66186.39</v>
      </c>
      <c r="E2111" s="6">
        <v>18331824185.439999</v>
      </c>
      <c r="F2111">
        <v>21</v>
      </c>
      <c r="G2111" t="s">
        <v>16</v>
      </c>
      <c r="H2111">
        <v>2008</v>
      </c>
      <c r="I2111">
        <v>14792</v>
      </c>
      <c r="J2111">
        <v>17</v>
      </c>
      <c r="K2111" s="5">
        <v>276971.70890000003</v>
      </c>
      <c r="L2111" s="6">
        <v>3151.732935</v>
      </c>
      <c r="M2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2" spans="1:13" x14ac:dyDescent="0.2">
      <c r="A2112" t="s">
        <v>2924</v>
      </c>
      <c r="B2112" t="s">
        <v>15</v>
      </c>
      <c r="C2112">
        <v>1</v>
      </c>
      <c r="D2112" s="6">
        <v>137500.99</v>
      </c>
      <c r="E2112" s="6">
        <v>2777704470.6900001</v>
      </c>
      <c r="F2112">
        <v>13</v>
      </c>
      <c r="G2112" t="s">
        <v>29</v>
      </c>
      <c r="H2112">
        <v>2015</v>
      </c>
      <c r="I2112">
        <v>17145</v>
      </c>
      <c r="J2112">
        <v>10</v>
      </c>
      <c r="K2112" s="5">
        <v>20200.342229999998</v>
      </c>
      <c r="L2112" s="6">
        <v>10576.99891</v>
      </c>
      <c r="M2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3" spans="1:13" x14ac:dyDescent="0.2">
      <c r="A2113" t="s">
        <v>54</v>
      </c>
      <c r="B2113" t="s">
        <v>32</v>
      </c>
      <c r="C2113">
        <v>3</v>
      </c>
      <c r="D2113" s="6">
        <v>32560.22</v>
      </c>
      <c r="E2113" s="6">
        <v>8096886148.4499998</v>
      </c>
      <c r="F2113">
        <v>48</v>
      </c>
      <c r="G2113" t="s">
        <v>29</v>
      </c>
      <c r="H2113">
        <v>2010</v>
      </c>
      <c r="I2113">
        <v>9975</v>
      </c>
      <c r="J2113">
        <v>15</v>
      </c>
      <c r="K2113" s="5">
        <v>248673.1618</v>
      </c>
      <c r="L2113" s="6">
        <v>678.33797809999999</v>
      </c>
      <c r="M2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4" spans="1:13" x14ac:dyDescent="0.2">
      <c r="A2114" t="s">
        <v>315</v>
      </c>
      <c r="B2114" t="s">
        <v>24</v>
      </c>
      <c r="C2114">
        <v>2</v>
      </c>
      <c r="D2114" s="6">
        <v>281514.5</v>
      </c>
      <c r="E2114" s="6">
        <v>7938799567.4700003</v>
      </c>
      <c r="F2114">
        <v>42</v>
      </c>
      <c r="G2114" t="s">
        <v>10</v>
      </c>
      <c r="H2114">
        <v>2009</v>
      </c>
      <c r="I2114">
        <v>11084</v>
      </c>
      <c r="J2114">
        <v>16</v>
      </c>
      <c r="K2114" s="5">
        <v>28199.32199</v>
      </c>
      <c r="L2114" s="6">
        <v>6702.7262110000001</v>
      </c>
      <c r="M2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5" spans="1:13" x14ac:dyDescent="0.2">
      <c r="A2115" t="s">
        <v>2925</v>
      </c>
      <c r="B2115" t="s">
        <v>24</v>
      </c>
      <c r="C2115">
        <v>10</v>
      </c>
      <c r="D2115" s="6">
        <v>127042.1</v>
      </c>
      <c r="E2115" s="6">
        <v>442739103.67000002</v>
      </c>
      <c r="F2115">
        <v>47</v>
      </c>
      <c r="G2115" t="s">
        <v>37</v>
      </c>
      <c r="H2115">
        <v>2012</v>
      </c>
      <c r="I2115">
        <v>6194</v>
      </c>
      <c r="J2115">
        <v>13</v>
      </c>
      <c r="K2115" s="5">
        <v>3483.9793719999998</v>
      </c>
      <c r="L2115" s="6">
        <v>2703.0234390000001</v>
      </c>
      <c r="M2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6" spans="1:13" x14ac:dyDescent="0.2">
      <c r="A2116" t="s">
        <v>2926</v>
      </c>
      <c r="B2116" t="s">
        <v>42</v>
      </c>
      <c r="C2116">
        <v>5</v>
      </c>
      <c r="D2116" s="6">
        <v>406771.5</v>
      </c>
      <c r="E2116" s="6">
        <v>10721824792.799999</v>
      </c>
      <c r="F2116">
        <v>32</v>
      </c>
      <c r="G2116" t="s">
        <v>33</v>
      </c>
      <c r="H2116">
        <v>2015</v>
      </c>
      <c r="I2116">
        <v>3012</v>
      </c>
      <c r="J2116">
        <v>10</v>
      </c>
      <c r="K2116" s="5">
        <v>26357.348379999999</v>
      </c>
      <c r="L2116" s="6">
        <v>12711.60924</v>
      </c>
      <c r="M2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7" spans="1:13" x14ac:dyDescent="0.2">
      <c r="A2117" t="s">
        <v>2927</v>
      </c>
      <c r="B2117" t="s">
        <v>15</v>
      </c>
      <c r="C2117">
        <v>3</v>
      </c>
      <c r="D2117" s="6">
        <v>163618.81</v>
      </c>
      <c r="E2117" s="6">
        <v>5017488513.21</v>
      </c>
      <c r="F2117">
        <v>4</v>
      </c>
      <c r="G2117" t="s">
        <v>37</v>
      </c>
      <c r="H2117">
        <v>2014</v>
      </c>
      <c r="I2117">
        <v>15265</v>
      </c>
      <c r="J2117">
        <v>11</v>
      </c>
      <c r="K2117" s="5">
        <v>30664.720079999999</v>
      </c>
      <c r="L2117" s="6">
        <v>40904.701569999997</v>
      </c>
      <c r="M21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18" spans="1:13" x14ac:dyDescent="0.2">
      <c r="A2118" t="s">
        <v>2928</v>
      </c>
      <c r="B2118" t="s">
        <v>24</v>
      </c>
      <c r="C2118">
        <v>6</v>
      </c>
      <c r="D2118" s="6">
        <v>24829.7</v>
      </c>
      <c r="E2118" s="6">
        <v>5326700599.5299997</v>
      </c>
      <c r="F2118">
        <v>49</v>
      </c>
      <c r="G2118" t="s">
        <v>10</v>
      </c>
      <c r="H2118">
        <v>2003</v>
      </c>
      <c r="I2118">
        <v>13042</v>
      </c>
      <c r="J2118">
        <v>22</v>
      </c>
      <c r="K2118" s="5">
        <v>214528.41130000001</v>
      </c>
      <c r="L2118" s="6">
        <v>506.7285407</v>
      </c>
      <c r="M2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19" spans="1:13" x14ac:dyDescent="0.2">
      <c r="A2119" t="s">
        <v>2929</v>
      </c>
      <c r="B2119" t="s">
        <v>9</v>
      </c>
      <c r="C2119">
        <v>7</v>
      </c>
      <c r="D2119" s="6">
        <v>33291.97</v>
      </c>
      <c r="E2119" s="6">
        <v>15865452922.23</v>
      </c>
      <c r="F2119">
        <v>23</v>
      </c>
      <c r="G2119" t="s">
        <v>21</v>
      </c>
      <c r="H2119">
        <v>2007</v>
      </c>
      <c r="I2119">
        <v>19743</v>
      </c>
      <c r="J2119">
        <v>18</v>
      </c>
      <c r="K2119" s="5">
        <v>476553.88549999997</v>
      </c>
      <c r="L2119" s="6">
        <v>1447.477136</v>
      </c>
      <c r="M2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0" spans="1:13" x14ac:dyDescent="0.2">
      <c r="A2120" t="s">
        <v>2930</v>
      </c>
      <c r="B2120" t="s">
        <v>24</v>
      </c>
      <c r="C2120">
        <v>5</v>
      </c>
      <c r="D2120" s="6">
        <v>466223.09</v>
      </c>
      <c r="E2120" s="6">
        <v>8678370111.9400005</v>
      </c>
      <c r="F2120">
        <v>21</v>
      </c>
      <c r="G2120" t="s">
        <v>13</v>
      </c>
      <c r="H2120">
        <v>2015</v>
      </c>
      <c r="I2120">
        <v>7336</v>
      </c>
      <c r="J2120">
        <v>10</v>
      </c>
      <c r="K2120" s="5">
        <v>18613.200710000001</v>
      </c>
      <c r="L2120" s="6">
        <v>22201.09937</v>
      </c>
      <c r="M21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1" spans="1:13" x14ac:dyDescent="0.2">
      <c r="A2121" t="s">
        <v>2931</v>
      </c>
      <c r="B2121" t="s">
        <v>32</v>
      </c>
      <c r="C2121">
        <v>6</v>
      </c>
      <c r="D2121" s="6">
        <v>359945.54</v>
      </c>
      <c r="E2121" s="6">
        <v>10428116765.83</v>
      </c>
      <c r="F2121">
        <v>17</v>
      </c>
      <c r="G2121" t="s">
        <v>13</v>
      </c>
      <c r="H2121">
        <v>2006</v>
      </c>
      <c r="I2121">
        <v>614</v>
      </c>
      <c r="J2121">
        <v>19</v>
      </c>
      <c r="K2121" s="5">
        <v>28970.37355</v>
      </c>
      <c r="L2121" s="6">
        <v>21173.267199999998</v>
      </c>
      <c r="M21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2" spans="1:13" x14ac:dyDescent="0.2">
      <c r="A2122" t="s">
        <v>2932</v>
      </c>
      <c r="B2122" t="s">
        <v>18</v>
      </c>
      <c r="C2122">
        <v>3</v>
      </c>
      <c r="D2122" s="6">
        <v>138195.10999999999</v>
      </c>
      <c r="E2122" s="6">
        <v>31838012574.23</v>
      </c>
      <c r="F2122">
        <v>28</v>
      </c>
      <c r="G2122" t="s">
        <v>16</v>
      </c>
      <c r="H2122">
        <v>2001</v>
      </c>
      <c r="I2122">
        <v>2652</v>
      </c>
      <c r="J2122">
        <v>24</v>
      </c>
      <c r="K2122" s="5">
        <v>230383.50589999999</v>
      </c>
      <c r="L2122" s="6">
        <v>4935.53971</v>
      </c>
      <c r="M2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3" spans="1:13" x14ac:dyDescent="0.2">
      <c r="A2123" t="s">
        <v>2933</v>
      </c>
      <c r="B2123" t="s">
        <v>15</v>
      </c>
      <c r="C2123">
        <v>4</v>
      </c>
      <c r="D2123" s="6">
        <v>401283.6</v>
      </c>
      <c r="E2123" s="6">
        <v>17577837792.279999</v>
      </c>
      <c r="F2123">
        <v>43</v>
      </c>
      <c r="G2123" t="s">
        <v>37</v>
      </c>
      <c r="H2123">
        <v>2017</v>
      </c>
      <c r="I2123">
        <v>467</v>
      </c>
      <c r="J2123">
        <v>8</v>
      </c>
      <c r="K2123" s="5">
        <v>43803.02749</v>
      </c>
      <c r="L2123" s="6">
        <v>9332.1767170000003</v>
      </c>
      <c r="M2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4" spans="1:13" x14ac:dyDescent="0.2">
      <c r="A2124" t="s">
        <v>2934</v>
      </c>
      <c r="B2124" t="s">
        <v>42</v>
      </c>
      <c r="C2124">
        <v>6</v>
      </c>
      <c r="D2124" s="6">
        <v>447019</v>
      </c>
      <c r="E2124" s="6">
        <v>16720661878.93</v>
      </c>
      <c r="F2124">
        <v>45</v>
      </c>
      <c r="G2124" t="s">
        <v>37</v>
      </c>
      <c r="H2124">
        <v>2003</v>
      </c>
      <c r="I2124">
        <v>16807</v>
      </c>
      <c r="J2124">
        <v>22</v>
      </c>
      <c r="K2124" s="5">
        <v>37403.812740000001</v>
      </c>
      <c r="L2124" s="6">
        <v>9933.7554920000002</v>
      </c>
      <c r="M2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5" spans="1:13" x14ac:dyDescent="0.2">
      <c r="A2125" t="s">
        <v>316</v>
      </c>
      <c r="B2125" t="s">
        <v>24</v>
      </c>
      <c r="C2125">
        <v>10</v>
      </c>
      <c r="D2125" s="6">
        <v>325682.73</v>
      </c>
      <c r="E2125" s="6">
        <v>8356443833.3900003</v>
      </c>
      <c r="F2125">
        <v>27</v>
      </c>
      <c r="G2125" t="s">
        <v>19</v>
      </c>
      <c r="H2125">
        <v>2009</v>
      </c>
      <c r="I2125">
        <v>2063</v>
      </c>
      <c r="J2125">
        <v>16</v>
      </c>
      <c r="K2125" s="5">
        <v>25657.234400000001</v>
      </c>
      <c r="L2125" s="6">
        <v>12062.323340000001</v>
      </c>
      <c r="M2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6" spans="1:13" x14ac:dyDescent="0.2">
      <c r="A2126" t="s">
        <v>2935</v>
      </c>
      <c r="B2126" t="s">
        <v>42</v>
      </c>
      <c r="C2126">
        <v>6</v>
      </c>
      <c r="D2126" s="6">
        <v>12971.95</v>
      </c>
      <c r="E2126" s="6">
        <v>2941216870.3400002</v>
      </c>
      <c r="F2126">
        <v>5</v>
      </c>
      <c r="G2126" t="s">
        <v>16</v>
      </c>
      <c r="H2126">
        <v>2021</v>
      </c>
      <c r="I2126">
        <v>6556</v>
      </c>
      <c r="J2126">
        <v>4</v>
      </c>
      <c r="K2126" s="5">
        <v>226735.7029</v>
      </c>
      <c r="L2126" s="6">
        <v>2594.389733</v>
      </c>
      <c r="M2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7" spans="1:13" x14ac:dyDescent="0.2">
      <c r="A2127" t="s">
        <v>2936</v>
      </c>
      <c r="B2127" t="s">
        <v>15</v>
      </c>
      <c r="C2127">
        <v>2</v>
      </c>
      <c r="D2127" s="6">
        <v>286666.71000000002</v>
      </c>
      <c r="E2127" s="6">
        <v>6025532454.8400002</v>
      </c>
      <c r="F2127">
        <v>6</v>
      </c>
      <c r="G2127" t="s">
        <v>27</v>
      </c>
      <c r="H2127">
        <v>2020</v>
      </c>
      <c r="I2127">
        <v>10942</v>
      </c>
      <c r="J2127">
        <v>5</v>
      </c>
      <c r="K2127" s="5">
        <v>21018.296200000001</v>
      </c>
      <c r="L2127" s="6">
        <v>47777.784729999999</v>
      </c>
      <c r="M21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28" spans="1:13" x14ac:dyDescent="0.2">
      <c r="A2128" t="s">
        <v>2937</v>
      </c>
      <c r="B2128" t="s">
        <v>12</v>
      </c>
      <c r="C2128">
        <v>4</v>
      </c>
      <c r="D2128" s="6">
        <v>45752.44</v>
      </c>
      <c r="E2128" s="6">
        <v>19127366627.220001</v>
      </c>
      <c r="F2128">
        <v>8</v>
      </c>
      <c r="G2128" t="s">
        <v>33</v>
      </c>
      <c r="H2128">
        <v>2019</v>
      </c>
      <c r="I2128">
        <v>3775</v>
      </c>
      <c r="J2128">
        <v>6</v>
      </c>
      <c r="K2128" s="5">
        <v>418061.23389999999</v>
      </c>
      <c r="L2128" s="6">
        <v>5719.0548070000004</v>
      </c>
      <c r="M2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29" spans="1:13" x14ac:dyDescent="0.2">
      <c r="A2129" t="s">
        <v>2938</v>
      </c>
      <c r="B2129" t="s">
        <v>32</v>
      </c>
      <c r="C2129">
        <v>4</v>
      </c>
      <c r="D2129" s="6">
        <v>224367.01</v>
      </c>
      <c r="E2129" s="6">
        <v>7807005363.25</v>
      </c>
      <c r="F2129">
        <v>32</v>
      </c>
      <c r="G2129" t="s">
        <v>19</v>
      </c>
      <c r="H2129">
        <v>2021</v>
      </c>
      <c r="I2129">
        <v>657</v>
      </c>
      <c r="J2129">
        <v>4</v>
      </c>
      <c r="K2129" s="5">
        <v>34794.69126</v>
      </c>
      <c r="L2129" s="6">
        <v>7011.4692009999999</v>
      </c>
      <c r="M2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0" spans="1:13" x14ac:dyDescent="0.2">
      <c r="A2130" t="s">
        <v>2939</v>
      </c>
      <c r="B2130" t="s">
        <v>9</v>
      </c>
      <c r="C2130">
        <v>2</v>
      </c>
      <c r="D2130" s="6">
        <v>209737.71</v>
      </c>
      <c r="E2130" s="6">
        <v>5900961910.5500002</v>
      </c>
      <c r="F2130">
        <v>31</v>
      </c>
      <c r="G2130" t="s">
        <v>19</v>
      </c>
      <c r="H2130">
        <v>2011</v>
      </c>
      <c r="I2130">
        <v>8375</v>
      </c>
      <c r="J2130">
        <v>14</v>
      </c>
      <c r="K2130" s="5">
        <v>28133.959709999999</v>
      </c>
      <c r="L2130" s="6">
        <v>6765.732454</v>
      </c>
      <c r="M2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1" spans="1:13" x14ac:dyDescent="0.2">
      <c r="A2131" t="s">
        <v>2940</v>
      </c>
      <c r="B2131" t="s">
        <v>15</v>
      </c>
      <c r="C2131">
        <v>7</v>
      </c>
      <c r="D2131" s="6">
        <v>151196.1</v>
      </c>
      <c r="E2131" s="6">
        <v>4312103777.3999996</v>
      </c>
      <c r="F2131">
        <v>40</v>
      </c>
      <c r="G2131" t="s">
        <v>13</v>
      </c>
      <c r="H2131">
        <v>2001</v>
      </c>
      <c r="I2131">
        <v>5395</v>
      </c>
      <c r="J2131">
        <v>24</v>
      </c>
      <c r="K2131" s="5">
        <v>28518.941159999998</v>
      </c>
      <c r="L2131" s="6">
        <v>3779.9024140000001</v>
      </c>
      <c r="M2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2" spans="1:13" x14ac:dyDescent="0.2">
      <c r="A2132" t="s">
        <v>2941</v>
      </c>
      <c r="B2132" t="s">
        <v>12</v>
      </c>
      <c r="C2132">
        <v>1</v>
      </c>
      <c r="D2132" s="6">
        <v>100919.36</v>
      </c>
      <c r="E2132" s="6">
        <v>22296518822.560001</v>
      </c>
      <c r="F2132">
        <v>48</v>
      </c>
      <c r="G2132" t="s">
        <v>16</v>
      </c>
      <c r="H2132">
        <v>2010</v>
      </c>
      <c r="I2132">
        <v>6824</v>
      </c>
      <c r="J2132">
        <v>15</v>
      </c>
      <c r="K2132" s="5">
        <v>220933.01949999999</v>
      </c>
      <c r="L2132" s="6">
        <v>2102.48657</v>
      </c>
      <c r="M2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3" spans="1:13" x14ac:dyDescent="0.2">
      <c r="A2133" t="s">
        <v>2942</v>
      </c>
      <c r="B2133" t="s">
        <v>18</v>
      </c>
      <c r="C2133">
        <v>5</v>
      </c>
      <c r="D2133" s="6">
        <v>45632.92</v>
      </c>
      <c r="E2133" s="6">
        <v>9704907308.6200008</v>
      </c>
      <c r="F2133">
        <v>29</v>
      </c>
      <c r="G2133" t="s">
        <v>16</v>
      </c>
      <c r="H2133">
        <v>2003</v>
      </c>
      <c r="I2133">
        <v>14941</v>
      </c>
      <c r="J2133">
        <v>22</v>
      </c>
      <c r="K2133" s="5">
        <v>212672.37609999999</v>
      </c>
      <c r="L2133" s="6">
        <v>1573.54899</v>
      </c>
      <c r="M2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4" spans="1:13" x14ac:dyDescent="0.2">
      <c r="A2134" t="s">
        <v>2943</v>
      </c>
      <c r="B2134" t="s">
        <v>9</v>
      </c>
      <c r="C2134">
        <v>6</v>
      </c>
      <c r="D2134" s="6">
        <v>478958.45</v>
      </c>
      <c r="E2134" s="6">
        <v>16523205766.629999</v>
      </c>
      <c r="F2134">
        <v>50</v>
      </c>
      <c r="G2134" t="s">
        <v>27</v>
      </c>
      <c r="H2134">
        <v>2007</v>
      </c>
      <c r="I2134">
        <v>13618</v>
      </c>
      <c r="J2134">
        <v>18</v>
      </c>
      <c r="K2134" s="5">
        <v>34497.20278</v>
      </c>
      <c r="L2134" s="6">
        <v>9579.169022</v>
      </c>
      <c r="M21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5" spans="1:13" x14ac:dyDescent="0.2">
      <c r="A2135" t="s">
        <v>2944</v>
      </c>
      <c r="B2135" t="s">
        <v>49</v>
      </c>
      <c r="C2135">
        <v>9</v>
      </c>
      <c r="D2135" s="6">
        <v>262357.52</v>
      </c>
      <c r="E2135" s="6">
        <v>9067181139.1100006</v>
      </c>
      <c r="F2135">
        <v>13</v>
      </c>
      <c r="G2135" t="s">
        <v>35</v>
      </c>
      <c r="H2135">
        <v>2005</v>
      </c>
      <c r="I2135">
        <v>6735</v>
      </c>
      <c r="J2135">
        <v>20</v>
      </c>
      <c r="K2135" s="5">
        <v>34559.401610000001</v>
      </c>
      <c r="L2135" s="6">
        <v>20181.347430000002</v>
      </c>
      <c r="M21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36" spans="1:13" x14ac:dyDescent="0.2">
      <c r="A2136" t="s">
        <v>317</v>
      </c>
      <c r="B2136" t="s">
        <v>49</v>
      </c>
      <c r="C2136">
        <v>9</v>
      </c>
      <c r="D2136" s="6">
        <v>481106.71</v>
      </c>
      <c r="E2136" s="6">
        <v>1597412004.0899999</v>
      </c>
      <c r="F2136">
        <v>29</v>
      </c>
      <c r="G2136" t="s">
        <v>37</v>
      </c>
      <c r="H2136">
        <v>2006</v>
      </c>
      <c r="I2136">
        <v>17741</v>
      </c>
      <c r="J2136">
        <v>19</v>
      </c>
      <c r="K2136" s="5">
        <v>3319.286239</v>
      </c>
      <c r="L2136" s="6">
        <v>16589.886709999999</v>
      </c>
      <c r="M2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7" spans="1:13" x14ac:dyDescent="0.2">
      <c r="A2137" t="s">
        <v>2945</v>
      </c>
      <c r="B2137" t="s">
        <v>9</v>
      </c>
      <c r="C2137">
        <v>8</v>
      </c>
      <c r="D2137" s="6">
        <v>198167.1</v>
      </c>
      <c r="E2137" s="6">
        <v>2983735081.2600002</v>
      </c>
      <c r="F2137">
        <v>3</v>
      </c>
      <c r="G2137" t="s">
        <v>16</v>
      </c>
      <c r="H2137">
        <v>2009</v>
      </c>
      <c r="I2137">
        <v>4267</v>
      </c>
      <c r="J2137">
        <v>16</v>
      </c>
      <c r="K2137" s="5">
        <v>15055.662329999999</v>
      </c>
      <c r="L2137" s="6">
        <v>66055.699380000005</v>
      </c>
      <c r="M21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38" spans="1:13" x14ac:dyDescent="0.2">
      <c r="A2138" t="s">
        <v>2946</v>
      </c>
      <c r="B2138" t="s">
        <v>18</v>
      </c>
      <c r="C2138">
        <v>3</v>
      </c>
      <c r="D2138" s="6">
        <v>223919.32</v>
      </c>
      <c r="E2138" s="6">
        <v>7526078722.0100002</v>
      </c>
      <c r="F2138">
        <v>19</v>
      </c>
      <c r="G2138" t="s">
        <v>27</v>
      </c>
      <c r="H2138">
        <v>2023</v>
      </c>
      <c r="I2138">
        <v>14597</v>
      </c>
      <c r="J2138">
        <v>2</v>
      </c>
      <c r="K2138" s="5">
        <v>33609.670859999998</v>
      </c>
      <c r="L2138" s="6">
        <v>11785.22762</v>
      </c>
      <c r="M2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39" spans="1:13" x14ac:dyDescent="0.2">
      <c r="A2139" t="s">
        <v>2947</v>
      </c>
      <c r="B2139" t="s">
        <v>15</v>
      </c>
      <c r="C2139">
        <v>7</v>
      </c>
      <c r="D2139" s="6">
        <v>30158.37</v>
      </c>
      <c r="E2139" s="6">
        <v>15041472593.389999</v>
      </c>
      <c r="F2139">
        <v>13</v>
      </c>
      <c r="G2139" t="s">
        <v>19</v>
      </c>
      <c r="H2139">
        <v>2016</v>
      </c>
      <c r="I2139">
        <v>5058</v>
      </c>
      <c r="J2139">
        <v>9</v>
      </c>
      <c r="K2139" s="5">
        <v>498748.49979999999</v>
      </c>
      <c r="L2139" s="6">
        <v>2319.874714</v>
      </c>
      <c r="M2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0" spans="1:13" x14ac:dyDescent="0.2">
      <c r="A2140" t="s">
        <v>2948</v>
      </c>
      <c r="B2140" t="s">
        <v>18</v>
      </c>
      <c r="C2140">
        <v>6</v>
      </c>
      <c r="D2140" s="6">
        <v>451079.02</v>
      </c>
      <c r="E2140" s="6">
        <v>19319926029.330002</v>
      </c>
      <c r="F2140">
        <v>28</v>
      </c>
      <c r="G2140" t="s">
        <v>27</v>
      </c>
      <c r="H2140">
        <v>2021</v>
      </c>
      <c r="I2140">
        <v>6743</v>
      </c>
      <c r="J2140">
        <v>4</v>
      </c>
      <c r="K2140" s="5">
        <v>42829.469409999998</v>
      </c>
      <c r="L2140" s="6">
        <v>16109.964889999999</v>
      </c>
      <c r="M2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1" spans="1:13" x14ac:dyDescent="0.2">
      <c r="A2141" t="s">
        <v>2949</v>
      </c>
      <c r="B2141" t="s">
        <v>12</v>
      </c>
      <c r="C2141">
        <v>3</v>
      </c>
      <c r="D2141" s="6">
        <v>142033.98000000001</v>
      </c>
      <c r="E2141" s="6">
        <v>6725626160.6800003</v>
      </c>
      <c r="F2141">
        <v>30</v>
      </c>
      <c r="G2141" t="s">
        <v>16</v>
      </c>
      <c r="H2141">
        <v>2023</v>
      </c>
      <c r="I2141">
        <v>13649</v>
      </c>
      <c r="J2141">
        <v>2</v>
      </c>
      <c r="K2141" s="5">
        <v>47351.232580000004</v>
      </c>
      <c r="L2141" s="6">
        <v>4734.4660739999999</v>
      </c>
      <c r="M2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2" spans="1:13" x14ac:dyDescent="0.2">
      <c r="A2142" t="s">
        <v>2950</v>
      </c>
      <c r="B2142" t="s">
        <v>24</v>
      </c>
      <c r="C2142">
        <v>5</v>
      </c>
      <c r="D2142" s="6">
        <v>118448.2</v>
      </c>
      <c r="E2142" s="6">
        <v>5580826787.6199999</v>
      </c>
      <c r="F2142">
        <v>10</v>
      </c>
      <c r="G2142" t="s">
        <v>10</v>
      </c>
      <c r="H2142">
        <v>2001</v>
      </c>
      <c r="I2142">
        <v>5811</v>
      </c>
      <c r="J2142">
        <v>24</v>
      </c>
      <c r="K2142" s="5">
        <v>47115.179190000003</v>
      </c>
      <c r="L2142" s="6">
        <v>11844.820369999999</v>
      </c>
      <c r="M21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3" spans="1:13" x14ac:dyDescent="0.2">
      <c r="A2143" t="s">
        <v>2951</v>
      </c>
      <c r="B2143" t="s">
        <v>12</v>
      </c>
      <c r="C2143">
        <v>2</v>
      </c>
      <c r="D2143" s="6">
        <v>142879.89000000001</v>
      </c>
      <c r="E2143" s="6">
        <v>3098037609.1999998</v>
      </c>
      <c r="F2143">
        <v>35</v>
      </c>
      <c r="G2143" t="s">
        <v>19</v>
      </c>
      <c r="H2143">
        <v>2006</v>
      </c>
      <c r="I2143">
        <v>4954</v>
      </c>
      <c r="J2143">
        <v>19</v>
      </c>
      <c r="K2143" s="5">
        <v>21681.811379999999</v>
      </c>
      <c r="L2143" s="6">
        <v>4082.2824460000002</v>
      </c>
      <c r="M2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4" spans="1:13" x14ac:dyDescent="0.2">
      <c r="A2144" t="s">
        <v>2952</v>
      </c>
      <c r="B2144" t="s">
        <v>32</v>
      </c>
      <c r="C2144">
        <v>1</v>
      </c>
      <c r="D2144" s="6">
        <v>334703.53999999998</v>
      </c>
      <c r="E2144" s="6">
        <v>5728168501.0200005</v>
      </c>
      <c r="F2144">
        <v>22</v>
      </c>
      <c r="G2144" t="s">
        <v>21</v>
      </c>
      <c r="H2144">
        <v>2022</v>
      </c>
      <c r="I2144">
        <v>2766</v>
      </c>
      <c r="J2144">
        <v>3</v>
      </c>
      <c r="K2144" s="5">
        <v>17113.155940000001</v>
      </c>
      <c r="L2144" s="6">
        <v>15213.797070000001</v>
      </c>
      <c r="M2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5" spans="1:13" x14ac:dyDescent="0.2">
      <c r="A2145" t="s">
        <v>2953</v>
      </c>
      <c r="B2145" t="s">
        <v>12</v>
      </c>
      <c r="C2145">
        <v>8</v>
      </c>
      <c r="D2145" s="6">
        <v>136998.57999999999</v>
      </c>
      <c r="E2145" s="6">
        <v>564201281.63</v>
      </c>
      <c r="F2145">
        <v>41</v>
      </c>
      <c r="G2145" t="s">
        <v>35</v>
      </c>
      <c r="H2145">
        <v>2011</v>
      </c>
      <c r="I2145">
        <v>475</v>
      </c>
      <c r="J2145">
        <v>14</v>
      </c>
      <c r="K2145" s="5">
        <v>4117.3002310000002</v>
      </c>
      <c r="L2145" s="6">
        <v>3341.4287690000001</v>
      </c>
      <c r="M2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6" spans="1:13" x14ac:dyDescent="0.2">
      <c r="A2146" t="s">
        <v>2954</v>
      </c>
      <c r="B2146" t="s">
        <v>32</v>
      </c>
      <c r="C2146">
        <v>6</v>
      </c>
      <c r="D2146" s="6">
        <v>148405.6</v>
      </c>
      <c r="E2146" s="6">
        <v>6006684963.0200005</v>
      </c>
      <c r="F2146">
        <v>18</v>
      </c>
      <c r="G2146" t="s">
        <v>19</v>
      </c>
      <c r="H2146">
        <v>2023</v>
      </c>
      <c r="I2146">
        <v>12732</v>
      </c>
      <c r="J2146">
        <v>2</v>
      </c>
      <c r="K2146" s="5">
        <v>40473.786410000001</v>
      </c>
      <c r="L2146" s="6">
        <v>8244.7555570000004</v>
      </c>
      <c r="M2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7" spans="1:13" x14ac:dyDescent="0.2">
      <c r="A2147" t="s">
        <v>318</v>
      </c>
      <c r="B2147" t="s">
        <v>9</v>
      </c>
      <c r="C2147">
        <v>6</v>
      </c>
      <c r="D2147" s="6">
        <v>13176.04</v>
      </c>
      <c r="E2147" s="6">
        <v>36335115318.779999</v>
      </c>
      <c r="F2147">
        <v>1</v>
      </c>
      <c r="G2147" t="s">
        <v>27</v>
      </c>
      <c r="H2147">
        <v>2007</v>
      </c>
      <c r="I2147">
        <v>348</v>
      </c>
      <c r="J2147">
        <v>18</v>
      </c>
      <c r="K2147" s="5">
        <v>2757664.1839999999</v>
      </c>
      <c r="L2147" s="6">
        <v>13176.043100000001</v>
      </c>
      <c r="M2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48" spans="1:13" x14ac:dyDescent="0.2">
      <c r="A2148" t="s">
        <v>2955</v>
      </c>
      <c r="B2148" t="s">
        <v>9</v>
      </c>
      <c r="C2148">
        <v>1</v>
      </c>
      <c r="D2148" s="6">
        <v>9249.1</v>
      </c>
      <c r="E2148" s="6">
        <v>2307836652.7800002</v>
      </c>
      <c r="F2148">
        <v>3</v>
      </c>
      <c r="G2148" t="s">
        <v>29</v>
      </c>
      <c r="H2148">
        <v>2002</v>
      </c>
      <c r="I2148">
        <v>1279</v>
      </c>
      <c r="J2148">
        <v>23</v>
      </c>
      <c r="K2148" s="5">
        <v>249519.13310000001</v>
      </c>
      <c r="L2148" s="6">
        <v>3083.0333190000001</v>
      </c>
      <c r="M2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49" spans="1:13" x14ac:dyDescent="0.2">
      <c r="A2149" t="s">
        <v>2956</v>
      </c>
      <c r="B2149" t="s">
        <v>42</v>
      </c>
      <c r="C2149">
        <v>3</v>
      </c>
      <c r="D2149" s="6">
        <v>302034.76</v>
      </c>
      <c r="E2149" s="6">
        <v>8762331154.3299999</v>
      </c>
      <c r="F2149">
        <v>41</v>
      </c>
      <c r="G2149" t="s">
        <v>33</v>
      </c>
      <c r="H2149">
        <v>2017</v>
      </c>
      <c r="I2149">
        <v>18736</v>
      </c>
      <c r="J2149">
        <v>8</v>
      </c>
      <c r="K2149" s="5">
        <v>29010.00232</v>
      </c>
      <c r="L2149" s="6">
        <v>7366.701489</v>
      </c>
      <c r="M2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0" spans="1:13" x14ac:dyDescent="0.2">
      <c r="A2150" t="s">
        <v>2957</v>
      </c>
      <c r="B2150" t="s">
        <v>15</v>
      </c>
      <c r="C2150">
        <v>2</v>
      </c>
      <c r="D2150" s="6">
        <v>472432.93</v>
      </c>
      <c r="E2150" s="6">
        <v>11085085973.6</v>
      </c>
      <c r="F2150">
        <v>36</v>
      </c>
      <c r="G2150" t="s">
        <v>35</v>
      </c>
      <c r="H2150">
        <v>2018</v>
      </c>
      <c r="I2150">
        <v>18654</v>
      </c>
      <c r="J2150">
        <v>7</v>
      </c>
      <c r="K2150" s="5">
        <v>23462.83007</v>
      </c>
      <c r="L2150" s="6">
        <v>13123.136930000001</v>
      </c>
      <c r="M21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1" spans="1:13" x14ac:dyDescent="0.2">
      <c r="A2151" t="s">
        <v>2958</v>
      </c>
      <c r="B2151" t="s">
        <v>42</v>
      </c>
      <c r="C2151">
        <v>8</v>
      </c>
      <c r="D2151" s="6">
        <v>48395.71</v>
      </c>
      <c r="E2151" s="6">
        <v>23196242316.549999</v>
      </c>
      <c r="F2151">
        <v>38</v>
      </c>
      <c r="G2151" t="s">
        <v>29</v>
      </c>
      <c r="H2151">
        <v>2021</v>
      </c>
      <c r="I2151">
        <v>1983</v>
      </c>
      <c r="J2151">
        <v>4</v>
      </c>
      <c r="K2151" s="5">
        <v>479302.68489999999</v>
      </c>
      <c r="L2151" s="6">
        <v>1273.571326</v>
      </c>
      <c r="M21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2" spans="1:13" x14ac:dyDescent="0.2">
      <c r="A2152" t="s">
        <v>2959</v>
      </c>
      <c r="B2152" t="s">
        <v>15</v>
      </c>
      <c r="C2152">
        <v>9</v>
      </c>
      <c r="D2152" s="6">
        <v>496499.09</v>
      </c>
      <c r="E2152" s="6">
        <v>14529639667.629999</v>
      </c>
      <c r="F2152">
        <v>50</v>
      </c>
      <c r="G2152" t="s">
        <v>29</v>
      </c>
      <c r="H2152">
        <v>2002</v>
      </c>
      <c r="I2152">
        <v>11441</v>
      </c>
      <c r="J2152">
        <v>23</v>
      </c>
      <c r="K2152" s="5">
        <v>29263.181860000001</v>
      </c>
      <c r="L2152" s="6">
        <v>9929.9818020000002</v>
      </c>
      <c r="M2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3" spans="1:13" x14ac:dyDescent="0.2">
      <c r="A2153" t="s">
        <v>2960</v>
      </c>
      <c r="B2153" t="s">
        <v>42</v>
      </c>
      <c r="C2153">
        <v>8</v>
      </c>
      <c r="D2153" s="6">
        <v>82557.67</v>
      </c>
      <c r="E2153" s="6">
        <v>2189926736.04</v>
      </c>
      <c r="F2153">
        <v>5</v>
      </c>
      <c r="G2153" t="s">
        <v>27</v>
      </c>
      <c r="H2153">
        <v>2011</v>
      </c>
      <c r="I2153">
        <v>4806</v>
      </c>
      <c r="J2153">
        <v>14</v>
      </c>
      <c r="K2153" s="5">
        <v>26525.025529999999</v>
      </c>
      <c r="L2153" s="6">
        <v>16511.533049999998</v>
      </c>
      <c r="M21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4" spans="1:13" x14ac:dyDescent="0.2">
      <c r="A2154" t="s">
        <v>2961</v>
      </c>
      <c r="B2154" t="s">
        <v>32</v>
      </c>
      <c r="C2154">
        <v>1</v>
      </c>
      <c r="D2154" s="6">
        <v>240335.58</v>
      </c>
      <c r="E2154" s="6">
        <v>1067409761.12</v>
      </c>
      <c r="F2154">
        <v>22</v>
      </c>
      <c r="G2154" t="s">
        <v>27</v>
      </c>
      <c r="H2154">
        <v>2007</v>
      </c>
      <c r="I2154">
        <v>11343</v>
      </c>
      <c r="J2154">
        <v>18</v>
      </c>
      <c r="K2154" s="5">
        <v>4440.3306300000004</v>
      </c>
      <c r="L2154" s="6">
        <v>10924.344419999999</v>
      </c>
      <c r="M2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5" spans="1:13" x14ac:dyDescent="0.2">
      <c r="A2155" t="s">
        <v>2962</v>
      </c>
      <c r="B2155" t="s">
        <v>24</v>
      </c>
      <c r="C2155">
        <v>9</v>
      </c>
      <c r="D2155" s="6">
        <v>45407.79</v>
      </c>
      <c r="E2155" s="6">
        <v>9018886187.0300007</v>
      </c>
      <c r="F2155">
        <v>15</v>
      </c>
      <c r="G2155" t="s">
        <v>19</v>
      </c>
      <c r="H2155">
        <v>2000</v>
      </c>
      <c r="I2155">
        <v>16596</v>
      </c>
      <c r="J2155">
        <v>25</v>
      </c>
      <c r="K2155" s="5">
        <v>198618.7928</v>
      </c>
      <c r="L2155" s="6">
        <v>3027.1861159999999</v>
      </c>
      <c r="M2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6" spans="1:13" x14ac:dyDescent="0.2">
      <c r="A2156" t="s">
        <v>2963</v>
      </c>
      <c r="B2156" t="s">
        <v>12</v>
      </c>
      <c r="C2156">
        <v>9</v>
      </c>
      <c r="D2156" s="6">
        <v>402750.15</v>
      </c>
      <c r="E2156" s="6">
        <v>1546311065.98</v>
      </c>
      <c r="F2156">
        <v>17</v>
      </c>
      <c r="G2156" t="s">
        <v>27</v>
      </c>
      <c r="H2156">
        <v>2006</v>
      </c>
      <c r="I2156">
        <v>18328</v>
      </c>
      <c r="J2156">
        <v>19</v>
      </c>
      <c r="K2156" s="5">
        <v>3838.38051</v>
      </c>
      <c r="L2156" s="6">
        <v>23691.185140000001</v>
      </c>
      <c r="M2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7" spans="1:13" x14ac:dyDescent="0.2">
      <c r="A2157" t="s">
        <v>2964</v>
      </c>
      <c r="B2157" t="s">
        <v>9</v>
      </c>
      <c r="C2157">
        <v>7</v>
      </c>
      <c r="D2157" s="6">
        <v>355302.26</v>
      </c>
      <c r="E2157" s="6">
        <v>6846089905.21</v>
      </c>
      <c r="F2157">
        <v>1</v>
      </c>
      <c r="G2157" t="s">
        <v>35</v>
      </c>
      <c r="H2157">
        <v>2002</v>
      </c>
      <c r="I2157">
        <v>8658</v>
      </c>
      <c r="J2157">
        <v>23</v>
      </c>
      <c r="K2157" s="5">
        <v>19267.35469</v>
      </c>
      <c r="L2157" s="6">
        <v>355302.25679999997</v>
      </c>
      <c r="M21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58" spans="1:13" x14ac:dyDescent="0.2">
      <c r="A2158" t="s">
        <v>319</v>
      </c>
      <c r="B2158" t="s">
        <v>42</v>
      </c>
      <c r="C2158">
        <v>8</v>
      </c>
      <c r="D2158" s="6">
        <v>30768.37</v>
      </c>
      <c r="E2158" s="6">
        <v>946106844.73000002</v>
      </c>
      <c r="F2158">
        <v>3</v>
      </c>
      <c r="G2158" t="s">
        <v>27</v>
      </c>
      <c r="H2158">
        <v>2019</v>
      </c>
      <c r="I2158">
        <v>19496</v>
      </c>
      <c r="J2158">
        <v>6</v>
      </c>
      <c r="K2158" s="5">
        <v>30748.329689999999</v>
      </c>
      <c r="L2158" s="6">
        <v>10256.124330000001</v>
      </c>
      <c r="M21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59" spans="1:13" x14ac:dyDescent="0.2">
      <c r="A2159" t="s">
        <v>2965</v>
      </c>
      <c r="B2159" t="s">
        <v>9</v>
      </c>
      <c r="C2159">
        <v>6</v>
      </c>
      <c r="D2159" s="6">
        <v>361265.18</v>
      </c>
      <c r="E2159" s="6">
        <v>9651504691.9400005</v>
      </c>
      <c r="F2159">
        <v>16</v>
      </c>
      <c r="G2159" t="s">
        <v>37</v>
      </c>
      <c r="H2159">
        <v>2002</v>
      </c>
      <c r="I2159">
        <v>6377</v>
      </c>
      <c r="J2159">
        <v>23</v>
      </c>
      <c r="K2159" s="5">
        <v>26714.845290000001</v>
      </c>
      <c r="L2159" s="6">
        <v>22579.073830000001</v>
      </c>
      <c r="M2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0" spans="1:13" x14ac:dyDescent="0.2">
      <c r="A2160" t="s">
        <v>2966</v>
      </c>
      <c r="B2160" t="s">
        <v>12</v>
      </c>
      <c r="C2160">
        <v>2</v>
      </c>
      <c r="D2160" s="6">
        <v>22051.360000000001</v>
      </c>
      <c r="E2160" s="6">
        <v>5847410242.8000002</v>
      </c>
      <c r="F2160">
        <v>39</v>
      </c>
      <c r="G2160" t="s">
        <v>21</v>
      </c>
      <c r="H2160">
        <v>2010</v>
      </c>
      <c r="I2160">
        <v>1349</v>
      </c>
      <c r="J2160">
        <v>15</v>
      </c>
      <c r="K2160" s="5">
        <v>265171.29580000002</v>
      </c>
      <c r="L2160" s="6">
        <v>565.41953409999996</v>
      </c>
      <c r="M2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1" spans="1:13" x14ac:dyDescent="0.2">
      <c r="A2161" t="s">
        <v>2967</v>
      </c>
      <c r="B2161" t="s">
        <v>12</v>
      </c>
      <c r="C2161">
        <v>6</v>
      </c>
      <c r="D2161" s="6">
        <v>389518.83</v>
      </c>
      <c r="E2161" s="6">
        <v>660316195.39999998</v>
      </c>
      <c r="F2161">
        <v>48</v>
      </c>
      <c r="G2161" t="s">
        <v>16</v>
      </c>
      <c r="H2161">
        <v>2019</v>
      </c>
      <c r="I2161">
        <v>709</v>
      </c>
      <c r="J2161">
        <v>6</v>
      </c>
      <c r="K2161" s="5">
        <v>1694.209953</v>
      </c>
      <c r="L2161" s="6">
        <v>8114.9755990000003</v>
      </c>
      <c r="M2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2" spans="1:13" x14ac:dyDescent="0.2">
      <c r="A2162" t="s">
        <v>2968</v>
      </c>
      <c r="B2162" t="s">
        <v>32</v>
      </c>
      <c r="C2162">
        <v>6</v>
      </c>
      <c r="D2162" s="6">
        <v>328379.03000000003</v>
      </c>
      <c r="E2162" s="6">
        <v>901216551.75</v>
      </c>
      <c r="F2162">
        <v>39</v>
      </c>
      <c r="G2162" t="s">
        <v>37</v>
      </c>
      <c r="H2162">
        <v>2015</v>
      </c>
      <c r="I2162">
        <v>12367</v>
      </c>
      <c r="J2162">
        <v>10</v>
      </c>
      <c r="K2162" s="5">
        <v>2743.44</v>
      </c>
      <c r="L2162" s="6">
        <v>8419.9751899999992</v>
      </c>
      <c r="M2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3" spans="1:13" x14ac:dyDescent="0.2">
      <c r="A2163" t="s">
        <v>2969</v>
      </c>
      <c r="B2163" t="s">
        <v>42</v>
      </c>
      <c r="C2163">
        <v>9</v>
      </c>
      <c r="D2163" s="6">
        <v>468559.75</v>
      </c>
      <c r="E2163" s="6">
        <v>9607091788.8600006</v>
      </c>
      <c r="F2163">
        <v>4</v>
      </c>
      <c r="G2163" t="s">
        <v>27</v>
      </c>
      <c r="H2163">
        <v>2008</v>
      </c>
      <c r="I2163">
        <v>1225</v>
      </c>
      <c r="J2163">
        <v>17</v>
      </c>
      <c r="K2163" s="5">
        <v>20502.45073</v>
      </c>
      <c r="L2163" s="6">
        <v>117139.93799999999</v>
      </c>
      <c r="M2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4" spans="1:13" x14ac:dyDescent="0.2">
      <c r="A2164" t="s">
        <v>2970</v>
      </c>
      <c r="B2164" t="s">
        <v>9</v>
      </c>
      <c r="C2164">
        <v>1</v>
      </c>
      <c r="D2164" s="6">
        <v>338118.47</v>
      </c>
      <c r="E2164" s="6">
        <v>1243970804.8800001</v>
      </c>
      <c r="F2164">
        <v>46</v>
      </c>
      <c r="G2164" t="s">
        <v>33</v>
      </c>
      <c r="H2164">
        <v>2013</v>
      </c>
      <c r="I2164">
        <v>12908</v>
      </c>
      <c r="J2164">
        <v>12</v>
      </c>
      <c r="K2164" s="5">
        <v>3678.0974679999999</v>
      </c>
      <c r="L2164" s="6">
        <v>7350.4015099999997</v>
      </c>
      <c r="M2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5" spans="1:13" x14ac:dyDescent="0.2">
      <c r="A2165" t="s">
        <v>2971</v>
      </c>
      <c r="B2165" t="s">
        <v>24</v>
      </c>
      <c r="C2165">
        <v>1</v>
      </c>
      <c r="D2165" s="6">
        <v>4683.2</v>
      </c>
      <c r="E2165" s="6">
        <v>7928940996.3699999</v>
      </c>
      <c r="F2165">
        <v>45</v>
      </c>
      <c r="G2165" t="s">
        <v>27</v>
      </c>
      <c r="H2165">
        <v>2003</v>
      </c>
      <c r="I2165">
        <v>1089</v>
      </c>
      <c r="J2165">
        <v>22</v>
      </c>
      <c r="K2165" s="5">
        <v>1693060.3019999999</v>
      </c>
      <c r="L2165" s="6">
        <v>104.0710626</v>
      </c>
      <c r="M21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6" spans="1:13" x14ac:dyDescent="0.2">
      <c r="A2166" t="s">
        <v>2972</v>
      </c>
      <c r="B2166" t="s">
        <v>18</v>
      </c>
      <c r="C2166">
        <v>8</v>
      </c>
      <c r="D2166" s="6">
        <v>346735.24</v>
      </c>
      <c r="E2166" s="6">
        <v>12375030474.43</v>
      </c>
      <c r="F2166">
        <v>1</v>
      </c>
      <c r="G2166" t="s">
        <v>19</v>
      </c>
      <c r="H2166">
        <v>2018</v>
      </c>
      <c r="I2166">
        <v>16217</v>
      </c>
      <c r="J2166">
        <v>7</v>
      </c>
      <c r="K2166" s="5">
        <v>35689.143259999997</v>
      </c>
      <c r="L2166" s="6">
        <v>346735.24239999999</v>
      </c>
      <c r="M21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67" spans="1:13" x14ac:dyDescent="0.2">
      <c r="A2167" t="s">
        <v>2973</v>
      </c>
      <c r="B2167" t="s">
        <v>42</v>
      </c>
      <c r="C2167">
        <v>5</v>
      </c>
      <c r="D2167" s="6">
        <v>53619.199999999997</v>
      </c>
      <c r="E2167" s="6">
        <v>17191332497.139999</v>
      </c>
      <c r="F2167">
        <v>30</v>
      </c>
      <c r="G2167" t="s">
        <v>27</v>
      </c>
      <c r="H2167">
        <v>2007</v>
      </c>
      <c r="I2167">
        <v>10576</v>
      </c>
      <c r="J2167">
        <v>18</v>
      </c>
      <c r="K2167" s="5">
        <v>320617.97629999998</v>
      </c>
      <c r="L2167" s="6">
        <v>1787.306613</v>
      </c>
      <c r="M2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8" spans="1:13" x14ac:dyDescent="0.2">
      <c r="A2168" t="s">
        <v>2974</v>
      </c>
      <c r="B2168" t="s">
        <v>15</v>
      </c>
      <c r="C2168">
        <v>4</v>
      </c>
      <c r="D2168" s="6">
        <v>254476.04</v>
      </c>
      <c r="E2168" s="6">
        <v>944193610.84000003</v>
      </c>
      <c r="F2168">
        <v>30</v>
      </c>
      <c r="G2168" t="s">
        <v>16</v>
      </c>
      <c r="H2168">
        <v>2008</v>
      </c>
      <c r="I2168">
        <v>12482</v>
      </c>
      <c r="J2168">
        <v>17</v>
      </c>
      <c r="K2168" s="5">
        <v>3709.343805</v>
      </c>
      <c r="L2168" s="6">
        <v>8482.5347760000004</v>
      </c>
      <c r="M2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69" spans="1:13" x14ac:dyDescent="0.2">
      <c r="A2169" t="s">
        <v>320</v>
      </c>
      <c r="B2169" t="s">
        <v>49</v>
      </c>
      <c r="C2169">
        <v>8</v>
      </c>
      <c r="D2169" s="6">
        <v>266830.06</v>
      </c>
      <c r="E2169" s="6">
        <v>4466157555.4300003</v>
      </c>
      <c r="F2169">
        <v>48</v>
      </c>
      <c r="G2169" t="s">
        <v>37</v>
      </c>
      <c r="H2169">
        <v>2016</v>
      </c>
      <c r="I2169">
        <v>2079</v>
      </c>
      <c r="J2169">
        <v>9</v>
      </c>
      <c r="K2169" s="5">
        <v>16736.834849999999</v>
      </c>
      <c r="L2169" s="6">
        <v>5558.9596799999999</v>
      </c>
      <c r="M2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0" spans="1:13" x14ac:dyDescent="0.2">
      <c r="A2170" t="s">
        <v>2975</v>
      </c>
      <c r="B2170" t="s">
        <v>15</v>
      </c>
      <c r="C2170">
        <v>10</v>
      </c>
      <c r="D2170" s="6">
        <v>341549.1</v>
      </c>
      <c r="E2170" s="6">
        <v>1579953881.6600001</v>
      </c>
      <c r="F2170">
        <v>4</v>
      </c>
      <c r="G2170" t="s">
        <v>33</v>
      </c>
      <c r="H2170">
        <v>2005</v>
      </c>
      <c r="I2170">
        <v>13169</v>
      </c>
      <c r="J2170">
        <v>20</v>
      </c>
      <c r="K2170" s="5">
        <v>4624.8469590000004</v>
      </c>
      <c r="L2170" s="6">
        <v>85387.275880000001</v>
      </c>
      <c r="M21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1" spans="1:13" x14ac:dyDescent="0.2">
      <c r="A2171" t="s">
        <v>2976</v>
      </c>
      <c r="B2171" t="s">
        <v>15</v>
      </c>
      <c r="C2171">
        <v>7</v>
      </c>
      <c r="D2171" s="6">
        <v>101490.62</v>
      </c>
      <c r="E2171" s="6">
        <v>4554213319.7600002</v>
      </c>
      <c r="F2171">
        <v>6</v>
      </c>
      <c r="G2171" t="s">
        <v>33</v>
      </c>
      <c r="H2171">
        <v>2013</v>
      </c>
      <c r="I2171">
        <v>4271</v>
      </c>
      <c r="J2171">
        <v>12</v>
      </c>
      <c r="K2171" s="5">
        <v>44872.244610000002</v>
      </c>
      <c r="L2171" s="6">
        <v>16915.10297</v>
      </c>
      <c r="M2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2" spans="1:13" x14ac:dyDescent="0.2">
      <c r="A2172" t="s">
        <v>2977</v>
      </c>
      <c r="B2172" t="s">
        <v>12</v>
      </c>
      <c r="C2172">
        <v>3</v>
      </c>
      <c r="D2172" s="6">
        <v>280424.65000000002</v>
      </c>
      <c r="E2172" s="6">
        <v>13089191209.200001</v>
      </c>
      <c r="F2172">
        <v>13</v>
      </c>
      <c r="G2172" t="s">
        <v>13</v>
      </c>
      <c r="H2172">
        <v>2009</v>
      </c>
      <c r="I2172">
        <v>10275</v>
      </c>
      <c r="J2172">
        <v>16</v>
      </c>
      <c r="K2172" s="5">
        <v>46675.32159</v>
      </c>
      <c r="L2172" s="6">
        <v>21571.12703</v>
      </c>
      <c r="M2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3" spans="1:13" x14ac:dyDescent="0.2">
      <c r="A2173" t="s">
        <v>2978</v>
      </c>
      <c r="B2173" t="s">
        <v>49</v>
      </c>
      <c r="C2173">
        <v>6</v>
      </c>
      <c r="D2173" s="6">
        <v>1003.74</v>
      </c>
      <c r="E2173" s="6">
        <v>2836602391.9699998</v>
      </c>
      <c r="F2173">
        <v>37</v>
      </c>
      <c r="G2173" t="s">
        <v>35</v>
      </c>
      <c r="H2173">
        <v>2015</v>
      </c>
      <c r="I2173">
        <v>7716</v>
      </c>
      <c r="J2173">
        <v>10</v>
      </c>
      <c r="K2173" s="5">
        <v>2826021.0419999999</v>
      </c>
      <c r="L2173" s="7">
        <v>27.12821357</v>
      </c>
      <c r="M2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4" spans="1:13" x14ac:dyDescent="0.2">
      <c r="A2174" t="s">
        <v>2979</v>
      </c>
      <c r="B2174" t="s">
        <v>18</v>
      </c>
      <c r="C2174">
        <v>10</v>
      </c>
      <c r="D2174" s="6">
        <v>187760.71</v>
      </c>
      <c r="E2174" s="6">
        <v>30660813061.689999</v>
      </c>
      <c r="F2174">
        <v>48</v>
      </c>
      <c r="G2174" t="s">
        <v>13</v>
      </c>
      <c r="H2174">
        <v>2001</v>
      </c>
      <c r="I2174">
        <v>19772</v>
      </c>
      <c r="J2174">
        <v>24</v>
      </c>
      <c r="K2174" s="5">
        <v>163296.28080000001</v>
      </c>
      <c r="L2174" s="6">
        <v>3911.6814169999998</v>
      </c>
      <c r="M21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5" spans="1:13" x14ac:dyDescent="0.2">
      <c r="A2175" t="s">
        <v>2980</v>
      </c>
      <c r="B2175" t="s">
        <v>32</v>
      </c>
      <c r="C2175">
        <v>5</v>
      </c>
      <c r="D2175" s="6">
        <v>268132.75</v>
      </c>
      <c r="E2175" s="6">
        <v>5715066854</v>
      </c>
      <c r="F2175">
        <v>27</v>
      </c>
      <c r="G2175" t="s">
        <v>13</v>
      </c>
      <c r="H2175">
        <v>2020</v>
      </c>
      <c r="I2175">
        <v>16478</v>
      </c>
      <c r="J2175">
        <v>5</v>
      </c>
      <c r="K2175" s="5">
        <v>21313.318370000001</v>
      </c>
      <c r="L2175" s="6">
        <v>9930.842686</v>
      </c>
      <c r="M2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6" spans="1:13" x14ac:dyDescent="0.2">
      <c r="A2176" t="s">
        <v>2981</v>
      </c>
      <c r="B2176" t="s">
        <v>12</v>
      </c>
      <c r="C2176">
        <v>5</v>
      </c>
      <c r="D2176" s="6">
        <v>238620.6</v>
      </c>
      <c r="E2176" s="6">
        <v>38518760889.050003</v>
      </c>
      <c r="F2176">
        <v>39</v>
      </c>
      <c r="G2176" t="s">
        <v>13</v>
      </c>
      <c r="H2176">
        <v>2017</v>
      </c>
      <c r="I2176">
        <v>8486</v>
      </c>
      <c r="J2176">
        <v>8</v>
      </c>
      <c r="K2176" s="5">
        <v>161421.61410000001</v>
      </c>
      <c r="L2176" s="6">
        <v>6118.476901</v>
      </c>
      <c r="M2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7" spans="1:13" x14ac:dyDescent="0.2">
      <c r="A2177" t="s">
        <v>2982</v>
      </c>
      <c r="B2177" t="s">
        <v>49</v>
      </c>
      <c r="C2177">
        <v>6</v>
      </c>
      <c r="D2177" s="6">
        <v>77006.210000000006</v>
      </c>
      <c r="E2177" s="6">
        <v>33590682388.939999</v>
      </c>
      <c r="F2177">
        <v>18</v>
      </c>
      <c r="G2177" t="s">
        <v>37</v>
      </c>
      <c r="H2177">
        <v>2001</v>
      </c>
      <c r="I2177">
        <v>13803</v>
      </c>
      <c r="J2177">
        <v>24</v>
      </c>
      <c r="K2177" s="5">
        <v>436206.43579999998</v>
      </c>
      <c r="L2177" s="6">
        <v>4278.1229030000004</v>
      </c>
      <c r="M21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78" spans="1:13" x14ac:dyDescent="0.2">
      <c r="A2178" t="s">
        <v>2983</v>
      </c>
      <c r="B2178" t="s">
        <v>15</v>
      </c>
      <c r="C2178">
        <v>9</v>
      </c>
      <c r="D2178" s="6">
        <v>477701.8</v>
      </c>
      <c r="E2178" s="6">
        <v>9930957872.8199997</v>
      </c>
      <c r="F2178">
        <v>35</v>
      </c>
      <c r="G2178" t="s">
        <v>16</v>
      </c>
      <c r="H2178">
        <v>2013</v>
      </c>
      <c r="I2178">
        <v>15347</v>
      </c>
      <c r="J2178">
        <v>12</v>
      </c>
      <c r="K2178" s="5">
        <v>20788.031770000001</v>
      </c>
      <c r="L2178" s="6">
        <v>13648.622820000001</v>
      </c>
      <c r="M21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79" spans="1:13" x14ac:dyDescent="0.2">
      <c r="A2179" t="s">
        <v>2984</v>
      </c>
      <c r="B2179" t="s">
        <v>12</v>
      </c>
      <c r="C2179">
        <v>3</v>
      </c>
      <c r="D2179" s="6">
        <v>49404.56</v>
      </c>
      <c r="E2179" s="6">
        <v>17040561927.870001</v>
      </c>
      <c r="F2179">
        <v>47</v>
      </c>
      <c r="G2179" t="s">
        <v>33</v>
      </c>
      <c r="H2179">
        <v>2007</v>
      </c>
      <c r="I2179">
        <v>8896</v>
      </c>
      <c r="J2179">
        <v>18</v>
      </c>
      <c r="K2179" s="5">
        <v>344917.80330000003</v>
      </c>
      <c r="L2179" s="6">
        <v>1051.1608639999999</v>
      </c>
      <c r="M2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0" spans="1:13" x14ac:dyDescent="0.2">
      <c r="A2180" t="s">
        <v>321</v>
      </c>
      <c r="B2180" t="s">
        <v>18</v>
      </c>
      <c r="C2180">
        <v>10</v>
      </c>
      <c r="D2180" s="6">
        <v>390924.4</v>
      </c>
      <c r="E2180" s="6">
        <v>991733864.09000003</v>
      </c>
      <c r="F2180">
        <v>31</v>
      </c>
      <c r="G2180" t="s">
        <v>33</v>
      </c>
      <c r="H2180">
        <v>2003</v>
      </c>
      <c r="I2180">
        <v>14291</v>
      </c>
      <c r="J2180">
        <v>22</v>
      </c>
      <c r="K2180" s="5">
        <v>2535.8942240000001</v>
      </c>
      <c r="L2180" s="6">
        <v>12610.46466</v>
      </c>
      <c r="M2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1" spans="1:13" x14ac:dyDescent="0.2">
      <c r="A2181" t="s">
        <v>2985</v>
      </c>
      <c r="B2181" t="s">
        <v>9</v>
      </c>
      <c r="C2181">
        <v>7</v>
      </c>
      <c r="D2181" s="6">
        <v>36489.440000000002</v>
      </c>
      <c r="E2181" s="6">
        <v>6873510588.2799997</v>
      </c>
      <c r="F2181">
        <v>14</v>
      </c>
      <c r="G2181" t="s">
        <v>16</v>
      </c>
      <c r="H2181">
        <v>2009</v>
      </c>
      <c r="I2181">
        <v>1337</v>
      </c>
      <c r="J2181">
        <v>16</v>
      </c>
      <c r="K2181" s="5">
        <v>188368.87669999999</v>
      </c>
      <c r="L2181" s="6">
        <v>2606.388297</v>
      </c>
      <c r="M2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2" spans="1:13" x14ac:dyDescent="0.2">
      <c r="A2182" t="s">
        <v>2986</v>
      </c>
      <c r="B2182" t="s">
        <v>42</v>
      </c>
      <c r="C2182">
        <v>5</v>
      </c>
      <c r="D2182" s="6">
        <v>173779.48</v>
      </c>
      <c r="E2182" s="6">
        <v>6985718491.5900002</v>
      </c>
      <c r="F2182">
        <v>36</v>
      </c>
      <c r="G2182" t="s">
        <v>10</v>
      </c>
      <c r="H2182">
        <v>2004</v>
      </c>
      <c r="I2182">
        <v>3275</v>
      </c>
      <c r="J2182">
        <v>21</v>
      </c>
      <c r="K2182" s="5">
        <v>40197.753900000003</v>
      </c>
      <c r="L2182" s="6">
        <v>4827.2077369999997</v>
      </c>
      <c r="M2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3" spans="1:13" x14ac:dyDescent="0.2">
      <c r="A2183" t="s">
        <v>2987</v>
      </c>
      <c r="B2183" t="s">
        <v>49</v>
      </c>
      <c r="C2183">
        <v>7</v>
      </c>
      <c r="D2183" s="6">
        <v>271326.53000000003</v>
      </c>
      <c r="E2183" s="6">
        <v>8857961289.5900002</v>
      </c>
      <c r="F2183">
        <v>22</v>
      </c>
      <c r="G2183" t="s">
        <v>10</v>
      </c>
      <c r="H2183">
        <v>2003</v>
      </c>
      <c r="I2183">
        <v>17444</v>
      </c>
      <c r="J2183">
        <v>22</v>
      </c>
      <c r="K2183" s="5">
        <v>32645.86721</v>
      </c>
      <c r="L2183" s="6">
        <v>12333.024219999999</v>
      </c>
      <c r="M2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4" spans="1:13" x14ac:dyDescent="0.2">
      <c r="A2184" t="s">
        <v>2988</v>
      </c>
      <c r="B2184" t="s">
        <v>32</v>
      </c>
      <c r="C2184">
        <v>2</v>
      </c>
      <c r="D2184" s="6">
        <v>299763.51</v>
      </c>
      <c r="E2184" s="6">
        <v>11782704174.57</v>
      </c>
      <c r="F2184">
        <v>36</v>
      </c>
      <c r="G2184" t="s">
        <v>21</v>
      </c>
      <c r="H2184">
        <v>2020</v>
      </c>
      <c r="I2184">
        <v>15103</v>
      </c>
      <c r="J2184">
        <v>5</v>
      </c>
      <c r="K2184" s="5">
        <v>39305.666469999996</v>
      </c>
      <c r="L2184" s="6">
        <v>8326.7640719999999</v>
      </c>
      <c r="M2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5" spans="1:13" x14ac:dyDescent="0.2">
      <c r="A2185" t="s">
        <v>2989</v>
      </c>
      <c r="B2185" t="s">
        <v>42</v>
      </c>
      <c r="C2185">
        <v>6</v>
      </c>
      <c r="D2185" s="6">
        <v>8441.59</v>
      </c>
      <c r="E2185" s="6">
        <v>26578297252.860001</v>
      </c>
      <c r="F2185">
        <v>2</v>
      </c>
      <c r="G2185" t="s">
        <v>29</v>
      </c>
      <c r="H2185">
        <v>2009</v>
      </c>
      <c r="I2185">
        <v>10332</v>
      </c>
      <c r="J2185">
        <v>16</v>
      </c>
      <c r="K2185" s="5">
        <v>3148493.1379999998</v>
      </c>
      <c r="L2185" s="6">
        <v>4220.7950989999999</v>
      </c>
      <c r="M21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6" spans="1:13" x14ac:dyDescent="0.2">
      <c r="A2186" t="s">
        <v>2990</v>
      </c>
      <c r="B2186" t="s">
        <v>12</v>
      </c>
      <c r="C2186">
        <v>4</v>
      </c>
      <c r="D2186" s="6">
        <v>121855.39</v>
      </c>
      <c r="E2186" s="6">
        <v>19302232550.040001</v>
      </c>
      <c r="F2186">
        <v>12</v>
      </c>
      <c r="G2186" t="s">
        <v>27</v>
      </c>
      <c r="H2186">
        <v>2000</v>
      </c>
      <c r="I2186">
        <v>19232</v>
      </c>
      <c r="J2186">
        <v>25</v>
      </c>
      <c r="K2186" s="5">
        <v>158401.77710000001</v>
      </c>
      <c r="L2186" s="6">
        <v>10154.616029999999</v>
      </c>
      <c r="M2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7" spans="1:13" x14ac:dyDescent="0.2">
      <c r="A2187" t="s">
        <v>2991</v>
      </c>
      <c r="B2187" t="s">
        <v>15</v>
      </c>
      <c r="C2187">
        <v>7</v>
      </c>
      <c r="D2187" s="6">
        <v>163810.44</v>
      </c>
      <c r="E2187" s="6">
        <v>8115131811.9300003</v>
      </c>
      <c r="F2187">
        <v>44</v>
      </c>
      <c r="G2187" t="s">
        <v>19</v>
      </c>
      <c r="H2187">
        <v>2000</v>
      </c>
      <c r="I2187">
        <v>7881</v>
      </c>
      <c r="J2187">
        <v>25</v>
      </c>
      <c r="K2187" s="5">
        <v>49538.772920000003</v>
      </c>
      <c r="L2187" s="6">
        <v>3722.9644600000001</v>
      </c>
      <c r="M2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88" spans="1:13" x14ac:dyDescent="0.2">
      <c r="A2188" t="s">
        <v>2992</v>
      </c>
      <c r="B2188" t="s">
        <v>9</v>
      </c>
      <c r="C2188">
        <v>5</v>
      </c>
      <c r="D2188" s="6">
        <v>189983.54</v>
      </c>
      <c r="E2188" s="6">
        <v>84368600510.399994</v>
      </c>
      <c r="F2188">
        <v>7</v>
      </c>
      <c r="G2188" t="s">
        <v>29</v>
      </c>
      <c r="H2188">
        <v>2005</v>
      </c>
      <c r="I2188">
        <v>826</v>
      </c>
      <c r="J2188">
        <v>20</v>
      </c>
      <c r="K2188" s="5">
        <v>444082.74349999998</v>
      </c>
      <c r="L2188" s="6">
        <v>27140.505349999999</v>
      </c>
      <c r="M21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89" spans="1:13" x14ac:dyDescent="0.2">
      <c r="A2189" t="s">
        <v>2993</v>
      </c>
      <c r="B2189" t="s">
        <v>18</v>
      </c>
      <c r="C2189">
        <v>3</v>
      </c>
      <c r="D2189" s="6">
        <v>6539.09</v>
      </c>
      <c r="E2189" s="6">
        <v>26690034169.439999</v>
      </c>
      <c r="F2189">
        <v>22</v>
      </c>
      <c r="G2189" t="s">
        <v>21</v>
      </c>
      <c r="H2189">
        <v>2006</v>
      </c>
      <c r="I2189">
        <v>3628</v>
      </c>
      <c r="J2189">
        <v>19</v>
      </c>
      <c r="K2189" s="5">
        <v>4081609.8629999999</v>
      </c>
      <c r="L2189" s="6">
        <v>297.23151280000002</v>
      </c>
      <c r="M21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0" spans="1:13" x14ac:dyDescent="0.2">
      <c r="A2190" t="s">
        <v>2994</v>
      </c>
      <c r="B2190" t="s">
        <v>15</v>
      </c>
      <c r="C2190">
        <v>8</v>
      </c>
      <c r="D2190" s="6">
        <v>195089.78</v>
      </c>
      <c r="E2190" s="6">
        <v>34514593855.860001</v>
      </c>
      <c r="F2190">
        <v>37</v>
      </c>
      <c r="G2190" t="s">
        <v>16</v>
      </c>
      <c r="H2190">
        <v>2008</v>
      </c>
      <c r="I2190">
        <v>4673</v>
      </c>
      <c r="J2190">
        <v>17</v>
      </c>
      <c r="K2190" s="5">
        <v>176915.4645</v>
      </c>
      <c r="L2190" s="6">
        <v>5272.696715</v>
      </c>
      <c r="M21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1" spans="1:13" x14ac:dyDescent="0.2">
      <c r="A2191" t="s">
        <v>322</v>
      </c>
      <c r="B2191" t="s">
        <v>18</v>
      </c>
      <c r="C2191">
        <v>10</v>
      </c>
      <c r="D2191" s="6">
        <v>354864.95</v>
      </c>
      <c r="E2191" s="6">
        <v>14213489868.559999</v>
      </c>
      <c r="F2191">
        <v>36</v>
      </c>
      <c r="G2191" t="s">
        <v>19</v>
      </c>
      <c r="H2191">
        <v>2013</v>
      </c>
      <c r="I2191">
        <v>655</v>
      </c>
      <c r="J2191">
        <v>12</v>
      </c>
      <c r="K2191" s="5">
        <v>40052.23659</v>
      </c>
      <c r="L2191" s="6">
        <v>9857.3597699999991</v>
      </c>
      <c r="M2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2" spans="1:13" x14ac:dyDescent="0.2">
      <c r="A2192" t="s">
        <v>2995</v>
      </c>
      <c r="B2192" t="s">
        <v>9</v>
      </c>
      <c r="C2192">
        <v>10</v>
      </c>
      <c r="D2192" s="6">
        <v>378211.19</v>
      </c>
      <c r="E2192" s="6">
        <v>1372295597.51</v>
      </c>
      <c r="F2192">
        <v>35</v>
      </c>
      <c r="G2192" t="s">
        <v>27</v>
      </c>
      <c r="H2192">
        <v>2000</v>
      </c>
      <c r="I2192">
        <v>4917</v>
      </c>
      <c r="J2192">
        <v>25</v>
      </c>
      <c r="K2192" s="5">
        <v>3627.3844399999998</v>
      </c>
      <c r="L2192" s="6">
        <v>10806.034009999999</v>
      </c>
      <c r="M21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3" spans="1:13" x14ac:dyDescent="0.2">
      <c r="A2193" t="s">
        <v>2996</v>
      </c>
      <c r="B2193" t="s">
        <v>42</v>
      </c>
      <c r="C2193">
        <v>6</v>
      </c>
      <c r="D2193" s="6">
        <v>13666.98</v>
      </c>
      <c r="E2193" s="6">
        <v>3072105444.54</v>
      </c>
      <c r="F2193">
        <v>15</v>
      </c>
      <c r="G2193" t="s">
        <v>35</v>
      </c>
      <c r="H2193">
        <v>2014</v>
      </c>
      <c r="I2193">
        <v>2067</v>
      </c>
      <c r="J2193">
        <v>11</v>
      </c>
      <c r="K2193" s="5">
        <v>224782.07579999999</v>
      </c>
      <c r="L2193" s="6">
        <v>911.13189420000003</v>
      </c>
      <c r="M21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4" spans="1:13" x14ac:dyDescent="0.2">
      <c r="A2194" t="s">
        <v>2997</v>
      </c>
      <c r="B2194" t="s">
        <v>18</v>
      </c>
      <c r="C2194">
        <v>7</v>
      </c>
      <c r="D2194" s="6">
        <v>92378.82</v>
      </c>
      <c r="E2194" s="6">
        <v>38701034760.379997</v>
      </c>
      <c r="F2194">
        <v>17</v>
      </c>
      <c r="G2194" t="s">
        <v>13</v>
      </c>
      <c r="H2194">
        <v>2008</v>
      </c>
      <c r="I2194">
        <v>1737</v>
      </c>
      <c r="J2194">
        <v>17</v>
      </c>
      <c r="K2194" s="5">
        <v>418937.40169999999</v>
      </c>
      <c r="L2194" s="6">
        <v>5434.0481730000001</v>
      </c>
      <c r="M21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5" spans="1:13" x14ac:dyDescent="0.2">
      <c r="A2195" t="s">
        <v>2998</v>
      </c>
      <c r="B2195" t="s">
        <v>49</v>
      </c>
      <c r="C2195">
        <v>5</v>
      </c>
      <c r="D2195" s="6">
        <v>285339.84000000003</v>
      </c>
      <c r="E2195" s="6">
        <v>6476989500.1700001</v>
      </c>
      <c r="F2195">
        <v>38</v>
      </c>
      <c r="G2195" t="s">
        <v>19</v>
      </c>
      <c r="H2195">
        <v>2008</v>
      </c>
      <c r="I2195">
        <v>1630</v>
      </c>
      <c r="J2195">
        <v>17</v>
      </c>
      <c r="K2195" s="5">
        <v>22698.21153</v>
      </c>
      <c r="L2195" s="6">
        <v>7508.9432889999998</v>
      </c>
      <c r="M2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6" spans="1:13" x14ac:dyDescent="0.2">
      <c r="A2196" t="s">
        <v>2999</v>
      </c>
      <c r="B2196" t="s">
        <v>18</v>
      </c>
      <c r="C2196">
        <v>10</v>
      </c>
      <c r="D2196" s="6">
        <v>24850.53</v>
      </c>
      <c r="E2196" s="6">
        <v>10177784888.84</v>
      </c>
      <c r="F2196">
        <v>20</v>
      </c>
      <c r="G2196" t="s">
        <v>29</v>
      </c>
      <c r="H2196">
        <v>2013</v>
      </c>
      <c r="I2196">
        <v>9643</v>
      </c>
      <c r="J2196">
        <v>12</v>
      </c>
      <c r="K2196" s="5">
        <v>409559.09279999998</v>
      </c>
      <c r="L2196" s="6">
        <v>1242.526441</v>
      </c>
      <c r="M2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7" spans="1:13" x14ac:dyDescent="0.2">
      <c r="A2197" t="s">
        <v>3000</v>
      </c>
      <c r="B2197" t="s">
        <v>32</v>
      </c>
      <c r="C2197">
        <v>7</v>
      </c>
      <c r="D2197" s="6">
        <v>463071.46</v>
      </c>
      <c r="E2197" s="6">
        <v>13086843233.52</v>
      </c>
      <c r="F2197">
        <v>17</v>
      </c>
      <c r="G2197" t="s">
        <v>35</v>
      </c>
      <c r="H2197">
        <v>2014</v>
      </c>
      <c r="I2197">
        <v>11469</v>
      </c>
      <c r="J2197">
        <v>11</v>
      </c>
      <c r="K2197" s="5">
        <v>28259.958439999999</v>
      </c>
      <c r="L2197" s="6">
        <v>27239.49754</v>
      </c>
      <c r="M21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198" spans="1:13" x14ac:dyDescent="0.2">
      <c r="A2198" t="s">
        <v>3001</v>
      </c>
      <c r="B2198" t="s">
        <v>18</v>
      </c>
      <c r="C2198">
        <v>2</v>
      </c>
      <c r="D2198" s="6">
        <v>31262.27</v>
      </c>
      <c r="E2198" s="6">
        <v>15399524650.049999</v>
      </c>
      <c r="F2198">
        <v>16</v>
      </c>
      <c r="G2198" t="s">
        <v>21</v>
      </c>
      <c r="H2198">
        <v>2006</v>
      </c>
      <c r="I2198">
        <v>7914</v>
      </c>
      <c r="J2198">
        <v>19</v>
      </c>
      <c r="K2198" s="5">
        <v>492590.41070000001</v>
      </c>
      <c r="L2198" s="6">
        <v>1953.891744</v>
      </c>
      <c r="M2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199" spans="1:13" x14ac:dyDescent="0.2">
      <c r="A2199" t="s">
        <v>3002</v>
      </c>
      <c r="B2199" t="s">
        <v>49</v>
      </c>
      <c r="C2199">
        <v>10</v>
      </c>
      <c r="D2199" s="6">
        <v>29524.33</v>
      </c>
      <c r="E2199" s="6">
        <v>12364729803.23</v>
      </c>
      <c r="F2199">
        <v>1</v>
      </c>
      <c r="G2199" t="s">
        <v>37</v>
      </c>
      <c r="H2199">
        <v>2010</v>
      </c>
      <c r="I2199">
        <v>9639</v>
      </c>
      <c r="J2199">
        <v>15</v>
      </c>
      <c r="K2199" s="5">
        <v>418796.9718</v>
      </c>
      <c r="L2199" s="6">
        <v>29524.330669999999</v>
      </c>
      <c r="M2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0" spans="1:13" x14ac:dyDescent="0.2">
      <c r="A2200" t="s">
        <v>3003</v>
      </c>
      <c r="B2200" t="s">
        <v>42</v>
      </c>
      <c r="C2200">
        <v>1</v>
      </c>
      <c r="D2200" s="6">
        <v>255715.46</v>
      </c>
      <c r="E2200" s="6">
        <v>9743392048.3199997</v>
      </c>
      <c r="F2200">
        <v>15</v>
      </c>
      <c r="G2200" t="s">
        <v>16</v>
      </c>
      <c r="H2200">
        <v>2011</v>
      </c>
      <c r="I2200">
        <v>5004</v>
      </c>
      <c r="J2200">
        <v>14</v>
      </c>
      <c r="K2200" s="5">
        <v>38101.475250000003</v>
      </c>
      <c r="L2200" s="6">
        <v>17047.69744</v>
      </c>
      <c r="M2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1" spans="1:13" x14ac:dyDescent="0.2">
      <c r="A2201" t="s">
        <v>3004</v>
      </c>
      <c r="B2201" t="s">
        <v>9</v>
      </c>
      <c r="C2201">
        <v>3</v>
      </c>
      <c r="D2201" s="6">
        <v>488501.32</v>
      </c>
      <c r="E2201" s="6">
        <v>7385050086.8199997</v>
      </c>
      <c r="F2201">
        <v>43</v>
      </c>
      <c r="G2201" t="s">
        <v>10</v>
      </c>
      <c r="H2201">
        <v>2018</v>
      </c>
      <c r="I2201">
        <v>11003</v>
      </c>
      <c r="J2201">
        <v>7</v>
      </c>
      <c r="K2201" s="5">
        <v>15116.76892</v>
      </c>
      <c r="L2201" s="6">
        <v>11360.49583</v>
      </c>
      <c r="M22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2" spans="1:13" x14ac:dyDescent="0.2">
      <c r="A2202" t="s">
        <v>323</v>
      </c>
      <c r="B2202" t="s">
        <v>9</v>
      </c>
      <c r="C2202">
        <v>1</v>
      </c>
      <c r="D2202" s="6">
        <v>371195.98</v>
      </c>
      <c r="E2202" s="6">
        <v>12422356505.84</v>
      </c>
      <c r="F2202">
        <v>24</v>
      </c>
      <c r="G2202" t="s">
        <v>13</v>
      </c>
      <c r="H2202">
        <v>2022</v>
      </c>
      <c r="I2202">
        <v>16421</v>
      </c>
      <c r="J2202">
        <v>3</v>
      </c>
      <c r="K2202" s="5">
        <v>33464.762170000002</v>
      </c>
      <c r="L2202" s="6">
        <v>15466.499320000001</v>
      </c>
      <c r="M2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3" spans="1:13" x14ac:dyDescent="0.2">
      <c r="A2203" t="s">
        <v>3005</v>
      </c>
      <c r="B2203" t="s">
        <v>49</v>
      </c>
      <c r="C2203">
        <v>8</v>
      </c>
      <c r="D2203" s="6">
        <v>28318.46</v>
      </c>
      <c r="E2203" s="6">
        <v>11430854174.99</v>
      </c>
      <c r="F2203">
        <v>35</v>
      </c>
      <c r="G2203" t="s">
        <v>13</v>
      </c>
      <c r="H2203">
        <v>2000</v>
      </c>
      <c r="I2203">
        <v>666</v>
      </c>
      <c r="J2203">
        <v>25</v>
      </c>
      <c r="K2203" s="5">
        <v>403652.8689</v>
      </c>
      <c r="L2203" s="6">
        <v>809.09873230000005</v>
      </c>
      <c r="M2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4" spans="1:13" x14ac:dyDescent="0.2">
      <c r="A2204" t="s">
        <v>3006</v>
      </c>
      <c r="B2204" t="s">
        <v>15</v>
      </c>
      <c r="C2204">
        <v>8</v>
      </c>
      <c r="D2204" s="6">
        <v>28317.24</v>
      </c>
      <c r="E2204" s="6">
        <v>992677148.34000003</v>
      </c>
      <c r="F2204">
        <v>14</v>
      </c>
      <c r="G2204" t="s">
        <v>27</v>
      </c>
      <c r="H2204">
        <v>2005</v>
      </c>
      <c r="I2204">
        <v>873</v>
      </c>
      <c r="J2204">
        <v>20</v>
      </c>
      <c r="K2204" s="5">
        <v>35054.578249999999</v>
      </c>
      <c r="L2204" s="6">
        <v>2022.659848</v>
      </c>
      <c r="M2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5" spans="1:13" x14ac:dyDescent="0.2">
      <c r="A2205" t="s">
        <v>3007</v>
      </c>
      <c r="B2205" t="s">
        <v>32</v>
      </c>
      <c r="C2205">
        <v>1</v>
      </c>
      <c r="D2205" s="6">
        <v>70630.2</v>
      </c>
      <c r="E2205" s="6">
        <v>32463444977.689999</v>
      </c>
      <c r="F2205">
        <v>11</v>
      </c>
      <c r="G2205" t="s">
        <v>29</v>
      </c>
      <c r="H2205">
        <v>2010</v>
      </c>
      <c r="I2205">
        <v>217</v>
      </c>
      <c r="J2205">
        <v>15</v>
      </c>
      <c r="K2205" s="5">
        <v>459624.57429999998</v>
      </c>
      <c r="L2205" s="6">
        <v>6420.9270230000002</v>
      </c>
      <c r="M2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6" spans="1:13" x14ac:dyDescent="0.2">
      <c r="A2206" t="s">
        <v>3008</v>
      </c>
      <c r="B2206" t="s">
        <v>49</v>
      </c>
      <c r="C2206">
        <v>3</v>
      </c>
      <c r="D2206" s="6">
        <v>149321.57</v>
      </c>
      <c r="E2206" s="6">
        <v>3915217623.8299999</v>
      </c>
      <c r="F2206">
        <v>44</v>
      </c>
      <c r="G2206" t="s">
        <v>10</v>
      </c>
      <c r="H2206">
        <v>2015</v>
      </c>
      <c r="I2206">
        <v>2249</v>
      </c>
      <c r="J2206">
        <v>10</v>
      </c>
      <c r="K2206" s="5">
        <v>26219.04033</v>
      </c>
      <c r="L2206" s="6">
        <v>3393.6720770000002</v>
      </c>
      <c r="M2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07" spans="1:13" x14ac:dyDescent="0.2">
      <c r="A2207" t="s">
        <v>3009</v>
      </c>
      <c r="B2207" t="s">
        <v>42</v>
      </c>
      <c r="C2207">
        <v>3</v>
      </c>
      <c r="D2207" s="6">
        <v>133015.15</v>
      </c>
      <c r="E2207" s="6">
        <v>38144179885.379997</v>
      </c>
      <c r="F2207">
        <v>16</v>
      </c>
      <c r="G2207" t="s">
        <v>33</v>
      </c>
      <c r="H2207">
        <v>2011</v>
      </c>
      <c r="I2207">
        <v>15195</v>
      </c>
      <c r="J2207">
        <v>14</v>
      </c>
      <c r="K2207" s="5">
        <v>286764.68650000001</v>
      </c>
      <c r="L2207" s="6">
        <v>8313.4466749999992</v>
      </c>
      <c r="M2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8" spans="1:13" x14ac:dyDescent="0.2">
      <c r="A2208" t="s">
        <v>3010</v>
      </c>
      <c r="B2208" t="s">
        <v>49</v>
      </c>
      <c r="C2208">
        <v>9</v>
      </c>
      <c r="D2208" s="6">
        <v>109770.93</v>
      </c>
      <c r="E2208" s="6">
        <v>34459030985.559998</v>
      </c>
      <c r="F2208">
        <v>5</v>
      </c>
      <c r="G2208" t="s">
        <v>37</v>
      </c>
      <c r="H2208">
        <v>2009</v>
      </c>
      <c r="I2208">
        <v>10957</v>
      </c>
      <c r="J2208">
        <v>16</v>
      </c>
      <c r="K2208" s="5">
        <v>313916.64039999997</v>
      </c>
      <c r="L2208" s="6">
        <v>21954.18578</v>
      </c>
      <c r="M22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09" spans="1:13" x14ac:dyDescent="0.2">
      <c r="A2209" t="s">
        <v>3011</v>
      </c>
      <c r="B2209" t="s">
        <v>49</v>
      </c>
      <c r="C2209">
        <v>1</v>
      </c>
      <c r="D2209" s="6">
        <v>264730.78999999998</v>
      </c>
      <c r="E2209" s="6">
        <v>10346130908.75</v>
      </c>
      <c r="F2209">
        <v>25</v>
      </c>
      <c r="G2209" t="s">
        <v>16</v>
      </c>
      <c r="H2209">
        <v>2016</v>
      </c>
      <c r="I2209">
        <v>6013</v>
      </c>
      <c r="J2209">
        <v>9</v>
      </c>
      <c r="K2209" s="5">
        <v>39080.706230000003</v>
      </c>
      <c r="L2209" s="6">
        <v>10589.231540000001</v>
      </c>
      <c r="M2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0" spans="1:13" x14ac:dyDescent="0.2">
      <c r="A2210" t="s">
        <v>3012</v>
      </c>
      <c r="B2210" t="s">
        <v>12</v>
      </c>
      <c r="C2210">
        <v>1</v>
      </c>
      <c r="D2210" s="6">
        <v>69039.31</v>
      </c>
      <c r="E2210" s="6">
        <v>34250415038.32</v>
      </c>
      <c r="F2210">
        <v>27</v>
      </c>
      <c r="G2210" t="s">
        <v>35</v>
      </c>
      <c r="H2210">
        <v>2007</v>
      </c>
      <c r="I2210">
        <v>17121</v>
      </c>
      <c r="J2210">
        <v>18</v>
      </c>
      <c r="K2210" s="5">
        <v>496099.22659999999</v>
      </c>
      <c r="L2210" s="6">
        <v>2557.0113099999999</v>
      </c>
      <c r="M2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1" spans="1:13" x14ac:dyDescent="0.2">
      <c r="A2211" t="s">
        <v>3013</v>
      </c>
      <c r="B2211" t="s">
        <v>9</v>
      </c>
      <c r="C2211">
        <v>10</v>
      </c>
      <c r="D2211" s="6">
        <v>180047.49</v>
      </c>
      <c r="E2211" s="6">
        <v>7042479453.6999998</v>
      </c>
      <c r="F2211">
        <v>22</v>
      </c>
      <c r="G2211" t="s">
        <v>35</v>
      </c>
      <c r="H2211">
        <v>2001</v>
      </c>
      <c r="I2211">
        <v>18326</v>
      </c>
      <c r="J2211">
        <v>24</v>
      </c>
      <c r="K2211" s="5">
        <v>39113.565490000001</v>
      </c>
      <c r="L2211" s="6">
        <v>8183.9769509999996</v>
      </c>
      <c r="M2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2" spans="1:13" x14ac:dyDescent="0.2">
      <c r="A2212" t="s">
        <v>3014</v>
      </c>
      <c r="B2212" t="s">
        <v>12</v>
      </c>
      <c r="C2212">
        <v>1</v>
      </c>
      <c r="D2212" s="6">
        <v>266414.49</v>
      </c>
      <c r="E2212" s="6">
        <v>10295681653.59</v>
      </c>
      <c r="F2212">
        <v>8</v>
      </c>
      <c r="G2212" t="s">
        <v>19</v>
      </c>
      <c r="H2212">
        <v>2006</v>
      </c>
      <c r="I2212">
        <v>4542</v>
      </c>
      <c r="J2212">
        <v>19</v>
      </c>
      <c r="K2212" s="5">
        <v>38644.350960000003</v>
      </c>
      <c r="L2212" s="6">
        <v>33301.811860000002</v>
      </c>
      <c r="M22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3" spans="1:13" x14ac:dyDescent="0.2">
      <c r="A2213" t="s">
        <v>324</v>
      </c>
      <c r="B2213" t="s">
        <v>9</v>
      </c>
      <c r="C2213">
        <v>9</v>
      </c>
      <c r="D2213" s="6">
        <v>11969.62</v>
      </c>
      <c r="E2213" s="6">
        <v>23653142622.529999</v>
      </c>
      <c r="F2213">
        <v>17</v>
      </c>
      <c r="G2213" t="s">
        <v>21</v>
      </c>
      <c r="H2213">
        <v>2012</v>
      </c>
      <c r="I2213">
        <v>10081</v>
      </c>
      <c r="J2213">
        <v>13</v>
      </c>
      <c r="K2213" s="5">
        <v>1976097.0330000001</v>
      </c>
      <c r="L2213" s="6">
        <v>704.09529659999998</v>
      </c>
      <c r="M22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4" spans="1:13" x14ac:dyDescent="0.2">
      <c r="A2214" t="s">
        <v>3015</v>
      </c>
      <c r="B2214" t="s">
        <v>18</v>
      </c>
      <c r="C2214">
        <v>5</v>
      </c>
      <c r="D2214" s="6">
        <v>477047.8</v>
      </c>
      <c r="E2214" s="6">
        <v>10838740733.190001</v>
      </c>
      <c r="F2214">
        <v>12</v>
      </c>
      <c r="G2214" t="s">
        <v>21</v>
      </c>
      <c r="H2214">
        <v>2014</v>
      </c>
      <c r="I2214">
        <v>18381</v>
      </c>
      <c r="J2214">
        <v>11</v>
      </c>
      <c r="K2214" s="5">
        <v>22719.449970000001</v>
      </c>
      <c r="L2214" s="6">
        <v>39753.983549999997</v>
      </c>
      <c r="M22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5" spans="1:13" x14ac:dyDescent="0.2">
      <c r="A2215" t="s">
        <v>3016</v>
      </c>
      <c r="B2215" t="s">
        <v>32</v>
      </c>
      <c r="C2215">
        <v>9</v>
      </c>
      <c r="D2215" s="6">
        <v>360869.42</v>
      </c>
      <c r="E2215" s="6">
        <v>75669098274.800003</v>
      </c>
      <c r="F2215">
        <v>18</v>
      </c>
      <c r="G2215" t="s">
        <v>33</v>
      </c>
      <c r="H2215">
        <v>2018</v>
      </c>
      <c r="I2215">
        <v>10731</v>
      </c>
      <c r="J2215">
        <v>7</v>
      </c>
      <c r="K2215" s="5">
        <v>209684.53909999999</v>
      </c>
      <c r="L2215" s="6">
        <v>20048.300950000001</v>
      </c>
      <c r="M22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6" spans="1:13" x14ac:dyDescent="0.2">
      <c r="A2216" t="s">
        <v>3017</v>
      </c>
      <c r="B2216" t="s">
        <v>24</v>
      </c>
      <c r="C2216">
        <v>7</v>
      </c>
      <c r="D2216" s="6">
        <v>236321.95</v>
      </c>
      <c r="E2216" s="6">
        <v>11741789551.01</v>
      </c>
      <c r="F2216">
        <v>6</v>
      </c>
      <c r="G2216" t="s">
        <v>33</v>
      </c>
      <c r="H2216">
        <v>2004</v>
      </c>
      <c r="I2216">
        <v>2533</v>
      </c>
      <c r="J2216">
        <v>21</v>
      </c>
      <c r="K2216" s="5">
        <v>49684.564870000002</v>
      </c>
      <c r="L2216" s="6">
        <v>39386.991580000002</v>
      </c>
      <c r="M2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7" spans="1:13" x14ac:dyDescent="0.2">
      <c r="A2217" t="s">
        <v>3018</v>
      </c>
      <c r="B2217" t="s">
        <v>15</v>
      </c>
      <c r="C2217">
        <v>4</v>
      </c>
      <c r="D2217" s="6">
        <v>337964.47</v>
      </c>
      <c r="E2217" s="6">
        <v>5535139873.54</v>
      </c>
      <c r="F2217">
        <v>2</v>
      </c>
      <c r="G2217" t="s">
        <v>16</v>
      </c>
      <c r="H2217">
        <v>2009</v>
      </c>
      <c r="I2217">
        <v>17531</v>
      </c>
      <c r="J2217">
        <v>16</v>
      </c>
      <c r="K2217" s="5">
        <v>16376.87515</v>
      </c>
      <c r="L2217" s="6">
        <v>168982.23430000001</v>
      </c>
      <c r="M22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18" spans="1:13" x14ac:dyDescent="0.2">
      <c r="A2218" t="s">
        <v>3019</v>
      </c>
      <c r="B2218" t="s">
        <v>24</v>
      </c>
      <c r="C2218">
        <v>1</v>
      </c>
      <c r="D2218" s="6">
        <v>114295.97</v>
      </c>
      <c r="E2218" s="6">
        <v>5054822075.1000004</v>
      </c>
      <c r="F2218">
        <v>13</v>
      </c>
      <c r="G2218" t="s">
        <v>33</v>
      </c>
      <c r="H2218">
        <v>2023</v>
      </c>
      <c r="I2218">
        <v>18999</v>
      </c>
      <c r="J2218">
        <v>2</v>
      </c>
      <c r="K2218" s="5">
        <v>44224.722609999997</v>
      </c>
      <c r="L2218" s="6">
        <v>8791.9980589999996</v>
      </c>
      <c r="M2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19" spans="1:13" x14ac:dyDescent="0.2">
      <c r="A2219" t="s">
        <v>3020</v>
      </c>
      <c r="B2219" t="s">
        <v>24</v>
      </c>
      <c r="C2219">
        <v>8</v>
      </c>
      <c r="D2219" s="6">
        <v>56563.46</v>
      </c>
      <c r="E2219" s="6">
        <v>15814456232.83</v>
      </c>
      <c r="F2219">
        <v>48</v>
      </c>
      <c r="G2219" t="s">
        <v>33</v>
      </c>
      <c r="H2219">
        <v>2019</v>
      </c>
      <c r="I2219">
        <v>14834</v>
      </c>
      <c r="J2219">
        <v>6</v>
      </c>
      <c r="K2219" s="5">
        <v>279586.8419</v>
      </c>
      <c r="L2219" s="6">
        <v>1178.405456</v>
      </c>
      <c r="M2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0" spans="1:13" x14ac:dyDescent="0.2">
      <c r="A2220" t="s">
        <v>3021</v>
      </c>
      <c r="B2220" t="s">
        <v>24</v>
      </c>
      <c r="C2220">
        <v>7</v>
      </c>
      <c r="D2220" s="6">
        <v>348706.72</v>
      </c>
      <c r="E2220" s="6">
        <v>16437758652.370001</v>
      </c>
      <c r="F2220">
        <v>5</v>
      </c>
      <c r="G2220" t="s">
        <v>33</v>
      </c>
      <c r="H2220">
        <v>2017</v>
      </c>
      <c r="I2220">
        <v>3319</v>
      </c>
      <c r="J2220">
        <v>8</v>
      </c>
      <c r="K2220" s="5">
        <v>47138.20781</v>
      </c>
      <c r="L2220" s="6">
        <v>69741.344490000003</v>
      </c>
      <c r="M22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1" spans="1:13" x14ac:dyDescent="0.2">
      <c r="A2221" t="s">
        <v>3022</v>
      </c>
      <c r="B2221" t="s">
        <v>15</v>
      </c>
      <c r="C2221">
        <v>8</v>
      </c>
      <c r="D2221" s="6">
        <v>274837.94</v>
      </c>
      <c r="E2221" s="6">
        <v>917391296.67999995</v>
      </c>
      <c r="F2221">
        <v>34</v>
      </c>
      <c r="G2221" t="s">
        <v>27</v>
      </c>
      <c r="H2221">
        <v>2015</v>
      </c>
      <c r="I2221">
        <v>10742</v>
      </c>
      <c r="J2221">
        <v>10</v>
      </c>
      <c r="K2221" s="5">
        <v>3336.9354680000001</v>
      </c>
      <c r="L2221" s="6">
        <v>8083.4687249999997</v>
      </c>
      <c r="M2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2" spans="1:13" x14ac:dyDescent="0.2">
      <c r="A2222" t="s">
        <v>3023</v>
      </c>
      <c r="B2222" t="s">
        <v>9</v>
      </c>
      <c r="C2222">
        <v>5</v>
      </c>
      <c r="D2222" s="6">
        <v>386214.7</v>
      </c>
      <c r="E2222" s="6">
        <v>1753785090.46</v>
      </c>
      <c r="F2222">
        <v>13</v>
      </c>
      <c r="G2222" t="s">
        <v>29</v>
      </c>
      <c r="H2222">
        <v>2020</v>
      </c>
      <c r="I2222">
        <v>5788</v>
      </c>
      <c r="J2222">
        <v>5</v>
      </c>
      <c r="K2222" s="5">
        <v>4539.9589150000002</v>
      </c>
      <c r="L2222" s="6">
        <v>29708.82317</v>
      </c>
      <c r="M22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3" spans="1:13" x14ac:dyDescent="0.2">
      <c r="A2223" t="s">
        <v>3024</v>
      </c>
      <c r="B2223" t="s">
        <v>9</v>
      </c>
      <c r="C2223">
        <v>7</v>
      </c>
      <c r="D2223" s="6">
        <v>413305.26</v>
      </c>
      <c r="E2223" s="6">
        <v>12412315208.299999</v>
      </c>
      <c r="F2223">
        <v>2</v>
      </c>
      <c r="G2223" t="s">
        <v>19</v>
      </c>
      <c r="H2223">
        <v>2005</v>
      </c>
      <c r="I2223">
        <v>19888</v>
      </c>
      <c r="J2223">
        <v>20</v>
      </c>
      <c r="K2223" s="5">
        <v>30030.834859999999</v>
      </c>
      <c r="L2223" s="6">
        <v>206652.62820000001</v>
      </c>
      <c r="M22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4" spans="1:13" x14ac:dyDescent="0.2">
      <c r="A2224" t="s">
        <v>14</v>
      </c>
      <c r="B2224" t="s">
        <v>15</v>
      </c>
      <c r="C2224">
        <v>10</v>
      </c>
      <c r="D2224" s="6">
        <v>330903.19</v>
      </c>
      <c r="E2224" s="6">
        <v>15482697353.1</v>
      </c>
      <c r="F2224">
        <v>39</v>
      </c>
      <c r="G2224" t="s">
        <v>16</v>
      </c>
      <c r="H2224">
        <v>2016</v>
      </c>
      <c r="I2224">
        <v>19047</v>
      </c>
      <c r="J2224">
        <v>9</v>
      </c>
      <c r="K2224" s="5">
        <v>46788.20506</v>
      </c>
      <c r="L2224" s="6">
        <v>8484.6972569999998</v>
      </c>
      <c r="M2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5" spans="1:13" x14ac:dyDescent="0.2">
      <c r="A2225" t="s">
        <v>55</v>
      </c>
      <c r="B2225" t="s">
        <v>12</v>
      </c>
      <c r="C2225">
        <v>5</v>
      </c>
      <c r="D2225" s="6">
        <v>302641.95</v>
      </c>
      <c r="E2225" s="6">
        <v>6802919454.5</v>
      </c>
      <c r="F2225">
        <v>13</v>
      </c>
      <c r="G2225" t="s">
        <v>27</v>
      </c>
      <c r="H2225">
        <v>2005</v>
      </c>
      <c r="I2225">
        <v>4737</v>
      </c>
      <c r="J2225">
        <v>20</v>
      </c>
      <c r="K2225" s="5">
        <v>22477.442009999999</v>
      </c>
      <c r="L2225" s="6">
        <v>23280.14976</v>
      </c>
      <c r="M22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6" spans="1:13" x14ac:dyDescent="0.2">
      <c r="A2226" t="s">
        <v>325</v>
      </c>
      <c r="B2226" t="s">
        <v>15</v>
      </c>
      <c r="C2226">
        <v>5</v>
      </c>
      <c r="D2226" s="6">
        <v>188606.67</v>
      </c>
      <c r="E2226" s="6">
        <v>9022527749.9099998</v>
      </c>
      <c r="F2226">
        <v>7</v>
      </c>
      <c r="G2226" t="s">
        <v>27</v>
      </c>
      <c r="H2226">
        <v>2009</v>
      </c>
      <c r="I2226">
        <v>5142</v>
      </c>
      <c r="J2226">
        <v>16</v>
      </c>
      <c r="K2226" s="5">
        <v>47836.797449999998</v>
      </c>
      <c r="L2226" s="6">
        <v>26943.810219999999</v>
      </c>
      <c r="M22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27" spans="1:13" x14ac:dyDescent="0.2">
      <c r="A2227" t="s">
        <v>3025</v>
      </c>
      <c r="B2227" t="s">
        <v>49</v>
      </c>
      <c r="C2227">
        <v>7</v>
      </c>
      <c r="D2227" s="6">
        <v>426704.91</v>
      </c>
      <c r="E2227" s="6">
        <v>2112165425.6900001</v>
      </c>
      <c r="F2227">
        <v>22</v>
      </c>
      <c r="G2227" t="s">
        <v>19</v>
      </c>
      <c r="H2227">
        <v>2003</v>
      </c>
      <c r="I2227">
        <v>13154</v>
      </c>
      <c r="J2227">
        <v>22</v>
      </c>
      <c r="K2227" s="5">
        <v>4948.9440949999998</v>
      </c>
      <c r="L2227" s="6">
        <v>19395.677510000001</v>
      </c>
      <c r="M2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8" spans="1:13" x14ac:dyDescent="0.2">
      <c r="A2228" t="s">
        <v>3026</v>
      </c>
      <c r="B2228" t="s">
        <v>15</v>
      </c>
      <c r="C2228">
        <v>1</v>
      </c>
      <c r="D2228" s="6">
        <v>73133.23</v>
      </c>
      <c r="E2228" s="6">
        <v>2364840507.5</v>
      </c>
      <c r="F2228">
        <v>21</v>
      </c>
      <c r="G2228" t="s">
        <v>10</v>
      </c>
      <c r="H2228">
        <v>2012</v>
      </c>
      <c r="I2228">
        <v>16693</v>
      </c>
      <c r="J2228">
        <v>13</v>
      </c>
      <c r="K2228" s="5">
        <v>32335.06077</v>
      </c>
      <c r="L2228" s="6">
        <v>3482.5346709999999</v>
      </c>
      <c r="M2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29" spans="1:13" x14ac:dyDescent="0.2">
      <c r="A2229" t="s">
        <v>3027</v>
      </c>
      <c r="B2229" t="s">
        <v>12</v>
      </c>
      <c r="C2229">
        <v>4</v>
      </c>
      <c r="D2229" s="6">
        <v>48155.519999999997</v>
      </c>
      <c r="E2229" s="6">
        <v>10211516314.879999</v>
      </c>
      <c r="F2229">
        <v>26</v>
      </c>
      <c r="G2229" t="s">
        <v>27</v>
      </c>
      <c r="H2229">
        <v>2022</v>
      </c>
      <c r="I2229">
        <v>19551</v>
      </c>
      <c r="J2229">
        <v>3</v>
      </c>
      <c r="K2229" s="5">
        <v>212051.8683</v>
      </c>
      <c r="L2229" s="6">
        <v>1852.1354160000001</v>
      </c>
      <c r="M2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0" spans="1:13" x14ac:dyDescent="0.2">
      <c r="A2230" t="s">
        <v>3028</v>
      </c>
      <c r="B2230" t="s">
        <v>18</v>
      </c>
      <c r="C2230">
        <v>1</v>
      </c>
      <c r="D2230" s="6">
        <v>176792.51</v>
      </c>
      <c r="E2230" s="6">
        <v>4882234771.75</v>
      </c>
      <c r="F2230">
        <v>9</v>
      </c>
      <c r="G2230" t="s">
        <v>16</v>
      </c>
      <c r="H2230">
        <v>2001</v>
      </c>
      <c r="I2230">
        <v>1302</v>
      </c>
      <c r="J2230">
        <v>24</v>
      </c>
      <c r="K2230" s="5">
        <v>27614.619490000001</v>
      </c>
      <c r="L2230" s="6">
        <v>19643.612570000001</v>
      </c>
      <c r="M22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1" spans="1:13" x14ac:dyDescent="0.2">
      <c r="A2231" t="s">
        <v>3029</v>
      </c>
      <c r="B2231" t="s">
        <v>9</v>
      </c>
      <c r="C2231">
        <v>2</v>
      </c>
      <c r="D2231" s="6">
        <v>438325.42</v>
      </c>
      <c r="E2231" s="6">
        <v>9632734975.8600006</v>
      </c>
      <c r="F2231">
        <v>21</v>
      </c>
      <c r="G2231" t="s">
        <v>33</v>
      </c>
      <c r="H2231">
        <v>2008</v>
      </c>
      <c r="I2231">
        <v>74</v>
      </c>
      <c r="J2231">
        <v>17</v>
      </c>
      <c r="K2231" s="5">
        <v>21975.21803</v>
      </c>
      <c r="L2231" s="6">
        <v>20872.638999999999</v>
      </c>
      <c r="M22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2" spans="1:13" x14ac:dyDescent="0.2">
      <c r="A2232" t="s">
        <v>3030</v>
      </c>
      <c r="B2232" t="s">
        <v>12</v>
      </c>
      <c r="C2232">
        <v>7</v>
      </c>
      <c r="D2232" s="6">
        <v>29875.81</v>
      </c>
      <c r="E2232" s="6">
        <v>12834634384.59</v>
      </c>
      <c r="F2232">
        <v>48</v>
      </c>
      <c r="G2232" t="s">
        <v>13</v>
      </c>
      <c r="H2232">
        <v>2008</v>
      </c>
      <c r="I2232">
        <v>13606</v>
      </c>
      <c r="J2232">
        <v>17</v>
      </c>
      <c r="K2232" s="5">
        <v>429598.49089999998</v>
      </c>
      <c r="L2232" s="6">
        <v>622.41278680000005</v>
      </c>
      <c r="M2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3" spans="1:13" x14ac:dyDescent="0.2">
      <c r="A2233" t="s">
        <v>3031</v>
      </c>
      <c r="B2233" t="s">
        <v>9</v>
      </c>
      <c r="C2233">
        <v>1</v>
      </c>
      <c r="D2233" s="6">
        <v>133137.91</v>
      </c>
      <c r="E2233" s="6">
        <v>4183626047.3400002</v>
      </c>
      <c r="F2233">
        <v>19</v>
      </c>
      <c r="G2233" t="s">
        <v>35</v>
      </c>
      <c r="H2233">
        <v>2022</v>
      </c>
      <c r="I2233">
        <v>11141</v>
      </c>
      <c r="J2233">
        <v>3</v>
      </c>
      <c r="K2233" s="5">
        <v>31422.250479999999</v>
      </c>
      <c r="L2233" s="6">
        <v>7007.2586769999998</v>
      </c>
      <c r="M2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4" spans="1:13" x14ac:dyDescent="0.2">
      <c r="A2234" t="s">
        <v>3032</v>
      </c>
      <c r="B2234" t="s">
        <v>32</v>
      </c>
      <c r="C2234">
        <v>5</v>
      </c>
      <c r="D2234" s="6">
        <v>63777.75</v>
      </c>
      <c r="E2234" s="6">
        <v>26106244887.560001</v>
      </c>
      <c r="F2234">
        <v>20</v>
      </c>
      <c r="G2234" t="s">
        <v>19</v>
      </c>
      <c r="H2234">
        <v>2003</v>
      </c>
      <c r="I2234">
        <v>2344</v>
      </c>
      <c r="J2234">
        <v>22</v>
      </c>
      <c r="K2234" s="5">
        <v>409330.55450000003</v>
      </c>
      <c r="L2234" s="6">
        <v>3188.8874190000001</v>
      </c>
      <c r="M22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5" spans="1:13" x14ac:dyDescent="0.2">
      <c r="A2235" t="s">
        <v>3033</v>
      </c>
      <c r="B2235" t="s">
        <v>42</v>
      </c>
      <c r="C2235">
        <v>9</v>
      </c>
      <c r="D2235" s="6">
        <v>390175.85</v>
      </c>
      <c r="E2235" s="6">
        <v>1732490257.1400001</v>
      </c>
      <c r="F2235">
        <v>33</v>
      </c>
      <c r="G2235" t="s">
        <v>21</v>
      </c>
      <c r="H2235">
        <v>2002</v>
      </c>
      <c r="I2235">
        <v>17537</v>
      </c>
      <c r="J2235">
        <v>23</v>
      </c>
      <c r="K2235" s="5">
        <v>4439.2806010000004</v>
      </c>
      <c r="L2235" s="6">
        <v>11823.5106</v>
      </c>
      <c r="M2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6" spans="1:13" x14ac:dyDescent="0.2">
      <c r="A2236" t="s">
        <v>3034</v>
      </c>
      <c r="B2236" t="s">
        <v>15</v>
      </c>
      <c r="C2236">
        <v>9</v>
      </c>
      <c r="D2236" s="6">
        <v>350549.6</v>
      </c>
      <c r="E2236" s="6">
        <v>6889429220.71</v>
      </c>
      <c r="F2236">
        <v>7</v>
      </c>
      <c r="G2236" t="s">
        <v>21</v>
      </c>
      <c r="H2236">
        <v>2021</v>
      </c>
      <c r="I2236">
        <v>18981</v>
      </c>
      <c r="J2236">
        <v>4</v>
      </c>
      <c r="K2236" s="5">
        <v>19652.22235</v>
      </c>
      <c r="L2236" s="6">
        <v>50078.514210000001</v>
      </c>
      <c r="M22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37" spans="1:13" x14ac:dyDescent="0.2">
      <c r="A2237" t="s">
        <v>326</v>
      </c>
      <c r="B2237" t="s">
        <v>9</v>
      </c>
      <c r="C2237">
        <v>5</v>
      </c>
      <c r="D2237" s="6">
        <v>389296.56</v>
      </c>
      <c r="E2237" s="6">
        <v>18147745226.080002</v>
      </c>
      <c r="F2237">
        <v>40</v>
      </c>
      <c r="G2237" t="s">
        <v>33</v>
      </c>
      <c r="H2237">
        <v>2009</v>
      </c>
      <c r="I2237">
        <v>6166</v>
      </c>
      <c r="J2237">
        <v>16</v>
      </c>
      <c r="K2237" s="5">
        <v>46615.762540000003</v>
      </c>
      <c r="L2237" s="6">
        <v>9732.4139620000005</v>
      </c>
      <c r="M22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8" spans="1:13" x14ac:dyDescent="0.2">
      <c r="A2238" t="s">
        <v>3035</v>
      </c>
      <c r="B2238" t="s">
        <v>24</v>
      </c>
      <c r="C2238">
        <v>2</v>
      </c>
      <c r="D2238" s="6">
        <v>18096.34</v>
      </c>
      <c r="E2238" s="6">
        <v>6608640690.1499996</v>
      </c>
      <c r="F2238">
        <v>18</v>
      </c>
      <c r="G2238" t="s">
        <v>33</v>
      </c>
      <c r="H2238">
        <v>2006</v>
      </c>
      <c r="I2238">
        <v>14666</v>
      </c>
      <c r="J2238">
        <v>19</v>
      </c>
      <c r="K2238" s="5">
        <v>365191.1409</v>
      </c>
      <c r="L2238" s="6">
        <v>1005.352153</v>
      </c>
      <c r="M2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39" spans="1:13" x14ac:dyDescent="0.2">
      <c r="A2239" t="s">
        <v>3036</v>
      </c>
      <c r="B2239" t="s">
        <v>32</v>
      </c>
      <c r="C2239">
        <v>7</v>
      </c>
      <c r="D2239" s="6">
        <v>143587.6</v>
      </c>
      <c r="E2239" s="6">
        <v>6659732378.9099998</v>
      </c>
      <c r="F2239">
        <v>40</v>
      </c>
      <c r="G2239" t="s">
        <v>33</v>
      </c>
      <c r="H2239">
        <v>2016</v>
      </c>
      <c r="I2239">
        <v>5259</v>
      </c>
      <c r="J2239">
        <v>9</v>
      </c>
      <c r="K2239" s="5">
        <v>46379.972759999997</v>
      </c>
      <c r="L2239" s="6">
        <v>3589.6898999999999</v>
      </c>
      <c r="M2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0" spans="1:13" x14ac:dyDescent="0.2">
      <c r="A2240" t="s">
        <v>3037</v>
      </c>
      <c r="B2240" t="s">
        <v>18</v>
      </c>
      <c r="C2240">
        <v>7</v>
      </c>
      <c r="D2240" s="6">
        <v>156741.68</v>
      </c>
      <c r="E2240" s="6">
        <v>4371283404.8100004</v>
      </c>
      <c r="F2240">
        <v>5</v>
      </c>
      <c r="G2240" t="s">
        <v>16</v>
      </c>
      <c r="H2240">
        <v>2005</v>
      </c>
      <c r="I2240">
        <v>411</v>
      </c>
      <c r="J2240">
        <v>20</v>
      </c>
      <c r="K2240" s="5">
        <v>27887.455959999999</v>
      </c>
      <c r="L2240" s="6">
        <v>31348.335749999998</v>
      </c>
      <c r="M22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1" spans="1:13" x14ac:dyDescent="0.2">
      <c r="A2241" t="s">
        <v>3038</v>
      </c>
      <c r="B2241" t="s">
        <v>42</v>
      </c>
      <c r="C2241">
        <v>5</v>
      </c>
      <c r="D2241" s="6">
        <v>34534.629999999997</v>
      </c>
      <c r="E2241" s="6">
        <v>566835495.52999997</v>
      </c>
      <c r="F2241">
        <v>23</v>
      </c>
      <c r="G2241" t="s">
        <v>16</v>
      </c>
      <c r="H2241">
        <v>2001</v>
      </c>
      <c r="I2241">
        <v>8752</v>
      </c>
      <c r="J2241">
        <v>24</v>
      </c>
      <c r="K2241" s="5">
        <v>16412.541249999998</v>
      </c>
      <c r="L2241" s="6">
        <v>1501.5054439999999</v>
      </c>
      <c r="M2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2" spans="1:13" x14ac:dyDescent="0.2">
      <c r="A2242" t="s">
        <v>3039</v>
      </c>
      <c r="B2242" t="s">
        <v>32</v>
      </c>
      <c r="C2242">
        <v>9</v>
      </c>
      <c r="D2242" s="6">
        <v>429721.79</v>
      </c>
      <c r="E2242" s="6">
        <v>9943688269.5799999</v>
      </c>
      <c r="F2242">
        <v>10</v>
      </c>
      <c r="G2242" t="s">
        <v>29</v>
      </c>
      <c r="H2242">
        <v>2007</v>
      </c>
      <c r="I2242">
        <v>9357</v>
      </c>
      <c r="J2242">
        <v>18</v>
      </c>
      <c r="K2242" s="5">
        <v>23138.828089999999</v>
      </c>
      <c r="L2242" s="6">
        <v>42972.178670000001</v>
      </c>
      <c r="M22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3" spans="1:13" x14ac:dyDescent="0.2">
      <c r="A2243" t="s">
        <v>3040</v>
      </c>
      <c r="B2243" t="s">
        <v>24</v>
      </c>
      <c r="C2243">
        <v>1</v>
      </c>
      <c r="D2243" s="6">
        <v>48307.23</v>
      </c>
      <c r="E2243" s="6">
        <v>2229658707.2800002</v>
      </c>
      <c r="F2243">
        <v>29</v>
      </c>
      <c r="G2243" t="s">
        <v>13</v>
      </c>
      <c r="H2243">
        <v>2000</v>
      </c>
      <c r="I2243">
        <v>17206</v>
      </c>
      <c r="J2243">
        <v>25</v>
      </c>
      <c r="K2243" s="5">
        <v>46154.795380000003</v>
      </c>
      <c r="L2243" s="6">
        <v>1665.7666139999999</v>
      </c>
      <c r="M2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4" spans="1:13" x14ac:dyDescent="0.2">
      <c r="A2244" t="s">
        <v>3041</v>
      </c>
      <c r="B2244" t="s">
        <v>18</v>
      </c>
      <c r="C2244">
        <v>1</v>
      </c>
      <c r="D2244" s="6">
        <v>336866.81</v>
      </c>
      <c r="E2244" s="6">
        <v>8608614631.2600002</v>
      </c>
      <c r="F2244">
        <v>20</v>
      </c>
      <c r="G2244" t="s">
        <v>21</v>
      </c>
      <c r="H2244">
        <v>2018</v>
      </c>
      <c r="I2244">
        <v>3982</v>
      </c>
      <c r="J2244">
        <v>7</v>
      </c>
      <c r="K2244" s="5">
        <v>25553.950290000001</v>
      </c>
      <c r="L2244" s="6">
        <v>16843.34059</v>
      </c>
      <c r="M2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5" spans="1:13" x14ac:dyDescent="0.2">
      <c r="A2245" t="s">
        <v>3042</v>
      </c>
      <c r="B2245" t="s">
        <v>49</v>
      </c>
      <c r="C2245">
        <v>6</v>
      </c>
      <c r="D2245" s="6">
        <v>477168.76</v>
      </c>
      <c r="E2245" s="6">
        <v>17050643455.530001</v>
      </c>
      <c r="F2245">
        <v>17</v>
      </c>
      <c r="G2245" t="s">
        <v>16</v>
      </c>
      <c r="H2245">
        <v>2012</v>
      </c>
      <c r="I2245">
        <v>1939</v>
      </c>
      <c r="J2245">
        <v>13</v>
      </c>
      <c r="K2245" s="5">
        <v>35731.941440000002</v>
      </c>
      <c r="L2245" s="6">
        <v>28068.750749999999</v>
      </c>
      <c r="M22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6" spans="1:13" x14ac:dyDescent="0.2">
      <c r="A2246" t="s">
        <v>3043</v>
      </c>
      <c r="B2246" t="s">
        <v>42</v>
      </c>
      <c r="C2246">
        <v>1</v>
      </c>
      <c r="D2246" s="6">
        <v>385860.69</v>
      </c>
      <c r="E2246" s="6">
        <v>14108245671.74</v>
      </c>
      <c r="F2246">
        <v>3</v>
      </c>
      <c r="G2246" t="s">
        <v>35</v>
      </c>
      <c r="H2246">
        <v>2010</v>
      </c>
      <c r="I2246">
        <v>4759</v>
      </c>
      <c r="J2246">
        <v>15</v>
      </c>
      <c r="K2246" s="5">
        <v>36562.055310000003</v>
      </c>
      <c r="L2246" s="6">
        <v>128620.22930000001</v>
      </c>
      <c r="M22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47" spans="1:13" x14ac:dyDescent="0.2">
      <c r="A2247" t="s">
        <v>3044</v>
      </c>
      <c r="B2247" t="s">
        <v>32</v>
      </c>
      <c r="C2247">
        <v>2</v>
      </c>
      <c r="D2247" s="6">
        <v>178293.04</v>
      </c>
      <c r="E2247" s="6">
        <v>6303368295.8500004</v>
      </c>
      <c r="F2247">
        <v>11</v>
      </c>
      <c r="G2247" t="s">
        <v>27</v>
      </c>
      <c r="H2247">
        <v>2018</v>
      </c>
      <c r="I2247">
        <v>11668</v>
      </c>
      <c r="J2247">
        <v>7</v>
      </c>
      <c r="K2247" s="5">
        <v>35352.979120000004</v>
      </c>
      <c r="L2247" s="6">
        <v>16208.45788</v>
      </c>
      <c r="M2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8" spans="1:13" x14ac:dyDescent="0.2">
      <c r="A2248" t="s">
        <v>327</v>
      </c>
      <c r="B2248" t="s">
        <v>24</v>
      </c>
      <c r="C2248">
        <v>5</v>
      </c>
      <c r="D2248" s="6">
        <v>287055.32</v>
      </c>
      <c r="E2248" s="6">
        <v>12659357265.209999</v>
      </c>
      <c r="F2248">
        <v>20</v>
      </c>
      <c r="G2248" t="s">
        <v>27</v>
      </c>
      <c r="H2248">
        <v>2002</v>
      </c>
      <c r="I2248">
        <v>8138</v>
      </c>
      <c r="J2248">
        <v>23</v>
      </c>
      <c r="K2248" s="5">
        <v>44099.758399999999</v>
      </c>
      <c r="L2248" s="6">
        <v>14352.765939999999</v>
      </c>
      <c r="M2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49" spans="1:13" x14ac:dyDescent="0.2">
      <c r="A2249" t="s">
        <v>3045</v>
      </c>
      <c r="B2249" t="s">
        <v>18</v>
      </c>
      <c r="C2249">
        <v>7</v>
      </c>
      <c r="D2249" s="6">
        <v>355742.27</v>
      </c>
      <c r="E2249" s="6">
        <v>11437773631.09</v>
      </c>
      <c r="F2249">
        <v>1</v>
      </c>
      <c r="G2249" t="s">
        <v>19</v>
      </c>
      <c r="H2249">
        <v>2021</v>
      </c>
      <c r="I2249">
        <v>7819</v>
      </c>
      <c r="J2249">
        <v>4</v>
      </c>
      <c r="K2249" s="5">
        <v>32150.854510000001</v>
      </c>
      <c r="L2249" s="6">
        <v>355742.26760000002</v>
      </c>
      <c r="M22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0" spans="1:13" x14ac:dyDescent="0.2">
      <c r="A2250" t="s">
        <v>3046</v>
      </c>
      <c r="B2250" t="s">
        <v>9</v>
      </c>
      <c r="C2250">
        <v>10</v>
      </c>
      <c r="D2250" s="6">
        <v>454069.6</v>
      </c>
      <c r="E2250" s="6">
        <v>17164666785.950001</v>
      </c>
      <c r="F2250">
        <v>39</v>
      </c>
      <c r="G2250" t="s">
        <v>29</v>
      </c>
      <c r="H2250">
        <v>2003</v>
      </c>
      <c r="I2250">
        <v>7326</v>
      </c>
      <c r="J2250">
        <v>22</v>
      </c>
      <c r="K2250" s="5">
        <v>37800.840859999997</v>
      </c>
      <c r="L2250" s="6">
        <v>11642.81027</v>
      </c>
      <c r="M2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1" spans="1:13" x14ac:dyDescent="0.2">
      <c r="A2251" t="s">
        <v>3047</v>
      </c>
      <c r="B2251" t="s">
        <v>49</v>
      </c>
      <c r="C2251">
        <v>4</v>
      </c>
      <c r="D2251" s="6">
        <v>307701.36</v>
      </c>
      <c r="E2251" s="6">
        <v>11295502711.309999</v>
      </c>
      <c r="F2251">
        <v>3</v>
      </c>
      <c r="G2251" t="s">
        <v>13</v>
      </c>
      <c r="H2251">
        <v>2002</v>
      </c>
      <c r="I2251">
        <v>12658</v>
      </c>
      <c r="J2251">
        <v>23</v>
      </c>
      <c r="K2251" s="5">
        <v>36708.303610000003</v>
      </c>
      <c r="L2251" s="6">
        <v>102567.12059999999</v>
      </c>
      <c r="M2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2" spans="1:13" x14ac:dyDescent="0.2">
      <c r="A2252" t="s">
        <v>3048</v>
      </c>
      <c r="B2252" t="s">
        <v>18</v>
      </c>
      <c r="C2252">
        <v>8</v>
      </c>
      <c r="D2252" s="6">
        <v>205209.81</v>
      </c>
      <c r="E2252" s="6">
        <v>4677643678.3100004</v>
      </c>
      <c r="F2252">
        <v>12</v>
      </c>
      <c r="G2252" t="s">
        <v>13</v>
      </c>
      <c r="H2252">
        <v>2000</v>
      </c>
      <c r="I2252">
        <v>5514</v>
      </c>
      <c r="J2252">
        <v>25</v>
      </c>
      <c r="K2252" s="5">
        <v>22793.444520000001</v>
      </c>
      <c r="L2252" s="6">
        <v>17100.81768</v>
      </c>
      <c r="M2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3" spans="1:13" x14ac:dyDescent="0.2">
      <c r="A2253" t="s">
        <v>3049</v>
      </c>
      <c r="B2253" t="s">
        <v>42</v>
      </c>
      <c r="C2253">
        <v>8</v>
      </c>
      <c r="D2253" s="6">
        <v>46891.09</v>
      </c>
      <c r="E2253" s="6">
        <v>2072714427.05</v>
      </c>
      <c r="F2253">
        <v>33</v>
      </c>
      <c r="G2253" t="s">
        <v>29</v>
      </c>
      <c r="H2253">
        <v>2003</v>
      </c>
      <c r="I2253">
        <v>1743</v>
      </c>
      <c r="J2253">
        <v>22</v>
      </c>
      <c r="K2253" s="5">
        <v>44201.732300000003</v>
      </c>
      <c r="L2253" s="6">
        <v>1420.942209</v>
      </c>
      <c r="M2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4" spans="1:13" x14ac:dyDescent="0.2">
      <c r="A2254" t="s">
        <v>3050</v>
      </c>
      <c r="B2254" t="s">
        <v>24</v>
      </c>
      <c r="C2254">
        <v>8</v>
      </c>
      <c r="D2254" s="6">
        <v>463721.82</v>
      </c>
      <c r="E2254" s="6">
        <v>12102995887.950001</v>
      </c>
      <c r="F2254">
        <v>23</v>
      </c>
      <c r="G2254" t="s">
        <v>19</v>
      </c>
      <c r="H2254">
        <v>2014</v>
      </c>
      <c r="I2254">
        <v>3802</v>
      </c>
      <c r="J2254">
        <v>11</v>
      </c>
      <c r="K2254" s="5">
        <v>26098.69011</v>
      </c>
      <c r="L2254" s="6">
        <v>20161.81841</v>
      </c>
      <c r="M2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5" spans="1:13" x14ac:dyDescent="0.2">
      <c r="A2255" t="s">
        <v>3051</v>
      </c>
      <c r="B2255" t="s">
        <v>15</v>
      </c>
      <c r="C2255">
        <v>1</v>
      </c>
      <c r="D2255" s="6">
        <v>280444.57</v>
      </c>
      <c r="E2255" s="6">
        <v>5671509862</v>
      </c>
      <c r="F2255">
        <v>23</v>
      </c>
      <c r="G2255" t="s">
        <v>13</v>
      </c>
      <c r="H2255">
        <v>2000</v>
      </c>
      <c r="I2255">
        <v>949</v>
      </c>
      <c r="J2255">
        <v>25</v>
      </c>
      <c r="K2255" s="5">
        <v>20222.2827</v>
      </c>
      <c r="L2255" s="6">
        <v>12193.242260000001</v>
      </c>
      <c r="M2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6" spans="1:13" x14ac:dyDescent="0.2">
      <c r="A2256" t="s">
        <v>3052</v>
      </c>
      <c r="B2256" t="s">
        <v>49</v>
      </c>
      <c r="C2256">
        <v>2</v>
      </c>
      <c r="D2256" s="6">
        <v>156879.64000000001</v>
      </c>
      <c r="E2256" s="6">
        <v>6237570854.5299997</v>
      </c>
      <c r="F2256">
        <v>4</v>
      </c>
      <c r="G2256" t="s">
        <v>37</v>
      </c>
      <c r="H2256">
        <v>2016</v>
      </c>
      <c r="I2256">
        <v>15917</v>
      </c>
      <c r="J2256">
        <v>9</v>
      </c>
      <c r="K2256" s="5">
        <v>39759.232170000003</v>
      </c>
      <c r="L2256" s="6">
        <v>39219.909659999998</v>
      </c>
      <c r="M2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7" spans="1:13" x14ac:dyDescent="0.2">
      <c r="A2257" t="s">
        <v>3053</v>
      </c>
      <c r="B2257" t="s">
        <v>12</v>
      </c>
      <c r="C2257">
        <v>4</v>
      </c>
      <c r="D2257" s="6">
        <v>54430.42</v>
      </c>
      <c r="E2257" s="6">
        <v>23530096558.099998</v>
      </c>
      <c r="F2257">
        <v>16</v>
      </c>
      <c r="G2257" t="s">
        <v>10</v>
      </c>
      <c r="H2257">
        <v>2022</v>
      </c>
      <c r="I2257">
        <v>10099</v>
      </c>
      <c r="J2257">
        <v>3</v>
      </c>
      <c r="K2257" s="5">
        <v>432295.84129999997</v>
      </c>
      <c r="L2257" s="6">
        <v>3401.9009500000002</v>
      </c>
      <c r="M2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58" spans="1:13" x14ac:dyDescent="0.2">
      <c r="A2258" t="s">
        <v>3054</v>
      </c>
      <c r="B2258" t="s">
        <v>9</v>
      </c>
      <c r="C2258">
        <v>4</v>
      </c>
      <c r="D2258" s="6">
        <v>294626.95</v>
      </c>
      <c r="E2258" s="6">
        <v>9676961563.5400009</v>
      </c>
      <c r="F2258">
        <v>8</v>
      </c>
      <c r="G2258" t="s">
        <v>33</v>
      </c>
      <c r="H2258">
        <v>2021</v>
      </c>
      <c r="I2258">
        <v>7159</v>
      </c>
      <c r="J2258">
        <v>4</v>
      </c>
      <c r="K2258" s="5">
        <v>32843.794139999998</v>
      </c>
      <c r="L2258" s="6">
        <v>36828.368909999997</v>
      </c>
      <c r="M22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59" spans="1:13" x14ac:dyDescent="0.2">
      <c r="A2259" t="s">
        <v>328</v>
      </c>
      <c r="B2259" t="s">
        <v>49</v>
      </c>
      <c r="C2259">
        <v>6</v>
      </c>
      <c r="D2259" s="6">
        <v>307147.37</v>
      </c>
      <c r="E2259" s="6">
        <v>12822732523.99</v>
      </c>
      <c r="F2259">
        <v>27</v>
      </c>
      <c r="G2259" t="s">
        <v>21</v>
      </c>
      <c r="H2259">
        <v>2005</v>
      </c>
      <c r="I2259">
        <v>4514</v>
      </c>
      <c r="J2259">
        <v>20</v>
      </c>
      <c r="K2259" s="5">
        <v>41746.81856</v>
      </c>
      <c r="L2259" s="6">
        <v>11375.828380000001</v>
      </c>
      <c r="M2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0" spans="1:13" x14ac:dyDescent="0.2">
      <c r="A2260" t="s">
        <v>3055</v>
      </c>
      <c r="B2260" t="s">
        <v>15</v>
      </c>
      <c r="C2260">
        <v>6</v>
      </c>
      <c r="D2260" s="6">
        <v>300977.90999999997</v>
      </c>
      <c r="E2260" s="6">
        <v>8438713808.9899998</v>
      </c>
      <c r="F2260">
        <v>31</v>
      </c>
      <c r="G2260" t="s">
        <v>13</v>
      </c>
      <c r="H2260">
        <v>2020</v>
      </c>
      <c r="I2260">
        <v>15323</v>
      </c>
      <c r="J2260">
        <v>5</v>
      </c>
      <c r="K2260" s="5">
        <v>28036.651389999999</v>
      </c>
      <c r="L2260" s="6">
        <v>9708.9649460000001</v>
      </c>
      <c r="M2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1" spans="1:13" x14ac:dyDescent="0.2">
      <c r="A2261" t="s">
        <v>3056</v>
      </c>
      <c r="B2261" t="s">
        <v>12</v>
      </c>
      <c r="C2261">
        <v>3</v>
      </c>
      <c r="D2261" s="6">
        <v>317954.75</v>
      </c>
      <c r="E2261" s="6">
        <v>12049279238.280001</v>
      </c>
      <c r="F2261">
        <v>18</v>
      </c>
      <c r="G2261" t="s">
        <v>29</v>
      </c>
      <c r="H2261">
        <v>2021</v>
      </c>
      <c r="I2261">
        <v>2481</v>
      </c>
      <c r="J2261">
        <v>4</v>
      </c>
      <c r="K2261" s="5">
        <v>37895.207609999998</v>
      </c>
      <c r="L2261" s="6">
        <v>17664.15281</v>
      </c>
      <c r="M2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2" spans="1:13" x14ac:dyDescent="0.2">
      <c r="A2262" t="s">
        <v>3057</v>
      </c>
      <c r="B2262" t="s">
        <v>12</v>
      </c>
      <c r="C2262">
        <v>2</v>
      </c>
      <c r="D2262" s="6">
        <v>282532.06</v>
      </c>
      <c r="E2262" s="6">
        <v>1267181987.48</v>
      </c>
      <c r="F2262">
        <v>30</v>
      </c>
      <c r="G2262" t="s">
        <v>37</v>
      </c>
      <c r="H2262">
        <v>2004</v>
      </c>
      <c r="I2262">
        <v>346</v>
      </c>
      <c r="J2262">
        <v>21</v>
      </c>
      <c r="K2262" s="5">
        <v>4484.0908929999996</v>
      </c>
      <c r="L2262" s="6">
        <v>9417.7354689999993</v>
      </c>
      <c r="M2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3" spans="1:13" x14ac:dyDescent="0.2">
      <c r="A2263" t="s">
        <v>3058</v>
      </c>
      <c r="B2263" t="s">
        <v>15</v>
      </c>
      <c r="C2263">
        <v>5</v>
      </c>
      <c r="D2263" s="6">
        <v>273474.13</v>
      </c>
      <c r="E2263" s="6">
        <v>13227818230.719999</v>
      </c>
      <c r="F2263">
        <v>14</v>
      </c>
      <c r="G2263" t="s">
        <v>29</v>
      </c>
      <c r="H2263">
        <v>2013</v>
      </c>
      <c r="I2263">
        <v>11279</v>
      </c>
      <c r="J2263">
        <v>12</v>
      </c>
      <c r="K2263" s="5">
        <v>48368.540609999996</v>
      </c>
      <c r="L2263" s="6">
        <v>19533.866709999998</v>
      </c>
      <c r="M2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4" spans="1:13" x14ac:dyDescent="0.2">
      <c r="A2264" t="s">
        <v>3059</v>
      </c>
      <c r="B2264" t="s">
        <v>42</v>
      </c>
      <c r="C2264">
        <v>6</v>
      </c>
      <c r="D2264" s="6">
        <v>24933.96</v>
      </c>
      <c r="E2264" s="6">
        <v>9335207797.6900005</v>
      </c>
      <c r="F2264">
        <v>3</v>
      </c>
      <c r="G2264" t="s">
        <v>16</v>
      </c>
      <c r="H2264">
        <v>2008</v>
      </c>
      <c r="I2264">
        <v>9146</v>
      </c>
      <c r="J2264">
        <v>17</v>
      </c>
      <c r="K2264" s="5">
        <v>374396.30800000002</v>
      </c>
      <c r="L2264" s="6">
        <v>8311.320264</v>
      </c>
      <c r="M2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5" spans="1:13" x14ac:dyDescent="0.2">
      <c r="A2265" t="s">
        <v>3060</v>
      </c>
      <c r="B2265" t="s">
        <v>24</v>
      </c>
      <c r="C2265">
        <v>7</v>
      </c>
      <c r="D2265" s="6">
        <v>195789.06</v>
      </c>
      <c r="E2265" s="6">
        <v>7934734404</v>
      </c>
      <c r="F2265">
        <v>34</v>
      </c>
      <c r="G2265" t="s">
        <v>33</v>
      </c>
      <c r="H2265">
        <v>2015</v>
      </c>
      <c r="I2265">
        <v>4754</v>
      </c>
      <c r="J2265">
        <v>10</v>
      </c>
      <c r="K2265" s="5">
        <v>40525.954940000003</v>
      </c>
      <c r="L2265" s="6">
        <v>5758.5017589999998</v>
      </c>
      <c r="M2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6" spans="1:13" x14ac:dyDescent="0.2">
      <c r="A2266" t="s">
        <v>3061</v>
      </c>
      <c r="B2266" t="s">
        <v>32</v>
      </c>
      <c r="C2266">
        <v>8</v>
      </c>
      <c r="D2266" s="6">
        <v>215102.58</v>
      </c>
      <c r="E2266" s="6">
        <v>8015386145.2600002</v>
      </c>
      <c r="F2266">
        <v>20</v>
      </c>
      <c r="G2266" t="s">
        <v>35</v>
      </c>
      <c r="H2266">
        <v>2002</v>
      </c>
      <c r="I2266">
        <v>6341</v>
      </c>
      <c r="J2266">
        <v>23</v>
      </c>
      <c r="K2266" s="5">
        <v>37262.087229999997</v>
      </c>
      <c r="L2266" s="6">
        <v>10755.128919999999</v>
      </c>
      <c r="M2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67" spans="1:13" x14ac:dyDescent="0.2">
      <c r="A2267" t="s">
        <v>3062</v>
      </c>
      <c r="B2267" t="s">
        <v>18</v>
      </c>
      <c r="C2267">
        <v>8</v>
      </c>
      <c r="D2267" s="6">
        <v>180433.79</v>
      </c>
      <c r="E2267" s="6">
        <v>6545430422.79</v>
      </c>
      <c r="F2267">
        <v>8</v>
      </c>
      <c r="G2267" t="s">
        <v>29</v>
      </c>
      <c r="H2267">
        <v>2006</v>
      </c>
      <c r="I2267">
        <v>1592</v>
      </c>
      <c r="J2267">
        <v>19</v>
      </c>
      <c r="K2267" s="5">
        <v>36275.078410000002</v>
      </c>
      <c r="L2267" s="6">
        <v>22554.224129999999</v>
      </c>
      <c r="M22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68" spans="1:13" x14ac:dyDescent="0.2">
      <c r="A2268" t="s">
        <v>3063</v>
      </c>
      <c r="B2268" t="s">
        <v>42</v>
      </c>
      <c r="C2268">
        <v>2</v>
      </c>
      <c r="D2268" s="6">
        <v>152990.04</v>
      </c>
      <c r="E2268" s="6">
        <v>32344573330.029999</v>
      </c>
      <c r="F2268">
        <v>22</v>
      </c>
      <c r="G2268" t="s">
        <v>27</v>
      </c>
      <c r="H2268">
        <v>2017</v>
      </c>
      <c r="I2268">
        <v>5073</v>
      </c>
      <c r="J2268">
        <v>8</v>
      </c>
      <c r="K2268" s="5">
        <v>211415.2046</v>
      </c>
      <c r="L2268" s="6">
        <v>6954.0926689999997</v>
      </c>
      <c r="M2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69" spans="1:13" x14ac:dyDescent="0.2">
      <c r="A2269" t="s">
        <v>3064</v>
      </c>
      <c r="B2269" t="s">
        <v>32</v>
      </c>
      <c r="C2269">
        <v>7</v>
      </c>
      <c r="D2269" s="6">
        <v>380409.27</v>
      </c>
      <c r="E2269" s="6">
        <v>13174048185.860001</v>
      </c>
      <c r="F2269">
        <v>19</v>
      </c>
      <c r="G2269" t="s">
        <v>16</v>
      </c>
      <c r="H2269">
        <v>2009</v>
      </c>
      <c r="I2269">
        <v>11297</v>
      </c>
      <c r="J2269">
        <v>16</v>
      </c>
      <c r="K2269" s="5">
        <v>34630.248950000001</v>
      </c>
      <c r="L2269" s="6">
        <v>20021.54061</v>
      </c>
      <c r="M22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70" spans="1:13" x14ac:dyDescent="0.2">
      <c r="A2270" t="s">
        <v>329</v>
      </c>
      <c r="B2270" t="s">
        <v>32</v>
      </c>
      <c r="C2270">
        <v>9</v>
      </c>
      <c r="D2270" s="6">
        <v>24314.14</v>
      </c>
      <c r="E2270" s="6">
        <v>10956870074.639999</v>
      </c>
      <c r="F2270">
        <v>10</v>
      </c>
      <c r="G2270" t="s">
        <v>13</v>
      </c>
      <c r="H2270">
        <v>2021</v>
      </c>
      <c r="I2270">
        <v>9091</v>
      </c>
      <c r="J2270">
        <v>4</v>
      </c>
      <c r="K2270" s="5">
        <v>450636.84759999998</v>
      </c>
      <c r="L2270" s="6">
        <v>2431.4136360000002</v>
      </c>
      <c r="M2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1" spans="1:13" x14ac:dyDescent="0.2">
      <c r="A2271" t="s">
        <v>3065</v>
      </c>
      <c r="B2271" t="s">
        <v>12</v>
      </c>
      <c r="C2271">
        <v>4</v>
      </c>
      <c r="D2271" s="6">
        <v>175701.87</v>
      </c>
      <c r="E2271" s="6">
        <v>5639858547.6999998</v>
      </c>
      <c r="F2271">
        <v>23</v>
      </c>
      <c r="G2271" t="s">
        <v>19</v>
      </c>
      <c r="H2271">
        <v>2006</v>
      </c>
      <c r="I2271">
        <v>57</v>
      </c>
      <c r="J2271">
        <v>19</v>
      </c>
      <c r="K2271" s="5">
        <v>32098.02347</v>
      </c>
      <c r="L2271" s="6">
        <v>7639.2118739999996</v>
      </c>
      <c r="M2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2" spans="1:13" x14ac:dyDescent="0.2">
      <c r="A2272" t="s">
        <v>3066</v>
      </c>
      <c r="B2272" t="s">
        <v>18</v>
      </c>
      <c r="C2272">
        <v>8</v>
      </c>
      <c r="D2272" s="6">
        <v>255033.12</v>
      </c>
      <c r="E2272" s="6">
        <v>3928792262.29</v>
      </c>
      <c r="F2272">
        <v>33</v>
      </c>
      <c r="G2272" t="s">
        <v>10</v>
      </c>
      <c r="H2272">
        <v>2014</v>
      </c>
      <c r="I2272">
        <v>6295</v>
      </c>
      <c r="J2272">
        <v>11</v>
      </c>
      <c r="K2272" s="5">
        <v>15404.027389999999</v>
      </c>
      <c r="L2272" s="6">
        <v>7728.2764900000002</v>
      </c>
      <c r="M22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3" spans="1:13" x14ac:dyDescent="0.2">
      <c r="A2273" t="s">
        <v>3067</v>
      </c>
      <c r="B2273" t="s">
        <v>9</v>
      </c>
      <c r="C2273">
        <v>7</v>
      </c>
      <c r="D2273" s="6">
        <v>29176.75</v>
      </c>
      <c r="E2273" s="6">
        <v>6648837800.4799995</v>
      </c>
      <c r="F2273">
        <v>42</v>
      </c>
      <c r="G2273" t="s">
        <v>33</v>
      </c>
      <c r="H2273">
        <v>2012</v>
      </c>
      <c r="I2273">
        <v>8594</v>
      </c>
      <c r="J2273">
        <v>13</v>
      </c>
      <c r="K2273" s="5">
        <v>227880.39490000001</v>
      </c>
      <c r="L2273" s="6">
        <v>694.6844519</v>
      </c>
      <c r="M2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4" spans="1:13" x14ac:dyDescent="0.2">
      <c r="A2274" t="s">
        <v>3068</v>
      </c>
      <c r="B2274" t="s">
        <v>12</v>
      </c>
      <c r="C2274">
        <v>8</v>
      </c>
      <c r="D2274" s="6">
        <v>272282.34999999998</v>
      </c>
      <c r="E2274" s="6">
        <v>6832880442.7700005</v>
      </c>
      <c r="F2274">
        <v>24</v>
      </c>
      <c r="G2274" t="s">
        <v>13</v>
      </c>
      <c r="H2274">
        <v>2011</v>
      </c>
      <c r="I2274">
        <v>14924</v>
      </c>
      <c r="J2274">
        <v>14</v>
      </c>
      <c r="K2274" s="5">
        <v>25093.834050000001</v>
      </c>
      <c r="L2274" s="6">
        <v>11345.09801</v>
      </c>
      <c r="M2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5" spans="1:13" x14ac:dyDescent="0.2">
      <c r="A2275" t="s">
        <v>3069</v>
      </c>
      <c r="B2275" t="s">
        <v>42</v>
      </c>
      <c r="C2275">
        <v>9</v>
      </c>
      <c r="D2275" s="6">
        <v>167440.29</v>
      </c>
      <c r="E2275" s="6">
        <v>3944455891.3899999</v>
      </c>
      <c r="F2275">
        <v>12</v>
      </c>
      <c r="G2275" t="s">
        <v>13</v>
      </c>
      <c r="H2275">
        <v>2008</v>
      </c>
      <c r="I2275">
        <v>12841</v>
      </c>
      <c r="J2275">
        <v>17</v>
      </c>
      <c r="K2275" s="5">
        <v>23556.387790000001</v>
      </c>
      <c r="L2275" s="6">
        <v>13953.357669999999</v>
      </c>
      <c r="M2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6" spans="1:13" x14ac:dyDescent="0.2">
      <c r="A2276" t="s">
        <v>3070</v>
      </c>
      <c r="B2276" t="s">
        <v>42</v>
      </c>
      <c r="C2276">
        <v>4</v>
      </c>
      <c r="D2276" s="6">
        <v>484338.96</v>
      </c>
      <c r="E2276" s="6">
        <v>18043520153.830002</v>
      </c>
      <c r="F2276">
        <v>46</v>
      </c>
      <c r="G2276" t="s">
        <v>33</v>
      </c>
      <c r="H2276">
        <v>2002</v>
      </c>
      <c r="I2276">
        <v>17826</v>
      </c>
      <c r="J2276">
        <v>23</v>
      </c>
      <c r="K2276" s="5">
        <v>37252.910459999999</v>
      </c>
      <c r="L2276" s="6">
        <v>10529.107770000001</v>
      </c>
      <c r="M2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7" spans="1:13" x14ac:dyDescent="0.2">
      <c r="A2277" t="s">
        <v>3071</v>
      </c>
      <c r="B2277" t="s">
        <v>42</v>
      </c>
      <c r="C2277">
        <v>9</v>
      </c>
      <c r="D2277" s="6">
        <v>162022.01</v>
      </c>
      <c r="E2277" s="6">
        <v>2961965355.8200002</v>
      </c>
      <c r="F2277">
        <v>46</v>
      </c>
      <c r="G2277" t="s">
        <v>21</v>
      </c>
      <c r="H2277">
        <v>2009</v>
      </c>
      <c r="I2277">
        <v>8866</v>
      </c>
      <c r="J2277">
        <v>16</v>
      </c>
      <c r="K2277" s="5">
        <v>18280.252929999999</v>
      </c>
      <c r="L2277" s="6">
        <v>3522.2176209999998</v>
      </c>
      <c r="M2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8" spans="1:13" x14ac:dyDescent="0.2">
      <c r="A2278" t="s">
        <v>3072</v>
      </c>
      <c r="B2278" t="s">
        <v>24</v>
      </c>
      <c r="C2278">
        <v>8</v>
      </c>
      <c r="D2278" s="6">
        <v>266405.23</v>
      </c>
      <c r="E2278" s="6">
        <v>8218774366.3299999</v>
      </c>
      <c r="F2278">
        <v>41</v>
      </c>
      <c r="G2278" t="s">
        <v>21</v>
      </c>
      <c r="H2278">
        <v>2010</v>
      </c>
      <c r="I2278">
        <v>1863</v>
      </c>
      <c r="J2278">
        <v>15</v>
      </c>
      <c r="K2278" s="5">
        <v>30849.649219999999</v>
      </c>
      <c r="L2278" s="6">
        <v>6497.688588</v>
      </c>
      <c r="M2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79" spans="1:13" x14ac:dyDescent="0.2">
      <c r="A2279" t="s">
        <v>3073</v>
      </c>
      <c r="B2279" t="s">
        <v>32</v>
      </c>
      <c r="C2279">
        <v>4</v>
      </c>
      <c r="D2279" s="6">
        <v>106503.17</v>
      </c>
      <c r="E2279" s="6">
        <v>17196988333.41</v>
      </c>
      <c r="F2279">
        <v>9</v>
      </c>
      <c r="G2279" t="s">
        <v>13</v>
      </c>
      <c r="H2279">
        <v>2005</v>
      </c>
      <c r="I2279">
        <v>15739</v>
      </c>
      <c r="J2279">
        <v>20</v>
      </c>
      <c r="K2279" s="5">
        <v>161468.26389999999</v>
      </c>
      <c r="L2279" s="6">
        <v>11833.68547</v>
      </c>
      <c r="M2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0" spans="1:13" x14ac:dyDescent="0.2">
      <c r="A2280" t="s">
        <v>3074</v>
      </c>
      <c r="B2280" t="s">
        <v>24</v>
      </c>
      <c r="C2280">
        <v>5</v>
      </c>
      <c r="D2280" s="6">
        <v>96760.04</v>
      </c>
      <c r="E2280" s="6">
        <v>4062034497.8299999</v>
      </c>
      <c r="F2280">
        <v>2</v>
      </c>
      <c r="G2280" t="s">
        <v>29</v>
      </c>
      <c r="H2280">
        <v>2012</v>
      </c>
      <c r="I2280">
        <v>1880</v>
      </c>
      <c r="J2280">
        <v>13</v>
      </c>
      <c r="K2280" s="5">
        <v>41979.496879999999</v>
      </c>
      <c r="L2280" s="6">
        <v>48380.019289999997</v>
      </c>
      <c r="M22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1" spans="1:13" x14ac:dyDescent="0.2">
      <c r="A2281" t="s">
        <v>330</v>
      </c>
      <c r="B2281" t="s">
        <v>18</v>
      </c>
      <c r="C2281">
        <v>4</v>
      </c>
      <c r="D2281" s="6">
        <v>262410.57</v>
      </c>
      <c r="E2281" s="6">
        <v>644988636.16999996</v>
      </c>
      <c r="F2281">
        <v>31</v>
      </c>
      <c r="G2281" t="s">
        <v>33</v>
      </c>
      <c r="H2281">
        <v>2006</v>
      </c>
      <c r="I2281">
        <v>16076</v>
      </c>
      <c r="J2281">
        <v>19</v>
      </c>
      <c r="K2281" s="5">
        <v>2456.936909</v>
      </c>
      <c r="L2281" s="6">
        <v>8464.8572390000008</v>
      </c>
      <c r="M2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2" spans="1:13" x14ac:dyDescent="0.2">
      <c r="A2282" t="s">
        <v>3075</v>
      </c>
      <c r="B2282" t="s">
        <v>24</v>
      </c>
      <c r="C2282">
        <v>10</v>
      </c>
      <c r="D2282" s="6">
        <v>130688.89</v>
      </c>
      <c r="E2282" s="6">
        <v>6275661992.2700005</v>
      </c>
      <c r="F2282">
        <v>41</v>
      </c>
      <c r="G2282" t="s">
        <v>37</v>
      </c>
      <c r="H2282">
        <v>2001</v>
      </c>
      <c r="I2282">
        <v>12449</v>
      </c>
      <c r="J2282">
        <v>24</v>
      </c>
      <c r="K2282" s="5">
        <v>48018.858939999998</v>
      </c>
      <c r="L2282" s="6">
        <v>3187.5338670000001</v>
      </c>
      <c r="M2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3" spans="1:13" x14ac:dyDescent="0.2">
      <c r="A2283" t="s">
        <v>3076</v>
      </c>
      <c r="B2283" t="s">
        <v>24</v>
      </c>
      <c r="C2283">
        <v>5</v>
      </c>
      <c r="D2283" s="6">
        <v>255472.1</v>
      </c>
      <c r="E2283" s="6">
        <v>8949870835.0499992</v>
      </c>
      <c r="F2283">
        <v>16</v>
      </c>
      <c r="G2283" t="s">
        <v>27</v>
      </c>
      <c r="H2283">
        <v>2007</v>
      </c>
      <c r="I2283">
        <v>15001</v>
      </c>
      <c r="J2283">
        <v>18</v>
      </c>
      <c r="K2283" s="5">
        <v>35031.67482</v>
      </c>
      <c r="L2283" s="6">
        <v>15967.005950000001</v>
      </c>
      <c r="M22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4" spans="1:13" x14ac:dyDescent="0.2">
      <c r="A2284" t="s">
        <v>3077</v>
      </c>
      <c r="B2284" t="s">
        <v>12</v>
      </c>
      <c r="C2284">
        <v>5</v>
      </c>
      <c r="D2284" s="6">
        <v>79459.14</v>
      </c>
      <c r="E2284" s="6">
        <v>21664062923.290001</v>
      </c>
      <c r="F2284">
        <v>10</v>
      </c>
      <c r="G2284" t="s">
        <v>33</v>
      </c>
      <c r="H2284">
        <v>2013</v>
      </c>
      <c r="I2284">
        <v>923</v>
      </c>
      <c r="J2284">
        <v>12</v>
      </c>
      <c r="K2284" s="5">
        <v>272643.08159999998</v>
      </c>
      <c r="L2284" s="6">
        <v>7945.9135139999999</v>
      </c>
      <c r="M2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5" spans="1:13" x14ac:dyDescent="0.2">
      <c r="A2285" t="s">
        <v>3078</v>
      </c>
      <c r="B2285" t="s">
        <v>32</v>
      </c>
      <c r="C2285">
        <v>8</v>
      </c>
      <c r="D2285" s="6">
        <v>251020.76</v>
      </c>
      <c r="E2285" s="6">
        <v>1075439598.6400001</v>
      </c>
      <c r="F2285">
        <v>10</v>
      </c>
      <c r="G2285" t="s">
        <v>27</v>
      </c>
      <c r="H2285">
        <v>2022</v>
      </c>
      <c r="I2285">
        <v>14121</v>
      </c>
      <c r="J2285">
        <v>3</v>
      </c>
      <c r="K2285" s="5">
        <v>4283.2656349999997</v>
      </c>
      <c r="L2285" s="6">
        <v>25102.0756</v>
      </c>
      <c r="M22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6" spans="1:13" x14ac:dyDescent="0.2">
      <c r="A2286" t="s">
        <v>3079</v>
      </c>
      <c r="B2286" t="s">
        <v>49</v>
      </c>
      <c r="C2286">
        <v>4</v>
      </c>
      <c r="D2286" s="6">
        <v>6146.33</v>
      </c>
      <c r="E2286" s="6">
        <v>10442649601.25</v>
      </c>
      <c r="F2286">
        <v>49</v>
      </c>
      <c r="G2286" t="s">
        <v>37</v>
      </c>
      <c r="H2286">
        <v>2009</v>
      </c>
      <c r="I2286">
        <v>10461</v>
      </c>
      <c r="J2286">
        <v>16</v>
      </c>
      <c r="K2286" s="5">
        <v>1699004.452</v>
      </c>
      <c r="L2286" s="6">
        <v>125.4353232</v>
      </c>
      <c r="M22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87" spans="1:13" x14ac:dyDescent="0.2">
      <c r="A2287" t="s">
        <v>3080</v>
      </c>
      <c r="B2287" t="s">
        <v>9</v>
      </c>
      <c r="C2287">
        <v>6</v>
      </c>
      <c r="D2287" s="6">
        <v>426112.05</v>
      </c>
      <c r="E2287" s="6">
        <v>20359160221.720001</v>
      </c>
      <c r="F2287">
        <v>22</v>
      </c>
      <c r="G2287" t="s">
        <v>37</v>
      </c>
      <c r="H2287">
        <v>2008</v>
      </c>
      <c r="I2287">
        <v>5359</v>
      </c>
      <c r="J2287">
        <v>17</v>
      </c>
      <c r="K2287" s="5">
        <v>47777.88826</v>
      </c>
      <c r="L2287" s="6">
        <v>19368.729739999999</v>
      </c>
      <c r="M22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8" spans="1:13" x14ac:dyDescent="0.2">
      <c r="A2288" t="s">
        <v>3081</v>
      </c>
      <c r="B2288" t="s">
        <v>18</v>
      </c>
      <c r="C2288">
        <v>1</v>
      </c>
      <c r="D2288" s="6">
        <v>178085.95</v>
      </c>
      <c r="E2288" s="6">
        <v>750728813.63999999</v>
      </c>
      <c r="F2288">
        <v>41</v>
      </c>
      <c r="G2288" t="s">
        <v>27</v>
      </c>
      <c r="H2288">
        <v>2021</v>
      </c>
      <c r="I2288">
        <v>12447</v>
      </c>
      <c r="J2288">
        <v>4</v>
      </c>
      <c r="K2288" s="5">
        <v>4214.5421230000002</v>
      </c>
      <c r="L2288" s="6">
        <v>4343.5596969999997</v>
      </c>
      <c r="M2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89" spans="1:13" x14ac:dyDescent="0.2">
      <c r="A2289" t="s">
        <v>3082</v>
      </c>
      <c r="B2289" t="s">
        <v>15</v>
      </c>
      <c r="C2289">
        <v>1</v>
      </c>
      <c r="D2289" s="6">
        <v>165306.06</v>
      </c>
      <c r="E2289" s="6">
        <v>29405631770.16</v>
      </c>
      <c r="F2289">
        <v>40</v>
      </c>
      <c r="G2289" t="s">
        <v>21</v>
      </c>
      <c r="H2289">
        <v>2000</v>
      </c>
      <c r="I2289">
        <v>10337</v>
      </c>
      <c r="J2289">
        <v>25</v>
      </c>
      <c r="K2289" s="5">
        <v>177884.98740000001</v>
      </c>
      <c r="L2289" s="6">
        <v>4132.6515079999999</v>
      </c>
      <c r="M2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0" spans="1:13" x14ac:dyDescent="0.2">
      <c r="A2290" t="s">
        <v>3083</v>
      </c>
      <c r="B2290" t="s">
        <v>18</v>
      </c>
      <c r="C2290">
        <v>3</v>
      </c>
      <c r="D2290" s="6">
        <v>181462.39</v>
      </c>
      <c r="E2290" s="6">
        <v>9016388598.3700008</v>
      </c>
      <c r="F2290">
        <v>27</v>
      </c>
      <c r="G2290" t="s">
        <v>10</v>
      </c>
      <c r="H2290">
        <v>2021</v>
      </c>
      <c r="I2290">
        <v>5095</v>
      </c>
      <c r="J2290">
        <v>4</v>
      </c>
      <c r="K2290" s="5">
        <v>49686.36924</v>
      </c>
      <c r="L2290" s="6">
        <v>6720.829127</v>
      </c>
      <c r="M2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1" spans="1:13" x14ac:dyDescent="0.2">
      <c r="A2291" t="s">
        <v>3084</v>
      </c>
      <c r="B2291" t="s">
        <v>32</v>
      </c>
      <c r="C2291">
        <v>7</v>
      </c>
      <c r="D2291" s="6">
        <v>131269.81</v>
      </c>
      <c r="E2291" s="6">
        <v>5232013644.6800003</v>
      </c>
      <c r="F2291">
        <v>9</v>
      </c>
      <c r="G2291" t="s">
        <v>19</v>
      </c>
      <c r="H2291">
        <v>2011</v>
      </c>
      <c r="I2291">
        <v>14402</v>
      </c>
      <c r="J2291">
        <v>14</v>
      </c>
      <c r="K2291" s="5">
        <v>39855.944889999999</v>
      </c>
      <c r="L2291" s="6">
        <v>14585.53462</v>
      </c>
      <c r="M2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2" spans="1:13" x14ac:dyDescent="0.2">
      <c r="A2292" t="s">
        <v>331</v>
      </c>
      <c r="B2292" t="s">
        <v>18</v>
      </c>
      <c r="C2292">
        <v>5</v>
      </c>
      <c r="D2292" s="6">
        <v>350441.55</v>
      </c>
      <c r="E2292" s="6">
        <v>12551816823.24</v>
      </c>
      <c r="F2292">
        <v>40</v>
      </c>
      <c r="G2292" t="s">
        <v>27</v>
      </c>
      <c r="H2292">
        <v>2023</v>
      </c>
      <c r="I2292">
        <v>18778</v>
      </c>
      <c r="J2292">
        <v>2</v>
      </c>
      <c r="K2292" s="5">
        <v>35816.148209999999</v>
      </c>
      <c r="L2292" s="6">
        <v>8761.0386720000006</v>
      </c>
      <c r="M2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3" spans="1:13" x14ac:dyDescent="0.2">
      <c r="A2293" t="s">
        <v>3085</v>
      </c>
      <c r="B2293" t="s">
        <v>18</v>
      </c>
      <c r="C2293">
        <v>9</v>
      </c>
      <c r="D2293" s="6">
        <v>278151.42</v>
      </c>
      <c r="E2293" s="6">
        <v>13531710191.129999</v>
      </c>
      <c r="F2293">
        <v>32</v>
      </c>
      <c r="G2293" t="s">
        <v>35</v>
      </c>
      <c r="H2293">
        <v>2001</v>
      </c>
      <c r="I2293">
        <v>14337</v>
      </c>
      <c r="J2293">
        <v>24</v>
      </c>
      <c r="K2293" s="5">
        <v>48647.7192</v>
      </c>
      <c r="L2293" s="6">
        <v>8692.2317879999991</v>
      </c>
      <c r="M22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4" spans="1:13" x14ac:dyDescent="0.2">
      <c r="A2294" t="s">
        <v>3086</v>
      </c>
      <c r="B2294" t="s">
        <v>24</v>
      </c>
      <c r="C2294">
        <v>1</v>
      </c>
      <c r="D2294" s="6">
        <v>240180.62</v>
      </c>
      <c r="E2294" s="6">
        <v>6259110477.4799995</v>
      </c>
      <c r="F2294">
        <v>34</v>
      </c>
      <c r="G2294" t="s">
        <v>10</v>
      </c>
      <c r="H2294">
        <v>2022</v>
      </c>
      <c r="I2294">
        <v>4243</v>
      </c>
      <c r="J2294">
        <v>3</v>
      </c>
      <c r="K2294" s="5">
        <v>26059.014370000001</v>
      </c>
      <c r="L2294" s="6">
        <v>7064.1359599999996</v>
      </c>
      <c r="M22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5" spans="1:13" x14ac:dyDescent="0.2">
      <c r="A2295" t="s">
        <v>3087</v>
      </c>
      <c r="B2295" t="s">
        <v>12</v>
      </c>
      <c r="C2295">
        <v>1</v>
      </c>
      <c r="D2295" s="6">
        <v>441105.39</v>
      </c>
      <c r="E2295" s="6">
        <v>1827300532.1199999</v>
      </c>
      <c r="F2295">
        <v>1</v>
      </c>
      <c r="G2295" t="s">
        <v>37</v>
      </c>
      <c r="H2295">
        <v>2020</v>
      </c>
      <c r="I2295">
        <v>8157</v>
      </c>
      <c r="J2295">
        <v>5</v>
      </c>
      <c r="K2295" s="5">
        <v>4141.548648</v>
      </c>
      <c r="L2295" s="6">
        <v>441105.38890000002</v>
      </c>
      <c r="M22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6" spans="1:13" x14ac:dyDescent="0.2">
      <c r="A2296" t="s">
        <v>3088</v>
      </c>
      <c r="B2296" t="s">
        <v>42</v>
      </c>
      <c r="C2296">
        <v>10</v>
      </c>
      <c r="D2296" s="6">
        <v>331259.49</v>
      </c>
      <c r="E2296" s="6">
        <v>129285209.56999999</v>
      </c>
      <c r="F2296">
        <v>4</v>
      </c>
      <c r="G2296" t="s">
        <v>21</v>
      </c>
      <c r="H2296">
        <v>2015</v>
      </c>
      <c r="I2296">
        <v>1081</v>
      </c>
      <c r="J2296">
        <v>10</v>
      </c>
      <c r="K2296" s="5">
        <v>389.2837869</v>
      </c>
      <c r="L2296" s="6">
        <v>82814.873380000005</v>
      </c>
      <c r="M22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7" spans="1:13" x14ac:dyDescent="0.2">
      <c r="A2297" t="s">
        <v>3089</v>
      </c>
      <c r="B2297" t="s">
        <v>9</v>
      </c>
      <c r="C2297">
        <v>7</v>
      </c>
      <c r="D2297" s="6">
        <v>276457.42</v>
      </c>
      <c r="E2297" s="6">
        <v>13082738795.49</v>
      </c>
      <c r="F2297">
        <v>1</v>
      </c>
      <c r="G2297" t="s">
        <v>16</v>
      </c>
      <c r="H2297">
        <v>2007</v>
      </c>
      <c r="I2297">
        <v>8243</v>
      </c>
      <c r="J2297">
        <v>18</v>
      </c>
      <c r="K2297" s="5">
        <v>47321.798669999996</v>
      </c>
      <c r="L2297" s="6">
        <v>276457.41930000001</v>
      </c>
      <c r="M22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298" spans="1:13" x14ac:dyDescent="0.2">
      <c r="A2298" t="s">
        <v>3090</v>
      </c>
      <c r="B2298" t="s">
        <v>24</v>
      </c>
      <c r="C2298">
        <v>2</v>
      </c>
      <c r="D2298" s="6">
        <v>369472.93</v>
      </c>
      <c r="E2298" s="6">
        <v>8992590530.25</v>
      </c>
      <c r="F2298">
        <v>36</v>
      </c>
      <c r="G2298" t="s">
        <v>37</v>
      </c>
      <c r="H2298">
        <v>2022</v>
      </c>
      <c r="I2298">
        <v>11706</v>
      </c>
      <c r="J2298">
        <v>3</v>
      </c>
      <c r="K2298" s="5">
        <v>24337.969840000002</v>
      </c>
      <c r="L2298" s="6">
        <v>10263.136979999999</v>
      </c>
      <c r="M2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299" spans="1:13" x14ac:dyDescent="0.2">
      <c r="A2299" t="s">
        <v>3091</v>
      </c>
      <c r="B2299" t="s">
        <v>15</v>
      </c>
      <c r="C2299">
        <v>7</v>
      </c>
      <c r="D2299" s="6">
        <v>107106.73</v>
      </c>
      <c r="E2299" s="6">
        <v>3922994194.98</v>
      </c>
      <c r="F2299">
        <v>24</v>
      </c>
      <c r="G2299" t="s">
        <v>37</v>
      </c>
      <c r="H2299">
        <v>2013</v>
      </c>
      <c r="I2299">
        <v>16701</v>
      </c>
      <c r="J2299">
        <v>12</v>
      </c>
      <c r="K2299" s="5">
        <v>36625.963369999998</v>
      </c>
      <c r="L2299" s="6">
        <v>4462.7803240000003</v>
      </c>
      <c r="M2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0" spans="1:13" x14ac:dyDescent="0.2">
      <c r="A2300" t="s">
        <v>3092</v>
      </c>
      <c r="B2300" t="s">
        <v>49</v>
      </c>
      <c r="C2300">
        <v>9</v>
      </c>
      <c r="D2300" s="6">
        <v>498223.92</v>
      </c>
      <c r="E2300" s="6">
        <v>219778168.84999999</v>
      </c>
      <c r="F2300">
        <v>3</v>
      </c>
      <c r="G2300" t="s">
        <v>21</v>
      </c>
      <c r="H2300">
        <v>2023</v>
      </c>
      <c r="I2300">
        <v>4828</v>
      </c>
      <c r="J2300">
        <v>2</v>
      </c>
      <c r="K2300" s="5">
        <v>440.12327390000002</v>
      </c>
      <c r="L2300" s="6">
        <v>166074.6416</v>
      </c>
      <c r="M23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1" spans="1:13" x14ac:dyDescent="0.2">
      <c r="A2301" t="s">
        <v>3093</v>
      </c>
      <c r="B2301" t="s">
        <v>9</v>
      </c>
      <c r="C2301">
        <v>4</v>
      </c>
      <c r="D2301" s="6">
        <v>290098.01</v>
      </c>
      <c r="E2301" s="6">
        <v>8024478656.6800003</v>
      </c>
      <c r="F2301">
        <v>23</v>
      </c>
      <c r="G2301" t="s">
        <v>16</v>
      </c>
      <c r="H2301">
        <v>2001</v>
      </c>
      <c r="I2301">
        <v>2612</v>
      </c>
      <c r="J2301">
        <v>24</v>
      </c>
      <c r="K2301" s="5">
        <v>27660.267749999999</v>
      </c>
      <c r="L2301" s="6">
        <v>12612.956840000001</v>
      </c>
      <c r="M2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2" spans="1:13" x14ac:dyDescent="0.2">
      <c r="A2302" t="s">
        <v>3094</v>
      </c>
      <c r="B2302" t="s">
        <v>15</v>
      </c>
      <c r="C2302">
        <v>1</v>
      </c>
      <c r="D2302" s="6">
        <v>11876.07</v>
      </c>
      <c r="E2302" s="6">
        <v>26406395900.689999</v>
      </c>
      <c r="F2302">
        <v>29</v>
      </c>
      <c r="G2302" t="s">
        <v>35</v>
      </c>
      <c r="H2302">
        <v>2018</v>
      </c>
      <c r="I2302">
        <v>6486</v>
      </c>
      <c r="J2302">
        <v>7</v>
      </c>
      <c r="K2302" s="5">
        <v>2223494.6630000002</v>
      </c>
      <c r="L2302" s="6">
        <v>409.5197445</v>
      </c>
      <c r="M2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3" spans="1:13" x14ac:dyDescent="0.2">
      <c r="A2303" t="s">
        <v>332</v>
      </c>
      <c r="B2303" t="s">
        <v>24</v>
      </c>
      <c r="C2303">
        <v>6</v>
      </c>
      <c r="D2303" s="6">
        <v>238333.78</v>
      </c>
      <c r="E2303" s="6">
        <v>42779420842.559998</v>
      </c>
      <c r="F2303">
        <v>38</v>
      </c>
      <c r="G2303" t="s">
        <v>37</v>
      </c>
      <c r="H2303">
        <v>2007</v>
      </c>
      <c r="I2303">
        <v>8224</v>
      </c>
      <c r="J2303">
        <v>18</v>
      </c>
      <c r="K2303" s="5">
        <v>179492.739</v>
      </c>
      <c r="L2303" s="6">
        <v>6271.9415129999998</v>
      </c>
      <c r="M23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4" spans="1:13" x14ac:dyDescent="0.2">
      <c r="A2304" t="s">
        <v>3095</v>
      </c>
      <c r="B2304" t="s">
        <v>12</v>
      </c>
      <c r="C2304">
        <v>10</v>
      </c>
      <c r="D2304" s="6">
        <v>111983.77</v>
      </c>
      <c r="E2304" s="6">
        <v>5039175149.3000002</v>
      </c>
      <c r="F2304">
        <v>29</v>
      </c>
      <c r="G2304" t="s">
        <v>13</v>
      </c>
      <c r="H2304">
        <v>2012</v>
      </c>
      <c r="I2304">
        <v>15617</v>
      </c>
      <c r="J2304">
        <v>13</v>
      </c>
      <c r="K2304" s="5">
        <v>44998.156900000002</v>
      </c>
      <c r="L2304" s="6">
        <v>3861.5092439999999</v>
      </c>
      <c r="M2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5" spans="1:13" x14ac:dyDescent="0.2">
      <c r="A2305" t="s">
        <v>3096</v>
      </c>
      <c r="B2305" t="s">
        <v>32</v>
      </c>
      <c r="C2305">
        <v>3</v>
      </c>
      <c r="D2305" s="6">
        <v>366350.59</v>
      </c>
      <c r="E2305" s="6">
        <v>7265624101.3999996</v>
      </c>
      <c r="F2305">
        <v>39</v>
      </c>
      <c r="G2305" t="s">
        <v>16</v>
      </c>
      <c r="H2305">
        <v>2019</v>
      </c>
      <c r="I2305">
        <v>932</v>
      </c>
      <c r="J2305">
        <v>6</v>
      </c>
      <c r="K2305" s="5">
        <v>19831.434399999998</v>
      </c>
      <c r="L2305" s="6">
        <v>9393.6049480000001</v>
      </c>
      <c r="M2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6" spans="1:13" x14ac:dyDescent="0.2">
      <c r="A2306" t="s">
        <v>3097</v>
      </c>
      <c r="B2306" t="s">
        <v>9</v>
      </c>
      <c r="C2306">
        <v>8</v>
      </c>
      <c r="D2306" s="6">
        <v>8773.69</v>
      </c>
      <c r="E2306" s="6">
        <v>15735500630.66</v>
      </c>
      <c r="F2306">
        <v>45</v>
      </c>
      <c r="G2306" t="s">
        <v>10</v>
      </c>
      <c r="H2306">
        <v>2014</v>
      </c>
      <c r="I2306">
        <v>615</v>
      </c>
      <c r="J2306">
        <v>11</v>
      </c>
      <c r="K2306" s="5">
        <v>1793485.3670000001</v>
      </c>
      <c r="L2306" s="6">
        <v>194.9709785</v>
      </c>
      <c r="M23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7" spans="1:13" x14ac:dyDescent="0.2">
      <c r="A2307" t="s">
        <v>3098</v>
      </c>
      <c r="B2307" t="s">
        <v>15</v>
      </c>
      <c r="C2307">
        <v>2</v>
      </c>
      <c r="D2307" s="6">
        <v>348629.17</v>
      </c>
      <c r="E2307" s="6">
        <v>17209824465.34</v>
      </c>
      <c r="F2307">
        <v>27</v>
      </c>
      <c r="G2307" t="s">
        <v>33</v>
      </c>
      <c r="H2307">
        <v>2019</v>
      </c>
      <c r="I2307">
        <v>18038</v>
      </c>
      <c r="J2307">
        <v>6</v>
      </c>
      <c r="K2307" s="5">
        <v>49363.270299999996</v>
      </c>
      <c r="L2307" s="6">
        <v>12912.19139</v>
      </c>
      <c r="M2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08" spans="1:13" x14ac:dyDescent="0.2">
      <c r="A2308" t="s">
        <v>3099</v>
      </c>
      <c r="B2308" t="s">
        <v>24</v>
      </c>
      <c r="C2308">
        <v>3</v>
      </c>
      <c r="D2308" s="6">
        <v>241924.27</v>
      </c>
      <c r="E2308" s="6">
        <v>4452175819.3299999</v>
      </c>
      <c r="F2308">
        <v>11</v>
      </c>
      <c r="G2308" t="s">
        <v>27</v>
      </c>
      <c r="H2308">
        <v>2014</v>
      </c>
      <c r="I2308">
        <v>1679</v>
      </c>
      <c r="J2308">
        <v>11</v>
      </c>
      <c r="K2308" s="5">
        <v>18402.17986</v>
      </c>
      <c r="L2308" s="6">
        <v>21993.115280000002</v>
      </c>
      <c r="M23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09" spans="1:13" x14ac:dyDescent="0.2">
      <c r="A2309" t="s">
        <v>3100</v>
      </c>
      <c r="B2309" t="s">
        <v>9</v>
      </c>
      <c r="C2309">
        <v>8</v>
      </c>
      <c r="D2309" s="6">
        <v>404280.52</v>
      </c>
      <c r="E2309" s="6">
        <v>7604331036.79</v>
      </c>
      <c r="F2309">
        <v>36</v>
      </c>
      <c r="G2309" t="s">
        <v>35</v>
      </c>
      <c r="H2309">
        <v>2017</v>
      </c>
      <c r="I2309">
        <v>9429</v>
      </c>
      <c r="J2309">
        <v>8</v>
      </c>
      <c r="K2309" s="5">
        <v>18808.54089</v>
      </c>
      <c r="L2309" s="6">
        <v>11230.01454</v>
      </c>
      <c r="M2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0" spans="1:13" x14ac:dyDescent="0.2">
      <c r="A2310" t="s">
        <v>3101</v>
      </c>
      <c r="B2310" t="s">
        <v>15</v>
      </c>
      <c r="C2310">
        <v>4</v>
      </c>
      <c r="D2310" s="6">
        <v>177857.69</v>
      </c>
      <c r="E2310" s="6">
        <v>7028803165.0299997</v>
      </c>
      <c r="F2310">
        <v>6</v>
      </c>
      <c r="G2310" t="s">
        <v>33</v>
      </c>
      <c r="H2310">
        <v>2017</v>
      </c>
      <c r="I2310">
        <v>1882</v>
      </c>
      <c r="J2310">
        <v>8</v>
      </c>
      <c r="K2310" s="5">
        <v>39518.252999999997</v>
      </c>
      <c r="L2310" s="6">
        <v>29642.948820000001</v>
      </c>
      <c r="M23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1" spans="1:13" x14ac:dyDescent="0.2">
      <c r="A2311" t="s">
        <v>3102</v>
      </c>
      <c r="B2311" t="s">
        <v>42</v>
      </c>
      <c r="C2311">
        <v>1</v>
      </c>
      <c r="D2311" s="6">
        <v>158180.25</v>
      </c>
      <c r="E2311" s="6">
        <v>42816164849.690002</v>
      </c>
      <c r="F2311">
        <v>17</v>
      </c>
      <c r="G2311" t="s">
        <v>27</v>
      </c>
      <c r="H2311">
        <v>2003</v>
      </c>
      <c r="I2311">
        <v>4191</v>
      </c>
      <c r="J2311">
        <v>22</v>
      </c>
      <c r="K2311" s="5">
        <v>270678.59100000001</v>
      </c>
      <c r="L2311" s="6">
        <v>9304.7204739999997</v>
      </c>
      <c r="M23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2" spans="1:13" x14ac:dyDescent="0.2">
      <c r="A2312" t="s">
        <v>3103</v>
      </c>
      <c r="B2312" t="s">
        <v>18</v>
      </c>
      <c r="C2312">
        <v>9</v>
      </c>
      <c r="D2312" s="6">
        <v>496581.04</v>
      </c>
      <c r="E2312" s="6">
        <v>197759310.56</v>
      </c>
      <c r="F2312">
        <v>19</v>
      </c>
      <c r="G2312" t="s">
        <v>33</v>
      </c>
      <c r="H2312">
        <v>2022</v>
      </c>
      <c r="I2312">
        <v>17589</v>
      </c>
      <c r="J2312">
        <v>3</v>
      </c>
      <c r="K2312" s="5">
        <v>397.24177029999998</v>
      </c>
      <c r="L2312" s="6">
        <v>26135.843959999998</v>
      </c>
      <c r="M2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3" spans="1:13" x14ac:dyDescent="0.2">
      <c r="A2313" t="s">
        <v>3104</v>
      </c>
      <c r="B2313" t="s">
        <v>24</v>
      </c>
      <c r="C2313">
        <v>5</v>
      </c>
      <c r="D2313" s="6">
        <v>268763.33</v>
      </c>
      <c r="E2313" s="6">
        <v>7202805114.6999998</v>
      </c>
      <c r="F2313">
        <v>13</v>
      </c>
      <c r="G2313" t="s">
        <v>35</v>
      </c>
      <c r="H2313">
        <v>2012</v>
      </c>
      <c r="I2313">
        <v>14386</v>
      </c>
      <c r="J2313">
        <v>13</v>
      </c>
      <c r="K2313" s="5">
        <v>26798.805670000002</v>
      </c>
      <c r="L2313" s="6">
        <v>20674.102599999998</v>
      </c>
      <c r="M23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4" spans="1:13" x14ac:dyDescent="0.2">
      <c r="A2314" t="s">
        <v>333</v>
      </c>
      <c r="B2314" t="s">
        <v>9</v>
      </c>
      <c r="C2314">
        <v>4</v>
      </c>
      <c r="D2314" s="6">
        <v>9997.23</v>
      </c>
      <c r="E2314" s="6">
        <v>18671181523.080002</v>
      </c>
      <c r="F2314">
        <v>37</v>
      </c>
      <c r="G2314" t="s">
        <v>16</v>
      </c>
      <c r="H2314">
        <v>2014</v>
      </c>
      <c r="I2314">
        <v>4433</v>
      </c>
      <c r="J2314">
        <v>11</v>
      </c>
      <c r="K2314" s="5">
        <v>1867634.5560000001</v>
      </c>
      <c r="L2314" s="6">
        <v>270.19539550000002</v>
      </c>
      <c r="M23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5" spans="1:13" x14ac:dyDescent="0.2">
      <c r="A2315" t="s">
        <v>3105</v>
      </c>
      <c r="B2315" t="s">
        <v>49</v>
      </c>
      <c r="C2315">
        <v>9</v>
      </c>
      <c r="D2315" s="6">
        <v>490328.61</v>
      </c>
      <c r="E2315" s="6">
        <v>1799022248.52</v>
      </c>
      <c r="F2315">
        <v>36</v>
      </c>
      <c r="G2315" t="s">
        <v>19</v>
      </c>
      <c r="H2315">
        <v>2014</v>
      </c>
      <c r="I2315">
        <v>18271</v>
      </c>
      <c r="J2315">
        <v>11</v>
      </c>
      <c r="K2315" s="5">
        <v>3668.0134029999999</v>
      </c>
      <c r="L2315" s="6">
        <v>13620.239219999999</v>
      </c>
      <c r="M2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6" spans="1:13" x14ac:dyDescent="0.2">
      <c r="A2316" t="s">
        <v>3106</v>
      </c>
      <c r="B2316" t="s">
        <v>42</v>
      </c>
      <c r="C2316">
        <v>3</v>
      </c>
      <c r="D2316" s="6">
        <v>41634.410000000003</v>
      </c>
      <c r="E2316" s="6">
        <v>9116515722.0300007</v>
      </c>
      <c r="F2316">
        <v>24</v>
      </c>
      <c r="G2316" t="s">
        <v>13</v>
      </c>
      <c r="H2316">
        <v>2015</v>
      </c>
      <c r="I2316">
        <v>9307</v>
      </c>
      <c r="J2316">
        <v>10</v>
      </c>
      <c r="K2316" s="5">
        <v>218964.8878</v>
      </c>
      <c r="L2316" s="6">
        <v>1734.767116</v>
      </c>
      <c r="M2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7" spans="1:13" x14ac:dyDescent="0.2">
      <c r="A2317" t="s">
        <v>3107</v>
      </c>
      <c r="B2317" t="s">
        <v>32</v>
      </c>
      <c r="C2317">
        <v>7</v>
      </c>
      <c r="D2317" s="6">
        <v>320702.96000000002</v>
      </c>
      <c r="E2317" s="6">
        <v>132047542.28</v>
      </c>
      <c r="F2317">
        <v>9</v>
      </c>
      <c r="G2317" t="s">
        <v>35</v>
      </c>
      <c r="H2317">
        <v>2022</v>
      </c>
      <c r="I2317">
        <v>2269</v>
      </c>
      <c r="J2317">
        <v>3</v>
      </c>
      <c r="K2317" s="5">
        <v>410.74407150000002</v>
      </c>
      <c r="L2317" s="6">
        <v>35633.66216</v>
      </c>
      <c r="M2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18" spans="1:13" x14ac:dyDescent="0.2">
      <c r="A2318" t="s">
        <v>3108</v>
      </c>
      <c r="B2318" t="s">
        <v>32</v>
      </c>
      <c r="C2318">
        <v>1</v>
      </c>
      <c r="D2318" s="6">
        <v>173530.35</v>
      </c>
      <c r="E2318" s="6">
        <v>7143517755.9899998</v>
      </c>
      <c r="F2318">
        <v>46</v>
      </c>
      <c r="G2318" t="s">
        <v>35</v>
      </c>
      <c r="H2318">
        <v>2015</v>
      </c>
      <c r="I2318">
        <v>19835</v>
      </c>
      <c r="J2318">
        <v>10</v>
      </c>
      <c r="K2318" s="5">
        <v>41164.812400000003</v>
      </c>
      <c r="L2318" s="6">
        <v>3772.3988720000002</v>
      </c>
      <c r="M2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19" spans="1:13" x14ac:dyDescent="0.2">
      <c r="A2319" t="s">
        <v>3109</v>
      </c>
      <c r="B2319" t="s">
        <v>49</v>
      </c>
      <c r="C2319">
        <v>8</v>
      </c>
      <c r="D2319" s="6">
        <v>25610.68</v>
      </c>
      <c r="E2319" s="6">
        <v>6432202536.6899996</v>
      </c>
      <c r="F2319">
        <v>43</v>
      </c>
      <c r="G2319" t="s">
        <v>27</v>
      </c>
      <c r="H2319">
        <v>2019</v>
      </c>
      <c r="I2319">
        <v>15545</v>
      </c>
      <c r="J2319">
        <v>6</v>
      </c>
      <c r="K2319" s="5">
        <v>251152.13810000001</v>
      </c>
      <c r="L2319" s="6">
        <v>595.59719859999996</v>
      </c>
      <c r="M23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0" spans="1:13" x14ac:dyDescent="0.2">
      <c r="A2320" t="s">
        <v>3110</v>
      </c>
      <c r="B2320" t="s">
        <v>12</v>
      </c>
      <c r="C2320">
        <v>9</v>
      </c>
      <c r="D2320" s="6">
        <v>220767.76</v>
      </c>
      <c r="E2320" s="6">
        <v>1095328410.02</v>
      </c>
      <c r="F2320">
        <v>2</v>
      </c>
      <c r="G2320" t="s">
        <v>10</v>
      </c>
      <c r="H2320">
        <v>2019</v>
      </c>
      <c r="I2320">
        <v>6158</v>
      </c>
      <c r="J2320">
        <v>6</v>
      </c>
      <c r="K2320" s="5">
        <v>4960.4508269999997</v>
      </c>
      <c r="L2320" s="6">
        <v>110383.88250000001</v>
      </c>
      <c r="M2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1" spans="1:13" x14ac:dyDescent="0.2">
      <c r="A2321" t="s">
        <v>3111</v>
      </c>
      <c r="B2321" t="s">
        <v>32</v>
      </c>
      <c r="C2321">
        <v>9</v>
      </c>
      <c r="D2321" s="6">
        <v>202362.86</v>
      </c>
      <c r="E2321" s="6">
        <v>7330580219.7200003</v>
      </c>
      <c r="F2321">
        <v>30</v>
      </c>
      <c r="G2321" t="s">
        <v>19</v>
      </c>
      <c r="H2321">
        <v>2015</v>
      </c>
      <c r="I2321">
        <v>1347</v>
      </c>
      <c r="J2321">
        <v>10</v>
      </c>
      <c r="K2321" s="5">
        <v>36223.92813</v>
      </c>
      <c r="L2321" s="6">
        <v>6745.4288130000004</v>
      </c>
      <c r="M2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2" spans="1:13" x14ac:dyDescent="0.2">
      <c r="A2322" t="s">
        <v>3112</v>
      </c>
      <c r="B2322" t="s">
        <v>12</v>
      </c>
      <c r="C2322">
        <v>5</v>
      </c>
      <c r="D2322" s="6">
        <v>54053.13</v>
      </c>
      <c r="E2322" s="6">
        <v>26913413216.139999</v>
      </c>
      <c r="F2322">
        <v>15</v>
      </c>
      <c r="G2322" t="s">
        <v>21</v>
      </c>
      <c r="H2322">
        <v>2017</v>
      </c>
      <c r="I2322">
        <v>19947</v>
      </c>
      <c r="J2322">
        <v>8</v>
      </c>
      <c r="K2322" s="5">
        <v>497905.6421</v>
      </c>
      <c r="L2322" s="6">
        <v>3603.5421019999999</v>
      </c>
      <c r="M23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3" spans="1:13" x14ac:dyDescent="0.2">
      <c r="A2323" t="s">
        <v>3113</v>
      </c>
      <c r="B2323" t="s">
        <v>24</v>
      </c>
      <c r="C2323">
        <v>7</v>
      </c>
      <c r="D2323" s="6">
        <v>43031.86</v>
      </c>
      <c r="E2323" s="6">
        <v>19861921725.459999</v>
      </c>
      <c r="F2323">
        <v>16</v>
      </c>
      <c r="G2323" t="s">
        <v>33</v>
      </c>
      <c r="H2323">
        <v>2004</v>
      </c>
      <c r="I2323">
        <v>4336</v>
      </c>
      <c r="J2323">
        <v>21</v>
      </c>
      <c r="K2323" s="5">
        <v>461562.18219999998</v>
      </c>
      <c r="L2323" s="6">
        <v>2689.4911809999999</v>
      </c>
      <c r="M2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4" spans="1:13" x14ac:dyDescent="0.2">
      <c r="A2324" t="s">
        <v>3114</v>
      </c>
      <c r="B2324" t="s">
        <v>42</v>
      </c>
      <c r="C2324">
        <v>5</v>
      </c>
      <c r="D2324" s="6">
        <v>201941.04</v>
      </c>
      <c r="E2324" s="6">
        <v>3396181820.7600002</v>
      </c>
      <c r="F2324">
        <v>45</v>
      </c>
      <c r="G2324" t="s">
        <v>29</v>
      </c>
      <c r="H2324">
        <v>2006</v>
      </c>
      <c r="I2324">
        <v>86</v>
      </c>
      <c r="J2324">
        <v>19</v>
      </c>
      <c r="K2324" s="5">
        <v>16816.689880000002</v>
      </c>
      <c r="L2324" s="6">
        <v>4487.5787129999999</v>
      </c>
      <c r="M2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5" spans="1:13" x14ac:dyDescent="0.2">
      <c r="A2325" t="s">
        <v>334</v>
      </c>
      <c r="B2325" t="s">
        <v>42</v>
      </c>
      <c r="C2325">
        <v>7</v>
      </c>
      <c r="D2325" s="6">
        <v>190224.41</v>
      </c>
      <c r="E2325" s="6">
        <v>5224433496.7200003</v>
      </c>
      <c r="F2325">
        <v>28</v>
      </c>
      <c r="G2325" t="s">
        <v>13</v>
      </c>
      <c r="H2325">
        <v>2020</v>
      </c>
      <c r="I2325">
        <v>1566</v>
      </c>
      <c r="J2325">
        <v>5</v>
      </c>
      <c r="K2325" s="5">
        <v>27463.580249999999</v>
      </c>
      <c r="L2325" s="6">
        <v>6793.7288289999997</v>
      </c>
      <c r="M2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6" spans="1:13" x14ac:dyDescent="0.2">
      <c r="A2326" t="s">
        <v>3115</v>
      </c>
      <c r="B2326" t="s">
        <v>49</v>
      </c>
      <c r="C2326">
        <v>4</v>
      </c>
      <c r="D2326" s="6">
        <v>30160.85</v>
      </c>
      <c r="E2326" s="6">
        <v>925130020.54999995</v>
      </c>
      <c r="F2326">
        <v>12</v>
      </c>
      <c r="G2326" t="s">
        <v>33</v>
      </c>
      <c r="H2326">
        <v>2010</v>
      </c>
      <c r="I2326">
        <v>6915</v>
      </c>
      <c r="J2326">
        <v>15</v>
      </c>
      <c r="K2326" s="5">
        <v>30672.20348</v>
      </c>
      <c r="L2326" s="6">
        <v>2513.404524</v>
      </c>
      <c r="M2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27" spans="1:13" x14ac:dyDescent="0.2">
      <c r="A2327" t="s">
        <v>3116</v>
      </c>
      <c r="B2327" t="s">
        <v>18</v>
      </c>
      <c r="C2327">
        <v>9</v>
      </c>
      <c r="D2327" s="6">
        <v>233052.17</v>
      </c>
      <c r="E2327" s="6">
        <v>7941073344.4099998</v>
      </c>
      <c r="F2327">
        <v>5</v>
      </c>
      <c r="G2327" t="s">
        <v>37</v>
      </c>
      <c r="H2327">
        <v>2004</v>
      </c>
      <c r="I2327">
        <v>8608</v>
      </c>
      <c r="J2327">
        <v>21</v>
      </c>
      <c r="K2327" s="5">
        <v>34073.230580000003</v>
      </c>
      <c r="L2327" s="6">
        <v>46610.433799999999</v>
      </c>
      <c r="M2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8" spans="1:13" x14ac:dyDescent="0.2">
      <c r="A2328" t="s">
        <v>3117</v>
      </c>
      <c r="B2328" t="s">
        <v>18</v>
      </c>
      <c r="C2328">
        <v>9</v>
      </c>
      <c r="D2328" s="6">
        <v>493642.69</v>
      </c>
      <c r="E2328" s="6">
        <v>13812817755.059999</v>
      </c>
      <c r="F2328">
        <v>24</v>
      </c>
      <c r="G2328" t="s">
        <v>29</v>
      </c>
      <c r="H2328">
        <v>2007</v>
      </c>
      <c r="I2328">
        <v>17646</v>
      </c>
      <c r="J2328">
        <v>18</v>
      </c>
      <c r="K2328" s="5">
        <v>27980.40841</v>
      </c>
      <c r="L2328" s="6">
        <v>20568.445469999999</v>
      </c>
      <c r="M23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29" spans="1:13" x14ac:dyDescent="0.2">
      <c r="A2329" t="s">
        <v>3118</v>
      </c>
      <c r="B2329" t="s">
        <v>12</v>
      </c>
      <c r="C2329">
        <v>8</v>
      </c>
      <c r="D2329" s="6">
        <v>200263.87</v>
      </c>
      <c r="E2329" s="6">
        <v>34123065086.73</v>
      </c>
      <c r="F2329">
        <v>4</v>
      </c>
      <c r="G2329" t="s">
        <v>27</v>
      </c>
      <c r="H2329">
        <v>2002</v>
      </c>
      <c r="I2329">
        <v>12959</v>
      </c>
      <c r="J2329">
        <v>23</v>
      </c>
      <c r="K2329" s="5">
        <v>170389.5227</v>
      </c>
      <c r="L2329" s="6">
        <v>50065.966899999999</v>
      </c>
      <c r="M23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0" spans="1:13" x14ac:dyDescent="0.2">
      <c r="A2330" t="s">
        <v>3119</v>
      </c>
      <c r="B2330" t="s">
        <v>15</v>
      </c>
      <c r="C2330">
        <v>5</v>
      </c>
      <c r="D2330" s="6">
        <v>448270.15</v>
      </c>
      <c r="E2330" s="6">
        <v>12975256703.440001</v>
      </c>
      <c r="F2330">
        <v>36</v>
      </c>
      <c r="G2330" t="s">
        <v>19</v>
      </c>
      <c r="H2330">
        <v>2003</v>
      </c>
      <c r="I2330">
        <v>10285</v>
      </c>
      <c r="J2330">
        <v>22</v>
      </c>
      <c r="K2330" s="5">
        <v>28944.17194</v>
      </c>
      <c r="L2330" s="6">
        <v>12451.94874</v>
      </c>
      <c r="M2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1" spans="1:13" x14ac:dyDescent="0.2">
      <c r="A2331" t="s">
        <v>3120</v>
      </c>
      <c r="B2331" t="s">
        <v>15</v>
      </c>
      <c r="C2331">
        <v>9</v>
      </c>
      <c r="D2331" s="6">
        <v>300953.3</v>
      </c>
      <c r="E2331" s="6">
        <v>6744050886.7299995</v>
      </c>
      <c r="F2331">
        <v>41</v>
      </c>
      <c r="G2331" t="s">
        <v>29</v>
      </c>
      <c r="H2331">
        <v>2007</v>
      </c>
      <c r="I2331">
        <v>1100</v>
      </c>
      <c r="J2331">
        <v>18</v>
      </c>
      <c r="K2331" s="5">
        <v>22407.96155</v>
      </c>
      <c r="L2331" s="6">
        <v>7340.3243439999997</v>
      </c>
      <c r="M23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2" spans="1:13" x14ac:dyDescent="0.2">
      <c r="A2332" t="s">
        <v>3121</v>
      </c>
      <c r="B2332" t="s">
        <v>24</v>
      </c>
      <c r="C2332">
        <v>7</v>
      </c>
      <c r="D2332" s="6">
        <v>94854.66</v>
      </c>
      <c r="E2332" s="6">
        <v>3578822576.4899998</v>
      </c>
      <c r="F2332">
        <v>17</v>
      </c>
      <c r="G2332" t="s">
        <v>33</v>
      </c>
      <c r="H2332">
        <v>2007</v>
      </c>
      <c r="I2332">
        <v>4316</v>
      </c>
      <c r="J2332">
        <v>18</v>
      </c>
      <c r="K2332" s="5">
        <v>37728.53729</v>
      </c>
      <c r="L2332" s="6">
        <v>5579.6861079999999</v>
      </c>
      <c r="M2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3" spans="1:13" x14ac:dyDescent="0.2">
      <c r="A2333" t="s">
        <v>3122</v>
      </c>
      <c r="B2333" t="s">
        <v>49</v>
      </c>
      <c r="C2333">
        <v>9</v>
      </c>
      <c r="D2333" s="6">
        <v>273266.21000000002</v>
      </c>
      <c r="E2333" s="6">
        <v>5179308572.0299997</v>
      </c>
      <c r="F2333">
        <v>47</v>
      </c>
      <c r="G2333" t="s">
        <v>27</v>
      </c>
      <c r="H2333">
        <v>2006</v>
      </c>
      <c r="I2333">
        <v>19789</v>
      </c>
      <c r="J2333">
        <v>19</v>
      </c>
      <c r="K2333" s="5">
        <v>18952.34432</v>
      </c>
      <c r="L2333" s="6">
        <v>5814.174685</v>
      </c>
      <c r="M2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4" spans="1:13" x14ac:dyDescent="0.2">
      <c r="A2334" t="s">
        <v>3123</v>
      </c>
      <c r="B2334" t="s">
        <v>32</v>
      </c>
      <c r="C2334">
        <v>9</v>
      </c>
      <c r="D2334" s="6">
        <v>14153.3</v>
      </c>
      <c r="E2334" s="6">
        <v>42776452274.050003</v>
      </c>
      <c r="F2334">
        <v>1</v>
      </c>
      <c r="G2334" t="s">
        <v>16</v>
      </c>
      <c r="H2334">
        <v>2008</v>
      </c>
      <c r="I2334">
        <v>2007</v>
      </c>
      <c r="J2334">
        <v>17</v>
      </c>
      <c r="K2334" s="5">
        <v>3022365.8760000002</v>
      </c>
      <c r="L2334" s="6">
        <v>14153.295760000001</v>
      </c>
      <c r="M23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5" spans="1:13" x14ac:dyDescent="0.2">
      <c r="A2335" t="s">
        <v>3124</v>
      </c>
      <c r="B2335" t="s">
        <v>18</v>
      </c>
      <c r="C2335">
        <v>3</v>
      </c>
      <c r="D2335" s="6">
        <v>333415.06</v>
      </c>
      <c r="E2335" s="6">
        <v>5965390903.5299997</v>
      </c>
      <c r="F2335">
        <v>28</v>
      </c>
      <c r="G2335" t="s">
        <v>37</v>
      </c>
      <c r="H2335">
        <v>2013</v>
      </c>
      <c r="I2335">
        <v>7788</v>
      </c>
      <c r="J2335">
        <v>12</v>
      </c>
      <c r="K2335" s="5">
        <v>17890.786209999998</v>
      </c>
      <c r="L2335" s="6">
        <v>11907.68058</v>
      </c>
      <c r="M2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6" spans="1:13" x14ac:dyDescent="0.2">
      <c r="A2336" t="s">
        <v>56</v>
      </c>
      <c r="B2336" t="s">
        <v>49</v>
      </c>
      <c r="C2336">
        <v>9</v>
      </c>
      <c r="D2336" s="6">
        <v>470504.28</v>
      </c>
      <c r="E2336" s="6">
        <v>17203808326.959999</v>
      </c>
      <c r="F2336">
        <v>35</v>
      </c>
      <c r="G2336" t="s">
        <v>10</v>
      </c>
      <c r="H2336">
        <v>2002</v>
      </c>
      <c r="I2336">
        <v>8795</v>
      </c>
      <c r="J2336">
        <v>23</v>
      </c>
      <c r="K2336" s="5">
        <v>36563.615810000003</v>
      </c>
      <c r="L2336" s="6">
        <v>13442.979499999999</v>
      </c>
      <c r="M2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7" spans="1:13" x14ac:dyDescent="0.2">
      <c r="A2337" t="s">
        <v>335</v>
      </c>
      <c r="B2337" t="s">
        <v>15</v>
      </c>
      <c r="C2337">
        <v>5</v>
      </c>
      <c r="D2337" s="6">
        <v>391384.96</v>
      </c>
      <c r="E2337" s="6">
        <v>1502668423.9000001</v>
      </c>
      <c r="F2337">
        <v>34</v>
      </c>
      <c r="G2337" t="s">
        <v>13</v>
      </c>
      <c r="H2337">
        <v>2020</v>
      </c>
      <c r="I2337">
        <v>6941</v>
      </c>
      <c r="J2337">
        <v>5</v>
      </c>
      <c r="K2337" s="5">
        <v>3838.3616919999999</v>
      </c>
      <c r="L2337" s="6">
        <v>11511.32236</v>
      </c>
      <c r="M2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38" spans="1:13" x14ac:dyDescent="0.2">
      <c r="A2338" t="s">
        <v>3125</v>
      </c>
      <c r="B2338" t="s">
        <v>42</v>
      </c>
      <c r="C2338">
        <v>7</v>
      </c>
      <c r="D2338" s="6">
        <v>357614.44</v>
      </c>
      <c r="E2338" s="6">
        <v>12621652668.559999</v>
      </c>
      <c r="F2338">
        <v>4</v>
      </c>
      <c r="G2338" t="s">
        <v>29</v>
      </c>
      <c r="H2338">
        <v>2022</v>
      </c>
      <c r="I2338">
        <v>4822</v>
      </c>
      <c r="J2338">
        <v>3</v>
      </c>
      <c r="K2338" s="5">
        <v>35293.024469999997</v>
      </c>
      <c r="L2338" s="6">
        <v>89403.609110000005</v>
      </c>
      <c r="M23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39" spans="1:13" x14ac:dyDescent="0.2">
      <c r="A2339" t="s">
        <v>3126</v>
      </c>
      <c r="B2339" t="s">
        <v>18</v>
      </c>
      <c r="C2339">
        <v>5</v>
      </c>
      <c r="D2339" s="6">
        <v>233912.12</v>
      </c>
      <c r="E2339" s="6">
        <v>7961211393.7299995</v>
      </c>
      <c r="F2339">
        <v>35</v>
      </c>
      <c r="G2339" t="s">
        <v>33</v>
      </c>
      <c r="H2339">
        <v>2009</v>
      </c>
      <c r="I2339">
        <v>9085</v>
      </c>
      <c r="J2339">
        <v>16</v>
      </c>
      <c r="K2339" s="5">
        <v>34034.052450000003</v>
      </c>
      <c r="L2339" s="6">
        <v>6683.2035299999998</v>
      </c>
      <c r="M2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0" spans="1:13" x14ac:dyDescent="0.2">
      <c r="A2340" t="s">
        <v>3127</v>
      </c>
      <c r="B2340" t="s">
        <v>12</v>
      </c>
      <c r="C2340">
        <v>10</v>
      </c>
      <c r="D2340" s="6">
        <v>296257.28999999998</v>
      </c>
      <c r="E2340" s="6">
        <v>709783347.72000003</v>
      </c>
      <c r="F2340">
        <v>42</v>
      </c>
      <c r="G2340" t="s">
        <v>37</v>
      </c>
      <c r="H2340">
        <v>2011</v>
      </c>
      <c r="I2340">
        <v>14849</v>
      </c>
      <c r="J2340">
        <v>14</v>
      </c>
      <c r="K2340" s="5">
        <v>2394.834186</v>
      </c>
      <c r="L2340" s="6">
        <v>7053.745046</v>
      </c>
      <c r="M2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1" spans="1:13" x14ac:dyDescent="0.2">
      <c r="A2341" t="s">
        <v>3128</v>
      </c>
      <c r="B2341" t="s">
        <v>24</v>
      </c>
      <c r="C2341">
        <v>8</v>
      </c>
      <c r="D2341" s="6">
        <v>312964.98</v>
      </c>
      <c r="E2341" s="6">
        <v>543210669.88</v>
      </c>
      <c r="F2341">
        <v>45</v>
      </c>
      <c r="G2341" t="s">
        <v>37</v>
      </c>
      <c r="H2341">
        <v>2002</v>
      </c>
      <c r="I2341">
        <v>4597</v>
      </c>
      <c r="J2341">
        <v>23</v>
      </c>
      <c r="K2341" s="5">
        <v>1734.691534</v>
      </c>
      <c r="L2341" s="6">
        <v>6954.7773790000001</v>
      </c>
      <c r="M2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2" spans="1:13" x14ac:dyDescent="0.2">
      <c r="A2342" t="s">
        <v>3129</v>
      </c>
      <c r="B2342" t="s">
        <v>9</v>
      </c>
      <c r="C2342">
        <v>10</v>
      </c>
      <c r="D2342" s="6">
        <v>123844.15</v>
      </c>
      <c r="E2342" s="6">
        <v>4499286795.54</v>
      </c>
      <c r="F2342">
        <v>37</v>
      </c>
      <c r="G2342" t="s">
        <v>19</v>
      </c>
      <c r="H2342">
        <v>2007</v>
      </c>
      <c r="I2342">
        <v>9521</v>
      </c>
      <c r="J2342">
        <v>18</v>
      </c>
      <c r="K2342" s="5">
        <v>36329.231440000003</v>
      </c>
      <c r="L2342" s="6">
        <v>3347.1393109999999</v>
      </c>
      <c r="M23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3" spans="1:13" x14ac:dyDescent="0.2">
      <c r="A2343" t="s">
        <v>3130</v>
      </c>
      <c r="B2343" t="s">
        <v>15</v>
      </c>
      <c r="C2343">
        <v>7</v>
      </c>
      <c r="D2343" s="6">
        <v>462465.63</v>
      </c>
      <c r="E2343" s="6">
        <v>18658329529.529999</v>
      </c>
      <c r="F2343">
        <v>25</v>
      </c>
      <c r="G2343" t="s">
        <v>21</v>
      </c>
      <c r="H2343">
        <v>2008</v>
      </c>
      <c r="I2343">
        <v>9547</v>
      </c>
      <c r="J2343">
        <v>17</v>
      </c>
      <c r="K2343" s="5">
        <v>40344.332249999999</v>
      </c>
      <c r="L2343" s="6">
        <v>18498.625230000001</v>
      </c>
      <c r="M2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4" spans="1:13" x14ac:dyDescent="0.2">
      <c r="A2344" t="s">
        <v>3131</v>
      </c>
      <c r="B2344" t="s">
        <v>32</v>
      </c>
      <c r="C2344">
        <v>7</v>
      </c>
      <c r="D2344" s="6">
        <v>361387.26</v>
      </c>
      <c r="E2344" s="6">
        <v>12744518578.940001</v>
      </c>
      <c r="F2344">
        <v>41</v>
      </c>
      <c r="G2344" t="s">
        <v>35</v>
      </c>
      <c r="H2344">
        <v>2004</v>
      </c>
      <c r="I2344">
        <v>7906</v>
      </c>
      <c r="J2344">
        <v>21</v>
      </c>
      <c r="K2344" s="5">
        <v>35264.544500000004</v>
      </c>
      <c r="L2344" s="6">
        <v>8814.3234699999994</v>
      </c>
      <c r="M2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5" spans="1:13" x14ac:dyDescent="0.2">
      <c r="A2345" t="s">
        <v>3132</v>
      </c>
      <c r="B2345" t="s">
        <v>32</v>
      </c>
      <c r="C2345">
        <v>1</v>
      </c>
      <c r="D2345" s="6">
        <v>277746.34999999998</v>
      </c>
      <c r="E2345" s="6">
        <v>10880692094.73</v>
      </c>
      <c r="F2345">
        <v>18</v>
      </c>
      <c r="G2345" t="s">
        <v>13</v>
      </c>
      <c r="H2345">
        <v>2012</v>
      </c>
      <c r="I2345">
        <v>9777</v>
      </c>
      <c r="J2345">
        <v>13</v>
      </c>
      <c r="K2345" s="5">
        <v>39173.923479999998</v>
      </c>
      <c r="L2345" s="6">
        <v>15430.3529</v>
      </c>
      <c r="M2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6" spans="1:13" x14ac:dyDescent="0.2">
      <c r="A2346" t="s">
        <v>3133</v>
      </c>
      <c r="B2346" t="s">
        <v>42</v>
      </c>
      <c r="C2346">
        <v>1</v>
      </c>
      <c r="D2346" s="6">
        <v>495763.85</v>
      </c>
      <c r="E2346" s="6">
        <v>10237436897.59</v>
      </c>
      <c r="F2346">
        <v>15</v>
      </c>
      <c r="G2346" t="s">
        <v>33</v>
      </c>
      <c r="H2346">
        <v>2011</v>
      </c>
      <c r="I2346">
        <v>4905</v>
      </c>
      <c r="J2346">
        <v>14</v>
      </c>
      <c r="K2346" s="5">
        <v>20648.825400000002</v>
      </c>
      <c r="L2346" s="6">
        <v>33050.923199999997</v>
      </c>
      <c r="M2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47" spans="1:13" x14ac:dyDescent="0.2">
      <c r="A2347" t="s">
        <v>3134</v>
      </c>
      <c r="B2347" t="s">
        <v>49</v>
      </c>
      <c r="C2347">
        <v>2</v>
      </c>
      <c r="D2347" s="6">
        <v>214139.9</v>
      </c>
      <c r="E2347" s="6">
        <v>4698963968.8000002</v>
      </c>
      <c r="F2347">
        <v>49</v>
      </c>
      <c r="G2347" t="s">
        <v>10</v>
      </c>
      <c r="H2347">
        <v>2004</v>
      </c>
      <c r="I2347">
        <v>771</v>
      </c>
      <c r="J2347">
        <v>21</v>
      </c>
      <c r="K2347" s="5">
        <v>21942.430779999999</v>
      </c>
      <c r="L2347" s="6">
        <v>4370.2019440000004</v>
      </c>
      <c r="M2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8" spans="1:13" x14ac:dyDescent="0.2">
      <c r="A2348" t="s">
        <v>336</v>
      </c>
      <c r="B2348" t="s">
        <v>49</v>
      </c>
      <c r="C2348">
        <v>8</v>
      </c>
      <c r="D2348" s="6">
        <v>55648.959999999999</v>
      </c>
      <c r="E2348" s="6">
        <v>1373231565.22</v>
      </c>
      <c r="F2348">
        <v>12</v>
      </c>
      <c r="G2348" t="s">
        <v>19</v>
      </c>
      <c r="H2348">
        <v>2017</v>
      </c>
      <c r="I2348">
        <v>1644</v>
      </c>
      <c r="J2348">
        <v>8</v>
      </c>
      <c r="K2348" s="5">
        <v>24675.681349999999</v>
      </c>
      <c r="L2348" s="6">
        <v>4637.4130349999996</v>
      </c>
      <c r="M2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49" spans="1:13" x14ac:dyDescent="0.2">
      <c r="A2349" t="s">
        <v>3135</v>
      </c>
      <c r="B2349" t="s">
        <v>12</v>
      </c>
      <c r="C2349">
        <v>5</v>
      </c>
      <c r="D2349" s="6">
        <v>182971.33</v>
      </c>
      <c r="E2349" s="6">
        <v>5217818205.5</v>
      </c>
      <c r="F2349">
        <v>14</v>
      </c>
      <c r="G2349" t="s">
        <v>19</v>
      </c>
      <c r="H2349">
        <v>2007</v>
      </c>
      <c r="I2349">
        <v>16775</v>
      </c>
      <c r="J2349">
        <v>18</v>
      </c>
      <c r="K2349" s="5">
        <v>28516.13524</v>
      </c>
      <c r="L2349" s="6">
        <v>13069.38082</v>
      </c>
      <c r="M2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0" spans="1:13" x14ac:dyDescent="0.2">
      <c r="A2350" t="s">
        <v>3136</v>
      </c>
      <c r="B2350" t="s">
        <v>32</v>
      </c>
      <c r="C2350">
        <v>5</v>
      </c>
      <c r="D2350" s="6">
        <v>36399.39</v>
      </c>
      <c r="E2350" s="6">
        <v>12803640727.32</v>
      </c>
      <c r="F2350">
        <v>25</v>
      </c>
      <c r="G2350" t="s">
        <v>27</v>
      </c>
      <c r="H2350">
        <v>2001</v>
      </c>
      <c r="I2350">
        <v>9815</v>
      </c>
      <c r="J2350">
        <v>24</v>
      </c>
      <c r="K2350" s="5">
        <v>351753.2205</v>
      </c>
      <c r="L2350" s="6">
        <v>1455.97579</v>
      </c>
      <c r="M2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1" spans="1:13" x14ac:dyDescent="0.2">
      <c r="A2351" t="s">
        <v>3137</v>
      </c>
      <c r="B2351" t="s">
        <v>12</v>
      </c>
      <c r="C2351">
        <v>6</v>
      </c>
      <c r="D2351" s="6">
        <v>361108</v>
      </c>
      <c r="E2351" s="6">
        <v>15032740340.49</v>
      </c>
      <c r="F2351">
        <v>29</v>
      </c>
      <c r="G2351" t="s">
        <v>16</v>
      </c>
      <c r="H2351">
        <v>2002</v>
      </c>
      <c r="I2351">
        <v>3582</v>
      </c>
      <c r="J2351">
        <v>23</v>
      </c>
      <c r="K2351" s="5">
        <v>41628.486149999997</v>
      </c>
      <c r="L2351" s="6">
        <v>12451.999879999999</v>
      </c>
      <c r="M2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2" spans="1:13" x14ac:dyDescent="0.2">
      <c r="A2352" t="s">
        <v>3138</v>
      </c>
      <c r="B2352" t="s">
        <v>32</v>
      </c>
      <c r="C2352">
        <v>5</v>
      </c>
      <c r="D2352" s="6">
        <v>128414.44</v>
      </c>
      <c r="E2352" s="6">
        <v>458824827.06</v>
      </c>
      <c r="F2352">
        <v>45</v>
      </c>
      <c r="G2352" t="s">
        <v>33</v>
      </c>
      <c r="H2352">
        <v>2018</v>
      </c>
      <c r="I2352">
        <v>1824</v>
      </c>
      <c r="J2352">
        <v>7</v>
      </c>
      <c r="K2352" s="5">
        <v>3572.000207</v>
      </c>
      <c r="L2352" s="6">
        <v>2853.654262</v>
      </c>
      <c r="M2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3" spans="1:13" x14ac:dyDescent="0.2">
      <c r="A2353" t="s">
        <v>3139</v>
      </c>
      <c r="B2353" t="s">
        <v>18</v>
      </c>
      <c r="C2353">
        <v>2</v>
      </c>
      <c r="D2353" s="6">
        <v>389602</v>
      </c>
      <c r="E2353" s="6">
        <v>1474983051.3399999</v>
      </c>
      <c r="F2353">
        <v>33</v>
      </c>
      <c r="G2353" t="s">
        <v>29</v>
      </c>
      <c r="H2353">
        <v>2004</v>
      </c>
      <c r="I2353">
        <v>7603</v>
      </c>
      <c r="J2353">
        <v>21</v>
      </c>
      <c r="K2353" s="5">
        <v>3784.871341</v>
      </c>
      <c r="L2353" s="6">
        <v>11806.12125</v>
      </c>
      <c r="M23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4" spans="1:13" x14ac:dyDescent="0.2">
      <c r="A2354" t="s">
        <v>3140</v>
      </c>
      <c r="B2354" t="s">
        <v>24</v>
      </c>
      <c r="C2354">
        <v>8</v>
      </c>
      <c r="D2354" s="6">
        <v>373848.63</v>
      </c>
      <c r="E2354" s="6">
        <v>8951463848.7999992</v>
      </c>
      <c r="F2354">
        <v>17</v>
      </c>
      <c r="G2354" t="s">
        <v>21</v>
      </c>
      <c r="H2354">
        <v>2023</v>
      </c>
      <c r="I2354">
        <v>1628</v>
      </c>
      <c r="J2354">
        <v>2</v>
      </c>
      <c r="K2354" s="5">
        <v>23943.086340000002</v>
      </c>
      <c r="L2354" s="6">
        <v>21991.095819999999</v>
      </c>
      <c r="M2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55" spans="1:13" x14ac:dyDescent="0.2">
      <c r="A2355" t="s">
        <v>3141</v>
      </c>
      <c r="B2355" t="s">
        <v>18</v>
      </c>
      <c r="C2355">
        <v>3</v>
      </c>
      <c r="D2355" s="6">
        <v>441907.66</v>
      </c>
      <c r="E2355" s="6">
        <v>1670032779.73</v>
      </c>
      <c r="F2355">
        <v>43</v>
      </c>
      <c r="G2355" t="s">
        <v>19</v>
      </c>
      <c r="H2355">
        <v>2016</v>
      </c>
      <c r="I2355">
        <v>19304</v>
      </c>
      <c r="J2355">
        <v>9</v>
      </c>
      <c r="K2355" s="5">
        <v>3778.1442320000001</v>
      </c>
      <c r="L2355" s="6">
        <v>10276.9223</v>
      </c>
      <c r="M2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6" spans="1:13" x14ac:dyDescent="0.2">
      <c r="A2356" t="s">
        <v>3142</v>
      </c>
      <c r="B2356" t="s">
        <v>32</v>
      </c>
      <c r="C2356">
        <v>7</v>
      </c>
      <c r="D2356" s="6">
        <v>187275.3</v>
      </c>
      <c r="E2356" s="6">
        <v>476486002.95999998</v>
      </c>
      <c r="F2356">
        <v>26</v>
      </c>
      <c r="G2356" t="s">
        <v>37</v>
      </c>
      <c r="H2356">
        <v>2000</v>
      </c>
      <c r="I2356">
        <v>10683</v>
      </c>
      <c r="J2356">
        <v>25</v>
      </c>
      <c r="K2356" s="5">
        <v>2543.3077450000001</v>
      </c>
      <c r="L2356" s="6">
        <v>7202.8962540000002</v>
      </c>
      <c r="M2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7" spans="1:13" x14ac:dyDescent="0.2">
      <c r="A2357" t="s">
        <v>3143</v>
      </c>
      <c r="B2357" t="s">
        <v>12</v>
      </c>
      <c r="C2357">
        <v>6</v>
      </c>
      <c r="D2357" s="6">
        <v>139063.16</v>
      </c>
      <c r="E2357" s="6">
        <v>409673509.85000002</v>
      </c>
      <c r="F2357">
        <v>24</v>
      </c>
      <c r="G2357" t="s">
        <v>35</v>
      </c>
      <c r="H2357">
        <v>2022</v>
      </c>
      <c r="I2357">
        <v>13731</v>
      </c>
      <c r="J2357">
        <v>3</v>
      </c>
      <c r="K2357" s="5">
        <v>2944.9527640000001</v>
      </c>
      <c r="L2357" s="6">
        <v>5794.2984640000004</v>
      </c>
      <c r="M2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8" spans="1:13" x14ac:dyDescent="0.2">
      <c r="A2358" t="s">
        <v>3144</v>
      </c>
      <c r="B2358" t="s">
        <v>15</v>
      </c>
      <c r="C2358">
        <v>8</v>
      </c>
      <c r="D2358" s="6">
        <v>300027.53000000003</v>
      </c>
      <c r="E2358" s="6">
        <v>11959257738.370001</v>
      </c>
      <c r="F2358">
        <v>39</v>
      </c>
      <c r="G2358" t="s">
        <v>27</v>
      </c>
      <c r="H2358">
        <v>2001</v>
      </c>
      <c r="I2358">
        <v>14821</v>
      </c>
      <c r="J2358">
        <v>24</v>
      </c>
      <c r="K2358" s="5">
        <v>39859.535109999997</v>
      </c>
      <c r="L2358" s="6">
        <v>7693.0134889999999</v>
      </c>
      <c r="M2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59" spans="1:13" x14ac:dyDescent="0.2">
      <c r="A2359" t="s">
        <v>337</v>
      </c>
      <c r="B2359" t="s">
        <v>18</v>
      </c>
      <c r="C2359">
        <v>10</v>
      </c>
      <c r="D2359" s="6">
        <v>226364.97</v>
      </c>
      <c r="E2359" s="6">
        <v>41206831652.269997</v>
      </c>
      <c r="F2359">
        <v>39</v>
      </c>
      <c r="G2359" t="s">
        <v>29</v>
      </c>
      <c r="H2359">
        <v>2023</v>
      </c>
      <c r="I2359">
        <v>2696</v>
      </c>
      <c r="J2359">
        <v>2</v>
      </c>
      <c r="K2359" s="5">
        <v>182036.14</v>
      </c>
      <c r="L2359" s="6">
        <v>5804.2299890000004</v>
      </c>
      <c r="M2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0" spans="1:13" x14ac:dyDescent="0.2">
      <c r="A2360" t="s">
        <v>3145</v>
      </c>
      <c r="B2360" t="s">
        <v>49</v>
      </c>
      <c r="C2360">
        <v>4</v>
      </c>
      <c r="D2360" s="6">
        <v>50794.49</v>
      </c>
      <c r="E2360" s="6">
        <v>7703667040.1700001</v>
      </c>
      <c r="F2360">
        <v>37</v>
      </c>
      <c r="G2360" t="s">
        <v>37</v>
      </c>
      <c r="H2360">
        <v>2002</v>
      </c>
      <c r="I2360">
        <v>844</v>
      </c>
      <c r="J2360">
        <v>23</v>
      </c>
      <c r="K2360" s="5">
        <v>151662.44870000001</v>
      </c>
      <c r="L2360" s="6">
        <v>1372.823967</v>
      </c>
      <c r="M2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1" spans="1:13" x14ac:dyDescent="0.2">
      <c r="A2361" t="s">
        <v>3146</v>
      </c>
      <c r="B2361" t="s">
        <v>49</v>
      </c>
      <c r="C2361">
        <v>5</v>
      </c>
      <c r="D2361" s="6">
        <v>417232.86</v>
      </c>
      <c r="E2361" s="6">
        <v>17604015189.880001</v>
      </c>
      <c r="F2361">
        <v>30</v>
      </c>
      <c r="G2361" t="s">
        <v>13</v>
      </c>
      <c r="H2361">
        <v>2009</v>
      </c>
      <c r="I2361">
        <v>608</v>
      </c>
      <c r="J2361">
        <v>16</v>
      </c>
      <c r="K2361" s="5">
        <v>42191.303079999998</v>
      </c>
      <c r="L2361" s="6">
        <v>13907.761920000001</v>
      </c>
      <c r="M2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2" spans="1:13" x14ac:dyDescent="0.2">
      <c r="A2362" t="s">
        <v>3147</v>
      </c>
      <c r="B2362" t="s">
        <v>32</v>
      </c>
      <c r="C2362">
        <v>6</v>
      </c>
      <c r="D2362" s="6">
        <v>220786.99</v>
      </c>
      <c r="E2362" s="6">
        <v>10864797527.4</v>
      </c>
      <c r="F2362">
        <v>38</v>
      </c>
      <c r="G2362" t="s">
        <v>13</v>
      </c>
      <c r="H2362">
        <v>2017</v>
      </c>
      <c r="I2362">
        <v>12011</v>
      </c>
      <c r="J2362">
        <v>8</v>
      </c>
      <c r="K2362" s="5">
        <v>49208.409440000003</v>
      </c>
      <c r="L2362" s="6">
        <v>5810.184021</v>
      </c>
      <c r="M2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3" spans="1:13" x14ac:dyDescent="0.2">
      <c r="A2363" t="s">
        <v>3148</v>
      </c>
      <c r="B2363" t="s">
        <v>42</v>
      </c>
      <c r="C2363">
        <v>3</v>
      </c>
      <c r="D2363" s="6">
        <v>205292.68</v>
      </c>
      <c r="E2363" s="6">
        <v>6285707125.4499998</v>
      </c>
      <c r="F2363">
        <v>45</v>
      </c>
      <c r="G2363" t="s">
        <v>29</v>
      </c>
      <c r="H2363">
        <v>2020</v>
      </c>
      <c r="I2363">
        <v>4549</v>
      </c>
      <c r="J2363">
        <v>5</v>
      </c>
      <c r="K2363" s="5">
        <v>30617.272639999999</v>
      </c>
      <c r="L2363" s="6">
        <v>4562.059467</v>
      </c>
      <c r="M2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4" spans="1:13" x14ac:dyDescent="0.2">
      <c r="A2364" t="s">
        <v>3149</v>
      </c>
      <c r="B2364" t="s">
        <v>42</v>
      </c>
      <c r="C2364">
        <v>2</v>
      </c>
      <c r="D2364" s="6">
        <v>51128.959999999999</v>
      </c>
      <c r="E2364" s="6">
        <v>18661637696.029999</v>
      </c>
      <c r="F2364">
        <v>45</v>
      </c>
      <c r="G2364" t="s">
        <v>33</v>
      </c>
      <c r="H2364">
        <v>2020</v>
      </c>
      <c r="I2364">
        <v>16607</v>
      </c>
      <c r="J2364">
        <v>5</v>
      </c>
      <c r="K2364" s="5">
        <v>364990.52380000002</v>
      </c>
      <c r="L2364" s="6">
        <v>1136.1991519999999</v>
      </c>
      <c r="M2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5" spans="1:13" x14ac:dyDescent="0.2">
      <c r="A2365" t="s">
        <v>3150</v>
      </c>
      <c r="B2365" t="s">
        <v>12</v>
      </c>
      <c r="C2365">
        <v>6</v>
      </c>
      <c r="D2365" s="6">
        <v>72269.37</v>
      </c>
      <c r="E2365" s="6">
        <v>12027697213.290001</v>
      </c>
      <c r="F2365">
        <v>28</v>
      </c>
      <c r="G2365" t="s">
        <v>13</v>
      </c>
      <c r="H2365">
        <v>2022</v>
      </c>
      <c r="I2365">
        <v>18137</v>
      </c>
      <c r="J2365">
        <v>3</v>
      </c>
      <c r="K2365" s="5">
        <v>166427.704</v>
      </c>
      <c r="L2365" s="6">
        <v>2581.0488479999999</v>
      </c>
      <c r="M2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6" spans="1:13" x14ac:dyDescent="0.2">
      <c r="A2366" t="s">
        <v>3151</v>
      </c>
      <c r="B2366" t="s">
        <v>18</v>
      </c>
      <c r="C2366">
        <v>5</v>
      </c>
      <c r="D2366" s="6">
        <v>97983.83</v>
      </c>
      <c r="E2366" s="6">
        <v>20233396498.970001</v>
      </c>
      <c r="F2366">
        <v>28</v>
      </c>
      <c r="G2366" t="s">
        <v>13</v>
      </c>
      <c r="H2366">
        <v>2003</v>
      </c>
      <c r="I2366">
        <v>16234</v>
      </c>
      <c r="J2366">
        <v>22</v>
      </c>
      <c r="K2366" s="5">
        <v>206496.29399999999</v>
      </c>
      <c r="L2366" s="6">
        <v>3499.4226290000001</v>
      </c>
      <c r="M2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7" spans="1:13" x14ac:dyDescent="0.2">
      <c r="A2367" t="s">
        <v>3152</v>
      </c>
      <c r="B2367" t="s">
        <v>15</v>
      </c>
      <c r="C2367">
        <v>4</v>
      </c>
      <c r="D2367" s="6">
        <v>491957.4</v>
      </c>
      <c r="E2367" s="6">
        <v>11692733016.01</v>
      </c>
      <c r="F2367">
        <v>11</v>
      </c>
      <c r="G2367" t="s">
        <v>19</v>
      </c>
      <c r="H2367">
        <v>2002</v>
      </c>
      <c r="I2367">
        <v>6374</v>
      </c>
      <c r="J2367">
        <v>23</v>
      </c>
      <c r="K2367" s="5">
        <v>23766.77562</v>
      </c>
      <c r="L2367" s="6">
        <v>44723.399689999998</v>
      </c>
      <c r="M23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68" spans="1:13" x14ac:dyDescent="0.2">
      <c r="A2368" t="s">
        <v>3153</v>
      </c>
      <c r="B2368" t="s">
        <v>24</v>
      </c>
      <c r="C2368">
        <v>7</v>
      </c>
      <c r="D2368" s="6">
        <v>299475.06</v>
      </c>
      <c r="E2368" s="6">
        <v>768605788.99000001</v>
      </c>
      <c r="F2368">
        <v>32</v>
      </c>
      <c r="G2368" t="s">
        <v>37</v>
      </c>
      <c r="H2368">
        <v>2011</v>
      </c>
      <c r="I2368">
        <v>1271</v>
      </c>
      <c r="J2368">
        <v>14</v>
      </c>
      <c r="K2368" s="5">
        <v>2565.5101530000002</v>
      </c>
      <c r="L2368" s="6">
        <v>9358.5957109999999</v>
      </c>
      <c r="M2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69" spans="1:13" x14ac:dyDescent="0.2">
      <c r="A2369" t="s">
        <v>3154</v>
      </c>
      <c r="B2369" t="s">
        <v>42</v>
      </c>
      <c r="C2369">
        <v>3</v>
      </c>
      <c r="D2369" s="6">
        <v>21630.44</v>
      </c>
      <c r="E2369" s="6">
        <v>8154568710.3699999</v>
      </c>
      <c r="F2369">
        <v>2</v>
      </c>
      <c r="G2369" t="s">
        <v>13</v>
      </c>
      <c r="H2369">
        <v>2001</v>
      </c>
      <c r="I2369">
        <v>14637</v>
      </c>
      <c r="J2369">
        <v>24</v>
      </c>
      <c r="K2369" s="5">
        <v>376994.1151</v>
      </c>
      <c r="L2369" s="6">
        <v>10815.218000000001</v>
      </c>
      <c r="M2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0" spans="1:13" x14ac:dyDescent="0.2">
      <c r="A2370" t="s">
        <v>338</v>
      </c>
      <c r="B2370" t="s">
        <v>42</v>
      </c>
      <c r="C2370">
        <v>4</v>
      </c>
      <c r="D2370" s="6">
        <v>458049.68</v>
      </c>
      <c r="E2370" s="6">
        <v>7186503246.4499998</v>
      </c>
      <c r="F2370">
        <v>32</v>
      </c>
      <c r="G2370" t="s">
        <v>27</v>
      </c>
      <c r="H2370">
        <v>2017</v>
      </c>
      <c r="I2370">
        <v>8641</v>
      </c>
      <c r="J2370">
        <v>8</v>
      </c>
      <c r="K2370" s="5">
        <v>15688.353230000001</v>
      </c>
      <c r="L2370" s="6">
        <v>14314.052540000001</v>
      </c>
      <c r="M23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1" spans="1:13" x14ac:dyDescent="0.2">
      <c r="A2371" t="s">
        <v>3155</v>
      </c>
      <c r="B2371" t="s">
        <v>9</v>
      </c>
      <c r="C2371">
        <v>9</v>
      </c>
      <c r="D2371" s="6">
        <v>246913.33</v>
      </c>
      <c r="E2371" s="6">
        <v>7278356310.4099998</v>
      </c>
      <c r="F2371">
        <v>38</v>
      </c>
      <c r="G2371" t="s">
        <v>19</v>
      </c>
      <c r="H2371">
        <v>2008</v>
      </c>
      <c r="I2371">
        <v>8423</v>
      </c>
      <c r="J2371">
        <v>17</v>
      </c>
      <c r="K2371" s="5">
        <v>29476.37328</v>
      </c>
      <c r="L2371" s="6">
        <v>6497.7191329999996</v>
      </c>
      <c r="M2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2" spans="1:13" x14ac:dyDescent="0.2">
      <c r="A2372" t="s">
        <v>3156</v>
      </c>
      <c r="B2372" t="s">
        <v>24</v>
      </c>
      <c r="C2372">
        <v>7</v>
      </c>
      <c r="D2372" s="6">
        <v>384658.21</v>
      </c>
      <c r="E2372" s="6">
        <v>11843059897.07</v>
      </c>
      <c r="F2372">
        <v>14</v>
      </c>
      <c r="G2372" t="s">
        <v>10</v>
      </c>
      <c r="H2372">
        <v>2010</v>
      </c>
      <c r="I2372">
        <v>12174</v>
      </c>
      <c r="J2372">
        <v>15</v>
      </c>
      <c r="K2372" s="5">
        <v>30787.527689999999</v>
      </c>
      <c r="L2372" s="6">
        <v>27475.586309999999</v>
      </c>
      <c r="M2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3" spans="1:13" x14ac:dyDescent="0.2">
      <c r="A2373" t="s">
        <v>3157</v>
      </c>
      <c r="B2373" t="s">
        <v>24</v>
      </c>
      <c r="C2373">
        <v>8</v>
      </c>
      <c r="D2373" s="6">
        <v>148794.70000000001</v>
      </c>
      <c r="E2373" s="6">
        <v>31224546740.360001</v>
      </c>
      <c r="F2373">
        <v>43</v>
      </c>
      <c r="G2373" t="s">
        <v>29</v>
      </c>
      <c r="H2373">
        <v>2010</v>
      </c>
      <c r="I2373">
        <v>12153</v>
      </c>
      <c r="J2373">
        <v>15</v>
      </c>
      <c r="K2373" s="5">
        <v>209848.85209999999</v>
      </c>
      <c r="L2373" s="6">
        <v>3460.341966</v>
      </c>
      <c r="M23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4" spans="1:13" x14ac:dyDescent="0.2">
      <c r="A2374" t="s">
        <v>3158</v>
      </c>
      <c r="B2374" t="s">
        <v>24</v>
      </c>
      <c r="C2374">
        <v>4</v>
      </c>
      <c r="D2374" s="6">
        <v>273148.42</v>
      </c>
      <c r="E2374" s="6">
        <v>9330502434.9500008</v>
      </c>
      <c r="F2374">
        <v>20</v>
      </c>
      <c r="G2374" t="s">
        <v>35</v>
      </c>
      <c r="H2374">
        <v>2001</v>
      </c>
      <c r="I2374">
        <v>12964</v>
      </c>
      <c r="J2374">
        <v>24</v>
      </c>
      <c r="K2374" s="5">
        <v>34158.093119999998</v>
      </c>
      <c r="L2374" s="6">
        <v>13657.421179999999</v>
      </c>
      <c r="M23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5" spans="1:13" x14ac:dyDescent="0.2">
      <c r="A2375" t="s">
        <v>3159</v>
      </c>
      <c r="B2375" t="s">
        <v>18</v>
      </c>
      <c r="C2375">
        <v>4</v>
      </c>
      <c r="D2375" s="6">
        <v>99877.82</v>
      </c>
      <c r="E2375" s="6">
        <v>33981411561.529999</v>
      </c>
      <c r="F2375">
        <v>3</v>
      </c>
      <c r="G2375" t="s">
        <v>29</v>
      </c>
      <c r="H2375">
        <v>2005</v>
      </c>
      <c r="I2375">
        <v>1636</v>
      </c>
      <c r="J2375">
        <v>20</v>
      </c>
      <c r="K2375" s="5">
        <v>340228.80330000003</v>
      </c>
      <c r="L2375" s="6">
        <v>33292.607170000003</v>
      </c>
      <c r="M23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6" spans="1:13" x14ac:dyDescent="0.2">
      <c r="A2376" t="s">
        <v>3160</v>
      </c>
      <c r="B2376" t="s">
        <v>12</v>
      </c>
      <c r="C2376">
        <v>3</v>
      </c>
      <c r="D2376" s="6">
        <v>429363.46</v>
      </c>
      <c r="E2376" s="6">
        <v>11164479582.73</v>
      </c>
      <c r="F2376">
        <v>48</v>
      </c>
      <c r="G2376" t="s">
        <v>27</v>
      </c>
      <c r="H2376">
        <v>2019</v>
      </c>
      <c r="I2376">
        <v>894</v>
      </c>
      <c r="J2376">
        <v>6</v>
      </c>
      <c r="K2376" s="5">
        <v>26001.398140000001</v>
      </c>
      <c r="L2376" s="6">
        <v>8945.0720430000001</v>
      </c>
      <c r="M2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7" spans="1:13" x14ac:dyDescent="0.2">
      <c r="A2377" t="s">
        <v>3161</v>
      </c>
      <c r="B2377" t="s">
        <v>9</v>
      </c>
      <c r="C2377">
        <v>1</v>
      </c>
      <c r="D2377" s="6">
        <v>253349.63</v>
      </c>
      <c r="E2377" s="6">
        <v>1100226936.3</v>
      </c>
      <c r="F2377">
        <v>31</v>
      </c>
      <c r="G2377" t="s">
        <v>33</v>
      </c>
      <c r="H2377">
        <v>2020</v>
      </c>
      <c r="I2377">
        <v>11221</v>
      </c>
      <c r="J2377">
        <v>5</v>
      </c>
      <c r="K2377" s="5">
        <v>4341.7216920000001</v>
      </c>
      <c r="L2377" s="6">
        <v>8172.5687280000002</v>
      </c>
      <c r="M2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78" spans="1:13" x14ac:dyDescent="0.2">
      <c r="A2378" t="s">
        <v>3162</v>
      </c>
      <c r="B2378" t="s">
        <v>12</v>
      </c>
      <c r="C2378">
        <v>10</v>
      </c>
      <c r="D2378" s="6">
        <v>411523.39</v>
      </c>
      <c r="E2378" s="6">
        <v>8014016640.8699999</v>
      </c>
      <c r="F2378">
        <v>9</v>
      </c>
      <c r="G2378" t="s">
        <v>16</v>
      </c>
      <c r="H2378">
        <v>2003</v>
      </c>
      <c r="I2378">
        <v>15185</v>
      </c>
      <c r="J2378">
        <v>22</v>
      </c>
      <c r="K2378" s="5">
        <v>19473.02448</v>
      </c>
      <c r="L2378" s="6">
        <v>45724.821499999998</v>
      </c>
      <c r="M23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79" spans="1:13" x14ac:dyDescent="0.2">
      <c r="A2379" t="s">
        <v>3163</v>
      </c>
      <c r="B2379" t="s">
        <v>24</v>
      </c>
      <c r="C2379">
        <v>8</v>
      </c>
      <c r="D2379" s="6">
        <v>219801.77</v>
      </c>
      <c r="E2379" s="6">
        <v>5258542121.4099998</v>
      </c>
      <c r="F2379">
        <v>43</v>
      </c>
      <c r="G2379" t="s">
        <v>19</v>
      </c>
      <c r="H2379">
        <v>2010</v>
      </c>
      <c r="I2379">
        <v>518</v>
      </c>
      <c r="J2379">
        <v>15</v>
      </c>
      <c r="K2379" s="5">
        <v>23923.02116</v>
      </c>
      <c r="L2379" s="6">
        <v>5111.6689969999998</v>
      </c>
      <c r="M2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0" spans="1:13" x14ac:dyDescent="0.2">
      <c r="A2380" t="s">
        <v>3164</v>
      </c>
      <c r="B2380" t="s">
        <v>24</v>
      </c>
      <c r="C2380">
        <v>1</v>
      </c>
      <c r="D2380" s="6">
        <v>267966.90999999997</v>
      </c>
      <c r="E2380" s="6">
        <v>7496233143.1700001</v>
      </c>
      <c r="F2380">
        <v>8</v>
      </c>
      <c r="G2380" t="s">
        <v>13</v>
      </c>
      <c r="H2380">
        <v>2007</v>
      </c>
      <c r="I2380">
        <v>12717</v>
      </c>
      <c r="J2380">
        <v>18</v>
      </c>
      <c r="K2380" s="5">
        <v>27973.4735</v>
      </c>
      <c r="L2380" s="6">
        <v>33495.863389999999</v>
      </c>
      <c r="M23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1" spans="1:13" x14ac:dyDescent="0.2">
      <c r="A2381" t="s">
        <v>339</v>
      </c>
      <c r="B2381" t="s">
        <v>49</v>
      </c>
      <c r="C2381">
        <v>4</v>
      </c>
      <c r="D2381" s="6">
        <v>880.22</v>
      </c>
      <c r="E2381" s="6">
        <v>30556717066.57</v>
      </c>
      <c r="F2381">
        <v>30</v>
      </c>
      <c r="G2381" t="s">
        <v>37</v>
      </c>
      <c r="H2381">
        <v>2023</v>
      </c>
      <c r="I2381">
        <v>8351</v>
      </c>
      <c r="J2381">
        <v>2</v>
      </c>
      <c r="K2381" s="5">
        <v>34714713.840000004</v>
      </c>
      <c r="L2381" s="7">
        <v>29.340792230000002</v>
      </c>
      <c r="M23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2" spans="1:13" x14ac:dyDescent="0.2">
      <c r="A2382" t="s">
        <v>3165</v>
      </c>
      <c r="B2382" t="s">
        <v>9</v>
      </c>
      <c r="C2382">
        <v>3</v>
      </c>
      <c r="D2382" s="6">
        <v>235424.34</v>
      </c>
      <c r="E2382" s="6">
        <v>11698436540.52</v>
      </c>
      <c r="F2382">
        <v>13</v>
      </c>
      <c r="G2382" t="s">
        <v>27</v>
      </c>
      <c r="H2382">
        <v>2013</v>
      </c>
      <c r="I2382">
        <v>5287</v>
      </c>
      <c r="J2382">
        <v>12</v>
      </c>
      <c r="K2382" s="5">
        <v>49689.85499</v>
      </c>
      <c r="L2382" s="6">
        <v>18109.564310000002</v>
      </c>
      <c r="M2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3" spans="1:13" x14ac:dyDescent="0.2">
      <c r="A2383" t="s">
        <v>3166</v>
      </c>
      <c r="B2383" t="s">
        <v>12</v>
      </c>
      <c r="C2383">
        <v>5</v>
      </c>
      <c r="D2383" s="6">
        <v>74445.14</v>
      </c>
      <c r="E2383" s="6">
        <v>2430663145.6900001</v>
      </c>
      <c r="F2383">
        <v>21</v>
      </c>
      <c r="G2383" t="s">
        <v>19</v>
      </c>
      <c r="H2383">
        <v>2017</v>
      </c>
      <c r="I2383">
        <v>5062</v>
      </c>
      <c r="J2383">
        <v>8</v>
      </c>
      <c r="K2383" s="5">
        <v>32649.39242</v>
      </c>
      <c r="L2383" s="6">
        <v>3545.0068289999999</v>
      </c>
      <c r="M2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4" spans="1:13" x14ac:dyDescent="0.2">
      <c r="A2384" t="s">
        <v>3167</v>
      </c>
      <c r="B2384" t="s">
        <v>12</v>
      </c>
      <c r="C2384">
        <v>10</v>
      </c>
      <c r="D2384" s="6">
        <v>173763.87</v>
      </c>
      <c r="E2384" s="6">
        <v>5420014533.79</v>
      </c>
      <c r="F2384">
        <v>28</v>
      </c>
      <c r="G2384" t="s">
        <v>21</v>
      </c>
      <c r="H2384">
        <v>2016</v>
      </c>
      <c r="I2384">
        <v>16978</v>
      </c>
      <c r="J2384">
        <v>9</v>
      </c>
      <c r="K2384" s="5">
        <v>31190.838070000002</v>
      </c>
      <c r="L2384" s="6">
        <v>6205.8525440000003</v>
      </c>
      <c r="M2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5" spans="1:13" x14ac:dyDescent="0.2">
      <c r="A2385" t="s">
        <v>3168</v>
      </c>
      <c r="B2385" t="s">
        <v>12</v>
      </c>
      <c r="C2385">
        <v>2</v>
      </c>
      <c r="D2385" s="6">
        <v>413779.46</v>
      </c>
      <c r="E2385" s="6">
        <v>16534974872.200001</v>
      </c>
      <c r="F2385">
        <v>45</v>
      </c>
      <c r="G2385" t="s">
        <v>29</v>
      </c>
      <c r="H2385">
        <v>2019</v>
      </c>
      <c r="I2385">
        <v>9012</v>
      </c>
      <c r="J2385">
        <v>6</v>
      </c>
      <c r="K2385" s="5">
        <v>39959.839959999998</v>
      </c>
      <c r="L2385" s="6">
        <v>9195.0991620000004</v>
      </c>
      <c r="M23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6" spans="1:13" x14ac:dyDescent="0.2">
      <c r="A2386" t="s">
        <v>3169</v>
      </c>
      <c r="B2386" t="s">
        <v>32</v>
      </c>
      <c r="C2386">
        <v>4</v>
      </c>
      <c r="D2386" s="6">
        <v>453829.06</v>
      </c>
      <c r="E2386" s="6">
        <v>9791694552.7900009</v>
      </c>
      <c r="F2386">
        <v>11</v>
      </c>
      <c r="G2386" t="s">
        <v>10</v>
      </c>
      <c r="H2386">
        <v>2001</v>
      </c>
      <c r="I2386">
        <v>802</v>
      </c>
      <c r="J2386">
        <v>24</v>
      </c>
      <c r="K2386" s="5">
        <v>21574.73287</v>
      </c>
      <c r="L2386" s="6">
        <v>41257.187209999996</v>
      </c>
      <c r="M23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7" spans="1:13" x14ac:dyDescent="0.2">
      <c r="A2387" t="s">
        <v>3170</v>
      </c>
      <c r="B2387" t="s">
        <v>18</v>
      </c>
      <c r="C2387">
        <v>10</v>
      </c>
      <c r="D2387" s="6">
        <v>157863.24</v>
      </c>
      <c r="E2387" s="6">
        <v>33532343273.009998</v>
      </c>
      <c r="F2387">
        <v>48</v>
      </c>
      <c r="G2387" t="s">
        <v>13</v>
      </c>
      <c r="H2387">
        <v>2022</v>
      </c>
      <c r="I2387">
        <v>15177</v>
      </c>
      <c r="J2387">
        <v>3</v>
      </c>
      <c r="K2387" s="5">
        <v>212412.87580000001</v>
      </c>
      <c r="L2387" s="6">
        <v>3288.8175609999998</v>
      </c>
      <c r="M23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88" spans="1:13" x14ac:dyDescent="0.2">
      <c r="A2388" t="s">
        <v>3171</v>
      </c>
      <c r="B2388" t="s">
        <v>15</v>
      </c>
      <c r="C2388">
        <v>1</v>
      </c>
      <c r="D2388" s="6">
        <v>93856.6</v>
      </c>
      <c r="E2388" s="6">
        <v>15342036253.549999</v>
      </c>
      <c r="F2388">
        <v>46</v>
      </c>
      <c r="G2388" t="s">
        <v>35</v>
      </c>
      <c r="H2388">
        <v>2006</v>
      </c>
      <c r="I2388">
        <v>2109</v>
      </c>
      <c r="J2388">
        <v>19</v>
      </c>
      <c r="K2388" s="5">
        <v>163461.52609999999</v>
      </c>
      <c r="L2388" s="6">
        <v>2040.3607810000001</v>
      </c>
      <c r="M2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89" spans="1:13" x14ac:dyDescent="0.2">
      <c r="A2389" t="s">
        <v>3172</v>
      </c>
      <c r="B2389" t="s">
        <v>24</v>
      </c>
      <c r="C2389">
        <v>6</v>
      </c>
      <c r="D2389" s="6">
        <v>424362.8</v>
      </c>
      <c r="E2389" s="6">
        <v>1031968383.77</v>
      </c>
      <c r="F2389">
        <v>13</v>
      </c>
      <c r="G2389" t="s">
        <v>19</v>
      </c>
      <c r="H2389">
        <v>2001</v>
      </c>
      <c r="I2389">
        <v>19554</v>
      </c>
      <c r="J2389">
        <v>24</v>
      </c>
      <c r="K2389" s="5">
        <v>2430.8068899999998</v>
      </c>
      <c r="L2389" s="6">
        <v>32643.292399999998</v>
      </c>
      <c r="M23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0" spans="1:13" x14ac:dyDescent="0.2">
      <c r="A2390" t="s">
        <v>3173</v>
      </c>
      <c r="B2390" t="s">
        <v>18</v>
      </c>
      <c r="C2390">
        <v>1</v>
      </c>
      <c r="D2390" s="6">
        <v>360598.3</v>
      </c>
      <c r="E2390" s="6">
        <v>12048966959.040001</v>
      </c>
      <c r="F2390">
        <v>5</v>
      </c>
      <c r="G2390" t="s">
        <v>33</v>
      </c>
      <c r="H2390">
        <v>2011</v>
      </c>
      <c r="I2390">
        <v>702</v>
      </c>
      <c r="J2390">
        <v>14</v>
      </c>
      <c r="K2390" s="5">
        <v>33412.821040000003</v>
      </c>
      <c r="L2390" s="6">
        <v>72119.659379999997</v>
      </c>
      <c r="M2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1" spans="1:13" x14ac:dyDescent="0.2">
      <c r="A2391" t="s">
        <v>3174</v>
      </c>
      <c r="B2391" t="s">
        <v>42</v>
      </c>
      <c r="C2391">
        <v>2</v>
      </c>
      <c r="D2391" s="6">
        <v>269179.39</v>
      </c>
      <c r="E2391" s="6">
        <v>12328707113.870001</v>
      </c>
      <c r="F2391">
        <v>31</v>
      </c>
      <c r="G2391" t="s">
        <v>10</v>
      </c>
      <c r="H2391">
        <v>2013</v>
      </c>
      <c r="I2391">
        <v>5435</v>
      </c>
      <c r="J2391">
        <v>12</v>
      </c>
      <c r="K2391" s="5">
        <v>45800.081449999998</v>
      </c>
      <c r="L2391" s="6">
        <v>8683.2060930000007</v>
      </c>
      <c r="M2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2" spans="1:13" x14ac:dyDescent="0.2">
      <c r="A2392" t="s">
        <v>340</v>
      </c>
      <c r="B2392" t="s">
        <v>24</v>
      </c>
      <c r="C2392">
        <v>7</v>
      </c>
      <c r="D2392" s="6">
        <v>18138.88</v>
      </c>
      <c r="E2392" s="6">
        <v>50147831890.209999</v>
      </c>
      <c r="F2392">
        <v>50</v>
      </c>
      <c r="G2392" t="s">
        <v>37</v>
      </c>
      <c r="H2392">
        <v>2015</v>
      </c>
      <c r="I2392">
        <v>1795</v>
      </c>
      <c r="J2392">
        <v>10</v>
      </c>
      <c r="K2392" s="5">
        <v>2764659.1320000002</v>
      </c>
      <c r="L2392" s="6">
        <v>362.77755300000001</v>
      </c>
      <c r="M2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3" spans="1:13" x14ac:dyDescent="0.2">
      <c r="A2393" t="s">
        <v>3175</v>
      </c>
      <c r="B2393" t="s">
        <v>9</v>
      </c>
      <c r="C2393">
        <v>7</v>
      </c>
      <c r="D2393" s="6">
        <v>288910.36</v>
      </c>
      <c r="E2393" s="6">
        <v>13885832199.280001</v>
      </c>
      <c r="F2393">
        <v>6</v>
      </c>
      <c r="G2393" t="s">
        <v>16</v>
      </c>
      <c r="H2393">
        <v>2022</v>
      </c>
      <c r="I2393">
        <v>18877</v>
      </c>
      <c r="J2393">
        <v>3</v>
      </c>
      <c r="K2393" s="5">
        <v>48061.769619999999</v>
      </c>
      <c r="L2393" s="6">
        <v>48151.72711</v>
      </c>
      <c r="M2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4" spans="1:13" x14ac:dyDescent="0.2">
      <c r="A2394" t="s">
        <v>3176</v>
      </c>
      <c r="B2394" t="s">
        <v>32</v>
      </c>
      <c r="C2394">
        <v>2</v>
      </c>
      <c r="D2394" s="6">
        <v>440204.07</v>
      </c>
      <c r="E2394" s="6">
        <v>19080273053.619999</v>
      </c>
      <c r="F2394">
        <v>35</v>
      </c>
      <c r="G2394" t="s">
        <v>37</v>
      </c>
      <c r="H2394">
        <v>2019</v>
      </c>
      <c r="I2394">
        <v>1813</v>
      </c>
      <c r="J2394">
        <v>6</v>
      </c>
      <c r="K2394" s="5">
        <v>43343.154399999999</v>
      </c>
      <c r="L2394" s="6">
        <v>12577.25906</v>
      </c>
      <c r="M2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5" spans="1:13" x14ac:dyDescent="0.2">
      <c r="A2395" t="s">
        <v>3177</v>
      </c>
      <c r="B2395" t="s">
        <v>18</v>
      </c>
      <c r="C2395">
        <v>6</v>
      </c>
      <c r="D2395" s="6">
        <v>168386.91</v>
      </c>
      <c r="E2395" s="6">
        <v>5271864819.8199997</v>
      </c>
      <c r="F2395">
        <v>30</v>
      </c>
      <c r="G2395" t="s">
        <v>37</v>
      </c>
      <c r="H2395">
        <v>2005</v>
      </c>
      <c r="I2395">
        <v>18312</v>
      </c>
      <c r="J2395">
        <v>20</v>
      </c>
      <c r="K2395" s="5">
        <v>31307.044140000002</v>
      </c>
      <c r="L2395" s="6">
        <v>5612.8970099999997</v>
      </c>
      <c r="M2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6" spans="1:13" x14ac:dyDescent="0.2">
      <c r="A2396" t="s">
        <v>3178</v>
      </c>
      <c r="B2396" t="s">
        <v>9</v>
      </c>
      <c r="C2396">
        <v>4</v>
      </c>
      <c r="D2396" s="6">
        <v>211270.45</v>
      </c>
      <c r="E2396" s="6">
        <v>7385763596.8800001</v>
      </c>
      <c r="F2396">
        <v>20</v>
      </c>
      <c r="G2396" t="s">
        <v>10</v>
      </c>
      <c r="H2396">
        <v>2009</v>
      </c>
      <c r="I2396">
        <v>5824</v>
      </c>
      <c r="J2396">
        <v>16</v>
      </c>
      <c r="K2396" s="5">
        <v>34957.811070000003</v>
      </c>
      <c r="L2396" s="6">
        <v>10563.522290000001</v>
      </c>
      <c r="M2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7" spans="1:13" x14ac:dyDescent="0.2">
      <c r="A2397" t="s">
        <v>3179</v>
      </c>
      <c r="B2397" t="s">
        <v>49</v>
      </c>
      <c r="C2397">
        <v>4</v>
      </c>
      <c r="D2397" s="6">
        <v>17982.900000000001</v>
      </c>
      <c r="E2397" s="6">
        <v>6081057239.8500004</v>
      </c>
      <c r="F2397">
        <v>24</v>
      </c>
      <c r="G2397" t="s">
        <v>10</v>
      </c>
      <c r="H2397">
        <v>2015</v>
      </c>
      <c r="I2397">
        <v>7586</v>
      </c>
      <c r="J2397">
        <v>10</v>
      </c>
      <c r="K2397" s="5">
        <v>338156.80209999997</v>
      </c>
      <c r="L2397" s="6">
        <v>749.2874137</v>
      </c>
      <c r="M2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398" spans="1:13" x14ac:dyDescent="0.2">
      <c r="A2398" t="s">
        <v>3180</v>
      </c>
      <c r="B2398" t="s">
        <v>32</v>
      </c>
      <c r="C2398">
        <v>6</v>
      </c>
      <c r="D2398" s="6">
        <v>238696.3</v>
      </c>
      <c r="E2398" s="6">
        <v>8955882006.25</v>
      </c>
      <c r="F2398">
        <v>7</v>
      </c>
      <c r="G2398" t="s">
        <v>16</v>
      </c>
      <c r="H2398">
        <v>2011</v>
      </c>
      <c r="I2398">
        <v>14994</v>
      </c>
      <c r="J2398">
        <v>14</v>
      </c>
      <c r="K2398" s="5">
        <v>37518.98689</v>
      </c>
      <c r="L2398" s="6">
        <v>34099.471279999998</v>
      </c>
      <c r="M23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399" spans="1:13" x14ac:dyDescent="0.2">
      <c r="A2399" t="s">
        <v>3181</v>
      </c>
      <c r="B2399" t="s">
        <v>15</v>
      </c>
      <c r="C2399">
        <v>8</v>
      </c>
      <c r="D2399" s="6">
        <v>33699.67</v>
      </c>
      <c r="E2399" s="6">
        <v>14875876307.200001</v>
      </c>
      <c r="F2399">
        <v>13</v>
      </c>
      <c r="G2399" t="s">
        <v>35</v>
      </c>
      <c r="H2399">
        <v>2016</v>
      </c>
      <c r="I2399">
        <v>8105</v>
      </c>
      <c r="J2399">
        <v>9</v>
      </c>
      <c r="K2399" s="5">
        <v>441424.01370000001</v>
      </c>
      <c r="L2399" s="6">
        <v>2592.2821359999998</v>
      </c>
      <c r="M2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0" spans="1:13" x14ac:dyDescent="0.2">
      <c r="A2400" t="s">
        <v>3182</v>
      </c>
      <c r="B2400" t="s">
        <v>24</v>
      </c>
      <c r="C2400">
        <v>9</v>
      </c>
      <c r="D2400" s="6">
        <v>11974.43</v>
      </c>
      <c r="E2400" s="6">
        <v>3340238569.2199998</v>
      </c>
      <c r="F2400">
        <v>45</v>
      </c>
      <c r="G2400" t="s">
        <v>21</v>
      </c>
      <c r="H2400">
        <v>2014</v>
      </c>
      <c r="I2400">
        <v>15157</v>
      </c>
      <c r="J2400">
        <v>11</v>
      </c>
      <c r="K2400" s="5">
        <v>278946.67920000001</v>
      </c>
      <c r="L2400" s="6">
        <v>266.0983736</v>
      </c>
      <c r="M2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1" spans="1:13" x14ac:dyDescent="0.2">
      <c r="A2401" t="s">
        <v>3183</v>
      </c>
      <c r="B2401" t="s">
        <v>32</v>
      </c>
      <c r="C2401">
        <v>8</v>
      </c>
      <c r="D2401" s="6">
        <v>168970.39</v>
      </c>
      <c r="E2401" s="6">
        <v>4558522895.0500002</v>
      </c>
      <c r="F2401">
        <v>10</v>
      </c>
      <c r="G2401" t="s">
        <v>16</v>
      </c>
      <c r="H2401">
        <v>2004</v>
      </c>
      <c r="I2401">
        <v>8591</v>
      </c>
      <c r="J2401">
        <v>21</v>
      </c>
      <c r="K2401" s="5">
        <v>26977.234970000001</v>
      </c>
      <c r="L2401" s="6">
        <v>16897.03904</v>
      </c>
      <c r="M2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2" spans="1:13" x14ac:dyDescent="0.2">
      <c r="A2402" t="s">
        <v>3184</v>
      </c>
      <c r="B2402" t="s">
        <v>9</v>
      </c>
      <c r="C2402">
        <v>5</v>
      </c>
      <c r="D2402" s="6">
        <v>53321.38</v>
      </c>
      <c r="E2402" s="6">
        <v>10364433406.389999</v>
      </c>
      <c r="F2402">
        <v>30</v>
      </c>
      <c r="G2402" t="s">
        <v>10</v>
      </c>
      <c r="H2402">
        <v>2020</v>
      </c>
      <c r="I2402">
        <v>1207</v>
      </c>
      <c r="J2402">
        <v>5</v>
      </c>
      <c r="K2402" s="5">
        <v>194375.6825</v>
      </c>
      <c r="L2402" s="6">
        <v>1777.3794109999999</v>
      </c>
      <c r="M2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3" spans="1:13" x14ac:dyDescent="0.2">
      <c r="A2403" t="s">
        <v>341</v>
      </c>
      <c r="B2403" t="s">
        <v>49</v>
      </c>
      <c r="C2403">
        <v>7</v>
      </c>
      <c r="D2403" s="6">
        <v>306430.96999999997</v>
      </c>
      <c r="E2403" s="6">
        <v>6281758015.4300003</v>
      </c>
      <c r="F2403">
        <v>14</v>
      </c>
      <c r="G2403" t="s">
        <v>21</v>
      </c>
      <c r="H2403">
        <v>2019</v>
      </c>
      <c r="I2403">
        <v>6307</v>
      </c>
      <c r="J2403">
        <v>6</v>
      </c>
      <c r="K2403" s="5">
        <v>20498.749210000002</v>
      </c>
      <c r="L2403" s="6">
        <v>21887.926360000001</v>
      </c>
      <c r="M24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4" spans="1:13" x14ac:dyDescent="0.2">
      <c r="A2404" t="s">
        <v>3185</v>
      </c>
      <c r="B2404" t="s">
        <v>32</v>
      </c>
      <c r="C2404">
        <v>6</v>
      </c>
      <c r="D2404" s="6">
        <v>232166.53</v>
      </c>
      <c r="E2404" s="6">
        <v>10072398211.110001</v>
      </c>
      <c r="F2404">
        <v>7</v>
      </c>
      <c r="G2404" t="s">
        <v>19</v>
      </c>
      <c r="H2404">
        <v>2001</v>
      </c>
      <c r="I2404">
        <v>11252</v>
      </c>
      <c r="J2404">
        <v>24</v>
      </c>
      <c r="K2404" s="5">
        <v>43383.36881</v>
      </c>
      <c r="L2404" s="6">
        <v>33166.646639999999</v>
      </c>
      <c r="M24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5" spans="1:13" x14ac:dyDescent="0.2">
      <c r="A2405" t="s">
        <v>3186</v>
      </c>
      <c r="B2405" t="s">
        <v>15</v>
      </c>
      <c r="C2405">
        <v>7</v>
      </c>
      <c r="D2405" s="6">
        <v>141403.14000000001</v>
      </c>
      <c r="E2405" s="6">
        <v>33190785289.389999</v>
      </c>
      <c r="F2405">
        <v>49</v>
      </c>
      <c r="G2405" t="s">
        <v>13</v>
      </c>
      <c r="H2405">
        <v>2008</v>
      </c>
      <c r="I2405">
        <v>1151</v>
      </c>
      <c r="J2405">
        <v>17</v>
      </c>
      <c r="K2405" s="5">
        <v>234723.5263</v>
      </c>
      <c r="L2405" s="6">
        <v>2885.7783880000002</v>
      </c>
      <c r="M24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6" spans="1:13" x14ac:dyDescent="0.2">
      <c r="A2406" t="s">
        <v>3187</v>
      </c>
      <c r="B2406" t="s">
        <v>12</v>
      </c>
      <c r="C2406">
        <v>1</v>
      </c>
      <c r="D2406" s="6">
        <v>459465.25</v>
      </c>
      <c r="E2406" s="6">
        <v>20942912965.66</v>
      </c>
      <c r="F2406">
        <v>30</v>
      </c>
      <c r="G2406" t="s">
        <v>21</v>
      </c>
      <c r="H2406">
        <v>2019</v>
      </c>
      <c r="I2406">
        <v>12925</v>
      </c>
      <c r="J2406">
        <v>6</v>
      </c>
      <c r="K2406" s="5">
        <v>45580.059719999997</v>
      </c>
      <c r="L2406" s="6">
        <v>15315.508309999999</v>
      </c>
      <c r="M2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7" spans="1:13" x14ac:dyDescent="0.2">
      <c r="A2407" t="s">
        <v>3188</v>
      </c>
      <c r="B2407" t="s">
        <v>49</v>
      </c>
      <c r="C2407">
        <v>6</v>
      </c>
      <c r="D2407" s="6">
        <v>492916.44</v>
      </c>
      <c r="E2407" s="6">
        <v>13589523179.780001</v>
      </c>
      <c r="F2407">
        <v>12</v>
      </c>
      <c r="G2407" t="s">
        <v>10</v>
      </c>
      <c r="H2407">
        <v>2022</v>
      </c>
      <c r="I2407">
        <v>17427</v>
      </c>
      <c r="J2407">
        <v>3</v>
      </c>
      <c r="K2407" s="5">
        <v>27568.628629999999</v>
      </c>
      <c r="L2407" s="6">
        <v>41076.36995</v>
      </c>
      <c r="M2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08" spans="1:13" x14ac:dyDescent="0.2">
      <c r="A2408" t="s">
        <v>3189</v>
      </c>
      <c r="B2408" t="s">
        <v>42</v>
      </c>
      <c r="C2408">
        <v>8</v>
      </c>
      <c r="D2408" s="6">
        <v>204832.24</v>
      </c>
      <c r="E2408" s="6">
        <v>6392067533.8100004</v>
      </c>
      <c r="F2408">
        <v>35</v>
      </c>
      <c r="G2408" t="s">
        <v>21</v>
      </c>
      <c r="H2408">
        <v>2006</v>
      </c>
      <c r="I2408">
        <v>17783</v>
      </c>
      <c r="J2408">
        <v>19</v>
      </c>
      <c r="K2408" s="5">
        <v>31205.35514</v>
      </c>
      <c r="L2408" s="6">
        <v>5852.349631</v>
      </c>
      <c r="M2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09" spans="1:13" x14ac:dyDescent="0.2">
      <c r="A2409" t="s">
        <v>3190</v>
      </c>
      <c r="B2409" t="s">
        <v>49</v>
      </c>
      <c r="C2409">
        <v>8</v>
      </c>
      <c r="D2409" s="6">
        <v>26082.73</v>
      </c>
      <c r="E2409" s="6">
        <v>11269753380.15</v>
      </c>
      <c r="F2409">
        <v>36</v>
      </c>
      <c r="G2409" t="s">
        <v>10</v>
      </c>
      <c r="H2409">
        <v>2020</v>
      </c>
      <c r="I2409">
        <v>16155</v>
      </c>
      <c r="J2409">
        <v>5</v>
      </c>
      <c r="K2409" s="5">
        <v>432076.24709999998</v>
      </c>
      <c r="L2409" s="6">
        <v>724.5202266</v>
      </c>
      <c r="M2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0" spans="1:13" x14ac:dyDescent="0.2">
      <c r="A2410" t="s">
        <v>3191</v>
      </c>
      <c r="B2410" t="s">
        <v>49</v>
      </c>
      <c r="C2410">
        <v>5</v>
      </c>
      <c r="D2410" s="6">
        <v>249971.5</v>
      </c>
      <c r="E2410" s="6">
        <v>83668303457.039993</v>
      </c>
      <c r="F2410">
        <v>42</v>
      </c>
      <c r="G2410" t="s">
        <v>10</v>
      </c>
      <c r="H2410">
        <v>2002</v>
      </c>
      <c r="I2410">
        <v>14968</v>
      </c>
      <c r="J2410">
        <v>23</v>
      </c>
      <c r="K2410" s="5">
        <v>334710.37339999998</v>
      </c>
      <c r="L2410" s="6">
        <v>5951.7023360000003</v>
      </c>
      <c r="M2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11" spans="1:13" x14ac:dyDescent="0.2">
      <c r="A2411" t="s">
        <v>3192</v>
      </c>
      <c r="B2411" t="s">
        <v>42</v>
      </c>
      <c r="C2411">
        <v>8</v>
      </c>
      <c r="D2411" s="6">
        <v>165351.26999999999</v>
      </c>
      <c r="E2411" s="6">
        <v>6179008553.3800001</v>
      </c>
      <c r="F2411">
        <v>25</v>
      </c>
      <c r="G2411" t="s">
        <v>21</v>
      </c>
      <c r="H2411">
        <v>2006</v>
      </c>
      <c r="I2411">
        <v>15351</v>
      </c>
      <c r="J2411">
        <v>19</v>
      </c>
      <c r="K2411" s="5">
        <v>37367.982069999998</v>
      </c>
      <c r="L2411" s="6">
        <v>6614.0507019999995</v>
      </c>
      <c r="M2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2" spans="1:13" x14ac:dyDescent="0.2">
      <c r="A2412" t="s">
        <v>3193</v>
      </c>
      <c r="B2412" t="s">
        <v>42</v>
      </c>
      <c r="C2412">
        <v>10</v>
      </c>
      <c r="D2412" s="6">
        <v>69643.62</v>
      </c>
      <c r="E2412" s="6">
        <v>19490710396.209999</v>
      </c>
      <c r="F2412">
        <v>15</v>
      </c>
      <c r="G2412" t="s">
        <v>29</v>
      </c>
      <c r="H2412">
        <v>2018</v>
      </c>
      <c r="I2412">
        <v>10061</v>
      </c>
      <c r="J2412">
        <v>7</v>
      </c>
      <c r="K2412" s="5">
        <v>279862.55829999998</v>
      </c>
      <c r="L2412" s="6">
        <v>4642.907784</v>
      </c>
      <c r="M2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3" spans="1:13" x14ac:dyDescent="0.2">
      <c r="A2413" t="s">
        <v>3194</v>
      </c>
      <c r="B2413" t="s">
        <v>18</v>
      </c>
      <c r="C2413">
        <v>4</v>
      </c>
      <c r="D2413" s="6">
        <v>248956.81</v>
      </c>
      <c r="E2413" s="6">
        <v>8947877518.7099991</v>
      </c>
      <c r="F2413">
        <v>13</v>
      </c>
      <c r="G2413" t="s">
        <v>13</v>
      </c>
      <c r="H2413">
        <v>2019</v>
      </c>
      <c r="I2413">
        <v>19031</v>
      </c>
      <c r="J2413">
        <v>6</v>
      </c>
      <c r="K2413" s="5">
        <v>35940.48515</v>
      </c>
      <c r="L2413" s="6">
        <v>19150.52391</v>
      </c>
      <c r="M2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4" spans="1:13" x14ac:dyDescent="0.2">
      <c r="A2414" t="s">
        <v>342</v>
      </c>
      <c r="B2414" t="s">
        <v>18</v>
      </c>
      <c r="C2414">
        <v>7</v>
      </c>
      <c r="D2414" s="6">
        <v>423469.93</v>
      </c>
      <c r="E2414" s="6">
        <v>1093634847.3199999</v>
      </c>
      <c r="F2414">
        <v>18</v>
      </c>
      <c r="G2414" t="s">
        <v>13</v>
      </c>
      <c r="H2414">
        <v>2000</v>
      </c>
      <c r="I2414">
        <v>2654</v>
      </c>
      <c r="J2414">
        <v>25</v>
      </c>
      <c r="K2414" s="5">
        <v>2581.5560679999999</v>
      </c>
      <c r="L2414" s="6">
        <v>23526.10744</v>
      </c>
      <c r="M2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15" spans="1:13" x14ac:dyDescent="0.2">
      <c r="A2415" t="s">
        <v>3195</v>
      </c>
      <c r="B2415" t="s">
        <v>32</v>
      </c>
      <c r="C2415">
        <v>1</v>
      </c>
      <c r="D2415" s="6">
        <v>30324.23</v>
      </c>
      <c r="E2415" s="6">
        <v>4664779704.8800001</v>
      </c>
      <c r="F2415">
        <v>37</v>
      </c>
      <c r="G2415" t="s">
        <v>10</v>
      </c>
      <c r="H2415">
        <v>2002</v>
      </c>
      <c r="I2415">
        <v>16324</v>
      </c>
      <c r="J2415">
        <v>23</v>
      </c>
      <c r="K2415" s="5">
        <v>153829.09220000001</v>
      </c>
      <c r="L2415" s="6">
        <v>819.57389039999998</v>
      </c>
      <c r="M2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6" spans="1:13" x14ac:dyDescent="0.2">
      <c r="A2416" t="s">
        <v>3196</v>
      </c>
      <c r="B2416" t="s">
        <v>49</v>
      </c>
      <c r="C2416">
        <v>7</v>
      </c>
      <c r="D2416" s="6">
        <v>122826.96</v>
      </c>
      <c r="E2416" s="6">
        <v>26065253015.41</v>
      </c>
      <c r="F2416">
        <v>24</v>
      </c>
      <c r="G2416" t="s">
        <v>29</v>
      </c>
      <c r="H2416">
        <v>2019</v>
      </c>
      <c r="I2416">
        <v>5206</v>
      </c>
      <c r="J2416">
        <v>6</v>
      </c>
      <c r="K2416" s="5">
        <v>212210.1796</v>
      </c>
      <c r="L2416" s="6">
        <v>5117.7897940000003</v>
      </c>
      <c r="M2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7" spans="1:13" x14ac:dyDescent="0.2">
      <c r="A2417" t="s">
        <v>3197</v>
      </c>
      <c r="B2417" t="s">
        <v>49</v>
      </c>
      <c r="C2417">
        <v>8</v>
      </c>
      <c r="D2417" s="6">
        <v>113258.99</v>
      </c>
      <c r="E2417" s="6">
        <v>2317592298.8800001</v>
      </c>
      <c r="F2417">
        <v>46</v>
      </c>
      <c r="G2417" t="s">
        <v>19</v>
      </c>
      <c r="H2417">
        <v>2016</v>
      </c>
      <c r="I2417">
        <v>3568</v>
      </c>
      <c r="J2417">
        <v>9</v>
      </c>
      <c r="K2417" s="5">
        <v>20461.766869999999</v>
      </c>
      <c r="L2417" s="6">
        <v>2462.151946</v>
      </c>
      <c r="M2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8" spans="1:13" x14ac:dyDescent="0.2">
      <c r="A2418" t="s">
        <v>3198</v>
      </c>
      <c r="B2418" t="s">
        <v>24</v>
      </c>
      <c r="C2418">
        <v>5</v>
      </c>
      <c r="D2418" s="6">
        <v>362194.04</v>
      </c>
      <c r="E2418" s="6">
        <v>6779381927.7700005</v>
      </c>
      <c r="F2418">
        <v>50</v>
      </c>
      <c r="G2418" t="s">
        <v>33</v>
      </c>
      <c r="H2418">
        <v>2001</v>
      </c>
      <c r="I2418">
        <v>1414</v>
      </c>
      <c r="J2418">
        <v>24</v>
      </c>
      <c r="K2418" s="5">
        <v>18716.541580000001</v>
      </c>
      <c r="L2418" s="6">
        <v>7243.8807180000003</v>
      </c>
      <c r="M2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19" spans="1:13" x14ac:dyDescent="0.2">
      <c r="A2419" t="s">
        <v>3199</v>
      </c>
      <c r="B2419" t="s">
        <v>18</v>
      </c>
      <c r="C2419">
        <v>5</v>
      </c>
      <c r="D2419" s="6">
        <v>484817.31</v>
      </c>
      <c r="E2419" s="6">
        <v>20605370553.290001</v>
      </c>
      <c r="F2419">
        <v>24</v>
      </c>
      <c r="G2419" t="s">
        <v>33</v>
      </c>
      <c r="H2419">
        <v>2008</v>
      </c>
      <c r="I2419">
        <v>7675</v>
      </c>
      <c r="J2419">
        <v>17</v>
      </c>
      <c r="K2419" s="5">
        <v>42500.309690000002</v>
      </c>
      <c r="L2419" s="6">
        <v>20200.721170000001</v>
      </c>
      <c r="M24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0" spans="1:13" x14ac:dyDescent="0.2">
      <c r="A2420" t="s">
        <v>3200</v>
      </c>
      <c r="B2420" t="s">
        <v>42</v>
      </c>
      <c r="C2420">
        <v>1</v>
      </c>
      <c r="D2420" s="6">
        <v>100197.72</v>
      </c>
      <c r="E2420" s="6">
        <v>3940313363.1199999</v>
      </c>
      <c r="F2420">
        <v>8</v>
      </c>
      <c r="G2420" t="s">
        <v>29</v>
      </c>
      <c r="H2420">
        <v>2011</v>
      </c>
      <c r="I2420">
        <v>1679</v>
      </c>
      <c r="J2420">
        <v>14</v>
      </c>
      <c r="K2420" s="5">
        <v>39324.381229999999</v>
      </c>
      <c r="L2420" s="6">
        <v>12524.71444</v>
      </c>
      <c r="M2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1" spans="1:13" x14ac:dyDescent="0.2">
      <c r="A2421" t="s">
        <v>3201</v>
      </c>
      <c r="B2421" t="s">
        <v>9</v>
      </c>
      <c r="C2421">
        <v>9</v>
      </c>
      <c r="D2421" s="6">
        <v>362736.35</v>
      </c>
      <c r="E2421" s="6">
        <v>1110098542.3900001</v>
      </c>
      <c r="F2421">
        <v>35</v>
      </c>
      <c r="G2421" t="s">
        <v>21</v>
      </c>
      <c r="H2421">
        <v>2001</v>
      </c>
      <c r="I2421">
        <v>409</v>
      </c>
      <c r="J2421">
        <v>24</v>
      </c>
      <c r="K2421" s="5">
        <v>3059.345499</v>
      </c>
      <c r="L2421" s="6">
        <v>10363.89559</v>
      </c>
      <c r="M2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2" spans="1:13" x14ac:dyDescent="0.2">
      <c r="A2422" t="s">
        <v>3202</v>
      </c>
      <c r="B2422" t="s">
        <v>24</v>
      </c>
      <c r="C2422">
        <v>5</v>
      </c>
      <c r="D2422" s="6">
        <v>258138.02</v>
      </c>
      <c r="E2422" s="6">
        <v>12873855452.49</v>
      </c>
      <c r="F2422">
        <v>38</v>
      </c>
      <c r="G2422" t="s">
        <v>33</v>
      </c>
      <c r="H2422">
        <v>2021</v>
      </c>
      <c r="I2422">
        <v>6807</v>
      </c>
      <c r="J2422">
        <v>4</v>
      </c>
      <c r="K2422" s="5">
        <v>49870.98431</v>
      </c>
      <c r="L2422" s="6">
        <v>6793.1058780000003</v>
      </c>
      <c r="M24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3" spans="1:13" x14ac:dyDescent="0.2">
      <c r="A2423" t="s">
        <v>3203</v>
      </c>
      <c r="B2423" t="s">
        <v>42</v>
      </c>
      <c r="C2423">
        <v>4</v>
      </c>
      <c r="D2423" s="6">
        <v>928.59</v>
      </c>
      <c r="E2423" s="6">
        <v>4139303248.0799999</v>
      </c>
      <c r="F2423">
        <v>15</v>
      </c>
      <c r="G2423" t="s">
        <v>35</v>
      </c>
      <c r="H2423">
        <v>2004</v>
      </c>
      <c r="I2423">
        <v>12682</v>
      </c>
      <c r="J2423">
        <v>21</v>
      </c>
      <c r="K2423" s="5">
        <v>4457600.4919999996</v>
      </c>
      <c r="L2423" s="7">
        <v>61.906285330000003</v>
      </c>
      <c r="M24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4" spans="1:13" x14ac:dyDescent="0.2">
      <c r="A2424" t="s">
        <v>3204</v>
      </c>
      <c r="B2424" t="s">
        <v>9</v>
      </c>
      <c r="C2424">
        <v>10</v>
      </c>
      <c r="D2424" s="6">
        <v>382640.73</v>
      </c>
      <c r="E2424" s="6">
        <v>6262625759.2799997</v>
      </c>
      <c r="F2424">
        <v>24</v>
      </c>
      <c r="G2424" t="s">
        <v>27</v>
      </c>
      <c r="H2424">
        <v>2021</v>
      </c>
      <c r="I2424">
        <v>5466</v>
      </c>
      <c r="J2424">
        <v>4</v>
      </c>
      <c r="K2424" s="5">
        <v>16365.85619</v>
      </c>
      <c r="L2424" s="6">
        <v>15943.36364</v>
      </c>
      <c r="M2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5" spans="1:13" x14ac:dyDescent="0.2">
      <c r="A2425" t="s">
        <v>343</v>
      </c>
      <c r="B2425" t="s">
        <v>42</v>
      </c>
      <c r="C2425">
        <v>2</v>
      </c>
      <c r="D2425" s="6">
        <v>5726.92</v>
      </c>
      <c r="E2425" s="6">
        <v>12820255133.83</v>
      </c>
      <c r="F2425">
        <v>24</v>
      </c>
      <c r="G2425" t="s">
        <v>10</v>
      </c>
      <c r="H2425">
        <v>2015</v>
      </c>
      <c r="I2425">
        <v>12551</v>
      </c>
      <c r="J2425">
        <v>10</v>
      </c>
      <c r="K2425" s="5">
        <v>2238592.6660000002</v>
      </c>
      <c r="L2425" s="6">
        <v>238.62182110000001</v>
      </c>
      <c r="M24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26" spans="1:13" x14ac:dyDescent="0.2">
      <c r="A2426" t="s">
        <v>3205</v>
      </c>
      <c r="B2426" t="s">
        <v>18</v>
      </c>
      <c r="C2426">
        <v>8</v>
      </c>
      <c r="D2426" s="6">
        <v>388270.09</v>
      </c>
      <c r="E2426" s="6">
        <v>10243701007.4</v>
      </c>
      <c r="F2426">
        <v>37</v>
      </c>
      <c r="G2426" t="s">
        <v>10</v>
      </c>
      <c r="H2426">
        <v>2007</v>
      </c>
      <c r="I2426">
        <v>11711</v>
      </c>
      <c r="J2426">
        <v>18</v>
      </c>
      <c r="K2426" s="5">
        <v>26381.926159999999</v>
      </c>
      <c r="L2426" s="6">
        <v>10493.786109999999</v>
      </c>
      <c r="M2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7" spans="1:13" x14ac:dyDescent="0.2">
      <c r="A2427" t="s">
        <v>3206</v>
      </c>
      <c r="B2427" t="s">
        <v>42</v>
      </c>
      <c r="C2427">
        <v>6</v>
      </c>
      <c r="D2427" s="6">
        <v>10798.75</v>
      </c>
      <c r="E2427" s="6">
        <v>4304421798.2600002</v>
      </c>
      <c r="F2427">
        <v>39</v>
      </c>
      <c r="G2427" t="s">
        <v>10</v>
      </c>
      <c r="H2427">
        <v>2008</v>
      </c>
      <c r="I2427">
        <v>18704</v>
      </c>
      <c r="J2427">
        <v>17</v>
      </c>
      <c r="K2427" s="5">
        <v>398602.83279999997</v>
      </c>
      <c r="L2427" s="6">
        <v>276.89093939999998</v>
      </c>
      <c r="M2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8" spans="1:13" x14ac:dyDescent="0.2">
      <c r="A2428" t="s">
        <v>3207</v>
      </c>
      <c r="B2428" t="s">
        <v>42</v>
      </c>
      <c r="C2428">
        <v>7</v>
      </c>
      <c r="D2428" s="6">
        <v>26718</v>
      </c>
      <c r="E2428" s="6">
        <v>4034716971.5900002</v>
      </c>
      <c r="F2428">
        <v>39</v>
      </c>
      <c r="G2428" t="s">
        <v>19</v>
      </c>
      <c r="H2428">
        <v>2010</v>
      </c>
      <c r="I2428">
        <v>18992</v>
      </c>
      <c r="J2428">
        <v>15</v>
      </c>
      <c r="K2428" s="5">
        <v>151010.20970000001</v>
      </c>
      <c r="L2428" s="6">
        <v>685.07683320000001</v>
      </c>
      <c r="M2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29" spans="1:13" x14ac:dyDescent="0.2">
      <c r="A2429" t="s">
        <v>3208</v>
      </c>
      <c r="B2429" t="s">
        <v>42</v>
      </c>
      <c r="C2429">
        <v>4</v>
      </c>
      <c r="D2429" s="6">
        <v>87723.99</v>
      </c>
      <c r="E2429" s="6">
        <v>4147053667</v>
      </c>
      <c r="F2429">
        <v>22</v>
      </c>
      <c r="G2429" t="s">
        <v>27</v>
      </c>
      <c r="H2429">
        <v>2010</v>
      </c>
      <c r="I2429">
        <v>3091</v>
      </c>
      <c r="J2429">
        <v>15</v>
      </c>
      <c r="K2429" s="5">
        <v>47272.884380000003</v>
      </c>
      <c r="L2429" s="6">
        <v>3987.4540010000001</v>
      </c>
      <c r="M2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0" spans="1:13" x14ac:dyDescent="0.2">
      <c r="A2430" t="s">
        <v>3209</v>
      </c>
      <c r="B2430" t="s">
        <v>15</v>
      </c>
      <c r="C2430">
        <v>4</v>
      </c>
      <c r="D2430" s="6">
        <v>379179.49</v>
      </c>
      <c r="E2430" s="6">
        <v>16864301716.780001</v>
      </c>
      <c r="F2430">
        <v>25</v>
      </c>
      <c r="G2430" t="s">
        <v>21</v>
      </c>
      <c r="H2430">
        <v>2000</v>
      </c>
      <c r="I2430">
        <v>5918</v>
      </c>
      <c r="J2430">
        <v>25</v>
      </c>
      <c r="K2430" s="5">
        <v>44474.774980000002</v>
      </c>
      <c r="L2430" s="6">
        <v>15167.17964</v>
      </c>
      <c r="M2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1" spans="1:13" x14ac:dyDescent="0.2">
      <c r="A2431" t="s">
        <v>3210</v>
      </c>
      <c r="B2431" t="s">
        <v>18</v>
      </c>
      <c r="C2431">
        <v>7</v>
      </c>
      <c r="D2431" s="6">
        <v>368733.87</v>
      </c>
      <c r="E2431" s="6">
        <v>5580464915.3400002</v>
      </c>
      <c r="F2431">
        <v>2</v>
      </c>
      <c r="G2431" t="s">
        <v>35</v>
      </c>
      <c r="H2431">
        <v>2016</v>
      </c>
      <c r="I2431">
        <v>6232</v>
      </c>
      <c r="J2431">
        <v>9</v>
      </c>
      <c r="K2431" s="5">
        <v>15133.12608</v>
      </c>
      <c r="L2431" s="6">
        <v>184366.9362</v>
      </c>
      <c r="M24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2" spans="1:13" x14ac:dyDescent="0.2">
      <c r="A2432" t="s">
        <v>3211</v>
      </c>
      <c r="B2432" t="s">
        <v>12</v>
      </c>
      <c r="C2432">
        <v>5</v>
      </c>
      <c r="D2432" s="6">
        <v>17119.64</v>
      </c>
      <c r="E2432" s="6">
        <v>4933672775.6700001</v>
      </c>
      <c r="F2432">
        <v>36</v>
      </c>
      <c r="G2432" t="s">
        <v>19</v>
      </c>
      <c r="H2432">
        <v>2001</v>
      </c>
      <c r="I2432">
        <v>10699</v>
      </c>
      <c r="J2432">
        <v>24</v>
      </c>
      <c r="K2432" s="5">
        <v>288186.95179999998</v>
      </c>
      <c r="L2432" s="6">
        <v>475.54543869999998</v>
      </c>
      <c r="M2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3" spans="1:13" x14ac:dyDescent="0.2">
      <c r="A2433" t="s">
        <v>3212</v>
      </c>
      <c r="B2433" t="s">
        <v>32</v>
      </c>
      <c r="C2433">
        <v>3</v>
      </c>
      <c r="D2433" s="6">
        <v>96403.66</v>
      </c>
      <c r="E2433" s="6">
        <v>382434711.92000002</v>
      </c>
      <c r="F2433">
        <v>8</v>
      </c>
      <c r="G2433" t="s">
        <v>29</v>
      </c>
      <c r="H2433">
        <v>2019</v>
      </c>
      <c r="I2433">
        <v>13717</v>
      </c>
      <c r="J2433">
        <v>6</v>
      </c>
      <c r="K2433" s="5">
        <v>3966.0143440000002</v>
      </c>
      <c r="L2433" s="6">
        <v>12050.45781</v>
      </c>
      <c r="M2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4" spans="1:13" x14ac:dyDescent="0.2">
      <c r="A2434" t="s">
        <v>3213</v>
      </c>
      <c r="B2434" t="s">
        <v>18</v>
      </c>
      <c r="C2434">
        <v>6</v>
      </c>
      <c r="D2434" s="6">
        <v>41421.67</v>
      </c>
      <c r="E2434" s="6">
        <v>16020345227.5</v>
      </c>
      <c r="F2434">
        <v>8</v>
      </c>
      <c r="G2434" t="s">
        <v>13</v>
      </c>
      <c r="H2434">
        <v>2005</v>
      </c>
      <c r="I2434">
        <v>6406</v>
      </c>
      <c r="J2434">
        <v>20</v>
      </c>
      <c r="K2434" s="5">
        <v>386761.42259999999</v>
      </c>
      <c r="L2434" s="6">
        <v>5177.7086820000004</v>
      </c>
      <c r="M2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5" spans="1:13" x14ac:dyDescent="0.2">
      <c r="A2435" t="s">
        <v>3214</v>
      </c>
      <c r="B2435" t="s">
        <v>9</v>
      </c>
      <c r="C2435">
        <v>6</v>
      </c>
      <c r="D2435" s="6">
        <v>468964.57</v>
      </c>
      <c r="E2435" s="6">
        <v>191038713.87</v>
      </c>
      <c r="F2435">
        <v>34</v>
      </c>
      <c r="G2435" t="s">
        <v>19</v>
      </c>
      <c r="H2435">
        <v>2004</v>
      </c>
      <c r="I2435">
        <v>15747</v>
      </c>
      <c r="J2435">
        <v>21</v>
      </c>
      <c r="K2435" s="5">
        <v>406.36278490000001</v>
      </c>
      <c r="L2435" s="6">
        <v>13793.075629999999</v>
      </c>
      <c r="M2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6" spans="1:13" x14ac:dyDescent="0.2">
      <c r="A2436" t="s">
        <v>344</v>
      </c>
      <c r="B2436" t="s">
        <v>15</v>
      </c>
      <c r="C2436">
        <v>5</v>
      </c>
      <c r="D2436" s="6">
        <v>255012.69</v>
      </c>
      <c r="E2436" s="6">
        <v>1237090925.6700001</v>
      </c>
      <c r="F2436">
        <v>31</v>
      </c>
      <c r="G2436" t="s">
        <v>16</v>
      </c>
      <c r="H2436">
        <v>2016</v>
      </c>
      <c r="I2436">
        <v>16752</v>
      </c>
      <c r="J2436">
        <v>9</v>
      </c>
      <c r="K2436" s="5">
        <v>4850.095566</v>
      </c>
      <c r="L2436" s="6">
        <v>8226.2157790000001</v>
      </c>
      <c r="M2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37" spans="1:13" x14ac:dyDescent="0.2">
      <c r="A2437" t="s">
        <v>3215</v>
      </c>
      <c r="B2437" t="s">
        <v>49</v>
      </c>
      <c r="C2437">
        <v>5</v>
      </c>
      <c r="D2437" s="6">
        <v>140309.57999999999</v>
      </c>
      <c r="E2437" s="6">
        <v>32966557699.610001</v>
      </c>
      <c r="F2437">
        <v>17</v>
      </c>
      <c r="G2437" t="s">
        <v>16</v>
      </c>
      <c r="H2437">
        <v>2002</v>
      </c>
      <c r="I2437">
        <v>3848</v>
      </c>
      <c r="J2437">
        <v>23</v>
      </c>
      <c r="K2437" s="5">
        <v>234954.86319999999</v>
      </c>
      <c r="L2437" s="6">
        <v>8253.5045109999992</v>
      </c>
      <c r="M24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8" spans="1:13" x14ac:dyDescent="0.2">
      <c r="A2438" t="s">
        <v>3216</v>
      </c>
      <c r="B2438" t="s">
        <v>18</v>
      </c>
      <c r="C2438">
        <v>2</v>
      </c>
      <c r="D2438" s="6">
        <v>186931.34</v>
      </c>
      <c r="E2438" s="6">
        <v>68352509120.139999</v>
      </c>
      <c r="F2438">
        <v>42</v>
      </c>
      <c r="G2438" t="s">
        <v>13</v>
      </c>
      <c r="H2438">
        <v>2011</v>
      </c>
      <c r="I2438">
        <v>18211</v>
      </c>
      <c r="J2438">
        <v>14</v>
      </c>
      <c r="K2438" s="5">
        <v>365654.70390000002</v>
      </c>
      <c r="L2438" s="6">
        <v>4450.7460870000004</v>
      </c>
      <c r="M24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39" spans="1:13" x14ac:dyDescent="0.2">
      <c r="A2439" t="s">
        <v>3217</v>
      </c>
      <c r="B2439" t="s">
        <v>12</v>
      </c>
      <c r="C2439">
        <v>7</v>
      </c>
      <c r="D2439" s="6">
        <v>298127.02</v>
      </c>
      <c r="E2439" s="6">
        <v>7615201500.2799997</v>
      </c>
      <c r="F2439">
        <v>1</v>
      </c>
      <c r="G2439" t="s">
        <v>27</v>
      </c>
      <c r="H2439">
        <v>2020</v>
      </c>
      <c r="I2439">
        <v>676</v>
      </c>
      <c r="J2439">
        <v>5</v>
      </c>
      <c r="K2439" s="5">
        <v>25542.480179999999</v>
      </c>
      <c r="L2439" s="6">
        <v>298127.01510000002</v>
      </c>
      <c r="M24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0" spans="1:13" x14ac:dyDescent="0.2">
      <c r="A2440" t="s">
        <v>3218</v>
      </c>
      <c r="B2440" t="s">
        <v>42</v>
      </c>
      <c r="C2440">
        <v>8</v>
      </c>
      <c r="D2440" s="6">
        <v>399181.27</v>
      </c>
      <c r="E2440" s="6">
        <v>14606894105.469999</v>
      </c>
      <c r="F2440">
        <v>32</v>
      </c>
      <c r="G2440" t="s">
        <v>27</v>
      </c>
      <c r="H2440">
        <v>2011</v>
      </c>
      <c r="I2440">
        <v>1892</v>
      </c>
      <c r="J2440">
        <v>14</v>
      </c>
      <c r="K2440" s="5">
        <v>36591.133179999997</v>
      </c>
      <c r="L2440" s="6">
        <v>12474.41461</v>
      </c>
      <c r="M24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1" spans="1:13" x14ac:dyDescent="0.2">
      <c r="A2441" t="s">
        <v>3219</v>
      </c>
      <c r="B2441" t="s">
        <v>49</v>
      </c>
      <c r="C2441">
        <v>10</v>
      </c>
      <c r="D2441" s="6">
        <v>28387.52</v>
      </c>
      <c r="E2441" s="6">
        <v>9954967300.1900005</v>
      </c>
      <c r="F2441">
        <v>30</v>
      </c>
      <c r="G2441" t="s">
        <v>21</v>
      </c>
      <c r="H2441">
        <v>2015</v>
      </c>
      <c r="I2441">
        <v>8138</v>
      </c>
      <c r="J2441">
        <v>10</v>
      </c>
      <c r="K2441" s="5">
        <v>350680.14559999999</v>
      </c>
      <c r="L2441" s="6">
        <v>946.25059699999997</v>
      </c>
      <c r="M2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2" spans="1:13" x14ac:dyDescent="0.2">
      <c r="A2442" t="s">
        <v>3220</v>
      </c>
      <c r="B2442" t="s">
        <v>12</v>
      </c>
      <c r="C2442">
        <v>10</v>
      </c>
      <c r="D2442" s="6">
        <v>309208.64</v>
      </c>
      <c r="E2442" s="6">
        <v>10449835861.57</v>
      </c>
      <c r="F2442">
        <v>5</v>
      </c>
      <c r="G2442" t="s">
        <v>13</v>
      </c>
      <c r="H2442">
        <v>2009</v>
      </c>
      <c r="I2442">
        <v>3288</v>
      </c>
      <c r="J2442">
        <v>16</v>
      </c>
      <c r="K2442" s="5">
        <v>33794.41964</v>
      </c>
      <c r="L2442" s="6">
        <v>61841.728690000004</v>
      </c>
      <c r="M24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3" spans="1:13" x14ac:dyDescent="0.2">
      <c r="A2443" t="s">
        <v>3221</v>
      </c>
      <c r="B2443" t="s">
        <v>24</v>
      </c>
      <c r="C2443">
        <v>9</v>
      </c>
      <c r="D2443" s="6">
        <v>352514.35</v>
      </c>
      <c r="E2443" s="6">
        <v>14629518209.129999</v>
      </c>
      <c r="F2443">
        <v>3</v>
      </c>
      <c r="G2443" t="s">
        <v>10</v>
      </c>
      <c r="H2443">
        <v>2003</v>
      </c>
      <c r="I2443">
        <v>11042</v>
      </c>
      <c r="J2443">
        <v>22</v>
      </c>
      <c r="K2443" s="5">
        <v>41499.489580000001</v>
      </c>
      <c r="L2443" s="6">
        <v>117504.7841</v>
      </c>
      <c r="M2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4" spans="1:13" x14ac:dyDescent="0.2">
      <c r="A2444" t="s">
        <v>3222</v>
      </c>
      <c r="B2444" t="s">
        <v>18</v>
      </c>
      <c r="C2444">
        <v>5</v>
      </c>
      <c r="D2444" s="6">
        <v>406343.79</v>
      </c>
      <c r="E2444" s="6">
        <v>15374608067.99</v>
      </c>
      <c r="F2444">
        <v>5</v>
      </c>
      <c r="G2444" t="s">
        <v>29</v>
      </c>
      <c r="H2444">
        <v>2011</v>
      </c>
      <c r="I2444">
        <v>15705</v>
      </c>
      <c r="J2444">
        <v>14</v>
      </c>
      <c r="K2444" s="5">
        <v>37835.454120000002</v>
      </c>
      <c r="L2444" s="6">
        <v>81268.75748</v>
      </c>
      <c r="M24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5" spans="1:13" x14ac:dyDescent="0.2">
      <c r="A2445" t="s">
        <v>3223</v>
      </c>
      <c r="B2445" t="s">
        <v>32</v>
      </c>
      <c r="C2445">
        <v>8</v>
      </c>
      <c r="D2445" s="6">
        <v>228098.19</v>
      </c>
      <c r="E2445" s="6">
        <v>7991264459.2600002</v>
      </c>
      <c r="F2445">
        <v>47</v>
      </c>
      <c r="G2445" t="s">
        <v>35</v>
      </c>
      <c r="H2445">
        <v>2018</v>
      </c>
      <c r="I2445">
        <v>13581</v>
      </c>
      <c r="J2445">
        <v>7</v>
      </c>
      <c r="K2445" s="5">
        <v>35033.317649999997</v>
      </c>
      <c r="L2445" s="6">
        <v>4853.1529890000002</v>
      </c>
      <c r="M2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6" spans="1:13" x14ac:dyDescent="0.2">
      <c r="A2446" t="s">
        <v>3224</v>
      </c>
      <c r="B2446" t="s">
        <v>18</v>
      </c>
      <c r="C2446">
        <v>8</v>
      </c>
      <c r="D2446" s="6">
        <v>340863.54</v>
      </c>
      <c r="E2446" s="6">
        <v>5178333723.4799995</v>
      </c>
      <c r="F2446">
        <v>50</v>
      </c>
      <c r="G2446" t="s">
        <v>13</v>
      </c>
      <c r="H2446">
        <v>2020</v>
      </c>
      <c r="I2446">
        <v>5133</v>
      </c>
      <c r="J2446">
        <v>5</v>
      </c>
      <c r="K2446" s="5">
        <v>15190.80896</v>
      </c>
      <c r="L2446" s="6">
        <v>6817.2707220000002</v>
      </c>
      <c r="M2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7" spans="1:13" x14ac:dyDescent="0.2">
      <c r="A2447" t="s">
        <v>57</v>
      </c>
      <c r="B2447" t="s">
        <v>32</v>
      </c>
      <c r="C2447">
        <v>1</v>
      </c>
      <c r="D2447" s="6">
        <v>429444.98</v>
      </c>
      <c r="E2447" s="6">
        <v>20891484639.41</v>
      </c>
      <c r="F2447">
        <v>8</v>
      </c>
      <c r="G2447" t="s">
        <v>35</v>
      </c>
      <c r="H2447">
        <v>2019</v>
      </c>
      <c r="I2447">
        <v>9151</v>
      </c>
      <c r="J2447">
        <v>6</v>
      </c>
      <c r="K2447" s="5">
        <v>48646.63953</v>
      </c>
      <c r="L2447" s="6">
        <v>53680.622640000001</v>
      </c>
      <c r="M2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48" spans="1:13" x14ac:dyDescent="0.2">
      <c r="A2448" t="s">
        <v>345</v>
      </c>
      <c r="B2448" t="s">
        <v>49</v>
      </c>
      <c r="C2448">
        <v>8</v>
      </c>
      <c r="D2448" s="6">
        <v>189127.47</v>
      </c>
      <c r="E2448" s="6">
        <v>5257962346.3699999</v>
      </c>
      <c r="F2448">
        <v>14</v>
      </c>
      <c r="G2448" t="s">
        <v>33</v>
      </c>
      <c r="H2448">
        <v>2020</v>
      </c>
      <c r="I2448">
        <v>16165</v>
      </c>
      <c r="J2448">
        <v>5</v>
      </c>
      <c r="K2448" s="5">
        <v>27800.155699999999</v>
      </c>
      <c r="L2448" s="6">
        <v>13509.10527</v>
      </c>
      <c r="M2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49" spans="1:13" x14ac:dyDescent="0.2">
      <c r="A2449" t="s">
        <v>3225</v>
      </c>
      <c r="B2449" t="s">
        <v>24</v>
      </c>
      <c r="C2449">
        <v>8</v>
      </c>
      <c r="D2449" s="6">
        <v>404095.39</v>
      </c>
      <c r="E2449" s="6">
        <v>20201365436.459999</v>
      </c>
      <c r="F2449">
        <v>36</v>
      </c>
      <c r="G2449" t="s">
        <v>21</v>
      </c>
      <c r="H2449">
        <v>2005</v>
      </c>
      <c r="I2449">
        <v>10058</v>
      </c>
      <c r="J2449">
        <v>20</v>
      </c>
      <c r="K2449" s="5">
        <v>49990.576480000003</v>
      </c>
      <c r="L2449" s="6">
        <v>11224.871859999999</v>
      </c>
      <c r="M2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0" spans="1:13" x14ac:dyDescent="0.2">
      <c r="A2450" t="s">
        <v>3226</v>
      </c>
      <c r="B2450" t="s">
        <v>9</v>
      </c>
      <c r="C2450">
        <v>5</v>
      </c>
      <c r="D2450" s="6">
        <v>28590.6</v>
      </c>
      <c r="E2450" s="6">
        <v>829799741.66999996</v>
      </c>
      <c r="F2450">
        <v>2</v>
      </c>
      <c r="G2450" t="s">
        <v>35</v>
      </c>
      <c r="H2450">
        <v>2007</v>
      </c>
      <c r="I2450">
        <v>451</v>
      </c>
      <c r="J2450">
        <v>18</v>
      </c>
      <c r="K2450" s="5">
        <v>29022.51672</v>
      </c>
      <c r="L2450" s="6">
        <v>14295.299730000001</v>
      </c>
      <c r="M2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1" spans="1:13" x14ac:dyDescent="0.2">
      <c r="A2451" t="s">
        <v>3227</v>
      </c>
      <c r="B2451" t="s">
        <v>12</v>
      </c>
      <c r="C2451">
        <v>10</v>
      </c>
      <c r="D2451" s="6">
        <v>315434.83</v>
      </c>
      <c r="E2451" s="6">
        <v>11710303113.4</v>
      </c>
      <c r="F2451">
        <v>5</v>
      </c>
      <c r="G2451" t="s">
        <v>16</v>
      </c>
      <c r="H2451">
        <v>2006</v>
      </c>
      <c r="I2451">
        <v>1931</v>
      </c>
      <c r="J2451">
        <v>19</v>
      </c>
      <c r="K2451" s="5">
        <v>37123.318670000001</v>
      </c>
      <c r="L2451" s="6">
        <v>63086.965810000002</v>
      </c>
      <c r="M24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2" spans="1:13" x14ac:dyDescent="0.2">
      <c r="A2452" t="s">
        <v>3228</v>
      </c>
      <c r="B2452" t="s">
        <v>15</v>
      </c>
      <c r="C2452">
        <v>9</v>
      </c>
      <c r="D2452" s="6">
        <v>447604.3</v>
      </c>
      <c r="E2452" s="6">
        <v>11868822792.34</v>
      </c>
      <c r="F2452">
        <v>50</v>
      </c>
      <c r="G2452" t="s">
        <v>19</v>
      </c>
      <c r="H2452">
        <v>2018</v>
      </c>
      <c r="I2452">
        <v>14712</v>
      </c>
      <c r="J2452">
        <v>7</v>
      </c>
      <c r="K2452" s="5">
        <v>26515.32907</v>
      </c>
      <c r="L2452" s="6">
        <v>8952.0859110000001</v>
      </c>
      <c r="M2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3" spans="1:13" x14ac:dyDescent="0.2">
      <c r="A2453" t="s">
        <v>3229</v>
      </c>
      <c r="B2453" t="s">
        <v>32</v>
      </c>
      <c r="C2453">
        <v>10</v>
      </c>
      <c r="D2453" s="6">
        <v>38340.54</v>
      </c>
      <c r="E2453" s="6">
        <v>17078050222.32</v>
      </c>
      <c r="F2453">
        <v>48</v>
      </c>
      <c r="G2453" t="s">
        <v>13</v>
      </c>
      <c r="H2453">
        <v>2012</v>
      </c>
      <c r="I2453">
        <v>5098</v>
      </c>
      <c r="J2453">
        <v>13</v>
      </c>
      <c r="K2453" s="5">
        <v>445429.55670000002</v>
      </c>
      <c r="L2453" s="6">
        <v>798.76135039999997</v>
      </c>
      <c r="M2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4" spans="1:13" x14ac:dyDescent="0.2">
      <c r="A2454" t="s">
        <v>3230</v>
      </c>
      <c r="B2454" t="s">
        <v>32</v>
      </c>
      <c r="C2454">
        <v>8</v>
      </c>
      <c r="D2454" s="6">
        <v>499954.37</v>
      </c>
      <c r="E2454" s="6">
        <v>2247844620.79</v>
      </c>
      <c r="F2454">
        <v>24</v>
      </c>
      <c r="G2454" t="s">
        <v>19</v>
      </c>
      <c r="H2454">
        <v>2020</v>
      </c>
      <c r="I2454">
        <v>6875</v>
      </c>
      <c r="J2454">
        <v>5</v>
      </c>
      <c r="K2454" s="5">
        <v>4495.0995489999996</v>
      </c>
      <c r="L2454" s="6">
        <v>20831.432110000002</v>
      </c>
      <c r="M24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5" spans="1:13" x14ac:dyDescent="0.2">
      <c r="A2455" t="s">
        <v>3231</v>
      </c>
      <c r="B2455" t="s">
        <v>18</v>
      </c>
      <c r="C2455">
        <v>7</v>
      </c>
      <c r="D2455" s="6">
        <v>145844.46</v>
      </c>
      <c r="E2455" s="6">
        <v>4348177716.4499998</v>
      </c>
      <c r="F2455">
        <v>5</v>
      </c>
      <c r="G2455" t="s">
        <v>37</v>
      </c>
      <c r="H2455">
        <v>2023</v>
      </c>
      <c r="I2455">
        <v>18098</v>
      </c>
      <c r="J2455">
        <v>2</v>
      </c>
      <c r="K2455" s="5">
        <v>29812.801159999999</v>
      </c>
      <c r="L2455" s="6">
        <v>29168.891899999999</v>
      </c>
      <c r="M24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6" spans="1:13" x14ac:dyDescent="0.2">
      <c r="A2456" t="s">
        <v>3232</v>
      </c>
      <c r="B2456" t="s">
        <v>32</v>
      </c>
      <c r="C2456">
        <v>9</v>
      </c>
      <c r="D2456" s="6">
        <v>447522</v>
      </c>
      <c r="E2456" s="6">
        <v>19754109777.369999</v>
      </c>
      <c r="F2456">
        <v>19</v>
      </c>
      <c r="G2456" t="s">
        <v>37</v>
      </c>
      <c r="H2456">
        <v>2014</v>
      </c>
      <c r="I2456">
        <v>520</v>
      </c>
      <c r="J2456">
        <v>11</v>
      </c>
      <c r="K2456" s="5">
        <v>44140.092080000002</v>
      </c>
      <c r="L2456" s="6">
        <v>23553.789430000001</v>
      </c>
      <c r="M24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7" spans="1:13" x14ac:dyDescent="0.2">
      <c r="A2457" t="s">
        <v>3233</v>
      </c>
      <c r="B2457" t="s">
        <v>24</v>
      </c>
      <c r="C2457">
        <v>3</v>
      </c>
      <c r="D2457" s="6">
        <v>94481.45</v>
      </c>
      <c r="E2457" s="6">
        <v>4481203995.3199997</v>
      </c>
      <c r="F2457">
        <v>30</v>
      </c>
      <c r="G2457" t="s">
        <v>10</v>
      </c>
      <c r="H2457">
        <v>2017</v>
      </c>
      <c r="I2457">
        <v>4498</v>
      </c>
      <c r="J2457">
        <v>8</v>
      </c>
      <c r="K2457" s="5">
        <v>47428.458010000002</v>
      </c>
      <c r="L2457" s="6">
        <v>3149.3816879999999</v>
      </c>
      <c r="M24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58" spans="1:13" x14ac:dyDescent="0.2">
      <c r="A2458" t="s">
        <v>3234</v>
      </c>
      <c r="B2458" t="s">
        <v>32</v>
      </c>
      <c r="C2458">
        <v>10</v>
      </c>
      <c r="D2458" s="6">
        <v>302151.02</v>
      </c>
      <c r="E2458" s="6">
        <v>11773333867.700001</v>
      </c>
      <c r="F2458">
        <v>15</v>
      </c>
      <c r="G2458" t="s">
        <v>21</v>
      </c>
      <c r="H2458">
        <v>2013</v>
      </c>
      <c r="I2458">
        <v>1632</v>
      </c>
      <c r="J2458">
        <v>12</v>
      </c>
      <c r="K2458" s="5">
        <v>38964.063739999998</v>
      </c>
      <c r="L2458" s="6">
        <v>20143.401529999999</v>
      </c>
      <c r="M2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59" spans="1:13" x14ac:dyDescent="0.2">
      <c r="A2459" t="s">
        <v>346</v>
      </c>
      <c r="B2459" t="s">
        <v>49</v>
      </c>
      <c r="C2459">
        <v>3</v>
      </c>
      <c r="D2459" s="6">
        <v>193561.82</v>
      </c>
      <c r="E2459" s="6">
        <v>4783106425.7200003</v>
      </c>
      <c r="F2459">
        <v>29</v>
      </c>
      <c r="G2459" t="s">
        <v>16</v>
      </c>
      <c r="H2459">
        <v>2021</v>
      </c>
      <c r="I2459">
        <v>259</v>
      </c>
      <c r="J2459">
        <v>4</v>
      </c>
      <c r="K2459" s="5">
        <v>24710.002049999999</v>
      </c>
      <c r="L2459" s="6">
        <v>6674.5453710000002</v>
      </c>
      <c r="M2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0" spans="1:13" x14ac:dyDescent="0.2">
      <c r="A2460" t="s">
        <v>3235</v>
      </c>
      <c r="B2460" t="s">
        <v>12</v>
      </c>
      <c r="C2460">
        <v>7</v>
      </c>
      <c r="D2460" s="6">
        <v>421309.58</v>
      </c>
      <c r="E2460" s="6">
        <v>7524235604.8400002</v>
      </c>
      <c r="F2460">
        <v>14</v>
      </c>
      <c r="G2460" t="s">
        <v>33</v>
      </c>
      <c r="H2460">
        <v>2011</v>
      </c>
      <c r="I2460">
        <v>14164</v>
      </c>
      <c r="J2460">
        <v>14</v>
      </c>
      <c r="K2460" s="5">
        <v>17858.160889999999</v>
      </c>
      <c r="L2460" s="6">
        <v>30093.541560000001</v>
      </c>
      <c r="M2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61" spans="1:13" x14ac:dyDescent="0.2">
      <c r="A2461" t="s">
        <v>3236</v>
      </c>
      <c r="B2461" t="s">
        <v>9</v>
      </c>
      <c r="C2461">
        <v>3</v>
      </c>
      <c r="D2461" s="6">
        <v>394078.9</v>
      </c>
      <c r="E2461" s="6">
        <v>6321451048.7600002</v>
      </c>
      <c r="F2461">
        <v>41</v>
      </c>
      <c r="G2461" t="s">
        <v>35</v>
      </c>
      <c r="H2461">
        <v>2003</v>
      </c>
      <c r="I2461">
        <v>7033</v>
      </c>
      <c r="J2461">
        <v>22</v>
      </c>
      <c r="K2461" s="5">
        <v>16040.07969</v>
      </c>
      <c r="L2461" s="6">
        <v>9611.6805019999993</v>
      </c>
      <c r="M24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2" spans="1:13" x14ac:dyDescent="0.2">
      <c r="A2462" t="s">
        <v>3237</v>
      </c>
      <c r="B2462" t="s">
        <v>42</v>
      </c>
      <c r="C2462">
        <v>2</v>
      </c>
      <c r="D2462" s="6">
        <v>81309.83</v>
      </c>
      <c r="E2462" s="6">
        <v>2188144421.3699999</v>
      </c>
      <c r="F2462">
        <v>35</v>
      </c>
      <c r="G2462" t="s">
        <v>29</v>
      </c>
      <c r="H2462">
        <v>2016</v>
      </c>
      <c r="I2462">
        <v>824</v>
      </c>
      <c r="J2462">
        <v>9</v>
      </c>
      <c r="K2462" s="5">
        <v>26910.190790000001</v>
      </c>
      <c r="L2462" s="6">
        <v>2323.138078</v>
      </c>
      <c r="M2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3" spans="1:13" x14ac:dyDescent="0.2">
      <c r="A2463" t="s">
        <v>3238</v>
      </c>
      <c r="B2463" t="s">
        <v>15</v>
      </c>
      <c r="C2463">
        <v>4</v>
      </c>
      <c r="D2463" s="6">
        <v>415604.35</v>
      </c>
      <c r="E2463" s="6">
        <v>10599268753.16</v>
      </c>
      <c r="F2463">
        <v>27</v>
      </c>
      <c r="G2463" t="s">
        <v>33</v>
      </c>
      <c r="H2463">
        <v>2022</v>
      </c>
      <c r="I2463">
        <v>1491</v>
      </c>
      <c r="J2463">
        <v>3</v>
      </c>
      <c r="K2463" s="5">
        <v>25502.267049999999</v>
      </c>
      <c r="L2463" s="6">
        <v>15392.75375</v>
      </c>
      <c r="M2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4" spans="1:13" x14ac:dyDescent="0.2">
      <c r="A2464" t="s">
        <v>3239</v>
      </c>
      <c r="B2464" t="s">
        <v>32</v>
      </c>
      <c r="C2464">
        <v>7</v>
      </c>
      <c r="D2464" s="6">
        <v>9077.93</v>
      </c>
      <c r="E2464" s="6">
        <v>39890185692.029999</v>
      </c>
      <c r="F2464">
        <v>41</v>
      </c>
      <c r="G2464" t="s">
        <v>33</v>
      </c>
      <c r="H2464">
        <v>2011</v>
      </c>
      <c r="I2464">
        <v>4005</v>
      </c>
      <c r="J2464">
        <v>14</v>
      </c>
      <c r="K2464" s="5">
        <v>4394194.7589999996</v>
      </c>
      <c r="L2464" s="6">
        <v>221.41283899999999</v>
      </c>
      <c r="M24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65" spans="1:13" x14ac:dyDescent="0.2">
      <c r="A2465" t="s">
        <v>3240</v>
      </c>
      <c r="B2465" t="s">
        <v>32</v>
      </c>
      <c r="C2465">
        <v>10</v>
      </c>
      <c r="D2465" s="6">
        <v>406368.17</v>
      </c>
      <c r="E2465" s="6">
        <v>16741794382.790001</v>
      </c>
      <c r="F2465">
        <v>26</v>
      </c>
      <c r="G2465" t="s">
        <v>29</v>
      </c>
      <c r="H2465">
        <v>2004</v>
      </c>
      <c r="I2465">
        <v>1722</v>
      </c>
      <c r="J2465">
        <v>21</v>
      </c>
      <c r="K2465" s="5">
        <v>41197.586799999997</v>
      </c>
      <c r="L2465" s="6">
        <v>15629.54506</v>
      </c>
      <c r="M24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6" spans="1:13" x14ac:dyDescent="0.2">
      <c r="A2466" t="s">
        <v>3241</v>
      </c>
      <c r="B2466" t="s">
        <v>32</v>
      </c>
      <c r="C2466">
        <v>10</v>
      </c>
      <c r="D2466" s="6">
        <v>35775.519999999997</v>
      </c>
      <c r="E2466" s="6">
        <v>12763462194.719999</v>
      </c>
      <c r="F2466">
        <v>15</v>
      </c>
      <c r="G2466" t="s">
        <v>27</v>
      </c>
      <c r="H2466">
        <v>2001</v>
      </c>
      <c r="I2466">
        <v>7463</v>
      </c>
      <c r="J2466">
        <v>24</v>
      </c>
      <c r="K2466" s="5">
        <v>356764.2746</v>
      </c>
      <c r="L2466" s="6">
        <v>2385.0344759999998</v>
      </c>
      <c r="M2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7" spans="1:13" x14ac:dyDescent="0.2">
      <c r="A2467" t="s">
        <v>3242</v>
      </c>
      <c r="B2467" t="s">
        <v>18</v>
      </c>
      <c r="C2467">
        <v>1</v>
      </c>
      <c r="D2467" s="6">
        <v>101970.08</v>
      </c>
      <c r="E2467" s="6">
        <v>19318218768.09</v>
      </c>
      <c r="F2467">
        <v>38</v>
      </c>
      <c r="G2467" t="s">
        <v>35</v>
      </c>
      <c r="H2467">
        <v>2011</v>
      </c>
      <c r="I2467">
        <v>1060</v>
      </c>
      <c r="J2467">
        <v>14</v>
      </c>
      <c r="K2467" s="5">
        <v>189448.87419999999</v>
      </c>
      <c r="L2467" s="6">
        <v>2683.4231490000002</v>
      </c>
      <c r="M2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8" spans="1:13" x14ac:dyDescent="0.2">
      <c r="A2468" t="s">
        <v>3243</v>
      </c>
      <c r="B2468" t="s">
        <v>9</v>
      </c>
      <c r="C2468">
        <v>3</v>
      </c>
      <c r="D2468" s="6">
        <v>348042.64</v>
      </c>
      <c r="E2468" s="6">
        <v>10427749268.02</v>
      </c>
      <c r="F2468">
        <v>19</v>
      </c>
      <c r="G2468" t="s">
        <v>13</v>
      </c>
      <c r="H2468">
        <v>2023</v>
      </c>
      <c r="I2468">
        <v>1648</v>
      </c>
      <c r="J2468">
        <v>2</v>
      </c>
      <c r="K2468" s="5">
        <v>29960.126049999999</v>
      </c>
      <c r="L2468" s="6">
        <v>18318.033439999999</v>
      </c>
      <c r="M2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69" spans="1:13" x14ac:dyDescent="0.2">
      <c r="A2469" t="s">
        <v>3244</v>
      </c>
      <c r="B2469" t="s">
        <v>18</v>
      </c>
      <c r="C2469">
        <v>10</v>
      </c>
      <c r="D2469" s="6">
        <v>71809.53</v>
      </c>
      <c r="E2469" s="6">
        <v>33317683625.360001</v>
      </c>
      <c r="F2469">
        <v>33</v>
      </c>
      <c r="G2469" t="s">
        <v>37</v>
      </c>
      <c r="H2469">
        <v>2021</v>
      </c>
      <c r="I2469">
        <v>18262</v>
      </c>
      <c r="J2469">
        <v>4</v>
      </c>
      <c r="K2469" s="5">
        <v>463972.02260000003</v>
      </c>
      <c r="L2469" s="6">
        <v>2176.0462940000002</v>
      </c>
      <c r="M24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0" spans="1:13" x14ac:dyDescent="0.2">
      <c r="A2470" t="s">
        <v>347</v>
      </c>
      <c r="B2470" t="s">
        <v>12</v>
      </c>
      <c r="C2470">
        <v>2</v>
      </c>
      <c r="D2470" s="6">
        <v>204297.18</v>
      </c>
      <c r="E2470" s="6">
        <v>7247814827.6300001</v>
      </c>
      <c r="F2470">
        <v>30</v>
      </c>
      <c r="G2470" t="s">
        <v>19</v>
      </c>
      <c r="H2470">
        <v>2010</v>
      </c>
      <c r="I2470">
        <v>12472</v>
      </c>
      <c r="J2470">
        <v>15</v>
      </c>
      <c r="K2470" s="5">
        <v>35475.822959999998</v>
      </c>
      <c r="L2470" s="6">
        <v>6809.9059459999999</v>
      </c>
      <c r="M2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1" spans="1:13" x14ac:dyDescent="0.2">
      <c r="A2471" t="s">
        <v>3245</v>
      </c>
      <c r="B2471" t="s">
        <v>15</v>
      </c>
      <c r="C2471">
        <v>5</v>
      </c>
      <c r="D2471" s="6">
        <v>422970.86</v>
      </c>
      <c r="E2471" s="6">
        <v>17834332519.400002</v>
      </c>
      <c r="F2471">
        <v>48</v>
      </c>
      <c r="G2471" t="s">
        <v>35</v>
      </c>
      <c r="H2471">
        <v>2009</v>
      </c>
      <c r="I2471">
        <v>10732</v>
      </c>
      <c r="J2471">
        <v>16</v>
      </c>
      <c r="K2471" s="5">
        <v>42163.447740000003</v>
      </c>
      <c r="L2471" s="6">
        <v>8811.8928159999996</v>
      </c>
      <c r="M2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2" spans="1:13" x14ac:dyDescent="0.2">
      <c r="A2472" t="s">
        <v>3246</v>
      </c>
      <c r="B2472" t="s">
        <v>15</v>
      </c>
      <c r="C2472">
        <v>1</v>
      </c>
      <c r="D2472" s="6">
        <v>64735.55</v>
      </c>
      <c r="E2472" s="6">
        <v>20981541543.599998</v>
      </c>
      <c r="F2472">
        <v>2</v>
      </c>
      <c r="G2472" t="s">
        <v>37</v>
      </c>
      <c r="H2472">
        <v>2012</v>
      </c>
      <c r="I2472">
        <v>3519</v>
      </c>
      <c r="J2472">
        <v>13</v>
      </c>
      <c r="K2472" s="5">
        <v>324110.60489999998</v>
      </c>
      <c r="L2472" s="6">
        <v>32367.77274</v>
      </c>
      <c r="M24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3" spans="1:13" x14ac:dyDescent="0.2">
      <c r="A2473" t="s">
        <v>3247</v>
      </c>
      <c r="B2473" t="s">
        <v>42</v>
      </c>
      <c r="C2473">
        <v>8</v>
      </c>
      <c r="D2473" s="6">
        <v>182209.37</v>
      </c>
      <c r="E2473" s="6">
        <v>6935710909.5500002</v>
      </c>
      <c r="F2473">
        <v>5</v>
      </c>
      <c r="G2473" t="s">
        <v>35</v>
      </c>
      <c r="H2473">
        <v>2004</v>
      </c>
      <c r="I2473">
        <v>8129</v>
      </c>
      <c r="J2473">
        <v>21</v>
      </c>
      <c r="K2473" s="5">
        <v>38063.513809999997</v>
      </c>
      <c r="L2473" s="6">
        <v>36441.873099999997</v>
      </c>
      <c r="M24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4" spans="1:13" x14ac:dyDescent="0.2">
      <c r="A2474" t="s">
        <v>3248</v>
      </c>
      <c r="B2474" t="s">
        <v>9</v>
      </c>
      <c r="C2474">
        <v>2</v>
      </c>
      <c r="D2474" s="6">
        <v>94743.52</v>
      </c>
      <c r="E2474" s="6">
        <v>38273259296.620003</v>
      </c>
      <c r="F2474">
        <v>32</v>
      </c>
      <c r="G2474" t="s">
        <v>10</v>
      </c>
      <c r="H2474">
        <v>2018</v>
      </c>
      <c r="I2474">
        <v>19628</v>
      </c>
      <c r="J2474">
        <v>7</v>
      </c>
      <c r="K2474" s="5">
        <v>403966.06069999997</v>
      </c>
      <c r="L2474" s="6">
        <v>2960.734845</v>
      </c>
      <c r="M24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5" spans="1:13" x14ac:dyDescent="0.2">
      <c r="A2475" t="s">
        <v>3249</v>
      </c>
      <c r="B2475" t="s">
        <v>15</v>
      </c>
      <c r="C2475">
        <v>1</v>
      </c>
      <c r="D2475" s="6">
        <v>200267.43</v>
      </c>
      <c r="E2475" s="6">
        <v>4866852826.0699997</v>
      </c>
      <c r="F2475">
        <v>5</v>
      </c>
      <c r="G2475" t="s">
        <v>21</v>
      </c>
      <c r="H2475">
        <v>2011</v>
      </c>
      <c r="I2475">
        <v>1539</v>
      </c>
      <c r="J2475">
        <v>14</v>
      </c>
      <c r="K2475" s="5">
        <v>24300.768629999999</v>
      </c>
      <c r="L2475" s="6">
        <v>40053.486640000003</v>
      </c>
      <c r="M24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76" spans="1:13" x14ac:dyDescent="0.2">
      <c r="A2476" t="s">
        <v>3250</v>
      </c>
      <c r="B2476" t="s">
        <v>42</v>
      </c>
      <c r="C2476">
        <v>3</v>
      </c>
      <c r="D2476" s="6">
        <v>81587.69</v>
      </c>
      <c r="E2476" s="6">
        <v>1965761233.6199999</v>
      </c>
      <c r="F2476">
        <v>30</v>
      </c>
      <c r="G2476" t="s">
        <v>16</v>
      </c>
      <c r="H2476">
        <v>2019</v>
      </c>
      <c r="I2476">
        <v>4341</v>
      </c>
      <c r="J2476">
        <v>6</v>
      </c>
      <c r="K2476" s="5">
        <v>24092.844929999999</v>
      </c>
      <c r="L2476" s="6">
        <v>2719.5897810000001</v>
      </c>
      <c r="M2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7" spans="1:13" x14ac:dyDescent="0.2">
      <c r="A2477" t="s">
        <v>3251</v>
      </c>
      <c r="B2477" t="s">
        <v>24</v>
      </c>
      <c r="C2477">
        <v>10</v>
      </c>
      <c r="D2477" s="6">
        <v>299422.34000000003</v>
      </c>
      <c r="E2477" s="6">
        <v>11847477640.959999</v>
      </c>
      <c r="F2477">
        <v>46</v>
      </c>
      <c r="G2477" t="s">
        <v>37</v>
      </c>
      <c r="H2477">
        <v>2015</v>
      </c>
      <c r="I2477">
        <v>5517</v>
      </c>
      <c r="J2477">
        <v>10</v>
      </c>
      <c r="K2477" s="5">
        <v>39566.781690000003</v>
      </c>
      <c r="L2477" s="6">
        <v>6509.1812259999997</v>
      </c>
      <c r="M2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8" spans="1:13" x14ac:dyDescent="0.2">
      <c r="A2478" t="s">
        <v>3252</v>
      </c>
      <c r="B2478" t="s">
        <v>32</v>
      </c>
      <c r="C2478">
        <v>1</v>
      </c>
      <c r="D2478" s="6">
        <v>332458.84999999998</v>
      </c>
      <c r="E2478" s="6">
        <v>10080255152.99</v>
      </c>
      <c r="F2478">
        <v>49</v>
      </c>
      <c r="G2478" t="s">
        <v>35</v>
      </c>
      <c r="H2478">
        <v>2017</v>
      </c>
      <c r="I2478">
        <v>18312</v>
      </c>
      <c r="J2478">
        <v>8</v>
      </c>
      <c r="K2478" s="5">
        <v>30319.309359999999</v>
      </c>
      <c r="L2478" s="6">
        <v>6784.8744720000004</v>
      </c>
      <c r="M2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79" spans="1:13" x14ac:dyDescent="0.2">
      <c r="A2479" t="s">
        <v>3253</v>
      </c>
      <c r="B2479" t="s">
        <v>12</v>
      </c>
      <c r="C2479">
        <v>7</v>
      </c>
      <c r="D2479" s="6">
        <v>367.69</v>
      </c>
      <c r="E2479" s="6">
        <v>1551355392.55</v>
      </c>
      <c r="F2479">
        <v>27</v>
      </c>
      <c r="G2479" t="s">
        <v>35</v>
      </c>
      <c r="H2479">
        <v>2015</v>
      </c>
      <c r="I2479">
        <v>841</v>
      </c>
      <c r="J2479">
        <v>10</v>
      </c>
      <c r="K2479" s="5">
        <v>4219189.3779999996</v>
      </c>
      <c r="L2479" s="7">
        <v>13.618159410000001</v>
      </c>
      <c r="M24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0" spans="1:13" x14ac:dyDescent="0.2">
      <c r="A2480" t="s">
        <v>3254</v>
      </c>
      <c r="B2480" t="s">
        <v>18</v>
      </c>
      <c r="C2480">
        <v>9</v>
      </c>
      <c r="D2480" s="6">
        <v>260292.25</v>
      </c>
      <c r="E2480" s="6">
        <v>4921962727.7700005</v>
      </c>
      <c r="F2480">
        <v>33</v>
      </c>
      <c r="G2480" t="s">
        <v>19</v>
      </c>
      <c r="H2480">
        <v>2018</v>
      </c>
      <c r="I2480">
        <v>3381</v>
      </c>
      <c r="J2480">
        <v>7</v>
      </c>
      <c r="K2480" s="5">
        <v>18908.37096</v>
      </c>
      <c r="L2480" s="6">
        <v>7887.6439609999998</v>
      </c>
      <c r="M2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1" spans="1:13" x14ac:dyDescent="0.2">
      <c r="A2481" t="s">
        <v>348</v>
      </c>
      <c r="B2481" t="s">
        <v>12</v>
      </c>
      <c r="C2481">
        <v>2</v>
      </c>
      <c r="D2481" s="6">
        <v>242759.26</v>
      </c>
      <c r="E2481" s="6">
        <v>4737980887.9300003</v>
      </c>
      <c r="F2481">
        <v>39</v>
      </c>
      <c r="G2481" t="s">
        <v>27</v>
      </c>
      <c r="H2481">
        <v>2000</v>
      </c>
      <c r="I2481">
        <v>6889</v>
      </c>
      <c r="J2481">
        <v>25</v>
      </c>
      <c r="K2481" s="5">
        <v>19516.19947</v>
      </c>
      <c r="L2481" s="6">
        <v>6224.5963940000001</v>
      </c>
      <c r="M2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2" spans="1:13" x14ac:dyDescent="0.2">
      <c r="A2482" t="s">
        <v>3255</v>
      </c>
      <c r="B2482" t="s">
        <v>32</v>
      </c>
      <c r="C2482">
        <v>2</v>
      </c>
      <c r="D2482" s="6">
        <v>8832.5300000000007</v>
      </c>
      <c r="E2482" s="6">
        <v>18926460991.119999</v>
      </c>
      <c r="F2482">
        <v>26</v>
      </c>
      <c r="G2482" t="s">
        <v>37</v>
      </c>
      <c r="H2482">
        <v>2002</v>
      </c>
      <c r="I2482">
        <v>8729</v>
      </c>
      <c r="J2482">
        <v>23</v>
      </c>
      <c r="K2482" s="5">
        <v>2142812.11</v>
      </c>
      <c r="L2482" s="6">
        <v>339.7126907</v>
      </c>
      <c r="M24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3" spans="1:13" x14ac:dyDescent="0.2">
      <c r="A2483" t="s">
        <v>3256</v>
      </c>
      <c r="B2483" t="s">
        <v>49</v>
      </c>
      <c r="C2483">
        <v>2</v>
      </c>
      <c r="D2483" s="6">
        <v>212933.42</v>
      </c>
      <c r="E2483" s="6">
        <v>7019439762.8400002</v>
      </c>
      <c r="F2483">
        <v>9</v>
      </c>
      <c r="G2483" t="s">
        <v>19</v>
      </c>
      <c r="H2483">
        <v>2007</v>
      </c>
      <c r="I2483">
        <v>1819</v>
      </c>
      <c r="J2483">
        <v>18</v>
      </c>
      <c r="K2483" s="5">
        <v>32964.42093</v>
      </c>
      <c r="L2483" s="6">
        <v>23659.268690000001</v>
      </c>
      <c r="M24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84" spans="1:13" x14ac:dyDescent="0.2">
      <c r="A2484" t="s">
        <v>3257</v>
      </c>
      <c r="B2484" t="s">
        <v>32</v>
      </c>
      <c r="C2484">
        <v>9</v>
      </c>
      <c r="D2484" s="6">
        <v>329831.52</v>
      </c>
      <c r="E2484" s="6">
        <v>8449031875.3999996</v>
      </c>
      <c r="F2484">
        <v>22</v>
      </c>
      <c r="G2484" t="s">
        <v>10</v>
      </c>
      <c r="H2484">
        <v>2010</v>
      </c>
      <c r="I2484">
        <v>10883</v>
      </c>
      <c r="J2484">
        <v>15</v>
      </c>
      <c r="K2484" s="5">
        <v>25615.205020000001</v>
      </c>
      <c r="L2484" s="6">
        <v>14992.34188</v>
      </c>
      <c r="M2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5" spans="1:13" x14ac:dyDescent="0.2">
      <c r="A2485" t="s">
        <v>3258</v>
      </c>
      <c r="B2485" t="s">
        <v>12</v>
      </c>
      <c r="C2485">
        <v>8</v>
      </c>
      <c r="D2485" s="6">
        <v>47799.72</v>
      </c>
      <c r="E2485" s="6">
        <v>1190108859.4000001</v>
      </c>
      <c r="F2485">
        <v>50</v>
      </c>
      <c r="G2485" t="s">
        <v>13</v>
      </c>
      <c r="H2485">
        <v>2004</v>
      </c>
      <c r="I2485">
        <v>9777</v>
      </c>
      <c r="J2485">
        <v>21</v>
      </c>
      <c r="K2485" s="5">
        <v>24896.820400000001</v>
      </c>
      <c r="L2485" s="6">
        <v>955.99441260000003</v>
      </c>
      <c r="M2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6" spans="1:13" x14ac:dyDescent="0.2">
      <c r="A2486" t="s">
        <v>3259</v>
      </c>
      <c r="B2486" t="s">
        <v>9</v>
      </c>
      <c r="C2486">
        <v>5</v>
      </c>
      <c r="D2486" s="6">
        <v>336984.2</v>
      </c>
      <c r="E2486" s="6">
        <v>12327724437.1</v>
      </c>
      <c r="F2486">
        <v>21</v>
      </c>
      <c r="G2486" t="s">
        <v>27</v>
      </c>
      <c r="H2486">
        <v>2002</v>
      </c>
      <c r="I2486">
        <v>7048</v>
      </c>
      <c r="J2486">
        <v>23</v>
      </c>
      <c r="K2486" s="5">
        <v>36581.499400000001</v>
      </c>
      <c r="L2486" s="6">
        <v>16046.86685</v>
      </c>
      <c r="M2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7" spans="1:13" x14ac:dyDescent="0.2">
      <c r="A2487" t="s">
        <v>3260</v>
      </c>
      <c r="B2487" t="s">
        <v>12</v>
      </c>
      <c r="C2487">
        <v>8</v>
      </c>
      <c r="D2487" s="6">
        <v>419955.99</v>
      </c>
      <c r="E2487" s="6">
        <v>103596715.19</v>
      </c>
      <c r="F2487">
        <v>31</v>
      </c>
      <c r="G2487" t="s">
        <v>37</v>
      </c>
      <c r="H2487">
        <v>2007</v>
      </c>
      <c r="I2487">
        <v>13878</v>
      </c>
      <c r="J2487">
        <v>18</v>
      </c>
      <c r="K2487" s="5">
        <v>245.6846961</v>
      </c>
      <c r="L2487" s="6">
        <v>13546.967339999999</v>
      </c>
      <c r="M2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8" spans="1:13" x14ac:dyDescent="0.2">
      <c r="A2488" t="s">
        <v>3261</v>
      </c>
      <c r="B2488" t="s">
        <v>18</v>
      </c>
      <c r="C2488">
        <v>3</v>
      </c>
      <c r="D2488" s="6">
        <v>243262.95</v>
      </c>
      <c r="E2488" s="6">
        <v>891210554.66999996</v>
      </c>
      <c r="F2488">
        <v>47</v>
      </c>
      <c r="G2488" t="s">
        <v>16</v>
      </c>
      <c r="H2488">
        <v>2013</v>
      </c>
      <c r="I2488">
        <v>3054</v>
      </c>
      <c r="J2488">
        <v>12</v>
      </c>
      <c r="K2488" s="5">
        <v>3662.568749</v>
      </c>
      <c r="L2488" s="6">
        <v>5175.8075239999998</v>
      </c>
      <c r="M2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89" spans="1:13" x14ac:dyDescent="0.2">
      <c r="A2489" t="s">
        <v>3262</v>
      </c>
      <c r="B2489" t="s">
        <v>9</v>
      </c>
      <c r="C2489">
        <v>6</v>
      </c>
      <c r="D2489" s="6">
        <v>47124.77</v>
      </c>
      <c r="E2489" s="6">
        <v>2150746933.0900002</v>
      </c>
      <c r="F2489">
        <v>19</v>
      </c>
      <c r="G2489" t="s">
        <v>16</v>
      </c>
      <c r="H2489">
        <v>2007</v>
      </c>
      <c r="I2489">
        <v>13432</v>
      </c>
      <c r="J2489">
        <v>18</v>
      </c>
      <c r="K2489" s="5">
        <v>45638.415410000001</v>
      </c>
      <c r="L2489" s="6">
        <v>2480.2510280000001</v>
      </c>
      <c r="M2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0" spans="1:13" x14ac:dyDescent="0.2">
      <c r="A2490" t="s">
        <v>3263</v>
      </c>
      <c r="B2490" t="s">
        <v>9</v>
      </c>
      <c r="C2490">
        <v>2</v>
      </c>
      <c r="D2490" s="6">
        <v>35585.360000000001</v>
      </c>
      <c r="E2490" s="6">
        <v>1169292568.24</v>
      </c>
      <c r="F2490">
        <v>37</v>
      </c>
      <c r="G2490" t="s">
        <v>13</v>
      </c>
      <c r="H2490">
        <v>2007</v>
      </c>
      <c r="I2490">
        <v>14376</v>
      </c>
      <c r="J2490">
        <v>18</v>
      </c>
      <c r="K2490" s="5">
        <v>32857.805410000001</v>
      </c>
      <c r="L2490" s="6">
        <v>961.76660870000001</v>
      </c>
      <c r="M24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1" spans="1:13" x14ac:dyDescent="0.2">
      <c r="A2491" t="s">
        <v>3264</v>
      </c>
      <c r="B2491" t="s">
        <v>12</v>
      </c>
      <c r="C2491">
        <v>2</v>
      </c>
      <c r="D2491" s="6">
        <v>189149.92</v>
      </c>
      <c r="E2491" s="6">
        <v>3277126894.1399999</v>
      </c>
      <c r="F2491">
        <v>18</v>
      </c>
      <c r="G2491" t="s">
        <v>19</v>
      </c>
      <c r="H2491">
        <v>2019</v>
      </c>
      <c r="I2491">
        <v>4209</v>
      </c>
      <c r="J2491">
        <v>6</v>
      </c>
      <c r="K2491" s="5">
        <v>17324.552319999999</v>
      </c>
      <c r="L2491" s="6">
        <v>10508.32908</v>
      </c>
      <c r="M24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2" spans="1:13" x14ac:dyDescent="0.2">
      <c r="A2492" t="s">
        <v>349</v>
      </c>
      <c r="B2492" t="s">
        <v>49</v>
      </c>
      <c r="C2492">
        <v>5</v>
      </c>
      <c r="D2492" s="6">
        <v>35370.639999999999</v>
      </c>
      <c r="E2492" s="6">
        <v>17158731566.59</v>
      </c>
      <c r="F2492">
        <v>10</v>
      </c>
      <c r="G2492" t="s">
        <v>16</v>
      </c>
      <c r="H2492">
        <v>2013</v>
      </c>
      <c r="I2492">
        <v>2971</v>
      </c>
      <c r="J2492">
        <v>12</v>
      </c>
      <c r="K2492" s="5">
        <v>485111.23</v>
      </c>
      <c r="L2492" s="6">
        <v>3537.0643129999999</v>
      </c>
      <c r="M24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3" spans="1:13" x14ac:dyDescent="0.2">
      <c r="A2493" t="s">
        <v>3265</v>
      </c>
      <c r="B2493" t="s">
        <v>24</v>
      </c>
      <c r="C2493">
        <v>5</v>
      </c>
      <c r="D2493" s="6">
        <v>29082.799999999999</v>
      </c>
      <c r="E2493" s="6">
        <v>12193094647.1</v>
      </c>
      <c r="F2493">
        <v>28</v>
      </c>
      <c r="G2493" t="s">
        <v>10</v>
      </c>
      <c r="H2493">
        <v>2012</v>
      </c>
      <c r="I2493">
        <v>17654</v>
      </c>
      <c r="J2493">
        <v>13</v>
      </c>
      <c r="K2493" s="5">
        <v>419253.49320000003</v>
      </c>
      <c r="L2493" s="6">
        <v>1038.671435</v>
      </c>
      <c r="M24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4" spans="1:13" x14ac:dyDescent="0.2">
      <c r="A2494" t="s">
        <v>3266</v>
      </c>
      <c r="B2494" t="s">
        <v>42</v>
      </c>
      <c r="C2494">
        <v>3</v>
      </c>
      <c r="D2494" s="6">
        <v>435327.58</v>
      </c>
      <c r="E2494" s="6">
        <v>900984729.75999999</v>
      </c>
      <c r="F2494">
        <v>47</v>
      </c>
      <c r="G2494" t="s">
        <v>16</v>
      </c>
      <c r="H2494">
        <v>2016</v>
      </c>
      <c r="I2494">
        <v>3244</v>
      </c>
      <c r="J2494">
        <v>9</v>
      </c>
      <c r="K2494" s="5">
        <v>2068.6707029999998</v>
      </c>
      <c r="L2494" s="6">
        <v>9262.2888449999991</v>
      </c>
      <c r="M2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5" spans="1:13" x14ac:dyDescent="0.2">
      <c r="A2495" t="s">
        <v>3267</v>
      </c>
      <c r="B2495" t="s">
        <v>12</v>
      </c>
      <c r="C2495">
        <v>3</v>
      </c>
      <c r="D2495" s="6">
        <v>454703.66</v>
      </c>
      <c r="E2495" s="6">
        <v>8692720263.5499992</v>
      </c>
      <c r="F2495">
        <v>49</v>
      </c>
      <c r="G2495" t="s">
        <v>27</v>
      </c>
      <c r="H2495">
        <v>2002</v>
      </c>
      <c r="I2495">
        <v>18647</v>
      </c>
      <c r="J2495">
        <v>23</v>
      </c>
      <c r="K2495" s="5">
        <v>19116.33078</v>
      </c>
      <c r="L2495" s="6">
        <v>9279.6665190000003</v>
      </c>
      <c r="M2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6" spans="1:13" x14ac:dyDescent="0.2">
      <c r="A2496" t="s">
        <v>3268</v>
      </c>
      <c r="B2496" t="s">
        <v>9</v>
      </c>
      <c r="C2496">
        <v>8</v>
      </c>
      <c r="D2496" s="6">
        <v>125421.65</v>
      </c>
      <c r="E2496" s="6">
        <v>40237191074.040001</v>
      </c>
      <c r="F2496">
        <v>8</v>
      </c>
      <c r="G2496" t="s">
        <v>37</v>
      </c>
      <c r="H2496">
        <v>2023</v>
      </c>
      <c r="I2496">
        <v>17885</v>
      </c>
      <c r="J2496">
        <v>2</v>
      </c>
      <c r="K2496" s="5">
        <v>320814.34210000001</v>
      </c>
      <c r="L2496" s="6">
        <v>15677.70685</v>
      </c>
      <c r="M24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497" spans="1:13" x14ac:dyDescent="0.2">
      <c r="A2497" t="s">
        <v>3269</v>
      </c>
      <c r="B2497" t="s">
        <v>49</v>
      </c>
      <c r="C2497">
        <v>7</v>
      </c>
      <c r="D2497" s="6">
        <v>95101.04</v>
      </c>
      <c r="E2497" s="6">
        <v>2324096807.9499998</v>
      </c>
      <c r="F2497">
        <v>37</v>
      </c>
      <c r="G2497" t="s">
        <v>13</v>
      </c>
      <c r="H2497">
        <v>2003</v>
      </c>
      <c r="I2497">
        <v>4416</v>
      </c>
      <c r="J2497">
        <v>22</v>
      </c>
      <c r="K2497" s="5">
        <v>24437.184209999999</v>
      </c>
      <c r="L2497" s="6">
        <v>2570.29846</v>
      </c>
      <c r="M2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8" spans="1:13" x14ac:dyDescent="0.2">
      <c r="A2498" t="s">
        <v>3270</v>
      </c>
      <c r="B2498" t="s">
        <v>49</v>
      </c>
      <c r="C2498">
        <v>9</v>
      </c>
      <c r="D2498" s="6">
        <v>41115.96</v>
      </c>
      <c r="E2498" s="6">
        <v>18940087132.18</v>
      </c>
      <c r="F2498">
        <v>6</v>
      </c>
      <c r="G2498" t="s">
        <v>27</v>
      </c>
      <c r="H2498">
        <v>2015</v>
      </c>
      <c r="I2498">
        <v>17271</v>
      </c>
      <c r="J2498">
        <v>10</v>
      </c>
      <c r="K2498" s="5">
        <v>460649.52399999998</v>
      </c>
      <c r="L2498" s="6">
        <v>6852.659498</v>
      </c>
      <c r="M2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499" spans="1:13" x14ac:dyDescent="0.2">
      <c r="A2499" t="s">
        <v>3271</v>
      </c>
      <c r="B2499" t="s">
        <v>15</v>
      </c>
      <c r="C2499">
        <v>1</v>
      </c>
      <c r="D2499" s="6">
        <v>147510.53</v>
      </c>
      <c r="E2499" s="6">
        <v>7221845879.1700001</v>
      </c>
      <c r="F2499">
        <v>40</v>
      </c>
      <c r="G2499" t="s">
        <v>21</v>
      </c>
      <c r="H2499">
        <v>2022</v>
      </c>
      <c r="I2499">
        <v>11042</v>
      </c>
      <c r="J2499">
        <v>3</v>
      </c>
      <c r="K2499" s="5">
        <v>48957.171629999997</v>
      </c>
      <c r="L2499" s="6">
        <v>3687.7632669999998</v>
      </c>
      <c r="M2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0" spans="1:13" x14ac:dyDescent="0.2">
      <c r="A2500" t="s">
        <v>3272</v>
      </c>
      <c r="B2500" t="s">
        <v>49</v>
      </c>
      <c r="C2500">
        <v>1</v>
      </c>
      <c r="D2500" s="6">
        <v>69404.84</v>
      </c>
      <c r="E2500" s="6">
        <v>2723375817.1100001</v>
      </c>
      <c r="F2500">
        <v>44</v>
      </c>
      <c r="G2500" t="s">
        <v>16</v>
      </c>
      <c r="H2500">
        <v>2000</v>
      </c>
      <c r="I2500">
        <v>228</v>
      </c>
      <c r="J2500">
        <v>25</v>
      </c>
      <c r="K2500" s="5">
        <v>39237.988740000001</v>
      </c>
      <c r="L2500" s="6">
        <v>1577.382775</v>
      </c>
      <c r="M2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1" spans="1:13" x14ac:dyDescent="0.2">
      <c r="A2501" t="s">
        <v>3273</v>
      </c>
      <c r="B2501" t="s">
        <v>12</v>
      </c>
      <c r="C2501">
        <v>10</v>
      </c>
      <c r="D2501" s="6">
        <v>296007.18</v>
      </c>
      <c r="E2501" s="6">
        <v>14223252946.459999</v>
      </c>
      <c r="F2501">
        <v>42</v>
      </c>
      <c r="G2501" t="s">
        <v>16</v>
      </c>
      <c r="H2501">
        <v>2009</v>
      </c>
      <c r="I2501">
        <v>11463</v>
      </c>
      <c r="J2501">
        <v>16</v>
      </c>
      <c r="K2501" s="5">
        <v>48049.364959999999</v>
      </c>
      <c r="L2501" s="6">
        <v>7047.7899589999997</v>
      </c>
      <c r="M2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2" spans="1:13" x14ac:dyDescent="0.2">
      <c r="A2502" t="s">
        <v>3274</v>
      </c>
      <c r="B2502" t="s">
        <v>24</v>
      </c>
      <c r="C2502">
        <v>7</v>
      </c>
      <c r="D2502" s="6">
        <v>391480.85</v>
      </c>
      <c r="E2502" s="6">
        <v>1949447058.46</v>
      </c>
      <c r="F2502">
        <v>12</v>
      </c>
      <c r="G2502" t="s">
        <v>13</v>
      </c>
      <c r="H2502">
        <v>2002</v>
      </c>
      <c r="I2502">
        <v>12904</v>
      </c>
      <c r="J2502">
        <v>23</v>
      </c>
      <c r="K2502" s="5">
        <v>4978.6741730000003</v>
      </c>
      <c r="L2502" s="6">
        <v>32623.403839999999</v>
      </c>
      <c r="M2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3" spans="1:13" x14ac:dyDescent="0.2">
      <c r="A2503" t="s">
        <v>350</v>
      </c>
      <c r="B2503" t="s">
        <v>18</v>
      </c>
      <c r="C2503">
        <v>1</v>
      </c>
      <c r="D2503" s="6">
        <v>322498.5</v>
      </c>
      <c r="E2503" s="6">
        <v>12294854490.07</v>
      </c>
      <c r="F2503">
        <v>7</v>
      </c>
      <c r="G2503" t="s">
        <v>37</v>
      </c>
      <c r="H2503">
        <v>2010</v>
      </c>
      <c r="I2503">
        <v>12781</v>
      </c>
      <c r="J2503">
        <v>15</v>
      </c>
      <c r="K2503" s="5">
        <v>38122.756849999998</v>
      </c>
      <c r="L2503" s="6">
        <v>46071.214630000002</v>
      </c>
      <c r="M2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4" spans="1:13" x14ac:dyDescent="0.2">
      <c r="A2504" t="s">
        <v>3275</v>
      </c>
      <c r="B2504" t="s">
        <v>24</v>
      </c>
      <c r="C2504">
        <v>4</v>
      </c>
      <c r="D2504" s="6">
        <v>389178.8</v>
      </c>
      <c r="E2504" s="6">
        <v>1405253810.5999999</v>
      </c>
      <c r="F2504">
        <v>44</v>
      </c>
      <c r="G2504" t="s">
        <v>37</v>
      </c>
      <c r="H2504">
        <v>2015</v>
      </c>
      <c r="I2504">
        <v>3339</v>
      </c>
      <c r="J2504">
        <v>10</v>
      </c>
      <c r="K2504" s="5">
        <v>3609.8179789999999</v>
      </c>
      <c r="L2504" s="6">
        <v>8844.9727419999999</v>
      </c>
      <c r="M2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5" spans="1:13" x14ac:dyDescent="0.2">
      <c r="A2505" t="s">
        <v>3276</v>
      </c>
      <c r="B2505" t="s">
        <v>32</v>
      </c>
      <c r="C2505">
        <v>1</v>
      </c>
      <c r="D2505" s="6">
        <v>156097.79999999999</v>
      </c>
      <c r="E2505" s="6">
        <v>47732791822.309998</v>
      </c>
      <c r="F2505">
        <v>11</v>
      </c>
      <c r="G2505" t="s">
        <v>13</v>
      </c>
      <c r="H2505">
        <v>2005</v>
      </c>
      <c r="I2505">
        <v>4493</v>
      </c>
      <c r="J2505">
        <v>20</v>
      </c>
      <c r="K2505" s="5">
        <v>305786.73349999997</v>
      </c>
      <c r="L2505" s="6">
        <v>14190.7089</v>
      </c>
      <c r="M25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06" spans="1:13" x14ac:dyDescent="0.2">
      <c r="A2506" t="s">
        <v>3277</v>
      </c>
      <c r="B2506" t="s">
        <v>24</v>
      </c>
      <c r="C2506">
        <v>9</v>
      </c>
      <c r="D2506" s="6">
        <v>194038.43</v>
      </c>
      <c r="E2506" s="6">
        <v>4567043415.1599998</v>
      </c>
      <c r="F2506">
        <v>12</v>
      </c>
      <c r="G2506" t="s">
        <v>37</v>
      </c>
      <c r="H2506">
        <v>2020</v>
      </c>
      <c r="I2506">
        <v>4828</v>
      </c>
      <c r="J2506">
        <v>5</v>
      </c>
      <c r="K2506" s="5">
        <v>23535.79868</v>
      </c>
      <c r="L2506" s="6">
        <v>16169.868990000001</v>
      </c>
      <c r="M2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7" spans="1:13" x14ac:dyDescent="0.2">
      <c r="A2507" t="s">
        <v>3278</v>
      </c>
      <c r="B2507" t="s">
        <v>49</v>
      </c>
      <c r="C2507">
        <v>9</v>
      </c>
      <c r="D2507" s="6">
        <v>151006.72</v>
      </c>
      <c r="E2507" s="6">
        <v>5001572824.7299995</v>
      </c>
      <c r="F2507">
        <v>43</v>
      </c>
      <c r="G2507" t="s">
        <v>27</v>
      </c>
      <c r="H2507">
        <v>2019</v>
      </c>
      <c r="I2507">
        <v>18424</v>
      </c>
      <c r="J2507">
        <v>6</v>
      </c>
      <c r="K2507" s="5">
        <v>33120.524510000003</v>
      </c>
      <c r="L2507" s="6">
        <v>3511.7842190000001</v>
      </c>
      <c r="M2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8" spans="1:13" x14ac:dyDescent="0.2">
      <c r="A2508" t="s">
        <v>3279</v>
      </c>
      <c r="B2508" t="s">
        <v>15</v>
      </c>
      <c r="C2508">
        <v>2</v>
      </c>
      <c r="D2508" s="6">
        <v>194383.66</v>
      </c>
      <c r="E2508" s="6">
        <v>5879880900.1400003</v>
      </c>
      <c r="F2508">
        <v>17</v>
      </c>
      <c r="G2508" t="s">
        <v>29</v>
      </c>
      <c r="H2508">
        <v>2002</v>
      </c>
      <c r="I2508">
        <v>13724</v>
      </c>
      <c r="J2508">
        <v>23</v>
      </c>
      <c r="K2508" s="5">
        <v>30247.844140000001</v>
      </c>
      <c r="L2508" s="6">
        <v>11434.33268</v>
      </c>
      <c r="M2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09" spans="1:13" x14ac:dyDescent="0.2">
      <c r="A2509" t="s">
        <v>3280</v>
      </c>
      <c r="B2509" t="s">
        <v>15</v>
      </c>
      <c r="C2509">
        <v>3</v>
      </c>
      <c r="D2509" s="6">
        <v>17789.07</v>
      </c>
      <c r="E2509" s="6">
        <v>7496698543.1000004</v>
      </c>
      <c r="F2509">
        <v>49</v>
      </c>
      <c r="G2509" t="s">
        <v>35</v>
      </c>
      <c r="H2509">
        <v>2001</v>
      </c>
      <c r="I2509">
        <v>3863</v>
      </c>
      <c r="J2509">
        <v>24</v>
      </c>
      <c r="K2509" s="5">
        <v>421420.72859999997</v>
      </c>
      <c r="L2509" s="6">
        <v>363.04214380000002</v>
      </c>
      <c r="M2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0" spans="1:13" x14ac:dyDescent="0.2">
      <c r="A2510" t="s">
        <v>3281</v>
      </c>
      <c r="B2510" t="s">
        <v>12</v>
      </c>
      <c r="C2510">
        <v>6</v>
      </c>
      <c r="D2510" s="6">
        <v>485614.53</v>
      </c>
      <c r="E2510" s="6">
        <v>19913783834.299999</v>
      </c>
      <c r="F2510">
        <v>25</v>
      </c>
      <c r="G2510" t="s">
        <v>10</v>
      </c>
      <c r="H2510">
        <v>2002</v>
      </c>
      <c r="I2510">
        <v>16629</v>
      </c>
      <c r="J2510">
        <v>23</v>
      </c>
      <c r="K2510" s="5">
        <v>41006.38912</v>
      </c>
      <c r="L2510" s="6">
        <v>19424.581050000001</v>
      </c>
      <c r="M2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1" spans="1:13" x14ac:dyDescent="0.2">
      <c r="A2511" t="s">
        <v>3282</v>
      </c>
      <c r="B2511" t="s">
        <v>15</v>
      </c>
      <c r="C2511">
        <v>7</v>
      </c>
      <c r="D2511" s="6">
        <v>248435.07</v>
      </c>
      <c r="E2511" s="6">
        <v>1173376213.2</v>
      </c>
      <c r="F2511">
        <v>14</v>
      </c>
      <c r="G2511" t="s">
        <v>37</v>
      </c>
      <c r="H2511">
        <v>2018</v>
      </c>
      <c r="I2511">
        <v>9344</v>
      </c>
      <c r="J2511">
        <v>7</v>
      </c>
      <c r="K2511" s="5">
        <v>4722.069888</v>
      </c>
      <c r="L2511" s="6">
        <v>17745.362369999999</v>
      </c>
      <c r="M2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2" spans="1:13" x14ac:dyDescent="0.2">
      <c r="A2512" t="s">
        <v>3283</v>
      </c>
      <c r="B2512" t="s">
        <v>24</v>
      </c>
      <c r="C2512">
        <v>4</v>
      </c>
      <c r="D2512" s="6">
        <v>113179.66</v>
      </c>
      <c r="E2512" s="6">
        <v>5427154672.46</v>
      </c>
      <c r="F2512">
        <v>20</v>
      </c>
      <c r="G2512" t="s">
        <v>33</v>
      </c>
      <c r="H2512">
        <v>2023</v>
      </c>
      <c r="I2512">
        <v>16026</v>
      </c>
      <c r="J2512">
        <v>2</v>
      </c>
      <c r="K2512" s="5">
        <v>47950.678610000003</v>
      </c>
      <c r="L2512" s="6">
        <v>5658.9829909999999</v>
      </c>
      <c r="M2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3" spans="1:13" x14ac:dyDescent="0.2">
      <c r="A2513" t="s">
        <v>3284</v>
      </c>
      <c r="B2513" t="s">
        <v>49</v>
      </c>
      <c r="C2513">
        <v>2</v>
      </c>
      <c r="D2513" s="6">
        <v>118609.21</v>
      </c>
      <c r="E2513" s="6">
        <v>3968386070.2199998</v>
      </c>
      <c r="F2513">
        <v>29</v>
      </c>
      <c r="G2513" t="s">
        <v>37</v>
      </c>
      <c r="H2513">
        <v>2010</v>
      </c>
      <c r="I2513">
        <v>4585</v>
      </c>
      <c r="J2513">
        <v>15</v>
      </c>
      <c r="K2513" s="5">
        <v>33456.654119999999</v>
      </c>
      <c r="L2513" s="6">
        <v>4089.97291</v>
      </c>
      <c r="M2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4" spans="1:13" x14ac:dyDescent="0.2">
      <c r="A2514" t="s">
        <v>351</v>
      </c>
      <c r="B2514" t="s">
        <v>24</v>
      </c>
      <c r="C2514">
        <v>10</v>
      </c>
      <c r="D2514" s="6">
        <v>433497.01</v>
      </c>
      <c r="E2514" s="6">
        <v>18560084401.669998</v>
      </c>
      <c r="F2514">
        <v>37</v>
      </c>
      <c r="G2514" t="s">
        <v>16</v>
      </c>
      <c r="H2514">
        <v>2007</v>
      </c>
      <c r="I2514">
        <v>7427</v>
      </c>
      <c r="J2514">
        <v>18</v>
      </c>
      <c r="K2514" s="5">
        <v>42813.792410000002</v>
      </c>
      <c r="L2514" s="6">
        <v>11716.13535</v>
      </c>
      <c r="M2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5" spans="1:13" x14ac:dyDescent="0.2">
      <c r="A2515" t="s">
        <v>3285</v>
      </c>
      <c r="B2515" t="s">
        <v>18</v>
      </c>
      <c r="C2515">
        <v>1</v>
      </c>
      <c r="D2515" s="6">
        <v>178251.64</v>
      </c>
      <c r="E2515" s="6">
        <v>6337413399.5</v>
      </c>
      <c r="F2515">
        <v>47</v>
      </c>
      <c r="G2515" t="s">
        <v>35</v>
      </c>
      <c r="H2515">
        <v>2001</v>
      </c>
      <c r="I2515">
        <v>10802</v>
      </c>
      <c r="J2515">
        <v>24</v>
      </c>
      <c r="K2515" s="5">
        <v>35552.183279999997</v>
      </c>
      <c r="L2515" s="6">
        <v>3792.5881880000002</v>
      </c>
      <c r="M2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6" spans="1:13" x14ac:dyDescent="0.2">
      <c r="A2516" t="s">
        <v>3286</v>
      </c>
      <c r="B2516" t="s">
        <v>49</v>
      </c>
      <c r="C2516">
        <v>9</v>
      </c>
      <c r="D2516" s="6">
        <v>374965.55</v>
      </c>
      <c r="E2516" s="6">
        <v>13031897251.639999</v>
      </c>
      <c r="F2516">
        <v>42</v>
      </c>
      <c r="G2516" t="s">
        <v>37</v>
      </c>
      <c r="H2516">
        <v>2009</v>
      </c>
      <c r="I2516">
        <v>13009</v>
      </c>
      <c r="J2516">
        <v>16</v>
      </c>
      <c r="K2516" s="5">
        <v>34753.918810000003</v>
      </c>
      <c r="L2516" s="6">
        <v>8927.7511930000001</v>
      </c>
      <c r="M2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7" spans="1:13" x14ac:dyDescent="0.2">
      <c r="A2517" t="s">
        <v>3287</v>
      </c>
      <c r="B2517" t="s">
        <v>49</v>
      </c>
      <c r="C2517">
        <v>9</v>
      </c>
      <c r="D2517" s="6">
        <v>114232.16</v>
      </c>
      <c r="E2517" s="6">
        <v>18165339906.810001</v>
      </c>
      <c r="F2517">
        <v>43</v>
      </c>
      <c r="G2517" t="s">
        <v>13</v>
      </c>
      <c r="H2517">
        <v>2009</v>
      </c>
      <c r="I2517">
        <v>7599</v>
      </c>
      <c r="J2517">
        <v>16</v>
      </c>
      <c r="K2517" s="5">
        <v>159020.24100000001</v>
      </c>
      <c r="L2517" s="6">
        <v>2656.5618690000001</v>
      </c>
      <c r="M2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8" spans="1:13" x14ac:dyDescent="0.2">
      <c r="A2518" t="s">
        <v>3288</v>
      </c>
      <c r="B2518" t="s">
        <v>49</v>
      </c>
      <c r="C2518">
        <v>7</v>
      </c>
      <c r="D2518" s="6">
        <v>38237.29</v>
      </c>
      <c r="E2518" s="6">
        <v>6341627246.5200005</v>
      </c>
      <c r="F2518">
        <v>25</v>
      </c>
      <c r="G2518" t="s">
        <v>35</v>
      </c>
      <c r="H2518">
        <v>2008</v>
      </c>
      <c r="I2518">
        <v>3829</v>
      </c>
      <c r="J2518">
        <v>17</v>
      </c>
      <c r="K2518" s="5">
        <v>165848.27160000001</v>
      </c>
      <c r="L2518" s="6">
        <v>1529.4917330000001</v>
      </c>
      <c r="M2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19" spans="1:13" x14ac:dyDescent="0.2">
      <c r="A2519" t="s">
        <v>3289</v>
      </c>
      <c r="B2519" t="s">
        <v>15</v>
      </c>
      <c r="C2519">
        <v>6</v>
      </c>
      <c r="D2519" s="6">
        <v>491770.47</v>
      </c>
      <c r="E2519" s="6">
        <v>1359700387.2</v>
      </c>
      <c r="F2519">
        <v>33</v>
      </c>
      <c r="G2519" t="s">
        <v>35</v>
      </c>
      <c r="H2519">
        <v>2018</v>
      </c>
      <c r="I2519">
        <v>17675</v>
      </c>
      <c r="J2519">
        <v>7</v>
      </c>
      <c r="K2519" s="5">
        <v>2763.9085660000001</v>
      </c>
      <c r="L2519" s="6">
        <v>14902.135480000001</v>
      </c>
      <c r="M2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0" spans="1:13" x14ac:dyDescent="0.2">
      <c r="A2520" t="s">
        <v>3290</v>
      </c>
      <c r="B2520" t="s">
        <v>12</v>
      </c>
      <c r="C2520">
        <v>8</v>
      </c>
      <c r="D2520" s="6">
        <v>38622.089999999997</v>
      </c>
      <c r="E2520" s="6">
        <v>13587550670.02</v>
      </c>
      <c r="F2520">
        <v>43</v>
      </c>
      <c r="G2520" t="s">
        <v>27</v>
      </c>
      <c r="H2520">
        <v>2010</v>
      </c>
      <c r="I2520">
        <v>18087</v>
      </c>
      <c r="J2520">
        <v>15</v>
      </c>
      <c r="K2520" s="5">
        <v>351806.77510000003</v>
      </c>
      <c r="L2520" s="6">
        <v>898.18808109999998</v>
      </c>
      <c r="M2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1" spans="1:13" x14ac:dyDescent="0.2">
      <c r="A2521" t="s">
        <v>3291</v>
      </c>
      <c r="B2521" t="s">
        <v>12</v>
      </c>
      <c r="C2521">
        <v>10</v>
      </c>
      <c r="D2521" s="6">
        <v>328930.59999999998</v>
      </c>
      <c r="E2521" s="6">
        <v>8977199405.3700008</v>
      </c>
      <c r="F2521">
        <v>35</v>
      </c>
      <c r="G2521" t="s">
        <v>19</v>
      </c>
      <c r="H2521">
        <v>2021</v>
      </c>
      <c r="I2521">
        <v>4587</v>
      </c>
      <c r="J2521">
        <v>4</v>
      </c>
      <c r="K2521" s="5">
        <v>27291.07717</v>
      </c>
      <c r="L2521" s="6">
        <v>9398.0172340000008</v>
      </c>
      <c r="M2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2" spans="1:13" x14ac:dyDescent="0.2">
      <c r="A2522" t="s">
        <v>3292</v>
      </c>
      <c r="B2522" t="s">
        <v>49</v>
      </c>
      <c r="C2522">
        <v>3</v>
      </c>
      <c r="D2522" s="6">
        <v>38022.620000000003</v>
      </c>
      <c r="E2522" s="6">
        <v>6725275199.8800001</v>
      </c>
      <c r="F2522">
        <v>22</v>
      </c>
      <c r="G2522" t="s">
        <v>16</v>
      </c>
      <c r="H2522">
        <v>2019</v>
      </c>
      <c r="I2522">
        <v>9066</v>
      </c>
      <c r="J2522">
        <v>6</v>
      </c>
      <c r="K2522" s="5">
        <v>176874.6617</v>
      </c>
      <c r="L2522" s="6">
        <v>1728.3006849999999</v>
      </c>
      <c r="M2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3" spans="1:13" x14ac:dyDescent="0.2">
      <c r="A2523" t="s">
        <v>3293</v>
      </c>
      <c r="B2523" t="s">
        <v>9</v>
      </c>
      <c r="C2523">
        <v>8</v>
      </c>
      <c r="D2523" s="6">
        <v>140295.44</v>
      </c>
      <c r="E2523" s="6">
        <v>3915085330.0799999</v>
      </c>
      <c r="F2523">
        <v>12</v>
      </c>
      <c r="G2523" t="s">
        <v>13</v>
      </c>
      <c r="H2523">
        <v>2023</v>
      </c>
      <c r="I2523">
        <v>6429</v>
      </c>
      <c r="J2523">
        <v>2</v>
      </c>
      <c r="K2523" s="5">
        <v>27905.004679999998</v>
      </c>
      <c r="L2523" s="6">
        <v>11691.287039999999</v>
      </c>
      <c r="M2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4" spans="1:13" x14ac:dyDescent="0.2">
      <c r="A2524" t="s">
        <v>3294</v>
      </c>
      <c r="B2524" t="s">
        <v>12</v>
      </c>
      <c r="C2524">
        <v>1</v>
      </c>
      <c r="D2524" s="6">
        <v>427626.38</v>
      </c>
      <c r="E2524" s="6">
        <v>6543912261.0500002</v>
      </c>
      <c r="F2524">
        <v>48</v>
      </c>
      <c r="G2524" t="s">
        <v>33</v>
      </c>
      <c r="H2524">
        <v>2012</v>
      </c>
      <c r="I2524">
        <v>10066</v>
      </c>
      <c r="J2524">
        <v>13</v>
      </c>
      <c r="K2524" s="5">
        <v>15301.873100000001</v>
      </c>
      <c r="L2524" s="6">
        <v>8908.882963</v>
      </c>
      <c r="M2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5" spans="1:13" x14ac:dyDescent="0.2">
      <c r="A2525" t="s">
        <v>352</v>
      </c>
      <c r="B2525" t="s">
        <v>32</v>
      </c>
      <c r="C2525">
        <v>8</v>
      </c>
      <c r="D2525" s="6">
        <v>344233.37</v>
      </c>
      <c r="E2525" s="6">
        <v>14587083195.459999</v>
      </c>
      <c r="F2525">
        <v>24</v>
      </c>
      <c r="G2525" t="s">
        <v>37</v>
      </c>
      <c r="H2525">
        <v>2019</v>
      </c>
      <c r="I2525">
        <v>13348</v>
      </c>
      <c r="J2525">
        <v>6</v>
      </c>
      <c r="K2525" s="5">
        <v>42374.564180000001</v>
      </c>
      <c r="L2525" s="6">
        <v>14343.05702</v>
      </c>
      <c r="M2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6" spans="1:13" x14ac:dyDescent="0.2">
      <c r="A2526" t="s">
        <v>3295</v>
      </c>
      <c r="B2526" t="s">
        <v>42</v>
      </c>
      <c r="C2526">
        <v>7</v>
      </c>
      <c r="D2526" s="6">
        <v>362549.97</v>
      </c>
      <c r="E2526" s="6">
        <v>1659505944.3800001</v>
      </c>
      <c r="F2526">
        <v>36</v>
      </c>
      <c r="G2526" t="s">
        <v>13</v>
      </c>
      <c r="H2526">
        <v>2005</v>
      </c>
      <c r="I2526">
        <v>3426</v>
      </c>
      <c r="J2526">
        <v>20</v>
      </c>
      <c r="K2526" s="5">
        <v>4576.3164729999999</v>
      </c>
      <c r="L2526" s="6">
        <v>10070.832469999999</v>
      </c>
      <c r="M2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7" spans="1:13" x14ac:dyDescent="0.2">
      <c r="A2527" t="s">
        <v>3296</v>
      </c>
      <c r="B2527" t="s">
        <v>24</v>
      </c>
      <c r="C2527">
        <v>3</v>
      </c>
      <c r="D2527" s="6">
        <v>24095.5</v>
      </c>
      <c r="E2527" s="6">
        <v>6587093088.4099998</v>
      </c>
      <c r="F2527">
        <v>34</v>
      </c>
      <c r="G2527" t="s">
        <v>13</v>
      </c>
      <c r="H2527">
        <v>2017</v>
      </c>
      <c r="I2527">
        <v>17739</v>
      </c>
      <c r="J2527">
        <v>8</v>
      </c>
      <c r="K2527" s="5">
        <v>273373.41310000001</v>
      </c>
      <c r="L2527" s="6">
        <v>708.69116770000005</v>
      </c>
      <c r="M25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28" spans="1:13" x14ac:dyDescent="0.2">
      <c r="A2528" t="s">
        <v>3297</v>
      </c>
      <c r="B2528" t="s">
        <v>32</v>
      </c>
      <c r="C2528">
        <v>10</v>
      </c>
      <c r="D2528" s="6">
        <v>491088.34</v>
      </c>
      <c r="E2528" s="6">
        <v>23628520685.48</v>
      </c>
      <c r="F2528">
        <v>21</v>
      </c>
      <c r="G2528" t="s">
        <v>16</v>
      </c>
      <c r="H2528">
        <v>2023</v>
      </c>
      <c r="I2528">
        <v>15825</v>
      </c>
      <c r="J2528">
        <v>2</v>
      </c>
      <c r="K2528" s="5">
        <v>48113.603450000002</v>
      </c>
      <c r="L2528" s="6">
        <v>23385.159</v>
      </c>
      <c r="M25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29" spans="1:13" x14ac:dyDescent="0.2">
      <c r="A2529" t="s">
        <v>3298</v>
      </c>
      <c r="B2529" t="s">
        <v>32</v>
      </c>
      <c r="C2529">
        <v>6</v>
      </c>
      <c r="D2529" s="6">
        <v>288000.51</v>
      </c>
      <c r="E2529" s="6">
        <v>10023009285.83</v>
      </c>
      <c r="F2529">
        <v>46</v>
      </c>
      <c r="G2529" t="s">
        <v>37</v>
      </c>
      <c r="H2529">
        <v>2014</v>
      </c>
      <c r="I2529">
        <v>15212</v>
      </c>
      <c r="J2529">
        <v>11</v>
      </c>
      <c r="K2529" s="5">
        <v>34801.054320000003</v>
      </c>
      <c r="L2529" s="6">
        <v>6260.8805849999999</v>
      </c>
      <c r="M2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0" spans="1:13" x14ac:dyDescent="0.2">
      <c r="A2530" t="s">
        <v>3299</v>
      </c>
      <c r="B2530" t="s">
        <v>12</v>
      </c>
      <c r="C2530">
        <v>8</v>
      </c>
      <c r="D2530" s="6">
        <v>251203.85</v>
      </c>
      <c r="E2530" s="6">
        <v>10897880613.57</v>
      </c>
      <c r="F2530">
        <v>33</v>
      </c>
      <c r="G2530" t="s">
        <v>16</v>
      </c>
      <c r="H2530">
        <v>2017</v>
      </c>
      <c r="I2530">
        <v>14311</v>
      </c>
      <c r="J2530">
        <v>8</v>
      </c>
      <c r="K2530" s="5">
        <v>43381.617960000003</v>
      </c>
      <c r="L2530" s="6">
        <v>7612.2378490000001</v>
      </c>
      <c r="M2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1" spans="1:13" x14ac:dyDescent="0.2">
      <c r="A2531" t="s">
        <v>3300</v>
      </c>
      <c r="B2531" t="s">
        <v>12</v>
      </c>
      <c r="C2531">
        <v>6</v>
      </c>
      <c r="D2531" s="6">
        <v>71910.19</v>
      </c>
      <c r="E2531" s="6">
        <v>2656540922.77</v>
      </c>
      <c r="F2531">
        <v>23</v>
      </c>
      <c r="G2531" t="s">
        <v>29</v>
      </c>
      <c r="H2531">
        <v>2014</v>
      </c>
      <c r="I2531">
        <v>10889</v>
      </c>
      <c r="J2531">
        <v>11</v>
      </c>
      <c r="K2531" s="5">
        <v>36941.481140000004</v>
      </c>
      <c r="L2531" s="6">
        <v>3126.5300999999999</v>
      </c>
      <c r="M2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2" spans="1:13" x14ac:dyDescent="0.2">
      <c r="A2532" t="s">
        <v>3301</v>
      </c>
      <c r="B2532" t="s">
        <v>32</v>
      </c>
      <c r="C2532">
        <v>1</v>
      </c>
      <c r="D2532" s="6">
        <v>110504.22</v>
      </c>
      <c r="E2532" s="6">
        <v>16610020279.82</v>
      </c>
      <c r="F2532">
        <v>43</v>
      </c>
      <c r="G2532" t="s">
        <v>10</v>
      </c>
      <c r="H2532">
        <v>2001</v>
      </c>
      <c r="I2532">
        <v>12708</v>
      </c>
      <c r="J2532">
        <v>24</v>
      </c>
      <c r="K2532" s="5">
        <v>150310.1807</v>
      </c>
      <c r="L2532" s="6">
        <v>2569.8656580000002</v>
      </c>
      <c r="M2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3" spans="1:13" x14ac:dyDescent="0.2">
      <c r="A2533" t="s">
        <v>3302</v>
      </c>
      <c r="B2533" t="s">
        <v>24</v>
      </c>
      <c r="C2533">
        <v>1</v>
      </c>
      <c r="D2533" s="6">
        <v>1875.76</v>
      </c>
      <c r="E2533" s="6">
        <v>6889857045.6599998</v>
      </c>
      <c r="F2533">
        <v>30</v>
      </c>
      <c r="G2533" t="s">
        <v>13</v>
      </c>
      <c r="H2533">
        <v>2002</v>
      </c>
      <c r="I2533">
        <v>1973</v>
      </c>
      <c r="J2533">
        <v>23</v>
      </c>
      <c r="K2533" s="5">
        <v>3673096.213</v>
      </c>
      <c r="L2533" s="7">
        <v>62.525407899999998</v>
      </c>
      <c r="M25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34" spans="1:13" x14ac:dyDescent="0.2">
      <c r="A2534" t="s">
        <v>3303</v>
      </c>
      <c r="B2534" t="s">
        <v>32</v>
      </c>
      <c r="C2534">
        <v>3</v>
      </c>
      <c r="D2534" s="6">
        <v>485645.66</v>
      </c>
      <c r="E2534" s="6">
        <v>16382397119.17</v>
      </c>
      <c r="F2534">
        <v>25</v>
      </c>
      <c r="G2534" t="s">
        <v>37</v>
      </c>
      <c r="H2534">
        <v>2014</v>
      </c>
      <c r="I2534">
        <v>1337</v>
      </c>
      <c r="J2534">
        <v>11</v>
      </c>
      <c r="K2534" s="5">
        <v>33732.230680000001</v>
      </c>
      <c r="L2534" s="6">
        <v>19425.82645</v>
      </c>
      <c r="M2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5" spans="1:13" x14ac:dyDescent="0.2">
      <c r="A2535" t="s">
        <v>3304</v>
      </c>
      <c r="B2535" t="s">
        <v>18</v>
      </c>
      <c r="C2535">
        <v>10</v>
      </c>
      <c r="D2535" s="6">
        <v>199655.59</v>
      </c>
      <c r="E2535" s="6">
        <v>9038502597.4200001</v>
      </c>
      <c r="F2535">
        <v>11</v>
      </c>
      <c r="G2535" t="s">
        <v>19</v>
      </c>
      <c r="H2535">
        <v>2001</v>
      </c>
      <c r="I2535">
        <v>12077</v>
      </c>
      <c r="J2535">
        <v>24</v>
      </c>
      <c r="K2535" s="5">
        <v>45269.472099999999</v>
      </c>
      <c r="L2535" s="6">
        <v>18150.507740000001</v>
      </c>
      <c r="M25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6" spans="1:13" x14ac:dyDescent="0.2">
      <c r="A2536" t="s">
        <v>353</v>
      </c>
      <c r="B2536" t="s">
        <v>15</v>
      </c>
      <c r="C2536">
        <v>8</v>
      </c>
      <c r="D2536" s="6">
        <v>411118.03</v>
      </c>
      <c r="E2536" s="6">
        <v>7725412065.4700003</v>
      </c>
      <c r="F2536">
        <v>42</v>
      </c>
      <c r="G2536" t="s">
        <v>10</v>
      </c>
      <c r="H2536">
        <v>2019</v>
      </c>
      <c r="I2536">
        <v>913</v>
      </c>
      <c r="J2536">
        <v>6</v>
      </c>
      <c r="K2536" s="5">
        <v>18790.226709999999</v>
      </c>
      <c r="L2536" s="6">
        <v>9788.5244719999992</v>
      </c>
      <c r="M2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7" spans="1:13" x14ac:dyDescent="0.2">
      <c r="A2537" t="s">
        <v>3305</v>
      </c>
      <c r="B2537" t="s">
        <v>24</v>
      </c>
      <c r="C2537">
        <v>6</v>
      </c>
      <c r="D2537" s="6">
        <v>27045.47</v>
      </c>
      <c r="E2537" s="6">
        <v>6395550302.04</v>
      </c>
      <c r="F2537">
        <v>39</v>
      </c>
      <c r="G2537" t="s">
        <v>13</v>
      </c>
      <c r="H2537">
        <v>2021</v>
      </c>
      <c r="I2537">
        <v>14953</v>
      </c>
      <c r="J2537">
        <v>4</v>
      </c>
      <c r="K2537" s="5">
        <v>236473.01</v>
      </c>
      <c r="L2537" s="6">
        <v>693.47354180000002</v>
      </c>
      <c r="M2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8" spans="1:13" x14ac:dyDescent="0.2">
      <c r="A2538" t="s">
        <v>3306</v>
      </c>
      <c r="B2538" t="s">
        <v>12</v>
      </c>
      <c r="C2538">
        <v>4</v>
      </c>
      <c r="D2538" s="6">
        <v>250744.52</v>
      </c>
      <c r="E2538" s="6">
        <v>11930003042.879999</v>
      </c>
      <c r="F2538">
        <v>14</v>
      </c>
      <c r="G2538" t="s">
        <v>27</v>
      </c>
      <c r="H2538">
        <v>2015</v>
      </c>
      <c r="I2538">
        <v>861</v>
      </c>
      <c r="J2538">
        <v>10</v>
      </c>
      <c r="K2538" s="5">
        <v>47577.320249999997</v>
      </c>
      <c r="L2538" s="6">
        <v>17910.322810000001</v>
      </c>
      <c r="M2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39" spans="1:13" x14ac:dyDescent="0.2">
      <c r="A2539" t="s">
        <v>3307</v>
      </c>
      <c r="B2539" t="s">
        <v>49</v>
      </c>
      <c r="C2539">
        <v>3</v>
      </c>
      <c r="D2539" s="6">
        <v>285245.73</v>
      </c>
      <c r="E2539" s="6">
        <v>12110565518.32</v>
      </c>
      <c r="F2539">
        <v>13</v>
      </c>
      <c r="G2539" t="s">
        <v>27</v>
      </c>
      <c r="H2539">
        <v>2002</v>
      </c>
      <c r="I2539">
        <v>15413</v>
      </c>
      <c r="J2539">
        <v>23</v>
      </c>
      <c r="K2539" s="5">
        <v>42455.606019999999</v>
      </c>
      <c r="L2539" s="6">
        <v>21941.97912</v>
      </c>
      <c r="M25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0" spans="1:13" x14ac:dyDescent="0.2">
      <c r="A2540" t="s">
        <v>3308</v>
      </c>
      <c r="B2540" t="s">
        <v>15</v>
      </c>
      <c r="C2540">
        <v>4</v>
      </c>
      <c r="D2540" s="6">
        <v>450102.07</v>
      </c>
      <c r="E2540" s="6">
        <v>20923587219.009998</v>
      </c>
      <c r="F2540">
        <v>11</v>
      </c>
      <c r="G2540" t="s">
        <v>29</v>
      </c>
      <c r="H2540">
        <v>2005</v>
      </c>
      <c r="I2540">
        <v>19932</v>
      </c>
      <c r="J2540">
        <v>20</v>
      </c>
      <c r="K2540" s="5">
        <v>46485.316489999997</v>
      </c>
      <c r="L2540" s="6">
        <v>40918.369890000002</v>
      </c>
      <c r="M25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1" spans="1:13" x14ac:dyDescent="0.2">
      <c r="A2541" t="s">
        <v>3309</v>
      </c>
      <c r="B2541" t="s">
        <v>18</v>
      </c>
      <c r="C2541">
        <v>4</v>
      </c>
      <c r="D2541" s="6">
        <v>274616.03999999998</v>
      </c>
      <c r="E2541" s="6">
        <v>1203651883.8699999</v>
      </c>
      <c r="F2541">
        <v>28</v>
      </c>
      <c r="G2541" t="s">
        <v>27</v>
      </c>
      <c r="H2541">
        <v>2020</v>
      </c>
      <c r="I2541">
        <v>14397</v>
      </c>
      <c r="J2541">
        <v>5</v>
      </c>
      <c r="K2541" s="5">
        <v>4382.0355909999998</v>
      </c>
      <c r="L2541" s="6">
        <v>9807.715768</v>
      </c>
      <c r="M2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2" spans="1:13" x14ac:dyDescent="0.2">
      <c r="A2542" t="s">
        <v>3310</v>
      </c>
      <c r="B2542" t="s">
        <v>42</v>
      </c>
      <c r="C2542">
        <v>9</v>
      </c>
      <c r="D2542" s="6">
        <v>189293.46</v>
      </c>
      <c r="E2542" s="6">
        <v>4392322581.8400002</v>
      </c>
      <c r="F2542">
        <v>49</v>
      </c>
      <c r="G2542" t="s">
        <v>16</v>
      </c>
      <c r="H2542">
        <v>2005</v>
      </c>
      <c r="I2542">
        <v>12191</v>
      </c>
      <c r="J2542">
        <v>20</v>
      </c>
      <c r="K2542" s="5">
        <v>23202.773229999999</v>
      </c>
      <c r="L2542" s="6">
        <v>3863.1318919999999</v>
      </c>
      <c r="M2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3" spans="1:13" x14ac:dyDescent="0.2">
      <c r="A2543" t="s">
        <v>3311</v>
      </c>
      <c r="B2543" t="s">
        <v>9</v>
      </c>
      <c r="C2543">
        <v>10</v>
      </c>
      <c r="D2543" s="6">
        <v>186670.68</v>
      </c>
      <c r="E2543" s="6">
        <v>6719609623.0200005</v>
      </c>
      <c r="F2543">
        <v>45</v>
      </c>
      <c r="G2543" t="s">
        <v>27</v>
      </c>
      <c r="H2543">
        <v>2012</v>
      </c>
      <c r="I2543">
        <v>12409</v>
      </c>
      <c r="J2543">
        <v>13</v>
      </c>
      <c r="K2543" s="5">
        <v>35996.134250000003</v>
      </c>
      <c r="L2543" s="6">
        <v>4148.237392</v>
      </c>
      <c r="M2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4" spans="1:13" x14ac:dyDescent="0.2">
      <c r="A2544" t="s">
        <v>3312</v>
      </c>
      <c r="B2544" t="s">
        <v>12</v>
      </c>
      <c r="C2544">
        <v>4</v>
      </c>
      <c r="D2544" s="6">
        <v>114079.5</v>
      </c>
      <c r="E2544" s="6">
        <v>5613850754.7399998</v>
      </c>
      <c r="F2544">
        <v>43</v>
      </c>
      <c r="G2544" t="s">
        <v>29</v>
      </c>
      <c r="H2544">
        <v>2003</v>
      </c>
      <c r="I2544">
        <v>1226</v>
      </c>
      <c r="J2544">
        <v>22</v>
      </c>
      <c r="K2544" s="5">
        <v>49208.989439999998</v>
      </c>
      <c r="L2544" s="6">
        <v>2653.0115169999999</v>
      </c>
      <c r="M2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5" spans="1:13" x14ac:dyDescent="0.2">
      <c r="A2545" t="s">
        <v>3313</v>
      </c>
      <c r="B2545" t="s">
        <v>15</v>
      </c>
      <c r="C2545">
        <v>2</v>
      </c>
      <c r="D2545" s="6">
        <v>439061.57</v>
      </c>
      <c r="E2545" s="6">
        <v>19332147623.23</v>
      </c>
      <c r="F2545">
        <v>7</v>
      </c>
      <c r="G2545" t="s">
        <v>21</v>
      </c>
      <c r="H2545">
        <v>2009</v>
      </c>
      <c r="I2545">
        <v>1238</v>
      </c>
      <c r="J2545">
        <v>16</v>
      </c>
      <c r="K2545" s="5">
        <v>44029.607349999998</v>
      </c>
      <c r="L2545" s="6">
        <v>62723.081530000003</v>
      </c>
      <c r="M25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6" spans="1:13" x14ac:dyDescent="0.2">
      <c r="A2546" t="s">
        <v>3314</v>
      </c>
      <c r="B2546" t="s">
        <v>18</v>
      </c>
      <c r="C2546">
        <v>6</v>
      </c>
      <c r="D2546" s="6">
        <v>382191.02</v>
      </c>
      <c r="E2546" s="6">
        <v>8497963058.1899996</v>
      </c>
      <c r="F2546">
        <v>16</v>
      </c>
      <c r="G2546" t="s">
        <v>33</v>
      </c>
      <c r="H2546">
        <v>2010</v>
      </c>
      <c r="I2546">
        <v>2339</v>
      </c>
      <c r="J2546">
        <v>15</v>
      </c>
      <c r="K2546" s="5">
        <v>22233.857810000001</v>
      </c>
      <c r="L2546" s="6">
        <v>23886.938959999999</v>
      </c>
      <c r="M25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7" spans="1:13" x14ac:dyDescent="0.2">
      <c r="A2547" t="s">
        <v>354</v>
      </c>
      <c r="B2547" t="s">
        <v>12</v>
      </c>
      <c r="C2547">
        <v>2</v>
      </c>
      <c r="D2547" s="6">
        <v>324604.52</v>
      </c>
      <c r="E2547" s="6">
        <v>9945625802.0100002</v>
      </c>
      <c r="F2547">
        <v>4</v>
      </c>
      <c r="G2547" t="s">
        <v>27</v>
      </c>
      <c r="H2547">
        <v>2023</v>
      </c>
      <c r="I2547">
        <v>16557</v>
      </c>
      <c r="J2547">
        <v>2</v>
      </c>
      <c r="K2547" s="5">
        <v>30638.2091</v>
      </c>
      <c r="L2547" s="6">
        <v>81151.130319999997</v>
      </c>
      <c r="M25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48" spans="1:13" x14ac:dyDescent="0.2">
      <c r="A2548" t="s">
        <v>3315</v>
      </c>
      <c r="B2548" t="s">
        <v>18</v>
      </c>
      <c r="C2548">
        <v>6</v>
      </c>
      <c r="D2548" s="6">
        <v>63624.19</v>
      </c>
      <c r="E2548" s="6">
        <v>23592925611.18</v>
      </c>
      <c r="F2548">
        <v>20</v>
      </c>
      <c r="G2548" t="s">
        <v>10</v>
      </c>
      <c r="H2548">
        <v>2017</v>
      </c>
      <c r="I2548">
        <v>11436</v>
      </c>
      <c r="J2548">
        <v>8</v>
      </c>
      <c r="K2548" s="5">
        <v>370815.90649999998</v>
      </c>
      <c r="L2548" s="6">
        <v>3181.2095399999998</v>
      </c>
      <c r="M2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49" spans="1:13" x14ac:dyDescent="0.2">
      <c r="A2549" t="s">
        <v>3316</v>
      </c>
      <c r="B2549" t="s">
        <v>24</v>
      </c>
      <c r="C2549">
        <v>4</v>
      </c>
      <c r="D2549" s="6">
        <v>208477.12</v>
      </c>
      <c r="E2549" s="6">
        <v>3396194340.5300002</v>
      </c>
      <c r="F2549">
        <v>50</v>
      </c>
      <c r="G2549" t="s">
        <v>27</v>
      </c>
      <c r="H2549">
        <v>2000</v>
      </c>
      <c r="I2549">
        <v>12199</v>
      </c>
      <c r="J2549">
        <v>25</v>
      </c>
      <c r="K2549" s="5">
        <v>16289.489820000001</v>
      </c>
      <c r="L2549" s="6">
        <v>4169.5423250000003</v>
      </c>
      <c r="M2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0" spans="1:13" x14ac:dyDescent="0.2">
      <c r="A2550" t="s">
        <v>3317</v>
      </c>
      <c r="B2550" t="s">
        <v>18</v>
      </c>
      <c r="C2550">
        <v>9</v>
      </c>
      <c r="D2550" s="6">
        <v>308910.06</v>
      </c>
      <c r="E2550" s="6">
        <v>9057128490.4300003</v>
      </c>
      <c r="F2550">
        <v>32</v>
      </c>
      <c r="G2550" t="s">
        <v>21</v>
      </c>
      <c r="H2550">
        <v>2002</v>
      </c>
      <c r="I2550">
        <v>16924</v>
      </c>
      <c r="J2550">
        <v>23</v>
      </c>
      <c r="K2550" s="5">
        <v>29318.6296</v>
      </c>
      <c r="L2550" s="6">
        <v>9653.4393230000005</v>
      </c>
      <c r="M2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1" spans="1:13" x14ac:dyDescent="0.2">
      <c r="A2551" t="s">
        <v>3318</v>
      </c>
      <c r="B2551" t="s">
        <v>15</v>
      </c>
      <c r="C2551">
        <v>10</v>
      </c>
      <c r="D2551" s="6">
        <v>442261.77</v>
      </c>
      <c r="E2551" s="6">
        <v>8847917470.2299995</v>
      </c>
      <c r="F2551">
        <v>10</v>
      </c>
      <c r="G2551" t="s">
        <v>37</v>
      </c>
      <c r="H2551">
        <v>2021</v>
      </c>
      <c r="I2551">
        <v>12964</v>
      </c>
      <c r="J2551">
        <v>4</v>
      </c>
      <c r="K2551" s="5">
        <v>20005.06438</v>
      </c>
      <c r="L2551" s="6">
        <v>44226.17714</v>
      </c>
      <c r="M25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2" spans="1:13" x14ac:dyDescent="0.2">
      <c r="A2552" t="s">
        <v>3319</v>
      </c>
      <c r="B2552" t="s">
        <v>49</v>
      </c>
      <c r="C2552">
        <v>8</v>
      </c>
      <c r="D2552" s="6">
        <v>93677.23</v>
      </c>
      <c r="E2552" s="6">
        <v>36201442756.239998</v>
      </c>
      <c r="F2552">
        <v>47</v>
      </c>
      <c r="G2552" t="s">
        <v>16</v>
      </c>
      <c r="H2552">
        <v>2019</v>
      </c>
      <c r="I2552">
        <v>12405</v>
      </c>
      <c r="J2552">
        <v>6</v>
      </c>
      <c r="K2552" s="5">
        <v>386447.68609999999</v>
      </c>
      <c r="L2552" s="6">
        <v>1993.13257</v>
      </c>
      <c r="M25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3" spans="1:13" x14ac:dyDescent="0.2">
      <c r="A2553" t="s">
        <v>3320</v>
      </c>
      <c r="B2553" t="s">
        <v>24</v>
      </c>
      <c r="C2553">
        <v>3</v>
      </c>
      <c r="D2553" s="6">
        <v>263790.51</v>
      </c>
      <c r="E2553" s="6">
        <v>10826121250.91</v>
      </c>
      <c r="F2553">
        <v>38</v>
      </c>
      <c r="G2553" t="s">
        <v>21</v>
      </c>
      <c r="H2553">
        <v>2001</v>
      </c>
      <c r="I2553">
        <v>6473</v>
      </c>
      <c r="J2553">
        <v>24</v>
      </c>
      <c r="K2553" s="5">
        <v>41039.602039999998</v>
      </c>
      <c r="L2553" s="6">
        <v>6941.8554679999997</v>
      </c>
      <c r="M2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4" spans="1:13" x14ac:dyDescent="0.2">
      <c r="A2554" t="s">
        <v>3321</v>
      </c>
      <c r="B2554" t="s">
        <v>12</v>
      </c>
      <c r="C2554">
        <v>6</v>
      </c>
      <c r="D2554" s="6">
        <v>11407.97</v>
      </c>
      <c r="E2554" s="6">
        <v>5243297765.0200005</v>
      </c>
      <c r="F2554">
        <v>15</v>
      </c>
      <c r="G2554" t="s">
        <v>33</v>
      </c>
      <c r="H2554">
        <v>2010</v>
      </c>
      <c r="I2554">
        <v>13938</v>
      </c>
      <c r="J2554">
        <v>15</v>
      </c>
      <c r="K2554" s="5">
        <v>459616.19329999998</v>
      </c>
      <c r="L2554" s="6">
        <v>760.53113210000004</v>
      </c>
      <c r="M2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5" spans="1:13" x14ac:dyDescent="0.2">
      <c r="A2555" t="s">
        <v>3322</v>
      </c>
      <c r="B2555" t="s">
        <v>18</v>
      </c>
      <c r="C2555">
        <v>4</v>
      </c>
      <c r="D2555" s="6">
        <v>189332.19</v>
      </c>
      <c r="E2555" s="6">
        <v>33953833890.990002</v>
      </c>
      <c r="F2555">
        <v>28</v>
      </c>
      <c r="G2555" t="s">
        <v>33</v>
      </c>
      <c r="H2555">
        <v>2014</v>
      </c>
      <c r="I2555">
        <v>5784</v>
      </c>
      <c r="J2555">
        <v>11</v>
      </c>
      <c r="K2555" s="5">
        <v>179333.715</v>
      </c>
      <c r="L2555" s="6">
        <v>6761.8638410000003</v>
      </c>
      <c r="M25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6" spans="1:13" x14ac:dyDescent="0.2">
      <c r="A2556" t="s">
        <v>3323</v>
      </c>
      <c r="B2556" t="s">
        <v>9</v>
      </c>
      <c r="C2556">
        <v>1</v>
      </c>
      <c r="D2556" s="6">
        <v>324610.89</v>
      </c>
      <c r="E2556" s="6">
        <v>1103924123.9100001</v>
      </c>
      <c r="F2556">
        <v>14</v>
      </c>
      <c r="G2556" t="s">
        <v>21</v>
      </c>
      <c r="H2556">
        <v>2023</v>
      </c>
      <c r="I2556">
        <v>19198</v>
      </c>
      <c r="J2556">
        <v>2</v>
      </c>
      <c r="K2556" s="5">
        <v>3399.7612530000001</v>
      </c>
      <c r="L2556" s="6">
        <v>23186.491870000002</v>
      </c>
      <c r="M25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7" spans="1:13" x14ac:dyDescent="0.2">
      <c r="A2557" t="s">
        <v>3324</v>
      </c>
      <c r="B2557" t="s">
        <v>42</v>
      </c>
      <c r="C2557">
        <v>2</v>
      </c>
      <c r="D2557" s="6">
        <v>193263.8</v>
      </c>
      <c r="E2557" s="6">
        <v>38110802469.910004</v>
      </c>
      <c r="F2557">
        <v>14</v>
      </c>
      <c r="G2557" t="s">
        <v>37</v>
      </c>
      <c r="H2557">
        <v>2010</v>
      </c>
      <c r="I2557">
        <v>4415</v>
      </c>
      <c r="J2557">
        <v>15</v>
      </c>
      <c r="K2557" s="5">
        <v>197194.7617</v>
      </c>
      <c r="L2557" s="6">
        <v>13804.557220000001</v>
      </c>
      <c r="M25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58" spans="1:13" x14ac:dyDescent="0.2">
      <c r="A2558" t="s">
        <v>58</v>
      </c>
      <c r="B2558" t="s">
        <v>49</v>
      </c>
      <c r="C2558">
        <v>7</v>
      </c>
      <c r="D2558" s="6">
        <v>286717.02</v>
      </c>
      <c r="E2558" s="6">
        <v>6499884835.9399996</v>
      </c>
      <c r="F2558">
        <v>27</v>
      </c>
      <c r="G2558" t="s">
        <v>10</v>
      </c>
      <c r="H2558">
        <v>2019</v>
      </c>
      <c r="I2558">
        <v>833</v>
      </c>
      <c r="J2558">
        <v>6</v>
      </c>
      <c r="K2558" s="5">
        <v>22669.035059999998</v>
      </c>
      <c r="L2558" s="6">
        <v>10619.148789999999</v>
      </c>
      <c r="M2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59" spans="1:13" x14ac:dyDescent="0.2">
      <c r="A2559" t="s">
        <v>355</v>
      </c>
      <c r="B2559" t="s">
        <v>49</v>
      </c>
      <c r="C2559">
        <v>6</v>
      </c>
      <c r="D2559" s="6">
        <v>140762.79999999999</v>
      </c>
      <c r="E2559" s="6">
        <v>2837837328.1100001</v>
      </c>
      <c r="F2559">
        <v>11</v>
      </c>
      <c r="G2559" t="s">
        <v>16</v>
      </c>
      <c r="H2559">
        <v>2002</v>
      </c>
      <c r="I2559">
        <v>732</v>
      </c>
      <c r="J2559">
        <v>23</v>
      </c>
      <c r="K2559" s="5">
        <v>20159.420529999999</v>
      </c>
      <c r="L2559" s="6">
        <v>12796.618570000001</v>
      </c>
      <c r="M2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0" spans="1:13" x14ac:dyDescent="0.2">
      <c r="A2560" t="s">
        <v>3325</v>
      </c>
      <c r="B2560" t="s">
        <v>18</v>
      </c>
      <c r="C2560">
        <v>7</v>
      </c>
      <c r="D2560" s="6">
        <v>75830.83</v>
      </c>
      <c r="E2560" s="6">
        <v>20250620612.630001</v>
      </c>
      <c r="F2560">
        <v>10</v>
      </c>
      <c r="G2560" t="s">
        <v>21</v>
      </c>
      <c r="H2560">
        <v>2015</v>
      </c>
      <c r="I2560">
        <v>18395</v>
      </c>
      <c r="J2560">
        <v>10</v>
      </c>
      <c r="K2560" s="5">
        <v>267048.98389999999</v>
      </c>
      <c r="L2560" s="6">
        <v>7583.0825080000004</v>
      </c>
      <c r="M2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1" spans="1:13" x14ac:dyDescent="0.2">
      <c r="A2561" t="s">
        <v>3326</v>
      </c>
      <c r="B2561" t="s">
        <v>9</v>
      </c>
      <c r="C2561">
        <v>9</v>
      </c>
      <c r="D2561" s="6">
        <v>123515.56</v>
      </c>
      <c r="E2561" s="6">
        <v>2092976484.96</v>
      </c>
      <c r="F2561">
        <v>2</v>
      </c>
      <c r="G2561" t="s">
        <v>27</v>
      </c>
      <c r="H2561">
        <v>2020</v>
      </c>
      <c r="I2561">
        <v>8496</v>
      </c>
      <c r="J2561">
        <v>5</v>
      </c>
      <c r="K2561" s="5">
        <v>16944.0435</v>
      </c>
      <c r="L2561" s="6">
        <v>61757.778460000001</v>
      </c>
      <c r="M2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2" spans="1:13" x14ac:dyDescent="0.2">
      <c r="A2562" t="s">
        <v>3327</v>
      </c>
      <c r="B2562" t="s">
        <v>15</v>
      </c>
      <c r="C2562">
        <v>3</v>
      </c>
      <c r="D2562" s="6">
        <v>331379.7</v>
      </c>
      <c r="E2562" s="6">
        <v>1253020111.6500001</v>
      </c>
      <c r="F2562">
        <v>43</v>
      </c>
      <c r="G2562" t="s">
        <v>13</v>
      </c>
      <c r="H2562">
        <v>2018</v>
      </c>
      <c r="I2562">
        <v>916</v>
      </c>
      <c r="J2562">
        <v>7</v>
      </c>
      <c r="K2562" s="5">
        <v>3780.2216469999998</v>
      </c>
      <c r="L2562" s="6">
        <v>7706.5047530000002</v>
      </c>
      <c r="M2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3" spans="1:13" x14ac:dyDescent="0.2">
      <c r="A2563" t="s">
        <v>3328</v>
      </c>
      <c r="B2563" t="s">
        <v>15</v>
      </c>
      <c r="C2563">
        <v>2</v>
      </c>
      <c r="D2563" s="6">
        <v>262841.34000000003</v>
      </c>
      <c r="E2563" s="6">
        <v>969382606.44000006</v>
      </c>
      <c r="F2563">
        <v>2</v>
      </c>
      <c r="G2563" t="s">
        <v>29</v>
      </c>
      <c r="H2563">
        <v>2023</v>
      </c>
      <c r="I2563">
        <v>17986</v>
      </c>
      <c r="J2563">
        <v>2</v>
      </c>
      <c r="K2563" s="5">
        <v>3687.090279</v>
      </c>
      <c r="L2563" s="6">
        <v>131420.6721</v>
      </c>
      <c r="M25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4" spans="1:13" x14ac:dyDescent="0.2">
      <c r="A2564" t="s">
        <v>3329</v>
      </c>
      <c r="B2564" t="s">
        <v>9</v>
      </c>
      <c r="C2564">
        <v>6</v>
      </c>
      <c r="D2564" s="6">
        <v>356966.48</v>
      </c>
      <c r="E2564" s="6">
        <v>16918225386.18</v>
      </c>
      <c r="F2564">
        <v>37</v>
      </c>
      <c r="G2564" t="s">
        <v>13</v>
      </c>
      <c r="H2564">
        <v>2002</v>
      </c>
      <c r="I2564">
        <v>12009</v>
      </c>
      <c r="J2564">
        <v>23</v>
      </c>
      <c r="K2564" s="5">
        <v>47393.437480000001</v>
      </c>
      <c r="L2564" s="6">
        <v>9647.7426269999996</v>
      </c>
      <c r="M2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5" spans="1:13" x14ac:dyDescent="0.2">
      <c r="A2565" t="s">
        <v>3330</v>
      </c>
      <c r="B2565" t="s">
        <v>24</v>
      </c>
      <c r="C2565">
        <v>9</v>
      </c>
      <c r="D2565" s="6">
        <v>452617.8</v>
      </c>
      <c r="E2565" s="6">
        <v>13877644484.639999</v>
      </c>
      <c r="F2565">
        <v>9</v>
      </c>
      <c r="G2565" t="s">
        <v>13</v>
      </c>
      <c r="H2565">
        <v>2012</v>
      </c>
      <c r="I2565">
        <v>11019</v>
      </c>
      <c r="J2565">
        <v>13</v>
      </c>
      <c r="K2565" s="5">
        <v>30659.845590000001</v>
      </c>
      <c r="L2565" s="6">
        <v>50290.866690000003</v>
      </c>
      <c r="M25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6" spans="1:13" x14ac:dyDescent="0.2">
      <c r="A2566" t="s">
        <v>3331</v>
      </c>
      <c r="B2566" t="s">
        <v>18</v>
      </c>
      <c r="C2566">
        <v>6</v>
      </c>
      <c r="D2566" s="6">
        <v>295091.46000000002</v>
      </c>
      <c r="E2566" s="6">
        <v>6727928506.5100002</v>
      </c>
      <c r="F2566">
        <v>20</v>
      </c>
      <c r="G2566" t="s">
        <v>13</v>
      </c>
      <c r="H2566">
        <v>2001</v>
      </c>
      <c r="I2566">
        <v>3937</v>
      </c>
      <c r="J2566">
        <v>24</v>
      </c>
      <c r="K2566" s="5">
        <v>22798.46875</v>
      </c>
      <c r="L2566" s="6">
        <v>14754.572969999999</v>
      </c>
      <c r="M2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7" spans="1:13" x14ac:dyDescent="0.2">
      <c r="A2567" t="s">
        <v>3332</v>
      </c>
      <c r="B2567" t="s">
        <v>9</v>
      </c>
      <c r="C2567">
        <v>10</v>
      </c>
      <c r="D2567" s="6">
        <v>960.83</v>
      </c>
      <c r="E2567" s="6">
        <v>4785914406.1099997</v>
      </c>
      <c r="F2567">
        <v>39</v>
      </c>
      <c r="G2567" t="s">
        <v>37</v>
      </c>
      <c r="H2567">
        <v>2019</v>
      </c>
      <c r="I2567">
        <v>6507</v>
      </c>
      <c r="J2567">
        <v>6</v>
      </c>
      <c r="K2567" s="5">
        <v>4981009.6509999996</v>
      </c>
      <c r="L2567" s="7">
        <v>24.63671785</v>
      </c>
      <c r="M25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68" spans="1:13" x14ac:dyDescent="0.2">
      <c r="A2568" t="s">
        <v>3333</v>
      </c>
      <c r="B2568" t="s">
        <v>15</v>
      </c>
      <c r="C2568">
        <v>3</v>
      </c>
      <c r="D2568" s="6">
        <v>15352.77</v>
      </c>
      <c r="E2568" s="6">
        <v>7441930256.7600002</v>
      </c>
      <c r="F2568">
        <v>10</v>
      </c>
      <c r="G2568" t="s">
        <v>16</v>
      </c>
      <c r="H2568">
        <v>2000</v>
      </c>
      <c r="I2568">
        <v>18785</v>
      </c>
      <c r="J2568">
        <v>25</v>
      </c>
      <c r="K2568" s="5">
        <v>484727.75599999999</v>
      </c>
      <c r="L2568" s="6">
        <v>1535.2772379999999</v>
      </c>
      <c r="M2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69" spans="1:13" x14ac:dyDescent="0.2">
      <c r="A2569" t="s">
        <v>3334</v>
      </c>
      <c r="B2569" t="s">
        <v>24</v>
      </c>
      <c r="C2569">
        <v>2</v>
      </c>
      <c r="D2569" s="6">
        <v>332037.39</v>
      </c>
      <c r="E2569" s="6">
        <v>10742538929.719999</v>
      </c>
      <c r="F2569">
        <v>24</v>
      </c>
      <c r="G2569" t="s">
        <v>29</v>
      </c>
      <c r="H2569">
        <v>2006</v>
      </c>
      <c r="I2569">
        <v>372</v>
      </c>
      <c r="J2569">
        <v>19</v>
      </c>
      <c r="K2569" s="5">
        <v>32352.40107</v>
      </c>
      <c r="L2569" s="6">
        <v>13834.89136</v>
      </c>
      <c r="M25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0" spans="1:13" x14ac:dyDescent="0.2">
      <c r="A2570" t="s">
        <v>356</v>
      </c>
      <c r="B2570" t="s">
        <v>49</v>
      </c>
      <c r="C2570">
        <v>7</v>
      </c>
      <c r="D2570" s="6">
        <v>25143.38</v>
      </c>
      <c r="E2570" s="6">
        <v>11474704582.879999</v>
      </c>
      <c r="F2570">
        <v>19</v>
      </c>
      <c r="G2570" t="s">
        <v>19</v>
      </c>
      <c r="H2570">
        <v>2015</v>
      </c>
      <c r="I2570">
        <v>14766</v>
      </c>
      <c r="J2570">
        <v>10</v>
      </c>
      <c r="K2570" s="5">
        <v>456369.75229999999</v>
      </c>
      <c r="L2570" s="6">
        <v>1323.3359439999999</v>
      </c>
      <c r="M2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1" spans="1:13" x14ac:dyDescent="0.2">
      <c r="A2571" t="s">
        <v>3335</v>
      </c>
      <c r="B2571" t="s">
        <v>32</v>
      </c>
      <c r="C2571">
        <v>10</v>
      </c>
      <c r="D2571" s="6">
        <v>216041.56</v>
      </c>
      <c r="E2571" s="6">
        <v>6283030078.8599997</v>
      </c>
      <c r="F2571">
        <v>43</v>
      </c>
      <c r="G2571" t="s">
        <v>16</v>
      </c>
      <c r="H2571">
        <v>2021</v>
      </c>
      <c r="I2571">
        <v>10618</v>
      </c>
      <c r="J2571">
        <v>4</v>
      </c>
      <c r="K2571" s="5">
        <v>29081.506949999999</v>
      </c>
      <c r="L2571" s="6">
        <v>5024.2222529999999</v>
      </c>
      <c r="M2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2" spans="1:13" x14ac:dyDescent="0.2">
      <c r="A2572" t="s">
        <v>3336</v>
      </c>
      <c r="B2572" t="s">
        <v>18</v>
      </c>
      <c r="C2572">
        <v>10</v>
      </c>
      <c r="D2572" s="6">
        <v>265396.11</v>
      </c>
      <c r="E2572" s="6">
        <v>10808675289.780001</v>
      </c>
      <c r="F2572">
        <v>15</v>
      </c>
      <c r="G2572" t="s">
        <v>27</v>
      </c>
      <c r="H2572">
        <v>2022</v>
      </c>
      <c r="I2572">
        <v>6971</v>
      </c>
      <c r="J2572">
        <v>3</v>
      </c>
      <c r="K2572" s="5">
        <v>40725.578320000001</v>
      </c>
      <c r="L2572" s="6">
        <v>17693.07372</v>
      </c>
      <c r="M2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3" spans="1:13" x14ac:dyDescent="0.2">
      <c r="A2573" t="s">
        <v>3337</v>
      </c>
      <c r="B2573" t="s">
        <v>15</v>
      </c>
      <c r="C2573">
        <v>2</v>
      </c>
      <c r="D2573" s="6">
        <v>33226.1</v>
      </c>
      <c r="E2573" s="6">
        <v>12816271921.549999</v>
      </c>
      <c r="F2573">
        <v>36</v>
      </c>
      <c r="G2573" t="s">
        <v>10</v>
      </c>
      <c r="H2573">
        <v>2014</v>
      </c>
      <c r="I2573">
        <v>11387</v>
      </c>
      <c r="J2573">
        <v>11</v>
      </c>
      <c r="K2573" s="5">
        <v>385727.99190000002</v>
      </c>
      <c r="L2573" s="6">
        <v>922.94735649999996</v>
      </c>
      <c r="M2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4" spans="1:13" x14ac:dyDescent="0.2">
      <c r="A2574" t="s">
        <v>3338</v>
      </c>
      <c r="B2574" t="s">
        <v>18</v>
      </c>
      <c r="C2574">
        <v>4</v>
      </c>
      <c r="D2574" s="6">
        <v>7380.08</v>
      </c>
      <c r="E2574" s="6">
        <v>3182915607.9699998</v>
      </c>
      <c r="F2574">
        <v>4</v>
      </c>
      <c r="G2574" t="s">
        <v>27</v>
      </c>
      <c r="H2574">
        <v>2023</v>
      </c>
      <c r="I2574">
        <v>8245</v>
      </c>
      <c r="J2574">
        <v>2</v>
      </c>
      <c r="K2574" s="5">
        <v>431283.522</v>
      </c>
      <c r="L2574" s="6">
        <v>1845.020773</v>
      </c>
      <c r="M2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5" spans="1:13" x14ac:dyDescent="0.2">
      <c r="A2575" t="s">
        <v>3339</v>
      </c>
      <c r="B2575" t="s">
        <v>18</v>
      </c>
      <c r="C2575">
        <v>7</v>
      </c>
      <c r="D2575" s="6">
        <v>18896.23</v>
      </c>
      <c r="E2575" s="6">
        <v>6536658953.46</v>
      </c>
      <c r="F2575">
        <v>7</v>
      </c>
      <c r="G2575" t="s">
        <v>35</v>
      </c>
      <c r="H2575">
        <v>2016</v>
      </c>
      <c r="I2575">
        <v>9969</v>
      </c>
      <c r="J2575">
        <v>9</v>
      </c>
      <c r="K2575" s="5">
        <v>345923.0024</v>
      </c>
      <c r="L2575" s="6">
        <v>2699.461198</v>
      </c>
      <c r="M2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6" spans="1:13" x14ac:dyDescent="0.2">
      <c r="A2576" t="s">
        <v>3340</v>
      </c>
      <c r="B2576" t="s">
        <v>12</v>
      </c>
      <c r="C2576">
        <v>1</v>
      </c>
      <c r="D2576" s="6">
        <v>12243.72</v>
      </c>
      <c r="E2576" s="6">
        <v>22154858263.900002</v>
      </c>
      <c r="F2576">
        <v>39</v>
      </c>
      <c r="G2576" t="s">
        <v>19</v>
      </c>
      <c r="H2576">
        <v>2004</v>
      </c>
      <c r="I2576">
        <v>17543</v>
      </c>
      <c r="J2576">
        <v>21</v>
      </c>
      <c r="K2576" s="5">
        <v>1809486.9439999999</v>
      </c>
      <c r="L2576" s="6">
        <v>313.94146089999998</v>
      </c>
      <c r="M25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77" spans="1:13" x14ac:dyDescent="0.2">
      <c r="A2577" t="s">
        <v>3341</v>
      </c>
      <c r="B2577" t="s">
        <v>18</v>
      </c>
      <c r="C2577">
        <v>2</v>
      </c>
      <c r="D2577" s="6">
        <v>398220.11</v>
      </c>
      <c r="E2577" s="6">
        <v>1427465407.8499999</v>
      </c>
      <c r="F2577">
        <v>8</v>
      </c>
      <c r="G2577" t="s">
        <v>29</v>
      </c>
      <c r="H2577">
        <v>2004</v>
      </c>
      <c r="I2577">
        <v>16967</v>
      </c>
      <c r="J2577">
        <v>21</v>
      </c>
      <c r="K2577" s="5">
        <v>3583.614032</v>
      </c>
      <c r="L2577" s="6">
        <v>49777.514230000001</v>
      </c>
      <c r="M25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78" spans="1:13" x14ac:dyDescent="0.2">
      <c r="A2578" t="s">
        <v>3342</v>
      </c>
      <c r="B2578" t="s">
        <v>18</v>
      </c>
      <c r="C2578">
        <v>7</v>
      </c>
      <c r="D2578" s="6">
        <v>66380.17</v>
      </c>
      <c r="E2578" s="6">
        <v>22225318662.27</v>
      </c>
      <c r="F2578">
        <v>29</v>
      </c>
      <c r="G2578" t="s">
        <v>37</v>
      </c>
      <c r="H2578">
        <v>2008</v>
      </c>
      <c r="I2578">
        <v>16358</v>
      </c>
      <c r="J2578">
        <v>17</v>
      </c>
      <c r="K2578" s="5">
        <v>334817.65490000002</v>
      </c>
      <c r="L2578" s="6">
        <v>2288.971321</v>
      </c>
      <c r="M25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79" spans="1:13" x14ac:dyDescent="0.2">
      <c r="A2579" t="s">
        <v>3343</v>
      </c>
      <c r="B2579" t="s">
        <v>42</v>
      </c>
      <c r="C2579">
        <v>3</v>
      </c>
      <c r="D2579" s="6">
        <v>453947.17</v>
      </c>
      <c r="E2579" s="6">
        <v>13146725816.32</v>
      </c>
      <c r="F2579">
        <v>26</v>
      </c>
      <c r="G2579" t="s">
        <v>10</v>
      </c>
      <c r="H2579">
        <v>2017</v>
      </c>
      <c r="I2579">
        <v>12576</v>
      </c>
      <c r="J2579">
        <v>8</v>
      </c>
      <c r="K2579" s="5">
        <v>28959.9162</v>
      </c>
      <c r="L2579" s="6">
        <v>17459.506359999999</v>
      </c>
      <c r="M2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0" spans="1:13" x14ac:dyDescent="0.2">
      <c r="A2580" t="s">
        <v>3344</v>
      </c>
      <c r="B2580" t="s">
        <v>32</v>
      </c>
      <c r="C2580">
        <v>1</v>
      </c>
      <c r="D2580" s="6">
        <v>43169.81</v>
      </c>
      <c r="E2580" s="6">
        <v>10304388511.41</v>
      </c>
      <c r="F2580">
        <v>19</v>
      </c>
      <c r="G2580" t="s">
        <v>37</v>
      </c>
      <c r="H2580">
        <v>2003</v>
      </c>
      <c r="I2580">
        <v>12437</v>
      </c>
      <c r="J2580">
        <v>22</v>
      </c>
      <c r="K2580" s="5">
        <v>238693.3376</v>
      </c>
      <c r="L2580" s="6">
        <v>2272.0951110000001</v>
      </c>
      <c r="M2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1" spans="1:13" x14ac:dyDescent="0.2">
      <c r="A2581" t="s">
        <v>357</v>
      </c>
      <c r="B2581" t="s">
        <v>18</v>
      </c>
      <c r="C2581">
        <v>9</v>
      </c>
      <c r="D2581" s="6">
        <v>378930.55</v>
      </c>
      <c r="E2581" s="6">
        <v>8272667271.1199999</v>
      </c>
      <c r="F2581">
        <v>43</v>
      </c>
      <c r="G2581" t="s">
        <v>19</v>
      </c>
      <c r="H2581">
        <v>2022</v>
      </c>
      <c r="I2581">
        <v>15678</v>
      </c>
      <c r="J2581">
        <v>3</v>
      </c>
      <c r="K2581" s="5">
        <v>21830.618910000001</v>
      </c>
      <c r="L2581" s="6">
        <v>8812.3382739999997</v>
      </c>
      <c r="M2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2" spans="1:13" x14ac:dyDescent="0.2">
      <c r="A2582" t="s">
        <v>3345</v>
      </c>
      <c r="B2582" t="s">
        <v>9</v>
      </c>
      <c r="C2582">
        <v>7</v>
      </c>
      <c r="D2582" s="6">
        <v>321534.12</v>
      </c>
      <c r="E2582" s="6">
        <v>14191913303.92</v>
      </c>
      <c r="F2582">
        <v>44</v>
      </c>
      <c r="G2582" t="s">
        <v>35</v>
      </c>
      <c r="H2582">
        <v>2021</v>
      </c>
      <c r="I2582">
        <v>544</v>
      </c>
      <c r="J2582">
        <v>4</v>
      </c>
      <c r="K2582" s="5">
        <v>44137.12556</v>
      </c>
      <c r="L2582" s="6">
        <v>7307.5936080000001</v>
      </c>
      <c r="M2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3" spans="1:13" x14ac:dyDescent="0.2">
      <c r="A2583" t="s">
        <v>3346</v>
      </c>
      <c r="B2583" t="s">
        <v>12</v>
      </c>
      <c r="C2583">
        <v>10</v>
      </c>
      <c r="D2583" s="6">
        <v>293428.39</v>
      </c>
      <c r="E2583" s="6">
        <v>131650971.33</v>
      </c>
      <c r="F2583">
        <v>14</v>
      </c>
      <c r="G2583" t="s">
        <v>27</v>
      </c>
      <c r="H2583">
        <v>2012</v>
      </c>
      <c r="I2583">
        <v>15272</v>
      </c>
      <c r="J2583">
        <v>13</v>
      </c>
      <c r="K2583" s="5">
        <v>447.66473100000002</v>
      </c>
      <c r="L2583" s="6">
        <v>20959.170979999999</v>
      </c>
      <c r="M25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84" spans="1:13" x14ac:dyDescent="0.2">
      <c r="A2584" t="s">
        <v>3347</v>
      </c>
      <c r="B2584" t="s">
        <v>12</v>
      </c>
      <c r="C2584">
        <v>6</v>
      </c>
      <c r="D2584" s="6">
        <v>170972.4</v>
      </c>
      <c r="E2584" s="6">
        <v>7585923817.6400003</v>
      </c>
      <c r="F2584">
        <v>21</v>
      </c>
      <c r="G2584" t="s">
        <v>21</v>
      </c>
      <c r="H2584">
        <v>2006</v>
      </c>
      <c r="I2584">
        <v>13122</v>
      </c>
      <c r="J2584">
        <v>19</v>
      </c>
      <c r="K2584" s="5">
        <v>44368.288310000004</v>
      </c>
      <c r="L2584" s="6">
        <v>8141.542974</v>
      </c>
      <c r="M2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5" spans="1:13" x14ac:dyDescent="0.2">
      <c r="A2585" t="s">
        <v>3348</v>
      </c>
      <c r="B2585" t="s">
        <v>9</v>
      </c>
      <c r="C2585">
        <v>9</v>
      </c>
      <c r="D2585" s="6">
        <v>28126.17</v>
      </c>
      <c r="E2585" s="6">
        <v>6222500382.4300003</v>
      </c>
      <c r="F2585">
        <v>17</v>
      </c>
      <c r="G2585" t="s">
        <v>29</v>
      </c>
      <c r="H2585">
        <v>2022</v>
      </c>
      <c r="I2585">
        <v>14986</v>
      </c>
      <c r="J2585">
        <v>3</v>
      </c>
      <c r="K2585" s="5">
        <v>221234.25320000001</v>
      </c>
      <c r="L2585" s="6">
        <v>1654.480599</v>
      </c>
      <c r="M2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6" spans="1:13" x14ac:dyDescent="0.2">
      <c r="A2586" t="s">
        <v>3349</v>
      </c>
      <c r="B2586" t="s">
        <v>32</v>
      </c>
      <c r="C2586">
        <v>6</v>
      </c>
      <c r="D2586" s="6">
        <v>210789.22</v>
      </c>
      <c r="E2586" s="6">
        <v>87639492.810000002</v>
      </c>
      <c r="F2586">
        <v>47</v>
      </c>
      <c r="G2586" t="s">
        <v>27</v>
      </c>
      <c r="H2586">
        <v>2022</v>
      </c>
      <c r="I2586">
        <v>10367</v>
      </c>
      <c r="J2586">
        <v>3</v>
      </c>
      <c r="K2586" s="5">
        <v>414.76838989999999</v>
      </c>
      <c r="L2586" s="6">
        <v>4484.8769300000004</v>
      </c>
      <c r="M2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7" spans="1:13" x14ac:dyDescent="0.2">
      <c r="A2587" t="s">
        <v>3350</v>
      </c>
      <c r="B2587" t="s">
        <v>9</v>
      </c>
      <c r="C2587">
        <v>6</v>
      </c>
      <c r="D2587" s="6">
        <v>32093.26</v>
      </c>
      <c r="E2587" s="6">
        <v>127691477.34</v>
      </c>
      <c r="F2587">
        <v>9</v>
      </c>
      <c r="G2587" t="s">
        <v>35</v>
      </c>
      <c r="H2587">
        <v>2014</v>
      </c>
      <c r="I2587">
        <v>3076</v>
      </c>
      <c r="J2587">
        <v>11</v>
      </c>
      <c r="K2587" s="5">
        <v>3977.7629480000001</v>
      </c>
      <c r="L2587" s="6">
        <v>3565.9178769999999</v>
      </c>
      <c r="M2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88" spans="1:13" x14ac:dyDescent="0.2">
      <c r="A2588" t="s">
        <v>3351</v>
      </c>
      <c r="B2588" t="s">
        <v>12</v>
      </c>
      <c r="C2588">
        <v>1</v>
      </c>
      <c r="D2588" s="6">
        <v>188337.36</v>
      </c>
      <c r="E2588" s="6">
        <v>76785141804.800003</v>
      </c>
      <c r="F2588">
        <v>42</v>
      </c>
      <c r="G2588" t="s">
        <v>35</v>
      </c>
      <c r="H2588">
        <v>2012</v>
      </c>
      <c r="I2588">
        <v>1677</v>
      </c>
      <c r="J2588">
        <v>13</v>
      </c>
      <c r="K2588" s="5">
        <v>407698.99619999999</v>
      </c>
      <c r="L2588" s="6">
        <v>4484.2229070000003</v>
      </c>
      <c r="M2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589" spans="1:13" x14ac:dyDescent="0.2">
      <c r="A2589" t="s">
        <v>3352</v>
      </c>
      <c r="B2589" t="s">
        <v>15</v>
      </c>
      <c r="C2589">
        <v>2</v>
      </c>
      <c r="D2589" s="6">
        <v>311895.46999999997</v>
      </c>
      <c r="E2589" s="6">
        <v>14845744762.67</v>
      </c>
      <c r="F2589">
        <v>17</v>
      </c>
      <c r="G2589" t="s">
        <v>19</v>
      </c>
      <c r="H2589">
        <v>2017</v>
      </c>
      <c r="I2589">
        <v>11181</v>
      </c>
      <c r="J2589">
        <v>8</v>
      </c>
      <c r="K2589" s="5">
        <v>47597.46297</v>
      </c>
      <c r="L2589" s="6">
        <v>18346.792089999999</v>
      </c>
      <c r="M25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0" spans="1:13" x14ac:dyDescent="0.2">
      <c r="A2590" t="s">
        <v>3353</v>
      </c>
      <c r="B2590" t="s">
        <v>32</v>
      </c>
      <c r="C2590">
        <v>6</v>
      </c>
      <c r="D2590" s="6">
        <v>135142.63</v>
      </c>
      <c r="E2590" s="6">
        <v>2553443772.5500002</v>
      </c>
      <c r="F2590">
        <v>50</v>
      </c>
      <c r="G2590" t="s">
        <v>33</v>
      </c>
      <c r="H2590">
        <v>2010</v>
      </c>
      <c r="I2590">
        <v>9222</v>
      </c>
      <c r="J2590">
        <v>15</v>
      </c>
      <c r="K2590" s="5">
        <v>18893.43662</v>
      </c>
      <c r="L2590" s="6">
        <v>2702.852511</v>
      </c>
      <c r="M25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1" spans="1:13" x14ac:dyDescent="0.2">
      <c r="A2591" t="s">
        <v>3354</v>
      </c>
      <c r="B2591" t="s">
        <v>24</v>
      </c>
      <c r="C2591">
        <v>4</v>
      </c>
      <c r="D2591" s="6">
        <v>321955.82</v>
      </c>
      <c r="E2591" s="6">
        <v>6388235476.5200005</v>
      </c>
      <c r="F2591">
        <v>31</v>
      </c>
      <c r="G2591" t="s">
        <v>27</v>
      </c>
      <c r="H2591">
        <v>2013</v>
      </c>
      <c r="I2591">
        <v>14949</v>
      </c>
      <c r="J2591">
        <v>12</v>
      </c>
      <c r="K2591" s="5">
        <v>19840.963159999999</v>
      </c>
      <c r="L2591" s="6">
        <v>10385.671539999999</v>
      </c>
      <c r="M2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2" spans="1:13" x14ac:dyDescent="0.2">
      <c r="A2592" t="s">
        <v>358</v>
      </c>
      <c r="B2592" t="s">
        <v>24</v>
      </c>
      <c r="C2592">
        <v>9</v>
      </c>
      <c r="D2592" s="6">
        <v>23064.2</v>
      </c>
      <c r="E2592" s="6">
        <v>8581069031.21</v>
      </c>
      <c r="F2592">
        <v>31</v>
      </c>
      <c r="G2592" t="s">
        <v>19</v>
      </c>
      <c r="H2592">
        <v>2011</v>
      </c>
      <c r="I2592">
        <v>7203</v>
      </c>
      <c r="J2592">
        <v>14</v>
      </c>
      <c r="K2592" s="5">
        <v>372050.47440000001</v>
      </c>
      <c r="L2592" s="6">
        <v>744.00640090000002</v>
      </c>
      <c r="M2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3" spans="1:13" x14ac:dyDescent="0.2">
      <c r="A2593" t="s">
        <v>3355</v>
      </c>
      <c r="B2593" t="s">
        <v>32</v>
      </c>
      <c r="C2593">
        <v>1</v>
      </c>
      <c r="D2593" s="6">
        <v>379916.73</v>
      </c>
      <c r="E2593" s="6">
        <v>12507843357.530001</v>
      </c>
      <c r="F2593">
        <v>47</v>
      </c>
      <c r="G2593" t="s">
        <v>37</v>
      </c>
      <c r="H2593">
        <v>2007</v>
      </c>
      <c r="I2593">
        <v>5594</v>
      </c>
      <c r="J2593">
        <v>18</v>
      </c>
      <c r="K2593" s="5">
        <v>32921.591229999998</v>
      </c>
      <c r="L2593" s="6">
        <v>8083.3347800000001</v>
      </c>
      <c r="M2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4" spans="1:13" x14ac:dyDescent="0.2">
      <c r="A2594" t="s">
        <v>3356</v>
      </c>
      <c r="B2594" t="s">
        <v>12</v>
      </c>
      <c r="C2594">
        <v>5</v>
      </c>
      <c r="D2594" s="6">
        <v>247640.23</v>
      </c>
      <c r="E2594" s="6">
        <v>8332559278.0900002</v>
      </c>
      <c r="F2594">
        <v>39</v>
      </c>
      <c r="G2594" t="s">
        <v>37</v>
      </c>
      <c r="H2594">
        <v>2004</v>
      </c>
      <c r="I2594">
        <v>14037</v>
      </c>
      <c r="J2594">
        <v>21</v>
      </c>
      <c r="K2594" s="5">
        <v>33646.842109999998</v>
      </c>
      <c r="L2594" s="6">
        <v>6349.7494260000003</v>
      </c>
      <c r="M2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5" spans="1:13" x14ac:dyDescent="0.2">
      <c r="A2595" t="s">
        <v>3357</v>
      </c>
      <c r="B2595" t="s">
        <v>15</v>
      </c>
      <c r="C2595">
        <v>4</v>
      </c>
      <c r="D2595" s="6">
        <v>154216.53</v>
      </c>
      <c r="E2595" s="6">
        <v>6278779919.3000002</v>
      </c>
      <c r="F2595">
        <v>49</v>
      </c>
      <c r="G2595" t="s">
        <v>16</v>
      </c>
      <c r="H2595">
        <v>2010</v>
      </c>
      <c r="I2595">
        <v>466</v>
      </c>
      <c r="J2595">
        <v>15</v>
      </c>
      <c r="K2595" s="5">
        <v>40713.053010000003</v>
      </c>
      <c r="L2595" s="6">
        <v>3147.2760929999999</v>
      </c>
      <c r="M2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6" spans="1:13" x14ac:dyDescent="0.2">
      <c r="A2596" t="s">
        <v>3358</v>
      </c>
      <c r="B2596" t="s">
        <v>49</v>
      </c>
      <c r="C2596">
        <v>10</v>
      </c>
      <c r="D2596" s="6">
        <v>60131.4</v>
      </c>
      <c r="E2596" s="6">
        <v>13185076094.700001</v>
      </c>
      <c r="F2596">
        <v>29</v>
      </c>
      <c r="G2596" t="s">
        <v>13</v>
      </c>
      <c r="H2596">
        <v>2015</v>
      </c>
      <c r="I2596">
        <v>3457</v>
      </c>
      <c r="J2596">
        <v>10</v>
      </c>
      <c r="K2596" s="5">
        <v>219270.06140000001</v>
      </c>
      <c r="L2596" s="6">
        <v>2073.4965830000001</v>
      </c>
      <c r="M2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7" spans="1:13" x14ac:dyDescent="0.2">
      <c r="A2597" t="s">
        <v>3359</v>
      </c>
      <c r="B2597" t="s">
        <v>18</v>
      </c>
      <c r="C2597">
        <v>10</v>
      </c>
      <c r="D2597" s="6">
        <v>38247.64</v>
      </c>
      <c r="E2597" s="6">
        <v>16106449886.040001</v>
      </c>
      <c r="F2597">
        <v>30</v>
      </c>
      <c r="G2597" t="s">
        <v>10</v>
      </c>
      <c r="H2597">
        <v>2012</v>
      </c>
      <c r="I2597">
        <v>7664</v>
      </c>
      <c r="J2597">
        <v>13</v>
      </c>
      <c r="K2597" s="5">
        <v>421108.5895</v>
      </c>
      <c r="L2597" s="6">
        <v>1274.921484</v>
      </c>
      <c r="M2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8" spans="1:13" x14ac:dyDescent="0.2">
      <c r="A2598" t="s">
        <v>3360</v>
      </c>
      <c r="B2598" t="s">
        <v>24</v>
      </c>
      <c r="C2598">
        <v>1</v>
      </c>
      <c r="D2598" s="6">
        <v>318247.75</v>
      </c>
      <c r="E2598" s="6">
        <v>11521327374.59</v>
      </c>
      <c r="F2598">
        <v>43</v>
      </c>
      <c r="G2598" t="s">
        <v>19</v>
      </c>
      <c r="H2598">
        <v>2021</v>
      </c>
      <c r="I2598">
        <v>12859</v>
      </c>
      <c r="J2598">
        <v>4</v>
      </c>
      <c r="K2598" s="5">
        <v>36201.384539999999</v>
      </c>
      <c r="L2598" s="6">
        <v>7401.1104329999998</v>
      </c>
      <c r="M25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599" spans="1:13" x14ac:dyDescent="0.2">
      <c r="A2599" t="s">
        <v>3361</v>
      </c>
      <c r="B2599" t="s">
        <v>15</v>
      </c>
      <c r="C2599">
        <v>9</v>
      </c>
      <c r="D2599" s="6">
        <v>183834.26</v>
      </c>
      <c r="E2599" s="6">
        <v>5803054059.8500004</v>
      </c>
      <c r="F2599">
        <v>43</v>
      </c>
      <c r="G2599" t="s">
        <v>16</v>
      </c>
      <c r="H2599">
        <v>2000</v>
      </c>
      <c r="I2599">
        <v>4715</v>
      </c>
      <c r="J2599">
        <v>25</v>
      </c>
      <c r="K2599" s="5">
        <v>31565.771069999999</v>
      </c>
      <c r="L2599" s="6">
        <v>4275.2153930000004</v>
      </c>
      <c r="M2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0" spans="1:13" x14ac:dyDescent="0.2">
      <c r="A2600" t="s">
        <v>3362</v>
      </c>
      <c r="B2600" t="s">
        <v>24</v>
      </c>
      <c r="C2600">
        <v>3</v>
      </c>
      <c r="D2600" s="6">
        <v>336304.13</v>
      </c>
      <c r="E2600" s="6">
        <v>13354039738.52</v>
      </c>
      <c r="F2600">
        <v>17</v>
      </c>
      <c r="G2600" t="s">
        <v>16</v>
      </c>
      <c r="H2600">
        <v>2005</v>
      </c>
      <c r="I2600">
        <v>12757</v>
      </c>
      <c r="J2600">
        <v>20</v>
      </c>
      <c r="K2600" s="5">
        <v>39707.224150000002</v>
      </c>
      <c r="L2600" s="6">
        <v>19782.595829999998</v>
      </c>
      <c r="M2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1" spans="1:13" x14ac:dyDescent="0.2">
      <c r="A2601" t="s">
        <v>3363</v>
      </c>
      <c r="B2601" t="s">
        <v>12</v>
      </c>
      <c r="C2601">
        <v>10</v>
      </c>
      <c r="D2601" s="6">
        <v>452767.66</v>
      </c>
      <c r="E2601" s="6">
        <v>2014474224.5799999</v>
      </c>
      <c r="F2601">
        <v>5</v>
      </c>
      <c r="G2601" t="s">
        <v>10</v>
      </c>
      <c r="H2601">
        <v>2000</v>
      </c>
      <c r="I2601">
        <v>13284</v>
      </c>
      <c r="J2601">
        <v>25</v>
      </c>
      <c r="K2601" s="5">
        <v>4448.2449180000003</v>
      </c>
      <c r="L2601" s="6">
        <v>90553.532630000002</v>
      </c>
      <c r="M26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2" spans="1:13" x14ac:dyDescent="0.2">
      <c r="A2602" t="s">
        <v>3364</v>
      </c>
      <c r="B2602" t="s">
        <v>42</v>
      </c>
      <c r="C2602">
        <v>1</v>
      </c>
      <c r="D2602" s="6">
        <v>391877.71</v>
      </c>
      <c r="E2602" s="6">
        <v>10443550900.360001</v>
      </c>
      <c r="F2602">
        <v>23</v>
      </c>
      <c r="G2602" t="s">
        <v>35</v>
      </c>
      <c r="H2602">
        <v>2019</v>
      </c>
      <c r="I2602">
        <v>15012</v>
      </c>
      <c r="J2602">
        <v>6</v>
      </c>
      <c r="K2602" s="5">
        <v>26649.025249999999</v>
      </c>
      <c r="L2602" s="6">
        <v>17038.161359999998</v>
      </c>
      <c r="M2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3" spans="1:13" x14ac:dyDescent="0.2">
      <c r="A2603" t="s">
        <v>359</v>
      </c>
      <c r="B2603" t="s">
        <v>42</v>
      </c>
      <c r="C2603">
        <v>9</v>
      </c>
      <c r="D2603" s="6">
        <v>436972.28</v>
      </c>
      <c r="E2603" s="6">
        <v>12890999403.120001</v>
      </c>
      <c r="F2603">
        <v>45</v>
      </c>
      <c r="G2603" t="s">
        <v>35</v>
      </c>
      <c r="H2603">
        <v>2002</v>
      </c>
      <c r="I2603">
        <v>745</v>
      </c>
      <c r="J2603">
        <v>23</v>
      </c>
      <c r="K2603" s="5">
        <v>29499.725900000001</v>
      </c>
      <c r="L2603" s="6">
        <v>9710.4950709999994</v>
      </c>
      <c r="M2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4" spans="1:13" x14ac:dyDescent="0.2">
      <c r="A2604" t="s">
        <v>3365</v>
      </c>
      <c r="B2604" t="s">
        <v>49</v>
      </c>
      <c r="C2604">
        <v>6</v>
      </c>
      <c r="D2604" s="6">
        <v>135463.64000000001</v>
      </c>
      <c r="E2604" s="6">
        <v>6453947638.5699997</v>
      </c>
      <c r="F2604">
        <v>48</v>
      </c>
      <c r="G2604" t="s">
        <v>37</v>
      </c>
      <c r="H2604">
        <v>2022</v>
      </c>
      <c r="I2604">
        <v>1620</v>
      </c>
      <c r="J2604">
        <v>3</v>
      </c>
      <c r="K2604" s="5">
        <v>47642.395320000003</v>
      </c>
      <c r="L2604" s="6">
        <v>2822.1591170000002</v>
      </c>
      <c r="M2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5" spans="1:13" x14ac:dyDescent="0.2">
      <c r="A2605" t="s">
        <v>3366</v>
      </c>
      <c r="B2605" t="s">
        <v>24</v>
      </c>
      <c r="C2605">
        <v>10</v>
      </c>
      <c r="D2605" s="6">
        <v>338032.09</v>
      </c>
      <c r="E2605" s="6">
        <v>11012264320.58</v>
      </c>
      <c r="F2605">
        <v>24</v>
      </c>
      <c r="G2605" t="s">
        <v>21</v>
      </c>
      <c r="H2605">
        <v>2001</v>
      </c>
      <c r="I2605">
        <v>6541</v>
      </c>
      <c r="J2605">
        <v>24</v>
      </c>
      <c r="K2605" s="5">
        <v>32576.571169999999</v>
      </c>
      <c r="L2605" s="6">
        <v>14084.67023</v>
      </c>
      <c r="M2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6" spans="1:13" x14ac:dyDescent="0.2">
      <c r="A2606" t="s">
        <v>3367</v>
      </c>
      <c r="B2606" t="s">
        <v>12</v>
      </c>
      <c r="C2606">
        <v>1</v>
      </c>
      <c r="D2606" s="6">
        <v>494153.37</v>
      </c>
      <c r="E2606" s="6">
        <v>11761864224.74</v>
      </c>
      <c r="F2606">
        <v>48</v>
      </c>
      <c r="G2606" t="s">
        <v>16</v>
      </c>
      <c r="H2606">
        <v>2004</v>
      </c>
      <c r="I2606">
        <v>294</v>
      </c>
      <c r="J2606">
        <v>21</v>
      </c>
      <c r="K2606" s="5">
        <v>23801.05186</v>
      </c>
      <c r="L2606" s="6">
        <v>10294.86195</v>
      </c>
      <c r="M2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7" spans="1:13" x14ac:dyDescent="0.2">
      <c r="A2607" t="s">
        <v>3368</v>
      </c>
      <c r="B2607" t="s">
        <v>42</v>
      </c>
      <c r="C2607">
        <v>6</v>
      </c>
      <c r="D2607" s="6">
        <v>106805.42</v>
      </c>
      <c r="E2607" s="6">
        <v>37969741148.620003</v>
      </c>
      <c r="F2607">
        <v>29</v>
      </c>
      <c r="G2607" t="s">
        <v>10</v>
      </c>
      <c r="H2607">
        <v>2022</v>
      </c>
      <c r="I2607">
        <v>8298</v>
      </c>
      <c r="J2607">
        <v>3</v>
      </c>
      <c r="K2607" s="5">
        <v>355502.88530000002</v>
      </c>
      <c r="L2607" s="6">
        <v>3682.9454559999999</v>
      </c>
      <c r="M2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08" spans="1:13" x14ac:dyDescent="0.2">
      <c r="A2608" t="s">
        <v>3369</v>
      </c>
      <c r="B2608" t="s">
        <v>12</v>
      </c>
      <c r="C2608">
        <v>3</v>
      </c>
      <c r="D2608" s="6">
        <v>436310.97</v>
      </c>
      <c r="E2608" s="6">
        <v>19128674498.049999</v>
      </c>
      <c r="F2608">
        <v>25</v>
      </c>
      <c r="G2608" t="s">
        <v>27</v>
      </c>
      <c r="H2608">
        <v>2013</v>
      </c>
      <c r="I2608">
        <v>19331</v>
      </c>
      <c r="J2608">
        <v>12</v>
      </c>
      <c r="K2608" s="5">
        <v>43840.836900000002</v>
      </c>
      <c r="L2608" s="6">
        <v>17452.438900000001</v>
      </c>
      <c r="M2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09" spans="1:13" x14ac:dyDescent="0.2">
      <c r="A2609" t="s">
        <v>3370</v>
      </c>
      <c r="B2609" t="s">
        <v>24</v>
      </c>
      <c r="C2609">
        <v>9</v>
      </c>
      <c r="D2609" s="6">
        <v>31991.1</v>
      </c>
      <c r="E2609" s="6">
        <v>9872367669.5400009</v>
      </c>
      <c r="F2609">
        <v>50</v>
      </c>
      <c r="G2609" t="s">
        <v>35</v>
      </c>
      <c r="H2609">
        <v>2003</v>
      </c>
      <c r="I2609">
        <v>6916</v>
      </c>
      <c r="J2609">
        <v>22</v>
      </c>
      <c r="K2609" s="5">
        <v>308596.31949999998</v>
      </c>
      <c r="L2609" s="6">
        <v>639.82199749999995</v>
      </c>
      <c r="M2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0" spans="1:13" x14ac:dyDescent="0.2">
      <c r="A2610" t="s">
        <v>3371</v>
      </c>
      <c r="B2610" t="s">
        <v>32</v>
      </c>
      <c r="C2610">
        <v>7</v>
      </c>
      <c r="D2610" s="6">
        <v>184045.1</v>
      </c>
      <c r="E2610" s="6">
        <v>586778087.51999998</v>
      </c>
      <c r="F2610">
        <v>31</v>
      </c>
      <c r="G2610" t="s">
        <v>10</v>
      </c>
      <c r="H2610">
        <v>2009</v>
      </c>
      <c r="I2610">
        <v>10637</v>
      </c>
      <c r="J2610">
        <v>16</v>
      </c>
      <c r="K2610" s="5">
        <v>3187.229957</v>
      </c>
      <c r="L2610" s="6">
        <v>5936.9385709999997</v>
      </c>
      <c r="M2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1" spans="1:13" x14ac:dyDescent="0.2">
      <c r="A2611" t="s">
        <v>3372</v>
      </c>
      <c r="B2611" t="s">
        <v>18</v>
      </c>
      <c r="C2611">
        <v>5</v>
      </c>
      <c r="D2611" s="6">
        <v>2858.25</v>
      </c>
      <c r="E2611" s="6">
        <v>10922269747.549999</v>
      </c>
      <c r="F2611">
        <v>48</v>
      </c>
      <c r="G2611" t="s">
        <v>29</v>
      </c>
      <c r="H2611">
        <v>2013</v>
      </c>
      <c r="I2611">
        <v>9501</v>
      </c>
      <c r="J2611">
        <v>12</v>
      </c>
      <c r="K2611" s="5">
        <v>3821318.6660000002</v>
      </c>
      <c r="L2611" s="7">
        <v>59.546781289999998</v>
      </c>
      <c r="M26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2" spans="1:13" x14ac:dyDescent="0.2">
      <c r="A2612" t="s">
        <v>3373</v>
      </c>
      <c r="B2612" t="s">
        <v>32</v>
      </c>
      <c r="C2612">
        <v>5</v>
      </c>
      <c r="D2612" s="6">
        <v>186412.85</v>
      </c>
      <c r="E2612" s="6">
        <v>7979081203.9700003</v>
      </c>
      <c r="F2612">
        <v>6</v>
      </c>
      <c r="G2612" t="s">
        <v>16</v>
      </c>
      <c r="H2612">
        <v>2001</v>
      </c>
      <c r="I2612">
        <v>1577</v>
      </c>
      <c r="J2612">
        <v>24</v>
      </c>
      <c r="K2612" s="5">
        <v>42802.279670000004</v>
      </c>
      <c r="L2612" s="6">
        <v>31068.80776</v>
      </c>
      <c r="M26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3" spans="1:13" x14ac:dyDescent="0.2">
      <c r="A2613" t="s">
        <v>3374</v>
      </c>
      <c r="B2613" t="s">
        <v>49</v>
      </c>
      <c r="C2613">
        <v>1</v>
      </c>
      <c r="D2613" s="6">
        <v>218523.7</v>
      </c>
      <c r="E2613" s="6">
        <v>9084740865.8199997</v>
      </c>
      <c r="F2613">
        <v>45</v>
      </c>
      <c r="G2613" t="s">
        <v>13</v>
      </c>
      <c r="H2613">
        <v>2003</v>
      </c>
      <c r="I2613">
        <v>6499</v>
      </c>
      <c r="J2613">
        <v>22</v>
      </c>
      <c r="K2613" s="5">
        <v>41572.251320000003</v>
      </c>
      <c r="L2613" s="6">
        <v>4856.0823119999995</v>
      </c>
      <c r="M2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4" spans="1:13" x14ac:dyDescent="0.2">
      <c r="A2614" t="s">
        <v>360</v>
      </c>
      <c r="B2614" t="s">
        <v>15</v>
      </c>
      <c r="C2614">
        <v>4</v>
      </c>
      <c r="D2614" s="6">
        <v>175068.32</v>
      </c>
      <c r="E2614" s="6">
        <v>3120112261.02</v>
      </c>
      <c r="F2614">
        <v>43</v>
      </c>
      <c r="G2614" t="s">
        <v>27</v>
      </c>
      <c r="H2614">
        <v>2004</v>
      </c>
      <c r="I2614">
        <v>6588</v>
      </c>
      <c r="J2614">
        <v>21</v>
      </c>
      <c r="K2614" s="5">
        <v>17821.255560000001</v>
      </c>
      <c r="L2614" s="6">
        <v>4071.3561759999998</v>
      </c>
      <c r="M2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5" spans="1:13" x14ac:dyDescent="0.2">
      <c r="A2615" t="s">
        <v>3375</v>
      </c>
      <c r="B2615" t="s">
        <v>49</v>
      </c>
      <c r="C2615">
        <v>9</v>
      </c>
      <c r="D2615" s="6">
        <v>111477.33</v>
      </c>
      <c r="E2615" s="6">
        <v>24976633020.209999</v>
      </c>
      <c r="F2615">
        <v>45</v>
      </c>
      <c r="G2615" t="s">
        <v>16</v>
      </c>
      <c r="H2615">
        <v>2017</v>
      </c>
      <c r="I2615">
        <v>14007</v>
      </c>
      <c r="J2615">
        <v>8</v>
      </c>
      <c r="K2615" s="5">
        <v>224050.23069999999</v>
      </c>
      <c r="L2615" s="6">
        <v>2477.274003</v>
      </c>
      <c r="M26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6" spans="1:13" x14ac:dyDescent="0.2">
      <c r="A2616" t="s">
        <v>3376</v>
      </c>
      <c r="B2616" t="s">
        <v>18</v>
      </c>
      <c r="C2616">
        <v>10</v>
      </c>
      <c r="D2616" s="6">
        <v>492328.86</v>
      </c>
      <c r="E2616" s="6">
        <v>16069360794.52</v>
      </c>
      <c r="F2616">
        <v>50</v>
      </c>
      <c r="G2616" t="s">
        <v>21</v>
      </c>
      <c r="H2616">
        <v>2012</v>
      </c>
      <c r="I2616">
        <v>14425</v>
      </c>
      <c r="J2616">
        <v>13</v>
      </c>
      <c r="K2616" s="5">
        <v>32638.48605</v>
      </c>
      <c r="L2616" s="6">
        <v>9846.5771010000008</v>
      </c>
      <c r="M26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7" spans="1:13" x14ac:dyDescent="0.2">
      <c r="A2617" t="s">
        <v>3377</v>
      </c>
      <c r="B2617" t="s">
        <v>42</v>
      </c>
      <c r="C2617">
        <v>1</v>
      </c>
      <c r="D2617" s="6">
        <v>235623.93</v>
      </c>
      <c r="E2617" s="6">
        <v>4687876015.5</v>
      </c>
      <c r="F2617">
        <v>35</v>
      </c>
      <c r="G2617" t="s">
        <v>29</v>
      </c>
      <c r="H2617">
        <v>2008</v>
      </c>
      <c r="I2617">
        <v>4446</v>
      </c>
      <c r="J2617">
        <v>17</v>
      </c>
      <c r="K2617" s="5">
        <v>19894.585650000001</v>
      </c>
      <c r="L2617" s="6">
        <v>6732.1121910000002</v>
      </c>
      <c r="M2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18" spans="1:13" x14ac:dyDescent="0.2">
      <c r="A2618" t="s">
        <v>3378</v>
      </c>
      <c r="B2618" t="s">
        <v>9</v>
      </c>
      <c r="C2618">
        <v>6</v>
      </c>
      <c r="D2618" s="6">
        <v>120992.64</v>
      </c>
      <c r="E2618" s="6">
        <v>26796369474.650002</v>
      </c>
      <c r="F2618">
        <v>4</v>
      </c>
      <c r="G2618" t="s">
        <v>33</v>
      </c>
      <c r="H2618">
        <v>2010</v>
      </c>
      <c r="I2618">
        <v>915</v>
      </c>
      <c r="J2618">
        <v>15</v>
      </c>
      <c r="K2618" s="5">
        <v>221470.0692</v>
      </c>
      <c r="L2618" s="6">
        <v>30248.16015</v>
      </c>
      <c r="M26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19" spans="1:13" x14ac:dyDescent="0.2">
      <c r="A2619" t="s">
        <v>3379</v>
      </c>
      <c r="B2619" t="s">
        <v>49</v>
      </c>
      <c r="C2619">
        <v>3</v>
      </c>
      <c r="D2619" s="6">
        <v>224419.67</v>
      </c>
      <c r="E2619" s="6">
        <v>10436024292.4</v>
      </c>
      <c r="F2619">
        <v>44</v>
      </c>
      <c r="G2619" t="s">
        <v>37</v>
      </c>
      <c r="H2619">
        <v>2001</v>
      </c>
      <c r="I2619">
        <v>7715</v>
      </c>
      <c r="J2619">
        <v>24</v>
      </c>
      <c r="K2619" s="5">
        <v>46501.270499999999</v>
      </c>
      <c r="L2619" s="6">
        <v>5100.447091</v>
      </c>
      <c r="M2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0" spans="1:13" x14ac:dyDescent="0.2">
      <c r="A2620" t="s">
        <v>3380</v>
      </c>
      <c r="B2620" t="s">
        <v>9</v>
      </c>
      <c r="C2620">
        <v>7</v>
      </c>
      <c r="D2620" s="6">
        <v>52541.96</v>
      </c>
      <c r="E2620" s="6">
        <v>21068979625.41</v>
      </c>
      <c r="F2620">
        <v>6</v>
      </c>
      <c r="G2620" t="s">
        <v>27</v>
      </c>
      <c r="H2620">
        <v>2006</v>
      </c>
      <c r="I2620">
        <v>18523</v>
      </c>
      <c r="J2620">
        <v>19</v>
      </c>
      <c r="K2620" s="5">
        <v>400992.39669999998</v>
      </c>
      <c r="L2620" s="6">
        <v>8756.9935889999997</v>
      </c>
      <c r="M26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1" spans="1:13" x14ac:dyDescent="0.2">
      <c r="A2621" t="s">
        <v>3381</v>
      </c>
      <c r="B2621" t="s">
        <v>32</v>
      </c>
      <c r="C2621">
        <v>7</v>
      </c>
      <c r="D2621" s="6">
        <v>474134.53</v>
      </c>
      <c r="E2621" s="6">
        <v>15778359728.18</v>
      </c>
      <c r="F2621">
        <v>37</v>
      </c>
      <c r="G2621" t="s">
        <v>35</v>
      </c>
      <c r="H2621">
        <v>2013</v>
      </c>
      <c r="I2621">
        <v>550</v>
      </c>
      <c r="J2621">
        <v>12</v>
      </c>
      <c r="K2621" s="5">
        <v>33277.233719999997</v>
      </c>
      <c r="L2621" s="6">
        <v>12814.44678</v>
      </c>
      <c r="M26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2" spans="1:13" x14ac:dyDescent="0.2">
      <c r="A2622" t="s">
        <v>3382</v>
      </c>
      <c r="B2622" t="s">
        <v>9</v>
      </c>
      <c r="C2622">
        <v>7</v>
      </c>
      <c r="D2622" s="6">
        <v>122487.51</v>
      </c>
      <c r="E2622" s="6">
        <v>4502114489.71</v>
      </c>
      <c r="F2622">
        <v>38</v>
      </c>
      <c r="G2622" t="s">
        <v>13</v>
      </c>
      <c r="H2622">
        <v>2014</v>
      </c>
      <c r="I2622">
        <v>12306</v>
      </c>
      <c r="J2622">
        <v>11</v>
      </c>
      <c r="K2622" s="5">
        <v>36754.703860000001</v>
      </c>
      <c r="L2622" s="6">
        <v>3223.3554159999999</v>
      </c>
      <c r="M2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3" spans="1:13" x14ac:dyDescent="0.2">
      <c r="A2623" t="s">
        <v>3383</v>
      </c>
      <c r="B2623" t="s">
        <v>42</v>
      </c>
      <c r="C2623">
        <v>4</v>
      </c>
      <c r="D2623" s="6">
        <v>319100.26</v>
      </c>
      <c r="E2623" s="6">
        <v>14650901641.82</v>
      </c>
      <c r="F2623">
        <v>23</v>
      </c>
      <c r="G2623" t="s">
        <v>21</v>
      </c>
      <c r="H2623">
        <v>2009</v>
      </c>
      <c r="I2623">
        <v>8168</v>
      </c>
      <c r="J2623">
        <v>16</v>
      </c>
      <c r="K2623" s="5">
        <v>45912.161809999998</v>
      </c>
      <c r="L2623" s="6">
        <v>13873.924129999999</v>
      </c>
      <c r="M2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4" spans="1:13" x14ac:dyDescent="0.2">
      <c r="A2624" t="s">
        <v>3384</v>
      </c>
      <c r="B2624" t="s">
        <v>18</v>
      </c>
      <c r="C2624">
        <v>5</v>
      </c>
      <c r="D2624" s="6">
        <v>5288.52</v>
      </c>
      <c r="E2624" s="6">
        <v>12911294513.379999</v>
      </c>
      <c r="F2624">
        <v>1</v>
      </c>
      <c r="G2624" t="s">
        <v>35</v>
      </c>
      <c r="H2624">
        <v>2008</v>
      </c>
      <c r="I2624">
        <v>15344</v>
      </c>
      <c r="J2624">
        <v>17</v>
      </c>
      <c r="K2624" s="5">
        <v>2441382.1680000001</v>
      </c>
      <c r="L2624" s="6">
        <v>5288.5162319999999</v>
      </c>
      <c r="M2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25" spans="1:13" x14ac:dyDescent="0.2">
      <c r="A2625" t="s">
        <v>361</v>
      </c>
      <c r="B2625" t="s">
        <v>15</v>
      </c>
      <c r="C2625">
        <v>9</v>
      </c>
      <c r="D2625" s="6">
        <v>162554.79999999999</v>
      </c>
      <c r="E2625" s="6">
        <v>34085257735.389999</v>
      </c>
      <c r="F2625">
        <v>27</v>
      </c>
      <c r="G2625" t="s">
        <v>33</v>
      </c>
      <c r="H2625">
        <v>2009</v>
      </c>
      <c r="I2625">
        <v>11192</v>
      </c>
      <c r="J2625">
        <v>16</v>
      </c>
      <c r="K2625" s="5">
        <v>209683.71969999999</v>
      </c>
      <c r="L2625" s="6">
        <v>6020.5481579999996</v>
      </c>
      <c r="M26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26" spans="1:13" x14ac:dyDescent="0.2">
      <c r="A2626" t="s">
        <v>3385</v>
      </c>
      <c r="B2626" t="s">
        <v>24</v>
      </c>
      <c r="C2626">
        <v>7</v>
      </c>
      <c r="D2626" s="6">
        <v>467564.26</v>
      </c>
      <c r="E2626" s="6">
        <v>9467703124.7900009</v>
      </c>
      <c r="F2626">
        <v>46</v>
      </c>
      <c r="G2626" t="s">
        <v>29</v>
      </c>
      <c r="H2626">
        <v>2011</v>
      </c>
      <c r="I2626">
        <v>17198</v>
      </c>
      <c r="J2626">
        <v>14</v>
      </c>
      <c r="K2626" s="5">
        <v>20247.988130000002</v>
      </c>
      <c r="L2626" s="6">
        <v>10164.440399999999</v>
      </c>
      <c r="M2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7" spans="1:13" x14ac:dyDescent="0.2">
      <c r="A2627" t="s">
        <v>3386</v>
      </c>
      <c r="B2627" t="s">
        <v>42</v>
      </c>
      <c r="C2627">
        <v>3</v>
      </c>
      <c r="D2627" s="6">
        <v>147000.60999999999</v>
      </c>
      <c r="E2627" s="6">
        <v>4150547400.3600001</v>
      </c>
      <c r="F2627">
        <v>14</v>
      </c>
      <c r="G2627" t="s">
        <v>27</v>
      </c>
      <c r="H2627">
        <v>2011</v>
      </c>
      <c r="I2627">
        <v>636</v>
      </c>
      <c r="J2627">
        <v>14</v>
      </c>
      <c r="K2627" s="5">
        <v>28233.898420000001</v>
      </c>
      <c r="L2627" s="6">
        <v>10500.04385</v>
      </c>
      <c r="M2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8" spans="1:13" x14ac:dyDescent="0.2">
      <c r="A2628" t="s">
        <v>3387</v>
      </c>
      <c r="B2628" t="s">
        <v>18</v>
      </c>
      <c r="C2628">
        <v>9</v>
      </c>
      <c r="D2628" s="6">
        <v>88959.82</v>
      </c>
      <c r="E2628" s="6">
        <v>16233580878.48</v>
      </c>
      <c r="F2628">
        <v>16</v>
      </c>
      <c r="G2628" t="s">
        <v>13</v>
      </c>
      <c r="H2628">
        <v>2010</v>
      </c>
      <c r="I2628">
        <v>7559</v>
      </c>
      <c r="J2628">
        <v>15</v>
      </c>
      <c r="K2628" s="5">
        <v>182481.17879999999</v>
      </c>
      <c r="L2628" s="6">
        <v>5559.9884430000002</v>
      </c>
      <c r="M2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29" spans="1:13" x14ac:dyDescent="0.2">
      <c r="A2629" t="s">
        <v>3388</v>
      </c>
      <c r="B2629" t="s">
        <v>12</v>
      </c>
      <c r="C2629">
        <v>1</v>
      </c>
      <c r="D2629" s="6">
        <v>326964.34000000003</v>
      </c>
      <c r="E2629" s="6">
        <v>12768652499.870001</v>
      </c>
      <c r="F2629">
        <v>32</v>
      </c>
      <c r="G2629" t="s">
        <v>16</v>
      </c>
      <c r="H2629">
        <v>2020</v>
      </c>
      <c r="I2629">
        <v>1529</v>
      </c>
      <c r="J2629">
        <v>5</v>
      </c>
      <c r="K2629" s="5">
        <v>39051.125310000003</v>
      </c>
      <c r="L2629" s="6">
        <v>10217.63572</v>
      </c>
      <c r="M2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0" spans="1:13" x14ac:dyDescent="0.2">
      <c r="A2630" t="s">
        <v>3389</v>
      </c>
      <c r="B2630" t="s">
        <v>18</v>
      </c>
      <c r="C2630">
        <v>7</v>
      </c>
      <c r="D2630" s="6">
        <v>31903.64</v>
      </c>
      <c r="E2630" s="6">
        <v>6546799319.0100002</v>
      </c>
      <c r="F2630">
        <v>15</v>
      </c>
      <c r="G2630" t="s">
        <v>27</v>
      </c>
      <c r="H2630">
        <v>2019</v>
      </c>
      <c r="I2630">
        <v>3238</v>
      </c>
      <c r="J2630">
        <v>6</v>
      </c>
      <c r="K2630" s="5">
        <v>205204.4045</v>
      </c>
      <c r="L2630" s="6">
        <v>2126.9093229999999</v>
      </c>
      <c r="M2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1" spans="1:13" x14ac:dyDescent="0.2">
      <c r="A2631" t="s">
        <v>3390</v>
      </c>
      <c r="B2631" t="s">
        <v>32</v>
      </c>
      <c r="C2631">
        <v>3</v>
      </c>
      <c r="D2631" s="6">
        <v>41216.730000000003</v>
      </c>
      <c r="E2631" s="6">
        <v>14360016068.639999</v>
      </c>
      <c r="F2631">
        <v>15</v>
      </c>
      <c r="G2631" t="s">
        <v>21</v>
      </c>
      <c r="H2631">
        <v>2021</v>
      </c>
      <c r="I2631">
        <v>18207</v>
      </c>
      <c r="J2631">
        <v>4</v>
      </c>
      <c r="K2631" s="5">
        <v>348401.5772</v>
      </c>
      <c r="L2631" s="6">
        <v>2747.782213</v>
      </c>
      <c r="M2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2" spans="1:13" x14ac:dyDescent="0.2">
      <c r="A2632" t="s">
        <v>3391</v>
      </c>
      <c r="B2632" t="s">
        <v>49</v>
      </c>
      <c r="C2632">
        <v>10</v>
      </c>
      <c r="D2632" s="6">
        <v>15691.16</v>
      </c>
      <c r="E2632" s="6">
        <v>6337679146.3299999</v>
      </c>
      <c r="F2632">
        <v>18</v>
      </c>
      <c r="G2632" t="s">
        <v>13</v>
      </c>
      <c r="H2632">
        <v>2013</v>
      </c>
      <c r="I2632">
        <v>19207</v>
      </c>
      <c r="J2632">
        <v>12</v>
      </c>
      <c r="K2632" s="5">
        <v>403900.20880000002</v>
      </c>
      <c r="L2632" s="6">
        <v>871.73120110000002</v>
      </c>
      <c r="M2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3" spans="1:13" x14ac:dyDescent="0.2">
      <c r="A2633" t="s">
        <v>3392</v>
      </c>
      <c r="B2633" t="s">
        <v>32</v>
      </c>
      <c r="C2633">
        <v>6</v>
      </c>
      <c r="D2633" s="6">
        <v>100200.6</v>
      </c>
      <c r="E2633" s="6">
        <v>3107073595.3299999</v>
      </c>
      <c r="F2633">
        <v>47</v>
      </c>
      <c r="G2633" t="s">
        <v>10</v>
      </c>
      <c r="H2633">
        <v>2009</v>
      </c>
      <c r="I2633">
        <v>15231</v>
      </c>
      <c r="J2633">
        <v>16</v>
      </c>
      <c r="K2633" s="5">
        <v>31007.53369</v>
      </c>
      <c r="L2633" s="6">
        <v>2131.9276009999999</v>
      </c>
      <c r="M2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4" spans="1:13" x14ac:dyDescent="0.2">
      <c r="A2634" t="s">
        <v>3393</v>
      </c>
      <c r="B2634" t="s">
        <v>18</v>
      </c>
      <c r="C2634">
        <v>2</v>
      </c>
      <c r="D2634" s="6">
        <v>136853.34</v>
      </c>
      <c r="E2634" s="6">
        <v>38783081896.480003</v>
      </c>
      <c r="F2634">
        <v>7</v>
      </c>
      <c r="G2634" t="s">
        <v>16</v>
      </c>
      <c r="H2634">
        <v>2009</v>
      </c>
      <c r="I2634">
        <v>9356</v>
      </c>
      <c r="J2634">
        <v>16</v>
      </c>
      <c r="K2634" s="5">
        <v>283390.5722</v>
      </c>
      <c r="L2634" s="6">
        <v>19550.476490000001</v>
      </c>
      <c r="M2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5" spans="1:13" x14ac:dyDescent="0.2">
      <c r="A2635" t="s">
        <v>3394</v>
      </c>
      <c r="B2635" t="s">
        <v>9</v>
      </c>
      <c r="C2635">
        <v>2</v>
      </c>
      <c r="D2635" s="6">
        <v>428844.5</v>
      </c>
      <c r="E2635" s="6">
        <v>6458515314.3299999</v>
      </c>
      <c r="F2635">
        <v>14</v>
      </c>
      <c r="G2635" t="s">
        <v>29</v>
      </c>
      <c r="H2635">
        <v>2004</v>
      </c>
      <c r="I2635">
        <v>11576</v>
      </c>
      <c r="J2635">
        <v>21</v>
      </c>
      <c r="K2635" s="5">
        <v>15059.27313</v>
      </c>
      <c r="L2635" s="6">
        <v>30631.750059999998</v>
      </c>
      <c r="M26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6" spans="1:13" x14ac:dyDescent="0.2">
      <c r="A2636" t="s">
        <v>362</v>
      </c>
      <c r="B2636" t="s">
        <v>9</v>
      </c>
      <c r="C2636">
        <v>6</v>
      </c>
      <c r="D2636" s="6">
        <v>167657.29999999999</v>
      </c>
      <c r="E2636" s="6">
        <v>7753709293.7399998</v>
      </c>
      <c r="F2636">
        <v>7</v>
      </c>
      <c r="G2636" t="s">
        <v>29</v>
      </c>
      <c r="H2636">
        <v>2018</v>
      </c>
      <c r="I2636">
        <v>7403</v>
      </c>
      <c r="J2636">
        <v>7</v>
      </c>
      <c r="K2636" s="5">
        <v>46246.371489999998</v>
      </c>
      <c r="L2636" s="6">
        <v>23951.042420000002</v>
      </c>
      <c r="M26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7" spans="1:13" x14ac:dyDescent="0.2">
      <c r="A2637" t="s">
        <v>3395</v>
      </c>
      <c r="B2637" t="s">
        <v>42</v>
      </c>
      <c r="C2637">
        <v>2</v>
      </c>
      <c r="D2637" s="6">
        <v>460.73</v>
      </c>
      <c r="E2637" s="6">
        <v>11155270457.709999</v>
      </c>
      <c r="F2637">
        <v>35</v>
      </c>
      <c r="G2637" t="s">
        <v>10</v>
      </c>
      <c r="H2637">
        <v>2021</v>
      </c>
      <c r="I2637">
        <v>13133</v>
      </c>
      <c r="J2637">
        <v>4</v>
      </c>
      <c r="K2637" s="5">
        <v>24212343.34</v>
      </c>
      <c r="L2637" s="7">
        <v>13.1636164</v>
      </c>
      <c r="M26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38" spans="1:13" x14ac:dyDescent="0.2">
      <c r="A2638" t="s">
        <v>3396</v>
      </c>
      <c r="B2638" t="s">
        <v>24</v>
      </c>
      <c r="C2638">
        <v>10</v>
      </c>
      <c r="D2638" s="6">
        <v>54583.25</v>
      </c>
      <c r="E2638" s="6">
        <v>12207126805.610001</v>
      </c>
      <c r="F2638">
        <v>48</v>
      </c>
      <c r="G2638" t="s">
        <v>19</v>
      </c>
      <c r="H2638">
        <v>2022</v>
      </c>
      <c r="I2638">
        <v>1947</v>
      </c>
      <c r="J2638">
        <v>3</v>
      </c>
      <c r="K2638" s="5">
        <v>223641.36009999999</v>
      </c>
      <c r="L2638" s="6">
        <v>1137.1510370000001</v>
      </c>
      <c r="M2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39" spans="1:13" x14ac:dyDescent="0.2">
      <c r="A2639" t="s">
        <v>3397</v>
      </c>
      <c r="B2639" t="s">
        <v>18</v>
      </c>
      <c r="C2639">
        <v>2</v>
      </c>
      <c r="D2639" s="6">
        <v>307296.12</v>
      </c>
      <c r="E2639" s="6">
        <v>5565332620.3400002</v>
      </c>
      <c r="F2639">
        <v>10</v>
      </c>
      <c r="G2639" t="s">
        <v>33</v>
      </c>
      <c r="H2639">
        <v>2018</v>
      </c>
      <c r="I2639">
        <v>728</v>
      </c>
      <c r="J2639">
        <v>7</v>
      </c>
      <c r="K2639" s="5">
        <v>18109.65048</v>
      </c>
      <c r="L2639" s="6">
        <v>30729.611980000001</v>
      </c>
      <c r="M26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0" spans="1:13" x14ac:dyDescent="0.2">
      <c r="A2640" t="s">
        <v>3398</v>
      </c>
      <c r="B2640" t="s">
        <v>49</v>
      </c>
      <c r="C2640">
        <v>8</v>
      </c>
      <c r="D2640" s="6">
        <v>296170.21000000002</v>
      </c>
      <c r="E2640" s="6">
        <v>14188535934.790001</v>
      </c>
      <c r="F2640">
        <v>18</v>
      </c>
      <c r="G2640" t="s">
        <v>21</v>
      </c>
      <c r="H2640">
        <v>2008</v>
      </c>
      <c r="I2640">
        <v>1661</v>
      </c>
      <c r="J2640">
        <v>17</v>
      </c>
      <c r="K2640" s="5">
        <v>47905.694369999997</v>
      </c>
      <c r="L2640" s="6">
        <v>16453.90079</v>
      </c>
      <c r="M2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1" spans="1:13" x14ac:dyDescent="0.2">
      <c r="A2641" t="s">
        <v>3399</v>
      </c>
      <c r="B2641" t="s">
        <v>24</v>
      </c>
      <c r="C2641">
        <v>3</v>
      </c>
      <c r="D2641" s="6">
        <v>246050.85</v>
      </c>
      <c r="E2641" s="6">
        <v>4888415227.6999998</v>
      </c>
      <c r="F2641">
        <v>49</v>
      </c>
      <c r="G2641" t="s">
        <v>35</v>
      </c>
      <c r="H2641">
        <v>2015</v>
      </c>
      <c r="I2641">
        <v>6764</v>
      </c>
      <c r="J2641">
        <v>10</v>
      </c>
      <c r="K2641" s="5">
        <v>19866.500039999999</v>
      </c>
      <c r="L2641" s="6">
        <v>5021.445874</v>
      </c>
      <c r="M2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2" spans="1:13" x14ac:dyDescent="0.2">
      <c r="A2642" t="s">
        <v>3400</v>
      </c>
      <c r="B2642" t="s">
        <v>18</v>
      </c>
      <c r="C2642">
        <v>1</v>
      </c>
      <c r="D2642" s="6">
        <v>2702.58</v>
      </c>
      <c r="E2642" s="6">
        <v>8348997832.4300003</v>
      </c>
      <c r="F2642">
        <v>19</v>
      </c>
      <c r="G2642" t="s">
        <v>27</v>
      </c>
      <c r="H2642">
        <v>2021</v>
      </c>
      <c r="I2642">
        <v>286</v>
      </c>
      <c r="J2642">
        <v>4</v>
      </c>
      <c r="K2642" s="5">
        <v>3089270.4649999999</v>
      </c>
      <c r="L2642" s="6">
        <v>142.24095990000001</v>
      </c>
      <c r="M2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3" spans="1:13" x14ac:dyDescent="0.2">
      <c r="A2643" t="s">
        <v>3401</v>
      </c>
      <c r="B2643" t="s">
        <v>49</v>
      </c>
      <c r="C2643">
        <v>1</v>
      </c>
      <c r="D2643" s="6">
        <v>384557.23</v>
      </c>
      <c r="E2643" s="6">
        <v>12620232843.85</v>
      </c>
      <c r="F2643">
        <v>16</v>
      </c>
      <c r="G2643" t="s">
        <v>33</v>
      </c>
      <c r="H2643">
        <v>2010</v>
      </c>
      <c r="I2643">
        <v>16774</v>
      </c>
      <c r="J2643">
        <v>15</v>
      </c>
      <c r="K2643" s="5">
        <v>32816.567219999997</v>
      </c>
      <c r="L2643" s="6">
        <v>24034.82706</v>
      </c>
      <c r="M26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4" spans="1:13" x14ac:dyDescent="0.2">
      <c r="A2644" t="s">
        <v>3402</v>
      </c>
      <c r="B2644" t="s">
        <v>49</v>
      </c>
      <c r="C2644">
        <v>2</v>
      </c>
      <c r="D2644" s="6">
        <v>291515.78999999998</v>
      </c>
      <c r="E2644" s="6">
        <v>7759457359.8100004</v>
      </c>
      <c r="F2644">
        <v>13</v>
      </c>
      <c r="G2644" t="s">
        <v>10</v>
      </c>
      <c r="H2644">
        <v>2022</v>
      </c>
      <c r="I2644">
        <v>11681</v>
      </c>
      <c r="J2644">
        <v>3</v>
      </c>
      <c r="K2644" s="5">
        <v>26616.622579999999</v>
      </c>
      <c r="L2644" s="6">
        <v>22424.29178</v>
      </c>
      <c r="M26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5" spans="1:13" x14ac:dyDescent="0.2">
      <c r="A2645" t="s">
        <v>3403</v>
      </c>
      <c r="B2645" t="s">
        <v>18</v>
      </c>
      <c r="C2645">
        <v>4</v>
      </c>
      <c r="D2645" s="6">
        <v>70466.58</v>
      </c>
      <c r="E2645" s="6">
        <v>11281671383.440001</v>
      </c>
      <c r="F2645">
        <v>3</v>
      </c>
      <c r="G2645" t="s">
        <v>35</v>
      </c>
      <c r="H2645">
        <v>2018</v>
      </c>
      <c r="I2645">
        <v>13015</v>
      </c>
      <c r="J2645">
        <v>7</v>
      </c>
      <c r="K2645" s="5">
        <v>160098.5955</v>
      </c>
      <c r="L2645" s="6">
        <v>23488.86089</v>
      </c>
      <c r="M26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6" spans="1:13" x14ac:dyDescent="0.2">
      <c r="A2646" t="s">
        <v>3404</v>
      </c>
      <c r="B2646" t="s">
        <v>12</v>
      </c>
      <c r="C2646">
        <v>4</v>
      </c>
      <c r="D2646" s="6">
        <v>1677.3</v>
      </c>
      <c r="E2646" s="6">
        <v>5360240740.1700001</v>
      </c>
      <c r="F2646">
        <v>40</v>
      </c>
      <c r="G2646" t="s">
        <v>21</v>
      </c>
      <c r="H2646">
        <v>2003</v>
      </c>
      <c r="I2646">
        <v>9675</v>
      </c>
      <c r="J2646">
        <v>22</v>
      </c>
      <c r="K2646" s="5">
        <v>3195745.1710000001</v>
      </c>
      <c r="L2646" s="7">
        <v>41.932622729999999</v>
      </c>
      <c r="M26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7" spans="1:13" x14ac:dyDescent="0.2">
      <c r="A2647" t="s">
        <v>363</v>
      </c>
      <c r="B2647" t="s">
        <v>12</v>
      </c>
      <c r="C2647">
        <v>6</v>
      </c>
      <c r="D2647" s="6">
        <v>466315.29</v>
      </c>
      <c r="E2647" s="6">
        <v>22805435916.669998</v>
      </c>
      <c r="F2647">
        <v>18</v>
      </c>
      <c r="G2647" t="s">
        <v>21</v>
      </c>
      <c r="H2647">
        <v>2015</v>
      </c>
      <c r="I2647">
        <v>11811</v>
      </c>
      <c r="J2647">
        <v>10</v>
      </c>
      <c r="K2647" s="5">
        <v>48904.615089999999</v>
      </c>
      <c r="L2647" s="6">
        <v>25906.40481</v>
      </c>
      <c r="M26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48" spans="1:13" x14ac:dyDescent="0.2">
      <c r="A2648" t="s">
        <v>3405</v>
      </c>
      <c r="B2648" t="s">
        <v>18</v>
      </c>
      <c r="C2648">
        <v>8</v>
      </c>
      <c r="D2648" s="6">
        <v>396545.32</v>
      </c>
      <c r="E2648" s="6">
        <v>18426703979.900002</v>
      </c>
      <c r="F2648">
        <v>49</v>
      </c>
      <c r="G2648" t="s">
        <v>10</v>
      </c>
      <c r="H2648">
        <v>2000</v>
      </c>
      <c r="I2648">
        <v>12082</v>
      </c>
      <c r="J2648">
        <v>25</v>
      </c>
      <c r="K2648" s="5">
        <v>46467.09143</v>
      </c>
      <c r="L2648" s="6">
        <v>8092.7615420000002</v>
      </c>
      <c r="M26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49" spans="1:13" x14ac:dyDescent="0.2">
      <c r="A2649" t="s">
        <v>3406</v>
      </c>
      <c r="B2649" t="s">
        <v>24</v>
      </c>
      <c r="C2649">
        <v>9</v>
      </c>
      <c r="D2649" s="6">
        <v>323909.18</v>
      </c>
      <c r="E2649" s="6">
        <v>11470826917.280001</v>
      </c>
      <c r="F2649">
        <v>29</v>
      </c>
      <c r="G2649" t="s">
        <v>29</v>
      </c>
      <c r="H2649">
        <v>2023</v>
      </c>
      <c r="I2649">
        <v>14225</v>
      </c>
      <c r="J2649">
        <v>2</v>
      </c>
      <c r="K2649" s="5">
        <v>35412.713199999998</v>
      </c>
      <c r="L2649" s="6">
        <v>11169.28218</v>
      </c>
      <c r="M2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0" spans="1:13" x14ac:dyDescent="0.2">
      <c r="A2650" t="s">
        <v>3407</v>
      </c>
      <c r="B2650" t="s">
        <v>42</v>
      </c>
      <c r="C2650">
        <v>1</v>
      </c>
      <c r="D2650" s="6">
        <v>267579.52000000002</v>
      </c>
      <c r="E2650" s="6">
        <v>10736737001.549999</v>
      </c>
      <c r="F2650">
        <v>49</v>
      </c>
      <c r="G2650" t="s">
        <v>16</v>
      </c>
      <c r="H2650">
        <v>2007</v>
      </c>
      <c r="I2650">
        <v>9677</v>
      </c>
      <c r="J2650">
        <v>18</v>
      </c>
      <c r="K2650" s="5">
        <v>40124.406389999996</v>
      </c>
      <c r="L2650" s="6">
        <v>5460.8065409999999</v>
      </c>
      <c r="M2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1" spans="1:13" x14ac:dyDescent="0.2">
      <c r="A2651" t="s">
        <v>3408</v>
      </c>
      <c r="B2651" t="s">
        <v>42</v>
      </c>
      <c r="C2651">
        <v>1</v>
      </c>
      <c r="D2651" s="6">
        <v>251335.98</v>
      </c>
      <c r="E2651" s="6">
        <v>6703854799.6700001</v>
      </c>
      <c r="F2651">
        <v>16</v>
      </c>
      <c r="G2651" t="s">
        <v>16</v>
      </c>
      <c r="H2651">
        <v>2005</v>
      </c>
      <c r="I2651">
        <v>15065</v>
      </c>
      <c r="J2651">
        <v>20</v>
      </c>
      <c r="K2651" s="5">
        <v>26671.881979999998</v>
      </c>
      <c r="L2651" s="6">
        <v>15708.498439999999</v>
      </c>
      <c r="M2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2" spans="1:13" x14ac:dyDescent="0.2">
      <c r="A2652" t="s">
        <v>3409</v>
      </c>
      <c r="B2652" t="s">
        <v>32</v>
      </c>
      <c r="C2652">
        <v>4</v>
      </c>
      <c r="D2652" s="6">
        <v>192347.83</v>
      </c>
      <c r="E2652" s="6">
        <v>8365841921.8900003</v>
      </c>
      <c r="F2652">
        <v>42</v>
      </c>
      <c r="G2652" t="s">
        <v>21</v>
      </c>
      <c r="H2652">
        <v>2007</v>
      </c>
      <c r="I2652">
        <v>8239</v>
      </c>
      <c r="J2652">
        <v>18</v>
      </c>
      <c r="K2652" s="5">
        <v>43492.300739999999</v>
      </c>
      <c r="L2652" s="6">
        <v>4579.7101860000002</v>
      </c>
      <c r="M2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3" spans="1:13" x14ac:dyDescent="0.2">
      <c r="A2653" t="s">
        <v>3410</v>
      </c>
      <c r="B2653" t="s">
        <v>9</v>
      </c>
      <c r="C2653">
        <v>10</v>
      </c>
      <c r="D2653" s="6">
        <v>313760.21999999997</v>
      </c>
      <c r="E2653" s="6">
        <v>8779544442.0400009</v>
      </c>
      <c r="F2653">
        <v>27</v>
      </c>
      <c r="G2653" t="s">
        <v>13</v>
      </c>
      <c r="H2653">
        <v>2015</v>
      </c>
      <c r="I2653">
        <v>3932</v>
      </c>
      <c r="J2653">
        <v>10</v>
      </c>
      <c r="K2653" s="5">
        <v>27980.70059</v>
      </c>
      <c r="L2653" s="6">
        <v>11620.74877</v>
      </c>
      <c r="M2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4" spans="1:13" x14ac:dyDescent="0.2">
      <c r="A2654" t="s">
        <v>3411</v>
      </c>
      <c r="B2654" t="s">
        <v>24</v>
      </c>
      <c r="C2654">
        <v>1</v>
      </c>
      <c r="D2654" s="6">
        <v>177813.56</v>
      </c>
      <c r="E2654" s="6">
        <v>77129724074.339996</v>
      </c>
      <c r="F2654">
        <v>25</v>
      </c>
      <c r="G2654" t="s">
        <v>19</v>
      </c>
      <c r="H2654">
        <v>2022</v>
      </c>
      <c r="I2654">
        <v>8121</v>
      </c>
      <c r="J2654">
        <v>3</v>
      </c>
      <c r="K2654" s="5">
        <v>433766.38900000002</v>
      </c>
      <c r="L2654" s="6">
        <v>7112.5424400000002</v>
      </c>
      <c r="M26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55" spans="1:13" x14ac:dyDescent="0.2">
      <c r="A2655" t="s">
        <v>3412</v>
      </c>
      <c r="B2655" t="s">
        <v>49</v>
      </c>
      <c r="C2655">
        <v>9</v>
      </c>
      <c r="D2655" s="6">
        <v>399904.33</v>
      </c>
      <c r="E2655" s="6">
        <v>17169825392.049999</v>
      </c>
      <c r="F2655">
        <v>26</v>
      </c>
      <c r="G2655" t="s">
        <v>27</v>
      </c>
      <c r="H2655">
        <v>2007</v>
      </c>
      <c r="I2655">
        <v>11817</v>
      </c>
      <c r="J2655">
        <v>18</v>
      </c>
      <c r="K2655" s="5">
        <v>42933.832520000004</v>
      </c>
      <c r="L2655" s="6">
        <v>15380.935729999999</v>
      </c>
      <c r="M2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6" spans="1:13" x14ac:dyDescent="0.2">
      <c r="A2656" t="s">
        <v>3413</v>
      </c>
      <c r="B2656" t="s">
        <v>24</v>
      </c>
      <c r="C2656">
        <v>4</v>
      </c>
      <c r="D2656" s="6">
        <v>177242.6</v>
      </c>
      <c r="E2656" s="6">
        <v>8516992095.0799999</v>
      </c>
      <c r="F2656">
        <v>40</v>
      </c>
      <c r="G2656" t="s">
        <v>21</v>
      </c>
      <c r="H2656">
        <v>2013</v>
      </c>
      <c r="I2656">
        <v>5532</v>
      </c>
      <c r="J2656">
        <v>12</v>
      </c>
      <c r="K2656" s="5">
        <v>48051.736140000001</v>
      </c>
      <c r="L2656" s="6">
        <v>4431.065106</v>
      </c>
      <c r="M2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7" spans="1:13" x14ac:dyDescent="0.2">
      <c r="A2657" t="s">
        <v>3414</v>
      </c>
      <c r="B2657" t="s">
        <v>32</v>
      </c>
      <c r="C2657">
        <v>9</v>
      </c>
      <c r="D2657" s="6">
        <v>243007.97</v>
      </c>
      <c r="E2657" s="6">
        <v>7685100560.2700005</v>
      </c>
      <c r="F2657">
        <v>17</v>
      </c>
      <c r="G2657" t="s">
        <v>33</v>
      </c>
      <c r="H2657">
        <v>2005</v>
      </c>
      <c r="I2657">
        <v>18885</v>
      </c>
      <c r="J2657">
        <v>20</v>
      </c>
      <c r="K2657" s="5">
        <v>31623.89039</v>
      </c>
      <c r="L2657" s="6">
        <v>14294.586740000001</v>
      </c>
      <c r="M2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58" spans="1:13" x14ac:dyDescent="0.2">
      <c r="A2658" t="s">
        <v>364</v>
      </c>
      <c r="B2658" t="s">
        <v>42</v>
      </c>
      <c r="C2658">
        <v>10</v>
      </c>
      <c r="D2658" s="6">
        <v>162342.69</v>
      </c>
      <c r="E2658" s="6">
        <v>7676553083</v>
      </c>
      <c r="F2658">
        <v>1</v>
      </c>
      <c r="G2658" t="s">
        <v>37</v>
      </c>
      <c r="H2658">
        <v>2012</v>
      </c>
      <c r="I2658">
        <v>19484</v>
      </c>
      <c r="J2658">
        <v>13</v>
      </c>
      <c r="K2658" s="5">
        <v>47285.102850000003</v>
      </c>
      <c r="L2658" s="6">
        <v>162342.68890000001</v>
      </c>
      <c r="M26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59" spans="1:13" x14ac:dyDescent="0.2">
      <c r="A2659" t="s">
        <v>3415</v>
      </c>
      <c r="B2659" t="s">
        <v>12</v>
      </c>
      <c r="C2659">
        <v>9</v>
      </c>
      <c r="D2659" s="6">
        <v>274964.95</v>
      </c>
      <c r="E2659" s="6">
        <v>8039100166.7700005</v>
      </c>
      <c r="F2659">
        <v>22</v>
      </c>
      <c r="G2659" t="s">
        <v>10</v>
      </c>
      <c r="H2659">
        <v>2017</v>
      </c>
      <c r="I2659">
        <v>1846</v>
      </c>
      <c r="J2659">
        <v>8</v>
      </c>
      <c r="K2659" s="5">
        <v>29235.818350000001</v>
      </c>
      <c r="L2659" s="6">
        <v>12498.40662</v>
      </c>
      <c r="M2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0" spans="1:13" x14ac:dyDescent="0.2">
      <c r="A2660" t="s">
        <v>3416</v>
      </c>
      <c r="B2660" t="s">
        <v>32</v>
      </c>
      <c r="C2660">
        <v>3</v>
      </c>
      <c r="D2660" s="6">
        <v>459480.99</v>
      </c>
      <c r="E2660" s="6">
        <v>14420722988.26</v>
      </c>
      <c r="F2660">
        <v>24</v>
      </c>
      <c r="G2660" t="s">
        <v>35</v>
      </c>
      <c r="H2660">
        <v>2002</v>
      </c>
      <c r="I2660">
        <v>15889</v>
      </c>
      <c r="J2660">
        <v>23</v>
      </c>
      <c r="K2660" s="5">
        <v>31383.808710000001</v>
      </c>
      <c r="L2660" s="6">
        <v>19145.041270000002</v>
      </c>
      <c r="M2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1" spans="1:13" x14ac:dyDescent="0.2">
      <c r="A2661" t="s">
        <v>3417</v>
      </c>
      <c r="B2661" t="s">
        <v>49</v>
      </c>
      <c r="C2661">
        <v>5</v>
      </c>
      <c r="D2661" s="6">
        <v>471106.29</v>
      </c>
      <c r="E2661" s="6">
        <v>2004198907.73</v>
      </c>
      <c r="F2661">
        <v>8</v>
      </c>
      <c r="G2661" t="s">
        <v>16</v>
      </c>
      <c r="H2661">
        <v>2013</v>
      </c>
      <c r="I2661">
        <v>5054</v>
      </c>
      <c r="J2661">
        <v>12</v>
      </c>
      <c r="K2661" s="5">
        <v>4253.239345</v>
      </c>
      <c r="L2661" s="6">
        <v>58888.286050000002</v>
      </c>
      <c r="M26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2" spans="1:13" x14ac:dyDescent="0.2">
      <c r="A2662" t="s">
        <v>3418</v>
      </c>
      <c r="B2662" t="s">
        <v>12</v>
      </c>
      <c r="C2662">
        <v>2</v>
      </c>
      <c r="D2662" s="6">
        <v>93783.1</v>
      </c>
      <c r="E2662" s="6">
        <v>38822948413.559998</v>
      </c>
      <c r="F2662">
        <v>26</v>
      </c>
      <c r="G2662" t="s">
        <v>10</v>
      </c>
      <c r="H2662">
        <v>2006</v>
      </c>
      <c r="I2662">
        <v>9078</v>
      </c>
      <c r="J2662">
        <v>19</v>
      </c>
      <c r="K2662" s="5">
        <v>413964.2991</v>
      </c>
      <c r="L2662" s="6">
        <v>3607.04225</v>
      </c>
      <c r="M26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3" spans="1:13" x14ac:dyDescent="0.2">
      <c r="A2663" t="s">
        <v>3419</v>
      </c>
      <c r="B2663" t="s">
        <v>9</v>
      </c>
      <c r="C2663">
        <v>1</v>
      </c>
      <c r="D2663" s="6">
        <v>333770.15000000002</v>
      </c>
      <c r="E2663" s="6">
        <v>15989251008.51</v>
      </c>
      <c r="F2663">
        <v>14</v>
      </c>
      <c r="G2663" t="s">
        <v>16</v>
      </c>
      <c r="H2663">
        <v>2000</v>
      </c>
      <c r="I2663">
        <v>13664</v>
      </c>
      <c r="J2663">
        <v>25</v>
      </c>
      <c r="K2663" s="5">
        <v>47903.975489999997</v>
      </c>
      <c r="L2663" s="6">
        <v>23840.72523</v>
      </c>
      <c r="M26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4" spans="1:13" x14ac:dyDescent="0.2">
      <c r="A2664" t="s">
        <v>3420</v>
      </c>
      <c r="B2664" t="s">
        <v>32</v>
      </c>
      <c r="C2664">
        <v>6</v>
      </c>
      <c r="D2664" s="6">
        <v>46653.51</v>
      </c>
      <c r="E2664" s="6">
        <v>19987024514.950001</v>
      </c>
      <c r="F2664">
        <v>26</v>
      </c>
      <c r="G2664" t="s">
        <v>27</v>
      </c>
      <c r="H2664">
        <v>2001</v>
      </c>
      <c r="I2664">
        <v>3448</v>
      </c>
      <c r="J2664">
        <v>24</v>
      </c>
      <c r="K2664" s="5">
        <v>428413.13540000003</v>
      </c>
      <c r="L2664" s="6">
        <v>1794.365892</v>
      </c>
      <c r="M2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5" spans="1:13" x14ac:dyDescent="0.2">
      <c r="A2665" t="s">
        <v>3421</v>
      </c>
      <c r="B2665" t="s">
        <v>9</v>
      </c>
      <c r="C2665">
        <v>7</v>
      </c>
      <c r="D2665" s="6">
        <v>354039.77</v>
      </c>
      <c r="E2665" s="6">
        <v>6677547637.6099997</v>
      </c>
      <c r="F2665">
        <v>26</v>
      </c>
      <c r="G2665" t="s">
        <v>29</v>
      </c>
      <c r="H2665">
        <v>2006</v>
      </c>
      <c r="I2665">
        <v>16121</v>
      </c>
      <c r="J2665">
        <v>19</v>
      </c>
      <c r="K2665" s="5">
        <v>18860.010149999998</v>
      </c>
      <c r="L2665" s="6">
        <v>13616.914119999999</v>
      </c>
      <c r="M2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6" spans="1:13" x14ac:dyDescent="0.2">
      <c r="A2666" t="s">
        <v>3422</v>
      </c>
      <c r="B2666" t="s">
        <v>32</v>
      </c>
      <c r="C2666">
        <v>9</v>
      </c>
      <c r="D2666" s="6">
        <v>389233.87</v>
      </c>
      <c r="E2666" s="6">
        <v>11109888726.940001</v>
      </c>
      <c r="F2666">
        <v>27</v>
      </c>
      <c r="G2666" t="s">
        <v>27</v>
      </c>
      <c r="H2666">
        <v>2015</v>
      </c>
      <c r="I2666">
        <v>4684</v>
      </c>
      <c r="J2666">
        <v>10</v>
      </c>
      <c r="K2666" s="5">
        <v>28541.9653</v>
      </c>
      <c r="L2666" s="6">
        <v>14416.069100000001</v>
      </c>
      <c r="M2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7" spans="1:13" x14ac:dyDescent="0.2">
      <c r="A2667" t="s">
        <v>3423</v>
      </c>
      <c r="B2667" t="s">
        <v>42</v>
      </c>
      <c r="C2667">
        <v>1</v>
      </c>
      <c r="D2667" s="6">
        <v>202340.46</v>
      </c>
      <c r="E2667" s="6">
        <v>7769671033.2600002</v>
      </c>
      <c r="F2667">
        <v>28</v>
      </c>
      <c r="G2667" t="s">
        <v>21</v>
      </c>
      <c r="H2667">
        <v>2007</v>
      </c>
      <c r="I2667">
        <v>17355</v>
      </c>
      <c r="J2667">
        <v>18</v>
      </c>
      <c r="K2667" s="5">
        <v>38397.998619999998</v>
      </c>
      <c r="L2667" s="6">
        <v>7226.4449889999996</v>
      </c>
      <c r="M2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68" spans="1:13" x14ac:dyDescent="0.2">
      <c r="A2668" t="s">
        <v>3424</v>
      </c>
      <c r="B2668" t="s">
        <v>42</v>
      </c>
      <c r="C2668">
        <v>9</v>
      </c>
      <c r="D2668" s="6">
        <v>6185.91</v>
      </c>
      <c r="E2668" s="6">
        <v>19987541142.040001</v>
      </c>
      <c r="F2668">
        <v>38</v>
      </c>
      <c r="G2668" t="s">
        <v>37</v>
      </c>
      <c r="H2668">
        <v>2007</v>
      </c>
      <c r="I2668">
        <v>5828</v>
      </c>
      <c r="J2668">
        <v>18</v>
      </c>
      <c r="K2668" s="5">
        <v>3231137.11</v>
      </c>
      <c r="L2668" s="6">
        <v>162.7871997</v>
      </c>
      <c r="M26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69" spans="1:13" x14ac:dyDescent="0.2">
      <c r="A2669" t="s">
        <v>59</v>
      </c>
      <c r="B2669" t="s">
        <v>15</v>
      </c>
      <c r="C2669">
        <v>9</v>
      </c>
      <c r="D2669" s="6">
        <v>437465.95</v>
      </c>
      <c r="E2669" s="6">
        <v>6662238862.9300003</v>
      </c>
      <c r="F2669">
        <v>2</v>
      </c>
      <c r="G2669" t="s">
        <v>19</v>
      </c>
      <c r="H2669">
        <v>2016</v>
      </c>
      <c r="I2669">
        <v>19658</v>
      </c>
      <c r="J2669">
        <v>9</v>
      </c>
      <c r="K2669" s="5">
        <v>15228.159739999999</v>
      </c>
      <c r="L2669" s="6">
        <v>218732.976</v>
      </c>
      <c r="M26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0" spans="1:13" x14ac:dyDescent="0.2">
      <c r="A2670" t="s">
        <v>365</v>
      </c>
      <c r="B2670" t="s">
        <v>49</v>
      </c>
      <c r="C2670">
        <v>2</v>
      </c>
      <c r="D2670" s="6">
        <v>10038.81</v>
      </c>
      <c r="E2670" s="6">
        <v>27964269524.279999</v>
      </c>
      <c r="F2670">
        <v>1</v>
      </c>
      <c r="G2670" t="s">
        <v>21</v>
      </c>
      <c r="H2670">
        <v>2016</v>
      </c>
      <c r="I2670">
        <v>1380</v>
      </c>
      <c r="J2670">
        <v>9</v>
      </c>
      <c r="K2670" s="5">
        <v>2785614.3309999998</v>
      </c>
      <c r="L2670" s="6">
        <v>10038.812330000001</v>
      </c>
      <c r="M26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1" spans="1:13" x14ac:dyDescent="0.2">
      <c r="A2671" t="s">
        <v>3425</v>
      </c>
      <c r="B2671" t="s">
        <v>12</v>
      </c>
      <c r="C2671">
        <v>1</v>
      </c>
      <c r="D2671" s="6">
        <v>259513.29</v>
      </c>
      <c r="E2671" s="6">
        <v>7225329514.6300001</v>
      </c>
      <c r="F2671">
        <v>36</v>
      </c>
      <c r="G2671" t="s">
        <v>33</v>
      </c>
      <c r="H2671">
        <v>2004</v>
      </c>
      <c r="I2671">
        <v>955</v>
      </c>
      <c r="J2671">
        <v>21</v>
      </c>
      <c r="K2671" s="5">
        <v>27840.847600000001</v>
      </c>
      <c r="L2671" s="6">
        <v>7208.7025450000001</v>
      </c>
      <c r="M2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2" spans="1:13" x14ac:dyDescent="0.2">
      <c r="A2672" t="s">
        <v>3426</v>
      </c>
      <c r="B2672" t="s">
        <v>49</v>
      </c>
      <c r="C2672">
        <v>1</v>
      </c>
      <c r="D2672" s="6">
        <v>334480.77</v>
      </c>
      <c r="E2672" s="6">
        <v>13004716792.889999</v>
      </c>
      <c r="F2672">
        <v>23</v>
      </c>
      <c r="G2672" t="s">
        <v>10</v>
      </c>
      <c r="H2672">
        <v>2012</v>
      </c>
      <c r="I2672">
        <v>15431</v>
      </c>
      <c r="J2672">
        <v>13</v>
      </c>
      <c r="K2672" s="5">
        <v>38879.312149999998</v>
      </c>
      <c r="L2672" s="6">
        <v>14542.642229999999</v>
      </c>
      <c r="M2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3" spans="1:13" x14ac:dyDescent="0.2">
      <c r="A2673" t="s">
        <v>3427</v>
      </c>
      <c r="B2673" t="s">
        <v>24</v>
      </c>
      <c r="C2673">
        <v>4</v>
      </c>
      <c r="D2673" s="6">
        <v>388254.63</v>
      </c>
      <c r="E2673" s="6">
        <v>10444971185.49</v>
      </c>
      <c r="F2673">
        <v>11</v>
      </c>
      <c r="G2673" t="s">
        <v>21</v>
      </c>
      <c r="H2673">
        <v>2021</v>
      </c>
      <c r="I2673">
        <v>15992</v>
      </c>
      <c r="J2673">
        <v>4</v>
      </c>
      <c r="K2673" s="5">
        <v>26901.373960000001</v>
      </c>
      <c r="L2673" s="6">
        <v>35295.875240000001</v>
      </c>
      <c r="M26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4" spans="1:13" x14ac:dyDescent="0.2">
      <c r="A2674" t="s">
        <v>3428</v>
      </c>
      <c r="B2674" t="s">
        <v>42</v>
      </c>
      <c r="C2674">
        <v>4</v>
      </c>
      <c r="D2674" s="6">
        <v>271585.51</v>
      </c>
      <c r="E2674" s="6">
        <v>83403006659.320007</v>
      </c>
      <c r="F2674">
        <v>41</v>
      </c>
      <c r="G2674" t="s">
        <v>27</v>
      </c>
      <c r="H2674">
        <v>2010</v>
      </c>
      <c r="I2674">
        <v>4109</v>
      </c>
      <c r="J2674">
        <v>15</v>
      </c>
      <c r="K2674" s="5">
        <v>307095.67629999999</v>
      </c>
      <c r="L2674" s="6">
        <v>6624.0367660000002</v>
      </c>
      <c r="M2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5" spans="1:13" x14ac:dyDescent="0.2">
      <c r="A2675" t="s">
        <v>3429</v>
      </c>
      <c r="B2675" t="s">
        <v>24</v>
      </c>
      <c r="C2675">
        <v>7</v>
      </c>
      <c r="D2675" s="6">
        <v>6324.84</v>
      </c>
      <c r="E2675" s="6">
        <v>9509437325.7800007</v>
      </c>
      <c r="F2675">
        <v>18</v>
      </c>
      <c r="G2675" t="s">
        <v>10</v>
      </c>
      <c r="H2675">
        <v>2002</v>
      </c>
      <c r="I2675">
        <v>19402</v>
      </c>
      <c r="J2675">
        <v>23</v>
      </c>
      <c r="K2675" s="5">
        <v>1503505.8840000001</v>
      </c>
      <c r="L2675" s="6">
        <v>351.37988339999998</v>
      </c>
      <c r="M26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6" spans="1:13" x14ac:dyDescent="0.2">
      <c r="A2676" t="s">
        <v>3430</v>
      </c>
      <c r="B2676" t="s">
        <v>24</v>
      </c>
      <c r="C2676">
        <v>2</v>
      </c>
      <c r="D2676" s="6">
        <v>331435.11</v>
      </c>
      <c r="E2676" s="6">
        <v>15051499922.200001</v>
      </c>
      <c r="F2676">
        <v>15</v>
      </c>
      <c r="G2676" t="s">
        <v>37</v>
      </c>
      <c r="H2676">
        <v>2021</v>
      </c>
      <c r="I2676">
        <v>9961</v>
      </c>
      <c r="J2676">
        <v>4</v>
      </c>
      <c r="K2676" s="5">
        <v>45412.11217</v>
      </c>
      <c r="L2676" s="6">
        <v>22095.674139999999</v>
      </c>
      <c r="M26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77" spans="1:13" x14ac:dyDescent="0.2">
      <c r="A2677" t="s">
        <v>3431</v>
      </c>
      <c r="B2677" t="s">
        <v>49</v>
      </c>
      <c r="C2677">
        <v>6</v>
      </c>
      <c r="D2677" s="6">
        <v>409653.01</v>
      </c>
      <c r="E2677" s="6">
        <v>12732232164.24</v>
      </c>
      <c r="F2677">
        <v>40</v>
      </c>
      <c r="G2677" t="s">
        <v>29</v>
      </c>
      <c r="H2677">
        <v>2015</v>
      </c>
      <c r="I2677">
        <v>1704</v>
      </c>
      <c r="J2677">
        <v>10</v>
      </c>
      <c r="K2677" s="5">
        <v>31079.528839999999</v>
      </c>
      <c r="L2677" s="6">
        <v>10241.32523</v>
      </c>
      <c r="M26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8" spans="1:13" x14ac:dyDescent="0.2">
      <c r="A2678" t="s">
        <v>3432</v>
      </c>
      <c r="B2678" t="s">
        <v>9</v>
      </c>
      <c r="C2678">
        <v>6</v>
      </c>
      <c r="D2678" s="6">
        <v>325008.71000000002</v>
      </c>
      <c r="E2678" s="6">
        <v>8144841572.2600002</v>
      </c>
      <c r="F2678">
        <v>42</v>
      </c>
      <c r="G2678" t="s">
        <v>29</v>
      </c>
      <c r="H2678">
        <v>2011</v>
      </c>
      <c r="I2678">
        <v>18485</v>
      </c>
      <c r="J2678">
        <v>14</v>
      </c>
      <c r="K2678" s="5">
        <v>25059.379099999998</v>
      </c>
      <c r="L2678" s="6">
        <v>7738.3027039999997</v>
      </c>
      <c r="M2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79" spans="1:13" x14ac:dyDescent="0.2">
      <c r="A2679" t="s">
        <v>3433</v>
      </c>
      <c r="B2679" t="s">
        <v>18</v>
      </c>
      <c r="C2679">
        <v>8</v>
      </c>
      <c r="D2679" s="6">
        <v>355555.13</v>
      </c>
      <c r="E2679" s="6">
        <v>1308952516.0599999</v>
      </c>
      <c r="F2679">
        <v>2</v>
      </c>
      <c r="G2679" t="s">
        <v>19</v>
      </c>
      <c r="H2679">
        <v>2016</v>
      </c>
      <c r="I2679">
        <v>15945</v>
      </c>
      <c r="J2679">
        <v>9</v>
      </c>
      <c r="K2679" s="5">
        <v>3680.4334020000001</v>
      </c>
      <c r="L2679" s="6">
        <v>177777.56280000001</v>
      </c>
      <c r="M26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80" spans="1:13" x14ac:dyDescent="0.2">
      <c r="A2680" t="s">
        <v>3434</v>
      </c>
      <c r="B2680" t="s">
        <v>49</v>
      </c>
      <c r="C2680">
        <v>2</v>
      </c>
      <c r="D2680" s="6">
        <v>295576.26</v>
      </c>
      <c r="E2680" s="6">
        <v>13806324131.52</v>
      </c>
      <c r="F2680">
        <v>46</v>
      </c>
      <c r="G2680" t="s">
        <v>21</v>
      </c>
      <c r="H2680">
        <v>2013</v>
      </c>
      <c r="I2680">
        <v>4359</v>
      </c>
      <c r="J2680">
        <v>12</v>
      </c>
      <c r="K2680" s="5">
        <v>46708.855349999998</v>
      </c>
      <c r="L2680" s="6">
        <v>6425.5707679999996</v>
      </c>
      <c r="M2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1" spans="1:13" x14ac:dyDescent="0.2">
      <c r="A2681" t="s">
        <v>366</v>
      </c>
      <c r="B2681" t="s">
        <v>18</v>
      </c>
      <c r="C2681">
        <v>5</v>
      </c>
      <c r="D2681" s="6">
        <v>422787.75</v>
      </c>
      <c r="E2681" s="6">
        <v>17362043767.369999</v>
      </c>
      <c r="F2681">
        <v>28</v>
      </c>
      <c r="G2681" t="s">
        <v>35</v>
      </c>
      <c r="H2681">
        <v>2014</v>
      </c>
      <c r="I2681">
        <v>17426</v>
      </c>
      <c r="J2681">
        <v>11</v>
      </c>
      <c r="K2681" s="5">
        <v>41064.626340000003</v>
      </c>
      <c r="L2681" s="6">
        <v>15099.5625</v>
      </c>
      <c r="M2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2" spans="1:13" x14ac:dyDescent="0.2">
      <c r="A2682" t="s">
        <v>3435</v>
      </c>
      <c r="B2682" t="s">
        <v>32</v>
      </c>
      <c r="C2682">
        <v>3</v>
      </c>
      <c r="D2682" s="6">
        <v>148360.95999999999</v>
      </c>
      <c r="E2682" s="6">
        <v>2627085225.1199999</v>
      </c>
      <c r="F2682">
        <v>8</v>
      </c>
      <c r="G2682" t="s">
        <v>19</v>
      </c>
      <c r="H2682">
        <v>2013</v>
      </c>
      <c r="I2682">
        <v>1018</v>
      </c>
      <c r="J2682">
        <v>12</v>
      </c>
      <c r="K2682" s="5">
        <v>17706.38853</v>
      </c>
      <c r="L2682" s="6">
        <v>18545.120449999999</v>
      </c>
      <c r="M26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3" spans="1:13" x14ac:dyDescent="0.2">
      <c r="A2683" t="s">
        <v>3436</v>
      </c>
      <c r="B2683" t="s">
        <v>42</v>
      </c>
      <c r="C2683">
        <v>9</v>
      </c>
      <c r="D2683" s="6">
        <v>21642.2</v>
      </c>
      <c r="E2683" s="6">
        <v>7360820486.3000002</v>
      </c>
      <c r="F2683">
        <v>37</v>
      </c>
      <c r="G2683" t="s">
        <v>29</v>
      </c>
      <c r="H2683">
        <v>2003</v>
      </c>
      <c r="I2683">
        <v>11303</v>
      </c>
      <c r="J2683">
        <v>22</v>
      </c>
      <c r="K2683" s="5">
        <v>340113.24280000001</v>
      </c>
      <c r="L2683" s="6">
        <v>584.92432589999999</v>
      </c>
      <c r="M2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4" spans="1:13" x14ac:dyDescent="0.2">
      <c r="A2684" t="s">
        <v>3437</v>
      </c>
      <c r="B2684" t="s">
        <v>15</v>
      </c>
      <c r="C2684">
        <v>1</v>
      </c>
      <c r="D2684" s="6">
        <v>352714.09</v>
      </c>
      <c r="E2684" s="6">
        <v>16838370671.68</v>
      </c>
      <c r="F2684">
        <v>46</v>
      </c>
      <c r="G2684" t="s">
        <v>29</v>
      </c>
      <c r="H2684">
        <v>2008</v>
      </c>
      <c r="I2684">
        <v>12674</v>
      </c>
      <c r="J2684">
        <v>17</v>
      </c>
      <c r="K2684" s="5">
        <v>47738.433620000003</v>
      </c>
      <c r="L2684" s="6">
        <v>7667.6975110000003</v>
      </c>
      <c r="M2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5" spans="1:13" x14ac:dyDescent="0.2">
      <c r="A2685" t="s">
        <v>3438</v>
      </c>
      <c r="B2685" t="s">
        <v>24</v>
      </c>
      <c r="C2685">
        <v>10</v>
      </c>
      <c r="D2685" s="6">
        <v>362376.13</v>
      </c>
      <c r="E2685" s="6">
        <v>8936301689.6000004</v>
      </c>
      <c r="F2685">
        <v>28</v>
      </c>
      <c r="G2685" t="s">
        <v>13</v>
      </c>
      <c r="H2685">
        <v>2018</v>
      </c>
      <c r="I2685">
        <v>14693</v>
      </c>
      <c r="J2685">
        <v>7</v>
      </c>
      <c r="K2685" s="5">
        <v>24659.293129999998</v>
      </c>
      <c r="L2685" s="6">
        <v>12942.004790000001</v>
      </c>
      <c r="M26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6" spans="1:13" x14ac:dyDescent="0.2">
      <c r="A2686" t="s">
        <v>3439</v>
      </c>
      <c r="B2686" t="s">
        <v>18</v>
      </c>
      <c r="C2686">
        <v>1</v>
      </c>
      <c r="D2686" s="6">
        <v>44115.45</v>
      </c>
      <c r="E2686" s="6">
        <v>1641047625.6700001</v>
      </c>
      <c r="F2686">
        <v>35</v>
      </c>
      <c r="G2686" t="s">
        <v>37</v>
      </c>
      <c r="H2686">
        <v>2022</v>
      </c>
      <c r="I2686">
        <v>12289</v>
      </c>
      <c r="J2686">
        <v>3</v>
      </c>
      <c r="K2686" s="5">
        <v>37197.928809999998</v>
      </c>
      <c r="L2686" s="6">
        <v>1260.441538</v>
      </c>
      <c r="M26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7" spans="1:13" x14ac:dyDescent="0.2">
      <c r="A2687" t="s">
        <v>3440</v>
      </c>
      <c r="B2687" t="s">
        <v>42</v>
      </c>
      <c r="C2687">
        <v>4</v>
      </c>
      <c r="D2687" s="6">
        <v>490788.84</v>
      </c>
      <c r="E2687" s="6">
        <v>10109120727.84</v>
      </c>
      <c r="F2687">
        <v>10</v>
      </c>
      <c r="G2687" t="s">
        <v>16</v>
      </c>
      <c r="H2687">
        <v>2021</v>
      </c>
      <c r="I2687">
        <v>5308</v>
      </c>
      <c r="J2687">
        <v>4</v>
      </c>
      <c r="K2687" s="5">
        <v>20596.698909999999</v>
      </c>
      <c r="L2687" s="6">
        <v>49078.883860000002</v>
      </c>
      <c r="M26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88" spans="1:13" x14ac:dyDescent="0.2">
      <c r="A2688" t="s">
        <v>3441</v>
      </c>
      <c r="B2688" t="s">
        <v>18</v>
      </c>
      <c r="C2688">
        <v>6</v>
      </c>
      <c r="D2688" s="6">
        <v>381804.61</v>
      </c>
      <c r="E2688" s="6">
        <v>7784629550.7600002</v>
      </c>
      <c r="F2688">
        <v>33</v>
      </c>
      <c r="G2688" t="s">
        <v>19</v>
      </c>
      <c r="H2688">
        <v>2007</v>
      </c>
      <c r="I2688">
        <v>17066</v>
      </c>
      <c r="J2688">
        <v>18</v>
      </c>
      <c r="K2688" s="5">
        <v>20388.040079999999</v>
      </c>
      <c r="L2688" s="6">
        <v>11569.83675</v>
      </c>
      <c r="M2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89" spans="1:13" x14ac:dyDescent="0.2">
      <c r="A2689" t="s">
        <v>3442</v>
      </c>
      <c r="B2689" t="s">
        <v>49</v>
      </c>
      <c r="C2689">
        <v>3</v>
      </c>
      <c r="D2689" s="6">
        <v>462177.54</v>
      </c>
      <c r="E2689" s="6">
        <v>11148890455.24</v>
      </c>
      <c r="F2689">
        <v>13</v>
      </c>
      <c r="G2689" t="s">
        <v>35</v>
      </c>
      <c r="H2689">
        <v>2000</v>
      </c>
      <c r="I2689">
        <v>7354</v>
      </c>
      <c r="J2689">
        <v>25</v>
      </c>
      <c r="K2689" s="5">
        <v>24121.52752</v>
      </c>
      <c r="L2689" s="6">
        <v>35552.118549999999</v>
      </c>
      <c r="M2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0" spans="1:13" x14ac:dyDescent="0.2">
      <c r="A2690" t="s">
        <v>3443</v>
      </c>
      <c r="B2690" t="s">
        <v>12</v>
      </c>
      <c r="C2690">
        <v>5</v>
      </c>
      <c r="D2690" s="6">
        <v>384705.24</v>
      </c>
      <c r="E2690" s="6">
        <v>177859305.47999999</v>
      </c>
      <c r="F2690">
        <v>49</v>
      </c>
      <c r="G2690" t="s">
        <v>16</v>
      </c>
      <c r="H2690">
        <v>2022</v>
      </c>
      <c r="I2690">
        <v>1017</v>
      </c>
      <c r="J2690">
        <v>3</v>
      </c>
      <c r="K2690" s="5">
        <v>461.32618330000003</v>
      </c>
      <c r="L2690" s="6">
        <v>7851.1273540000002</v>
      </c>
      <c r="M2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1" spans="1:13" x14ac:dyDescent="0.2">
      <c r="A2691" t="s">
        <v>3444</v>
      </c>
      <c r="B2691" t="s">
        <v>49</v>
      </c>
      <c r="C2691">
        <v>6</v>
      </c>
      <c r="D2691" s="6">
        <v>315786.88</v>
      </c>
      <c r="E2691" s="6">
        <v>5680603872.1800003</v>
      </c>
      <c r="F2691">
        <v>29</v>
      </c>
      <c r="G2691" t="s">
        <v>16</v>
      </c>
      <c r="H2691">
        <v>2021</v>
      </c>
      <c r="I2691">
        <v>9104</v>
      </c>
      <c r="J2691">
        <v>4</v>
      </c>
      <c r="K2691" s="5">
        <v>17987.72683</v>
      </c>
      <c r="L2691" s="6">
        <v>10889.202670000001</v>
      </c>
      <c r="M2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2" spans="1:13" x14ac:dyDescent="0.2">
      <c r="A2692" t="s">
        <v>367</v>
      </c>
      <c r="B2692" t="s">
        <v>32</v>
      </c>
      <c r="C2692">
        <v>10</v>
      </c>
      <c r="D2692" s="6">
        <v>186420.96</v>
      </c>
      <c r="E2692" s="6">
        <v>508950384.68000001</v>
      </c>
      <c r="F2692">
        <v>47</v>
      </c>
      <c r="G2692" t="s">
        <v>37</v>
      </c>
      <c r="H2692">
        <v>2012</v>
      </c>
      <c r="I2692">
        <v>3775</v>
      </c>
      <c r="J2692">
        <v>13</v>
      </c>
      <c r="K2692" s="5">
        <v>2729.1135570000001</v>
      </c>
      <c r="L2692" s="6">
        <v>3966.403362</v>
      </c>
      <c r="M2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3" spans="1:13" x14ac:dyDescent="0.2">
      <c r="A2693" t="s">
        <v>3445</v>
      </c>
      <c r="B2693" t="s">
        <v>42</v>
      </c>
      <c r="C2693">
        <v>5</v>
      </c>
      <c r="D2693" s="6">
        <v>383866.4</v>
      </c>
      <c r="E2693" s="6">
        <v>11564951216.43</v>
      </c>
      <c r="F2693">
        <v>35</v>
      </c>
      <c r="G2693" t="s">
        <v>13</v>
      </c>
      <c r="H2693">
        <v>2019</v>
      </c>
      <c r="I2693">
        <v>14446</v>
      </c>
      <c r="J2693">
        <v>6</v>
      </c>
      <c r="K2693" s="5">
        <v>30126.542270000002</v>
      </c>
      <c r="L2693" s="6">
        <v>10967.61145</v>
      </c>
      <c r="M2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4" spans="1:13" x14ac:dyDescent="0.2">
      <c r="A2694" t="s">
        <v>3446</v>
      </c>
      <c r="B2694" t="s">
        <v>18</v>
      </c>
      <c r="C2694">
        <v>7</v>
      </c>
      <c r="D2694" s="6">
        <v>244738.01</v>
      </c>
      <c r="E2694" s="6">
        <v>1105196828.8800001</v>
      </c>
      <c r="F2694">
        <v>44</v>
      </c>
      <c r="G2694" t="s">
        <v>19</v>
      </c>
      <c r="H2694">
        <v>2008</v>
      </c>
      <c r="I2694">
        <v>15671</v>
      </c>
      <c r="J2694">
        <v>17</v>
      </c>
      <c r="K2694" s="5">
        <v>4514.8363749999999</v>
      </c>
      <c r="L2694" s="6">
        <v>5562.2276060000004</v>
      </c>
      <c r="M2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5" spans="1:13" x14ac:dyDescent="0.2">
      <c r="A2695" t="s">
        <v>3447</v>
      </c>
      <c r="B2695" t="s">
        <v>24</v>
      </c>
      <c r="C2695">
        <v>6</v>
      </c>
      <c r="D2695" s="6">
        <v>491947.77</v>
      </c>
      <c r="E2695" s="6">
        <v>22685141453.669998</v>
      </c>
      <c r="F2695">
        <v>32</v>
      </c>
      <c r="G2695" t="s">
        <v>29</v>
      </c>
      <c r="H2695">
        <v>2016</v>
      </c>
      <c r="I2695">
        <v>5353</v>
      </c>
      <c r="J2695">
        <v>9</v>
      </c>
      <c r="K2695" s="5">
        <v>46111.906020000002</v>
      </c>
      <c r="L2695" s="6">
        <v>15373.36793</v>
      </c>
      <c r="M2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6" spans="1:13" x14ac:dyDescent="0.2">
      <c r="A2696" t="s">
        <v>3448</v>
      </c>
      <c r="B2696" t="s">
        <v>24</v>
      </c>
      <c r="C2696">
        <v>8</v>
      </c>
      <c r="D2696" s="6">
        <v>483365.12</v>
      </c>
      <c r="E2696" s="6">
        <v>13724465656.219999</v>
      </c>
      <c r="F2696">
        <v>7</v>
      </c>
      <c r="G2696" t="s">
        <v>10</v>
      </c>
      <c r="H2696">
        <v>2019</v>
      </c>
      <c r="I2696">
        <v>10902</v>
      </c>
      <c r="J2696">
        <v>6</v>
      </c>
      <c r="K2696" s="5">
        <v>28392.578839999998</v>
      </c>
      <c r="L2696" s="6">
        <v>69052.160059999995</v>
      </c>
      <c r="M26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697" spans="1:13" x14ac:dyDescent="0.2">
      <c r="A2697" t="s">
        <v>3449</v>
      </c>
      <c r="B2697" t="s">
        <v>15</v>
      </c>
      <c r="C2697">
        <v>2</v>
      </c>
      <c r="D2697" s="6">
        <v>281619.59000000003</v>
      </c>
      <c r="E2697" s="6">
        <v>11722769447.92</v>
      </c>
      <c r="F2697">
        <v>15</v>
      </c>
      <c r="G2697" t="s">
        <v>13</v>
      </c>
      <c r="H2697">
        <v>2006</v>
      </c>
      <c r="I2697">
        <v>10551</v>
      </c>
      <c r="J2697">
        <v>19</v>
      </c>
      <c r="K2697" s="5">
        <v>41625.257250000002</v>
      </c>
      <c r="L2697" s="6">
        <v>18774.63925</v>
      </c>
      <c r="M2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8" spans="1:13" x14ac:dyDescent="0.2">
      <c r="A2698" t="s">
        <v>3450</v>
      </c>
      <c r="B2698" t="s">
        <v>15</v>
      </c>
      <c r="C2698">
        <v>10</v>
      </c>
      <c r="D2698" s="6">
        <v>227319.69</v>
      </c>
      <c r="E2698" s="6">
        <v>8375375539.3400002</v>
      </c>
      <c r="F2698">
        <v>39</v>
      </c>
      <c r="G2698" t="s">
        <v>29</v>
      </c>
      <c r="H2698">
        <v>2023</v>
      </c>
      <c r="I2698">
        <v>18885</v>
      </c>
      <c r="J2698">
        <v>2</v>
      </c>
      <c r="K2698" s="5">
        <v>36843.03832</v>
      </c>
      <c r="L2698" s="6">
        <v>5828.7101190000003</v>
      </c>
      <c r="M26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699" spans="1:13" x14ac:dyDescent="0.2">
      <c r="A2699" t="s">
        <v>3451</v>
      </c>
      <c r="B2699" t="s">
        <v>32</v>
      </c>
      <c r="C2699">
        <v>2</v>
      </c>
      <c r="D2699" s="6">
        <v>429453.77</v>
      </c>
      <c r="E2699" s="6">
        <v>910411070.12</v>
      </c>
      <c r="F2699">
        <v>25</v>
      </c>
      <c r="G2699" t="s">
        <v>27</v>
      </c>
      <c r="H2699">
        <v>2020</v>
      </c>
      <c r="I2699">
        <v>4073</v>
      </c>
      <c r="J2699">
        <v>5</v>
      </c>
      <c r="K2699" s="5">
        <v>2118.9279929999998</v>
      </c>
      <c r="L2699" s="6">
        <v>17178.150829999999</v>
      </c>
      <c r="M2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0" spans="1:13" x14ac:dyDescent="0.2">
      <c r="A2700" t="s">
        <v>3452</v>
      </c>
      <c r="B2700" t="s">
        <v>24</v>
      </c>
      <c r="C2700">
        <v>4</v>
      </c>
      <c r="D2700" s="6">
        <v>7679.43</v>
      </c>
      <c r="E2700" s="6">
        <v>17154779403.65</v>
      </c>
      <c r="F2700">
        <v>24</v>
      </c>
      <c r="G2700" t="s">
        <v>27</v>
      </c>
      <c r="H2700">
        <v>2016</v>
      </c>
      <c r="I2700">
        <v>10332</v>
      </c>
      <c r="J2700">
        <v>9</v>
      </c>
      <c r="K2700" s="5">
        <v>2233858.8130000001</v>
      </c>
      <c r="L2700" s="6">
        <v>319.9764242</v>
      </c>
      <c r="M2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01" spans="1:13" x14ac:dyDescent="0.2">
      <c r="A2701" t="s">
        <v>3453</v>
      </c>
      <c r="B2701" t="s">
        <v>15</v>
      </c>
      <c r="C2701">
        <v>9</v>
      </c>
      <c r="D2701" s="6">
        <v>109532.5</v>
      </c>
      <c r="E2701" s="6">
        <v>23004133029.23</v>
      </c>
      <c r="F2701">
        <v>45</v>
      </c>
      <c r="G2701" t="s">
        <v>35</v>
      </c>
      <c r="H2701">
        <v>2000</v>
      </c>
      <c r="I2701">
        <v>5072</v>
      </c>
      <c r="J2701">
        <v>25</v>
      </c>
      <c r="K2701" s="5">
        <v>210020.0656</v>
      </c>
      <c r="L2701" s="6">
        <v>2434.055625</v>
      </c>
      <c r="M2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2" spans="1:13" x14ac:dyDescent="0.2">
      <c r="A2702" t="s">
        <v>3454</v>
      </c>
      <c r="B2702" t="s">
        <v>49</v>
      </c>
      <c r="C2702">
        <v>6</v>
      </c>
      <c r="D2702" s="6">
        <v>243291.96</v>
      </c>
      <c r="E2702" s="6">
        <v>6360088738.5</v>
      </c>
      <c r="F2702">
        <v>32</v>
      </c>
      <c r="G2702" t="s">
        <v>19</v>
      </c>
      <c r="H2702">
        <v>2012</v>
      </c>
      <c r="I2702">
        <v>11167</v>
      </c>
      <c r="J2702">
        <v>13</v>
      </c>
      <c r="K2702" s="5">
        <v>26140.795679999999</v>
      </c>
      <c r="L2702" s="6">
        <v>7602.8737860000001</v>
      </c>
      <c r="M2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3" spans="1:13" x14ac:dyDescent="0.2">
      <c r="A2703" t="s">
        <v>368</v>
      </c>
      <c r="B2703" t="s">
        <v>18</v>
      </c>
      <c r="C2703">
        <v>5</v>
      </c>
      <c r="D2703" s="6">
        <v>17802.71</v>
      </c>
      <c r="E2703" s="6">
        <v>5740360069.7200003</v>
      </c>
      <c r="F2703">
        <v>43</v>
      </c>
      <c r="G2703" t="s">
        <v>19</v>
      </c>
      <c r="H2703">
        <v>2018</v>
      </c>
      <c r="I2703">
        <v>14312</v>
      </c>
      <c r="J2703">
        <v>7</v>
      </c>
      <c r="K2703" s="5">
        <v>322442.05089999997</v>
      </c>
      <c r="L2703" s="6">
        <v>414.01650760000001</v>
      </c>
      <c r="M2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4" spans="1:13" x14ac:dyDescent="0.2">
      <c r="A2704" t="s">
        <v>3455</v>
      </c>
      <c r="B2704" t="s">
        <v>12</v>
      </c>
      <c r="C2704">
        <v>5</v>
      </c>
      <c r="D2704" s="6">
        <v>146467.35999999999</v>
      </c>
      <c r="E2704" s="6">
        <v>6540141946.0699997</v>
      </c>
      <c r="F2704">
        <v>22</v>
      </c>
      <c r="G2704" t="s">
        <v>33</v>
      </c>
      <c r="H2704">
        <v>2003</v>
      </c>
      <c r="I2704">
        <v>14354</v>
      </c>
      <c r="J2704">
        <v>22</v>
      </c>
      <c r="K2704" s="5">
        <v>44651.554810000001</v>
      </c>
      <c r="L2704" s="6">
        <v>6657.6074010000002</v>
      </c>
      <c r="M2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5" spans="1:13" x14ac:dyDescent="0.2">
      <c r="A2705" t="s">
        <v>3456</v>
      </c>
      <c r="B2705" t="s">
        <v>42</v>
      </c>
      <c r="C2705">
        <v>3</v>
      </c>
      <c r="D2705" s="6">
        <v>170923.57</v>
      </c>
      <c r="E2705" s="6">
        <v>5488969888.7399998</v>
      </c>
      <c r="F2705">
        <v>24</v>
      </c>
      <c r="G2705" t="s">
        <v>10</v>
      </c>
      <c r="H2705">
        <v>2005</v>
      </c>
      <c r="I2705">
        <v>7143</v>
      </c>
      <c r="J2705">
        <v>20</v>
      </c>
      <c r="K2705" s="5">
        <v>32112.59231</v>
      </c>
      <c r="L2705" s="6">
        <v>7121.8154770000001</v>
      </c>
      <c r="M2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6" spans="1:13" x14ac:dyDescent="0.2">
      <c r="A2706" t="s">
        <v>3457</v>
      </c>
      <c r="B2706" t="s">
        <v>9</v>
      </c>
      <c r="C2706">
        <v>3</v>
      </c>
      <c r="D2706" s="6">
        <v>398033.13</v>
      </c>
      <c r="E2706" s="6">
        <v>13523209182.75</v>
      </c>
      <c r="F2706">
        <v>43</v>
      </c>
      <c r="G2706" t="s">
        <v>19</v>
      </c>
      <c r="H2706">
        <v>2009</v>
      </c>
      <c r="I2706">
        <v>8661</v>
      </c>
      <c r="J2706">
        <v>16</v>
      </c>
      <c r="K2706" s="5">
        <v>33974.084280000003</v>
      </c>
      <c r="L2706" s="6">
        <v>9256.5844500000003</v>
      </c>
      <c r="M27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7" spans="1:13" x14ac:dyDescent="0.2">
      <c r="A2707" t="s">
        <v>3458</v>
      </c>
      <c r="B2707" t="s">
        <v>32</v>
      </c>
      <c r="C2707">
        <v>2</v>
      </c>
      <c r="D2707" s="6">
        <v>34594.9</v>
      </c>
      <c r="E2707" s="6">
        <v>1696195636.3</v>
      </c>
      <c r="F2707">
        <v>5</v>
      </c>
      <c r="G2707" t="s">
        <v>19</v>
      </c>
      <c r="H2707">
        <v>2002</v>
      </c>
      <c r="I2707">
        <v>3133</v>
      </c>
      <c r="J2707">
        <v>23</v>
      </c>
      <c r="K2707" s="5">
        <v>49029.215530000001</v>
      </c>
      <c r="L2707" s="6">
        <v>6918.9809509999995</v>
      </c>
      <c r="M2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08" spans="1:13" x14ac:dyDescent="0.2">
      <c r="A2708" t="s">
        <v>3459</v>
      </c>
      <c r="B2708" t="s">
        <v>15</v>
      </c>
      <c r="C2708">
        <v>4</v>
      </c>
      <c r="D2708" s="6">
        <v>265369.23</v>
      </c>
      <c r="E2708" s="6">
        <v>9860372596.25</v>
      </c>
      <c r="F2708">
        <v>1</v>
      </c>
      <c r="G2708" t="s">
        <v>33</v>
      </c>
      <c r="H2708">
        <v>2022</v>
      </c>
      <c r="I2708">
        <v>2613</v>
      </c>
      <c r="J2708">
        <v>3</v>
      </c>
      <c r="K2708" s="5">
        <v>37156.181759999999</v>
      </c>
      <c r="L2708" s="6">
        <v>265369.2268</v>
      </c>
      <c r="M2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09" spans="1:13" x14ac:dyDescent="0.2">
      <c r="A2709" t="s">
        <v>3460</v>
      </c>
      <c r="B2709" t="s">
        <v>32</v>
      </c>
      <c r="C2709">
        <v>7</v>
      </c>
      <c r="D2709" s="6">
        <v>22826.07</v>
      </c>
      <c r="E2709" s="6">
        <v>8533411779.6700001</v>
      </c>
      <c r="F2709">
        <v>6</v>
      </c>
      <c r="G2709" t="s">
        <v>16</v>
      </c>
      <c r="H2709">
        <v>2012</v>
      </c>
      <c r="I2709">
        <v>14982</v>
      </c>
      <c r="J2709">
        <v>13</v>
      </c>
      <c r="K2709" s="5">
        <v>373844.06219999999</v>
      </c>
      <c r="L2709" s="6">
        <v>3804.3442070000001</v>
      </c>
      <c r="M2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0" spans="1:13" x14ac:dyDescent="0.2">
      <c r="A2710" t="s">
        <v>3461</v>
      </c>
      <c r="B2710" t="s">
        <v>42</v>
      </c>
      <c r="C2710">
        <v>7</v>
      </c>
      <c r="D2710" s="6">
        <v>19956.07</v>
      </c>
      <c r="E2710" s="6">
        <v>9112546699.2399998</v>
      </c>
      <c r="F2710">
        <v>17</v>
      </c>
      <c r="G2710" t="s">
        <v>37</v>
      </c>
      <c r="H2710">
        <v>2022</v>
      </c>
      <c r="I2710">
        <v>6243</v>
      </c>
      <c r="J2710">
        <v>3</v>
      </c>
      <c r="K2710" s="5">
        <v>456629.35080000001</v>
      </c>
      <c r="L2710" s="6">
        <v>1173.8864000000001</v>
      </c>
      <c r="M27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1" spans="1:13" x14ac:dyDescent="0.2">
      <c r="A2711" t="s">
        <v>3462</v>
      </c>
      <c r="B2711" t="s">
        <v>49</v>
      </c>
      <c r="C2711">
        <v>5</v>
      </c>
      <c r="D2711" s="6">
        <v>267928.43</v>
      </c>
      <c r="E2711" s="6">
        <v>8466900645.96</v>
      </c>
      <c r="F2711">
        <v>42</v>
      </c>
      <c r="G2711" t="s">
        <v>10</v>
      </c>
      <c r="H2711">
        <v>2010</v>
      </c>
      <c r="I2711">
        <v>2658</v>
      </c>
      <c r="J2711">
        <v>15</v>
      </c>
      <c r="K2711" s="5">
        <v>31600.351559999999</v>
      </c>
      <c r="L2711" s="6">
        <v>6379.2484370000002</v>
      </c>
      <c r="M2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2" spans="1:13" x14ac:dyDescent="0.2">
      <c r="A2712" t="s">
        <v>3463</v>
      </c>
      <c r="B2712" t="s">
        <v>49</v>
      </c>
      <c r="C2712">
        <v>10</v>
      </c>
      <c r="D2712" s="6">
        <v>433783.67</v>
      </c>
      <c r="E2712" s="6">
        <v>17072030314.48</v>
      </c>
      <c r="F2712">
        <v>8</v>
      </c>
      <c r="G2712" t="s">
        <v>16</v>
      </c>
      <c r="H2712">
        <v>2000</v>
      </c>
      <c r="I2712">
        <v>15202</v>
      </c>
      <c r="J2712">
        <v>25</v>
      </c>
      <c r="K2712" s="5">
        <v>39355.093030000004</v>
      </c>
      <c r="L2712" s="6">
        <v>54222.958250000003</v>
      </c>
      <c r="M27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3" spans="1:13" x14ac:dyDescent="0.2">
      <c r="A2713" t="s">
        <v>3464</v>
      </c>
      <c r="B2713" t="s">
        <v>32</v>
      </c>
      <c r="C2713">
        <v>10</v>
      </c>
      <c r="D2713" s="6">
        <v>408261.02</v>
      </c>
      <c r="E2713" s="6">
        <v>1753650146.0699999</v>
      </c>
      <c r="F2713">
        <v>46</v>
      </c>
      <c r="G2713" t="s">
        <v>35</v>
      </c>
      <c r="H2713">
        <v>2003</v>
      </c>
      <c r="I2713">
        <v>5975</v>
      </c>
      <c r="J2713">
        <v>22</v>
      </c>
      <c r="K2713" s="5">
        <v>4294.4141520000003</v>
      </c>
      <c r="L2713" s="6">
        <v>8875.2394789999998</v>
      </c>
      <c r="M2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4" spans="1:13" x14ac:dyDescent="0.2">
      <c r="A2714" t="s">
        <v>369</v>
      </c>
      <c r="B2714" t="s">
        <v>32</v>
      </c>
      <c r="C2714">
        <v>3</v>
      </c>
      <c r="D2714" s="6">
        <v>176005.19</v>
      </c>
      <c r="E2714" s="6">
        <v>5645709260.8699999</v>
      </c>
      <c r="F2714">
        <v>41</v>
      </c>
      <c r="G2714" t="s">
        <v>19</v>
      </c>
      <c r="H2714">
        <v>2016</v>
      </c>
      <c r="I2714">
        <v>19499</v>
      </c>
      <c r="J2714">
        <v>9</v>
      </c>
      <c r="K2714" s="5">
        <v>32075.94844</v>
      </c>
      <c r="L2714" s="6">
        <v>4292.8094030000002</v>
      </c>
      <c r="M2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5" spans="1:13" x14ac:dyDescent="0.2">
      <c r="A2715" t="s">
        <v>3465</v>
      </c>
      <c r="B2715" t="s">
        <v>24</v>
      </c>
      <c r="C2715">
        <v>3</v>
      </c>
      <c r="D2715" s="6">
        <v>335526.96999999997</v>
      </c>
      <c r="E2715" s="6">
        <v>11191515810.93</v>
      </c>
      <c r="F2715">
        <v>45</v>
      </c>
      <c r="G2715" t="s">
        <v>29</v>
      </c>
      <c r="H2715">
        <v>2019</v>
      </c>
      <c r="I2715">
        <v>11066</v>
      </c>
      <c r="J2715">
        <v>6</v>
      </c>
      <c r="K2715" s="5">
        <v>33354.041259999998</v>
      </c>
      <c r="L2715" s="6">
        <v>7456.1548110000003</v>
      </c>
      <c r="M2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6" spans="1:13" x14ac:dyDescent="0.2">
      <c r="A2716" t="s">
        <v>3466</v>
      </c>
      <c r="B2716" t="s">
        <v>12</v>
      </c>
      <c r="C2716">
        <v>10</v>
      </c>
      <c r="D2716" s="6">
        <v>177788.22</v>
      </c>
      <c r="E2716" s="6">
        <v>72817520206.690002</v>
      </c>
      <c r="F2716">
        <v>48</v>
      </c>
      <c r="G2716" t="s">
        <v>16</v>
      </c>
      <c r="H2716">
        <v>2008</v>
      </c>
      <c r="I2716">
        <v>8205</v>
      </c>
      <c r="J2716">
        <v>17</v>
      </c>
      <c r="K2716" s="5">
        <v>409573.4853</v>
      </c>
      <c r="L2716" s="6">
        <v>3703.921327</v>
      </c>
      <c r="M27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7" spans="1:13" x14ac:dyDescent="0.2">
      <c r="A2717" t="s">
        <v>3467</v>
      </c>
      <c r="B2717" t="s">
        <v>24</v>
      </c>
      <c r="C2717">
        <v>2</v>
      </c>
      <c r="D2717" s="6">
        <v>56084.52</v>
      </c>
      <c r="E2717" s="6">
        <v>19821796186.599998</v>
      </c>
      <c r="F2717">
        <v>16</v>
      </c>
      <c r="G2717" t="s">
        <v>21</v>
      </c>
      <c r="H2717">
        <v>2006</v>
      </c>
      <c r="I2717">
        <v>1290</v>
      </c>
      <c r="J2717">
        <v>19</v>
      </c>
      <c r="K2717" s="5">
        <v>353426.2218</v>
      </c>
      <c r="L2717" s="6">
        <v>3505.2825170000001</v>
      </c>
      <c r="M2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18" spans="1:13" x14ac:dyDescent="0.2">
      <c r="A2718" t="s">
        <v>3468</v>
      </c>
      <c r="B2718" t="s">
        <v>24</v>
      </c>
      <c r="C2718">
        <v>2</v>
      </c>
      <c r="D2718" s="6">
        <v>378610.15</v>
      </c>
      <c r="E2718" s="6">
        <v>74374447867.429993</v>
      </c>
      <c r="F2718">
        <v>10</v>
      </c>
      <c r="G2718" t="s">
        <v>35</v>
      </c>
      <c r="H2718">
        <v>2022</v>
      </c>
      <c r="I2718">
        <v>16428</v>
      </c>
      <c r="J2718">
        <v>3</v>
      </c>
      <c r="K2718" s="5">
        <v>196439.7139</v>
      </c>
      <c r="L2718" s="6">
        <v>37861.01485</v>
      </c>
      <c r="M27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19" spans="1:13" x14ac:dyDescent="0.2">
      <c r="A2719" t="s">
        <v>3469</v>
      </c>
      <c r="B2719" t="s">
        <v>12</v>
      </c>
      <c r="C2719">
        <v>7</v>
      </c>
      <c r="D2719" s="6">
        <v>120742.43</v>
      </c>
      <c r="E2719" s="6">
        <v>3226622283.75</v>
      </c>
      <c r="F2719">
        <v>25</v>
      </c>
      <c r="G2719" t="s">
        <v>16</v>
      </c>
      <c r="H2719">
        <v>2019</v>
      </c>
      <c r="I2719">
        <v>1169</v>
      </c>
      <c r="J2719">
        <v>6</v>
      </c>
      <c r="K2719" s="5">
        <v>26722.185590000001</v>
      </c>
      <c r="L2719" s="6">
        <v>4829.6970780000001</v>
      </c>
      <c r="M2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0" spans="1:13" x14ac:dyDescent="0.2">
      <c r="A2720" t="s">
        <v>3470</v>
      </c>
      <c r="B2720" t="s">
        <v>32</v>
      </c>
      <c r="C2720">
        <v>5</v>
      </c>
      <c r="D2720" s="6">
        <v>488921.21</v>
      </c>
      <c r="E2720" s="6">
        <v>1888764184.8199999</v>
      </c>
      <c r="F2720">
        <v>49</v>
      </c>
      <c r="G2720" t="s">
        <v>21</v>
      </c>
      <c r="H2720">
        <v>2019</v>
      </c>
      <c r="I2720">
        <v>18059</v>
      </c>
      <c r="J2720">
        <v>6</v>
      </c>
      <c r="K2720" s="5">
        <v>3862.125873</v>
      </c>
      <c r="L2720" s="6">
        <v>9977.9839219999994</v>
      </c>
      <c r="M2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1" spans="1:13" x14ac:dyDescent="0.2">
      <c r="A2721" t="s">
        <v>3471</v>
      </c>
      <c r="B2721" t="s">
        <v>12</v>
      </c>
      <c r="C2721">
        <v>7</v>
      </c>
      <c r="D2721" s="6">
        <v>284747.73</v>
      </c>
      <c r="E2721" s="6">
        <v>12595652734.620001</v>
      </c>
      <c r="F2721">
        <v>31</v>
      </c>
      <c r="G2721" t="s">
        <v>35</v>
      </c>
      <c r="H2721">
        <v>2021</v>
      </c>
      <c r="I2721">
        <v>9642</v>
      </c>
      <c r="J2721">
        <v>4</v>
      </c>
      <c r="K2721" s="5">
        <v>44233.42669</v>
      </c>
      <c r="L2721" s="6">
        <v>9185.4107509999994</v>
      </c>
      <c r="M2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2" spans="1:13" x14ac:dyDescent="0.2">
      <c r="A2722" t="s">
        <v>3472</v>
      </c>
      <c r="B2722" t="s">
        <v>12</v>
      </c>
      <c r="C2722">
        <v>9</v>
      </c>
      <c r="D2722" s="6">
        <v>50189.86</v>
      </c>
      <c r="E2722" s="6">
        <v>2392333132.3899999</v>
      </c>
      <c r="F2722">
        <v>45</v>
      </c>
      <c r="G2722" t="s">
        <v>16</v>
      </c>
      <c r="H2722">
        <v>2017</v>
      </c>
      <c r="I2722">
        <v>18829</v>
      </c>
      <c r="J2722">
        <v>8</v>
      </c>
      <c r="K2722" s="5">
        <v>47664.664400000001</v>
      </c>
      <c r="L2722" s="6">
        <v>1115.330273</v>
      </c>
      <c r="M2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3" spans="1:13" x14ac:dyDescent="0.2">
      <c r="A2723" t="s">
        <v>3473</v>
      </c>
      <c r="B2723" t="s">
        <v>12</v>
      </c>
      <c r="C2723">
        <v>3</v>
      </c>
      <c r="D2723" s="6">
        <v>235515.29</v>
      </c>
      <c r="E2723" s="6">
        <v>6246527096.8000002</v>
      </c>
      <c r="F2723">
        <v>38</v>
      </c>
      <c r="G2723" t="s">
        <v>27</v>
      </c>
      <c r="H2723">
        <v>2022</v>
      </c>
      <c r="I2723">
        <v>16869</v>
      </c>
      <c r="J2723">
        <v>3</v>
      </c>
      <c r="K2723" s="5">
        <v>26521.809099999999</v>
      </c>
      <c r="L2723" s="6">
        <v>6197.77081</v>
      </c>
      <c r="M2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4" spans="1:13" x14ac:dyDescent="0.2">
      <c r="A2724" t="s">
        <v>3474</v>
      </c>
      <c r="B2724" t="s">
        <v>18</v>
      </c>
      <c r="C2724">
        <v>9</v>
      </c>
      <c r="D2724" s="6">
        <v>30828.84</v>
      </c>
      <c r="E2724" s="6">
        <v>7990597635.3299999</v>
      </c>
      <c r="F2724">
        <v>27</v>
      </c>
      <c r="G2724" t="s">
        <v>13</v>
      </c>
      <c r="H2724">
        <v>2014</v>
      </c>
      <c r="I2724">
        <v>4629</v>
      </c>
      <c r="J2724">
        <v>11</v>
      </c>
      <c r="K2724" s="5">
        <v>259191.2941</v>
      </c>
      <c r="L2724" s="6">
        <v>1141.8088700000001</v>
      </c>
      <c r="M2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5" spans="1:13" x14ac:dyDescent="0.2">
      <c r="A2725" t="s">
        <v>370</v>
      </c>
      <c r="B2725" t="s">
        <v>15</v>
      </c>
      <c r="C2725">
        <v>9</v>
      </c>
      <c r="D2725" s="6">
        <v>1002.88</v>
      </c>
      <c r="E2725" s="6">
        <v>2466476573.6300001</v>
      </c>
      <c r="F2725">
        <v>36</v>
      </c>
      <c r="G2725" t="s">
        <v>37</v>
      </c>
      <c r="H2725">
        <v>2009</v>
      </c>
      <c r="I2725">
        <v>4273</v>
      </c>
      <c r="J2725">
        <v>16</v>
      </c>
      <c r="K2725" s="5">
        <v>2459389.227</v>
      </c>
      <c r="L2725" s="7">
        <v>27.857815080000002</v>
      </c>
      <c r="M27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26" spans="1:13" x14ac:dyDescent="0.2">
      <c r="A2726" t="s">
        <v>3475</v>
      </c>
      <c r="B2726" t="s">
        <v>32</v>
      </c>
      <c r="C2726">
        <v>2</v>
      </c>
      <c r="D2726" s="6">
        <v>28313.82</v>
      </c>
      <c r="E2726" s="6">
        <v>13976694682.24</v>
      </c>
      <c r="F2726">
        <v>4</v>
      </c>
      <c r="G2726" t="s">
        <v>33</v>
      </c>
      <c r="H2726">
        <v>2003</v>
      </c>
      <c r="I2726">
        <v>13584</v>
      </c>
      <c r="J2726">
        <v>22</v>
      </c>
      <c r="K2726" s="5">
        <v>493634.09330000001</v>
      </c>
      <c r="L2726" s="6">
        <v>7078.4547499999999</v>
      </c>
      <c r="M2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7" spans="1:13" x14ac:dyDescent="0.2">
      <c r="A2727" t="s">
        <v>3476</v>
      </c>
      <c r="B2727" t="s">
        <v>9</v>
      </c>
      <c r="C2727">
        <v>5</v>
      </c>
      <c r="D2727" s="6">
        <v>247385.67</v>
      </c>
      <c r="E2727" s="6">
        <v>6106120441.7299995</v>
      </c>
      <c r="F2727">
        <v>13</v>
      </c>
      <c r="G2727" t="s">
        <v>29</v>
      </c>
      <c r="H2727">
        <v>2011</v>
      </c>
      <c r="I2727">
        <v>8061</v>
      </c>
      <c r="J2727">
        <v>14</v>
      </c>
      <c r="K2727" s="5">
        <v>24681.595549999998</v>
      </c>
      <c r="L2727" s="6">
        <v>19029.666929999999</v>
      </c>
      <c r="M27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8" spans="1:13" x14ac:dyDescent="0.2">
      <c r="A2728" t="s">
        <v>3477</v>
      </c>
      <c r="B2728" t="s">
        <v>49</v>
      </c>
      <c r="C2728">
        <v>10</v>
      </c>
      <c r="D2728" s="6">
        <v>250031.35999999999</v>
      </c>
      <c r="E2728" s="6">
        <v>8185878749.1499996</v>
      </c>
      <c r="F2728">
        <v>19</v>
      </c>
      <c r="G2728" t="s">
        <v>27</v>
      </c>
      <c r="H2728">
        <v>2004</v>
      </c>
      <c r="I2728">
        <v>2148</v>
      </c>
      <c r="J2728">
        <v>21</v>
      </c>
      <c r="K2728" s="5">
        <v>32738.408210000001</v>
      </c>
      <c r="L2728" s="6">
        <v>13159.545239999999</v>
      </c>
      <c r="M2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29" spans="1:13" x14ac:dyDescent="0.2">
      <c r="A2729" t="s">
        <v>3478</v>
      </c>
      <c r="B2729" t="s">
        <v>12</v>
      </c>
      <c r="C2729">
        <v>3</v>
      </c>
      <c r="D2729" s="6">
        <v>39185.61</v>
      </c>
      <c r="E2729" s="6">
        <v>18907975850.16</v>
      </c>
      <c r="F2729">
        <v>11</v>
      </c>
      <c r="G2729" t="s">
        <v>13</v>
      </c>
      <c r="H2729">
        <v>2012</v>
      </c>
      <c r="I2729">
        <v>1267</v>
      </c>
      <c r="J2729">
        <v>13</v>
      </c>
      <c r="K2729" s="5">
        <v>482522.40409999999</v>
      </c>
      <c r="L2729" s="6">
        <v>3562.328544</v>
      </c>
      <c r="M2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0" spans="1:13" x14ac:dyDescent="0.2">
      <c r="A2730" t="s">
        <v>3479</v>
      </c>
      <c r="B2730" t="s">
        <v>42</v>
      </c>
      <c r="C2730">
        <v>9</v>
      </c>
      <c r="D2730" s="6">
        <v>490235.9</v>
      </c>
      <c r="E2730" s="6">
        <v>11064883064.389999</v>
      </c>
      <c r="F2730">
        <v>28</v>
      </c>
      <c r="G2730" t="s">
        <v>10</v>
      </c>
      <c r="H2730">
        <v>2016</v>
      </c>
      <c r="I2730">
        <v>19532</v>
      </c>
      <c r="J2730">
        <v>9</v>
      </c>
      <c r="K2730" s="5">
        <v>22569.527910000001</v>
      </c>
      <c r="L2730" s="6">
        <v>17508.424999999999</v>
      </c>
      <c r="M2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1" spans="1:13" x14ac:dyDescent="0.2">
      <c r="A2731" t="s">
        <v>3480</v>
      </c>
      <c r="B2731" t="s">
        <v>18</v>
      </c>
      <c r="C2731">
        <v>8</v>
      </c>
      <c r="D2731" s="6">
        <v>1592.82</v>
      </c>
      <c r="E2731" s="6">
        <v>5215175439.9700003</v>
      </c>
      <c r="F2731">
        <v>13</v>
      </c>
      <c r="G2731" t="s">
        <v>37</v>
      </c>
      <c r="H2731">
        <v>2013</v>
      </c>
      <c r="I2731">
        <v>10496</v>
      </c>
      <c r="J2731">
        <v>12</v>
      </c>
      <c r="K2731" s="5">
        <v>3274172.665</v>
      </c>
      <c r="L2731" s="6">
        <v>122.5247597</v>
      </c>
      <c r="M2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32" spans="1:13" x14ac:dyDescent="0.2">
      <c r="A2732" t="s">
        <v>3481</v>
      </c>
      <c r="B2732" t="s">
        <v>49</v>
      </c>
      <c r="C2732">
        <v>1</v>
      </c>
      <c r="D2732" s="6">
        <v>41828.92</v>
      </c>
      <c r="E2732" s="6">
        <v>17035350710.440001</v>
      </c>
      <c r="F2732">
        <v>17</v>
      </c>
      <c r="G2732" t="s">
        <v>27</v>
      </c>
      <c r="H2732">
        <v>2010</v>
      </c>
      <c r="I2732">
        <v>16715</v>
      </c>
      <c r="J2732">
        <v>15</v>
      </c>
      <c r="K2732" s="5">
        <v>407261.4975</v>
      </c>
      <c r="L2732" s="6">
        <v>2460.5247469999999</v>
      </c>
      <c r="M2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3" spans="1:13" x14ac:dyDescent="0.2">
      <c r="A2733" t="s">
        <v>3482</v>
      </c>
      <c r="B2733" t="s">
        <v>12</v>
      </c>
      <c r="C2733">
        <v>7</v>
      </c>
      <c r="D2733" s="6">
        <v>146296.54999999999</v>
      </c>
      <c r="E2733" s="6">
        <v>4681266022.9099998</v>
      </c>
      <c r="F2733">
        <v>26</v>
      </c>
      <c r="G2733" t="s">
        <v>19</v>
      </c>
      <c r="H2733">
        <v>2021</v>
      </c>
      <c r="I2733">
        <v>5273</v>
      </c>
      <c r="J2733">
        <v>4</v>
      </c>
      <c r="K2733" s="5">
        <v>31997.471170000001</v>
      </c>
      <c r="L2733" s="6">
        <v>5626.7904870000002</v>
      </c>
      <c r="M27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4" spans="1:13" x14ac:dyDescent="0.2">
      <c r="A2734" t="s">
        <v>3483</v>
      </c>
      <c r="B2734" t="s">
        <v>49</v>
      </c>
      <c r="C2734">
        <v>2</v>
      </c>
      <c r="D2734" s="6">
        <v>70034.44</v>
      </c>
      <c r="E2734" s="6">
        <v>2125351664.1199999</v>
      </c>
      <c r="F2734">
        <v>24</v>
      </c>
      <c r="G2734" t="s">
        <v>33</v>
      </c>
      <c r="H2734">
        <v>2004</v>
      </c>
      <c r="I2734">
        <v>12161</v>
      </c>
      <c r="J2734">
        <v>21</v>
      </c>
      <c r="K2734" s="5">
        <v>30346.237260000002</v>
      </c>
      <c r="L2734" s="6">
        <v>2918.101525</v>
      </c>
      <c r="M2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5" spans="1:13" x14ac:dyDescent="0.2">
      <c r="A2735" t="s">
        <v>3484</v>
      </c>
      <c r="B2735" t="s">
        <v>32</v>
      </c>
      <c r="C2735">
        <v>10</v>
      </c>
      <c r="D2735" s="6">
        <v>180506.04</v>
      </c>
      <c r="E2735" s="6">
        <v>5360964908.3000002</v>
      </c>
      <c r="F2735">
        <v>43</v>
      </c>
      <c r="G2735" t="s">
        <v>27</v>
      </c>
      <c r="H2735">
        <v>2014</v>
      </c>
      <c r="I2735">
        <v>15731</v>
      </c>
      <c r="J2735">
        <v>11</v>
      </c>
      <c r="K2735" s="5">
        <v>29698.64272</v>
      </c>
      <c r="L2735" s="6">
        <v>4197.8148920000003</v>
      </c>
      <c r="M2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6" spans="1:13" x14ac:dyDescent="0.2">
      <c r="A2736" t="s">
        <v>371</v>
      </c>
      <c r="B2736" t="s">
        <v>24</v>
      </c>
      <c r="C2736">
        <v>9</v>
      </c>
      <c r="D2736" s="6">
        <v>317545.23</v>
      </c>
      <c r="E2736" s="6">
        <v>1093406807.1700001</v>
      </c>
      <c r="F2736">
        <v>35</v>
      </c>
      <c r="G2736" t="s">
        <v>21</v>
      </c>
      <c r="H2736">
        <v>2015</v>
      </c>
      <c r="I2736">
        <v>4305</v>
      </c>
      <c r="J2736">
        <v>10</v>
      </c>
      <c r="K2736" s="5">
        <v>3442.3104790000002</v>
      </c>
      <c r="L2736" s="6">
        <v>9072.7207670000007</v>
      </c>
      <c r="M2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7" spans="1:13" x14ac:dyDescent="0.2">
      <c r="A2737" t="s">
        <v>3485</v>
      </c>
      <c r="B2737" t="s">
        <v>18</v>
      </c>
      <c r="C2737">
        <v>2</v>
      </c>
      <c r="D2737" s="6">
        <v>315530.07</v>
      </c>
      <c r="E2737" s="6">
        <v>6878786182.3900003</v>
      </c>
      <c r="F2737">
        <v>42</v>
      </c>
      <c r="G2737" t="s">
        <v>37</v>
      </c>
      <c r="H2737">
        <v>2000</v>
      </c>
      <c r="I2737">
        <v>11979</v>
      </c>
      <c r="J2737">
        <v>25</v>
      </c>
      <c r="K2737" s="5">
        <v>21799.731360000002</v>
      </c>
      <c r="L2737" s="6">
        <v>7512.6205959999998</v>
      </c>
      <c r="M2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8" spans="1:13" x14ac:dyDescent="0.2">
      <c r="A2738" t="s">
        <v>3486</v>
      </c>
      <c r="B2738" t="s">
        <v>15</v>
      </c>
      <c r="C2738">
        <v>3</v>
      </c>
      <c r="D2738" s="6">
        <v>67940.84</v>
      </c>
      <c r="E2738" s="6">
        <v>21477446.829999998</v>
      </c>
      <c r="F2738">
        <v>15</v>
      </c>
      <c r="G2738" t="s">
        <v>27</v>
      </c>
      <c r="H2738">
        <v>2007</v>
      </c>
      <c r="I2738">
        <v>15613</v>
      </c>
      <c r="J2738">
        <v>18</v>
      </c>
      <c r="K2738" s="5">
        <v>315.11981950000001</v>
      </c>
      <c r="L2738" s="6">
        <v>4529.3894929999997</v>
      </c>
      <c r="M2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39" spans="1:13" x14ac:dyDescent="0.2">
      <c r="A2739" t="s">
        <v>3487</v>
      </c>
      <c r="B2739" t="s">
        <v>24</v>
      </c>
      <c r="C2739">
        <v>2</v>
      </c>
      <c r="D2739" s="6">
        <v>457244.19</v>
      </c>
      <c r="E2739" s="6">
        <v>14227380271.25</v>
      </c>
      <c r="F2739">
        <v>20</v>
      </c>
      <c r="G2739" t="s">
        <v>27</v>
      </c>
      <c r="H2739">
        <v>2006</v>
      </c>
      <c r="I2739">
        <v>4804</v>
      </c>
      <c r="J2739">
        <v>19</v>
      </c>
      <c r="K2739" s="5">
        <v>31114.496889999999</v>
      </c>
      <c r="L2739" s="6">
        <v>22862.20966</v>
      </c>
      <c r="M27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0" spans="1:13" x14ac:dyDescent="0.2">
      <c r="A2740" t="s">
        <v>3488</v>
      </c>
      <c r="B2740" t="s">
        <v>42</v>
      </c>
      <c r="C2740">
        <v>8</v>
      </c>
      <c r="D2740" s="6">
        <v>418123.9</v>
      </c>
      <c r="E2740" s="6">
        <v>16968029119.17</v>
      </c>
      <c r="F2740">
        <v>50</v>
      </c>
      <c r="G2740" t="s">
        <v>35</v>
      </c>
      <c r="H2740">
        <v>2010</v>
      </c>
      <c r="I2740">
        <v>11251</v>
      </c>
      <c r="J2740">
        <v>15</v>
      </c>
      <c r="K2740" s="5">
        <v>40580.342429999997</v>
      </c>
      <c r="L2740" s="6">
        <v>8362.4779789999993</v>
      </c>
      <c r="M2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1" spans="1:13" x14ac:dyDescent="0.2">
      <c r="A2741" t="s">
        <v>3489</v>
      </c>
      <c r="B2741" t="s">
        <v>12</v>
      </c>
      <c r="C2741">
        <v>1</v>
      </c>
      <c r="D2741" s="6">
        <v>370092.6</v>
      </c>
      <c r="E2741" s="6">
        <v>1429922684.4000001</v>
      </c>
      <c r="F2741">
        <v>49</v>
      </c>
      <c r="G2741" t="s">
        <v>37</v>
      </c>
      <c r="H2741">
        <v>2015</v>
      </c>
      <c r="I2741">
        <v>8918</v>
      </c>
      <c r="J2741">
        <v>10</v>
      </c>
      <c r="K2741" s="5">
        <v>3862.6889529999999</v>
      </c>
      <c r="L2741" s="6">
        <v>7552.9101730000002</v>
      </c>
      <c r="M2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2" spans="1:13" x14ac:dyDescent="0.2">
      <c r="A2742" t="s">
        <v>3490</v>
      </c>
      <c r="B2742" t="s">
        <v>9</v>
      </c>
      <c r="C2742">
        <v>2</v>
      </c>
      <c r="D2742" s="6">
        <v>76781.259999999995</v>
      </c>
      <c r="E2742" s="6">
        <v>1808603944.1500001</v>
      </c>
      <c r="F2742">
        <v>33</v>
      </c>
      <c r="G2742" t="s">
        <v>35</v>
      </c>
      <c r="H2742">
        <v>2003</v>
      </c>
      <c r="I2742">
        <v>16436</v>
      </c>
      <c r="J2742">
        <v>22</v>
      </c>
      <c r="K2742" s="5">
        <v>23554.277590000002</v>
      </c>
      <c r="L2742" s="6">
        <v>2326.7049139999999</v>
      </c>
      <c r="M2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3" spans="1:13" x14ac:dyDescent="0.2">
      <c r="A2743" t="s">
        <v>3491</v>
      </c>
      <c r="B2743" t="s">
        <v>49</v>
      </c>
      <c r="C2743">
        <v>2</v>
      </c>
      <c r="D2743" s="6">
        <v>260229.27</v>
      </c>
      <c r="E2743" s="6">
        <v>7618074455.5200005</v>
      </c>
      <c r="F2743">
        <v>41</v>
      </c>
      <c r="G2743" t="s">
        <v>19</v>
      </c>
      <c r="H2743">
        <v>2013</v>
      </c>
      <c r="I2743">
        <v>16767</v>
      </c>
      <c r="J2743">
        <v>12</v>
      </c>
      <c r="K2743" s="5">
        <v>29273.47208</v>
      </c>
      <c r="L2743" s="6">
        <v>6347.0553289999998</v>
      </c>
      <c r="M2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4" spans="1:13" x14ac:dyDescent="0.2">
      <c r="A2744" t="s">
        <v>3492</v>
      </c>
      <c r="B2744" t="s">
        <v>49</v>
      </c>
      <c r="C2744">
        <v>1</v>
      </c>
      <c r="D2744" s="6">
        <v>46834.64</v>
      </c>
      <c r="E2744" s="6">
        <v>1954102609.8800001</v>
      </c>
      <c r="F2744">
        <v>4</v>
      </c>
      <c r="G2744" t="s">
        <v>29</v>
      </c>
      <c r="H2744">
        <v>2018</v>
      </c>
      <c r="I2744">
        <v>1841</v>
      </c>
      <c r="J2744">
        <v>7</v>
      </c>
      <c r="K2744" s="5">
        <v>41722.445440000003</v>
      </c>
      <c r="L2744" s="6">
        <v>11708.660379999999</v>
      </c>
      <c r="M27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5" spans="1:13" x14ac:dyDescent="0.2">
      <c r="A2745" t="s">
        <v>3493</v>
      </c>
      <c r="B2745" t="s">
        <v>12</v>
      </c>
      <c r="C2745">
        <v>5</v>
      </c>
      <c r="D2745" s="6">
        <v>49289.97</v>
      </c>
      <c r="E2745" s="6">
        <v>12068559040.26</v>
      </c>
      <c r="F2745">
        <v>9</v>
      </c>
      <c r="G2745" t="s">
        <v>10</v>
      </c>
      <c r="H2745">
        <v>2013</v>
      </c>
      <c r="I2745">
        <v>5269</v>
      </c>
      <c r="J2745">
        <v>12</v>
      </c>
      <c r="K2745" s="5">
        <v>244847.16190000001</v>
      </c>
      <c r="L2745" s="6">
        <v>5476.6635539999997</v>
      </c>
      <c r="M2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6" spans="1:13" x14ac:dyDescent="0.2">
      <c r="A2746" t="s">
        <v>3494</v>
      </c>
      <c r="B2746" t="s">
        <v>24</v>
      </c>
      <c r="C2746">
        <v>3</v>
      </c>
      <c r="D2746" s="6">
        <v>8633.85</v>
      </c>
      <c r="E2746" s="6">
        <v>15107968500.18</v>
      </c>
      <c r="F2746">
        <v>31</v>
      </c>
      <c r="G2746" t="s">
        <v>13</v>
      </c>
      <c r="H2746">
        <v>2002</v>
      </c>
      <c r="I2746">
        <v>6168</v>
      </c>
      <c r="J2746">
        <v>23</v>
      </c>
      <c r="K2746" s="5">
        <v>1749851.763</v>
      </c>
      <c r="L2746" s="6">
        <v>278.51133140000002</v>
      </c>
      <c r="M27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47" spans="1:13" x14ac:dyDescent="0.2">
      <c r="A2747" t="s">
        <v>372</v>
      </c>
      <c r="B2747" t="s">
        <v>42</v>
      </c>
      <c r="C2747">
        <v>8</v>
      </c>
      <c r="D2747" s="6">
        <v>154409.20000000001</v>
      </c>
      <c r="E2747" s="6">
        <v>7279467787.4099998</v>
      </c>
      <c r="F2747">
        <v>37</v>
      </c>
      <c r="G2747" t="s">
        <v>37</v>
      </c>
      <c r="H2747">
        <v>2015</v>
      </c>
      <c r="I2747">
        <v>14152</v>
      </c>
      <c r="J2747">
        <v>10</v>
      </c>
      <c r="K2747" s="5">
        <v>47143.003669999998</v>
      </c>
      <c r="L2747" s="6">
        <v>4173.2215619999997</v>
      </c>
      <c r="M2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8" spans="1:13" x14ac:dyDescent="0.2">
      <c r="A2748" t="s">
        <v>3495</v>
      </c>
      <c r="B2748" t="s">
        <v>42</v>
      </c>
      <c r="C2748">
        <v>5</v>
      </c>
      <c r="D2748" s="6">
        <v>58739.32</v>
      </c>
      <c r="E2748" s="6">
        <v>19853101735.369999</v>
      </c>
      <c r="F2748">
        <v>50</v>
      </c>
      <c r="G2748" t="s">
        <v>33</v>
      </c>
      <c r="H2748">
        <v>2023</v>
      </c>
      <c r="I2748">
        <v>6014</v>
      </c>
      <c r="J2748">
        <v>2</v>
      </c>
      <c r="K2748" s="5">
        <v>337985.58199999999</v>
      </c>
      <c r="L2748" s="6">
        <v>1174.7863850000001</v>
      </c>
      <c r="M2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49" spans="1:13" x14ac:dyDescent="0.2">
      <c r="A2749" t="s">
        <v>3496</v>
      </c>
      <c r="B2749" t="s">
        <v>12</v>
      </c>
      <c r="C2749">
        <v>3</v>
      </c>
      <c r="D2749" s="6">
        <v>492354</v>
      </c>
      <c r="E2749" s="6">
        <v>23334952669.310001</v>
      </c>
      <c r="F2749">
        <v>40</v>
      </c>
      <c r="G2749" t="s">
        <v>29</v>
      </c>
      <c r="H2749">
        <v>2008</v>
      </c>
      <c r="I2749">
        <v>10589</v>
      </c>
      <c r="J2749">
        <v>17</v>
      </c>
      <c r="K2749" s="5">
        <v>47393.664900000003</v>
      </c>
      <c r="L2749" s="6">
        <v>12308.849910000001</v>
      </c>
      <c r="M27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0" spans="1:13" x14ac:dyDescent="0.2">
      <c r="A2750" t="s">
        <v>3497</v>
      </c>
      <c r="B2750" t="s">
        <v>32</v>
      </c>
      <c r="C2750">
        <v>5</v>
      </c>
      <c r="D2750" s="6">
        <v>89267.36</v>
      </c>
      <c r="E2750" s="6">
        <v>2883538773.5700002</v>
      </c>
      <c r="F2750">
        <v>16</v>
      </c>
      <c r="G2750" t="s">
        <v>21</v>
      </c>
      <c r="H2750">
        <v>2004</v>
      </c>
      <c r="I2750">
        <v>9582</v>
      </c>
      <c r="J2750">
        <v>21</v>
      </c>
      <c r="K2750" s="5">
        <v>32301.2762</v>
      </c>
      <c r="L2750" s="6">
        <v>5579.2097199999998</v>
      </c>
      <c r="M2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1" spans="1:13" x14ac:dyDescent="0.2">
      <c r="A2751" t="s">
        <v>3498</v>
      </c>
      <c r="B2751" t="s">
        <v>12</v>
      </c>
      <c r="C2751">
        <v>6</v>
      </c>
      <c r="D2751" s="6">
        <v>2126.4499999999998</v>
      </c>
      <c r="E2751" s="6">
        <v>10231570196.91</v>
      </c>
      <c r="F2751">
        <v>9</v>
      </c>
      <c r="G2751" t="s">
        <v>35</v>
      </c>
      <c r="H2751">
        <v>2005</v>
      </c>
      <c r="I2751">
        <v>861</v>
      </c>
      <c r="J2751">
        <v>20</v>
      </c>
      <c r="K2751" s="5">
        <v>4811564.233</v>
      </c>
      <c r="L2751" s="6">
        <v>236.27262189999999</v>
      </c>
      <c r="M27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52" spans="1:13" x14ac:dyDescent="0.2">
      <c r="A2752" t="s">
        <v>3499</v>
      </c>
      <c r="B2752" t="s">
        <v>42</v>
      </c>
      <c r="C2752">
        <v>8</v>
      </c>
      <c r="D2752" s="6">
        <v>301586.46000000002</v>
      </c>
      <c r="E2752" s="6">
        <v>14128244467.219999</v>
      </c>
      <c r="F2752">
        <v>21</v>
      </c>
      <c r="G2752" t="s">
        <v>16</v>
      </c>
      <c r="H2752">
        <v>2012</v>
      </c>
      <c r="I2752">
        <v>16766</v>
      </c>
      <c r="J2752">
        <v>13</v>
      </c>
      <c r="K2752" s="5">
        <v>46845.414320000003</v>
      </c>
      <c r="L2752" s="6">
        <v>14361.26021</v>
      </c>
      <c r="M2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3" spans="1:13" x14ac:dyDescent="0.2">
      <c r="A2753" t="s">
        <v>3500</v>
      </c>
      <c r="B2753" t="s">
        <v>24</v>
      </c>
      <c r="C2753">
        <v>2</v>
      </c>
      <c r="D2753" s="6">
        <v>165692.38</v>
      </c>
      <c r="E2753" s="6">
        <v>7084319496.1599998</v>
      </c>
      <c r="F2753">
        <v>28</v>
      </c>
      <c r="G2753" t="s">
        <v>27</v>
      </c>
      <c r="H2753">
        <v>2004</v>
      </c>
      <c r="I2753">
        <v>8442</v>
      </c>
      <c r="J2753">
        <v>21</v>
      </c>
      <c r="K2753" s="5">
        <v>42754.854930000001</v>
      </c>
      <c r="L2753" s="6">
        <v>5917.5851110000003</v>
      </c>
      <c r="M2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4" spans="1:13" x14ac:dyDescent="0.2">
      <c r="A2754" t="s">
        <v>3501</v>
      </c>
      <c r="B2754" t="s">
        <v>12</v>
      </c>
      <c r="C2754">
        <v>4</v>
      </c>
      <c r="D2754" s="6">
        <v>82259.520000000004</v>
      </c>
      <c r="E2754" s="6">
        <v>3592008426.79</v>
      </c>
      <c r="F2754">
        <v>20</v>
      </c>
      <c r="G2754" t="s">
        <v>27</v>
      </c>
      <c r="H2754">
        <v>2014</v>
      </c>
      <c r="I2754">
        <v>805</v>
      </c>
      <c r="J2754">
        <v>11</v>
      </c>
      <c r="K2754" s="5">
        <v>43665.782099999997</v>
      </c>
      <c r="L2754" s="6">
        <v>4112.9758760000004</v>
      </c>
      <c r="M2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5" spans="1:13" x14ac:dyDescent="0.2">
      <c r="A2755" t="s">
        <v>3502</v>
      </c>
      <c r="B2755" t="s">
        <v>18</v>
      </c>
      <c r="C2755">
        <v>3</v>
      </c>
      <c r="D2755" s="6">
        <v>360382.68</v>
      </c>
      <c r="E2755" s="6">
        <v>15521226842.959999</v>
      </c>
      <c r="F2755">
        <v>34</v>
      </c>
      <c r="G2755" t="s">
        <v>33</v>
      </c>
      <c r="H2755">
        <v>2006</v>
      </c>
      <c r="I2755">
        <v>15305</v>
      </c>
      <c r="J2755">
        <v>19</v>
      </c>
      <c r="K2755" s="5">
        <v>43067.737249999998</v>
      </c>
      <c r="L2755" s="6">
        <v>10599.49051</v>
      </c>
      <c r="M2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6" spans="1:13" x14ac:dyDescent="0.2">
      <c r="A2756" t="s">
        <v>3503</v>
      </c>
      <c r="B2756" t="s">
        <v>42</v>
      </c>
      <c r="C2756">
        <v>10</v>
      </c>
      <c r="D2756" s="6">
        <v>262505.83</v>
      </c>
      <c r="E2756" s="6">
        <v>11905733504.24</v>
      </c>
      <c r="F2756">
        <v>15</v>
      </c>
      <c r="G2756" t="s">
        <v>37</v>
      </c>
      <c r="H2756">
        <v>2011</v>
      </c>
      <c r="I2756">
        <v>8013</v>
      </c>
      <c r="J2756">
        <v>14</v>
      </c>
      <c r="K2756" s="5">
        <v>45353.16876</v>
      </c>
      <c r="L2756" s="6">
        <v>17500.388360000001</v>
      </c>
      <c r="M2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7" spans="1:13" x14ac:dyDescent="0.2">
      <c r="A2757" t="s">
        <v>3504</v>
      </c>
      <c r="B2757" t="s">
        <v>42</v>
      </c>
      <c r="C2757">
        <v>2</v>
      </c>
      <c r="D2757" s="6">
        <v>54030.17</v>
      </c>
      <c r="E2757" s="6">
        <v>12161081521.719999</v>
      </c>
      <c r="F2757">
        <v>22</v>
      </c>
      <c r="G2757" t="s">
        <v>37</v>
      </c>
      <c r="H2757">
        <v>2017</v>
      </c>
      <c r="I2757">
        <v>9039</v>
      </c>
      <c r="J2757">
        <v>8</v>
      </c>
      <c r="K2757" s="5">
        <v>225078.47229999999</v>
      </c>
      <c r="L2757" s="6">
        <v>2455.9166909999999</v>
      </c>
      <c r="M2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8" spans="1:13" x14ac:dyDescent="0.2">
      <c r="A2758" t="s">
        <v>373</v>
      </c>
      <c r="B2758" t="s">
        <v>9</v>
      </c>
      <c r="C2758">
        <v>3</v>
      </c>
      <c r="D2758" s="6">
        <v>48437.86</v>
      </c>
      <c r="E2758" s="6">
        <v>13046963460.84</v>
      </c>
      <c r="F2758">
        <v>15</v>
      </c>
      <c r="G2758" t="s">
        <v>27</v>
      </c>
      <c r="H2758">
        <v>2010</v>
      </c>
      <c r="I2758">
        <v>3845</v>
      </c>
      <c r="J2758">
        <v>15</v>
      </c>
      <c r="K2758" s="5">
        <v>269353.6642</v>
      </c>
      <c r="L2758" s="6">
        <v>3229.1906530000001</v>
      </c>
      <c r="M2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59" spans="1:13" x14ac:dyDescent="0.2">
      <c r="A2759" t="s">
        <v>3505</v>
      </c>
      <c r="B2759" t="s">
        <v>24</v>
      </c>
      <c r="C2759">
        <v>5</v>
      </c>
      <c r="D2759" s="6">
        <v>395397.93</v>
      </c>
      <c r="E2759" s="6">
        <v>7451466818.1599998</v>
      </c>
      <c r="F2759">
        <v>16</v>
      </c>
      <c r="G2759" t="s">
        <v>13</v>
      </c>
      <c r="H2759">
        <v>2009</v>
      </c>
      <c r="I2759">
        <v>7987</v>
      </c>
      <c r="J2759">
        <v>16</v>
      </c>
      <c r="K2759" s="5">
        <v>18844.487789999999</v>
      </c>
      <c r="L2759" s="6">
        <v>24712.370480000001</v>
      </c>
      <c r="M27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0" spans="1:13" x14ac:dyDescent="0.2">
      <c r="A2760" t="s">
        <v>3506</v>
      </c>
      <c r="B2760" t="s">
        <v>49</v>
      </c>
      <c r="C2760">
        <v>5</v>
      </c>
      <c r="D2760" s="6">
        <v>49850.75</v>
      </c>
      <c r="E2760" s="6">
        <v>7803610413.7600002</v>
      </c>
      <c r="F2760">
        <v>46</v>
      </c>
      <c r="G2760" t="s">
        <v>16</v>
      </c>
      <c r="H2760">
        <v>2011</v>
      </c>
      <c r="I2760">
        <v>2974</v>
      </c>
      <c r="J2760">
        <v>14</v>
      </c>
      <c r="K2760" s="5">
        <v>156538.49160000001</v>
      </c>
      <c r="L2760" s="6">
        <v>1083.7118660000001</v>
      </c>
      <c r="M2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1" spans="1:13" x14ac:dyDescent="0.2">
      <c r="A2761" t="s">
        <v>3507</v>
      </c>
      <c r="B2761" t="s">
        <v>9</v>
      </c>
      <c r="C2761">
        <v>8</v>
      </c>
      <c r="D2761" s="6">
        <v>482788.32</v>
      </c>
      <c r="E2761" s="6">
        <v>9917352631.3999996</v>
      </c>
      <c r="F2761">
        <v>31</v>
      </c>
      <c r="G2761" t="s">
        <v>21</v>
      </c>
      <c r="H2761">
        <v>2019</v>
      </c>
      <c r="I2761">
        <v>9765</v>
      </c>
      <c r="J2761">
        <v>6</v>
      </c>
      <c r="K2761" s="5">
        <v>20540.823840000001</v>
      </c>
      <c r="L2761" s="6">
        <v>15573.816790000001</v>
      </c>
      <c r="M2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2" spans="1:13" x14ac:dyDescent="0.2">
      <c r="A2762" t="s">
        <v>3508</v>
      </c>
      <c r="B2762" t="s">
        <v>15</v>
      </c>
      <c r="C2762">
        <v>2</v>
      </c>
      <c r="D2762" s="6">
        <v>206614.04</v>
      </c>
      <c r="E2762" s="6">
        <v>7686274328.6199999</v>
      </c>
      <c r="F2762">
        <v>6</v>
      </c>
      <c r="G2762" t="s">
        <v>19</v>
      </c>
      <c r="H2762">
        <v>2009</v>
      </c>
      <c r="I2762">
        <v>8719</v>
      </c>
      <c r="J2762">
        <v>16</v>
      </c>
      <c r="K2762" s="5">
        <v>37200.122609999999</v>
      </c>
      <c r="L2762" s="6">
        <v>34435.673750000002</v>
      </c>
      <c r="M2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63" spans="1:13" x14ac:dyDescent="0.2">
      <c r="A2763" t="s">
        <v>3509</v>
      </c>
      <c r="B2763" t="s">
        <v>18</v>
      </c>
      <c r="C2763">
        <v>3</v>
      </c>
      <c r="D2763" s="6">
        <v>256920.8</v>
      </c>
      <c r="E2763" s="6">
        <v>6792252648.4799995</v>
      </c>
      <c r="F2763">
        <v>39</v>
      </c>
      <c r="G2763" t="s">
        <v>16</v>
      </c>
      <c r="H2763">
        <v>2016</v>
      </c>
      <c r="I2763">
        <v>1912</v>
      </c>
      <c r="J2763">
        <v>9</v>
      </c>
      <c r="K2763" s="5">
        <v>26436.145909999999</v>
      </c>
      <c r="L2763" s="6">
        <v>6587.7127920000003</v>
      </c>
      <c r="M2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4" spans="1:13" x14ac:dyDescent="0.2">
      <c r="A2764" t="s">
        <v>3510</v>
      </c>
      <c r="B2764" t="s">
        <v>9</v>
      </c>
      <c r="C2764">
        <v>10</v>
      </c>
      <c r="D2764" s="6">
        <v>172622.51</v>
      </c>
      <c r="E2764" s="6">
        <v>7560689043.29</v>
      </c>
      <c r="F2764">
        <v>13</v>
      </c>
      <c r="G2764" t="s">
        <v>35</v>
      </c>
      <c r="H2764">
        <v>2009</v>
      </c>
      <c r="I2764">
        <v>19866</v>
      </c>
      <c r="J2764">
        <v>16</v>
      </c>
      <c r="K2764" s="5">
        <v>43797.975590000002</v>
      </c>
      <c r="L2764" s="6">
        <v>13278.65451</v>
      </c>
      <c r="M2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5" spans="1:13" x14ac:dyDescent="0.2">
      <c r="A2765" t="s">
        <v>3511</v>
      </c>
      <c r="B2765" t="s">
        <v>15</v>
      </c>
      <c r="C2765">
        <v>9</v>
      </c>
      <c r="D2765" s="6">
        <v>477436.99</v>
      </c>
      <c r="E2765" s="6">
        <v>10329343283.42</v>
      </c>
      <c r="F2765">
        <v>27</v>
      </c>
      <c r="G2765" t="s">
        <v>35</v>
      </c>
      <c r="H2765">
        <v>2020</v>
      </c>
      <c r="I2765">
        <v>4784</v>
      </c>
      <c r="J2765">
        <v>5</v>
      </c>
      <c r="K2765" s="5">
        <v>21633.98734</v>
      </c>
      <c r="L2765" s="6">
        <v>17682.851569999999</v>
      </c>
      <c r="M2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6" spans="1:13" x14ac:dyDescent="0.2">
      <c r="A2766" t="s">
        <v>3512</v>
      </c>
      <c r="B2766" t="s">
        <v>24</v>
      </c>
      <c r="C2766">
        <v>5</v>
      </c>
      <c r="D2766" s="6">
        <v>291541.36</v>
      </c>
      <c r="E2766" s="6">
        <v>9966180714.0300007</v>
      </c>
      <c r="F2766">
        <v>50</v>
      </c>
      <c r="G2766" t="s">
        <v>37</v>
      </c>
      <c r="H2766">
        <v>2014</v>
      </c>
      <c r="I2766">
        <v>6033</v>
      </c>
      <c r="J2766">
        <v>11</v>
      </c>
      <c r="K2766" s="5">
        <v>34183.448320000003</v>
      </c>
      <c r="L2766" s="6">
        <v>5830.8272939999997</v>
      </c>
      <c r="M2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7" spans="1:13" x14ac:dyDescent="0.2">
      <c r="A2767" t="s">
        <v>3513</v>
      </c>
      <c r="B2767" t="s">
        <v>15</v>
      </c>
      <c r="C2767">
        <v>8</v>
      </c>
      <c r="D2767" s="6">
        <v>211415.32</v>
      </c>
      <c r="E2767" s="6">
        <v>3267972119.1599998</v>
      </c>
      <c r="F2767">
        <v>20</v>
      </c>
      <c r="G2767" t="s">
        <v>19</v>
      </c>
      <c r="H2767">
        <v>2017</v>
      </c>
      <c r="I2767">
        <v>15626</v>
      </c>
      <c r="J2767">
        <v>8</v>
      </c>
      <c r="K2767" s="5">
        <v>15456.59359</v>
      </c>
      <c r="L2767" s="6">
        <v>10570.766079999999</v>
      </c>
      <c r="M2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8" spans="1:13" x14ac:dyDescent="0.2">
      <c r="A2768" t="s">
        <v>3514</v>
      </c>
      <c r="B2768" t="s">
        <v>18</v>
      </c>
      <c r="C2768">
        <v>7</v>
      </c>
      <c r="D2768" s="6">
        <v>67123.13</v>
      </c>
      <c r="E2768" s="6">
        <v>21920733086.93</v>
      </c>
      <c r="F2768">
        <v>30</v>
      </c>
      <c r="G2768" t="s">
        <v>29</v>
      </c>
      <c r="H2768">
        <v>2001</v>
      </c>
      <c r="I2768">
        <v>9511</v>
      </c>
      <c r="J2768">
        <v>24</v>
      </c>
      <c r="K2768" s="5">
        <v>326573.94219999999</v>
      </c>
      <c r="L2768" s="6">
        <v>2237.4377469999999</v>
      </c>
      <c r="M2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69" spans="1:13" x14ac:dyDescent="0.2">
      <c r="A2769" t="s">
        <v>374</v>
      </c>
      <c r="B2769" t="s">
        <v>49</v>
      </c>
      <c r="C2769">
        <v>6</v>
      </c>
      <c r="D2769" s="6">
        <v>6204.99</v>
      </c>
      <c r="E2769" s="6">
        <v>13011362499.719999</v>
      </c>
      <c r="F2769">
        <v>19</v>
      </c>
      <c r="G2769" t="s">
        <v>29</v>
      </c>
      <c r="H2769">
        <v>2011</v>
      </c>
      <c r="I2769">
        <v>11719</v>
      </c>
      <c r="J2769">
        <v>14</v>
      </c>
      <c r="K2769" s="5">
        <v>2096916.94</v>
      </c>
      <c r="L2769" s="6">
        <v>326.57861309999998</v>
      </c>
      <c r="M27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0" spans="1:13" x14ac:dyDescent="0.2">
      <c r="A2770" t="s">
        <v>3515</v>
      </c>
      <c r="B2770" t="s">
        <v>15</v>
      </c>
      <c r="C2770">
        <v>3</v>
      </c>
      <c r="D2770" s="6">
        <v>6900.93</v>
      </c>
      <c r="E2770" s="6">
        <v>1080069048.28</v>
      </c>
      <c r="F2770">
        <v>3</v>
      </c>
      <c r="G2770" t="s">
        <v>27</v>
      </c>
      <c r="H2770">
        <v>2008</v>
      </c>
      <c r="I2770">
        <v>15162</v>
      </c>
      <c r="J2770">
        <v>17</v>
      </c>
      <c r="K2770" s="5">
        <v>156509.7169</v>
      </c>
      <c r="L2770" s="6">
        <v>2300.3090350000002</v>
      </c>
      <c r="M2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1" spans="1:13" x14ac:dyDescent="0.2">
      <c r="A2771" t="s">
        <v>3516</v>
      </c>
      <c r="B2771" t="s">
        <v>49</v>
      </c>
      <c r="C2771">
        <v>1</v>
      </c>
      <c r="D2771" s="6">
        <v>338806.09</v>
      </c>
      <c r="E2771" s="6">
        <v>13003029739.4</v>
      </c>
      <c r="F2771">
        <v>46</v>
      </c>
      <c r="G2771" t="s">
        <v>29</v>
      </c>
      <c r="H2771">
        <v>2011</v>
      </c>
      <c r="I2771">
        <v>12516</v>
      </c>
      <c r="J2771">
        <v>14</v>
      </c>
      <c r="K2771" s="5">
        <v>38377.973290000002</v>
      </c>
      <c r="L2771" s="6">
        <v>7365.3497040000002</v>
      </c>
      <c r="M2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2" spans="1:13" x14ac:dyDescent="0.2">
      <c r="A2772" t="s">
        <v>3517</v>
      </c>
      <c r="B2772" t="s">
        <v>24</v>
      </c>
      <c r="C2772">
        <v>3</v>
      </c>
      <c r="D2772" s="6">
        <v>151010.04999999999</v>
      </c>
      <c r="E2772" s="6">
        <v>5263127070.8000002</v>
      </c>
      <c r="F2772">
        <v>24</v>
      </c>
      <c r="G2772" t="s">
        <v>35</v>
      </c>
      <c r="H2772">
        <v>2020</v>
      </c>
      <c r="I2772">
        <v>2053</v>
      </c>
      <c r="J2772">
        <v>5</v>
      </c>
      <c r="K2772" s="5">
        <v>34851.82692</v>
      </c>
      <c r="L2772" s="6">
        <v>6292.0853390000002</v>
      </c>
      <c r="M2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3" spans="1:13" x14ac:dyDescent="0.2">
      <c r="A2773" t="s">
        <v>3518</v>
      </c>
      <c r="B2773" t="s">
        <v>32</v>
      </c>
      <c r="C2773">
        <v>3</v>
      </c>
      <c r="D2773" s="6">
        <v>334019.18</v>
      </c>
      <c r="E2773" s="6">
        <v>57842097835.650002</v>
      </c>
      <c r="F2773">
        <v>33</v>
      </c>
      <c r="G2773" t="s">
        <v>13</v>
      </c>
      <c r="H2773">
        <v>2021</v>
      </c>
      <c r="I2773">
        <v>5335</v>
      </c>
      <c r="J2773">
        <v>4</v>
      </c>
      <c r="K2773" s="5">
        <v>173168.98970000001</v>
      </c>
      <c r="L2773" s="6">
        <v>10121.793309999999</v>
      </c>
      <c r="M27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4" spans="1:13" x14ac:dyDescent="0.2">
      <c r="A2774" t="s">
        <v>3519</v>
      </c>
      <c r="B2774" t="s">
        <v>9</v>
      </c>
      <c r="C2774">
        <v>6</v>
      </c>
      <c r="D2774" s="6">
        <v>27602.98</v>
      </c>
      <c r="E2774" s="6">
        <v>7557402617.4700003</v>
      </c>
      <c r="F2774">
        <v>4</v>
      </c>
      <c r="G2774" t="s">
        <v>10</v>
      </c>
      <c r="H2774">
        <v>2008</v>
      </c>
      <c r="I2774">
        <v>18666</v>
      </c>
      <c r="J2774">
        <v>17</v>
      </c>
      <c r="K2774" s="5">
        <v>273788.34460000001</v>
      </c>
      <c r="L2774" s="6">
        <v>6900.7457450000002</v>
      </c>
      <c r="M2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5" spans="1:13" x14ac:dyDescent="0.2">
      <c r="A2775" t="s">
        <v>3520</v>
      </c>
      <c r="B2775" t="s">
        <v>24</v>
      </c>
      <c r="C2775">
        <v>2</v>
      </c>
      <c r="D2775" s="6">
        <v>105081.63</v>
      </c>
      <c r="E2775" s="6">
        <v>5033807706.9099998</v>
      </c>
      <c r="F2775">
        <v>14</v>
      </c>
      <c r="G2775" t="s">
        <v>19</v>
      </c>
      <c r="H2775">
        <v>2022</v>
      </c>
      <c r="I2775">
        <v>7651</v>
      </c>
      <c r="J2775">
        <v>3</v>
      </c>
      <c r="K2775" s="5">
        <v>47902.784010000003</v>
      </c>
      <c r="L2775" s="6">
        <v>7505.8307139999997</v>
      </c>
      <c r="M2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76" spans="1:13" x14ac:dyDescent="0.2">
      <c r="A2776" t="s">
        <v>3521</v>
      </c>
      <c r="B2776" t="s">
        <v>32</v>
      </c>
      <c r="C2776">
        <v>2</v>
      </c>
      <c r="D2776" s="6">
        <v>439181.6</v>
      </c>
      <c r="E2776" s="6">
        <v>8765271779.2900009</v>
      </c>
      <c r="F2776">
        <v>9</v>
      </c>
      <c r="G2776" t="s">
        <v>16</v>
      </c>
      <c r="H2776">
        <v>2022</v>
      </c>
      <c r="I2776">
        <v>9351</v>
      </c>
      <c r="J2776">
        <v>3</v>
      </c>
      <c r="K2776" s="5">
        <v>19957.194329999998</v>
      </c>
      <c r="L2776" s="6">
        <v>48797.955880000001</v>
      </c>
      <c r="M27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7" spans="1:13" x14ac:dyDescent="0.2">
      <c r="A2777" t="s">
        <v>3522</v>
      </c>
      <c r="B2777" t="s">
        <v>9</v>
      </c>
      <c r="C2777">
        <v>7</v>
      </c>
      <c r="D2777" s="6">
        <v>256390.26</v>
      </c>
      <c r="E2777" s="6">
        <v>6138537245.1099997</v>
      </c>
      <c r="F2777">
        <v>3</v>
      </c>
      <c r="G2777" t="s">
        <v>27</v>
      </c>
      <c r="H2777">
        <v>2009</v>
      </c>
      <c r="I2777">
        <v>19945</v>
      </c>
      <c r="J2777">
        <v>16</v>
      </c>
      <c r="K2777" s="5">
        <v>23941.162469999999</v>
      </c>
      <c r="L2777" s="6">
        <v>85463.419769999993</v>
      </c>
      <c r="M27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8" spans="1:13" x14ac:dyDescent="0.2">
      <c r="A2778" t="s">
        <v>3523</v>
      </c>
      <c r="B2778" t="s">
        <v>9</v>
      </c>
      <c r="C2778">
        <v>1</v>
      </c>
      <c r="D2778" s="6">
        <v>313442.18</v>
      </c>
      <c r="E2778" s="6">
        <v>71588638110.369995</v>
      </c>
      <c r="F2778">
        <v>1</v>
      </c>
      <c r="G2778" t="s">
        <v>19</v>
      </c>
      <c r="H2778">
        <v>2020</v>
      </c>
      <c r="I2778">
        <v>13963</v>
      </c>
      <c r="J2778">
        <v>5</v>
      </c>
      <c r="K2778" s="5">
        <v>228394.035</v>
      </c>
      <c r="L2778" s="6">
        <v>313442.18190000003</v>
      </c>
      <c r="M27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79" spans="1:13" x14ac:dyDescent="0.2">
      <c r="A2779" t="s">
        <v>3524</v>
      </c>
      <c r="B2779" t="s">
        <v>32</v>
      </c>
      <c r="C2779">
        <v>9</v>
      </c>
      <c r="D2779" s="6">
        <v>223706.74</v>
      </c>
      <c r="E2779" s="6">
        <v>8440126984.6099997</v>
      </c>
      <c r="F2779">
        <v>25</v>
      </c>
      <c r="G2779" t="s">
        <v>35</v>
      </c>
      <c r="H2779">
        <v>2010</v>
      </c>
      <c r="I2779">
        <v>1625</v>
      </c>
      <c r="J2779">
        <v>15</v>
      </c>
      <c r="K2779" s="5">
        <v>37727.532079999997</v>
      </c>
      <c r="L2779" s="6">
        <v>8948.2696720000004</v>
      </c>
      <c r="M2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0" spans="1:13" x14ac:dyDescent="0.2">
      <c r="A2780" t="s">
        <v>60</v>
      </c>
      <c r="B2780" t="s">
        <v>9</v>
      </c>
      <c r="C2780">
        <v>6</v>
      </c>
      <c r="D2780" s="6">
        <v>377751.36</v>
      </c>
      <c r="E2780" s="6">
        <v>15234607026.32</v>
      </c>
      <c r="F2780">
        <v>12</v>
      </c>
      <c r="G2780" t="s">
        <v>37</v>
      </c>
      <c r="H2780">
        <v>2003</v>
      </c>
      <c r="I2780">
        <v>18659</v>
      </c>
      <c r="J2780">
        <v>22</v>
      </c>
      <c r="K2780" s="5">
        <v>40328.720679999999</v>
      </c>
      <c r="L2780" s="6">
        <v>31479.28039</v>
      </c>
      <c r="M27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81" spans="1:13" x14ac:dyDescent="0.2">
      <c r="A2781" t="s">
        <v>375</v>
      </c>
      <c r="B2781" t="s">
        <v>49</v>
      </c>
      <c r="C2781">
        <v>3</v>
      </c>
      <c r="D2781" s="6">
        <v>404491.78</v>
      </c>
      <c r="E2781" s="6">
        <v>12764768343.4</v>
      </c>
      <c r="F2781">
        <v>42</v>
      </c>
      <c r="G2781" t="s">
        <v>13</v>
      </c>
      <c r="H2781">
        <v>2000</v>
      </c>
      <c r="I2781">
        <v>17501</v>
      </c>
      <c r="J2781">
        <v>25</v>
      </c>
      <c r="K2781" s="5">
        <v>31556.547009999998</v>
      </c>
      <c r="L2781" s="6">
        <v>9630.7566530000004</v>
      </c>
      <c r="M2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2" spans="1:13" x14ac:dyDescent="0.2">
      <c r="A2782" t="s">
        <v>3525</v>
      </c>
      <c r="B2782" t="s">
        <v>15</v>
      </c>
      <c r="C2782">
        <v>4</v>
      </c>
      <c r="D2782" s="6">
        <v>123992.17</v>
      </c>
      <c r="E2782" s="6">
        <v>4904631491.7700005</v>
      </c>
      <c r="F2782">
        <v>44</v>
      </c>
      <c r="G2782" t="s">
        <v>21</v>
      </c>
      <c r="H2782">
        <v>2008</v>
      </c>
      <c r="I2782">
        <v>17002</v>
      </c>
      <c r="J2782">
        <v>17</v>
      </c>
      <c r="K2782" s="5">
        <v>39554.976199999997</v>
      </c>
      <c r="L2782" s="6">
        <v>2818.0039590000001</v>
      </c>
      <c r="M2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3" spans="1:13" x14ac:dyDescent="0.2">
      <c r="A2783" t="s">
        <v>3526</v>
      </c>
      <c r="B2783" t="s">
        <v>18</v>
      </c>
      <c r="C2783">
        <v>5</v>
      </c>
      <c r="D2783" s="6">
        <v>38021.019999999997</v>
      </c>
      <c r="E2783" s="6">
        <v>17689114821.98</v>
      </c>
      <c r="F2783">
        <v>20</v>
      </c>
      <c r="G2783" t="s">
        <v>10</v>
      </c>
      <c r="H2783">
        <v>2019</v>
      </c>
      <c r="I2783">
        <v>1031</v>
      </c>
      <c r="J2783">
        <v>6</v>
      </c>
      <c r="K2783" s="5">
        <v>465244.64039999997</v>
      </c>
      <c r="L2783" s="6">
        <v>1901.0511100000001</v>
      </c>
      <c r="M2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4" spans="1:13" x14ac:dyDescent="0.2">
      <c r="A2784" t="s">
        <v>3527</v>
      </c>
      <c r="B2784" t="s">
        <v>9</v>
      </c>
      <c r="C2784">
        <v>1</v>
      </c>
      <c r="D2784" s="6">
        <v>129916.79</v>
      </c>
      <c r="E2784" s="6">
        <v>5918117263.6899996</v>
      </c>
      <c r="F2784">
        <v>13</v>
      </c>
      <c r="G2784" t="s">
        <v>21</v>
      </c>
      <c r="H2784">
        <v>2020</v>
      </c>
      <c r="I2784">
        <v>1042</v>
      </c>
      <c r="J2784">
        <v>5</v>
      </c>
      <c r="K2784" s="5">
        <v>45552.13478</v>
      </c>
      <c r="L2784" s="6">
        <v>9993.5995989999992</v>
      </c>
      <c r="M2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5" spans="1:13" x14ac:dyDescent="0.2">
      <c r="A2785" t="s">
        <v>3528</v>
      </c>
      <c r="B2785" t="s">
        <v>42</v>
      </c>
      <c r="C2785">
        <v>10</v>
      </c>
      <c r="D2785" s="6">
        <v>386341.07</v>
      </c>
      <c r="E2785" s="6">
        <v>12267197192.41</v>
      </c>
      <c r="F2785">
        <v>41</v>
      </c>
      <c r="G2785" t="s">
        <v>19</v>
      </c>
      <c r="H2785">
        <v>2019</v>
      </c>
      <c r="I2785">
        <v>19005</v>
      </c>
      <c r="J2785">
        <v>6</v>
      </c>
      <c r="K2785" s="5">
        <v>31751.247530000001</v>
      </c>
      <c r="L2785" s="6">
        <v>9422.9528559999999</v>
      </c>
      <c r="M27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6" spans="1:13" x14ac:dyDescent="0.2">
      <c r="A2786" t="s">
        <v>3529</v>
      </c>
      <c r="B2786" t="s">
        <v>49</v>
      </c>
      <c r="C2786">
        <v>3</v>
      </c>
      <c r="D2786" s="6">
        <v>423519.31</v>
      </c>
      <c r="E2786" s="6">
        <v>8594068115.1900005</v>
      </c>
      <c r="F2786">
        <v>29</v>
      </c>
      <c r="G2786" t="s">
        <v>16</v>
      </c>
      <c r="H2786">
        <v>2006</v>
      </c>
      <c r="I2786">
        <v>12731</v>
      </c>
      <c r="J2786">
        <v>19</v>
      </c>
      <c r="K2786" s="5">
        <v>20291.033879999999</v>
      </c>
      <c r="L2786" s="6">
        <v>14604.114020000001</v>
      </c>
      <c r="M2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7" spans="1:13" x14ac:dyDescent="0.2">
      <c r="A2787" t="s">
        <v>3530</v>
      </c>
      <c r="B2787" t="s">
        <v>49</v>
      </c>
      <c r="C2787">
        <v>1</v>
      </c>
      <c r="D2787" s="6">
        <v>212909.13</v>
      </c>
      <c r="E2787" s="6">
        <v>7068769211.6499996</v>
      </c>
      <c r="F2787">
        <v>21</v>
      </c>
      <c r="G2787" t="s">
        <v>21</v>
      </c>
      <c r="H2787">
        <v>2019</v>
      </c>
      <c r="I2787">
        <v>8374</v>
      </c>
      <c r="J2787">
        <v>6</v>
      </c>
      <c r="K2787" s="5">
        <v>33199.874100000001</v>
      </c>
      <c r="L2787" s="6">
        <v>10138.529990000001</v>
      </c>
      <c r="M2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88" spans="1:13" x14ac:dyDescent="0.2">
      <c r="A2788" t="s">
        <v>3531</v>
      </c>
      <c r="B2788" t="s">
        <v>24</v>
      </c>
      <c r="C2788">
        <v>9</v>
      </c>
      <c r="D2788" s="6">
        <v>255205.81</v>
      </c>
      <c r="E2788" s="6">
        <v>7050944165.4499998</v>
      </c>
      <c r="F2788">
        <v>11</v>
      </c>
      <c r="G2788" t="s">
        <v>29</v>
      </c>
      <c r="H2788">
        <v>2016</v>
      </c>
      <c r="I2788">
        <v>18321</v>
      </c>
      <c r="J2788">
        <v>9</v>
      </c>
      <c r="K2788" s="5">
        <v>27627.463059999998</v>
      </c>
      <c r="L2788" s="6">
        <v>23200.527760000001</v>
      </c>
      <c r="M27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89" spans="1:13" x14ac:dyDescent="0.2">
      <c r="A2789" t="s">
        <v>3532</v>
      </c>
      <c r="B2789" t="s">
        <v>24</v>
      </c>
      <c r="C2789">
        <v>7</v>
      </c>
      <c r="D2789" s="6">
        <v>31597.73</v>
      </c>
      <c r="E2789" s="6">
        <v>5916721974.3000002</v>
      </c>
      <c r="F2789">
        <v>29</v>
      </c>
      <c r="G2789" t="s">
        <v>35</v>
      </c>
      <c r="H2789">
        <v>2019</v>
      </c>
      <c r="I2789">
        <v>653</v>
      </c>
      <c r="J2789">
        <v>6</v>
      </c>
      <c r="K2789" s="5">
        <v>187250.49789999999</v>
      </c>
      <c r="L2789" s="6">
        <v>1089.5768419999999</v>
      </c>
      <c r="M2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0" spans="1:13" x14ac:dyDescent="0.2">
      <c r="A2790" t="s">
        <v>3533</v>
      </c>
      <c r="B2790" t="s">
        <v>18</v>
      </c>
      <c r="C2790">
        <v>10</v>
      </c>
      <c r="D2790" s="6">
        <v>299388.09999999998</v>
      </c>
      <c r="E2790" s="6">
        <v>11639809151.469999</v>
      </c>
      <c r="F2790">
        <v>11</v>
      </c>
      <c r="G2790" t="s">
        <v>37</v>
      </c>
      <c r="H2790">
        <v>2021</v>
      </c>
      <c r="I2790">
        <v>12724</v>
      </c>
      <c r="J2790">
        <v>4</v>
      </c>
      <c r="K2790" s="5">
        <v>38877.663050000003</v>
      </c>
      <c r="L2790" s="6">
        <v>27217.100210000001</v>
      </c>
      <c r="M2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1" spans="1:13" x14ac:dyDescent="0.2">
      <c r="A2791" t="s">
        <v>3534</v>
      </c>
      <c r="B2791" t="s">
        <v>49</v>
      </c>
      <c r="C2791">
        <v>3</v>
      </c>
      <c r="D2791" s="6">
        <v>143951.66</v>
      </c>
      <c r="E2791" s="6">
        <v>4630137593.0600004</v>
      </c>
      <c r="F2791">
        <v>34</v>
      </c>
      <c r="G2791" t="s">
        <v>21</v>
      </c>
      <c r="H2791">
        <v>2003</v>
      </c>
      <c r="I2791">
        <v>10555</v>
      </c>
      <c r="J2791">
        <v>22</v>
      </c>
      <c r="K2791" s="5">
        <v>32163.530940000001</v>
      </c>
      <c r="L2791" s="6">
        <v>4233.872327</v>
      </c>
      <c r="M2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2" spans="1:13" x14ac:dyDescent="0.2">
      <c r="A2792" t="s">
        <v>376</v>
      </c>
      <c r="B2792" t="s">
        <v>32</v>
      </c>
      <c r="C2792">
        <v>5</v>
      </c>
      <c r="D2792" s="6">
        <v>341693.32</v>
      </c>
      <c r="E2792" s="6">
        <v>11245547167.9</v>
      </c>
      <c r="F2792">
        <v>44</v>
      </c>
      <c r="G2792" t="s">
        <v>27</v>
      </c>
      <c r="H2792">
        <v>2019</v>
      </c>
      <c r="I2792">
        <v>16118</v>
      </c>
      <c r="J2792">
        <v>6</v>
      </c>
      <c r="K2792" s="5">
        <v>32910.228949999997</v>
      </c>
      <c r="L2792" s="6">
        <v>7765.757329</v>
      </c>
      <c r="M2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3" spans="1:13" x14ac:dyDescent="0.2">
      <c r="A2793" t="s">
        <v>3535</v>
      </c>
      <c r="B2793" t="s">
        <v>32</v>
      </c>
      <c r="C2793">
        <v>2</v>
      </c>
      <c r="D2793" s="6">
        <v>301371</v>
      </c>
      <c r="E2793" s="6">
        <v>11111281706.6</v>
      </c>
      <c r="F2793">
        <v>34</v>
      </c>
      <c r="G2793" t="s">
        <v>35</v>
      </c>
      <c r="H2793">
        <v>2011</v>
      </c>
      <c r="I2793">
        <v>1458</v>
      </c>
      <c r="J2793">
        <v>14</v>
      </c>
      <c r="K2793" s="5">
        <v>36868.113720000001</v>
      </c>
      <c r="L2793" s="6">
        <v>8863.8529710000003</v>
      </c>
      <c r="M2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4" spans="1:13" x14ac:dyDescent="0.2">
      <c r="A2794" t="s">
        <v>3536</v>
      </c>
      <c r="B2794" t="s">
        <v>24</v>
      </c>
      <c r="C2794">
        <v>9</v>
      </c>
      <c r="D2794" s="6">
        <v>487524.21</v>
      </c>
      <c r="E2794" s="6">
        <v>8337242395.5</v>
      </c>
      <c r="F2794">
        <v>19</v>
      </c>
      <c r="G2794" t="s">
        <v>13</v>
      </c>
      <c r="H2794">
        <v>2020</v>
      </c>
      <c r="I2794">
        <v>17437</v>
      </c>
      <c r="J2794">
        <v>5</v>
      </c>
      <c r="K2794" s="5">
        <v>17100.1865</v>
      </c>
      <c r="L2794" s="6">
        <v>25659.168819999999</v>
      </c>
      <c r="M27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795" spans="1:13" x14ac:dyDescent="0.2">
      <c r="A2795" t="s">
        <v>3537</v>
      </c>
      <c r="B2795" t="s">
        <v>15</v>
      </c>
      <c r="C2795">
        <v>9</v>
      </c>
      <c r="D2795" s="6">
        <v>119097.83</v>
      </c>
      <c r="E2795" s="6">
        <v>4102116014</v>
      </c>
      <c r="F2795">
        <v>43</v>
      </c>
      <c r="G2795" t="s">
        <v>29</v>
      </c>
      <c r="H2795">
        <v>2004</v>
      </c>
      <c r="I2795">
        <v>15895</v>
      </c>
      <c r="J2795">
        <v>21</v>
      </c>
      <c r="K2795" s="5">
        <v>34442.248339999998</v>
      </c>
      <c r="L2795" s="6">
        <v>2769.716895</v>
      </c>
      <c r="M27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6" spans="1:13" x14ac:dyDescent="0.2">
      <c r="A2796" t="s">
        <v>3538</v>
      </c>
      <c r="B2796" t="s">
        <v>18</v>
      </c>
      <c r="C2796">
        <v>2</v>
      </c>
      <c r="D2796" s="6">
        <v>180504.92</v>
      </c>
      <c r="E2796" s="6">
        <v>5088705011.0699997</v>
      </c>
      <c r="F2796">
        <v>31</v>
      </c>
      <c r="G2796" t="s">
        <v>19</v>
      </c>
      <c r="H2796">
        <v>2014</v>
      </c>
      <c r="I2796">
        <v>19232</v>
      </c>
      <c r="J2796">
        <v>11</v>
      </c>
      <c r="K2796" s="5">
        <v>28190.503189999999</v>
      </c>
      <c r="L2796" s="6">
        <v>5822.7393350000002</v>
      </c>
      <c r="M2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7" spans="1:13" x14ac:dyDescent="0.2">
      <c r="A2797" t="s">
        <v>3539</v>
      </c>
      <c r="B2797" t="s">
        <v>9</v>
      </c>
      <c r="C2797">
        <v>6</v>
      </c>
      <c r="D2797" s="6">
        <v>332704.81</v>
      </c>
      <c r="E2797" s="6">
        <v>6387485205.9099998</v>
      </c>
      <c r="F2797">
        <v>28</v>
      </c>
      <c r="G2797" t="s">
        <v>37</v>
      </c>
      <c r="H2797">
        <v>2000</v>
      </c>
      <c r="I2797">
        <v>3355</v>
      </c>
      <c r="J2797">
        <v>25</v>
      </c>
      <c r="K2797" s="5">
        <v>19197.65583</v>
      </c>
      <c r="L2797" s="6">
        <v>11882.314770000001</v>
      </c>
      <c r="M2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8" spans="1:13" x14ac:dyDescent="0.2">
      <c r="A2798" t="s">
        <v>3540</v>
      </c>
      <c r="B2798" t="s">
        <v>18</v>
      </c>
      <c r="C2798">
        <v>3</v>
      </c>
      <c r="D2798" s="6">
        <v>51924.15</v>
      </c>
      <c r="E2798" s="6">
        <v>12089041820</v>
      </c>
      <c r="F2798">
        <v>43</v>
      </c>
      <c r="G2798" t="s">
        <v>37</v>
      </c>
      <c r="H2798">
        <v>2022</v>
      </c>
      <c r="I2798">
        <v>3674</v>
      </c>
      <c r="J2798">
        <v>3</v>
      </c>
      <c r="K2798" s="5">
        <v>232820.1961</v>
      </c>
      <c r="L2798" s="6">
        <v>1207.5382830000001</v>
      </c>
      <c r="M2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799" spans="1:13" x14ac:dyDescent="0.2">
      <c r="A2799" t="s">
        <v>3541</v>
      </c>
      <c r="B2799" t="s">
        <v>49</v>
      </c>
      <c r="C2799">
        <v>9</v>
      </c>
      <c r="D2799" s="6">
        <v>441177.91</v>
      </c>
      <c r="E2799" s="6">
        <v>1175805895.97</v>
      </c>
      <c r="F2799">
        <v>2</v>
      </c>
      <c r="G2799" t="s">
        <v>10</v>
      </c>
      <c r="H2799">
        <v>2007</v>
      </c>
      <c r="I2799">
        <v>9366</v>
      </c>
      <c r="J2799">
        <v>18</v>
      </c>
      <c r="K2799" s="5">
        <v>2664.1513540000001</v>
      </c>
      <c r="L2799" s="6">
        <v>220588.9534</v>
      </c>
      <c r="M27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0" spans="1:13" x14ac:dyDescent="0.2">
      <c r="A2800" t="s">
        <v>3542</v>
      </c>
      <c r="B2800" t="s">
        <v>18</v>
      </c>
      <c r="C2800">
        <v>6</v>
      </c>
      <c r="D2800" s="6">
        <v>282103.74</v>
      </c>
      <c r="E2800" s="6">
        <v>4645597066.1899996</v>
      </c>
      <c r="F2800">
        <v>25</v>
      </c>
      <c r="G2800" t="s">
        <v>10</v>
      </c>
      <c r="H2800">
        <v>2009</v>
      </c>
      <c r="I2800">
        <v>5639</v>
      </c>
      <c r="J2800">
        <v>16</v>
      </c>
      <c r="K2800" s="5">
        <v>16466.690480000001</v>
      </c>
      <c r="L2800" s="6">
        <v>11284.149579999999</v>
      </c>
      <c r="M2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1" spans="1:13" x14ac:dyDescent="0.2">
      <c r="A2801" t="s">
        <v>3543</v>
      </c>
      <c r="B2801" t="s">
        <v>42</v>
      </c>
      <c r="C2801">
        <v>9</v>
      </c>
      <c r="D2801" s="6">
        <v>21557.439999999999</v>
      </c>
      <c r="E2801" s="6">
        <v>929914253.71000004</v>
      </c>
      <c r="F2801">
        <v>5</v>
      </c>
      <c r="G2801" t="s">
        <v>21</v>
      </c>
      <c r="H2801">
        <v>2016</v>
      </c>
      <c r="I2801">
        <v>15536</v>
      </c>
      <c r="J2801">
        <v>9</v>
      </c>
      <c r="K2801" s="5">
        <v>43135.575819999998</v>
      </c>
      <c r="L2801" s="6">
        <v>4311.4885039999999</v>
      </c>
      <c r="M2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2" spans="1:13" x14ac:dyDescent="0.2">
      <c r="A2802" t="s">
        <v>3544</v>
      </c>
      <c r="B2802" t="s">
        <v>42</v>
      </c>
      <c r="C2802">
        <v>1</v>
      </c>
      <c r="D2802" s="6">
        <v>306056.87</v>
      </c>
      <c r="E2802" s="6">
        <v>7519031275.3100004</v>
      </c>
      <c r="F2802">
        <v>41</v>
      </c>
      <c r="G2802" t="s">
        <v>29</v>
      </c>
      <c r="H2802">
        <v>2022</v>
      </c>
      <c r="I2802">
        <v>10994</v>
      </c>
      <c r="J2802">
        <v>3</v>
      </c>
      <c r="K2802" s="5">
        <v>24566.4319</v>
      </c>
      <c r="L2802" s="6">
        <v>7464.8016729999999</v>
      </c>
      <c r="M2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3" spans="1:13" x14ac:dyDescent="0.2">
      <c r="A2803" t="s">
        <v>377</v>
      </c>
      <c r="B2803" t="s">
        <v>9</v>
      </c>
      <c r="C2803">
        <v>4</v>
      </c>
      <c r="D2803" s="6">
        <v>35878.550000000003</v>
      </c>
      <c r="E2803" s="6">
        <v>8324601076.8500004</v>
      </c>
      <c r="F2803">
        <v>36</v>
      </c>
      <c r="G2803" t="s">
        <v>13</v>
      </c>
      <c r="H2803">
        <v>2015</v>
      </c>
      <c r="I2803">
        <v>11952</v>
      </c>
      <c r="J2803">
        <v>10</v>
      </c>
      <c r="K2803" s="5">
        <v>232020.69330000001</v>
      </c>
      <c r="L2803" s="6">
        <v>996.62628740000002</v>
      </c>
      <c r="M2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4" spans="1:13" x14ac:dyDescent="0.2">
      <c r="A2804" t="s">
        <v>3545</v>
      </c>
      <c r="B2804" t="s">
        <v>18</v>
      </c>
      <c r="C2804">
        <v>8</v>
      </c>
      <c r="D2804" s="6">
        <v>315789.77</v>
      </c>
      <c r="E2804" s="6">
        <v>7568703708.6099997</v>
      </c>
      <c r="F2804">
        <v>2</v>
      </c>
      <c r="G2804" t="s">
        <v>37</v>
      </c>
      <c r="H2804">
        <v>2011</v>
      </c>
      <c r="I2804">
        <v>13308</v>
      </c>
      <c r="J2804">
        <v>14</v>
      </c>
      <c r="K2804" s="5">
        <v>23966.539359999999</v>
      </c>
      <c r="L2804" s="6">
        <v>157894.88430000001</v>
      </c>
      <c r="M28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5" spans="1:13" x14ac:dyDescent="0.2">
      <c r="A2805" t="s">
        <v>3546</v>
      </c>
      <c r="B2805" t="s">
        <v>24</v>
      </c>
      <c r="C2805">
        <v>9</v>
      </c>
      <c r="D2805" s="6">
        <v>23554.89</v>
      </c>
      <c r="E2805" s="6">
        <v>9986890519.6800003</v>
      </c>
      <c r="F2805">
        <v>50</v>
      </c>
      <c r="G2805" t="s">
        <v>37</v>
      </c>
      <c r="H2805">
        <v>2015</v>
      </c>
      <c r="I2805">
        <v>15837</v>
      </c>
      <c r="J2805">
        <v>10</v>
      </c>
      <c r="K2805" s="5">
        <v>423982.83270000003</v>
      </c>
      <c r="L2805" s="6">
        <v>471.09770459999999</v>
      </c>
      <c r="M2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06" spans="1:13" x14ac:dyDescent="0.2">
      <c r="A2806" t="s">
        <v>3547</v>
      </c>
      <c r="B2806" t="s">
        <v>32</v>
      </c>
      <c r="C2806">
        <v>8</v>
      </c>
      <c r="D2806" s="6">
        <v>366453.83</v>
      </c>
      <c r="E2806" s="6">
        <v>5906751365.3400002</v>
      </c>
      <c r="F2806">
        <v>13</v>
      </c>
      <c r="G2806" t="s">
        <v>10</v>
      </c>
      <c r="H2806">
        <v>2010</v>
      </c>
      <c r="I2806">
        <v>3271</v>
      </c>
      <c r="J2806">
        <v>15</v>
      </c>
      <c r="K2806" s="5">
        <v>16117.67823</v>
      </c>
      <c r="L2806" s="6">
        <v>28188.756109999998</v>
      </c>
      <c r="M28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7" spans="1:13" x14ac:dyDescent="0.2">
      <c r="A2807" t="s">
        <v>3548</v>
      </c>
      <c r="B2807" t="s">
        <v>42</v>
      </c>
      <c r="C2807">
        <v>6</v>
      </c>
      <c r="D2807" s="6">
        <v>390574.18</v>
      </c>
      <c r="E2807" s="6">
        <v>1442886891.27</v>
      </c>
      <c r="F2807">
        <v>18</v>
      </c>
      <c r="G2807" t="s">
        <v>35</v>
      </c>
      <c r="H2807">
        <v>2009</v>
      </c>
      <c r="I2807">
        <v>5977</v>
      </c>
      <c r="J2807">
        <v>16</v>
      </c>
      <c r="K2807" s="5">
        <v>3693.271064</v>
      </c>
      <c r="L2807" s="6">
        <v>21698.565549999999</v>
      </c>
      <c r="M2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8" spans="1:13" x14ac:dyDescent="0.2">
      <c r="A2808" t="s">
        <v>3549</v>
      </c>
      <c r="B2808" t="s">
        <v>12</v>
      </c>
      <c r="C2808">
        <v>4</v>
      </c>
      <c r="D2808" s="6">
        <v>469269.86</v>
      </c>
      <c r="E2808" s="6">
        <v>10434386175.030001</v>
      </c>
      <c r="F2808">
        <v>18</v>
      </c>
      <c r="G2808" t="s">
        <v>27</v>
      </c>
      <c r="H2808">
        <v>2016</v>
      </c>
      <c r="I2808">
        <v>1423</v>
      </c>
      <c r="J2808">
        <v>9</v>
      </c>
      <c r="K2808" s="5">
        <v>22234.364219999999</v>
      </c>
      <c r="L2808" s="6">
        <v>26070.547579999999</v>
      </c>
      <c r="M28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09" spans="1:13" x14ac:dyDescent="0.2">
      <c r="A2809" t="s">
        <v>3550</v>
      </c>
      <c r="B2809" t="s">
        <v>12</v>
      </c>
      <c r="C2809">
        <v>2</v>
      </c>
      <c r="D2809" s="6">
        <v>10881.76</v>
      </c>
      <c r="E2809" s="6">
        <v>376043079.85000002</v>
      </c>
      <c r="F2809">
        <v>24</v>
      </c>
      <c r="G2809" t="s">
        <v>10</v>
      </c>
      <c r="H2809">
        <v>2020</v>
      </c>
      <c r="I2809">
        <v>3244</v>
      </c>
      <c r="J2809">
        <v>5</v>
      </c>
      <c r="K2809" s="5">
        <v>34556.18806</v>
      </c>
      <c r="L2809" s="6">
        <v>453.40673070000003</v>
      </c>
      <c r="M2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0" spans="1:13" x14ac:dyDescent="0.2">
      <c r="A2810" t="s">
        <v>3551</v>
      </c>
      <c r="B2810" t="s">
        <v>9</v>
      </c>
      <c r="C2810">
        <v>5</v>
      </c>
      <c r="D2810" s="6">
        <v>264154.78000000003</v>
      </c>
      <c r="E2810" s="6">
        <v>12097096642.85</v>
      </c>
      <c r="F2810">
        <v>26</v>
      </c>
      <c r="G2810" t="s">
        <v>19</v>
      </c>
      <c r="H2810">
        <v>2005</v>
      </c>
      <c r="I2810">
        <v>6702</v>
      </c>
      <c r="J2810">
        <v>20</v>
      </c>
      <c r="K2810" s="5">
        <v>45794.486550000001</v>
      </c>
      <c r="L2810" s="6">
        <v>10159.799199999999</v>
      </c>
      <c r="M2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1" spans="1:13" x14ac:dyDescent="0.2">
      <c r="A2811" t="s">
        <v>3552</v>
      </c>
      <c r="B2811" t="s">
        <v>12</v>
      </c>
      <c r="C2811">
        <v>2</v>
      </c>
      <c r="D2811" s="6">
        <v>317059.18</v>
      </c>
      <c r="E2811" s="6">
        <v>8975070791.0400009</v>
      </c>
      <c r="F2811">
        <v>35</v>
      </c>
      <c r="G2811" t="s">
        <v>21</v>
      </c>
      <c r="H2811">
        <v>2010</v>
      </c>
      <c r="I2811">
        <v>4107</v>
      </c>
      <c r="J2811">
        <v>15</v>
      </c>
      <c r="K2811" s="5">
        <v>28306.241900000001</v>
      </c>
      <c r="L2811" s="6">
        <v>9058.8336010000003</v>
      </c>
      <c r="M2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2" spans="1:13" x14ac:dyDescent="0.2">
      <c r="A2812" t="s">
        <v>3553</v>
      </c>
      <c r="B2812" t="s">
        <v>42</v>
      </c>
      <c r="C2812">
        <v>9</v>
      </c>
      <c r="D2812" s="6">
        <v>466992.18</v>
      </c>
      <c r="E2812" s="6">
        <v>12143979684.059999</v>
      </c>
      <c r="F2812">
        <v>26</v>
      </c>
      <c r="G2812" t="s">
        <v>29</v>
      </c>
      <c r="H2812">
        <v>2018</v>
      </c>
      <c r="I2812">
        <v>2397</v>
      </c>
      <c r="J2812">
        <v>7</v>
      </c>
      <c r="K2812" s="5">
        <v>26003.674770000001</v>
      </c>
      <c r="L2812" s="6">
        <v>17961.237580000001</v>
      </c>
      <c r="M2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3" spans="1:13" x14ac:dyDescent="0.2">
      <c r="A2813" t="s">
        <v>3554</v>
      </c>
      <c r="B2813" t="s">
        <v>9</v>
      </c>
      <c r="C2813">
        <v>5</v>
      </c>
      <c r="D2813" s="6">
        <v>241956.91</v>
      </c>
      <c r="E2813" s="6">
        <v>10100798661.17</v>
      </c>
      <c r="F2813">
        <v>10</v>
      </c>
      <c r="G2813" t="s">
        <v>19</v>
      </c>
      <c r="H2813">
        <v>2018</v>
      </c>
      <c r="I2813">
        <v>955</v>
      </c>
      <c r="J2813">
        <v>7</v>
      </c>
      <c r="K2813" s="5">
        <v>41745.270380000002</v>
      </c>
      <c r="L2813" s="6">
        <v>24195.691180000002</v>
      </c>
      <c r="M28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14" spans="1:13" x14ac:dyDescent="0.2">
      <c r="A2814" t="s">
        <v>378</v>
      </c>
      <c r="B2814" t="s">
        <v>9</v>
      </c>
      <c r="C2814">
        <v>9</v>
      </c>
      <c r="D2814" s="6">
        <v>142202.32999999999</v>
      </c>
      <c r="E2814" s="6">
        <v>7107966292.0699997</v>
      </c>
      <c r="F2814">
        <v>11</v>
      </c>
      <c r="G2814" t="s">
        <v>37</v>
      </c>
      <c r="H2814">
        <v>2010</v>
      </c>
      <c r="I2814">
        <v>6676</v>
      </c>
      <c r="J2814">
        <v>15</v>
      </c>
      <c r="K2814" s="5">
        <v>49983.8802</v>
      </c>
      <c r="L2814" s="6">
        <v>12927.4843</v>
      </c>
      <c r="M2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5" spans="1:13" x14ac:dyDescent="0.2">
      <c r="A2815" t="s">
        <v>3555</v>
      </c>
      <c r="B2815" t="s">
        <v>24</v>
      </c>
      <c r="C2815">
        <v>7</v>
      </c>
      <c r="D2815" s="6">
        <v>279859.63</v>
      </c>
      <c r="E2815" s="6">
        <v>13831479081.92</v>
      </c>
      <c r="F2815">
        <v>28</v>
      </c>
      <c r="G2815" t="s">
        <v>19</v>
      </c>
      <c r="H2815">
        <v>2019</v>
      </c>
      <c r="I2815">
        <v>3393</v>
      </c>
      <c r="J2815">
        <v>6</v>
      </c>
      <c r="K2815" s="5">
        <v>49421.916720000001</v>
      </c>
      <c r="L2815" s="6">
        <v>9994.9867099999992</v>
      </c>
      <c r="M28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6" spans="1:13" x14ac:dyDescent="0.2">
      <c r="A2816" t="s">
        <v>3556</v>
      </c>
      <c r="B2816" t="s">
        <v>24</v>
      </c>
      <c r="C2816">
        <v>10</v>
      </c>
      <c r="D2816" s="6">
        <v>1025.3900000000001</v>
      </c>
      <c r="E2816" s="6">
        <v>44791439450.029999</v>
      </c>
      <c r="F2816">
        <v>49</v>
      </c>
      <c r="G2816" t="s">
        <v>27</v>
      </c>
      <c r="H2816">
        <v>2023</v>
      </c>
      <c r="I2816">
        <v>17846</v>
      </c>
      <c r="J2816">
        <v>2</v>
      </c>
      <c r="K2816" s="5">
        <v>43682455.079999998</v>
      </c>
      <c r="L2816" s="7">
        <v>20.926273179999999</v>
      </c>
      <c r="M28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17" spans="1:13" x14ac:dyDescent="0.2">
      <c r="A2817" t="s">
        <v>3557</v>
      </c>
      <c r="B2817" t="s">
        <v>32</v>
      </c>
      <c r="C2817">
        <v>10</v>
      </c>
      <c r="D2817" s="6">
        <v>171926.23</v>
      </c>
      <c r="E2817" s="6">
        <v>5708286881.6300001</v>
      </c>
      <c r="F2817">
        <v>27</v>
      </c>
      <c r="G2817" t="s">
        <v>33</v>
      </c>
      <c r="H2817">
        <v>2022</v>
      </c>
      <c r="I2817">
        <v>13755</v>
      </c>
      <c r="J2817">
        <v>3</v>
      </c>
      <c r="K2817" s="5">
        <v>33200.954839999999</v>
      </c>
      <c r="L2817" s="6">
        <v>6367.6381009999996</v>
      </c>
      <c r="M2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8" spans="1:13" x14ac:dyDescent="0.2">
      <c r="A2818" t="s">
        <v>3558</v>
      </c>
      <c r="B2818" t="s">
        <v>12</v>
      </c>
      <c r="C2818">
        <v>4</v>
      </c>
      <c r="D2818" s="6">
        <v>341142.51</v>
      </c>
      <c r="E2818" s="6">
        <v>12821903306.030001</v>
      </c>
      <c r="F2818">
        <v>18</v>
      </c>
      <c r="G2818" t="s">
        <v>37</v>
      </c>
      <c r="H2818">
        <v>2015</v>
      </c>
      <c r="I2818">
        <v>1759</v>
      </c>
      <c r="J2818">
        <v>10</v>
      </c>
      <c r="K2818" s="5">
        <v>37584.182410000001</v>
      </c>
      <c r="L2818" s="6">
        <v>18952.361430000001</v>
      </c>
      <c r="M2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19" spans="1:13" x14ac:dyDescent="0.2">
      <c r="A2819" t="s">
        <v>3559</v>
      </c>
      <c r="B2819" t="s">
        <v>32</v>
      </c>
      <c r="C2819">
        <v>4</v>
      </c>
      <c r="D2819" s="6">
        <v>263011.44</v>
      </c>
      <c r="E2819" s="6">
        <v>13029748197.74</v>
      </c>
      <c r="F2819">
        <v>13</v>
      </c>
      <c r="G2819" t="s">
        <v>10</v>
      </c>
      <c r="H2819">
        <v>2018</v>
      </c>
      <c r="I2819">
        <v>9645</v>
      </c>
      <c r="J2819">
        <v>7</v>
      </c>
      <c r="K2819" s="5">
        <v>49539.613409999998</v>
      </c>
      <c r="L2819" s="6">
        <v>20231.649430000001</v>
      </c>
      <c r="M2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0" spans="1:13" x14ac:dyDescent="0.2">
      <c r="A2820" t="s">
        <v>3560</v>
      </c>
      <c r="B2820" t="s">
        <v>18</v>
      </c>
      <c r="C2820">
        <v>6</v>
      </c>
      <c r="D2820" s="6">
        <v>328128.95</v>
      </c>
      <c r="E2820" s="6">
        <v>6737859851.29</v>
      </c>
      <c r="F2820">
        <v>50</v>
      </c>
      <c r="G2820" t="s">
        <v>13</v>
      </c>
      <c r="H2820">
        <v>2009</v>
      </c>
      <c r="I2820">
        <v>5816</v>
      </c>
      <c r="J2820">
        <v>16</v>
      </c>
      <c r="K2820" s="5">
        <v>20533.182959999998</v>
      </c>
      <c r="L2820" s="6">
        <v>6562.5789599999998</v>
      </c>
      <c r="M2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1" spans="1:13" x14ac:dyDescent="0.2">
      <c r="A2821" t="s">
        <v>3561</v>
      </c>
      <c r="B2821" t="s">
        <v>12</v>
      </c>
      <c r="C2821">
        <v>9</v>
      </c>
      <c r="D2821" s="6">
        <v>317146.87</v>
      </c>
      <c r="E2821" s="6">
        <v>14399308503.98</v>
      </c>
      <c r="F2821">
        <v>8</v>
      </c>
      <c r="G2821" t="s">
        <v>37</v>
      </c>
      <c r="H2821">
        <v>2021</v>
      </c>
      <c r="I2821">
        <v>5352</v>
      </c>
      <c r="J2821">
        <v>4</v>
      </c>
      <c r="K2821" s="5">
        <v>45401.65049</v>
      </c>
      <c r="L2821" s="6">
        <v>39643.358780000002</v>
      </c>
      <c r="M28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2" spans="1:13" x14ac:dyDescent="0.2">
      <c r="A2822" t="s">
        <v>3562</v>
      </c>
      <c r="B2822" t="s">
        <v>42</v>
      </c>
      <c r="C2822">
        <v>1</v>
      </c>
      <c r="D2822" s="6">
        <v>155050.72</v>
      </c>
      <c r="E2822" s="6">
        <v>4623443008.8000002</v>
      </c>
      <c r="F2822">
        <v>30</v>
      </c>
      <c r="G2822" t="s">
        <v>10</v>
      </c>
      <c r="H2822">
        <v>2007</v>
      </c>
      <c r="I2822">
        <v>15204</v>
      </c>
      <c r="J2822">
        <v>18</v>
      </c>
      <c r="K2822" s="5">
        <v>29817.90711</v>
      </c>
      <c r="L2822" s="6">
        <v>5168.3573239999996</v>
      </c>
      <c r="M2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3" spans="1:13" x14ac:dyDescent="0.2">
      <c r="A2823" t="s">
        <v>3563</v>
      </c>
      <c r="B2823" t="s">
        <v>42</v>
      </c>
      <c r="C2823">
        <v>2</v>
      </c>
      <c r="D2823" s="6">
        <v>42813.75</v>
      </c>
      <c r="E2823" s="6">
        <v>17594049571.77</v>
      </c>
      <c r="F2823">
        <v>12</v>
      </c>
      <c r="G2823" t="s">
        <v>19</v>
      </c>
      <c r="H2823">
        <v>2011</v>
      </c>
      <c r="I2823">
        <v>8348</v>
      </c>
      <c r="J2823">
        <v>14</v>
      </c>
      <c r="K2823" s="5">
        <v>410942.8922</v>
      </c>
      <c r="L2823" s="6">
        <v>3567.8126029999999</v>
      </c>
      <c r="M2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4" spans="1:13" x14ac:dyDescent="0.2">
      <c r="A2824" t="s">
        <v>3564</v>
      </c>
      <c r="B2824" t="s">
        <v>42</v>
      </c>
      <c r="C2824">
        <v>10</v>
      </c>
      <c r="D2824" s="6">
        <v>41477.54</v>
      </c>
      <c r="E2824" s="6">
        <v>7040366063.4399996</v>
      </c>
      <c r="F2824">
        <v>41</v>
      </c>
      <c r="G2824" t="s">
        <v>21</v>
      </c>
      <c r="H2824">
        <v>2004</v>
      </c>
      <c r="I2824">
        <v>17323</v>
      </c>
      <c r="J2824">
        <v>21</v>
      </c>
      <c r="K2824" s="5">
        <v>169738.24059999999</v>
      </c>
      <c r="L2824" s="6">
        <v>1011.647306</v>
      </c>
      <c r="M2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5" spans="1:13" x14ac:dyDescent="0.2">
      <c r="A2825" t="s">
        <v>379</v>
      </c>
      <c r="B2825" t="s">
        <v>12</v>
      </c>
      <c r="C2825">
        <v>1</v>
      </c>
      <c r="D2825" s="6">
        <v>351102.58</v>
      </c>
      <c r="E2825" s="6">
        <v>6984359727.46</v>
      </c>
      <c r="F2825">
        <v>7</v>
      </c>
      <c r="G2825" t="s">
        <v>35</v>
      </c>
      <c r="H2825">
        <v>2005</v>
      </c>
      <c r="I2825">
        <v>7278</v>
      </c>
      <c r="J2825">
        <v>20</v>
      </c>
      <c r="K2825" s="5">
        <v>19891.64702</v>
      </c>
      <c r="L2825" s="6">
        <v>50157.511700000003</v>
      </c>
      <c r="M2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6" spans="1:13" x14ac:dyDescent="0.2">
      <c r="A2826" t="s">
        <v>3565</v>
      </c>
      <c r="B2826" t="s">
        <v>9</v>
      </c>
      <c r="C2826">
        <v>4</v>
      </c>
      <c r="D2826" s="6">
        <v>42693.58</v>
      </c>
      <c r="E2826" s="6">
        <v>2039065169.96</v>
      </c>
      <c r="F2826">
        <v>21</v>
      </c>
      <c r="G2826" t="s">
        <v>10</v>
      </c>
      <c r="H2826">
        <v>2023</v>
      </c>
      <c r="I2826">
        <v>2848</v>
      </c>
      <c r="J2826">
        <v>2</v>
      </c>
      <c r="K2826" s="5">
        <v>47759.468370000002</v>
      </c>
      <c r="L2826" s="6">
        <v>2033.0274119999999</v>
      </c>
      <c r="M2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7" spans="1:13" x14ac:dyDescent="0.2">
      <c r="A2827" t="s">
        <v>3566</v>
      </c>
      <c r="B2827" t="s">
        <v>42</v>
      </c>
      <c r="C2827">
        <v>4</v>
      </c>
      <c r="D2827" s="6">
        <v>475651.41</v>
      </c>
      <c r="E2827" s="6">
        <v>13102331532.52</v>
      </c>
      <c r="F2827">
        <v>9</v>
      </c>
      <c r="G2827" t="s">
        <v>35</v>
      </c>
      <c r="H2827">
        <v>2009</v>
      </c>
      <c r="I2827">
        <v>17051</v>
      </c>
      <c r="J2827">
        <v>16</v>
      </c>
      <c r="K2827" s="5">
        <v>27545.07934</v>
      </c>
      <c r="L2827" s="6">
        <v>52850.156889999998</v>
      </c>
      <c r="M2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28" spans="1:13" x14ac:dyDescent="0.2">
      <c r="A2828" t="s">
        <v>3567</v>
      </c>
      <c r="B2828" t="s">
        <v>32</v>
      </c>
      <c r="C2828">
        <v>3</v>
      </c>
      <c r="D2828" s="6">
        <v>82267.22</v>
      </c>
      <c r="E2828" s="6">
        <v>14601214239.77</v>
      </c>
      <c r="F2828">
        <v>41</v>
      </c>
      <c r="G2828" t="s">
        <v>21</v>
      </c>
      <c r="H2828">
        <v>2015</v>
      </c>
      <c r="I2828">
        <v>14815</v>
      </c>
      <c r="J2828">
        <v>10</v>
      </c>
      <c r="K2828" s="5">
        <v>177484.19450000001</v>
      </c>
      <c r="L2828" s="6">
        <v>2006.5176570000001</v>
      </c>
      <c r="M2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29" spans="1:13" x14ac:dyDescent="0.2">
      <c r="A2829" t="s">
        <v>3568</v>
      </c>
      <c r="B2829" t="s">
        <v>9</v>
      </c>
      <c r="C2829">
        <v>7</v>
      </c>
      <c r="D2829" s="6">
        <v>74234.600000000006</v>
      </c>
      <c r="E2829" s="6">
        <v>3600404167.1799998</v>
      </c>
      <c r="F2829">
        <v>17</v>
      </c>
      <c r="G2829" t="s">
        <v>19</v>
      </c>
      <c r="H2829">
        <v>2002</v>
      </c>
      <c r="I2829">
        <v>852</v>
      </c>
      <c r="J2829">
        <v>23</v>
      </c>
      <c r="K2829" s="5">
        <v>48499.352400000003</v>
      </c>
      <c r="L2829" s="6">
        <v>4366.7410639999998</v>
      </c>
      <c r="M2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0" spans="1:13" x14ac:dyDescent="0.2">
      <c r="A2830" t="s">
        <v>3569</v>
      </c>
      <c r="B2830" t="s">
        <v>9</v>
      </c>
      <c r="C2830">
        <v>6</v>
      </c>
      <c r="D2830" s="6">
        <v>65379.65</v>
      </c>
      <c r="E2830" s="6">
        <v>2333165550.0999999</v>
      </c>
      <c r="F2830">
        <v>43</v>
      </c>
      <c r="G2830" t="s">
        <v>16</v>
      </c>
      <c r="H2830">
        <v>2009</v>
      </c>
      <c r="I2830">
        <v>15406</v>
      </c>
      <c r="J2830">
        <v>16</v>
      </c>
      <c r="K2830" s="5">
        <v>35685.416449999997</v>
      </c>
      <c r="L2830" s="6">
        <v>1520.4570630000001</v>
      </c>
      <c r="M28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1" spans="1:13" x14ac:dyDescent="0.2">
      <c r="A2831" t="s">
        <v>3570</v>
      </c>
      <c r="B2831" t="s">
        <v>18</v>
      </c>
      <c r="C2831">
        <v>1</v>
      </c>
      <c r="D2831" s="6">
        <v>171801.60000000001</v>
      </c>
      <c r="E2831" s="6">
        <v>50930564279.959999</v>
      </c>
      <c r="F2831">
        <v>13</v>
      </c>
      <c r="G2831" t="s">
        <v>13</v>
      </c>
      <c r="H2831">
        <v>2010</v>
      </c>
      <c r="I2831">
        <v>19104</v>
      </c>
      <c r="J2831">
        <v>15</v>
      </c>
      <c r="K2831" s="5">
        <v>296448.88380000001</v>
      </c>
      <c r="L2831" s="6">
        <v>13215.507670000001</v>
      </c>
      <c r="M28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32" spans="1:13" x14ac:dyDescent="0.2">
      <c r="A2832" t="s">
        <v>3571</v>
      </c>
      <c r="B2832" t="s">
        <v>15</v>
      </c>
      <c r="C2832">
        <v>3</v>
      </c>
      <c r="D2832" s="6">
        <v>180042.17</v>
      </c>
      <c r="E2832" s="6">
        <v>3360960234.3400002</v>
      </c>
      <c r="F2832">
        <v>16</v>
      </c>
      <c r="G2832" t="s">
        <v>35</v>
      </c>
      <c r="H2832">
        <v>2010</v>
      </c>
      <c r="I2832">
        <v>2969</v>
      </c>
      <c r="J2832">
        <v>15</v>
      </c>
      <c r="K2832" s="5">
        <v>18666.62832</v>
      </c>
      <c r="L2832" s="6">
        <v>11252.63537</v>
      </c>
      <c r="M2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3" spans="1:13" x14ac:dyDescent="0.2">
      <c r="A2833" t="s">
        <v>3572</v>
      </c>
      <c r="B2833" t="s">
        <v>9</v>
      </c>
      <c r="C2833">
        <v>10</v>
      </c>
      <c r="D2833" s="6">
        <v>336005.25</v>
      </c>
      <c r="E2833" s="6">
        <v>12649879462.860001</v>
      </c>
      <c r="F2833">
        <v>18</v>
      </c>
      <c r="G2833" t="s">
        <v>19</v>
      </c>
      <c r="H2833">
        <v>2023</v>
      </c>
      <c r="I2833">
        <v>63</v>
      </c>
      <c r="J2833">
        <v>2</v>
      </c>
      <c r="K2833" s="5">
        <v>37646.863060000003</v>
      </c>
      <c r="L2833" s="6">
        <v>18666.95808</v>
      </c>
      <c r="M2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4" spans="1:13" x14ac:dyDescent="0.2">
      <c r="A2834" t="s">
        <v>3573</v>
      </c>
      <c r="B2834" t="s">
        <v>24</v>
      </c>
      <c r="C2834">
        <v>6</v>
      </c>
      <c r="D2834" s="6">
        <v>310499.34999999998</v>
      </c>
      <c r="E2834" s="6">
        <v>11625654232.799999</v>
      </c>
      <c r="F2834">
        <v>50</v>
      </c>
      <c r="G2834" t="s">
        <v>13</v>
      </c>
      <c r="H2834">
        <v>2004</v>
      </c>
      <c r="I2834">
        <v>8224</v>
      </c>
      <c r="J2834">
        <v>21</v>
      </c>
      <c r="K2834" s="5">
        <v>37440.798739999998</v>
      </c>
      <c r="L2834" s="6">
        <v>6209.987032</v>
      </c>
      <c r="M28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5" spans="1:13" x14ac:dyDescent="0.2">
      <c r="A2835" t="s">
        <v>3574</v>
      </c>
      <c r="B2835" t="s">
        <v>24</v>
      </c>
      <c r="C2835">
        <v>10</v>
      </c>
      <c r="D2835" s="6">
        <v>451098</v>
      </c>
      <c r="E2835" s="6">
        <v>21467028859.759998</v>
      </c>
      <c r="F2835">
        <v>46</v>
      </c>
      <c r="G2835" t="s">
        <v>37</v>
      </c>
      <c r="H2835">
        <v>2014</v>
      </c>
      <c r="I2835">
        <v>4378</v>
      </c>
      <c r="J2835">
        <v>11</v>
      </c>
      <c r="K2835" s="5">
        <v>47587.392809999998</v>
      </c>
      <c r="L2835" s="6">
        <v>9806.4782790000008</v>
      </c>
      <c r="M2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6" spans="1:13" x14ac:dyDescent="0.2">
      <c r="A2836" t="s">
        <v>380</v>
      </c>
      <c r="B2836" t="s">
        <v>15</v>
      </c>
      <c r="C2836">
        <v>7</v>
      </c>
      <c r="D2836" s="6">
        <v>254769.34</v>
      </c>
      <c r="E2836" s="6">
        <v>11899602710.25</v>
      </c>
      <c r="F2836">
        <v>50</v>
      </c>
      <c r="G2836" t="s">
        <v>29</v>
      </c>
      <c r="H2836">
        <v>2008</v>
      </c>
      <c r="I2836">
        <v>14564</v>
      </c>
      <c r="J2836">
        <v>17</v>
      </c>
      <c r="K2836" s="5">
        <v>46706.357949999998</v>
      </c>
      <c r="L2836" s="6">
        <v>5095.3867799999998</v>
      </c>
      <c r="M2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7" spans="1:13" x14ac:dyDescent="0.2">
      <c r="A2837" t="s">
        <v>3575</v>
      </c>
      <c r="B2837" t="s">
        <v>12</v>
      </c>
      <c r="C2837">
        <v>7</v>
      </c>
      <c r="D2837" s="6">
        <v>24343.21</v>
      </c>
      <c r="E2837" s="6">
        <v>10174040613.120001</v>
      </c>
      <c r="F2837">
        <v>5</v>
      </c>
      <c r="G2837" t="s">
        <v>37</v>
      </c>
      <c r="H2837">
        <v>2014</v>
      </c>
      <c r="I2837">
        <v>2873</v>
      </c>
      <c r="J2837">
        <v>11</v>
      </c>
      <c r="K2837" s="5">
        <v>417940.60159999999</v>
      </c>
      <c r="L2837" s="6">
        <v>4868.64221</v>
      </c>
      <c r="M2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38" spans="1:13" x14ac:dyDescent="0.2">
      <c r="A2838" t="s">
        <v>3576</v>
      </c>
      <c r="B2838" t="s">
        <v>15</v>
      </c>
      <c r="C2838">
        <v>8</v>
      </c>
      <c r="D2838" s="6">
        <v>412316.8</v>
      </c>
      <c r="E2838" s="6">
        <v>20553858134.080002</v>
      </c>
      <c r="F2838">
        <v>19</v>
      </c>
      <c r="G2838" t="s">
        <v>37</v>
      </c>
      <c r="H2838">
        <v>2019</v>
      </c>
      <c r="I2838">
        <v>140</v>
      </c>
      <c r="J2838">
        <v>6</v>
      </c>
      <c r="K2838" s="5">
        <v>49848.674709999999</v>
      </c>
      <c r="L2838" s="6">
        <v>21700.883969999999</v>
      </c>
      <c r="M28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39" spans="1:13" x14ac:dyDescent="0.2">
      <c r="A2839" t="s">
        <v>3577</v>
      </c>
      <c r="B2839" t="s">
        <v>49</v>
      </c>
      <c r="C2839">
        <v>6</v>
      </c>
      <c r="D2839" s="6">
        <v>434999.44</v>
      </c>
      <c r="E2839" s="6">
        <v>2111518169.9400001</v>
      </c>
      <c r="F2839">
        <v>48</v>
      </c>
      <c r="G2839" t="s">
        <v>21</v>
      </c>
      <c r="H2839">
        <v>2023</v>
      </c>
      <c r="I2839">
        <v>13075</v>
      </c>
      <c r="J2839">
        <v>2</v>
      </c>
      <c r="K2839" s="5">
        <v>4853.0709790000001</v>
      </c>
      <c r="L2839" s="6">
        <v>9062.4883869999994</v>
      </c>
      <c r="M2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0" spans="1:13" x14ac:dyDescent="0.2">
      <c r="A2840" t="s">
        <v>3578</v>
      </c>
      <c r="B2840" t="s">
        <v>12</v>
      </c>
      <c r="C2840">
        <v>5</v>
      </c>
      <c r="D2840" s="6">
        <v>360684.3</v>
      </c>
      <c r="E2840" s="6">
        <v>16817098046.51</v>
      </c>
      <c r="F2840">
        <v>16</v>
      </c>
      <c r="G2840" t="s">
        <v>27</v>
      </c>
      <c r="H2840">
        <v>2021</v>
      </c>
      <c r="I2840">
        <v>14458</v>
      </c>
      <c r="J2840">
        <v>4</v>
      </c>
      <c r="K2840" s="5">
        <v>46624.533689999997</v>
      </c>
      <c r="L2840" s="6">
        <v>22542.768840000001</v>
      </c>
      <c r="M28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1" spans="1:13" x14ac:dyDescent="0.2">
      <c r="A2841" t="s">
        <v>3579</v>
      </c>
      <c r="B2841" t="s">
        <v>9</v>
      </c>
      <c r="C2841">
        <v>6</v>
      </c>
      <c r="D2841" s="6">
        <v>149031.51999999999</v>
      </c>
      <c r="E2841" s="6">
        <v>475405418.00999999</v>
      </c>
      <c r="F2841">
        <v>50</v>
      </c>
      <c r="G2841" t="s">
        <v>13</v>
      </c>
      <c r="H2841">
        <v>2019</v>
      </c>
      <c r="I2841">
        <v>13649</v>
      </c>
      <c r="J2841">
        <v>6</v>
      </c>
      <c r="K2841" s="5">
        <v>3188.9656329999998</v>
      </c>
      <c r="L2841" s="6">
        <v>2980.6303440000002</v>
      </c>
      <c r="M28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2" spans="1:13" x14ac:dyDescent="0.2">
      <c r="A2842" t="s">
        <v>3580</v>
      </c>
      <c r="B2842" t="s">
        <v>9</v>
      </c>
      <c r="C2842">
        <v>9</v>
      </c>
      <c r="D2842" s="6">
        <v>284489.08</v>
      </c>
      <c r="E2842" s="6">
        <v>13211746608.43</v>
      </c>
      <c r="F2842">
        <v>11</v>
      </c>
      <c r="G2842" t="s">
        <v>37</v>
      </c>
      <c r="H2842">
        <v>2023</v>
      </c>
      <c r="I2842">
        <v>10523</v>
      </c>
      <c r="J2842">
        <v>2</v>
      </c>
      <c r="K2842" s="5">
        <v>46439.25963</v>
      </c>
      <c r="L2842" s="6">
        <v>25862.643390000001</v>
      </c>
      <c r="M28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3" spans="1:13" x14ac:dyDescent="0.2">
      <c r="A2843" t="s">
        <v>3581</v>
      </c>
      <c r="B2843" t="s">
        <v>9</v>
      </c>
      <c r="C2843">
        <v>9</v>
      </c>
      <c r="D2843" s="6">
        <v>22584.63</v>
      </c>
      <c r="E2843" s="6">
        <v>5916272108</v>
      </c>
      <c r="F2843">
        <v>44</v>
      </c>
      <c r="G2843" t="s">
        <v>27</v>
      </c>
      <c r="H2843">
        <v>2000</v>
      </c>
      <c r="I2843">
        <v>16858</v>
      </c>
      <c r="J2843">
        <v>25</v>
      </c>
      <c r="K2843" s="5">
        <v>261959.1539</v>
      </c>
      <c r="L2843" s="6">
        <v>513.28695500000003</v>
      </c>
      <c r="M2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4" spans="1:13" x14ac:dyDescent="0.2">
      <c r="A2844" t="s">
        <v>3582</v>
      </c>
      <c r="B2844" t="s">
        <v>9</v>
      </c>
      <c r="C2844">
        <v>4</v>
      </c>
      <c r="D2844" s="6">
        <v>389044.14</v>
      </c>
      <c r="E2844" s="6">
        <v>9437466246.7299995</v>
      </c>
      <c r="F2844">
        <v>50</v>
      </c>
      <c r="G2844" t="s">
        <v>35</v>
      </c>
      <c r="H2844">
        <v>2017</v>
      </c>
      <c r="I2844">
        <v>17564</v>
      </c>
      <c r="J2844">
        <v>8</v>
      </c>
      <c r="K2844" s="5">
        <v>24257.08581</v>
      </c>
      <c r="L2844" s="6">
        <v>7780.8828940000003</v>
      </c>
      <c r="M2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5" spans="1:13" x14ac:dyDescent="0.2">
      <c r="A2845" t="s">
        <v>3583</v>
      </c>
      <c r="B2845" t="s">
        <v>12</v>
      </c>
      <c r="C2845">
        <v>2</v>
      </c>
      <c r="D2845" s="6">
        <v>116795.25</v>
      </c>
      <c r="E2845" s="6">
        <v>4331711614.4899998</v>
      </c>
      <c r="F2845">
        <v>22</v>
      </c>
      <c r="G2845" t="s">
        <v>29</v>
      </c>
      <c r="H2845">
        <v>2009</v>
      </c>
      <c r="I2845">
        <v>4871</v>
      </c>
      <c r="J2845">
        <v>16</v>
      </c>
      <c r="K2845" s="5">
        <v>37087.080560000002</v>
      </c>
      <c r="L2845" s="6">
        <v>5308.8749669999997</v>
      </c>
      <c r="M2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6" spans="1:13" x14ac:dyDescent="0.2">
      <c r="A2846" t="s">
        <v>3584</v>
      </c>
      <c r="B2846" t="s">
        <v>24</v>
      </c>
      <c r="C2846">
        <v>1</v>
      </c>
      <c r="D2846" s="6">
        <v>88035.57</v>
      </c>
      <c r="E2846" s="6">
        <v>3838146282.4000001</v>
      </c>
      <c r="F2846">
        <v>29</v>
      </c>
      <c r="G2846" t="s">
        <v>29</v>
      </c>
      <c r="H2846">
        <v>2003</v>
      </c>
      <c r="I2846">
        <v>7429</v>
      </c>
      <c r="J2846">
        <v>22</v>
      </c>
      <c r="K2846" s="5">
        <v>43596.677040000002</v>
      </c>
      <c r="L2846" s="6">
        <v>3035.7092579999999</v>
      </c>
      <c r="M2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7" spans="1:13" x14ac:dyDescent="0.2">
      <c r="A2847" t="s">
        <v>381</v>
      </c>
      <c r="B2847" t="s">
        <v>24</v>
      </c>
      <c r="C2847">
        <v>5</v>
      </c>
      <c r="D2847" s="6">
        <v>23722.78</v>
      </c>
      <c r="E2847" s="6">
        <v>9754796016.2199993</v>
      </c>
      <c r="F2847">
        <v>1</v>
      </c>
      <c r="G2847" t="s">
        <v>35</v>
      </c>
      <c r="H2847">
        <v>2002</v>
      </c>
      <c r="I2847">
        <v>9685</v>
      </c>
      <c r="J2847">
        <v>23</v>
      </c>
      <c r="K2847" s="5">
        <v>411198.45110000001</v>
      </c>
      <c r="L2847" s="6">
        <v>23722.784629999998</v>
      </c>
      <c r="M2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48" spans="1:13" x14ac:dyDescent="0.2">
      <c r="A2848" t="s">
        <v>3585</v>
      </c>
      <c r="B2848" t="s">
        <v>42</v>
      </c>
      <c r="C2848">
        <v>10</v>
      </c>
      <c r="D2848" s="6">
        <v>344389.16</v>
      </c>
      <c r="E2848" s="6">
        <v>11604290579.93</v>
      </c>
      <c r="F2848">
        <v>37</v>
      </c>
      <c r="G2848" t="s">
        <v>37</v>
      </c>
      <c r="H2848">
        <v>2020</v>
      </c>
      <c r="I2848">
        <v>429</v>
      </c>
      <c r="J2848">
        <v>5</v>
      </c>
      <c r="K2848" s="5">
        <v>33694.283810000001</v>
      </c>
      <c r="L2848" s="6">
        <v>9307.815208</v>
      </c>
      <c r="M28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49" spans="1:13" x14ac:dyDescent="0.2">
      <c r="A2849" t="s">
        <v>3586</v>
      </c>
      <c r="B2849" t="s">
        <v>42</v>
      </c>
      <c r="C2849">
        <v>6</v>
      </c>
      <c r="D2849" s="6">
        <v>461219.35</v>
      </c>
      <c r="E2849" s="6">
        <v>11787018140.139999</v>
      </c>
      <c r="F2849">
        <v>39</v>
      </c>
      <c r="G2849" t="s">
        <v>10</v>
      </c>
      <c r="H2849">
        <v>2003</v>
      </c>
      <c r="I2849">
        <v>9543</v>
      </c>
      <c r="J2849">
        <v>22</v>
      </c>
      <c r="K2849" s="5">
        <v>25555.209169999998</v>
      </c>
      <c r="L2849" s="6">
        <v>11826.137140000001</v>
      </c>
      <c r="M2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0" spans="1:13" x14ac:dyDescent="0.2">
      <c r="A2850" t="s">
        <v>3587</v>
      </c>
      <c r="B2850" t="s">
        <v>49</v>
      </c>
      <c r="C2850">
        <v>1</v>
      </c>
      <c r="D2850" s="6">
        <v>360676.09</v>
      </c>
      <c r="E2850" s="6">
        <v>6876462051.3199997</v>
      </c>
      <c r="F2850">
        <v>37</v>
      </c>
      <c r="G2850" t="s">
        <v>19</v>
      </c>
      <c r="H2850">
        <v>2018</v>
      </c>
      <c r="I2850">
        <v>19724</v>
      </c>
      <c r="J2850">
        <v>7</v>
      </c>
      <c r="K2850" s="5">
        <v>19064.47813</v>
      </c>
      <c r="L2850" s="6">
        <v>9748.0023540000002</v>
      </c>
      <c r="M28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1" spans="1:13" x14ac:dyDescent="0.2">
      <c r="A2851" t="s">
        <v>3588</v>
      </c>
      <c r="B2851" t="s">
        <v>15</v>
      </c>
      <c r="C2851">
        <v>10</v>
      </c>
      <c r="D2851" s="6">
        <v>461802.93</v>
      </c>
      <c r="E2851" s="6">
        <v>18261206666.419998</v>
      </c>
      <c r="F2851">
        <v>14</v>
      </c>
      <c r="G2851" t="s">
        <v>37</v>
      </c>
      <c r="H2851">
        <v>2010</v>
      </c>
      <c r="I2851">
        <v>14839</v>
      </c>
      <c r="J2851">
        <v>15</v>
      </c>
      <c r="K2851" s="5">
        <v>39542.288840000001</v>
      </c>
      <c r="L2851" s="6">
        <v>32985.923600000002</v>
      </c>
      <c r="M28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2" spans="1:13" x14ac:dyDescent="0.2">
      <c r="A2852" t="s">
        <v>3589</v>
      </c>
      <c r="B2852" t="s">
        <v>42</v>
      </c>
      <c r="C2852">
        <v>8</v>
      </c>
      <c r="D2852" s="6">
        <v>498199.03</v>
      </c>
      <c r="E2852" s="6">
        <v>2371159904.1799998</v>
      </c>
      <c r="F2852">
        <v>16</v>
      </c>
      <c r="G2852" t="s">
        <v>21</v>
      </c>
      <c r="H2852">
        <v>2007</v>
      </c>
      <c r="I2852">
        <v>12966</v>
      </c>
      <c r="J2852">
        <v>18</v>
      </c>
      <c r="K2852" s="5">
        <v>4758.4631419999996</v>
      </c>
      <c r="L2852" s="6">
        <v>31137.439160000002</v>
      </c>
      <c r="M2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3" spans="1:13" x14ac:dyDescent="0.2">
      <c r="A2853" t="s">
        <v>3590</v>
      </c>
      <c r="B2853" t="s">
        <v>24</v>
      </c>
      <c r="C2853">
        <v>1</v>
      </c>
      <c r="D2853" s="6">
        <v>397692.35</v>
      </c>
      <c r="E2853" s="6">
        <v>10836068313.73</v>
      </c>
      <c r="F2853">
        <v>18</v>
      </c>
      <c r="G2853" t="s">
        <v>27</v>
      </c>
      <c r="H2853">
        <v>2005</v>
      </c>
      <c r="I2853">
        <v>9857</v>
      </c>
      <c r="J2853">
        <v>20</v>
      </c>
      <c r="K2853" s="5">
        <v>27246.36391</v>
      </c>
      <c r="L2853" s="6">
        <v>22094.01971</v>
      </c>
      <c r="M28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4" spans="1:13" x14ac:dyDescent="0.2">
      <c r="A2854" t="s">
        <v>3591</v>
      </c>
      <c r="B2854" t="s">
        <v>32</v>
      </c>
      <c r="C2854">
        <v>4</v>
      </c>
      <c r="D2854" s="6">
        <v>179386.43</v>
      </c>
      <c r="E2854" s="6">
        <v>6239428241.3699999</v>
      </c>
      <c r="F2854">
        <v>42</v>
      </c>
      <c r="G2854" t="s">
        <v>27</v>
      </c>
      <c r="H2854">
        <v>2001</v>
      </c>
      <c r="I2854">
        <v>2888</v>
      </c>
      <c r="J2854">
        <v>24</v>
      </c>
      <c r="K2854" s="5">
        <v>34781.0533</v>
      </c>
      <c r="L2854" s="6">
        <v>4271.1053890000003</v>
      </c>
      <c r="M2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5" spans="1:13" x14ac:dyDescent="0.2">
      <c r="A2855" t="s">
        <v>3592</v>
      </c>
      <c r="B2855" t="s">
        <v>49</v>
      </c>
      <c r="C2855">
        <v>2</v>
      </c>
      <c r="D2855" s="6">
        <v>126276.69</v>
      </c>
      <c r="E2855" s="6">
        <v>4110417548.8699999</v>
      </c>
      <c r="F2855">
        <v>49</v>
      </c>
      <c r="G2855" t="s">
        <v>10</v>
      </c>
      <c r="H2855">
        <v>2021</v>
      </c>
      <c r="I2855">
        <v>11936</v>
      </c>
      <c r="J2855">
        <v>4</v>
      </c>
      <c r="K2855" s="5">
        <v>32549.881799999999</v>
      </c>
      <c r="L2855" s="6">
        <v>2577.0752670000002</v>
      </c>
      <c r="M2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6" spans="1:13" x14ac:dyDescent="0.2">
      <c r="A2856" t="s">
        <v>3593</v>
      </c>
      <c r="B2856" t="s">
        <v>15</v>
      </c>
      <c r="C2856">
        <v>10</v>
      </c>
      <c r="D2856" s="6">
        <v>59594.6</v>
      </c>
      <c r="E2856" s="6">
        <v>14386964459.48</v>
      </c>
      <c r="F2856">
        <v>30</v>
      </c>
      <c r="G2856" t="s">
        <v>27</v>
      </c>
      <c r="H2856">
        <v>2009</v>
      </c>
      <c r="I2856">
        <v>4851</v>
      </c>
      <c r="J2856">
        <v>16</v>
      </c>
      <c r="K2856" s="5">
        <v>241412.89379999999</v>
      </c>
      <c r="L2856" s="6">
        <v>1986.48667</v>
      </c>
      <c r="M2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7" spans="1:13" x14ac:dyDescent="0.2">
      <c r="A2857" t="s">
        <v>3594</v>
      </c>
      <c r="B2857" t="s">
        <v>9</v>
      </c>
      <c r="C2857">
        <v>9</v>
      </c>
      <c r="D2857" s="6">
        <v>76312.63</v>
      </c>
      <c r="E2857" s="6">
        <v>18113916835.189999</v>
      </c>
      <c r="F2857">
        <v>15</v>
      </c>
      <c r="G2857" t="s">
        <v>27</v>
      </c>
      <c r="H2857">
        <v>2003</v>
      </c>
      <c r="I2857">
        <v>13331</v>
      </c>
      <c r="J2857">
        <v>22</v>
      </c>
      <c r="K2857" s="5">
        <v>237363.60089999999</v>
      </c>
      <c r="L2857" s="6">
        <v>5087.5086300000003</v>
      </c>
      <c r="M2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58" spans="1:13" x14ac:dyDescent="0.2">
      <c r="A2858" t="s">
        <v>382</v>
      </c>
      <c r="B2858" t="s">
        <v>42</v>
      </c>
      <c r="C2858">
        <v>5</v>
      </c>
      <c r="D2858" s="6">
        <v>217215.45</v>
      </c>
      <c r="E2858" s="6">
        <v>5318543514.4300003</v>
      </c>
      <c r="F2858">
        <v>9</v>
      </c>
      <c r="G2858" t="s">
        <v>29</v>
      </c>
      <c r="H2858">
        <v>2019</v>
      </c>
      <c r="I2858">
        <v>2691</v>
      </c>
      <c r="J2858">
        <v>6</v>
      </c>
      <c r="K2858" s="5">
        <v>24484.106510000001</v>
      </c>
      <c r="L2858" s="6">
        <v>24135.05039</v>
      </c>
      <c r="M2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59" spans="1:13" x14ac:dyDescent="0.2">
      <c r="A2859" t="s">
        <v>3595</v>
      </c>
      <c r="B2859" t="s">
        <v>18</v>
      </c>
      <c r="C2859">
        <v>4</v>
      </c>
      <c r="D2859" s="6">
        <v>403965.68</v>
      </c>
      <c r="E2859" s="6">
        <v>11129993384.24</v>
      </c>
      <c r="F2859">
        <v>25</v>
      </c>
      <c r="G2859" t="s">
        <v>13</v>
      </c>
      <c r="H2859">
        <v>2013</v>
      </c>
      <c r="I2859">
        <v>11078</v>
      </c>
      <c r="J2859">
        <v>12</v>
      </c>
      <c r="K2859" s="5">
        <v>27550.828870000001</v>
      </c>
      <c r="L2859" s="6">
        <v>16158.627339999999</v>
      </c>
      <c r="M2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0" spans="1:13" x14ac:dyDescent="0.2">
      <c r="A2860" t="s">
        <v>3596</v>
      </c>
      <c r="B2860" t="s">
        <v>42</v>
      </c>
      <c r="C2860">
        <v>9</v>
      </c>
      <c r="D2860" s="6">
        <v>85191.25</v>
      </c>
      <c r="E2860" s="6">
        <v>2775883612.3800001</v>
      </c>
      <c r="F2860">
        <v>25</v>
      </c>
      <c r="G2860" t="s">
        <v>13</v>
      </c>
      <c r="H2860">
        <v>2008</v>
      </c>
      <c r="I2860">
        <v>9225</v>
      </c>
      <c r="J2860">
        <v>17</v>
      </c>
      <c r="K2860" s="5">
        <v>32583.139279999999</v>
      </c>
      <c r="L2860" s="6">
        <v>3407.6500700000001</v>
      </c>
      <c r="M2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1" spans="1:13" x14ac:dyDescent="0.2">
      <c r="A2861" t="s">
        <v>3597</v>
      </c>
      <c r="B2861" t="s">
        <v>42</v>
      </c>
      <c r="C2861">
        <v>10</v>
      </c>
      <c r="D2861" s="6">
        <v>114558.95</v>
      </c>
      <c r="E2861" s="6">
        <v>40000040618.199997</v>
      </c>
      <c r="F2861">
        <v>34</v>
      </c>
      <c r="G2861" t="s">
        <v>29</v>
      </c>
      <c r="H2861">
        <v>2015</v>
      </c>
      <c r="I2861">
        <v>17976</v>
      </c>
      <c r="J2861">
        <v>10</v>
      </c>
      <c r="K2861" s="5">
        <v>349164.5747</v>
      </c>
      <c r="L2861" s="6">
        <v>3369.380799</v>
      </c>
      <c r="M28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2" spans="1:13" x14ac:dyDescent="0.2">
      <c r="A2862" t="s">
        <v>3598</v>
      </c>
      <c r="B2862" t="s">
        <v>24</v>
      </c>
      <c r="C2862">
        <v>1</v>
      </c>
      <c r="D2862" s="6">
        <v>132429.56</v>
      </c>
      <c r="E2862" s="6">
        <v>6305871701.7700005</v>
      </c>
      <c r="F2862">
        <v>23</v>
      </c>
      <c r="G2862" t="s">
        <v>21</v>
      </c>
      <c r="H2862">
        <v>2005</v>
      </c>
      <c r="I2862">
        <v>897</v>
      </c>
      <c r="J2862">
        <v>20</v>
      </c>
      <c r="K2862" s="5">
        <v>47615.797279999999</v>
      </c>
      <c r="L2862" s="6">
        <v>5757.8071289999998</v>
      </c>
      <c r="M2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3" spans="1:13" x14ac:dyDescent="0.2">
      <c r="A2863" t="s">
        <v>3599</v>
      </c>
      <c r="B2863" t="s">
        <v>12</v>
      </c>
      <c r="C2863">
        <v>5</v>
      </c>
      <c r="D2863" s="6">
        <v>194640.9</v>
      </c>
      <c r="E2863" s="6">
        <v>6646023745.7299995</v>
      </c>
      <c r="F2863">
        <v>36</v>
      </c>
      <c r="G2863" t="s">
        <v>29</v>
      </c>
      <c r="H2863">
        <v>2008</v>
      </c>
      <c r="I2863">
        <v>2449</v>
      </c>
      <c r="J2863">
        <v>17</v>
      </c>
      <c r="K2863" s="5">
        <v>34144.053350000002</v>
      </c>
      <c r="L2863" s="6">
        <v>5406.6915289999997</v>
      </c>
      <c r="M2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4" spans="1:13" x14ac:dyDescent="0.2">
      <c r="A2864" t="s">
        <v>3600</v>
      </c>
      <c r="B2864" t="s">
        <v>18</v>
      </c>
      <c r="C2864">
        <v>3</v>
      </c>
      <c r="D2864" s="6">
        <v>28842.06</v>
      </c>
      <c r="E2864" s="6">
        <v>13722329958.700001</v>
      </c>
      <c r="F2864">
        <v>48</v>
      </c>
      <c r="G2864" t="s">
        <v>29</v>
      </c>
      <c r="H2864">
        <v>2006</v>
      </c>
      <c r="I2864">
        <v>19492</v>
      </c>
      <c r="J2864">
        <v>19</v>
      </c>
      <c r="K2864" s="5">
        <v>475773.90110000002</v>
      </c>
      <c r="L2864" s="6">
        <v>600.87632510000003</v>
      </c>
      <c r="M2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5" spans="1:13" x14ac:dyDescent="0.2">
      <c r="A2865" t="s">
        <v>3601</v>
      </c>
      <c r="B2865" t="s">
        <v>9</v>
      </c>
      <c r="C2865">
        <v>10</v>
      </c>
      <c r="D2865" s="6">
        <v>447703.23</v>
      </c>
      <c r="E2865" s="6">
        <v>7759986248.4200001</v>
      </c>
      <c r="F2865">
        <v>4</v>
      </c>
      <c r="G2865" t="s">
        <v>13</v>
      </c>
      <c r="H2865">
        <v>2000</v>
      </c>
      <c r="I2865">
        <v>5942</v>
      </c>
      <c r="J2865">
        <v>25</v>
      </c>
      <c r="K2865" s="5">
        <v>17331.87977</v>
      </c>
      <c r="L2865" s="6">
        <v>111925.80740000001</v>
      </c>
      <c r="M28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6" spans="1:13" x14ac:dyDescent="0.2">
      <c r="A2866" t="s">
        <v>3602</v>
      </c>
      <c r="B2866" t="s">
        <v>32</v>
      </c>
      <c r="C2866">
        <v>7</v>
      </c>
      <c r="D2866" s="6">
        <v>193165.13</v>
      </c>
      <c r="E2866" s="6">
        <v>910612458.22000003</v>
      </c>
      <c r="F2866">
        <v>33</v>
      </c>
      <c r="G2866" t="s">
        <v>21</v>
      </c>
      <c r="H2866">
        <v>2007</v>
      </c>
      <c r="I2866">
        <v>613</v>
      </c>
      <c r="J2866">
        <v>18</v>
      </c>
      <c r="K2866" s="5">
        <v>4713.1658310000003</v>
      </c>
      <c r="L2866" s="6">
        <v>5853.488805</v>
      </c>
      <c r="M2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7" spans="1:13" x14ac:dyDescent="0.2">
      <c r="A2867" t="s">
        <v>3603</v>
      </c>
      <c r="B2867" t="s">
        <v>18</v>
      </c>
      <c r="C2867">
        <v>2</v>
      </c>
      <c r="D2867" s="6">
        <v>194959.07</v>
      </c>
      <c r="E2867" s="6">
        <v>8898982012.5400009</v>
      </c>
      <c r="F2867">
        <v>9</v>
      </c>
      <c r="G2867" t="s">
        <v>35</v>
      </c>
      <c r="H2867">
        <v>2002</v>
      </c>
      <c r="I2867">
        <v>19138</v>
      </c>
      <c r="J2867">
        <v>23</v>
      </c>
      <c r="K2867" s="5">
        <v>45644.384989999999</v>
      </c>
      <c r="L2867" s="6">
        <v>21662.11939</v>
      </c>
      <c r="M28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68" spans="1:13" x14ac:dyDescent="0.2">
      <c r="A2868" t="s">
        <v>3604</v>
      </c>
      <c r="B2868" t="s">
        <v>18</v>
      </c>
      <c r="C2868">
        <v>8</v>
      </c>
      <c r="D2868" s="6">
        <v>172919.46</v>
      </c>
      <c r="E2868" s="6">
        <v>3219367333.6199999</v>
      </c>
      <c r="F2868">
        <v>14</v>
      </c>
      <c r="G2868" t="s">
        <v>19</v>
      </c>
      <c r="H2868">
        <v>2007</v>
      </c>
      <c r="I2868">
        <v>12406</v>
      </c>
      <c r="J2868">
        <v>18</v>
      </c>
      <c r="K2868" s="5">
        <v>18616.72723</v>
      </c>
      <c r="L2868" s="6">
        <v>12351.38998</v>
      </c>
      <c r="M2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69" spans="1:13" x14ac:dyDescent="0.2">
      <c r="A2869" t="s">
        <v>383</v>
      </c>
      <c r="B2869" t="s">
        <v>42</v>
      </c>
      <c r="C2869">
        <v>8</v>
      </c>
      <c r="D2869" s="6">
        <v>306576.51</v>
      </c>
      <c r="E2869" s="6">
        <v>5006863185.3500004</v>
      </c>
      <c r="F2869">
        <v>38</v>
      </c>
      <c r="G2869" t="s">
        <v>16</v>
      </c>
      <c r="H2869">
        <v>2016</v>
      </c>
      <c r="I2869">
        <v>8474</v>
      </c>
      <c r="J2869">
        <v>9</v>
      </c>
      <c r="K2869" s="5">
        <v>16330.52893</v>
      </c>
      <c r="L2869" s="6">
        <v>8067.8029649999999</v>
      </c>
      <c r="M2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0" spans="1:13" x14ac:dyDescent="0.2">
      <c r="A2870" t="s">
        <v>3605</v>
      </c>
      <c r="B2870" t="s">
        <v>24</v>
      </c>
      <c r="C2870">
        <v>2</v>
      </c>
      <c r="D2870" s="6">
        <v>428671.52</v>
      </c>
      <c r="E2870" s="6">
        <v>9700004664.9899998</v>
      </c>
      <c r="F2870">
        <v>21</v>
      </c>
      <c r="G2870" t="s">
        <v>21</v>
      </c>
      <c r="H2870">
        <v>2017</v>
      </c>
      <c r="I2870">
        <v>10338</v>
      </c>
      <c r="J2870">
        <v>8</v>
      </c>
      <c r="K2870" s="5">
        <v>22627.05932</v>
      </c>
      <c r="L2870" s="6">
        <v>20412.929700000001</v>
      </c>
      <c r="M28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1" spans="1:13" x14ac:dyDescent="0.2">
      <c r="A2871" t="s">
        <v>3606</v>
      </c>
      <c r="B2871" t="s">
        <v>24</v>
      </c>
      <c r="C2871">
        <v>9</v>
      </c>
      <c r="D2871" s="6">
        <v>308923.61</v>
      </c>
      <c r="E2871" s="6">
        <v>4920181728.6199999</v>
      </c>
      <c r="F2871">
        <v>14</v>
      </c>
      <c r="G2871" t="s">
        <v>10</v>
      </c>
      <c r="H2871">
        <v>2001</v>
      </c>
      <c r="I2871">
        <v>1278</v>
      </c>
      <c r="J2871">
        <v>24</v>
      </c>
      <c r="K2871" s="5">
        <v>15925.85565</v>
      </c>
      <c r="L2871" s="6">
        <v>22065.97207</v>
      </c>
      <c r="M28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2" spans="1:13" x14ac:dyDescent="0.2">
      <c r="A2872" t="s">
        <v>3607</v>
      </c>
      <c r="B2872" t="s">
        <v>9</v>
      </c>
      <c r="C2872">
        <v>10</v>
      </c>
      <c r="D2872" s="6">
        <v>477781.81</v>
      </c>
      <c r="E2872" s="6">
        <v>17216463706.369999</v>
      </c>
      <c r="F2872">
        <v>9</v>
      </c>
      <c r="G2872" t="s">
        <v>13</v>
      </c>
      <c r="H2872">
        <v>2001</v>
      </c>
      <c r="I2872">
        <v>13489</v>
      </c>
      <c r="J2872">
        <v>24</v>
      </c>
      <c r="K2872" s="5">
        <v>36033.154620000001</v>
      </c>
      <c r="L2872" s="6">
        <v>53086.868060000001</v>
      </c>
      <c r="M28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3" spans="1:13" x14ac:dyDescent="0.2">
      <c r="A2873" t="s">
        <v>3608</v>
      </c>
      <c r="B2873" t="s">
        <v>32</v>
      </c>
      <c r="C2873">
        <v>9</v>
      </c>
      <c r="D2873" s="6">
        <v>351745.33</v>
      </c>
      <c r="E2873" s="6">
        <v>16747474122.700001</v>
      </c>
      <c r="F2873">
        <v>27</v>
      </c>
      <c r="G2873" t="s">
        <v>19</v>
      </c>
      <c r="H2873">
        <v>2008</v>
      </c>
      <c r="I2873">
        <v>16884</v>
      </c>
      <c r="J2873">
        <v>17</v>
      </c>
      <c r="K2873" s="5">
        <v>47611.499300000003</v>
      </c>
      <c r="L2873" s="6">
        <v>13027.60469</v>
      </c>
      <c r="M2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4" spans="1:13" x14ac:dyDescent="0.2">
      <c r="A2874" t="s">
        <v>3609</v>
      </c>
      <c r="B2874" t="s">
        <v>32</v>
      </c>
      <c r="C2874">
        <v>2</v>
      </c>
      <c r="D2874" s="6">
        <v>89486.46</v>
      </c>
      <c r="E2874" s="6">
        <v>21495446050.540001</v>
      </c>
      <c r="F2874">
        <v>5</v>
      </c>
      <c r="G2874" t="s">
        <v>16</v>
      </c>
      <c r="H2874">
        <v>2000</v>
      </c>
      <c r="I2874">
        <v>15901</v>
      </c>
      <c r="J2874">
        <v>25</v>
      </c>
      <c r="K2874" s="5">
        <v>240207.91930000001</v>
      </c>
      <c r="L2874" s="6">
        <v>17897.292170000001</v>
      </c>
      <c r="M2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5" spans="1:13" x14ac:dyDescent="0.2">
      <c r="A2875" t="s">
        <v>3610</v>
      </c>
      <c r="B2875" t="s">
        <v>42</v>
      </c>
      <c r="C2875">
        <v>3</v>
      </c>
      <c r="D2875" s="6">
        <v>221187.37</v>
      </c>
      <c r="E2875" s="6">
        <v>89175641.299999997</v>
      </c>
      <c r="F2875">
        <v>46</v>
      </c>
      <c r="G2875" t="s">
        <v>21</v>
      </c>
      <c r="H2875">
        <v>2005</v>
      </c>
      <c r="I2875">
        <v>10606</v>
      </c>
      <c r="J2875">
        <v>20</v>
      </c>
      <c r="K2875" s="5">
        <v>402.16787959999999</v>
      </c>
      <c r="L2875" s="6">
        <v>4808.4209970000002</v>
      </c>
      <c r="M2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6" spans="1:13" x14ac:dyDescent="0.2">
      <c r="A2876" t="s">
        <v>3611</v>
      </c>
      <c r="B2876" t="s">
        <v>42</v>
      </c>
      <c r="C2876">
        <v>3</v>
      </c>
      <c r="D2876" s="6">
        <v>247282.98</v>
      </c>
      <c r="E2876" s="6">
        <v>5200700384.9700003</v>
      </c>
      <c r="F2876">
        <v>19</v>
      </c>
      <c r="G2876" t="s">
        <v>27</v>
      </c>
      <c r="H2876">
        <v>2020</v>
      </c>
      <c r="I2876">
        <v>4828</v>
      </c>
      <c r="J2876">
        <v>5</v>
      </c>
      <c r="K2876" s="5">
        <v>21030.372159999999</v>
      </c>
      <c r="L2876" s="6">
        <v>13014.893690000001</v>
      </c>
      <c r="M2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77" spans="1:13" x14ac:dyDescent="0.2">
      <c r="A2877" t="s">
        <v>3612</v>
      </c>
      <c r="B2877" t="s">
        <v>49</v>
      </c>
      <c r="C2877">
        <v>6</v>
      </c>
      <c r="D2877" s="6">
        <v>72616.38</v>
      </c>
      <c r="E2877" s="6">
        <v>17138613690.85</v>
      </c>
      <c r="F2877">
        <v>3</v>
      </c>
      <c r="G2877" t="s">
        <v>10</v>
      </c>
      <c r="H2877">
        <v>2014</v>
      </c>
      <c r="I2877">
        <v>3738</v>
      </c>
      <c r="J2877">
        <v>11</v>
      </c>
      <c r="K2877" s="5">
        <v>236014.80739999999</v>
      </c>
      <c r="L2877" s="6">
        <v>24205.460190000002</v>
      </c>
      <c r="M28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8" spans="1:13" x14ac:dyDescent="0.2">
      <c r="A2878" t="s">
        <v>3613</v>
      </c>
      <c r="B2878" t="s">
        <v>49</v>
      </c>
      <c r="C2878">
        <v>6</v>
      </c>
      <c r="D2878" s="6">
        <v>14755.09</v>
      </c>
      <c r="E2878" s="6">
        <v>34505145312.129997</v>
      </c>
      <c r="F2878">
        <v>11</v>
      </c>
      <c r="G2878" t="s">
        <v>29</v>
      </c>
      <c r="H2878">
        <v>2019</v>
      </c>
      <c r="I2878">
        <v>13785</v>
      </c>
      <c r="J2878">
        <v>6</v>
      </c>
      <c r="K2878" s="5">
        <v>2338523.2560000001</v>
      </c>
      <c r="L2878" s="6">
        <v>1341.3721849999999</v>
      </c>
      <c r="M28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79" spans="1:13" x14ac:dyDescent="0.2">
      <c r="A2879" t="s">
        <v>3614</v>
      </c>
      <c r="B2879" t="s">
        <v>12</v>
      </c>
      <c r="C2879">
        <v>10</v>
      </c>
      <c r="D2879" s="6">
        <v>419605.27</v>
      </c>
      <c r="E2879" s="6">
        <v>1132050229.23</v>
      </c>
      <c r="F2879">
        <v>32</v>
      </c>
      <c r="G2879" t="s">
        <v>13</v>
      </c>
      <c r="H2879">
        <v>2012</v>
      </c>
      <c r="I2879">
        <v>9295</v>
      </c>
      <c r="J2879">
        <v>13</v>
      </c>
      <c r="K2879" s="5">
        <v>2696.8932289999998</v>
      </c>
      <c r="L2879" s="6">
        <v>13112.66483</v>
      </c>
      <c r="M28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0" spans="1:13" x14ac:dyDescent="0.2">
      <c r="A2880" t="s">
        <v>384</v>
      </c>
      <c r="B2880" t="s">
        <v>18</v>
      </c>
      <c r="C2880">
        <v>5</v>
      </c>
      <c r="D2880" s="6">
        <v>351878.8</v>
      </c>
      <c r="E2880" s="6">
        <v>1452128290.5799999</v>
      </c>
      <c r="F2880">
        <v>8</v>
      </c>
      <c r="G2880" t="s">
        <v>16</v>
      </c>
      <c r="H2880">
        <v>2017</v>
      </c>
      <c r="I2880">
        <v>11245</v>
      </c>
      <c r="J2880">
        <v>8</v>
      </c>
      <c r="K2880" s="5">
        <v>4125.7854170000001</v>
      </c>
      <c r="L2880" s="6">
        <v>43984.849699999999</v>
      </c>
      <c r="M28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1" spans="1:13" x14ac:dyDescent="0.2">
      <c r="A2881" t="s">
        <v>3615</v>
      </c>
      <c r="B2881" t="s">
        <v>15</v>
      </c>
      <c r="C2881">
        <v>1</v>
      </c>
      <c r="D2881" s="6">
        <v>314207.34000000003</v>
      </c>
      <c r="E2881" s="6">
        <v>15291394279.73</v>
      </c>
      <c r="F2881">
        <v>43</v>
      </c>
      <c r="G2881" t="s">
        <v>10</v>
      </c>
      <c r="H2881">
        <v>2018</v>
      </c>
      <c r="I2881">
        <v>19498</v>
      </c>
      <c r="J2881">
        <v>7</v>
      </c>
      <c r="K2881" s="5">
        <v>48665.573219999998</v>
      </c>
      <c r="L2881" s="6">
        <v>7307.1473269999997</v>
      </c>
      <c r="M2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2" spans="1:13" x14ac:dyDescent="0.2">
      <c r="A2882" t="s">
        <v>3616</v>
      </c>
      <c r="B2882" t="s">
        <v>9</v>
      </c>
      <c r="C2882">
        <v>5</v>
      </c>
      <c r="D2882" s="6">
        <v>127970.43</v>
      </c>
      <c r="E2882" s="6">
        <v>4442827057.6199999</v>
      </c>
      <c r="F2882">
        <v>46</v>
      </c>
      <c r="G2882" t="s">
        <v>35</v>
      </c>
      <c r="H2882">
        <v>2023</v>
      </c>
      <c r="I2882">
        <v>744</v>
      </c>
      <c r="J2882">
        <v>2</v>
      </c>
      <c r="K2882" s="5">
        <v>34716.607259999997</v>
      </c>
      <c r="L2882" s="6">
        <v>2781.9658239999999</v>
      </c>
      <c r="M2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3" spans="1:13" x14ac:dyDescent="0.2">
      <c r="A2883" t="s">
        <v>3617</v>
      </c>
      <c r="B2883" t="s">
        <v>15</v>
      </c>
      <c r="C2883">
        <v>4</v>
      </c>
      <c r="D2883" s="6">
        <v>405249.72</v>
      </c>
      <c r="E2883" s="6">
        <v>11467094345.530001</v>
      </c>
      <c r="F2883">
        <v>27</v>
      </c>
      <c r="G2883" t="s">
        <v>33</v>
      </c>
      <c r="H2883">
        <v>2020</v>
      </c>
      <c r="I2883">
        <v>8878</v>
      </c>
      <c r="J2883">
        <v>5</v>
      </c>
      <c r="K2883" s="5">
        <v>28295.366119999999</v>
      </c>
      <c r="L2883" s="6">
        <v>15009.24876</v>
      </c>
      <c r="M2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4" spans="1:13" x14ac:dyDescent="0.2">
      <c r="A2884" t="s">
        <v>3618</v>
      </c>
      <c r="B2884" t="s">
        <v>15</v>
      </c>
      <c r="C2884">
        <v>3</v>
      </c>
      <c r="D2884" s="6">
        <v>307357.21000000002</v>
      </c>
      <c r="E2884" s="6">
        <v>11669394533.309999</v>
      </c>
      <c r="F2884">
        <v>12</v>
      </c>
      <c r="G2884" t="s">
        <v>33</v>
      </c>
      <c r="H2884">
        <v>2002</v>
      </c>
      <c r="I2884">
        <v>1676</v>
      </c>
      <c r="J2884">
        <v>23</v>
      </c>
      <c r="K2884" s="5">
        <v>37965.880360000003</v>
      </c>
      <c r="L2884" s="6">
        <v>25613.10109</v>
      </c>
      <c r="M2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5" spans="1:13" x14ac:dyDescent="0.2">
      <c r="A2885" t="s">
        <v>3619</v>
      </c>
      <c r="B2885" t="s">
        <v>9</v>
      </c>
      <c r="C2885">
        <v>4</v>
      </c>
      <c r="D2885" s="6">
        <v>146315.85</v>
      </c>
      <c r="E2885" s="6">
        <v>2787257558.6100001</v>
      </c>
      <c r="F2885">
        <v>13</v>
      </c>
      <c r="G2885" t="s">
        <v>13</v>
      </c>
      <c r="H2885">
        <v>2015</v>
      </c>
      <c r="I2885">
        <v>12962</v>
      </c>
      <c r="J2885">
        <v>10</v>
      </c>
      <c r="K2885" s="5">
        <v>19048.59448</v>
      </c>
      <c r="L2885" s="6">
        <v>11255.06518</v>
      </c>
      <c r="M2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6" spans="1:13" x14ac:dyDescent="0.2">
      <c r="A2886" t="s">
        <v>3620</v>
      </c>
      <c r="B2886" t="s">
        <v>18</v>
      </c>
      <c r="C2886">
        <v>9</v>
      </c>
      <c r="D2886" s="6">
        <v>154286.38</v>
      </c>
      <c r="E2886" s="6">
        <v>37682106376.190002</v>
      </c>
      <c r="F2886">
        <v>4</v>
      </c>
      <c r="G2886" t="s">
        <v>21</v>
      </c>
      <c r="H2886">
        <v>2009</v>
      </c>
      <c r="I2886">
        <v>14886</v>
      </c>
      <c r="J2886">
        <v>16</v>
      </c>
      <c r="K2886" s="5">
        <v>244233.8193</v>
      </c>
      <c r="L2886" s="6">
        <v>38571.595249999998</v>
      </c>
      <c r="M28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87" spans="1:13" x14ac:dyDescent="0.2">
      <c r="A2887" t="s">
        <v>3621</v>
      </c>
      <c r="B2887" t="s">
        <v>12</v>
      </c>
      <c r="C2887">
        <v>6</v>
      </c>
      <c r="D2887" s="6">
        <v>392580.91</v>
      </c>
      <c r="E2887" s="6">
        <v>8918364682.1800003</v>
      </c>
      <c r="F2887">
        <v>44</v>
      </c>
      <c r="G2887" t="s">
        <v>16</v>
      </c>
      <c r="H2887">
        <v>2020</v>
      </c>
      <c r="I2887">
        <v>2028</v>
      </c>
      <c r="J2887">
        <v>5</v>
      </c>
      <c r="K2887" s="5">
        <v>22716.265490000002</v>
      </c>
      <c r="L2887" s="6">
        <v>8922.2933319999993</v>
      </c>
      <c r="M2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8" spans="1:13" x14ac:dyDescent="0.2">
      <c r="A2888" t="s">
        <v>3622</v>
      </c>
      <c r="B2888" t="s">
        <v>12</v>
      </c>
      <c r="C2888">
        <v>7</v>
      </c>
      <c r="D2888" s="6">
        <v>55408.34</v>
      </c>
      <c r="E2888" s="6">
        <v>13605255363.290001</v>
      </c>
      <c r="F2888">
        <v>6</v>
      </c>
      <c r="G2888" t="s">
        <v>16</v>
      </c>
      <c r="H2888">
        <v>2008</v>
      </c>
      <c r="I2888">
        <v>16052</v>
      </c>
      <c r="J2888">
        <v>17</v>
      </c>
      <c r="K2888" s="5">
        <v>245544.2715</v>
      </c>
      <c r="L2888" s="6">
        <v>9234.7229759999991</v>
      </c>
      <c r="M2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89" spans="1:13" x14ac:dyDescent="0.2">
      <c r="A2889" t="s">
        <v>3623</v>
      </c>
      <c r="B2889" t="s">
        <v>9</v>
      </c>
      <c r="C2889">
        <v>9</v>
      </c>
      <c r="D2889" s="6">
        <v>272009.13</v>
      </c>
      <c r="E2889" s="6">
        <v>11271140443.26</v>
      </c>
      <c r="F2889">
        <v>7</v>
      </c>
      <c r="G2889" t="s">
        <v>27</v>
      </c>
      <c r="H2889">
        <v>2014</v>
      </c>
      <c r="I2889">
        <v>1654</v>
      </c>
      <c r="J2889">
        <v>11</v>
      </c>
      <c r="K2889" s="5">
        <v>41435.626199999999</v>
      </c>
      <c r="L2889" s="6">
        <v>38858.446450000003</v>
      </c>
      <c r="M28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0" spans="1:13" x14ac:dyDescent="0.2">
      <c r="A2890" t="s">
        <v>3624</v>
      </c>
      <c r="B2890" t="s">
        <v>9</v>
      </c>
      <c r="C2890">
        <v>4</v>
      </c>
      <c r="D2890" s="6">
        <v>366510.96</v>
      </c>
      <c r="E2890" s="6">
        <v>6113365733.3000002</v>
      </c>
      <c r="F2890">
        <v>22</v>
      </c>
      <c r="G2890" t="s">
        <v>29</v>
      </c>
      <c r="H2890">
        <v>2013</v>
      </c>
      <c r="I2890">
        <v>2961</v>
      </c>
      <c r="J2890">
        <v>12</v>
      </c>
      <c r="K2890" s="5">
        <v>16678.89892</v>
      </c>
      <c r="L2890" s="6">
        <v>16659.589</v>
      </c>
      <c r="M2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1" spans="1:13" x14ac:dyDescent="0.2">
      <c r="A2891" t="s">
        <v>61</v>
      </c>
      <c r="B2891" t="s">
        <v>9</v>
      </c>
      <c r="C2891">
        <v>3</v>
      </c>
      <c r="D2891" s="6">
        <v>364751.5</v>
      </c>
      <c r="E2891" s="6">
        <v>5586375044.6300001</v>
      </c>
      <c r="F2891">
        <v>18</v>
      </c>
      <c r="G2891" t="s">
        <v>37</v>
      </c>
      <c r="H2891">
        <v>2014</v>
      </c>
      <c r="I2891">
        <v>1316</v>
      </c>
      <c r="J2891">
        <v>11</v>
      </c>
      <c r="K2891" s="5">
        <v>15314.564329999999</v>
      </c>
      <c r="L2891" s="6">
        <v>20263.972150000001</v>
      </c>
      <c r="M28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2" spans="1:13" x14ac:dyDescent="0.2">
      <c r="A2892" t="s">
        <v>385</v>
      </c>
      <c r="B2892" t="s">
        <v>32</v>
      </c>
      <c r="C2892">
        <v>9</v>
      </c>
      <c r="D2892" s="6">
        <v>113734.9</v>
      </c>
      <c r="E2892" s="6">
        <v>5383824724.71</v>
      </c>
      <c r="F2892">
        <v>17</v>
      </c>
      <c r="G2892" t="s">
        <v>33</v>
      </c>
      <c r="H2892">
        <v>2016</v>
      </c>
      <c r="I2892">
        <v>7301</v>
      </c>
      <c r="J2892">
        <v>9</v>
      </c>
      <c r="K2892" s="5">
        <v>47335.61249</v>
      </c>
      <c r="L2892" s="6">
        <v>6690.2880320000004</v>
      </c>
      <c r="M2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3" spans="1:13" x14ac:dyDescent="0.2">
      <c r="A2893" t="s">
        <v>3625</v>
      </c>
      <c r="B2893" t="s">
        <v>49</v>
      </c>
      <c r="C2893">
        <v>8</v>
      </c>
      <c r="D2893" s="6">
        <v>275045.58</v>
      </c>
      <c r="E2893" s="6">
        <v>10143209811.08</v>
      </c>
      <c r="F2893">
        <v>8</v>
      </c>
      <c r="G2893" t="s">
        <v>35</v>
      </c>
      <c r="H2893">
        <v>2001</v>
      </c>
      <c r="I2893">
        <v>17882</v>
      </c>
      <c r="J2893">
        <v>24</v>
      </c>
      <c r="K2893" s="5">
        <v>36877.287329999999</v>
      </c>
      <c r="L2893" s="6">
        <v>34380.697110000001</v>
      </c>
      <c r="M28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4" spans="1:13" x14ac:dyDescent="0.2">
      <c r="A2894" t="s">
        <v>3626</v>
      </c>
      <c r="B2894" t="s">
        <v>18</v>
      </c>
      <c r="C2894">
        <v>4</v>
      </c>
      <c r="D2894" s="6">
        <v>423697.62</v>
      </c>
      <c r="E2894" s="6">
        <v>2104369277.8800001</v>
      </c>
      <c r="F2894">
        <v>32</v>
      </c>
      <c r="G2894" t="s">
        <v>19</v>
      </c>
      <c r="H2894">
        <v>2021</v>
      </c>
      <c r="I2894">
        <v>14015</v>
      </c>
      <c r="J2894">
        <v>4</v>
      </c>
      <c r="K2894" s="5">
        <v>4965.6771550000003</v>
      </c>
      <c r="L2894" s="6">
        <v>13240.55055</v>
      </c>
      <c r="M28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5" spans="1:13" x14ac:dyDescent="0.2">
      <c r="A2895" t="s">
        <v>3627</v>
      </c>
      <c r="B2895" t="s">
        <v>42</v>
      </c>
      <c r="C2895">
        <v>8</v>
      </c>
      <c r="D2895" s="6">
        <v>49192.68</v>
      </c>
      <c r="E2895" s="6">
        <v>19047052684.810001</v>
      </c>
      <c r="F2895">
        <v>4</v>
      </c>
      <c r="G2895" t="s">
        <v>19</v>
      </c>
      <c r="H2895">
        <v>2013</v>
      </c>
      <c r="I2895">
        <v>9501</v>
      </c>
      <c r="J2895">
        <v>12</v>
      </c>
      <c r="K2895" s="5">
        <v>387191.84659999999</v>
      </c>
      <c r="L2895" s="6">
        <v>12298.16928</v>
      </c>
      <c r="M2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896" spans="1:13" x14ac:dyDescent="0.2">
      <c r="A2896" t="s">
        <v>3628</v>
      </c>
      <c r="B2896" t="s">
        <v>15</v>
      </c>
      <c r="C2896">
        <v>2</v>
      </c>
      <c r="D2896" s="6">
        <v>24540.61</v>
      </c>
      <c r="E2896" s="6">
        <v>71069765652.869995</v>
      </c>
      <c r="F2896">
        <v>28</v>
      </c>
      <c r="G2896" t="s">
        <v>10</v>
      </c>
      <c r="H2896">
        <v>2006</v>
      </c>
      <c r="I2896">
        <v>893</v>
      </c>
      <c r="J2896">
        <v>19</v>
      </c>
      <c r="K2896" s="5">
        <v>2896006.0720000002</v>
      </c>
      <c r="L2896" s="6">
        <v>876.45017889999997</v>
      </c>
      <c r="M28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7" spans="1:13" x14ac:dyDescent="0.2">
      <c r="A2897" t="s">
        <v>3629</v>
      </c>
      <c r="B2897" t="s">
        <v>18</v>
      </c>
      <c r="C2897">
        <v>8</v>
      </c>
      <c r="D2897" s="6">
        <v>1099.42</v>
      </c>
      <c r="E2897" s="6">
        <v>39049414211.029999</v>
      </c>
      <c r="F2897">
        <v>3</v>
      </c>
      <c r="G2897" t="s">
        <v>10</v>
      </c>
      <c r="H2897">
        <v>2016</v>
      </c>
      <c r="I2897">
        <v>16033</v>
      </c>
      <c r="J2897">
        <v>9</v>
      </c>
      <c r="K2897" s="5">
        <v>35518262.630000003</v>
      </c>
      <c r="L2897" s="6">
        <v>366.47262769999998</v>
      </c>
      <c r="M28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8" spans="1:13" x14ac:dyDescent="0.2">
      <c r="A2898" t="s">
        <v>3630</v>
      </c>
      <c r="B2898" t="s">
        <v>32</v>
      </c>
      <c r="C2898">
        <v>3</v>
      </c>
      <c r="D2898" s="6">
        <v>184016.84</v>
      </c>
      <c r="E2898" s="6">
        <v>4680399927.4799995</v>
      </c>
      <c r="F2898">
        <v>5</v>
      </c>
      <c r="G2898" t="s">
        <v>16</v>
      </c>
      <c r="H2898">
        <v>2002</v>
      </c>
      <c r="I2898">
        <v>9743</v>
      </c>
      <c r="J2898">
        <v>23</v>
      </c>
      <c r="K2898" s="5">
        <v>25433.628840000001</v>
      </c>
      <c r="L2898" s="6">
        <v>36803.36722</v>
      </c>
      <c r="M28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899" spans="1:13" x14ac:dyDescent="0.2">
      <c r="A2899" t="s">
        <v>3631</v>
      </c>
      <c r="B2899" t="s">
        <v>9</v>
      </c>
      <c r="C2899">
        <v>8</v>
      </c>
      <c r="D2899" s="6">
        <v>262220.31</v>
      </c>
      <c r="E2899" s="6">
        <v>7517258545.3100004</v>
      </c>
      <c r="F2899">
        <v>27</v>
      </c>
      <c r="G2899" t="s">
        <v>35</v>
      </c>
      <c r="H2899">
        <v>2011</v>
      </c>
      <c r="I2899">
        <v>7706</v>
      </c>
      <c r="J2899">
        <v>14</v>
      </c>
      <c r="K2899" s="5">
        <v>28666.720799999999</v>
      </c>
      <c r="L2899" s="6">
        <v>9711.8632170000001</v>
      </c>
      <c r="M2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0" spans="1:13" x14ac:dyDescent="0.2">
      <c r="A2900" t="s">
        <v>3632</v>
      </c>
      <c r="B2900" t="s">
        <v>15</v>
      </c>
      <c r="C2900">
        <v>10</v>
      </c>
      <c r="D2900" s="6">
        <v>37558.68</v>
      </c>
      <c r="E2900" s="6">
        <v>17495519295.43</v>
      </c>
      <c r="F2900">
        <v>22</v>
      </c>
      <c r="G2900" t="s">
        <v>16</v>
      </c>
      <c r="H2900">
        <v>2015</v>
      </c>
      <c r="I2900">
        <v>4898</v>
      </c>
      <c r="J2900">
        <v>10</v>
      </c>
      <c r="K2900" s="5">
        <v>465817.24900000001</v>
      </c>
      <c r="L2900" s="6">
        <v>1707.2128</v>
      </c>
      <c r="M29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1" spans="1:13" x14ac:dyDescent="0.2">
      <c r="A2901" t="s">
        <v>3633</v>
      </c>
      <c r="B2901" t="s">
        <v>15</v>
      </c>
      <c r="C2901">
        <v>3</v>
      </c>
      <c r="D2901" s="6">
        <v>115889.61</v>
      </c>
      <c r="E2901" s="6">
        <v>41049641443.029999</v>
      </c>
      <c r="F2901">
        <v>38</v>
      </c>
      <c r="G2901" t="s">
        <v>27</v>
      </c>
      <c r="H2901">
        <v>2009</v>
      </c>
      <c r="I2901">
        <v>1428</v>
      </c>
      <c r="J2901">
        <v>16</v>
      </c>
      <c r="K2901" s="5">
        <v>354212.29920000001</v>
      </c>
      <c r="L2901" s="6">
        <v>3049.726604</v>
      </c>
      <c r="M2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02" spans="1:13" x14ac:dyDescent="0.2">
      <c r="A2902" t="s">
        <v>3634</v>
      </c>
      <c r="B2902" t="s">
        <v>32</v>
      </c>
      <c r="C2902">
        <v>2</v>
      </c>
      <c r="D2902" s="6">
        <v>26274</v>
      </c>
      <c r="E2902" s="6">
        <v>6051824588.3900003</v>
      </c>
      <c r="F2902">
        <v>32</v>
      </c>
      <c r="G2902" t="s">
        <v>13</v>
      </c>
      <c r="H2902">
        <v>2014</v>
      </c>
      <c r="I2902">
        <v>3431</v>
      </c>
      <c r="J2902">
        <v>11</v>
      </c>
      <c r="K2902" s="5">
        <v>230334.0716</v>
      </c>
      <c r="L2902" s="6">
        <v>821.06262460000005</v>
      </c>
      <c r="M2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3" spans="1:13" x14ac:dyDescent="0.2">
      <c r="A2903" t="s">
        <v>386</v>
      </c>
      <c r="B2903" t="s">
        <v>15</v>
      </c>
      <c r="C2903">
        <v>3</v>
      </c>
      <c r="D2903" s="6">
        <v>85072.09</v>
      </c>
      <c r="E2903" s="6">
        <v>38067418285.860001</v>
      </c>
      <c r="F2903">
        <v>46</v>
      </c>
      <c r="G2903" t="s">
        <v>37</v>
      </c>
      <c r="H2903">
        <v>2007</v>
      </c>
      <c r="I2903">
        <v>3539</v>
      </c>
      <c r="J2903">
        <v>18</v>
      </c>
      <c r="K2903" s="5">
        <v>447471.4535</v>
      </c>
      <c r="L2903" s="6">
        <v>1849.393331</v>
      </c>
      <c r="M29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04" spans="1:13" x14ac:dyDescent="0.2">
      <c r="A2904" t="s">
        <v>3635</v>
      </c>
      <c r="B2904" t="s">
        <v>24</v>
      </c>
      <c r="C2904">
        <v>5</v>
      </c>
      <c r="D2904" s="6">
        <v>418670.9</v>
      </c>
      <c r="E2904" s="6">
        <v>8130298394.1099997</v>
      </c>
      <c r="F2904">
        <v>44</v>
      </c>
      <c r="G2904" t="s">
        <v>16</v>
      </c>
      <c r="H2904">
        <v>2019</v>
      </c>
      <c r="I2904">
        <v>17957</v>
      </c>
      <c r="J2904">
        <v>6</v>
      </c>
      <c r="K2904" s="5">
        <v>19418.306069999999</v>
      </c>
      <c r="L2904" s="6">
        <v>9515.247781</v>
      </c>
      <c r="M2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5" spans="1:13" x14ac:dyDescent="0.2">
      <c r="A2905" t="s">
        <v>3636</v>
      </c>
      <c r="B2905" t="s">
        <v>9</v>
      </c>
      <c r="C2905">
        <v>4</v>
      </c>
      <c r="D2905" s="6">
        <v>411454.29</v>
      </c>
      <c r="E2905" s="6">
        <v>6645040192.4200001</v>
      </c>
      <c r="F2905">
        <v>31</v>
      </c>
      <c r="G2905" t="s">
        <v>10</v>
      </c>
      <c r="H2905">
        <v>2017</v>
      </c>
      <c r="I2905">
        <v>8949</v>
      </c>
      <c r="J2905">
        <v>8</v>
      </c>
      <c r="K2905" s="5">
        <v>16149.129639999999</v>
      </c>
      <c r="L2905" s="6">
        <v>13272.71917</v>
      </c>
      <c r="M2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6" spans="1:13" x14ac:dyDescent="0.2">
      <c r="A2906" t="s">
        <v>3637</v>
      </c>
      <c r="B2906" t="s">
        <v>42</v>
      </c>
      <c r="C2906">
        <v>9</v>
      </c>
      <c r="D2906" s="6">
        <v>141265.43</v>
      </c>
      <c r="E2906" s="6">
        <v>24152953076.02</v>
      </c>
      <c r="F2906">
        <v>34</v>
      </c>
      <c r="G2906" t="s">
        <v>16</v>
      </c>
      <c r="H2906">
        <v>2018</v>
      </c>
      <c r="I2906">
        <v>1409</v>
      </c>
      <c r="J2906">
        <v>7</v>
      </c>
      <c r="K2906" s="5">
        <v>170974.677</v>
      </c>
      <c r="L2906" s="6">
        <v>4154.8656810000002</v>
      </c>
      <c r="M2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7" spans="1:13" x14ac:dyDescent="0.2">
      <c r="A2907" t="s">
        <v>3638</v>
      </c>
      <c r="B2907" t="s">
        <v>42</v>
      </c>
      <c r="C2907">
        <v>2</v>
      </c>
      <c r="D2907" s="6">
        <v>10453.030000000001</v>
      </c>
      <c r="E2907" s="6">
        <v>4603031631.6800003</v>
      </c>
      <c r="F2907">
        <v>8</v>
      </c>
      <c r="G2907" t="s">
        <v>19</v>
      </c>
      <c r="H2907">
        <v>2016</v>
      </c>
      <c r="I2907">
        <v>3457</v>
      </c>
      <c r="J2907">
        <v>9</v>
      </c>
      <c r="K2907" s="5">
        <v>440352.84639999998</v>
      </c>
      <c r="L2907" s="6">
        <v>1306.628655</v>
      </c>
      <c r="M2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8" spans="1:13" x14ac:dyDescent="0.2">
      <c r="A2908" t="s">
        <v>3639</v>
      </c>
      <c r="B2908" t="s">
        <v>18</v>
      </c>
      <c r="C2908">
        <v>10</v>
      </c>
      <c r="D2908" s="6">
        <v>104255.34</v>
      </c>
      <c r="E2908" s="6">
        <v>4221182590.3899999</v>
      </c>
      <c r="F2908">
        <v>15</v>
      </c>
      <c r="G2908" t="s">
        <v>35</v>
      </c>
      <c r="H2908">
        <v>2023</v>
      </c>
      <c r="I2908">
        <v>11331</v>
      </c>
      <c r="J2908">
        <v>2</v>
      </c>
      <c r="K2908" s="5">
        <v>40487.884550000002</v>
      </c>
      <c r="L2908" s="6">
        <v>6950.3562730000003</v>
      </c>
      <c r="M2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09" spans="1:13" x14ac:dyDescent="0.2">
      <c r="A2909" t="s">
        <v>3640</v>
      </c>
      <c r="B2909" t="s">
        <v>12</v>
      </c>
      <c r="C2909">
        <v>4</v>
      </c>
      <c r="D2909" s="6">
        <v>90479.26</v>
      </c>
      <c r="E2909" s="6">
        <v>1449669409.9400001</v>
      </c>
      <c r="F2909">
        <v>13</v>
      </c>
      <c r="G2909" t="s">
        <v>33</v>
      </c>
      <c r="H2909">
        <v>2015</v>
      </c>
      <c r="I2909">
        <v>12976</v>
      </c>
      <c r="J2909">
        <v>10</v>
      </c>
      <c r="K2909" s="5">
        <v>16021.118979999999</v>
      </c>
      <c r="L2909" s="6">
        <v>6959.9427919999998</v>
      </c>
      <c r="M2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0" spans="1:13" x14ac:dyDescent="0.2">
      <c r="A2910" t="s">
        <v>3641</v>
      </c>
      <c r="B2910" t="s">
        <v>15</v>
      </c>
      <c r="C2910">
        <v>8</v>
      </c>
      <c r="D2910" s="6">
        <v>33894.339999999997</v>
      </c>
      <c r="E2910" s="6">
        <v>1009941959.01</v>
      </c>
      <c r="F2910">
        <v>30</v>
      </c>
      <c r="G2910" t="s">
        <v>27</v>
      </c>
      <c r="H2910">
        <v>2011</v>
      </c>
      <c r="I2910">
        <v>19939</v>
      </c>
      <c r="J2910">
        <v>14</v>
      </c>
      <c r="K2910" s="5">
        <v>29795.77362</v>
      </c>
      <c r="L2910" s="6">
        <v>1129.811314</v>
      </c>
      <c r="M2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1" spans="1:13" x14ac:dyDescent="0.2">
      <c r="A2911" t="s">
        <v>3642</v>
      </c>
      <c r="B2911" t="s">
        <v>42</v>
      </c>
      <c r="C2911">
        <v>9</v>
      </c>
      <c r="D2911" s="6">
        <v>130729.24</v>
      </c>
      <c r="E2911" s="6">
        <v>6229322554.8699999</v>
      </c>
      <c r="F2911">
        <v>32</v>
      </c>
      <c r="G2911" t="s">
        <v>27</v>
      </c>
      <c r="H2911">
        <v>2011</v>
      </c>
      <c r="I2911">
        <v>11359</v>
      </c>
      <c r="J2911">
        <v>14</v>
      </c>
      <c r="K2911" s="5">
        <v>47649.56725</v>
      </c>
      <c r="L2911" s="6">
        <v>4085.2888240000002</v>
      </c>
      <c r="M29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2" spans="1:13" x14ac:dyDescent="0.2">
      <c r="A2912" t="s">
        <v>3643</v>
      </c>
      <c r="B2912" t="s">
        <v>32</v>
      </c>
      <c r="C2912">
        <v>2</v>
      </c>
      <c r="D2912" s="6">
        <v>262454.92</v>
      </c>
      <c r="E2912" s="6">
        <v>5286148884.1899996</v>
      </c>
      <c r="F2912">
        <v>21</v>
      </c>
      <c r="G2912" t="s">
        <v>37</v>
      </c>
      <c r="H2912">
        <v>2010</v>
      </c>
      <c r="I2912">
        <v>9907</v>
      </c>
      <c r="J2912">
        <v>15</v>
      </c>
      <c r="K2912" s="5">
        <v>20140.169160000001</v>
      </c>
      <c r="L2912" s="6">
        <v>12497.8532</v>
      </c>
      <c r="M2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3" spans="1:13" x14ac:dyDescent="0.2">
      <c r="A2913" t="s">
        <v>3644</v>
      </c>
      <c r="B2913" t="s">
        <v>15</v>
      </c>
      <c r="C2913">
        <v>9</v>
      </c>
      <c r="D2913" s="6">
        <v>211683.86</v>
      </c>
      <c r="E2913" s="6">
        <v>3692608843.3899999</v>
      </c>
      <c r="F2913">
        <v>8</v>
      </c>
      <c r="G2913" t="s">
        <v>35</v>
      </c>
      <c r="H2913">
        <v>2010</v>
      </c>
      <c r="I2913">
        <v>8795</v>
      </c>
      <c r="J2913">
        <v>15</v>
      </c>
      <c r="K2913" s="5">
        <v>17442.979500000001</v>
      </c>
      <c r="L2913" s="6">
        <v>26460.48199</v>
      </c>
      <c r="M2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14" spans="1:13" x14ac:dyDescent="0.2">
      <c r="A2914" t="s">
        <v>387</v>
      </c>
      <c r="B2914" t="s">
        <v>32</v>
      </c>
      <c r="C2914">
        <v>4</v>
      </c>
      <c r="D2914" s="6">
        <v>181913.2</v>
      </c>
      <c r="E2914" s="6">
        <v>4360825655.2700005</v>
      </c>
      <c r="F2914">
        <v>34</v>
      </c>
      <c r="G2914" t="s">
        <v>10</v>
      </c>
      <c r="H2914">
        <v>2000</v>
      </c>
      <c r="I2914">
        <v>6348</v>
      </c>
      <c r="J2914">
        <v>25</v>
      </c>
      <c r="K2914" s="5">
        <v>23971.01296</v>
      </c>
      <c r="L2914" s="6">
        <v>5350.3883169999999</v>
      </c>
      <c r="M2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5" spans="1:13" x14ac:dyDescent="0.2">
      <c r="A2915" t="s">
        <v>3645</v>
      </c>
      <c r="B2915" t="s">
        <v>12</v>
      </c>
      <c r="C2915">
        <v>7</v>
      </c>
      <c r="D2915" s="6">
        <v>231634.3</v>
      </c>
      <c r="E2915" s="6">
        <v>6022735857.8699999</v>
      </c>
      <c r="F2915">
        <v>38</v>
      </c>
      <c r="G2915" t="s">
        <v>16</v>
      </c>
      <c r="H2915">
        <v>2001</v>
      </c>
      <c r="I2915">
        <v>166</v>
      </c>
      <c r="J2915">
        <v>24</v>
      </c>
      <c r="K2915" s="5">
        <v>26000.053889999999</v>
      </c>
      <c r="L2915" s="6">
        <v>6095.6394149999996</v>
      </c>
      <c r="M2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6" spans="1:13" x14ac:dyDescent="0.2">
      <c r="A2916" t="s">
        <v>3646</v>
      </c>
      <c r="B2916" t="s">
        <v>42</v>
      </c>
      <c r="C2916">
        <v>6</v>
      </c>
      <c r="D2916" s="6">
        <v>270475.42</v>
      </c>
      <c r="E2916" s="6">
        <v>7599774930.3000002</v>
      </c>
      <c r="F2916">
        <v>49</v>
      </c>
      <c r="G2916" t="s">
        <v>13</v>
      </c>
      <c r="H2916">
        <v>2001</v>
      </c>
      <c r="I2916">
        <v>11458</v>
      </c>
      <c r="J2916">
        <v>24</v>
      </c>
      <c r="K2916" s="5">
        <v>28096.839670000001</v>
      </c>
      <c r="L2916" s="6">
        <v>5519.9064900000003</v>
      </c>
      <c r="M2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7" spans="1:13" x14ac:dyDescent="0.2">
      <c r="A2917" t="s">
        <v>3647</v>
      </c>
      <c r="B2917" t="s">
        <v>15</v>
      </c>
      <c r="C2917">
        <v>6</v>
      </c>
      <c r="D2917" s="6">
        <v>256347.33</v>
      </c>
      <c r="E2917" s="6">
        <v>766963177.99000001</v>
      </c>
      <c r="F2917">
        <v>27</v>
      </c>
      <c r="G2917" t="s">
        <v>37</v>
      </c>
      <c r="H2917">
        <v>2022</v>
      </c>
      <c r="I2917">
        <v>15676</v>
      </c>
      <c r="J2917">
        <v>3</v>
      </c>
      <c r="K2917" s="5">
        <v>2990.8906299999999</v>
      </c>
      <c r="L2917" s="6">
        <v>9494.3455959999992</v>
      </c>
      <c r="M2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8" spans="1:13" x14ac:dyDescent="0.2">
      <c r="A2918" t="s">
        <v>3648</v>
      </c>
      <c r="B2918" t="s">
        <v>15</v>
      </c>
      <c r="C2918">
        <v>3</v>
      </c>
      <c r="D2918" s="6">
        <v>52202.080000000002</v>
      </c>
      <c r="E2918" s="6">
        <v>22259401900.959999</v>
      </c>
      <c r="F2918">
        <v>36</v>
      </c>
      <c r="G2918" t="s">
        <v>19</v>
      </c>
      <c r="H2918">
        <v>2008</v>
      </c>
      <c r="I2918">
        <v>1524</v>
      </c>
      <c r="J2918">
        <v>17</v>
      </c>
      <c r="K2918" s="5">
        <v>426407.35649999999</v>
      </c>
      <c r="L2918" s="6">
        <v>1450.057697</v>
      </c>
      <c r="M2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19" spans="1:13" x14ac:dyDescent="0.2">
      <c r="A2919" t="s">
        <v>3649</v>
      </c>
      <c r="B2919" t="s">
        <v>49</v>
      </c>
      <c r="C2919">
        <v>4</v>
      </c>
      <c r="D2919" s="6">
        <v>259447.04000000001</v>
      </c>
      <c r="E2919" s="6">
        <v>7540253214.1199999</v>
      </c>
      <c r="F2919">
        <v>7</v>
      </c>
      <c r="G2919" t="s">
        <v>27</v>
      </c>
      <c r="H2919">
        <v>2006</v>
      </c>
      <c r="I2919">
        <v>861</v>
      </c>
      <c r="J2919">
        <v>19</v>
      </c>
      <c r="K2919" s="5">
        <v>29061.78342</v>
      </c>
      <c r="L2919" s="6">
        <v>37063.863259999998</v>
      </c>
      <c r="M29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0" spans="1:13" x14ac:dyDescent="0.2">
      <c r="A2920" t="s">
        <v>3650</v>
      </c>
      <c r="B2920" t="s">
        <v>24</v>
      </c>
      <c r="C2920">
        <v>5</v>
      </c>
      <c r="D2920" s="6">
        <v>3113.13</v>
      </c>
      <c r="E2920" s="6">
        <v>14682325808.030001</v>
      </c>
      <c r="F2920">
        <v>47</v>
      </c>
      <c r="G2920" t="s">
        <v>37</v>
      </c>
      <c r="H2920">
        <v>2019</v>
      </c>
      <c r="I2920">
        <v>14837</v>
      </c>
      <c r="J2920">
        <v>6</v>
      </c>
      <c r="K2920" s="5">
        <v>4716260.1279999996</v>
      </c>
      <c r="L2920" s="7">
        <v>66.236771529999999</v>
      </c>
      <c r="M29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1" spans="1:13" x14ac:dyDescent="0.2">
      <c r="A2921" t="s">
        <v>3651</v>
      </c>
      <c r="B2921" t="s">
        <v>9</v>
      </c>
      <c r="C2921">
        <v>5</v>
      </c>
      <c r="D2921" s="6">
        <v>466043.94</v>
      </c>
      <c r="E2921" s="6">
        <v>22147492902.09</v>
      </c>
      <c r="F2921">
        <v>16</v>
      </c>
      <c r="G2921" t="s">
        <v>37</v>
      </c>
      <c r="H2921">
        <v>2015</v>
      </c>
      <c r="I2921">
        <v>2999</v>
      </c>
      <c r="J2921">
        <v>10</v>
      </c>
      <c r="K2921" s="5">
        <v>47521.327559999998</v>
      </c>
      <c r="L2921" s="6">
        <v>29127.746419999999</v>
      </c>
      <c r="M29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2" spans="1:13" x14ac:dyDescent="0.2">
      <c r="A2922" t="s">
        <v>3652</v>
      </c>
      <c r="B2922" t="s">
        <v>49</v>
      </c>
      <c r="C2922">
        <v>7</v>
      </c>
      <c r="D2922" s="6">
        <v>74313.95</v>
      </c>
      <c r="E2922" s="6">
        <v>31652563097.939999</v>
      </c>
      <c r="F2922">
        <v>2</v>
      </c>
      <c r="G2922" t="s">
        <v>27</v>
      </c>
      <c r="H2922">
        <v>2018</v>
      </c>
      <c r="I2922">
        <v>9383</v>
      </c>
      <c r="J2922">
        <v>7</v>
      </c>
      <c r="K2922" s="5">
        <v>425929.31640000001</v>
      </c>
      <c r="L2922" s="6">
        <v>37156.973669999999</v>
      </c>
      <c r="M29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3" spans="1:13" x14ac:dyDescent="0.2">
      <c r="A2923" t="s">
        <v>3653</v>
      </c>
      <c r="B2923" t="s">
        <v>24</v>
      </c>
      <c r="C2923">
        <v>4</v>
      </c>
      <c r="D2923" s="6">
        <v>22006.3</v>
      </c>
      <c r="E2923" s="6">
        <v>49385794913.610001</v>
      </c>
      <c r="F2923">
        <v>19</v>
      </c>
      <c r="G2923" t="s">
        <v>13</v>
      </c>
      <c r="H2923">
        <v>2006</v>
      </c>
      <c r="I2923">
        <v>10027</v>
      </c>
      <c r="J2923">
        <v>19</v>
      </c>
      <c r="K2923" s="5">
        <v>2244165.2749999999</v>
      </c>
      <c r="L2923" s="6">
        <v>1158.226283</v>
      </c>
      <c r="M29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4" spans="1:13" x14ac:dyDescent="0.2">
      <c r="A2924" t="s">
        <v>3654</v>
      </c>
      <c r="B2924" t="s">
        <v>42</v>
      </c>
      <c r="C2924">
        <v>8</v>
      </c>
      <c r="D2924" s="6">
        <v>129932.24</v>
      </c>
      <c r="E2924" s="6">
        <v>5379934156.4200001</v>
      </c>
      <c r="F2924">
        <v>1</v>
      </c>
      <c r="G2924" t="s">
        <v>10</v>
      </c>
      <c r="H2924">
        <v>2013</v>
      </c>
      <c r="I2924">
        <v>19772</v>
      </c>
      <c r="J2924">
        <v>12</v>
      </c>
      <c r="K2924" s="5">
        <v>41404.689489999997</v>
      </c>
      <c r="L2924" s="6">
        <v>129932.2442</v>
      </c>
      <c r="M29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5" spans="1:13" x14ac:dyDescent="0.2">
      <c r="A2925" t="s">
        <v>388</v>
      </c>
      <c r="B2925" t="s">
        <v>15</v>
      </c>
      <c r="C2925">
        <v>10</v>
      </c>
      <c r="D2925" s="6">
        <v>415927.38</v>
      </c>
      <c r="E2925" s="6">
        <v>16057690572.58</v>
      </c>
      <c r="F2925">
        <v>13</v>
      </c>
      <c r="G2925" t="s">
        <v>27</v>
      </c>
      <c r="H2925">
        <v>2003</v>
      </c>
      <c r="I2925">
        <v>18191</v>
      </c>
      <c r="J2925">
        <v>22</v>
      </c>
      <c r="K2925" s="5">
        <v>38605.957269999999</v>
      </c>
      <c r="L2925" s="6">
        <v>31994.413809999998</v>
      </c>
      <c r="M29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26" spans="1:13" x14ac:dyDescent="0.2">
      <c r="A2926" t="s">
        <v>3655</v>
      </c>
      <c r="B2926" t="s">
        <v>15</v>
      </c>
      <c r="C2926">
        <v>5</v>
      </c>
      <c r="D2926" s="6">
        <v>197078.71</v>
      </c>
      <c r="E2926" s="6">
        <v>5861754700.6499996</v>
      </c>
      <c r="F2926">
        <v>13</v>
      </c>
      <c r="G2926" t="s">
        <v>27</v>
      </c>
      <c r="H2926">
        <v>2007</v>
      </c>
      <c r="I2926">
        <v>9006</v>
      </c>
      <c r="J2926">
        <v>18</v>
      </c>
      <c r="K2926" s="5">
        <v>29742.216</v>
      </c>
      <c r="L2926" s="6">
        <v>15159.90092</v>
      </c>
      <c r="M29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7" spans="1:13" x14ac:dyDescent="0.2">
      <c r="A2927" t="s">
        <v>3656</v>
      </c>
      <c r="B2927" t="s">
        <v>15</v>
      </c>
      <c r="C2927">
        <v>7</v>
      </c>
      <c r="D2927" s="6">
        <v>183310.86</v>
      </c>
      <c r="E2927" s="6">
        <v>6827002250.5799999</v>
      </c>
      <c r="F2927">
        <v>27</v>
      </c>
      <c r="G2927" t="s">
        <v>29</v>
      </c>
      <c r="H2927">
        <v>2000</v>
      </c>
      <c r="I2927">
        <v>19358</v>
      </c>
      <c r="J2927">
        <v>25</v>
      </c>
      <c r="K2927" s="5">
        <v>37241.759120000002</v>
      </c>
      <c r="L2927" s="6">
        <v>6789.291158</v>
      </c>
      <c r="M2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8" spans="1:13" x14ac:dyDescent="0.2">
      <c r="A2928" t="s">
        <v>3657</v>
      </c>
      <c r="B2928" t="s">
        <v>9</v>
      </c>
      <c r="C2928">
        <v>7</v>
      </c>
      <c r="D2928" s="6">
        <v>397031.52</v>
      </c>
      <c r="E2928" s="6">
        <v>6688182864.2600002</v>
      </c>
      <c r="F2928">
        <v>40</v>
      </c>
      <c r="G2928" t="s">
        <v>16</v>
      </c>
      <c r="H2928">
        <v>2007</v>
      </c>
      <c r="I2928">
        <v>4254</v>
      </c>
      <c r="J2928">
        <v>18</v>
      </c>
      <c r="K2928" s="5">
        <v>16844.470799999999</v>
      </c>
      <c r="L2928" s="6">
        <v>9925.7879799999992</v>
      </c>
      <c r="M2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29" spans="1:13" x14ac:dyDescent="0.2">
      <c r="A2929" t="s">
        <v>3658</v>
      </c>
      <c r="B2929" t="s">
        <v>24</v>
      </c>
      <c r="C2929">
        <v>1</v>
      </c>
      <c r="D2929" s="6">
        <v>248983.94</v>
      </c>
      <c r="E2929" s="6">
        <v>8327772043.7200003</v>
      </c>
      <c r="F2929">
        <v>31</v>
      </c>
      <c r="G2929" t="s">
        <v>37</v>
      </c>
      <c r="H2929">
        <v>2003</v>
      </c>
      <c r="I2929">
        <v>18368</v>
      </c>
      <c r="J2929">
        <v>22</v>
      </c>
      <c r="K2929" s="5">
        <v>33446.024740000001</v>
      </c>
      <c r="L2929" s="6">
        <v>8031.7400399999997</v>
      </c>
      <c r="M2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0" spans="1:13" x14ac:dyDescent="0.2">
      <c r="A2930" t="s">
        <v>3659</v>
      </c>
      <c r="B2930" t="s">
        <v>24</v>
      </c>
      <c r="C2930">
        <v>10</v>
      </c>
      <c r="D2930" s="6">
        <v>54247.83</v>
      </c>
      <c r="E2930" s="6">
        <v>18432519228.610001</v>
      </c>
      <c r="F2930">
        <v>10</v>
      </c>
      <c r="G2930" t="s">
        <v>27</v>
      </c>
      <c r="H2930">
        <v>2005</v>
      </c>
      <c r="I2930">
        <v>1593</v>
      </c>
      <c r="J2930">
        <v>20</v>
      </c>
      <c r="K2930" s="5">
        <v>339782.52510000003</v>
      </c>
      <c r="L2930" s="6">
        <v>5424.7830949999998</v>
      </c>
      <c r="M2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1" spans="1:13" x14ac:dyDescent="0.2">
      <c r="A2931" t="s">
        <v>3660</v>
      </c>
      <c r="B2931" t="s">
        <v>15</v>
      </c>
      <c r="C2931">
        <v>7</v>
      </c>
      <c r="D2931" s="6">
        <v>351514.07</v>
      </c>
      <c r="E2931" s="6">
        <v>15035741865.59</v>
      </c>
      <c r="F2931">
        <v>15</v>
      </c>
      <c r="G2931" t="s">
        <v>16</v>
      </c>
      <c r="H2931">
        <v>2004</v>
      </c>
      <c r="I2931">
        <v>18096</v>
      </c>
      <c r="J2931">
        <v>21</v>
      </c>
      <c r="K2931" s="5">
        <v>42773.225050000001</v>
      </c>
      <c r="L2931" s="6">
        <v>23434.271219999999</v>
      </c>
      <c r="M29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2" spans="1:13" x14ac:dyDescent="0.2">
      <c r="A2932" t="s">
        <v>3661</v>
      </c>
      <c r="B2932" t="s">
        <v>49</v>
      </c>
      <c r="C2932">
        <v>8</v>
      </c>
      <c r="D2932" s="6">
        <v>261017.15</v>
      </c>
      <c r="E2932" s="6">
        <v>6387601831.0200005</v>
      </c>
      <c r="F2932">
        <v>25</v>
      </c>
      <c r="G2932" t="s">
        <v>35</v>
      </c>
      <c r="H2932">
        <v>2021</v>
      </c>
      <c r="I2932">
        <v>14761</v>
      </c>
      <c r="J2932">
        <v>4</v>
      </c>
      <c r="K2932" s="5">
        <v>24470.96184</v>
      </c>
      <c r="L2932" s="6">
        <v>10440.686159999999</v>
      </c>
      <c r="M2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3" spans="1:13" x14ac:dyDescent="0.2">
      <c r="A2933" t="s">
        <v>3662</v>
      </c>
      <c r="B2933" t="s">
        <v>12</v>
      </c>
      <c r="C2933">
        <v>1</v>
      </c>
      <c r="D2933" s="6">
        <v>224129.45</v>
      </c>
      <c r="E2933" s="6">
        <v>6838006069.6300001</v>
      </c>
      <c r="F2933">
        <v>20</v>
      </c>
      <c r="G2933" t="s">
        <v>10</v>
      </c>
      <c r="H2933">
        <v>2021</v>
      </c>
      <c r="I2933">
        <v>479</v>
      </c>
      <c r="J2933">
        <v>4</v>
      </c>
      <c r="K2933" s="5">
        <v>30508.181489999999</v>
      </c>
      <c r="L2933" s="6">
        <v>11206.47251</v>
      </c>
      <c r="M2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4" spans="1:13" x14ac:dyDescent="0.2">
      <c r="A2934" t="s">
        <v>3663</v>
      </c>
      <c r="B2934" t="s">
        <v>24</v>
      </c>
      <c r="C2934">
        <v>7</v>
      </c>
      <c r="D2934" s="6">
        <v>148471.53</v>
      </c>
      <c r="E2934" s="6">
        <v>38261059919.150002</v>
      </c>
      <c r="F2934">
        <v>42</v>
      </c>
      <c r="G2934" t="s">
        <v>35</v>
      </c>
      <c r="H2934">
        <v>2012</v>
      </c>
      <c r="I2934">
        <v>1127</v>
      </c>
      <c r="J2934">
        <v>13</v>
      </c>
      <c r="K2934" s="5">
        <v>257698.63630000001</v>
      </c>
      <c r="L2934" s="6">
        <v>3535.0364880000002</v>
      </c>
      <c r="M29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5" spans="1:13" x14ac:dyDescent="0.2">
      <c r="A2935" t="s">
        <v>3664</v>
      </c>
      <c r="B2935" t="s">
        <v>32</v>
      </c>
      <c r="C2935">
        <v>9</v>
      </c>
      <c r="D2935" s="6">
        <v>4946.93</v>
      </c>
      <c r="E2935" s="6">
        <v>20281957365.619999</v>
      </c>
      <c r="F2935">
        <v>45</v>
      </c>
      <c r="G2935" t="s">
        <v>21</v>
      </c>
      <c r="H2935">
        <v>2013</v>
      </c>
      <c r="I2935">
        <v>741</v>
      </c>
      <c r="J2935">
        <v>12</v>
      </c>
      <c r="K2935" s="5">
        <v>4099907.6570000001</v>
      </c>
      <c r="L2935" s="6">
        <v>109.9317574</v>
      </c>
      <c r="M29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6" spans="1:13" x14ac:dyDescent="0.2">
      <c r="A2936" t="s">
        <v>389</v>
      </c>
      <c r="B2936" t="s">
        <v>42</v>
      </c>
      <c r="C2936">
        <v>7</v>
      </c>
      <c r="D2936" s="6">
        <v>189767.35</v>
      </c>
      <c r="E2936" s="6">
        <v>4597855630.7799997</v>
      </c>
      <c r="F2936">
        <v>46</v>
      </c>
      <c r="G2936" t="s">
        <v>37</v>
      </c>
      <c r="H2936">
        <v>2004</v>
      </c>
      <c r="I2936">
        <v>7698</v>
      </c>
      <c r="J2936">
        <v>21</v>
      </c>
      <c r="K2936" s="5">
        <v>24227.907640000001</v>
      </c>
      <c r="L2936" s="6">
        <v>4125.3772040000003</v>
      </c>
      <c r="M29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7" spans="1:13" x14ac:dyDescent="0.2">
      <c r="A2937" t="s">
        <v>3665</v>
      </c>
      <c r="B2937" t="s">
        <v>42</v>
      </c>
      <c r="C2937">
        <v>9</v>
      </c>
      <c r="D2937" s="6">
        <v>155874.29</v>
      </c>
      <c r="E2937" s="6">
        <v>39475634029.089996</v>
      </c>
      <c r="F2937">
        <v>44</v>
      </c>
      <c r="G2937" t="s">
        <v>33</v>
      </c>
      <c r="H2937">
        <v>2014</v>
      </c>
      <c r="I2937">
        <v>6743</v>
      </c>
      <c r="J2937">
        <v>11</v>
      </c>
      <c r="K2937" s="5">
        <v>253252.02309999999</v>
      </c>
      <c r="L2937" s="6">
        <v>3542.5973979999999</v>
      </c>
      <c r="M29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38" spans="1:13" x14ac:dyDescent="0.2">
      <c r="A2938" t="s">
        <v>3666</v>
      </c>
      <c r="B2938" t="s">
        <v>49</v>
      </c>
      <c r="C2938">
        <v>3</v>
      </c>
      <c r="D2938" s="6">
        <v>157864.32999999999</v>
      </c>
      <c r="E2938" s="6">
        <v>7281474879.79</v>
      </c>
      <c r="F2938">
        <v>34</v>
      </c>
      <c r="G2938" t="s">
        <v>27</v>
      </c>
      <c r="H2938">
        <v>2011</v>
      </c>
      <c r="I2938">
        <v>8362</v>
      </c>
      <c r="J2938">
        <v>14</v>
      </c>
      <c r="K2938" s="5">
        <v>46123.889580000003</v>
      </c>
      <c r="L2938" s="6">
        <v>4643.0685869999998</v>
      </c>
      <c r="M2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39" spans="1:13" x14ac:dyDescent="0.2">
      <c r="A2939" t="s">
        <v>3667</v>
      </c>
      <c r="B2939" t="s">
        <v>49</v>
      </c>
      <c r="C2939">
        <v>9</v>
      </c>
      <c r="D2939" s="6">
        <v>420995.37</v>
      </c>
      <c r="E2939" s="6">
        <v>20939444883.419998</v>
      </c>
      <c r="F2939">
        <v>38</v>
      </c>
      <c r="G2939" t="s">
        <v>21</v>
      </c>
      <c r="H2939">
        <v>2020</v>
      </c>
      <c r="I2939">
        <v>19026</v>
      </c>
      <c r="J2939">
        <v>5</v>
      </c>
      <c r="K2939" s="5">
        <v>49736.946199999998</v>
      </c>
      <c r="L2939" s="6">
        <v>11078.825430000001</v>
      </c>
      <c r="M2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0" spans="1:13" x14ac:dyDescent="0.2">
      <c r="A2940" t="s">
        <v>3668</v>
      </c>
      <c r="B2940" t="s">
        <v>12</v>
      </c>
      <c r="C2940">
        <v>7</v>
      </c>
      <c r="D2940" s="6">
        <v>445036.38</v>
      </c>
      <c r="E2940" s="6">
        <v>1205169100.1500001</v>
      </c>
      <c r="F2940">
        <v>8</v>
      </c>
      <c r="G2940" t="s">
        <v>19</v>
      </c>
      <c r="H2940">
        <v>2015</v>
      </c>
      <c r="I2940">
        <v>17413</v>
      </c>
      <c r="J2940">
        <v>10</v>
      </c>
      <c r="K2940" s="5">
        <v>2707.0237790000001</v>
      </c>
      <c r="L2940" s="6">
        <v>55629.54752</v>
      </c>
      <c r="M29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1" spans="1:13" x14ac:dyDescent="0.2">
      <c r="A2941" t="s">
        <v>3669</v>
      </c>
      <c r="B2941" t="s">
        <v>15</v>
      </c>
      <c r="C2941">
        <v>8</v>
      </c>
      <c r="D2941" s="6">
        <v>138172.25</v>
      </c>
      <c r="E2941" s="6">
        <v>5091114829.96</v>
      </c>
      <c r="F2941">
        <v>16</v>
      </c>
      <c r="G2941" t="s">
        <v>37</v>
      </c>
      <c r="H2941">
        <v>2015</v>
      </c>
      <c r="I2941">
        <v>16319</v>
      </c>
      <c r="J2941">
        <v>10</v>
      </c>
      <c r="K2941" s="5">
        <v>36845.145750000003</v>
      </c>
      <c r="L2941" s="6">
        <v>8635.7655720000002</v>
      </c>
      <c r="M2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2" spans="1:13" x14ac:dyDescent="0.2">
      <c r="A2942" t="s">
        <v>3670</v>
      </c>
      <c r="B2942" t="s">
        <v>18</v>
      </c>
      <c r="C2942">
        <v>3</v>
      </c>
      <c r="D2942" s="6">
        <v>98490.69</v>
      </c>
      <c r="E2942" s="6">
        <v>4727308353.7700005</v>
      </c>
      <c r="F2942">
        <v>46</v>
      </c>
      <c r="G2942" t="s">
        <v>10</v>
      </c>
      <c r="H2942">
        <v>2004</v>
      </c>
      <c r="I2942">
        <v>1593</v>
      </c>
      <c r="J2942">
        <v>21</v>
      </c>
      <c r="K2942" s="5">
        <v>47996.514190000002</v>
      </c>
      <c r="L2942" s="6">
        <v>2141.1019849999998</v>
      </c>
      <c r="M2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3" spans="1:13" x14ac:dyDescent="0.2">
      <c r="A2943" t="s">
        <v>3671</v>
      </c>
      <c r="B2943" t="s">
        <v>32</v>
      </c>
      <c r="C2943">
        <v>10</v>
      </c>
      <c r="D2943" s="6">
        <v>204595.13</v>
      </c>
      <c r="E2943" s="6">
        <v>33746357585.529999</v>
      </c>
      <c r="F2943">
        <v>37</v>
      </c>
      <c r="G2943" t="s">
        <v>16</v>
      </c>
      <c r="H2943">
        <v>2017</v>
      </c>
      <c r="I2943">
        <v>12825</v>
      </c>
      <c r="J2943">
        <v>8</v>
      </c>
      <c r="K2943" s="5">
        <v>164941.13430000001</v>
      </c>
      <c r="L2943" s="6">
        <v>5529.598137</v>
      </c>
      <c r="M29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4" spans="1:13" x14ac:dyDescent="0.2">
      <c r="A2944" t="s">
        <v>3672</v>
      </c>
      <c r="B2944" t="s">
        <v>9</v>
      </c>
      <c r="C2944">
        <v>10</v>
      </c>
      <c r="D2944" s="6">
        <v>442221.68</v>
      </c>
      <c r="E2944" s="6">
        <v>1761431143.1500001</v>
      </c>
      <c r="F2944">
        <v>25</v>
      </c>
      <c r="G2944" t="s">
        <v>35</v>
      </c>
      <c r="H2944">
        <v>2001</v>
      </c>
      <c r="I2944">
        <v>11258</v>
      </c>
      <c r="J2944">
        <v>24</v>
      </c>
      <c r="K2944" s="5">
        <v>3982.1406659999998</v>
      </c>
      <c r="L2944" s="6">
        <v>17688.86706</v>
      </c>
      <c r="M2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5" spans="1:13" x14ac:dyDescent="0.2">
      <c r="A2945" t="s">
        <v>3673</v>
      </c>
      <c r="B2945" t="s">
        <v>18</v>
      </c>
      <c r="C2945">
        <v>2</v>
      </c>
      <c r="D2945" s="6">
        <v>322395.62</v>
      </c>
      <c r="E2945" s="6">
        <v>14775699336.1</v>
      </c>
      <c r="F2945">
        <v>5</v>
      </c>
      <c r="G2945" t="s">
        <v>29</v>
      </c>
      <c r="H2945">
        <v>2018</v>
      </c>
      <c r="I2945">
        <v>16231</v>
      </c>
      <c r="J2945">
        <v>7</v>
      </c>
      <c r="K2945" s="5">
        <v>45829.95551</v>
      </c>
      <c r="L2945" s="6">
        <v>64479.124080000001</v>
      </c>
      <c r="M29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6" spans="1:13" x14ac:dyDescent="0.2">
      <c r="A2946" t="s">
        <v>3674</v>
      </c>
      <c r="B2946" t="s">
        <v>15</v>
      </c>
      <c r="C2946">
        <v>6</v>
      </c>
      <c r="D2946" s="6">
        <v>489966.48</v>
      </c>
      <c r="E2946" s="6">
        <v>1770283475.01</v>
      </c>
      <c r="F2946">
        <v>6</v>
      </c>
      <c r="G2946" t="s">
        <v>29</v>
      </c>
      <c r="H2946">
        <v>2013</v>
      </c>
      <c r="I2946">
        <v>11586</v>
      </c>
      <c r="J2946">
        <v>12</v>
      </c>
      <c r="K2946" s="5">
        <v>3612.0705459999999</v>
      </c>
      <c r="L2946" s="6">
        <v>81661.080820000003</v>
      </c>
      <c r="M2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7" spans="1:13" x14ac:dyDescent="0.2">
      <c r="A2947" t="s">
        <v>390</v>
      </c>
      <c r="B2947" t="s">
        <v>24</v>
      </c>
      <c r="C2947">
        <v>1</v>
      </c>
      <c r="D2947" s="6">
        <v>322309.3</v>
      </c>
      <c r="E2947" s="6">
        <v>5060395685.4499998</v>
      </c>
      <c r="F2947">
        <v>26</v>
      </c>
      <c r="G2947" t="s">
        <v>10</v>
      </c>
      <c r="H2947">
        <v>2017</v>
      </c>
      <c r="I2947">
        <v>5491</v>
      </c>
      <c r="J2947">
        <v>8</v>
      </c>
      <c r="K2947" s="5">
        <v>15699.433230000001</v>
      </c>
      <c r="L2947" s="6">
        <v>12396.511640000001</v>
      </c>
      <c r="M29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48" spans="1:13" x14ac:dyDescent="0.2">
      <c r="A2948" t="s">
        <v>3675</v>
      </c>
      <c r="B2948" t="s">
        <v>9</v>
      </c>
      <c r="C2948">
        <v>9</v>
      </c>
      <c r="D2948" s="6">
        <v>10176.950000000001</v>
      </c>
      <c r="E2948" s="6">
        <v>22237987286.869999</v>
      </c>
      <c r="F2948">
        <v>41</v>
      </c>
      <c r="G2948" t="s">
        <v>35</v>
      </c>
      <c r="H2948">
        <v>2012</v>
      </c>
      <c r="I2948">
        <v>3329</v>
      </c>
      <c r="J2948">
        <v>13</v>
      </c>
      <c r="K2948" s="5">
        <v>2185132.0819999999</v>
      </c>
      <c r="L2948" s="6">
        <v>248.21826110000001</v>
      </c>
      <c r="M29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49" spans="1:13" x14ac:dyDescent="0.2">
      <c r="A2949" t="s">
        <v>3676</v>
      </c>
      <c r="B2949" t="s">
        <v>42</v>
      </c>
      <c r="C2949">
        <v>8</v>
      </c>
      <c r="D2949" s="6">
        <v>35645.660000000003</v>
      </c>
      <c r="E2949" s="6">
        <v>12083467023.4</v>
      </c>
      <c r="F2949">
        <v>1</v>
      </c>
      <c r="G2949" t="s">
        <v>27</v>
      </c>
      <c r="H2949">
        <v>2008</v>
      </c>
      <c r="I2949">
        <v>7851</v>
      </c>
      <c r="J2949">
        <v>17</v>
      </c>
      <c r="K2949" s="5">
        <v>338987.45760000002</v>
      </c>
      <c r="L2949" s="6">
        <v>35645.659169999999</v>
      </c>
      <c r="M29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0" spans="1:13" x14ac:dyDescent="0.2">
      <c r="A2950" t="s">
        <v>3677</v>
      </c>
      <c r="B2950" t="s">
        <v>12</v>
      </c>
      <c r="C2950">
        <v>5</v>
      </c>
      <c r="D2950" s="6">
        <v>220648.3</v>
      </c>
      <c r="E2950" s="6">
        <v>5559942539.3699999</v>
      </c>
      <c r="F2950">
        <v>10</v>
      </c>
      <c r="G2950" t="s">
        <v>29</v>
      </c>
      <c r="H2950">
        <v>2007</v>
      </c>
      <c r="I2950">
        <v>3869</v>
      </c>
      <c r="J2950">
        <v>18</v>
      </c>
      <c r="K2950" s="5">
        <v>25197.21112</v>
      </c>
      <c r="L2950" s="6">
        <v>22064.83036</v>
      </c>
      <c r="M29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1" spans="1:13" x14ac:dyDescent="0.2">
      <c r="A2951" t="s">
        <v>3678</v>
      </c>
      <c r="B2951" t="s">
        <v>15</v>
      </c>
      <c r="C2951">
        <v>6</v>
      </c>
      <c r="D2951" s="6">
        <v>288786.34000000003</v>
      </c>
      <c r="E2951" s="6">
        <v>4963527860.1899996</v>
      </c>
      <c r="F2951">
        <v>38</v>
      </c>
      <c r="G2951" t="s">
        <v>13</v>
      </c>
      <c r="H2951">
        <v>2006</v>
      </c>
      <c r="I2951">
        <v>16611</v>
      </c>
      <c r="J2951">
        <v>19</v>
      </c>
      <c r="K2951" s="5">
        <v>17186.544020000001</v>
      </c>
      <c r="L2951" s="6">
        <v>7599.6404190000003</v>
      </c>
      <c r="M2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2" spans="1:13" x14ac:dyDescent="0.2">
      <c r="A2952" t="s">
        <v>3679</v>
      </c>
      <c r="B2952" t="s">
        <v>42</v>
      </c>
      <c r="C2952">
        <v>9</v>
      </c>
      <c r="D2952" s="6">
        <v>306693.01</v>
      </c>
      <c r="E2952" s="6">
        <v>1236510887.1199999</v>
      </c>
      <c r="F2952">
        <v>25</v>
      </c>
      <c r="G2952" t="s">
        <v>19</v>
      </c>
      <c r="H2952">
        <v>2011</v>
      </c>
      <c r="I2952">
        <v>15894</v>
      </c>
      <c r="J2952">
        <v>14</v>
      </c>
      <c r="K2952" s="5">
        <v>4030.7543430000001</v>
      </c>
      <c r="L2952" s="6">
        <v>12267.720520000001</v>
      </c>
      <c r="M2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3" spans="1:13" x14ac:dyDescent="0.2">
      <c r="A2953" t="s">
        <v>3680</v>
      </c>
      <c r="B2953" t="s">
        <v>42</v>
      </c>
      <c r="C2953">
        <v>10</v>
      </c>
      <c r="D2953" s="6">
        <v>401685.36</v>
      </c>
      <c r="E2953" s="6">
        <v>13298991057.719999</v>
      </c>
      <c r="F2953">
        <v>8</v>
      </c>
      <c r="G2953" t="s">
        <v>21</v>
      </c>
      <c r="H2953">
        <v>2011</v>
      </c>
      <c r="I2953">
        <v>6636</v>
      </c>
      <c r="J2953">
        <v>14</v>
      </c>
      <c r="K2953" s="5">
        <v>33106.980349999998</v>
      </c>
      <c r="L2953" s="6">
        <v>50210.6702</v>
      </c>
      <c r="M29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4" spans="1:13" x14ac:dyDescent="0.2">
      <c r="A2954" t="s">
        <v>3681</v>
      </c>
      <c r="B2954" t="s">
        <v>9</v>
      </c>
      <c r="C2954">
        <v>1</v>
      </c>
      <c r="D2954" s="6">
        <v>20700.64</v>
      </c>
      <c r="E2954" s="6">
        <v>9409751441.3299999</v>
      </c>
      <c r="F2954">
        <v>34</v>
      </c>
      <c r="G2954" t="s">
        <v>19</v>
      </c>
      <c r="H2954">
        <v>2017</v>
      </c>
      <c r="I2954">
        <v>18336</v>
      </c>
      <c r="J2954">
        <v>8</v>
      </c>
      <c r="K2954" s="5">
        <v>454562.26140000002</v>
      </c>
      <c r="L2954" s="6">
        <v>608.84241829999996</v>
      </c>
      <c r="M29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5" spans="1:13" x14ac:dyDescent="0.2">
      <c r="A2955" t="s">
        <v>3682</v>
      </c>
      <c r="B2955" t="s">
        <v>9</v>
      </c>
      <c r="C2955">
        <v>3</v>
      </c>
      <c r="D2955" s="6">
        <v>20858.150000000001</v>
      </c>
      <c r="E2955" s="6">
        <v>32888764641.18</v>
      </c>
      <c r="F2955">
        <v>28</v>
      </c>
      <c r="G2955" t="s">
        <v>35</v>
      </c>
      <c r="H2955">
        <v>2001</v>
      </c>
      <c r="I2955">
        <v>3724</v>
      </c>
      <c r="J2955">
        <v>24</v>
      </c>
      <c r="K2955" s="5">
        <v>1576781.254</v>
      </c>
      <c r="L2955" s="6">
        <v>744.93401610000001</v>
      </c>
      <c r="M2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56" spans="1:13" x14ac:dyDescent="0.2">
      <c r="A2956" t="s">
        <v>3683</v>
      </c>
      <c r="B2956" t="s">
        <v>12</v>
      </c>
      <c r="C2956">
        <v>10</v>
      </c>
      <c r="D2956" s="6">
        <v>434448.82</v>
      </c>
      <c r="E2956" s="6">
        <v>14071454800.040001</v>
      </c>
      <c r="F2956">
        <v>36</v>
      </c>
      <c r="G2956" t="s">
        <v>37</v>
      </c>
      <c r="H2956">
        <v>2007</v>
      </c>
      <c r="I2956">
        <v>3003</v>
      </c>
      <c r="J2956">
        <v>18</v>
      </c>
      <c r="K2956" s="5">
        <v>32388.211940000001</v>
      </c>
      <c r="L2956" s="6">
        <v>12068.02268</v>
      </c>
      <c r="M2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7" spans="1:13" x14ac:dyDescent="0.2">
      <c r="A2957" t="s">
        <v>3684</v>
      </c>
      <c r="B2957" t="s">
        <v>24</v>
      </c>
      <c r="C2957">
        <v>3</v>
      </c>
      <c r="D2957" s="6">
        <v>290244.05</v>
      </c>
      <c r="E2957" s="6">
        <v>12484006398.27</v>
      </c>
      <c r="F2957">
        <v>15</v>
      </c>
      <c r="G2957" t="s">
        <v>37</v>
      </c>
      <c r="H2957">
        <v>2001</v>
      </c>
      <c r="I2957">
        <v>17323</v>
      </c>
      <c r="J2957">
        <v>24</v>
      </c>
      <c r="K2957" s="5">
        <v>43011.101490000001</v>
      </c>
      <c r="L2957" s="6">
        <v>19349.60312</v>
      </c>
      <c r="M2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8" spans="1:13" x14ac:dyDescent="0.2">
      <c r="A2958" t="s">
        <v>391</v>
      </c>
      <c r="B2958" t="s">
        <v>49</v>
      </c>
      <c r="C2958">
        <v>8</v>
      </c>
      <c r="D2958" s="6">
        <v>209563.33</v>
      </c>
      <c r="E2958" s="6">
        <v>3302567190.48</v>
      </c>
      <c r="F2958">
        <v>28</v>
      </c>
      <c r="G2958" t="s">
        <v>10</v>
      </c>
      <c r="H2958">
        <v>2013</v>
      </c>
      <c r="I2958">
        <v>7314</v>
      </c>
      <c r="J2958">
        <v>12</v>
      </c>
      <c r="K2958" s="5">
        <v>15758.27975</v>
      </c>
      <c r="L2958" s="6">
        <v>7484.4047490000003</v>
      </c>
      <c r="M2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59" spans="1:13" x14ac:dyDescent="0.2">
      <c r="A2959" t="s">
        <v>3685</v>
      </c>
      <c r="B2959" t="s">
        <v>24</v>
      </c>
      <c r="C2959">
        <v>2</v>
      </c>
      <c r="D2959" s="6">
        <v>168877.74</v>
      </c>
      <c r="E2959" s="6">
        <v>4329733177.9799995</v>
      </c>
      <c r="F2959">
        <v>5</v>
      </c>
      <c r="G2959" t="s">
        <v>29</v>
      </c>
      <c r="H2959">
        <v>2016</v>
      </c>
      <c r="I2959">
        <v>9829</v>
      </c>
      <c r="J2959">
        <v>9</v>
      </c>
      <c r="K2959" s="5">
        <v>25637.269850000001</v>
      </c>
      <c r="L2959" s="6">
        <v>33775.548840000003</v>
      </c>
      <c r="M29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0" spans="1:13" x14ac:dyDescent="0.2">
      <c r="A2960" t="s">
        <v>3686</v>
      </c>
      <c r="B2960" t="s">
        <v>32</v>
      </c>
      <c r="C2960">
        <v>2</v>
      </c>
      <c r="D2960" s="6">
        <v>281892.27</v>
      </c>
      <c r="E2960" s="6">
        <v>5328209822.9099998</v>
      </c>
      <c r="F2960">
        <v>6</v>
      </c>
      <c r="G2960" t="s">
        <v>16</v>
      </c>
      <c r="H2960">
        <v>2000</v>
      </c>
      <c r="I2960">
        <v>3387</v>
      </c>
      <c r="J2960">
        <v>25</v>
      </c>
      <c r="K2960" s="5">
        <v>18900.582060000001</v>
      </c>
      <c r="L2960" s="6">
        <v>46982.044549999999</v>
      </c>
      <c r="M2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1" spans="1:13" x14ac:dyDescent="0.2">
      <c r="A2961" t="s">
        <v>3687</v>
      </c>
      <c r="B2961" t="s">
        <v>12</v>
      </c>
      <c r="C2961">
        <v>1</v>
      </c>
      <c r="D2961" s="6">
        <v>11051.11</v>
      </c>
      <c r="E2961" s="6">
        <v>2160708645.8400002</v>
      </c>
      <c r="F2961">
        <v>41</v>
      </c>
      <c r="G2961" t="s">
        <v>37</v>
      </c>
      <c r="H2961">
        <v>2011</v>
      </c>
      <c r="I2961">
        <v>14168</v>
      </c>
      <c r="J2961">
        <v>14</v>
      </c>
      <c r="K2961" s="5">
        <v>195518.587</v>
      </c>
      <c r="L2961" s="6">
        <v>269.53929099999999</v>
      </c>
      <c r="M2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2" spans="1:13" x14ac:dyDescent="0.2">
      <c r="A2962" t="s">
        <v>3688</v>
      </c>
      <c r="B2962" t="s">
        <v>32</v>
      </c>
      <c r="C2962">
        <v>10</v>
      </c>
      <c r="D2962" s="6">
        <v>245059.23</v>
      </c>
      <c r="E2962" s="6">
        <v>9015451.8100000005</v>
      </c>
      <c r="F2962">
        <v>18</v>
      </c>
      <c r="G2962" t="s">
        <v>13</v>
      </c>
      <c r="H2962">
        <v>2001</v>
      </c>
      <c r="I2962">
        <v>13544</v>
      </c>
      <c r="J2962">
        <v>24</v>
      </c>
      <c r="K2962" s="5">
        <v>35.788868049999998</v>
      </c>
      <c r="L2962" s="6">
        <v>13614.40187</v>
      </c>
      <c r="M2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3" spans="1:13" x14ac:dyDescent="0.2">
      <c r="A2963" t="s">
        <v>3689</v>
      </c>
      <c r="B2963" t="s">
        <v>24</v>
      </c>
      <c r="C2963">
        <v>10</v>
      </c>
      <c r="D2963" s="6">
        <v>4241.57</v>
      </c>
      <c r="E2963" s="6">
        <v>8221968005.6000004</v>
      </c>
      <c r="F2963">
        <v>45</v>
      </c>
      <c r="G2963" t="s">
        <v>29</v>
      </c>
      <c r="H2963">
        <v>2020</v>
      </c>
      <c r="I2963">
        <v>5312</v>
      </c>
      <c r="J2963">
        <v>5</v>
      </c>
      <c r="K2963" s="5">
        <v>1938423.196</v>
      </c>
      <c r="L2963" s="7">
        <v>94.257180910000002</v>
      </c>
      <c r="M29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4" spans="1:13" x14ac:dyDescent="0.2">
      <c r="A2964" t="s">
        <v>3690</v>
      </c>
      <c r="B2964" t="s">
        <v>42</v>
      </c>
      <c r="C2964">
        <v>9</v>
      </c>
      <c r="D2964" s="6">
        <v>337900.93</v>
      </c>
      <c r="E2964" s="6">
        <v>7302436034.3199997</v>
      </c>
      <c r="F2964">
        <v>28</v>
      </c>
      <c r="G2964" t="s">
        <v>13</v>
      </c>
      <c r="H2964">
        <v>2015</v>
      </c>
      <c r="I2964">
        <v>2169</v>
      </c>
      <c r="J2964">
        <v>10</v>
      </c>
      <c r="K2964" s="5">
        <v>21610.174419999999</v>
      </c>
      <c r="L2964" s="6">
        <v>12067.890520000001</v>
      </c>
      <c r="M2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5" spans="1:13" x14ac:dyDescent="0.2">
      <c r="A2965" t="s">
        <v>3691</v>
      </c>
      <c r="B2965" t="s">
        <v>15</v>
      </c>
      <c r="C2965">
        <v>4</v>
      </c>
      <c r="D2965" s="6">
        <v>20420.439999999999</v>
      </c>
      <c r="E2965" s="6">
        <v>9952965902.4599991</v>
      </c>
      <c r="F2965">
        <v>34</v>
      </c>
      <c r="G2965" t="s">
        <v>16</v>
      </c>
      <c r="H2965">
        <v>2014</v>
      </c>
      <c r="I2965">
        <v>14063</v>
      </c>
      <c r="J2965">
        <v>11</v>
      </c>
      <c r="K2965" s="5">
        <v>487401.23070000001</v>
      </c>
      <c r="L2965" s="6">
        <v>600.60104939999997</v>
      </c>
      <c r="M2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6" spans="1:13" x14ac:dyDescent="0.2">
      <c r="A2966" t="s">
        <v>3692</v>
      </c>
      <c r="B2966" t="s">
        <v>12</v>
      </c>
      <c r="C2966">
        <v>5</v>
      </c>
      <c r="D2966" s="6">
        <v>421766.85</v>
      </c>
      <c r="E2966" s="6">
        <v>1897368783.97</v>
      </c>
      <c r="F2966">
        <v>2</v>
      </c>
      <c r="G2966" t="s">
        <v>10</v>
      </c>
      <c r="H2966">
        <v>2023</v>
      </c>
      <c r="I2966">
        <v>4602</v>
      </c>
      <c r="J2966">
        <v>2</v>
      </c>
      <c r="K2966" s="5">
        <v>4497.6199580000002</v>
      </c>
      <c r="L2966" s="6">
        <v>210883.42670000001</v>
      </c>
      <c r="M29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67" spans="1:13" x14ac:dyDescent="0.2">
      <c r="A2967" t="s">
        <v>3693</v>
      </c>
      <c r="B2967" t="s">
        <v>15</v>
      </c>
      <c r="C2967">
        <v>4</v>
      </c>
      <c r="D2967" s="6">
        <v>336563.41</v>
      </c>
      <c r="E2967" s="6">
        <v>16560378150.309999</v>
      </c>
      <c r="F2967">
        <v>47</v>
      </c>
      <c r="G2967" t="s">
        <v>13</v>
      </c>
      <c r="H2967">
        <v>2013</v>
      </c>
      <c r="I2967">
        <v>15343</v>
      </c>
      <c r="J2967">
        <v>12</v>
      </c>
      <c r="K2967" s="5">
        <v>49203.332699999999</v>
      </c>
      <c r="L2967" s="6">
        <v>7160.9236819999996</v>
      </c>
      <c r="M2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8" spans="1:13" x14ac:dyDescent="0.2">
      <c r="A2968" t="s">
        <v>3694</v>
      </c>
      <c r="B2968" t="s">
        <v>42</v>
      </c>
      <c r="C2968">
        <v>6</v>
      </c>
      <c r="D2968" s="6">
        <v>416870.56</v>
      </c>
      <c r="E2968" s="6">
        <v>9426331888.8700008</v>
      </c>
      <c r="F2968">
        <v>36</v>
      </c>
      <c r="G2968" t="s">
        <v>35</v>
      </c>
      <c r="H2968">
        <v>2008</v>
      </c>
      <c r="I2968">
        <v>1745</v>
      </c>
      <c r="J2968">
        <v>17</v>
      </c>
      <c r="K2968" s="5">
        <v>22611.131270000002</v>
      </c>
      <c r="L2968" s="6">
        <v>11579.73785</v>
      </c>
      <c r="M2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69" spans="1:13" x14ac:dyDescent="0.2">
      <c r="A2969" t="s">
        <v>392</v>
      </c>
      <c r="B2969" t="s">
        <v>18</v>
      </c>
      <c r="C2969">
        <v>7</v>
      </c>
      <c r="D2969" s="6">
        <v>256278.15</v>
      </c>
      <c r="E2969" s="6">
        <v>3937979946.3299999</v>
      </c>
      <c r="F2969">
        <v>13</v>
      </c>
      <c r="G2969" t="s">
        <v>19</v>
      </c>
      <c r="H2969">
        <v>2006</v>
      </c>
      <c r="I2969">
        <v>4148</v>
      </c>
      <c r="J2969">
        <v>19</v>
      </c>
      <c r="K2969" s="5">
        <v>15365.03845</v>
      </c>
      <c r="L2969" s="6">
        <v>19713.70405</v>
      </c>
      <c r="M2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0" spans="1:13" x14ac:dyDescent="0.2">
      <c r="A2970" t="s">
        <v>3695</v>
      </c>
      <c r="B2970" t="s">
        <v>9</v>
      </c>
      <c r="C2970">
        <v>6</v>
      </c>
      <c r="D2970" s="6">
        <v>27102.19</v>
      </c>
      <c r="E2970" s="6">
        <v>1287622847.3</v>
      </c>
      <c r="F2970">
        <v>18</v>
      </c>
      <c r="G2970" t="s">
        <v>33</v>
      </c>
      <c r="H2970">
        <v>2004</v>
      </c>
      <c r="I2970">
        <v>7405</v>
      </c>
      <c r="J2970">
        <v>21</v>
      </c>
      <c r="K2970" s="5">
        <v>47508.923990000003</v>
      </c>
      <c r="L2970" s="6">
        <v>1505.6770590000001</v>
      </c>
      <c r="M2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1" spans="1:13" x14ac:dyDescent="0.2">
      <c r="A2971" t="s">
        <v>3696</v>
      </c>
      <c r="B2971" t="s">
        <v>12</v>
      </c>
      <c r="C2971">
        <v>4</v>
      </c>
      <c r="D2971" s="6">
        <v>409792.22</v>
      </c>
      <c r="E2971" s="6">
        <v>7748269535.6499996</v>
      </c>
      <c r="F2971">
        <v>24</v>
      </c>
      <c r="G2971" t="s">
        <v>33</v>
      </c>
      <c r="H2971">
        <v>2011</v>
      </c>
      <c r="I2971">
        <v>15999</v>
      </c>
      <c r="J2971">
        <v>14</v>
      </c>
      <c r="K2971" s="5">
        <v>18906.800630000002</v>
      </c>
      <c r="L2971" s="6">
        <v>17074.6757</v>
      </c>
      <c r="M2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2" spans="1:13" x14ac:dyDescent="0.2">
      <c r="A2972" t="s">
        <v>3697</v>
      </c>
      <c r="B2972" t="s">
        <v>12</v>
      </c>
      <c r="C2972">
        <v>10</v>
      </c>
      <c r="D2972" s="6">
        <v>73646.320000000007</v>
      </c>
      <c r="E2972" s="6">
        <v>1740058613.74</v>
      </c>
      <c r="F2972">
        <v>32</v>
      </c>
      <c r="G2972" t="s">
        <v>27</v>
      </c>
      <c r="H2972">
        <v>2004</v>
      </c>
      <c r="I2972">
        <v>10686</v>
      </c>
      <c r="J2972">
        <v>21</v>
      </c>
      <c r="K2972" s="5">
        <v>23626.230039999999</v>
      </c>
      <c r="L2972" s="6">
        <v>2301.447592</v>
      </c>
      <c r="M2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3" spans="1:13" x14ac:dyDescent="0.2">
      <c r="A2973" t="s">
        <v>3698</v>
      </c>
      <c r="B2973" t="s">
        <v>42</v>
      </c>
      <c r="C2973">
        <v>6</v>
      </c>
      <c r="D2973" s="6">
        <v>297328.53000000003</v>
      </c>
      <c r="E2973" s="6">
        <v>8015152551.5</v>
      </c>
      <c r="F2973">
        <v>48</v>
      </c>
      <c r="G2973" t="s">
        <v>16</v>
      </c>
      <c r="H2973">
        <v>2020</v>
      </c>
      <c r="I2973">
        <v>8276</v>
      </c>
      <c r="J2973">
        <v>5</v>
      </c>
      <c r="K2973" s="5">
        <v>26956.22667</v>
      </c>
      <c r="L2973" s="6">
        <v>6194.3443539999998</v>
      </c>
      <c r="M2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4" spans="1:13" x14ac:dyDescent="0.2">
      <c r="A2974" t="s">
        <v>3699</v>
      </c>
      <c r="B2974" t="s">
        <v>15</v>
      </c>
      <c r="C2974">
        <v>7</v>
      </c>
      <c r="D2974" s="6">
        <v>393422.54</v>
      </c>
      <c r="E2974" s="6">
        <v>11824682898.76</v>
      </c>
      <c r="F2974">
        <v>31</v>
      </c>
      <c r="G2974" t="s">
        <v>13</v>
      </c>
      <c r="H2974">
        <v>2001</v>
      </c>
      <c r="I2974">
        <v>1233</v>
      </c>
      <c r="J2974">
        <v>24</v>
      </c>
      <c r="K2974" s="5">
        <v>30054.936750000001</v>
      </c>
      <c r="L2974" s="6">
        <v>12691.049590000001</v>
      </c>
      <c r="M2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5" spans="1:13" x14ac:dyDescent="0.2">
      <c r="A2975" t="s">
        <v>3700</v>
      </c>
      <c r="B2975" t="s">
        <v>24</v>
      </c>
      <c r="C2975">
        <v>4</v>
      </c>
      <c r="D2975" s="6">
        <v>325261.34000000003</v>
      </c>
      <c r="E2975" s="6">
        <v>9228434981.3500004</v>
      </c>
      <c r="F2975">
        <v>26</v>
      </c>
      <c r="G2975" t="s">
        <v>21</v>
      </c>
      <c r="H2975">
        <v>2005</v>
      </c>
      <c r="I2975">
        <v>11238</v>
      </c>
      <c r="J2975">
        <v>20</v>
      </c>
      <c r="K2975" s="5">
        <v>28371.369790000001</v>
      </c>
      <c r="L2975" s="6">
        <v>12510.05149</v>
      </c>
      <c r="M2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6" spans="1:13" x14ac:dyDescent="0.2">
      <c r="A2976" t="s">
        <v>3701</v>
      </c>
      <c r="B2976" t="s">
        <v>15</v>
      </c>
      <c r="C2976">
        <v>5</v>
      </c>
      <c r="D2976" s="6">
        <v>279273.71999999997</v>
      </c>
      <c r="E2976" s="6">
        <v>80770949197.039993</v>
      </c>
      <c r="F2976">
        <v>31</v>
      </c>
      <c r="G2976" t="s">
        <v>13</v>
      </c>
      <c r="H2976">
        <v>2006</v>
      </c>
      <c r="I2976">
        <v>8069</v>
      </c>
      <c r="J2976">
        <v>19</v>
      </c>
      <c r="K2976" s="5">
        <v>289216.86859999999</v>
      </c>
      <c r="L2976" s="6">
        <v>9008.829581</v>
      </c>
      <c r="M2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77" spans="1:13" x14ac:dyDescent="0.2">
      <c r="A2977" t="s">
        <v>3702</v>
      </c>
      <c r="B2977" t="s">
        <v>49</v>
      </c>
      <c r="C2977">
        <v>2</v>
      </c>
      <c r="D2977" s="6">
        <v>359427.56</v>
      </c>
      <c r="E2977" s="6">
        <v>16418352528.48</v>
      </c>
      <c r="F2977">
        <v>39</v>
      </c>
      <c r="G2977" t="s">
        <v>37</v>
      </c>
      <c r="H2977">
        <v>2007</v>
      </c>
      <c r="I2977">
        <v>8103</v>
      </c>
      <c r="J2977">
        <v>18</v>
      </c>
      <c r="K2977" s="5">
        <v>45678.169349999996</v>
      </c>
      <c r="L2977" s="6">
        <v>9216.0913629999995</v>
      </c>
      <c r="M2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8" spans="1:13" x14ac:dyDescent="0.2">
      <c r="A2978" t="s">
        <v>3703</v>
      </c>
      <c r="B2978" t="s">
        <v>18</v>
      </c>
      <c r="C2978">
        <v>7</v>
      </c>
      <c r="D2978" s="6">
        <v>81577.38</v>
      </c>
      <c r="E2978" s="6">
        <v>2888336799.3800001</v>
      </c>
      <c r="F2978">
        <v>26</v>
      </c>
      <c r="G2978" t="s">
        <v>27</v>
      </c>
      <c r="H2978">
        <v>2023</v>
      </c>
      <c r="I2978">
        <v>782</v>
      </c>
      <c r="J2978">
        <v>2</v>
      </c>
      <c r="K2978" s="5">
        <v>35405.096989999998</v>
      </c>
      <c r="L2978" s="6">
        <v>3137.5917239999999</v>
      </c>
      <c r="M2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79" spans="1:13" x14ac:dyDescent="0.2">
      <c r="A2979" t="s">
        <v>3704</v>
      </c>
      <c r="B2979" t="s">
        <v>42</v>
      </c>
      <c r="C2979">
        <v>9</v>
      </c>
      <c r="D2979" s="6">
        <v>212579.51</v>
      </c>
      <c r="E2979" s="6">
        <v>6568795202.71</v>
      </c>
      <c r="F2979">
        <v>5</v>
      </c>
      <c r="G2979" t="s">
        <v>35</v>
      </c>
      <c r="H2979">
        <v>2017</v>
      </c>
      <c r="I2979">
        <v>17482</v>
      </c>
      <c r="J2979">
        <v>8</v>
      </c>
      <c r="K2979" s="5">
        <v>30899.415209999999</v>
      </c>
      <c r="L2979" s="6">
        <v>42515.90251</v>
      </c>
      <c r="M2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0" spans="1:13" x14ac:dyDescent="0.2">
      <c r="A2980" t="s">
        <v>393</v>
      </c>
      <c r="B2980" t="s">
        <v>42</v>
      </c>
      <c r="C2980">
        <v>2</v>
      </c>
      <c r="D2980" s="6">
        <v>245723.51999999999</v>
      </c>
      <c r="E2980" s="6">
        <v>10732170703.139999</v>
      </c>
      <c r="F2980">
        <v>14</v>
      </c>
      <c r="G2980" t="s">
        <v>13</v>
      </c>
      <c r="H2980">
        <v>2016</v>
      </c>
      <c r="I2980">
        <v>2484</v>
      </c>
      <c r="J2980">
        <v>9</v>
      </c>
      <c r="K2980" s="5">
        <v>43674.79694</v>
      </c>
      <c r="L2980" s="6">
        <v>17551.680230000002</v>
      </c>
      <c r="M2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1" spans="1:13" x14ac:dyDescent="0.2">
      <c r="A2981" t="s">
        <v>3705</v>
      </c>
      <c r="B2981" t="s">
        <v>24</v>
      </c>
      <c r="C2981">
        <v>3</v>
      </c>
      <c r="D2981" s="6">
        <v>311377.03999999998</v>
      </c>
      <c r="E2981" s="6">
        <v>7661034812.3100004</v>
      </c>
      <c r="F2981">
        <v>38</v>
      </c>
      <c r="G2981" t="s">
        <v>27</v>
      </c>
      <c r="H2981">
        <v>2021</v>
      </c>
      <c r="I2981">
        <v>16108</v>
      </c>
      <c r="J2981">
        <v>4</v>
      </c>
      <c r="K2981" s="5">
        <v>24602.724050000001</v>
      </c>
      <c r="L2981" s="6">
        <v>8194.1326790000003</v>
      </c>
      <c r="M2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2" spans="1:13" x14ac:dyDescent="0.2">
      <c r="A2982" t="s">
        <v>3706</v>
      </c>
      <c r="B2982" t="s">
        <v>24</v>
      </c>
      <c r="C2982">
        <v>9</v>
      </c>
      <c r="D2982" s="6">
        <v>304420.5</v>
      </c>
      <c r="E2982" s="6">
        <v>6911721342.8699999</v>
      </c>
      <c r="F2982">
        <v>9</v>
      </c>
      <c r="G2982" t="s">
        <v>10</v>
      </c>
      <c r="H2982">
        <v>2019</v>
      </c>
      <c r="I2982">
        <v>6808</v>
      </c>
      <c r="J2982">
        <v>6</v>
      </c>
      <c r="K2982" s="5">
        <v>22703.520280000001</v>
      </c>
      <c r="L2982" s="6">
        <v>33824.499649999998</v>
      </c>
      <c r="M29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3" spans="1:13" x14ac:dyDescent="0.2">
      <c r="A2983" t="s">
        <v>3707</v>
      </c>
      <c r="B2983" t="s">
        <v>42</v>
      </c>
      <c r="C2983">
        <v>3</v>
      </c>
      <c r="D2983" s="6">
        <v>445593.47</v>
      </c>
      <c r="E2983" s="6">
        <v>729819620.52999997</v>
      </c>
      <c r="F2983">
        <v>34</v>
      </c>
      <c r="G2983" t="s">
        <v>10</v>
      </c>
      <c r="H2983">
        <v>2022</v>
      </c>
      <c r="I2983">
        <v>14821</v>
      </c>
      <c r="J2983">
        <v>3</v>
      </c>
      <c r="K2983" s="5">
        <v>1636.859766</v>
      </c>
      <c r="L2983" s="6">
        <v>13105.690360000001</v>
      </c>
      <c r="M2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4" spans="1:13" x14ac:dyDescent="0.2">
      <c r="A2984" t="s">
        <v>3708</v>
      </c>
      <c r="B2984" t="s">
        <v>42</v>
      </c>
      <c r="C2984">
        <v>2</v>
      </c>
      <c r="D2984" s="6">
        <v>22303.4</v>
      </c>
      <c r="E2984" s="6">
        <v>539732421.24000001</v>
      </c>
      <c r="F2984">
        <v>40</v>
      </c>
      <c r="G2984" t="s">
        <v>16</v>
      </c>
      <c r="H2984">
        <v>2010</v>
      </c>
      <c r="I2984">
        <v>5568</v>
      </c>
      <c r="J2984">
        <v>15</v>
      </c>
      <c r="K2984" s="5">
        <v>24198.561720000002</v>
      </c>
      <c r="L2984" s="6">
        <v>557.58491349999997</v>
      </c>
      <c r="M2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5" spans="1:13" x14ac:dyDescent="0.2">
      <c r="A2985" t="s">
        <v>3709</v>
      </c>
      <c r="B2985" t="s">
        <v>15</v>
      </c>
      <c r="C2985">
        <v>8</v>
      </c>
      <c r="D2985" s="6">
        <v>468790.22</v>
      </c>
      <c r="E2985" s="6">
        <v>7861612484.79</v>
      </c>
      <c r="F2985">
        <v>28</v>
      </c>
      <c r="G2985" t="s">
        <v>16</v>
      </c>
      <c r="H2985">
        <v>2012</v>
      </c>
      <c r="I2985">
        <v>14954</v>
      </c>
      <c r="J2985">
        <v>13</v>
      </c>
      <c r="K2985" s="5">
        <v>16769.000889999999</v>
      </c>
      <c r="L2985" s="6">
        <v>16742.508030000001</v>
      </c>
      <c r="M29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6" spans="1:13" x14ac:dyDescent="0.2">
      <c r="A2986" t="s">
        <v>3710</v>
      </c>
      <c r="B2986" t="s">
        <v>42</v>
      </c>
      <c r="C2986">
        <v>5</v>
      </c>
      <c r="D2986" s="6">
        <v>278359.90000000002</v>
      </c>
      <c r="E2986" s="6">
        <v>8309531783.5900002</v>
      </c>
      <c r="F2986">
        <v>20</v>
      </c>
      <c r="G2986" t="s">
        <v>16</v>
      </c>
      <c r="H2986">
        <v>2005</v>
      </c>
      <c r="I2986">
        <v>5041</v>
      </c>
      <c r="J2986">
        <v>20</v>
      </c>
      <c r="K2986" s="5">
        <v>29850.75606</v>
      </c>
      <c r="L2986" s="6">
        <v>13917.994919999999</v>
      </c>
      <c r="M29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87" spans="1:13" x14ac:dyDescent="0.2">
      <c r="A2987" t="s">
        <v>3711</v>
      </c>
      <c r="B2987" t="s">
        <v>49</v>
      </c>
      <c r="C2987">
        <v>8</v>
      </c>
      <c r="D2987" s="6">
        <v>5144.26</v>
      </c>
      <c r="E2987" s="6">
        <v>21080759822.419998</v>
      </c>
      <c r="F2987">
        <v>14</v>
      </c>
      <c r="G2987" t="s">
        <v>33</v>
      </c>
      <c r="H2987">
        <v>2015</v>
      </c>
      <c r="I2987">
        <v>13174</v>
      </c>
      <c r="J2987">
        <v>10</v>
      </c>
      <c r="K2987" s="5">
        <v>4097918.5219999999</v>
      </c>
      <c r="L2987" s="6">
        <v>367.4470791</v>
      </c>
      <c r="M29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8" spans="1:13" x14ac:dyDescent="0.2">
      <c r="A2988" t="s">
        <v>3712</v>
      </c>
      <c r="B2988" t="s">
        <v>42</v>
      </c>
      <c r="C2988">
        <v>1</v>
      </c>
      <c r="D2988" s="6">
        <v>288163.26</v>
      </c>
      <c r="E2988" s="6">
        <v>1344552492.02</v>
      </c>
      <c r="F2988">
        <v>12</v>
      </c>
      <c r="G2988" t="s">
        <v>19</v>
      </c>
      <c r="H2988">
        <v>2023</v>
      </c>
      <c r="I2988">
        <v>11928</v>
      </c>
      <c r="J2988">
        <v>2</v>
      </c>
      <c r="K2988" s="5">
        <v>4664.939961</v>
      </c>
      <c r="L2988" s="6">
        <v>24013.605390000001</v>
      </c>
      <c r="M2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89" spans="1:13" x14ac:dyDescent="0.2">
      <c r="A2989" t="s">
        <v>3713</v>
      </c>
      <c r="B2989" t="s">
        <v>24</v>
      </c>
      <c r="C2989">
        <v>1</v>
      </c>
      <c r="D2989" s="6">
        <v>103920.18</v>
      </c>
      <c r="E2989" s="6">
        <v>27796566814.849998</v>
      </c>
      <c r="F2989">
        <v>9</v>
      </c>
      <c r="G2989" t="s">
        <v>33</v>
      </c>
      <c r="H2989">
        <v>2018</v>
      </c>
      <c r="I2989">
        <v>7078</v>
      </c>
      <c r="J2989">
        <v>7</v>
      </c>
      <c r="K2989" s="5">
        <v>267478.95990000002</v>
      </c>
      <c r="L2989" s="6">
        <v>11546.687180000001</v>
      </c>
      <c r="M2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0" spans="1:13" x14ac:dyDescent="0.2">
      <c r="A2990" t="s">
        <v>3714</v>
      </c>
      <c r="B2990" t="s">
        <v>32</v>
      </c>
      <c r="C2990">
        <v>5</v>
      </c>
      <c r="D2990" s="6">
        <v>36724.870000000003</v>
      </c>
      <c r="E2990" s="6">
        <v>8997025390.5400009</v>
      </c>
      <c r="F2990">
        <v>24</v>
      </c>
      <c r="G2990" t="s">
        <v>13</v>
      </c>
      <c r="H2990">
        <v>2021</v>
      </c>
      <c r="I2990">
        <v>8022</v>
      </c>
      <c r="J2990">
        <v>4</v>
      </c>
      <c r="K2990" s="5">
        <v>244983.56630000001</v>
      </c>
      <c r="L2990" s="6">
        <v>1530.2027539999999</v>
      </c>
      <c r="M2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1" spans="1:13" x14ac:dyDescent="0.2">
      <c r="A2991" t="s">
        <v>394</v>
      </c>
      <c r="B2991" t="s">
        <v>24</v>
      </c>
      <c r="C2991">
        <v>6</v>
      </c>
      <c r="D2991" s="6">
        <v>499560.32</v>
      </c>
      <c r="E2991" s="6">
        <v>8977952853.0200005</v>
      </c>
      <c r="F2991">
        <v>17</v>
      </c>
      <c r="G2991" t="s">
        <v>16</v>
      </c>
      <c r="H2991">
        <v>2015</v>
      </c>
      <c r="I2991">
        <v>2399</v>
      </c>
      <c r="J2991">
        <v>10</v>
      </c>
      <c r="K2991" s="5">
        <v>17970.709429999999</v>
      </c>
      <c r="L2991" s="6">
        <v>29385.900969999999</v>
      </c>
      <c r="M29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2" spans="1:13" x14ac:dyDescent="0.2">
      <c r="A2992" t="s">
        <v>3715</v>
      </c>
      <c r="B2992" t="s">
        <v>18</v>
      </c>
      <c r="C2992">
        <v>4</v>
      </c>
      <c r="D2992" s="6">
        <v>484771.73</v>
      </c>
      <c r="E2992" s="6">
        <v>11360884863.459999</v>
      </c>
      <c r="F2992">
        <v>4</v>
      </c>
      <c r="G2992" t="s">
        <v>21</v>
      </c>
      <c r="H2992">
        <v>2016</v>
      </c>
      <c r="I2992">
        <v>8808</v>
      </c>
      <c r="J2992">
        <v>9</v>
      </c>
      <c r="K2992" s="5">
        <v>23434.534919999998</v>
      </c>
      <c r="L2992" s="6">
        <v>121192.93309999999</v>
      </c>
      <c r="M29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3" spans="1:13" x14ac:dyDescent="0.2">
      <c r="A2993" t="s">
        <v>3716</v>
      </c>
      <c r="B2993" t="s">
        <v>49</v>
      </c>
      <c r="C2993">
        <v>10</v>
      </c>
      <c r="D2993" s="6">
        <v>57791.57</v>
      </c>
      <c r="E2993" s="6">
        <v>2036439374.53</v>
      </c>
      <c r="F2993">
        <v>21</v>
      </c>
      <c r="G2993" t="s">
        <v>16</v>
      </c>
      <c r="H2993">
        <v>2002</v>
      </c>
      <c r="I2993">
        <v>1871</v>
      </c>
      <c r="J2993">
        <v>23</v>
      </c>
      <c r="K2993" s="5">
        <v>35236.655659999997</v>
      </c>
      <c r="L2993" s="6">
        <v>2751.9794299999999</v>
      </c>
      <c r="M2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4" spans="1:13" x14ac:dyDescent="0.2">
      <c r="A2994" t="s">
        <v>3717</v>
      </c>
      <c r="B2994" t="s">
        <v>9</v>
      </c>
      <c r="C2994">
        <v>9</v>
      </c>
      <c r="D2994" s="6">
        <v>145721.73000000001</v>
      </c>
      <c r="E2994" s="6">
        <v>3158239381.6599998</v>
      </c>
      <c r="F2994">
        <v>19</v>
      </c>
      <c r="G2994" t="s">
        <v>13</v>
      </c>
      <c r="H2994">
        <v>2003</v>
      </c>
      <c r="I2994">
        <v>10285</v>
      </c>
      <c r="J2994">
        <v>22</v>
      </c>
      <c r="K2994" s="5">
        <v>21672.085279999999</v>
      </c>
      <c r="L2994" s="6">
        <v>7669.5644940000002</v>
      </c>
      <c r="M2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5" spans="1:13" x14ac:dyDescent="0.2">
      <c r="A2995" t="s">
        <v>3718</v>
      </c>
      <c r="B2995" t="s">
        <v>9</v>
      </c>
      <c r="C2995">
        <v>8</v>
      </c>
      <c r="D2995" s="6">
        <v>464826.64</v>
      </c>
      <c r="E2995" s="6">
        <v>7773188526.8199997</v>
      </c>
      <c r="F2995">
        <v>14</v>
      </c>
      <c r="G2995" t="s">
        <v>27</v>
      </c>
      <c r="H2995">
        <v>2001</v>
      </c>
      <c r="I2995">
        <v>16513</v>
      </c>
      <c r="J2995">
        <v>24</v>
      </c>
      <c r="K2995" s="5">
        <v>16721.76888</v>
      </c>
      <c r="L2995" s="6">
        <v>33201.903109999999</v>
      </c>
      <c r="M29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6" spans="1:13" x14ac:dyDescent="0.2">
      <c r="A2996" t="s">
        <v>3719</v>
      </c>
      <c r="B2996" t="s">
        <v>9</v>
      </c>
      <c r="C2996">
        <v>5</v>
      </c>
      <c r="D2996" s="6">
        <v>112415.77</v>
      </c>
      <c r="E2996" s="6">
        <v>4688320475.7600002</v>
      </c>
      <c r="F2996">
        <v>9</v>
      </c>
      <c r="G2996" t="s">
        <v>37</v>
      </c>
      <c r="H2996">
        <v>2010</v>
      </c>
      <c r="I2996">
        <v>17655</v>
      </c>
      <c r="J2996">
        <v>15</v>
      </c>
      <c r="K2996" s="5">
        <v>41704.184970000002</v>
      </c>
      <c r="L2996" s="6">
        <v>12490.641100000001</v>
      </c>
      <c r="M2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7" spans="1:13" x14ac:dyDescent="0.2">
      <c r="A2997" t="s">
        <v>3720</v>
      </c>
      <c r="B2997" t="s">
        <v>15</v>
      </c>
      <c r="C2997">
        <v>4</v>
      </c>
      <c r="D2997" s="6">
        <v>480015.06</v>
      </c>
      <c r="E2997" s="6">
        <v>2325364472.8800001</v>
      </c>
      <c r="F2997">
        <v>4</v>
      </c>
      <c r="G2997" t="s">
        <v>35</v>
      </c>
      <c r="H2997">
        <v>2001</v>
      </c>
      <c r="I2997">
        <v>2102</v>
      </c>
      <c r="J2997">
        <v>24</v>
      </c>
      <c r="K2997" s="5">
        <v>4843.3573429999997</v>
      </c>
      <c r="L2997" s="6">
        <v>120003.76459999999</v>
      </c>
      <c r="M29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2998" spans="1:13" x14ac:dyDescent="0.2">
      <c r="A2998" t="s">
        <v>3721</v>
      </c>
      <c r="B2998" t="s">
        <v>32</v>
      </c>
      <c r="C2998">
        <v>8</v>
      </c>
      <c r="D2998" s="6">
        <v>323624.15000000002</v>
      </c>
      <c r="E2998" s="6">
        <v>1556522466.1600001</v>
      </c>
      <c r="F2998">
        <v>42</v>
      </c>
      <c r="G2998" t="s">
        <v>37</v>
      </c>
      <c r="H2998">
        <v>2020</v>
      </c>
      <c r="I2998">
        <v>2235</v>
      </c>
      <c r="J2998">
        <v>5</v>
      </c>
      <c r="K2998" s="5">
        <v>4808.6610270000001</v>
      </c>
      <c r="L2998" s="6">
        <v>7705.3369270000003</v>
      </c>
      <c r="M2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2999" spans="1:13" x14ac:dyDescent="0.2">
      <c r="A2999" t="s">
        <v>3722</v>
      </c>
      <c r="B2999" t="s">
        <v>18</v>
      </c>
      <c r="C2999">
        <v>4</v>
      </c>
      <c r="D2999" s="6">
        <v>249117.21</v>
      </c>
      <c r="E2999" s="6">
        <v>6072369870.8199997</v>
      </c>
      <c r="F2999">
        <v>36</v>
      </c>
      <c r="G2999" t="s">
        <v>10</v>
      </c>
      <c r="H2999">
        <v>2021</v>
      </c>
      <c r="I2999">
        <v>15696</v>
      </c>
      <c r="J2999">
        <v>4</v>
      </c>
      <c r="K2999" s="5">
        <v>24374.553049999999</v>
      </c>
      <c r="L2999" s="6">
        <v>6919.9226179999996</v>
      </c>
      <c r="M2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0" spans="1:13" x14ac:dyDescent="0.2">
      <c r="A3000" t="s">
        <v>3723</v>
      </c>
      <c r="B3000" t="s">
        <v>32</v>
      </c>
      <c r="C3000">
        <v>2</v>
      </c>
      <c r="D3000" s="6">
        <v>22124.93</v>
      </c>
      <c r="E3000" s="6">
        <v>914373318.95000005</v>
      </c>
      <c r="F3000">
        <v>46</v>
      </c>
      <c r="G3000" t="s">
        <v>10</v>
      </c>
      <c r="H3000">
        <v>2014</v>
      </c>
      <c r="I3000">
        <v>768</v>
      </c>
      <c r="J3000">
        <v>11</v>
      </c>
      <c r="K3000" s="5">
        <v>41326.73977</v>
      </c>
      <c r="L3000" s="6">
        <v>480.97672310000002</v>
      </c>
      <c r="M3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1" spans="1:13" x14ac:dyDescent="0.2">
      <c r="A3001" t="s">
        <v>3724</v>
      </c>
      <c r="B3001" t="s">
        <v>15</v>
      </c>
      <c r="C3001">
        <v>2</v>
      </c>
      <c r="D3001" s="6">
        <v>329337.32</v>
      </c>
      <c r="E3001" s="6">
        <v>7450044656.79</v>
      </c>
      <c r="F3001">
        <v>48</v>
      </c>
      <c r="G3001" t="s">
        <v>37</v>
      </c>
      <c r="H3001">
        <v>2005</v>
      </c>
      <c r="I3001">
        <v>1662</v>
      </c>
      <c r="J3001">
        <v>20</v>
      </c>
      <c r="K3001" s="5">
        <v>22620.319380000001</v>
      </c>
      <c r="L3001" s="6">
        <v>6861.1941280000001</v>
      </c>
      <c r="M3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2" spans="1:13" x14ac:dyDescent="0.2">
      <c r="A3002" t="s">
        <v>62</v>
      </c>
      <c r="B3002" t="s">
        <v>49</v>
      </c>
      <c r="C3002">
        <v>10</v>
      </c>
      <c r="D3002" s="6">
        <v>441123.48</v>
      </c>
      <c r="E3002" s="6">
        <v>11691080168.1</v>
      </c>
      <c r="F3002">
        <v>50</v>
      </c>
      <c r="G3002" t="s">
        <v>33</v>
      </c>
      <c r="H3002">
        <v>2011</v>
      </c>
      <c r="I3002">
        <v>14711</v>
      </c>
      <c r="J3002">
        <v>14</v>
      </c>
      <c r="K3002" s="5">
        <v>26501.96501</v>
      </c>
      <c r="L3002" s="6">
        <v>8822.4696100000001</v>
      </c>
      <c r="M3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3" spans="1:13" x14ac:dyDescent="0.2">
      <c r="A3003" t="s">
        <v>395</v>
      </c>
      <c r="B3003" t="s">
        <v>24</v>
      </c>
      <c r="C3003">
        <v>4</v>
      </c>
      <c r="D3003" s="6">
        <v>30866.59</v>
      </c>
      <c r="E3003" s="6">
        <v>6662005806.04</v>
      </c>
      <c r="F3003">
        <v>1</v>
      </c>
      <c r="G3003" t="s">
        <v>29</v>
      </c>
      <c r="H3003">
        <v>2008</v>
      </c>
      <c r="I3003">
        <v>3266</v>
      </c>
      <c r="J3003">
        <v>17</v>
      </c>
      <c r="K3003" s="5">
        <v>215831.25690000001</v>
      </c>
      <c r="L3003" s="6">
        <v>30866.590100000001</v>
      </c>
      <c r="M30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4" spans="1:13" x14ac:dyDescent="0.2">
      <c r="A3004" t="s">
        <v>3725</v>
      </c>
      <c r="B3004" t="s">
        <v>15</v>
      </c>
      <c r="C3004">
        <v>5</v>
      </c>
      <c r="D3004" s="6">
        <v>230948.61</v>
      </c>
      <c r="E3004" s="6">
        <v>5591945571.0500002</v>
      </c>
      <c r="F3004">
        <v>21</v>
      </c>
      <c r="G3004" t="s">
        <v>10</v>
      </c>
      <c r="H3004">
        <v>2001</v>
      </c>
      <c r="I3004">
        <v>5989</v>
      </c>
      <c r="J3004">
        <v>24</v>
      </c>
      <c r="K3004" s="5">
        <v>24211.943360000001</v>
      </c>
      <c r="L3004" s="6">
        <v>10997.55278</v>
      </c>
      <c r="M3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5" spans="1:13" x14ac:dyDescent="0.2">
      <c r="A3005" t="s">
        <v>3726</v>
      </c>
      <c r="B3005" t="s">
        <v>9</v>
      </c>
      <c r="C3005">
        <v>1</v>
      </c>
      <c r="D3005" s="6">
        <v>355386.31</v>
      </c>
      <c r="E3005" s="6">
        <v>6588208941.8299999</v>
      </c>
      <c r="F3005">
        <v>50</v>
      </c>
      <c r="G3005" t="s">
        <v>27</v>
      </c>
      <c r="H3005">
        <v>2019</v>
      </c>
      <c r="I3005">
        <v>8385</v>
      </c>
      <c r="J3005">
        <v>6</v>
      </c>
      <c r="K3005" s="5">
        <v>18537.161629999999</v>
      </c>
      <c r="L3005" s="6">
        <v>7107.7262920000003</v>
      </c>
      <c r="M30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6" spans="1:13" x14ac:dyDescent="0.2">
      <c r="A3006" t="s">
        <v>3727</v>
      </c>
      <c r="B3006" t="s">
        <v>15</v>
      </c>
      <c r="C3006">
        <v>9</v>
      </c>
      <c r="D3006" s="6">
        <v>214172.9</v>
      </c>
      <c r="E3006" s="6">
        <v>7571194756.8199997</v>
      </c>
      <c r="F3006">
        <v>10</v>
      </c>
      <c r="G3006" t="s">
        <v>35</v>
      </c>
      <c r="H3006">
        <v>2022</v>
      </c>
      <c r="I3006">
        <v>4081</v>
      </c>
      <c r="J3006">
        <v>3</v>
      </c>
      <c r="K3006" s="5">
        <v>35349.852440000002</v>
      </c>
      <c r="L3006" s="6">
        <v>21417.290489999999</v>
      </c>
      <c r="M30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7" spans="1:13" x14ac:dyDescent="0.2">
      <c r="A3007" t="s">
        <v>3728</v>
      </c>
      <c r="B3007" t="s">
        <v>12</v>
      </c>
      <c r="C3007">
        <v>1</v>
      </c>
      <c r="D3007" s="6">
        <v>375215.92</v>
      </c>
      <c r="E3007" s="6">
        <v>8811005914.5900002</v>
      </c>
      <c r="F3007">
        <v>13</v>
      </c>
      <c r="G3007" t="s">
        <v>16</v>
      </c>
      <c r="H3007">
        <v>2008</v>
      </c>
      <c r="I3007">
        <v>11762</v>
      </c>
      <c r="J3007">
        <v>17</v>
      </c>
      <c r="K3007" s="5">
        <v>23481.495060000001</v>
      </c>
      <c r="L3007" s="6">
        <v>28862.762839999999</v>
      </c>
      <c r="M3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08" spans="1:13" x14ac:dyDescent="0.2">
      <c r="A3008" t="s">
        <v>3729</v>
      </c>
      <c r="B3008" t="s">
        <v>24</v>
      </c>
      <c r="C3008">
        <v>4</v>
      </c>
      <c r="D3008" s="6">
        <v>269517.69</v>
      </c>
      <c r="E3008" s="6">
        <v>6711823443.3100004</v>
      </c>
      <c r="F3008">
        <v>20</v>
      </c>
      <c r="G3008" t="s">
        <v>16</v>
      </c>
      <c r="H3008">
        <v>2011</v>
      </c>
      <c r="I3008">
        <v>18511</v>
      </c>
      <c r="J3008">
        <v>14</v>
      </c>
      <c r="K3008" s="5">
        <v>24902.091</v>
      </c>
      <c r="L3008" s="6">
        <v>13475.884260000001</v>
      </c>
      <c r="M3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09" spans="1:13" x14ac:dyDescent="0.2">
      <c r="A3009" t="s">
        <v>3730</v>
      </c>
      <c r="B3009" t="s">
        <v>18</v>
      </c>
      <c r="C3009">
        <v>7</v>
      </c>
      <c r="D3009" s="6">
        <v>137369.68</v>
      </c>
      <c r="E3009" s="6">
        <v>6087769057.6599998</v>
      </c>
      <c r="F3009">
        <v>42</v>
      </c>
      <c r="G3009" t="s">
        <v>35</v>
      </c>
      <c r="H3009">
        <v>2011</v>
      </c>
      <c r="I3009">
        <v>7868</v>
      </c>
      <c r="J3009">
        <v>14</v>
      </c>
      <c r="K3009" s="5">
        <v>44315.688219999996</v>
      </c>
      <c r="L3009" s="6">
        <v>3270.7065480000001</v>
      </c>
      <c r="M3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0" spans="1:13" x14ac:dyDescent="0.2">
      <c r="A3010" t="s">
        <v>3731</v>
      </c>
      <c r="B3010" t="s">
        <v>12</v>
      </c>
      <c r="C3010">
        <v>10</v>
      </c>
      <c r="D3010" s="6">
        <v>70458.929999999993</v>
      </c>
      <c r="E3010" s="6">
        <v>20413651827.290001</v>
      </c>
      <c r="F3010">
        <v>15</v>
      </c>
      <c r="G3010" t="s">
        <v>35</v>
      </c>
      <c r="H3010">
        <v>2022</v>
      </c>
      <c r="I3010">
        <v>13551</v>
      </c>
      <c r="J3010">
        <v>3</v>
      </c>
      <c r="K3010" s="5">
        <v>289723.12060000002</v>
      </c>
      <c r="L3010" s="6">
        <v>4697.262068</v>
      </c>
      <c r="M30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1" spans="1:13" x14ac:dyDescent="0.2">
      <c r="A3011" t="s">
        <v>3732</v>
      </c>
      <c r="B3011" t="s">
        <v>9</v>
      </c>
      <c r="C3011">
        <v>10</v>
      </c>
      <c r="D3011" s="6">
        <v>46487.41</v>
      </c>
      <c r="E3011" s="6">
        <v>16330196533.709999</v>
      </c>
      <c r="F3011">
        <v>10</v>
      </c>
      <c r="G3011" t="s">
        <v>33</v>
      </c>
      <c r="H3011">
        <v>2023</v>
      </c>
      <c r="I3011">
        <v>3301</v>
      </c>
      <c r="J3011">
        <v>2</v>
      </c>
      <c r="K3011" s="5">
        <v>351281.1531</v>
      </c>
      <c r="L3011" s="6">
        <v>4648.7407309999999</v>
      </c>
      <c r="M3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2" spans="1:13" x14ac:dyDescent="0.2">
      <c r="A3012" t="s">
        <v>3733</v>
      </c>
      <c r="B3012" t="s">
        <v>15</v>
      </c>
      <c r="C3012">
        <v>6</v>
      </c>
      <c r="D3012" s="6">
        <v>11678.89</v>
      </c>
      <c r="E3012" s="6">
        <v>5798657479.1999998</v>
      </c>
      <c r="F3012">
        <v>19</v>
      </c>
      <c r="G3012" t="s">
        <v>10</v>
      </c>
      <c r="H3012">
        <v>2019</v>
      </c>
      <c r="I3012">
        <v>5983</v>
      </c>
      <c r="J3012">
        <v>6</v>
      </c>
      <c r="K3012" s="5">
        <v>496506.68640000001</v>
      </c>
      <c r="L3012" s="6">
        <v>614.67829649999999</v>
      </c>
      <c r="M30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3" spans="1:13" x14ac:dyDescent="0.2">
      <c r="A3013" t="s">
        <v>3734</v>
      </c>
      <c r="B3013" t="s">
        <v>42</v>
      </c>
      <c r="C3013">
        <v>4</v>
      </c>
      <c r="D3013" s="6">
        <v>172260.03</v>
      </c>
      <c r="E3013" s="6">
        <v>4848252985.5900002</v>
      </c>
      <c r="F3013">
        <v>1</v>
      </c>
      <c r="G3013" t="s">
        <v>19</v>
      </c>
      <c r="H3013">
        <v>2003</v>
      </c>
      <c r="I3013">
        <v>7824</v>
      </c>
      <c r="J3013">
        <v>22</v>
      </c>
      <c r="K3013" s="5">
        <v>28143.967850000001</v>
      </c>
      <c r="L3013" s="6">
        <v>172260.02929999999</v>
      </c>
      <c r="M30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4" spans="1:13" x14ac:dyDescent="0.2">
      <c r="A3014" t="s">
        <v>396</v>
      </c>
      <c r="B3014" t="s">
        <v>18</v>
      </c>
      <c r="C3014">
        <v>2</v>
      </c>
      <c r="D3014" s="6">
        <v>288057.28000000003</v>
      </c>
      <c r="E3014" s="6">
        <v>4603853698.2700005</v>
      </c>
      <c r="F3014">
        <v>10</v>
      </c>
      <c r="G3014" t="s">
        <v>33</v>
      </c>
      <c r="H3014">
        <v>2022</v>
      </c>
      <c r="I3014">
        <v>9182</v>
      </c>
      <c r="J3014">
        <v>3</v>
      </c>
      <c r="K3014" s="5">
        <v>15981.424580000001</v>
      </c>
      <c r="L3014" s="6">
        <v>28805.72767</v>
      </c>
      <c r="M30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5" spans="1:13" x14ac:dyDescent="0.2">
      <c r="A3015" t="s">
        <v>3735</v>
      </c>
      <c r="B3015" t="s">
        <v>32</v>
      </c>
      <c r="C3015">
        <v>1</v>
      </c>
      <c r="D3015" s="6">
        <v>436750.93</v>
      </c>
      <c r="E3015" s="6">
        <v>10955358363.280001</v>
      </c>
      <c r="F3015">
        <v>19</v>
      </c>
      <c r="G3015" t="s">
        <v>33</v>
      </c>
      <c r="H3015">
        <v>2015</v>
      </c>
      <c r="I3015">
        <v>13532</v>
      </c>
      <c r="J3015">
        <v>10</v>
      </c>
      <c r="K3015" s="5">
        <v>25082.76671</v>
      </c>
      <c r="L3015" s="6">
        <v>22986.890899999999</v>
      </c>
      <c r="M30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16" spans="1:13" x14ac:dyDescent="0.2">
      <c r="A3016" t="s">
        <v>3736</v>
      </c>
      <c r="B3016" t="s">
        <v>9</v>
      </c>
      <c r="C3016">
        <v>2</v>
      </c>
      <c r="D3016" s="6">
        <v>33351.089999999997</v>
      </c>
      <c r="E3016" s="6">
        <v>10447284039.870001</v>
      </c>
      <c r="F3016">
        <v>32</v>
      </c>
      <c r="G3016" t="s">
        <v>19</v>
      </c>
      <c r="H3016">
        <v>2007</v>
      </c>
      <c r="I3016">
        <v>10879</v>
      </c>
      <c r="J3016">
        <v>18</v>
      </c>
      <c r="K3016" s="5">
        <v>313250.65299999999</v>
      </c>
      <c r="L3016" s="6">
        <v>1042.2215590000001</v>
      </c>
      <c r="M3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7" spans="1:13" x14ac:dyDescent="0.2">
      <c r="A3017" t="s">
        <v>3737</v>
      </c>
      <c r="B3017" t="s">
        <v>18</v>
      </c>
      <c r="C3017">
        <v>2</v>
      </c>
      <c r="D3017" s="6">
        <v>290895.98</v>
      </c>
      <c r="E3017" s="6">
        <v>7431302561.1000004</v>
      </c>
      <c r="F3017">
        <v>44</v>
      </c>
      <c r="G3017" t="s">
        <v>19</v>
      </c>
      <c r="H3017">
        <v>2010</v>
      </c>
      <c r="I3017">
        <v>8474</v>
      </c>
      <c r="J3017">
        <v>15</v>
      </c>
      <c r="K3017" s="5">
        <v>25545.254250000002</v>
      </c>
      <c r="L3017" s="6">
        <v>6611.2721799999999</v>
      </c>
      <c r="M3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8" spans="1:13" x14ac:dyDescent="0.2">
      <c r="A3018" t="s">
        <v>3738</v>
      </c>
      <c r="B3018" t="s">
        <v>42</v>
      </c>
      <c r="C3018">
        <v>5</v>
      </c>
      <c r="D3018" s="6">
        <v>113676.2</v>
      </c>
      <c r="E3018" s="6">
        <v>18633730109.299999</v>
      </c>
      <c r="F3018">
        <v>25</v>
      </c>
      <c r="G3018" t="s">
        <v>33</v>
      </c>
      <c r="H3018">
        <v>2016</v>
      </c>
      <c r="I3018">
        <v>12478</v>
      </c>
      <c r="J3018">
        <v>9</v>
      </c>
      <c r="K3018" s="5">
        <v>163918.3646</v>
      </c>
      <c r="L3018" s="6">
        <v>4547.047912</v>
      </c>
      <c r="M3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19" spans="1:13" x14ac:dyDescent="0.2">
      <c r="A3019" t="s">
        <v>3739</v>
      </c>
      <c r="B3019" t="s">
        <v>9</v>
      </c>
      <c r="C3019">
        <v>2</v>
      </c>
      <c r="D3019" s="6">
        <v>7411.59</v>
      </c>
      <c r="E3019" s="6">
        <v>36119666287.220001</v>
      </c>
      <c r="F3019">
        <v>24</v>
      </c>
      <c r="G3019" t="s">
        <v>13</v>
      </c>
      <c r="H3019">
        <v>2010</v>
      </c>
      <c r="I3019">
        <v>8189</v>
      </c>
      <c r="J3019">
        <v>15</v>
      </c>
      <c r="K3019" s="5">
        <v>4873399.1749999998</v>
      </c>
      <c r="L3019" s="6">
        <v>308.8164405</v>
      </c>
      <c r="M30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0" spans="1:13" x14ac:dyDescent="0.2">
      <c r="A3020" t="s">
        <v>3740</v>
      </c>
      <c r="B3020" t="s">
        <v>18</v>
      </c>
      <c r="C3020">
        <v>2</v>
      </c>
      <c r="D3020" s="6">
        <v>224166.24</v>
      </c>
      <c r="E3020" s="6">
        <v>67113632824.440002</v>
      </c>
      <c r="F3020">
        <v>39</v>
      </c>
      <c r="G3020" t="s">
        <v>13</v>
      </c>
      <c r="H3020">
        <v>2008</v>
      </c>
      <c r="I3020">
        <v>6364</v>
      </c>
      <c r="J3020">
        <v>17</v>
      </c>
      <c r="K3020" s="5">
        <v>299391.23570000002</v>
      </c>
      <c r="L3020" s="6">
        <v>5747.852398</v>
      </c>
      <c r="M3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1" spans="1:13" x14ac:dyDescent="0.2">
      <c r="A3021" t="s">
        <v>3741</v>
      </c>
      <c r="B3021" t="s">
        <v>9</v>
      </c>
      <c r="C3021">
        <v>2</v>
      </c>
      <c r="D3021" s="6">
        <v>200463.28</v>
      </c>
      <c r="E3021" s="6">
        <v>7134086871.9099998</v>
      </c>
      <c r="F3021">
        <v>38</v>
      </c>
      <c r="G3021" t="s">
        <v>16</v>
      </c>
      <c r="H3021">
        <v>2010</v>
      </c>
      <c r="I3021">
        <v>5849</v>
      </c>
      <c r="J3021">
        <v>15</v>
      </c>
      <c r="K3021" s="5">
        <v>35586.998269999996</v>
      </c>
      <c r="L3021" s="6">
        <v>5275.3494810000002</v>
      </c>
      <c r="M3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2" spans="1:13" x14ac:dyDescent="0.2">
      <c r="A3022" t="s">
        <v>3742</v>
      </c>
      <c r="B3022" t="s">
        <v>32</v>
      </c>
      <c r="C3022">
        <v>1</v>
      </c>
      <c r="D3022" s="6">
        <v>2988.02</v>
      </c>
      <c r="E3022" s="6">
        <v>12316622517.4</v>
      </c>
      <c r="F3022">
        <v>37</v>
      </c>
      <c r="G3022" t="s">
        <v>37</v>
      </c>
      <c r="H3022">
        <v>2003</v>
      </c>
      <c r="I3022">
        <v>12758</v>
      </c>
      <c r="J3022">
        <v>22</v>
      </c>
      <c r="K3022" s="5">
        <v>4122006.1060000001</v>
      </c>
      <c r="L3022" s="7">
        <v>80.757184809999998</v>
      </c>
      <c r="M30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3" spans="1:13" x14ac:dyDescent="0.2">
      <c r="A3023" t="s">
        <v>3743</v>
      </c>
      <c r="B3023" t="s">
        <v>32</v>
      </c>
      <c r="C3023">
        <v>6</v>
      </c>
      <c r="D3023" s="6">
        <v>200776.38</v>
      </c>
      <c r="E3023" s="6">
        <v>7249681452.2299995</v>
      </c>
      <c r="F3023">
        <v>20</v>
      </c>
      <c r="G3023" t="s">
        <v>13</v>
      </c>
      <c r="H3023">
        <v>2008</v>
      </c>
      <c r="I3023">
        <v>10466</v>
      </c>
      <c r="J3023">
        <v>17</v>
      </c>
      <c r="K3023" s="5">
        <v>36107.23949</v>
      </c>
      <c r="L3023" s="6">
        <v>10038.81878</v>
      </c>
      <c r="M3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4" spans="1:13" x14ac:dyDescent="0.2">
      <c r="A3024" t="s">
        <v>3744</v>
      </c>
      <c r="B3024" t="s">
        <v>9</v>
      </c>
      <c r="C3024">
        <v>10</v>
      </c>
      <c r="D3024" s="6">
        <v>270946.36</v>
      </c>
      <c r="E3024" s="6">
        <v>83392627.75</v>
      </c>
      <c r="F3024">
        <v>1</v>
      </c>
      <c r="G3024" t="s">
        <v>10</v>
      </c>
      <c r="H3024">
        <v>2019</v>
      </c>
      <c r="I3024">
        <v>1852</v>
      </c>
      <c r="J3024">
        <v>6</v>
      </c>
      <c r="K3024" s="5">
        <v>306.78279939999999</v>
      </c>
      <c r="L3024" s="6">
        <v>270946.3554</v>
      </c>
      <c r="M30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5" spans="1:13" x14ac:dyDescent="0.2">
      <c r="A3025" t="s">
        <v>397</v>
      </c>
      <c r="B3025" t="s">
        <v>9</v>
      </c>
      <c r="C3025">
        <v>3</v>
      </c>
      <c r="D3025" s="6">
        <v>218169.78</v>
      </c>
      <c r="E3025" s="6">
        <v>5314637540.46</v>
      </c>
      <c r="F3025">
        <v>18</v>
      </c>
      <c r="G3025" t="s">
        <v>13</v>
      </c>
      <c r="H3025">
        <v>2007</v>
      </c>
      <c r="I3025">
        <v>8103</v>
      </c>
      <c r="J3025">
        <v>18</v>
      </c>
      <c r="K3025" s="5">
        <v>24359.09893</v>
      </c>
      <c r="L3025" s="6">
        <v>12120.543600000001</v>
      </c>
      <c r="M3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6" spans="1:13" x14ac:dyDescent="0.2">
      <c r="A3026" t="s">
        <v>3745</v>
      </c>
      <c r="B3026" t="s">
        <v>9</v>
      </c>
      <c r="C3026">
        <v>9</v>
      </c>
      <c r="D3026" s="6">
        <v>427703.83</v>
      </c>
      <c r="E3026" s="6">
        <v>1999664974.78</v>
      </c>
      <c r="F3026">
        <v>39</v>
      </c>
      <c r="G3026" t="s">
        <v>29</v>
      </c>
      <c r="H3026">
        <v>2009</v>
      </c>
      <c r="I3026">
        <v>16632</v>
      </c>
      <c r="J3026">
        <v>16</v>
      </c>
      <c r="K3026" s="5">
        <v>4674.3497189999998</v>
      </c>
      <c r="L3026" s="6">
        <v>10966.76484</v>
      </c>
      <c r="M3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7" spans="1:13" x14ac:dyDescent="0.2">
      <c r="A3027" t="s">
        <v>3746</v>
      </c>
      <c r="B3027" t="s">
        <v>18</v>
      </c>
      <c r="C3027">
        <v>7</v>
      </c>
      <c r="D3027" s="6">
        <v>343584.1</v>
      </c>
      <c r="E3027" s="6">
        <v>12605049791.459999</v>
      </c>
      <c r="F3027">
        <v>15</v>
      </c>
      <c r="G3027" t="s">
        <v>35</v>
      </c>
      <c r="H3027">
        <v>2021</v>
      </c>
      <c r="I3027">
        <v>15974</v>
      </c>
      <c r="J3027">
        <v>4</v>
      </c>
      <c r="K3027" s="5">
        <v>36685.941180000002</v>
      </c>
      <c r="L3027" s="6">
        <v>22905.606889999999</v>
      </c>
      <c r="M30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28" spans="1:13" x14ac:dyDescent="0.2">
      <c r="A3028" t="s">
        <v>3747</v>
      </c>
      <c r="B3028" t="s">
        <v>24</v>
      </c>
      <c r="C3028">
        <v>2</v>
      </c>
      <c r="D3028" s="6">
        <v>219741.68</v>
      </c>
      <c r="E3028" s="6">
        <v>6927618741.29</v>
      </c>
      <c r="F3028">
        <v>49</v>
      </c>
      <c r="G3028" t="s">
        <v>35</v>
      </c>
      <c r="H3028">
        <v>2015</v>
      </c>
      <c r="I3028">
        <v>14176</v>
      </c>
      <c r="J3028">
        <v>10</v>
      </c>
      <c r="K3028" s="5">
        <v>31525.193060000001</v>
      </c>
      <c r="L3028" s="6">
        <v>4484.5241550000001</v>
      </c>
      <c r="M3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29" spans="1:13" x14ac:dyDescent="0.2">
      <c r="A3029" t="s">
        <v>3748</v>
      </c>
      <c r="B3029" t="s">
        <v>18</v>
      </c>
      <c r="C3029">
        <v>6</v>
      </c>
      <c r="D3029" s="6">
        <v>467373.56</v>
      </c>
      <c r="E3029" s="6">
        <v>20592438736.5</v>
      </c>
      <c r="F3029">
        <v>44</v>
      </c>
      <c r="G3029" t="s">
        <v>21</v>
      </c>
      <c r="H3029">
        <v>2022</v>
      </c>
      <c r="I3029">
        <v>15428</v>
      </c>
      <c r="J3029">
        <v>3</v>
      </c>
      <c r="K3029" s="5">
        <v>44058.91375</v>
      </c>
      <c r="L3029" s="6">
        <v>10622.12636</v>
      </c>
      <c r="M3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0" spans="1:13" x14ac:dyDescent="0.2">
      <c r="A3030" t="s">
        <v>3749</v>
      </c>
      <c r="B3030" t="s">
        <v>24</v>
      </c>
      <c r="C3030">
        <v>7</v>
      </c>
      <c r="D3030" s="6">
        <v>392134.06</v>
      </c>
      <c r="E3030" s="6">
        <v>17950489103.689999</v>
      </c>
      <c r="F3030">
        <v>48</v>
      </c>
      <c r="G3030" t="s">
        <v>35</v>
      </c>
      <c r="H3030">
        <v>2018</v>
      </c>
      <c r="I3030">
        <v>1914</v>
      </c>
      <c r="J3030">
        <v>7</v>
      </c>
      <c r="K3030" s="5">
        <v>45775.408649999998</v>
      </c>
      <c r="L3030" s="6">
        <v>8169.4596410000004</v>
      </c>
      <c r="M30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1" spans="1:13" x14ac:dyDescent="0.2">
      <c r="A3031" t="s">
        <v>3750</v>
      </c>
      <c r="B3031" t="s">
        <v>49</v>
      </c>
      <c r="C3031">
        <v>4</v>
      </c>
      <c r="D3031" s="6">
        <v>372314.3</v>
      </c>
      <c r="E3031" s="6">
        <v>16424720121.059999</v>
      </c>
      <c r="F3031">
        <v>13</v>
      </c>
      <c r="G3031" t="s">
        <v>29</v>
      </c>
      <c r="H3031">
        <v>2009</v>
      </c>
      <c r="I3031">
        <v>10361</v>
      </c>
      <c r="J3031">
        <v>16</v>
      </c>
      <c r="K3031" s="5">
        <v>44114.200349999999</v>
      </c>
      <c r="L3031" s="6">
        <v>28639.561860000002</v>
      </c>
      <c r="M30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2" spans="1:13" x14ac:dyDescent="0.2">
      <c r="A3032" t="s">
        <v>3751</v>
      </c>
      <c r="B3032" t="s">
        <v>24</v>
      </c>
      <c r="C3032">
        <v>5</v>
      </c>
      <c r="D3032" s="6">
        <v>375887.59</v>
      </c>
      <c r="E3032" s="6">
        <v>6984952664.7200003</v>
      </c>
      <c r="F3032">
        <v>3</v>
      </c>
      <c r="G3032" t="s">
        <v>21</v>
      </c>
      <c r="H3032">
        <v>2006</v>
      </c>
      <c r="I3032">
        <v>1478</v>
      </c>
      <c r="J3032">
        <v>19</v>
      </c>
      <c r="K3032" s="5">
        <v>18581.55702</v>
      </c>
      <c r="L3032" s="6">
        <v>125295.8649</v>
      </c>
      <c r="M30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3" spans="1:13" x14ac:dyDescent="0.2">
      <c r="A3033" t="s">
        <v>3752</v>
      </c>
      <c r="B3033" t="s">
        <v>42</v>
      </c>
      <c r="C3033">
        <v>3</v>
      </c>
      <c r="D3033" s="6">
        <v>66660.039999999994</v>
      </c>
      <c r="E3033" s="6">
        <v>11008377999.559999</v>
      </c>
      <c r="F3033">
        <v>44</v>
      </c>
      <c r="G3033" t="s">
        <v>29</v>
      </c>
      <c r="H3033">
        <v>2020</v>
      </c>
      <c r="I3033">
        <v>19101</v>
      </c>
      <c r="J3033">
        <v>5</v>
      </c>
      <c r="K3033" s="5">
        <v>165141.08900000001</v>
      </c>
      <c r="L3033" s="6">
        <v>1515.000873</v>
      </c>
      <c r="M3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4" spans="1:13" x14ac:dyDescent="0.2">
      <c r="A3034" t="s">
        <v>3753</v>
      </c>
      <c r="B3034" t="s">
        <v>9</v>
      </c>
      <c r="C3034">
        <v>3</v>
      </c>
      <c r="D3034" s="6">
        <v>297466.59999999998</v>
      </c>
      <c r="E3034" s="6">
        <v>14755029726.99</v>
      </c>
      <c r="F3034">
        <v>43</v>
      </c>
      <c r="G3034" t="s">
        <v>29</v>
      </c>
      <c r="H3034">
        <v>2023</v>
      </c>
      <c r="I3034">
        <v>4213</v>
      </c>
      <c r="J3034">
        <v>2</v>
      </c>
      <c r="K3034" s="5">
        <v>49601.306850000001</v>
      </c>
      <c r="L3034" s="6">
        <v>6917.8279810000004</v>
      </c>
      <c r="M30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5" spans="1:13" x14ac:dyDescent="0.2">
      <c r="A3035" t="s">
        <v>3754</v>
      </c>
      <c r="B3035" t="s">
        <v>24</v>
      </c>
      <c r="C3035">
        <v>10</v>
      </c>
      <c r="D3035" s="6">
        <v>16066.14</v>
      </c>
      <c r="E3035" s="6">
        <v>5856469675.7399998</v>
      </c>
      <c r="F3035">
        <v>19</v>
      </c>
      <c r="G3035" t="s">
        <v>33</v>
      </c>
      <c r="H3035">
        <v>2020</v>
      </c>
      <c r="I3035">
        <v>14001</v>
      </c>
      <c r="J3035">
        <v>5</v>
      </c>
      <c r="K3035" s="5">
        <v>364521.44050000003</v>
      </c>
      <c r="L3035" s="6">
        <v>845.58647659999997</v>
      </c>
      <c r="M3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6" spans="1:13" x14ac:dyDescent="0.2">
      <c r="A3036" t="s">
        <v>398</v>
      </c>
      <c r="B3036" t="s">
        <v>12</v>
      </c>
      <c r="C3036">
        <v>4</v>
      </c>
      <c r="D3036" s="6">
        <v>468507.18</v>
      </c>
      <c r="E3036" s="6">
        <v>8981836184.3199997</v>
      </c>
      <c r="F3036">
        <v>34</v>
      </c>
      <c r="G3036" t="s">
        <v>29</v>
      </c>
      <c r="H3036">
        <v>2009</v>
      </c>
      <c r="I3036">
        <v>6057</v>
      </c>
      <c r="J3036">
        <v>16</v>
      </c>
      <c r="K3036" s="5">
        <v>19170.181570000001</v>
      </c>
      <c r="L3036" s="6">
        <v>13779.6229</v>
      </c>
      <c r="M3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7" spans="1:13" x14ac:dyDescent="0.2">
      <c r="A3037" t="s">
        <v>3755</v>
      </c>
      <c r="B3037" t="s">
        <v>49</v>
      </c>
      <c r="C3037">
        <v>5</v>
      </c>
      <c r="D3037" s="6">
        <v>319186.63</v>
      </c>
      <c r="E3037" s="6">
        <v>10714923041.889999</v>
      </c>
      <c r="F3037">
        <v>27</v>
      </c>
      <c r="G3037" t="s">
        <v>35</v>
      </c>
      <c r="H3037">
        <v>2003</v>
      </c>
      <c r="I3037">
        <v>16432</v>
      </c>
      <c r="J3037">
        <v>22</v>
      </c>
      <c r="K3037" s="5">
        <v>33568.460630000001</v>
      </c>
      <c r="L3037" s="6">
        <v>11821.727070000001</v>
      </c>
      <c r="M3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38" spans="1:13" x14ac:dyDescent="0.2">
      <c r="A3038" t="s">
        <v>3756</v>
      </c>
      <c r="B3038" t="s">
        <v>24</v>
      </c>
      <c r="C3038">
        <v>10</v>
      </c>
      <c r="D3038" s="6">
        <v>335071.77</v>
      </c>
      <c r="E3038" s="6">
        <v>54676619295.800003</v>
      </c>
      <c r="F3038">
        <v>35</v>
      </c>
      <c r="G3038" t="s">
        <v>35</v>
      </c>
      <c r="H3038">
        <v>2002</v>
      </c>
      <c r="I3038">
        <v>9289</v>
      </c>
      <c r="J3038">
        <v>23</v>
      </c>
      <c r="K3038" s="5">
        <v>163177.83119999999</v>
      </c>
      <c r="L3038" s="6">
        <v>9573.4790539999995</v>
      </c>
      <c r="M30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39" spans="1:13" x14ac:dyDescent="0.2">
      <c r="A3039" t="s">
        <v>3757</v>
      </c>
      <c r="B3039" t="s">
        <v>24</v>
      </c>
      <c r="C3039">
        <v>7</v>
      </c>
      <c r="D3039" s="6">
        <v>120589.79</v>
      </c>
      <c r="E3039" s="6">
        <v>3558932017.6100001</v>
      </c>
      <c r="F3039">
        <v>32</v>
      </c>
      <c r="G3039" t="s">
        <v>16</v>
      </c>
      <c r="H3039">
        <v>2020</v>
      </c>
      <c r="I3039">
        <v>16838</v>
      </c>
      <c r="J3039">
        <v>5</v>
      </c>
      <c r="K3039" s="5">
        <v>29511.714479999999</v>
      </c>
      <c r="L3039" s="6">
        <v>3768.4309119999998</v>
      </c>
      <c r="M30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0" spans="1:13" x14ac:dyDescent="0.2">
      <c r="A3040" t="s">
        <v>3758</v>
      </c>
      <c r="B3040" t="s">
        <v>42</v>
      </c>
      <c r="C3040">
        <v>8</v>
      </c>
      <c r="D3040" s="6">
        <v>3010.15</v>
      </c>
      <c r="E3040" s="6">
        <v>7946693671.8199997</v>
      </c>
      <c r="F3040">
        <v>33</v>
      </c>
      <c r="G3040" t="s">
        <v>13</v>
      </c>
      <c r="H3040">
        <v>2018</v>
      </c>
      <c r="I3040">
        <v>3002</v>
      </c>
      <c r="J3040">
        <v>7</v>
      </c>
      <c r="K3040" s="5">
        <v>2639968.875</v>
      </c>
      <c r="L3040" s="7">
        <v>91.216532970000003</v>
      </c>
      <c r="M3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41" spans="1:13" x14ac:dyDescent="0.2">
      <c r="A3041" t="s">
        <v>3759</v>
      </c>
      <c r="B3041" t="s">
        <v>24</v>
      </c>
      <c r="C3041">
        <v>7</v>
      </c>
      <c r="D3041" s="6">
        <v>173811.64</v>
      </c>
      <c r="E3041" s="6">
        <v>6746146833.25</v>
      </c>
      <c r="F3041">
        <v>31</v>
      </c>
      <c r="G3041" t="s">
        <v>29</v>
      </c>
      <c r="H3041">
        <v>2021</v>
      </c>
      <c r="I3041">
        <v>8395</v>
      </c>
      <c r="J3041">
        <v>4</v>
      </c>
      <c r="K3041" s="5">
        <v>38811.975989999999</v>
      </c>
      <c r="L3041" s="6">
        <v>5606.8269499999997</v>
      </c>
      <c r="M30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2" spans="1:13" x14ac:dyDescent="0.2">
      <c r="A3042" t="s">
        <v>3760</v>
      </c>
      <c r="B3042" t="s">
        <v>12</v>
      </c>
      <c r="C3042">
        <v>10</v>
      </c>
      <c r="D3042" s="6">
        <v>65494.95</v>
      </c>
      <c r="E3042" s="6">
        <v>2391839300.7199998</v>
      </c>
      <c r="F3042">
        <v>44</v>
      </c>
      <c r="G3042" t="s">
        <v>29</v>
      </c>
      <c r="H3042">
        <v>2001</v>
      </c>
      <c r="I3042">
        <v>5439</v>
      </c>
      <c r="J3042">
        <v>24</v>
      </c>
      <c r="K3042" s="5">
        <v>36518.448640000002</v>
      </c>
      <c r="L3042" s="6">
        <v>1488.5214900000001</v>
      </c>
      <c r="M3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3" spans="1:13" x14ac:dyDescent="0.2">
      <c r="A3043" t="s">
        <v>3761</v>
      </c>
      <c r="B3043" t="s">
        <v>49</v>
      </c>
      <c r="C3043">
        <v>8</v>
      </c>
      <c r="D3043" s="6">
        <v>399528.87</v>
      </c>
      <c r="E3043" s="6">
        <v>16043372654.02</v>
      </c>
      <c r="F3043">
        <v>3</v>
      </c>
      <c r="G3043" t="s">
        <v>13</v>
      </c>
      <c r="H3043">
        <v>2011</v>
      </c>
      <c r="I3043">
        <v>16555</v>
      </c>
      <c r="J3043">
        <v>14</v>
      </c>
      <c r="K3043" s="5">
        <v>40154.727659999997</v>
      </c>
      <c r="L3043" s="6">
        <v>133176.29130000001</v>
      </c>
      <c r="M3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44" spans="1:13" x14ac:dyDescent="0.2">
      <c r="A3044" t="s">
        <v>3762</v>
      </c>
      <c r="B3044" t="s">
        <v>15</v>
      </c>
      <c r="C3044">
        <v>2</v>
      </c>
      <c r="D3044" s="6">
        <v>432135.9</v>
      </c>
      <c r="E3044" s="6">
        <v>16489476404.129999</v>
      </c>
      <c r="F3044">
        <v>28</v>
      </c>
      <c r="G3044" t="s">
        <v>33</v>
      </c>
      <c r="H3044">
        <v>2008</v>
      </c>
      <c r="I3044">
        <v>12965</v>
      </c>
      <c r="J3044">
        <v>17</v>
      </c>
      <c r="K3044" s="5">
        <v>38157.079949999999</v>
      </c>
      <c r="L3044" s="6">
        <v>15433.42517</v>
      </c>
      <c r="M3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5" spans="1:13" x14ac:dyDescent="0.2">
      <c r="A3045" t="s">
        <v>3763</v>
      </c>
      <c r="B3045" t="s">
        <v>24</v>
      </c>
      <c r="C3045">
        <v>7</v>
      </c>
      <c r="D3045" s="6">
        <v>394780.1</v>
      </c>
      <c r="E3045" s="6">
        <v>1728496133.6900001</v>
      </c>
      <c r="F3045">
        <v>38</v>
      </c>
      <c r="G3045" t="s">
        <v>13</v>
      </c>
      <c r="H3045">
        <v>2013</v>
      </c>
      <c r="I3045">
        <v>16896</v>
      </c>
      <c r="J3045">
        <v>12</v>
      </c>
      <c r="K3045" s="5">
        <v>4377.3770270000005</v>
      </c>
      <c r="L3045" s="6">
        <v>10388.950080000001</v>
      </c>
      <c r="M3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6" spans="1:13" x14ac:dyDescent="0.2">
      <c r="A3046" t="s">
        <v>3764</v>
      </c>
      <c r="B3046" t="s">
        <v>49</v>
      </c>
      <c r="C3046">
        <v>4</v>
      </c>
      <c r="D3046" s="6">
        <v>337151.53</v>
      </c>
      <c r="E3046" s="6">
        <v>6917222003.3400002</v>
      </c>
      <c r="F3046">
        <v>23</v>
      </c>
      <c r="G3046" t="s">
        <v>35</v>
      </c>
      <c r="H3046">
        <v>2020</v>
      </c>
      <c r="I3046">
        <v>15731</v>
      </c>
      <c r="J3046">
        <v>5</v>
      </c>
      <c r="K3046" s="5">
        <v>20515.656159999999</v>
      </c>
      <c r="L3046" s="6">
        <v>14658.76215</v>
      </c>
      <c r="M3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7" spans="1:13" x14ac:dyDescent="0.2">
      <c r="A3047" t="s">
        <v>399</v>
      </c>
      <c r="B3047" t="s">
        <v>12</v>
      </c>
      <c r="C3047">
        <v>10</v>
      </c>
      <c r="D3047" s="6">
        <v>325071.19</v>
      </c>
      <c r="E3047" s="6">
        <v>8910023275.3199997</v>
      </c>
      <c r="F3047">
        <v>43</v>
      </c>
      <c r="G3047" t="s">
        <v>29</v>
      </c>
      <c r="H3047">
        <v>2017</v>
      </c>
      <c r="I3047">
        <v>16703</v>
      </c>
      <c r="J3047">
        <v>8</v>
      </c>
      <c r="K3047" s="5">
        <v>27408.45206</v>
      </c>
      <c r="L3047" s="6">
        <v>7559.7951810000004</v>
      </c>
      <c r="M30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8" spans="1:13" x14ac:dyDescent="0.2">
      <c r="A3048" t="s">
        <v>3765</v>
      </c>
      <c r="B3048" t="s">
        <v>18</v>
      </c>
      <c r="C3048">
        <v>10</v>
      </c>
      <c r="D3048" s="6">
        <v>158558.66</v>
      </c>
      <c r="E3048" s="6">
        <v>4413436694.71</v>
      </c>
      <c r="F3048">
        <v>29</v>
      </c>
      <c r="G3048" t="s">
        <v>19</v>
      </c>
      <c r="H3048">
        <v>2018</v>
      </c>
      <c r="I3048">
        <v>6382</v>
      </c>
      <c r="J3048">
        <v>7</v>
      </c>
      <c r="K3048" s="5">
        <v>27833.724539999999</v>
      </c>
      <c r="L3048" s="6">
        <v>5467.5400870000003</v>
      </c>
      <c r="M30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49" spans="1:13" x14ac:dyDescent="0.2">
      <c r="A3049" t="s">
        <v>3766</v>
      </c>
      <c r="B3049" t="s">
        <v>12</v>
      </c>
      <c r="C3049">
        <v>5</v>
      </c>
      <c r="D3049" s="6">
        <v>460078.78</v>
      </c>
      <c r="E3049" s="6">
        <v>21219305651.630001</v>
      </c>
      <c r="F3049">
        <v>13</v>
      </c>
      <c r="G3049" t="s">
        <v>16</v>
      </c>
      <c r="H3049">
        <v>2019</v>
      </c>
      <c r="I3049">
        <v>4348</v>
      </c>
      <c r="J3049">
        <v>6</v>
      </c>
      <c r="K3049" s="5">
        <v>46120.02648</v>
      </c>
      <c r="L3049" s="6">
        <v>35390.675479999998</v>
      </c>
      <c r="M3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0" spans="1:13" x14ac:dyDescent="0.2">
      <c r="A3050" t="s">
        <v>3767</v>
      </c>
      <c r="B3050" t="s">
        <v>49</v>
      </c>
      <c r="C3050">
        <v>10</v>
      </c>
      <c r="D3050" s="6">
        <v>147184.74</v>
      </c>
      <c r="E3050" s="6">
        <v>439695882.23000002</v>
      </c>
      <c r="F3050">
        <v>26</v>
      </c>
      <c r="G3050" t="s">
        <v>37</v>
      </c>
      <c r="H3050">
        <v>2020</v>
      </c>
      <c r="I3050">
        <v>15741</v>
      </c>
      <c r="J3050">
        <v>5</v>
      </c>
      <c r="K3050" s="5">
        <v>2986.374131</v>
      </c>
      <c r="L3050" s="6">
        <v>5660.951505</v>
      </c>
      <c r="M3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1" spans="1:13" x14ac:dyDescent="0.2">
      <c r="A3051" t="s">
        <v>3768</v>
      </c>
      <c r="B3051" t="s">
        <v>9</v>
      </c>
      <c r="C3051">
        <v>10</v>
      </c>
      <c r="D3051" s="6">
        <v>452208.73</v>
      </c>
      <c r="E3051" s="6">
        <v>15947237399.52</v>
      </c>
      <c r="F3051">
        <v>7</v>
      </c>
      <c r="G3051" t="s">
        <v>27</v>
      </c>
      <c r="H3051">
        <v>2009</v>
      </c>
      <c r="I3051">
        <v>10178</v>
      </c>
      <c r="J3051">
        <v>16</v>
      </c>
      <c r="K3051" s="5">
        <v>35264.21314</v>
      </c>
      <c r="L3051" s="6">
        <v>64601.247759999998</v>
      </c>
      <c r="M30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2" spans="1:13" x14ac:dyDescent="0.2">
      <c r="A3052" t="s">
        <v>3769</v>
      </c>
      <c r="B3052" t="s">
        <v>32</v>
      </c>
      <c r="C3052">
        <v>5</v>
      </c>
      <c r="D3052" s="6">
        <v>127515.08</v>
      </c>
      <c r="E3052" s="6">
        <v>618047425.88999999</v>
      </c>
      <c r="F3052">
        <v>16</v>
      </c>
      <c r="G3052" t="s">
        <v>21</v>
      </c>
      <c r="H3052">
        <v>2004</v>
      </c>
      <c r="I3052">
        <v>697</v>
      </c>
      <c r="J3052">
        <v>21</v>
      </c>
      <c r="K3052" s="5">
        <v>4845.8573880000004</v>
      </c>
      <c r="L3052" s="6">
        <v>7969.6927370000003</v>
      </c>
      <c r="M3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3" spans="1:13" x14ac:dyDescent="0.2">
      <c r="A3053" t="s">
        <v>3770</v>
      </c>
      <c r="B3053" t="s">
        <v>24</v>
      </c>
      <c r="C3053">
        <v>9</v>
      </c>
      <c r="D3053" s="6">
        <v>406581.88</v>
      </c>
      <c r="E3053" s="6">
        <v>646143321.44000006</v>
      </c>
      <c r="F3053">
        <v>24</v>
      </c>
      <c r="G3053" t="s">
        <v>21</v>
      </c>
      <c r="H3053">
        <v>2014</v>
      </c>
      <c r="I3053">
        <v>5851</v>
      </c>
      <c r="J3053">
        <v>11</v>
      </c>
      <c r="K3053" s="5">
        <v>1588.208345</v>
      </c>
      <c r="L3053" s="6">
        <v>16940.911789999998</v>
      </c>
      <c r="M3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4" spans="1:13" x14ac:dyDescent="0.2">
      <c r="A3054" t="s">
        <v>3771</v>
      </c>
      <c r="B3054" t="s">
        <v>15</v>
      </c>
      <c r="C3054">
        <v>1</v>
      </c>
      <c r="D3054" s="6">
        <v>135824.24</v>
      </c>
      <c r="E3054" s="6">
        <v>25436561835.959999</v>
      </c>
      <c r="F3054">
        <v>50</v>
      </c>
      <c r="G3054" t="s">
        <v>13</v>
      </c>
      <c r="H3054">
        <v>2010</v>
      </c>
      <c r="I3054">
        <v>14761</v>
      </c>
      <c r="J3054">
        <v>15</v>
      </c>
      <c r="K3054" s="5">
        <v>187274.5723</v>
      </c>
      <c r="L3054" s="6">
        <v>2716.4847530000002</v>
      </c>
      <c r="M30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5" spans="1:13" x14ac:dyDescent="0.2">
      <c r="A3055" t="s">
        <v>3772</v>
      </c>
      <c r="B3055" t="s">
        <v>12</v>
      </c>
      <c r="C3055">
        <v>2</v>
      </c>
      <c r="D3055" s="6">
        <v>473187.49</v>
      </c>
      <c r="E3055" s="6">
        <v>748608762.54999995</v>
      </c>
      <c r="F3055">
        <v>4</v>
      </c>
      <c r="G3055" t="s">
        <v>37</v>
      </c>
      <c r="H3055">
        <v>2018</v>
      </c>
      <c r="I3055">
        <v>803</v>
      </c>
      <c r="J3055">
        <v>7</v>
      </c>
      <c r="K3055" s="5">
        <v>1581.0552709999999</v>
      </c>
      <c r="L3055" s="6">
        <v>118296.8725</v>
      </c>
      <c r="M30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56" spans="1:13" x14ac:dyDescent="0.2">
      <c r="A3056" t="s">
        <v>3773</v>
      </c>
      <c r="B3056" t="s">
        <v>12</v>
      </c>
      <c r="C3056">
        <v>4</v>
      </c>
      <c r="D3056" s="6">
        <v>150946.10999999999</v>
      </c>
      <c r="E3056" s="6">
        <v>6926140337</v>
      </c>
      <c r="F3056">
        <v>34</v>
      </c>
      <c r="G3056" t="s">
        <v>27</v>
      </c>
      <c r="H3056">
        <v>2010</v>
      </c>
      <c r="I3056">
        <v>18741</v>
      </c>
      <c r="J3056">
        <v>15</v>
      </c>
      <c r="K3056" s="5">
        <v>45883.855259999997</v>
      </c>
      <c r="L3056" s="6">
        <v>4439.5914240000002</v>
      </c>
      <c r="M3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7" spans="1:13" x14ac:dyDescent="0.2">
      <c r="A3057" t="s">
        <v>3774</v>
      </c>
      <c r="B3057" t="s">
        <v>12</v>
      </c>
      <c r="C3057">
        <v>2</v>
      </c>
      <c r="D3057" s="6">
        <v>37433.94</v>
      </c>
      <c r="E3057" s="6">
        <v>12704984145.02</v>
      </c>
      <c r="F3057">
        <v>13</v>
      </c>
      <c r="G3057" t="s">
        <v>21</v>
      </c>
      <c r="H3057">
        <v>2019</v>
      </c>
      <c r="I3057">
        <v>662</v>
      </c>
      <c r="J3057">
        <v>6</v>
      </c>
      <c r="K3057" s="5">
        <v>339396.42599999998</v>
      </c>
      <c r="L3057" s="6">
        <v>2879.5341330000001</v>
      </c>
      <c r="M3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8" spans="1:13" x14ac:dyDescent="0.2">
      <c r="A3058" t="s">
        <v>400</v>
      </c>
      <c r="B3058" t="s">
        <v>42</v>
      </c>
      <c r="C3058">
        <v>3</v>
      </c>
      <c r="D3058" s="6">
        <v>487198.48</v>
      </c>
      <c r="E3058" s="6">
        <v>15853976426.639999</v>
      </c>
      <c r="F3058">
        <v>48</v>
      </c>
      <c r="G3058" t="s">
        <v>35</v>
      </c>
      <c r="H3058">
        <v>2000</v>
      </c>
      <c r="I3058">
        <v>14104</v>
      </c>
      <c r="J3058">
        <v>25</v>
      </c>
      <c r="K3058" s="5">
        <v>32540.103719999999</v>
      </c>
      <c r="L3058" s="6">
        <v>10149.968430000001</v>
      </c>
      <c r="M30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59" spans="1:13" x14ac:dyDescent="0.2">
      <c r="A3059" t="s">
        <v>3775</v>
      </c>
      <c r="B3059" t="s">
        <v>15</v>
      </c>
      <c r="C3059">
        <v>1</v>
      </c>
      <c r="D3059" s="6">
        <v>33735.89</v>
      </c>
      <c r="E3059" s="6">
        <v>10575045280.120001</v>
      </c>
      <c r="F3059">
        <v>36</v>
      </c>
      <c r="G3059" t="s">
        <v>21</v>
      </c>
      <c r="H3059">
        <v>2015</v>
      </c>
      <c r="I3059">
        <v>4939</v>
      </c>
      <c r="J3059">
        <v>10</v>
      </c>
      <c r="K3059" s="5">
        <v>313464.74920000002</v>
      </c>
      <c r="L3059" s="6">
        <v>937.10798880000004</v>
      </c>
      <c r="M3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0" spans="1:13" x14ac:dyDescent="0.2">
      <c r="A3060" t="s">
        <v>3776</v>
      </c>
      <c r="B3060" t="s">
        <v>18</v>
      </c>
      <c r="C3060">
        <v>1</v>
      </c>
      <c r="D3060" s="6">
        <v>117290.79</v>
      </c>
      <c r="E3060" s="6">
        <v>4775665144.3900003</v>
      </c>
      <c r="F3060">
        <v>4</v>
      </c>
      <c r="G3060" t="s">
        <v>10</v>
      </c>
      <c r="H3060">
        <v>2013</v>
      </c>
      <c r="I3060">
        <v>9993</v>
      </c>
      <c r="J3060">
        <v>12</v>
      </c>
      <c r="K3060" s="5">
        <v>40715.455159999998</v>
      </c>
      <c r="L3060" s="6">
        <v>29322.697209999998</v>
      </c>
      <c r="M30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61" spans="1:13" x14ac:dyDescent="0.2">
      <c r="A3061" t="s">
        <v>3777</v>
      </c>
      <c r="B3061" t="s">
        <v>42</v>
      </c>
      <c r="C3061">
        <v>10</v>
      </c>
      <c r="D3061" s="6">
        <v>159531.26999999999</v>
      </c>
      <c r="E3061" s="6">
        <v>4842842694.71</v>
      </c>
      <c r="F3061">
        <v>3</v>
      </c>
      <c r="G3061" t="s">
        <v>13</v>
      </c>
      <c r="H3061">
        <v>2017</v>
      </c>
      <c r="I3061">
        <v>10652</v>
      </c>
      <c r="J3061">
        <v>8</v>
      </c>
      <c r="K3061" s="5">
        <v>30355.698329999999</v>
      </c>
      <c r="L3061" s="6">
        <v>53177.090620000003</v>
      </c>
      <c r="M30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62" spans="1:13" x14ac:dyDescent="0.2">
      <c r="A3062" t="s">
        <v>3778</v>
      </c>
      <c r="B3062" t="s">
        <v>18</v>
      </c>
      <c r="C3062">
        <v>5</v>
      </c>
      <c r="D3062" s="6">
        <v>432389.62</v>
      </c>
      <c r="E3062" s="6">
        <v>10230479963.709999</v>
      </c>
      <c r="F3062">
        <v>35</v>
      </c>
      <c r="G3062" t="s">
        <v>33</v>
      </c>
      <c r="H3062">
        <v>2017</v>
      </c>
      <c r="I3062">
        <v>8873</v>
      </c>
      <c r="J3062">
        <v>8</v>
      </c>
      <c r="K3062" s="5">
        <v>23659.327290000001</v>
      </c>
      <c r="L3062" s="6">
        <v>12353.98919</v>
      </c>
      <c r="M3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3" spans="1:13" x14ac:dyDescent="0.2">
      <c r="A3063" t="s">
        <v>3779</v>
      </c>
      <c r="B3063" t="s">
        <v>32</v>
      </c>
      <c r="C3063">
        <v>8</v>
      </c>
      <c r="D3063" s="6">
        <v>333256.99</v>
      </c>
      <c r="E3063" s="6">
        <v>8823674972.3099995</v>
      </c>
      <c r="F3063">
        <v>19</v>
      </c>
      <c r="G3063" t="s">
        <v>13</v>
      </c>
      <c r="H3063">
        <v>2017</v>
      </c>
      <c r="I3063">
        <v>7232</v>
      </c>
      <c r="J3063">
        <v>8</v>
      </c>
      <c r="K3063" s="5">
        <v>26476.089260000001</v>
      </c>
      <c r="L3063" s="6">
        <v>17539.841380000002</v>
      </c>
      <c r="M30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4" spans="1:13" x14ac:dyDescent="0.2">
      <c r="A3064" t="s">
        <v>3780</v>
      </c>
      <c r="B3064" t="s">
        <v>18</v>
      </c>
      <c r="C3064">
        <v>8</v>
      </c>
      <c r="D3064" s="6">
        <v>248637.6</v>
      </c>
      <c r="E3064" s="6">
        <v>8684619181.5799999</v>
      </c>
      <c r="F3064">
        <v>18</v>
      </c>
      <c r="G3064" t="s">
        <v>35</v>
      </c>
      <c r="H3064">
        <v>2018</v>
      </c>
      <c r="I3064">
        <v>11947</v>
      </c>
      <c r="J3064">
        <v>7</v>
      </c>
      <c r="K3064" s="5">
        <v>34927.824159999996</v>
      </c>
      <c r="L3064" s="6">
        <v>13813.200269999999</v>
      </c>
      <c r="M3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5" spans="1:13" x14ac:dyDescent="0.2">
      <c r="A3065" t="s">
        <v>3781</v>
      </c>
      <c r="B3065" t="s">
        <v>49</v>
      </c>
      <c r="C3065">
        <v>1</v>
      </c>
      <c r="D3065" s="6">
        <v>125071.93</v>
      </c>
      <c r="E3065" s="6">
        <v>21383849765.700001</v>
      </c>
      <c r="F3065">
        <v>10</v>
      </c>
      <c r="G3065" t="s">
        <v>27</v>
      </c>
      <c r="H3065">
        <v>2016</v>
      </c>
      <c r="I3065">
        <v>13196</v>
      </c>
      <c r="J3065">
        <v>9</v>
      </c>
      <c r="K3065" s="5">
        <v>170971.4129</v>
      </c>
      <c r="L3065" s="6">
        <v>12507.193069999999</v>
      </c>
      <c r="M3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6" spans="1:13" x14ac:dyDescent="0.2">
      <c r="A3066" t="s">
        <v>3782</v>
      </c>
      <c r="B3066" t="s">
        <v>24</v>
      </c>
      <c r="C3066">
        <v>3</v>
      </c>
      <c r="D3066" s="6">
        <v>101185.68</v>
      </c>
      <c r="E3066" s="6">
        <v>4147385922.9899998</v>
      </c>
      <c r="F3066">
        <v>14</v>
      </c>
      <c r="G3066" t="s">
        <v>19</v>
      </c>
      <c r="H3066">
        <v>2019</v>
      </c>
      <c r="I3066">
        <v>1476</v>
      </c>
      <c r="J3066">
        <v>6</v>
      </c>
      <c r="K3066" s="5">
        <v>40986.872880000003</v>
      </c>
      <c r="L3066" s="6">
        <v>7227.5488050000004</v>
      </c>
      <c r="M30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7" spans="1:13" x14ac:dyDescent="0.2">
      <c r="A3067" t="s">
        <v>3783</v>
      </c>
      <c r="B3067" t="s">
        <v>9</v>
      </c>
      <c r="C3067">
        <v>8</v>
      </c>
      <c r="D3067" s="6">
        <v>158844.45000000001</v>
      </c>
      <c r="E3067" s="6">
        <v>2702682964.1500001</v>
      </c>
      <c r="F3067">
        <v>38</v>
      </c>
      <c r="G3067" t="s">
        <v>33</v>
      </c>
      <c r="H3067">
        <v>2011</v>
      </c>
      <c r="I3067">
        <v>1529</v>
      </c>
      <c r="J3067">
        <v>14</v>
      </c>
      <c r="K3067" s="5">
        <v>17013.651529999999</v>
      </c>
      <c r="L3067" s="6">
        <v>4180.1171050000003</v>
      </c>
      <c r="M3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8" spans="1:13" x14ac:dyDescent="0.2">
      <c r="A3068" t="s">
        <v>3784</v>
      </c>
      <c r="B3068" t="s">
        <v>12</v>
      </c>
      <c r="C3068">
        <v>8</v>
      </c>
      <c r="D3068" s="6">
        <v>149432.51999999999</v>
      </c>
      <c r="E3068" s="6">
        <v>4627725752.1000004</v>
      </c>
      <c r="F3068">
        <v>40</v>
      </c>
      <c r="G3068" t="s">
        <v>16</v>
      </c>
      <c r="H3068">
        <v>2004</v>
      </c>
      <c r="I3068">
        <v>19631</v>
      </c>
      <c r="J3068">
        <v>21</v>
      </c>
      <c r="K3068" s="5">
        <v>30967.665509999999</v>
      </c>
      <c r="L3068" s="6">
        <v>3735.8130190000002</v>
      </c>
      <c r="M30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69" spans="1:13" x14ac:dyDescent="0.2">
      <c r="A3069" t="s">
        <v>401</v>
      </c>
      <c r="B3069" t="s">
        <v>42</v>
      </c>
      <c r="C3069">
        <v>9</v>
      </c>
      <c r="D3069" s="6">
        <v>185542.1</v>
      </c>
      <c r="E3069" s="6">
        <v>5533572287.9200001</v>
      </c>
      <c r="F3069">
        <v>3</v>
      </c>
      <c r="G3069" t="s">
        <v>21</v>
      </c>
      <c r="H3069">
        <v>2017</v>
      </c>
      <c r="I3069">
        <v>19674</v>
      </c>
      <c r="J3069">
        <v>8</v>
      </c>
      <c r="K3069" s="5">
        <v>29822.80975</v>
      </c>
      <c r="L3069" s="6">
        <v>61847.366629999997</v>
      </c>
      <c r="M3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0" spans="1:13" x14ac:dyDescent="0.2">
      <c r="A3070" t="s">
        <v>3785</v>
      </c>
      <c r="B3070" t="s">
        <v>24</v>
      </c>
      <c r="C3070">
        <v>7</v>
      </c>
      <c r="D3070" s="6">
        <v>382408.55</v>
      </c>
      <c r="E3070" s="6">
        <v>14273889286.57</v>
      </c>
      <c r="F3070">
        <v>44</v>
      </c>
      <c r="G3070" t="s">
        <v>37</v>
      </c>
      <c r="H3070">
        <v>2014</v>
      </c>
      <c r="I3070">
        <v>9127</v>
      </c>
      <c r="J3070">
        <v>11</v>
      </c>
      <c r="K3070" s="5">
        <v>37325.281309999998</v>
      </c>
      <c r="L3070" s="6">
        <v>8691.1035140000004</v>
      </c>
      <c r="M3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1" spans="1:13" x14ac:dyDescent="0.2">
      <c r="A3071" t="s">
        <v>3786</v>
      </c>
      <c r="B3071" t="s">
        <v>24</v>
      </c>
      <c r="C3071">
        <v>10</v>
      </c>
      <c r="D3071" s="6">
        <v>444903.42</v>
      </c>
      <c r="E3071" s="6">
        <v>1918907890.97</v>
      </c>
      <c r="F3071">
        <v>5</v>
      </c>
      <c r="G3071" t="s">
        <v>33</v>
      </c>
      <c r="H3071">
        <v>2015</v>
      </c>
      <c r="I3071">
        <v>19312</v>
      </c>
      <c r="J3071">
        <v>10</v>
      </c>
      <c r="K3071" s="5">
        <v>4312.0886829999999</v>
      </c>
      <c r="L3071" s="6">
        <v>88980.683309999993</v>
      </c>
      <c r="M30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2" spans="1:13" x14ac:dyDescent="0.2">
      <c r="A3072" t="s">
        <v>3787</v>
      </c>
      <c r="B3072" t="s">
        <v>15</v>
      </c>
      <c r="C3072">
        <v>9</v>
      </c>
      <c r="D3072" s="6">
        <v>415625.03</v>
      </c>
      <c r="E3072" s="6">
        <v>9980666530.3099995</v>
      </c>
      <c r="F3072">
        <v>15</v>
      </c>
      <c r="G3072" t="s">
        <v>21</v>
      </c>
      <c r="H3072">
        <v>2021</v>
      </c>
      <c r="I3072">
        <v>7621</v>
      </c>
      <c r="J3072">
        <v>4</v>
      </c>
      <c r="K3072" s="5">
        <v>24012.632119999998</v>
      </c>
      <c r="L3072" s="6">
        <v>27708.335220000001</v>
      </c>
      <c r="M30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3" spans="1:13" x14ac:dyDescent="0.2">
      <c r="A3073" t="s">
        <v>3788</v>
      </c>
      <c r="B3073" t="s">
        <v>9</v>
      </c>
      <c r="C3073">
        <v>4</v>
      </c>
      <c r="D3073" s="6">
        <v>10354.719999999999</v>
      </c>
      <c r="E3073" s="6">
        <v>33143595561.950001</v>
      </c>
      <c r="F3073">
        <v>30</v>
      </c>
      <c r="G3073" t="s">
        <v>10</v>
      </c>
      <c r="H3073">
        <v>2019</v>
      </c>
      <c r="I3073">
        <v>3959</v>
      </c>
      <c r="J3073">
        <v>6</v>
      </c>
      <c r="K3073" s="5">
        <v>3200819.6869999999</v>
      </c>
      <c r="L3073" s="6">
        <v>345.15726640000003</v>
      </c>
      <c r="M30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4" spans="1:13" x14ac:dyDescent="0.2">
      <c r="A3074" t="s">
        <v>3789</v>
      </c>
      <c r="B3074" t="s">
        <v>9</v>
      </c>
      <c r="C3074">
        <v>5</v>
      </c>
      <c r="D3074" s="6">
        <v>83317.649999999994</v>
      </c>
      <c r="E3074" s="6">
        <v>34413663982.580002</v>
      </c>
      <c r="F3074">
        <v>8</v>
      </c>
      <c r="G3074" t="s">
        <v>13</v>
      </c>
      <c r="H3074">
        <v>2019</v>
      </c>
      <c r="I3074">
        <v>527</v>
      </c>
      <c r="J3074">
        <v>6</v>
      </c>
      <c r="K3074" s="5">
        <v>413040.71370000002</v>
      </c>
      <c r="L3074" s="6">
        <v>10414.705959999999</v>
      </c>
      <c r="M30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5" spans="1:13" x14ac:dyDescent="0.2">
      <c r="A3075" t="s">
        <v>3790</v>
      </c>
      <c r="B3075" t="s">
        <v>24</v>
      </c>
      <c r="C3075">
        <v>9</v>
      </c>
      <c r="D3075" s="6">
        <v>191017.9</v>
      </c>
      <c r="E3075" s="6">
        <v>4098130754.21</v>
      </c>
      <c r="F3075">
        <v>37</v>
      </c>
      <c r="G3075" t="s">
        <v>21</v>
      </c>
      <c r="H3075">
        <v>2009</v>
      </c>
      <c r="I3075">
        <v>585</v>
      </c>
      <c r="J3075">
        <v>16</v>
      </c>
      <c r="K3075" s="5">
        <v>21453.171249999999</v>
      </c>
      <c r="L3075" s="6">
        <v>5162.6459670000004</v>
      </c>
      <c r="M30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6" spans="1:13" x14ac:dyDescent="0.2">
      <c r="A3076" t="s">
        <v>3791</v>
      </c>
      <c r="B3076" t="s">
        <v>32</v>
      </c>
      <c r="C3076">
        <v>7</v>
      </c>
      <c r="D3076" s="6">
        <v>485831.16</v>
      </c>
      <c r="E3076" s="6">
        <v>22609690679.860001</v>
      </c>
      <c r="F3076">
        <v>42</v>
      </c>
      <c r="G3076" t="s">
        <v>29</v>
      </c>
      <c r="H3076">
        <v>2010</v>
      </c>
      <c r="I3076">
        <v>8003</v>
      </c>
      <c r="J3076">
        <v>15</v>
      </c>
      <c r="K3076" s="5">
        <v>46537.165439999997</v>
      </c>
      <c r="L3076" s="6">
        <v>11567.408460000001</v>
      </c>
      <c r="M3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7" spans="1:13" x14ac:dyDescent="0.2">
      <c r="A3077" t="s">
        <v>3792</v>
      </c>
      <c r="B3077" t="s">
        <v>24</v>
      </c>
      <c r="C3077">
        <v>2</v>
      </c>
      <c r="D3077" s="6">
        <v>476611.72</v>
      </c>
      <c r="E3077" s="6">
        <v>15145864462.940001</v>
      </c>
      <c r="F3077">
        <v>10</v>
      </c>
      <c r="G3077" t="s">
        <v>13</v>
      </c>
      <c r="H3077">
        <v>2012</v>
      </c>
      <c r="I3077">
        <v>7767</v>
      </c>
      <c r="J3077">
        <v>13</v>
      </c>
      <c r="K3077" s="5">
        <v>31777.20406</v>
      </c>
      <c r="L3077" s="6">
        <v>47661.171900000001</v>
      </c>
      <c r="M30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78" spans="1:13" x14ac:dyDescent="0.2">
      <c r="A3078" t="s">
        <v>3793</v>
      </c>
      <c r="B3078" t="s">
        <v>32</v>
      </c>
      <c r="C3078">
        <v>9</v>
      </c>
      <c r="D3078" s="6">
        <v>397378.19</v>
      </c>
      <c r="E3078" s="6">
        <v>17693146297.259998</v>
      </c>
      <c r="F3078">
        <v>46</v>
      </c>
      <c r="G3078" t="s">
        <v>16</v>
      </c>
      <c r="H3078">
        <v>2004</v>
      </c>
      <c r="I3078">
        <v>10883</v>
      </c>
      <c r="J3078">
        <v>21</v>
      </c>
      <c r="K3078" s="5">
        <v>44523.704100000003</v>
      </c>
      <c r="L3078" s="6">
        <v>8638.6562900000008</v>
      </c>
      <c r="M3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79" spans="1:13" x14ac:dyDescent="0.2">
      <c r="A3079" t="s">
        <v>3794</v>
      </c>
      <c r="B3079" t="s">
        <v>9</v>
      </c>
      <c r="C3079">
        <v>9</v>
      </c>
      <c r="D3079" s="6">
        <v>99010.05</v>
      </c>
      <c r="E3079" s="6">
        <v>4074059745.0999999</v>
      </c>
      <c r="F3079">
        <v>14</v>
      </c>
      <c r="G3079" t="s">
        <v>16</v>
      </c>
      <c r="H3079">
        <v>2017</v>
      </c>
      <c r="I3079">
        <v>5573</v>
      </c>
      <c r="J3079">
        <v>8</v>
      </c>
      <c r="K3079" s="5">
        <v>41146.943240000001</v>
      </c>
      <c r="L3079" s="6">
        <v>7072.1461300000001</v>
      </c>
      <c r="M3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0" spans="1:13" x14ac:dyDescent="0.2">
      <c r="A3080" t="s">
        <v>402</v>
      </c>
      <c r="B3080" t="s">
        <v>49</v>
      </c>
      <c r="C3080">
        <v>1</v>
      </c>
      <c r="D3080" s="6">
        <v>299099.89</v>
      </c>
      <c r="E3080" s="6">
        <v>10215873119.99</v>
      </c>
      <c r="F3080">
        <v>4</v>
      </c>
      <c r="G3080" t="s">
        <v>19</v>
      </c>
      <c r="H3080">
        <v>2003</v>
      </c>
      <c r="I3080">
        <v>6571</v>
      </c>
      <c r="J3080">
        <v>22</v>
      </c>
      <c r="K3080" s="5">
        <v>34154.388789999997</v>
      </c>
      <c r="L3080" s="6">
        <v>74774.973150000005</v>
      </c>
      <c r="M30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1" spans="1:13" x14ac:dyDescent="0.2">
      <c r="A3081" t="s">
        <v>3795</v>
      </c>
      <c r="B3081" t="s">
        <v>15</v>
      </c>
      <c r="C3081">
        <v>6</v>
      </c>
      <c r="D3081" s="6">
        <v>236229.98</v>
      </c>
      <c r="E3081" s="6">
        <v>10794902683.17</v>
      </c>
      <c r="F3081">
        <v>15</v>
      </c>
      <c r="G3081" t="s">
        <v>37</v>
      </c>
      <c r="H3081">
        <v>2018</v>
      </c>
      <c r="I3081">
        <v>7379</v>
      </c>
      <c r="J3081">
        <v>7</v>
      </c>
      <c r="K3081" s="5">
        <v>45695.582920000001</v>
      </c>
      <c r="L3081" s="6">
        <v>15748.665059999999</v>
      </c>
      <c r="M30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2" spans="1:13" x14ac:dyDescent="0.2">
      <c r="A3082" t="s">
        <v>3796</v>
      </c>
      <c r="B3082" t="s">
        <v>32</v>
      </c>
      <c r="C3082">
        <v>7</v>
      </c>
      <c r="D3082" s="6">
        <v>28861.58</v>
      </c>
      <c r="E3082" s="6">
        <v>5948958312.3800001</v>
      </c>
      <c r="F3082">
        <v>43</v>
      </c>
      <c r="G3082" t="s">
        <v>37</v>
      </c>
      <c r="H3082">
        <v>2019</v>
      </c>
      <c r="I3082">
        <v>10198</v>
      </c>
      <c r="J3082">
        <v>6</v>
      </c>
      <c r="K3082" s="5">
        <v>206119.2941</v>
      </c>
      <c r="L3082" s="6">
        <v>671.19964259999995</v>
      </c>
      <c r="M3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3" spans="1:13" x14ac:dyDescent="0.2">
      <c r="A3083" t="s">
        <v>3797</v>
      </c>
      <c r="B3083" t="s">
        <v>24</v>
      </c>
      <c r="C3083">
        <v>10</v>
      </c>
      <c r="D3083" s="6">
        <v>330446.11</v>
      </c>
      <c r="E3083" s="6">
        <v>10247404373.620001</v>
      </c>
      <c r="F3083">
        <v>41</v>
      </c>
      <c r="G3083" t="s">
        <v>33</v>
      </c>
      <c r="H3083">
        <v>2011</v>
      </c>
      <c r="I3083">
        <v>13468</v>
      </c>
      <c r="J3083">
        <v>14</v>
      </c>
      <c r="K3083" s="5">
        <v>31009.818500000001</v>
      </c>
      <c r="L3083" s="6">
        <v>8059.6612439999999</v>
      </c>
      <c r="M30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4" spans="1:13" x14ac:dyDescent="0.2">
      <c r="A3084" t="s">
        <v>3798</v>
      </c>
      <c r="B3084" t="s">
        <v>9</v>
      </c>
      <c r="C3084">
        <v>4</v>
      </c>
      <c r="D3084" s="6">
        <v>14840.38</v>
      </c>
      <c r="E3084" s="6">
        <v>40751120948.870003</v>
      </c>
      <c r="F3084">
        <v>6</v>
      </c>
      <c r="G3084" t="s">
        <v>29</v>
      </c>
      <c r="H3084">
        <v>2016</v>
      </c>
      <c r="I3084">
        <v>14832</v>
      </c>
      <c r="J3084">
        <v>9</v>
      </c>
      <c r="K3084" s="5">
        <v>2745960.85</v>
      </c>
      <c r="L3084" s="6">
        <v>2473.3968869999999</v>
      </c>
      <c r="M30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5" spans="1:13" x14ac:dyDescent="0.2">
      <c r="A3085" t="s">
        <v>3799</v>
      </c>
      <c r="B3085" t="s">
        <v>15</v>
      </c>
      <c r="C3085">
        <v>9</v>
      </c>
      <c r="D3085" s="6">
        <v>181402.12</v>
      </c>
      <c r="E3085" s="6">
        <v>272988595.57999998</v>
      </c>
      <c r="F3085">
        <v>22</v>
      </c>
      <c r="G3085" t="s">
        <v>29</v>
      </c>
      <c r="H3085">
        <v>2001</v>
      </c>
      <c r="I3085">
        <v>4086</v>
      </c>
      <c r="J3085">
        <v>24</v>
      </c>
      <c r="K3085" s="5">
        <v>1503.880936</v>
      </c>
      <c r="L3085" s="6">
        <v>8245.5510109999996</v>
      </c>
      <c r="M30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6" spans="1:13" x14ac:dyDescent="0.2">
      <c r="A3086" t="s">
        <v>3800</v>
      </c>
      <c r="B3086" t="s">
        <v>15</v>
      </c>
      <c r="C3086">
        <v>10</v>
      </c>
      <c r="D3086" s="6">
        <v>345335.71</v>
      </c>
      <c r="E3086" s="6">
        <v>16255747425.92</v>
      </c>
      <c r="F3086">
        <v>8</v>
      </c>
      <c r="G3086" t="s">
        <v>13</v>
      </c>
      <c r="H3086">
        <v>2002</v>
      </c>
      <c r="I3086">
        <v>16168</v>
      </c>
      <c r="J3086">
        <v>23</v>
      </c>
      <c r="K3086" s="5">
        <v>47071.303809999998</v>
      </c>
      <c r="L3086" s="6">
        <v>43166.963660000001</v>
      </c>
      <c r="M30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87" spans="1:13" x14ac:dyDescent="0.2">
      <c r="A3087" t="s">
        <v>3801</v>
      </c>
      <c r="B3087" t="s">
        <v>49</v>
      </c>
      <c r="C3087">
        <v>2</v>
      </c>
      <c r="D3087" s="6">
        <v>18923.509999999998</v>
      </c>
      <c r="E3087" s="6">
        <v>8038209765.5100002</v>
      </c>
      <c r="F3087">
        <v>41</v>
      </c>
      <c r="G3087" t="s">
        <v>29</v>
      </c>
      <c r="H3087">
        <v>2007</v>
      </c>
      <c r="I3087">
        <v>16985</v>
      </c>
      <c r="J3087">
        <v>18</v>
      </c>
      <c r="K3087" s="5">
        <v>424772.74440000003</v>
      </c>
      <c r="L3087" s="6">
        <v>461.54899949999998</v>
      </c>
      <c r="M30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8" spans="1:13" x14ac:dyDescent="0.2">
      <c r="A3088" t="s">
        <v>3802</v>
      </c>
      <c r="B3088" t="s">
        <v>15</v>
      </c>
      <c r="C3088">
        <v>2</v>
      </c>
      <c r="D3088" s="6">
        <v>353175.75</v>
      </c>
      <c r="E3088" s="6">
        <v>8413048090.1400003</v>
      </c>
      <c r="F3088">
        <v>26</v>
      </c>
      <c r="G3088" t="s">
        <v>27</v>
      </c>
      <c r="H3088">
        <v>2015</v>
      </c>
      <c r="I3088">
        <v>15087</v>
      </c>
      <c r="J3088">
        <v>10</v>
      </c>
      <c r="K3088" s="5">
        <v>23820.13725</v>
      </c>
      <c r="L3088" s="6">
        <v>13583.68282</v>
      </c>
      <c r="M3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89" spans="1:13" x14ac:dyDescent="0.2">
      <c r="A3089" t="s">
        <v>3803</v>
      </c>
      <c r="B3089" t="s">
        <v>24</v>
      </c>
      <c r="C3089">
        <v>3</v>
      </c>
      <c r="D3089" s="6">
        <v>409277.21</v>
      </c>
      <c r="E3089" s="6">
        <v>8972187285.3600006</v>
      </c>
      <c r="F3089">
        <v>5</v>
      </c>
      <c r="G3089" t="s">
        <v>35</v>
      </c>
      <c r="H3089">
        <v>2021</v>
      </c>
      <c r="I3089">
        <v>10868</v>
      </c>
      <c r="J3089">
        <v>4</v>
      </c>
      <c r="K3089" s="5">
        <v>21921.030289999999</v>
      </c>
      <c r="L3089" s="6">
        <v>81855.441009999995</v>
      </c>
      <c r="M30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0" spans="1:13" x14ac:dyDescent="0.2">
      <c r="A3090" t="s">
        <v>3804</v>
      </c>
      <c r="B3090" t="s">
        <v>9</v>
      </c>
      <c r="C3090">
        <v>7</v>
      </c>
      <c r="D3090" s="6">
        <v>301224.21000000002</v>
      </c>
      <c r="E3090" s="6">
        <v>11732943269.01</v>
      </c>
      <c r="F3090">
        <v>14</v>
      </c>
      <c r="G3090" t="s">
        <v>33</v>
      </c>
      <c r="H3090">
        <v>2004</v>
      </c>
      <c r="I3090">
        <v>1551</v>
      </c>
      <c r="J3090">
        <v>21</v>
      </c>
      <c r="K3090" s="5">
        <v>38949.863989999998</v>
      </c>
      <c r="L3090" s="6">
        <v>21516.015060000002</v>
      </c>
      <c r="M30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1" spans="1:13" x14ac:dyDescent="0.2">
      <c r="A3091" t="s">
        <v>403</v>
      </c>
      <c r="B3091" t="s">
        <v>24</v>
      </c>
      <c r="C3091">
        <v>1</v>
      </c>
      <c r="D3091" s="6">
        <v>97903.31</v>
      </c>
      <c r="E3091" s="6">
        <v>24989069786.380001</v>
      </c>
      <c r="F3091">
        <v>20</v>
      </c>
      <c r="G3091" t="s">
        <v>21</v>
      </c>
      <c r="H3091">
        <v>2012</v>
      </c>
      <c r="I3091">
        <v>17068</v>
      </c>
      <c r="J3091">
        <v>13</v>
      </c>
      <c r="K3091" s="5">
        <v>255241.33059999999</v>
      </c>
      <c r="L3091" s="6">
        <v>4895.1656499999999</v>
      </c>
      <c r="M30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2" spans="1:13" x14ac:dyDescent="0.2">
      <c r="A3092" t="s">
        <v>3805</v>
      </c>
      <c r="B3092" t="s">
        <v>42</v>
      </c>
      <c r="C3092">
        <v>2</v>
      </c>
      <c r="D3092" s="6">
        <v>390705.22</v>
      </c>
      <c r="E3092" s="6">
        <v>14532391584.74</v>
      </c>
      <c r="F3092">
        <v>44</v>
      </c>
      <c r="G3092" t="s">
        <v>27</v>
      </c>
      <c r="H3092">
        <v>2014</v>
      </c>
      <c r="I3092">
        <v>6316</v>
      </c>
      <c r="J3092">
        <v>11</v>
      </c>
      <c r="K3092" s="5">
        <v>37194.284160000003</v>
      </c>
      <c r="L3092" s="6">
        <v>8879.6640329999991</v>
      </c>
      <c r="M30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3" spans="1:13" x14ac:dyDescent="0.2">
      <c r="A3093" t="s">
        <v>3806</v>
      </c>
      <c r="B3093" t="s">
        <v>18</v>
      </c>
      <c r="C3093">
        <v>9</v>
      </c>
      <c r="D3093" s="6">
        <v>22005.42</v>
      </c>
      <c r="E3093" s="6">
        <v>8577930363.6999998</v>
      </c>
      <c r="F3093">
        <v>30</v>
      </c>
      <c r="G3093" t="s">
        <v>13</v>
      </c>
      <c r="H3093">
        <v>2008</v>
      </c>
      <c r="I3093">
        <v>1215</v>
      </c>
      <c r="J3093">
        <v>17</v>
      </c>
      <c r="K3093" s="5">
        <v>389808.95429999998</v>
      </c>
      <c r="L3093" s="6">
        <v>733.51388020000002</v>
      </c>
      <c r="M30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4" spans="1:13" x14ac:dyDescent="0.2">
      <c r="A3094" t="s">
        <v>3807</v>
      </c>
      <c r="B3094" t="s">
        <v>18</v>
      </c>
      <c r="C3094">
        <v>6</v>
      </c>
      <c r="D3094" s="6">
        <v>356670.16</v>
      </c>
      <c r="E3094" s="6">
        <v>14423702918.5</v>
      </c>
      <c r="F3094">
        <v>34</v>
      </c>
      <c r="G3094" t="s">
        <v>19</v>
      </c>
      <c r="H3094">
        <v>2019</v>
      </c>
      <c r="I3094">
        <v>17252</v>
      </c>
      <c r="J3094">
        <v>6</v>
      </c>
      <c r="K3094" s="5">
        <v>40438.892370000001</v>
      </c>
      <c r="L3094" s="6">
        <v>10490.298849999999</v>
      </c>
      <c r="M30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5" spans="1:13" x14ac:dyDescent="0.2">
      <c r="A3095" t="s">
        <v>3808</v>
      </c>
      <c r="B3095" t="s">
        <v>24</v>
      </c>
      <c r="C3095">
        <v>8</v>
      </c>
      <c r="D3095" s="6">
        <v>445994.65</v>
      </c>
      <c r="E3095" s="6">
        <v>74586438889.800003</v>
      </c>
      <c r="F3095">
        <v>17</v>
      </c>
      <c r="G3095" t="s">
        <v>21</v>
      </c>
      <c r="H3095">
        <v>2009</v>
      </c>
      <c r="I3095">
        <v>10706</v>
      </c>
      <c r="J3095">
        <v>16</v>
      </c>
      <c r="K3095" s="5">
        <v>167235.1753</v>
      </c>
      <c r="L3095" s="6">
        <v>26234.979210000001</v>
      </c>
      <c r="M30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6" spans="1:13" x14ac:dyDescent="0.2">
      <c r="A3096" t="s">
        <v>3809</v>
      </c>
      <c r="B3096" t="s">
        <v>49</v>
      </c>
      <c r="C3096">
        <v>1</v>
      </c>
      <c r="D3096" s="6">
        <v>25655.7</v>
      </c>
      <c r="E3096" s="6">
        <v>4798312451.5900002</v>
      </c>
      <c r="F3096">
        <v>29</v>
      </c>
      <c r="G3096" t="s">
        <v>13</v>
      </c>
      <c r="H3096">
        <v>2012</v>
      </c>
      <c r="I3096">
        <v>5143</v>
      </c>
      <c r="J3096">
        <v>13</v>
      </c>
      <c r="K3096" s="5">
        <v>187026.1636</v>
      </c>
      <c r="L3096" s="6">
        <v>884.67924589999996</v>
      </c>
      <c r="M3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7" spans="1:13" x14ac:dyDescent="0.2">
      <c r="A3097" t="s">
        <v>3810</v>
      </c>
      <c r="B3097" t="s">
        <v>18</v>
      </c>
      <c r="C3097">
        <v>8</v>
      </c>
      <c r="D3097" s="6">
        <v>332450.65999999997</v>
      </c>
      <c r="E3097" s="6">
        <v>10615547607.200001</v>
      </c>
      <c r="F3097">
        <v>39</v>
      </c>
      <c r="G3097" t="s">
        <v>19</v>
      </c>
      <c r="H3097">
        <v>2001</v>
      </c>
      <c r="I3097">
        <v>12296</v>
      </c>
      <c r="J3097">
        <v>24</v>
      </c>
      <c r="K3097" s="5">
        <v>31930.197</v>
      </c>
      <c r="L3097" s="6">
        <v>8524.3759699999991</v>
      </c>
      <c r="M3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098" spans="1:13" x14ac:dyDescent="0.2">
      <c r="A3098" t="s">
        <v>3811</v>
      </c>
      <c r="B3098" t="s">
        <v>32</v>
      </c>
      <c r="C3098">
        <v>6</v>
      </c>
      <c r="D3098" s="6">
        <v>499783.09</v>
      </c>
      <c r="E3098" s="6">
        <v>19495881135.07</v>
      </c>
      <c r="F3098">
        <v>7</v>
      </c>
      <c r="G3098" t="s">
        <v>10</v>
      </c>
      <c r="H3098">
        <v>2020</v>
      </c>
      <c r="I3098">
        <v>1314</v>
      </c>
      <c r="J3098">
        <v>5</v>
      </c>
      <c r="K3098" s="5">
        <v>39007.684999999998</v>
      </c>
      <c r="L3098" s="6">
        <v>71397.584329999998</v>
      </c>
      <c r="M3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099" spans="1:13" x14ac:dyDescent="0.2">
      <c r="A3099" t="s">
        <v>3812</v>
      </c>
      <c r="B3099" t="s">
        <v>42</v>
      </c>
      <c r="C3099">
        <v>8</v>
      </c>
      <c r="D3099" s="6">
        <v>303815.71000000002</v>
      </c>
      <c r="E3099" s="6">
        <v>7586994927.9099998</v>
      </c>
      <c r="F3099">
        <v>36</v>
      </c>
      <c r="G3099" t="s">
        <v>13</v>
      </c>
      <c r="H3099">
        <v>2003</v>
      </c>
      <c r="I3099">
        <v>1103</v>
      </c>
      <c r="J3099">
        <v>22</v>
      </c>
      <c r="K3099" s="5">
        <v>24971.358960000001</v>
      </c>
      <c r="L3099" s="6">
        <v>8439.3252329999996</v>
      </c>
      <c r="M3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0" spans="1:13" x14ac:dyDescent="0.2">
      <c r="A3100" t="s">
        <v>3813</v>
      </c>
      <c r="B3100" t="s">
        <v>15</v>
      </c>
      <c r="C3100">
        <v>1</v>
      </c>
      <c r="D3100" s="6">
        <v>276695.32</v>
      </c>
      <c r="E3100" s="6">
        <v>6136577853.2799997</v>
      </c>
      <c r="F3100">
        <v>32</v>
      </c>
      <c r="G3100" t="s">
        <v>13</v>
      </c>
      <c r="H3100">
        <v>2016</v>
      </c>
      <c r="I3100">
        <v>4696</v>
      </c>
      <c r="J3100">
        <v>9</v>
      </c>
      <c r="K3100" s="5">
        <v>22177.10529</v>
      </c>
      <c r="L3100" s="6">
        <v>8646.7286270000004</v>
      </c>
      <c r="M3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1" spans="1:13" x14ac:dyDescent="0.2">
      <c r="A3101" t="s">
        <v>3814</v>
      </c>
      <c r="B3101" t="s">
        <v>12</v>
      </c>
      <c r="C3101">
        <v>2</v>
      </c>
      <c r="D3101" s="6">
        <v>197945.4</v>
      </c>
      <c r="E3101" s="6">
        <v>4732574899.1300001</v>
      </c>
      <c r="F3101">
        <v>3</v>
      </c>
      <c r="G3101" t="s">
        <v>13</v>
      </c>
      <c r="H3101">
        <v>2008</v>
      </c>
      <c r="I3101">
        <v>5156</v>
      </c>
      <c r="J3101">
        <v>17</v>
      </c>
      <c r="K3101" s="5">
        <v>23907.485840000001</v>
      </c>
      <c r="L3101" s="6">
        <v>65981.801479999995</v>
      </c>
      <c r="M31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2" spans="1:13" x14ac:dyDescent="0.2">
      <c r="A3102" t="s">
        <v>404</v>
      </c>
      <c r="B3102" t="s">
        <v>42</v>
      </c>
      <c r="C3102">
        <v>7</v>
      </c>
      <c r="D3102" s="6">
        <v>108545.55</v>
      </c>
      <c r="E3102" s="6">
        <v>3944636468.6999998</v>
      </c>
      <c r="F3102">
        <v>10</v>
      </c>
      <c r="G3102" t="s">
        <v>37</v>
      </c>
      <c r="H3102">
        <v>2002</v>
      </c>
      <c r="I3102">
        <v>18953</v>
      </c>
      <c r="J3102">
        <v>23</v>
      </c>
      <c r="K3102" s="5">
        <v>36339.840369999998</v>
      </c>
      <c r="L3102" s="6">
        <v>10854.554899999999</v>
      </c>
      <c r="M3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3" spans="1:13" x14ac:dyDescent="0.2">
      <c r="A3103" t="s">
        <v>3815</v>
      </c>
      <c r="B3103" t="s">
        <v>24</v>
      </c>
      <c r="C3103">
        <v>3</v>
      </c>
      <c r="D3103" s="6">
        <v>478561.5</v>
      </c>
      <c r="E3103" s="6">
        <v>16086517029.280001</v>
      </c>
      <c r="F3103">
        <v>3</v>
      </c>
      <c r="G3103" t="s">
        <v>13</v>
      </c>
      <c r="H3103">
        <v>2016</v>
      </c>
      <c r="I3103">
        <v>3706</v>
      </c>
      <c r="J3103">
        <v>9</v>
      </c>
      <c r="K3103" s="5">
        <v>33613.31493</v>
      </c>
      <c r="L3103" s="6">
        <v>159520.50049999999</v>
      </c>
      <c r="M31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4" spans="1:13" x14ac:dyDescent="0.2">
      <c r="A3104" t="s">
        <v>3816</v>
      </c>
      <c r="B3104" t="s">
        <v>24</v>
      </c>
      <c r="C3104">
        <v>9</v>
      </c>
      <c r="D3104" s="6">
        <v>7001.43</v>
      </c>
      <c r="E3104" s="6">
        <v>11078221889.07</v>
      </c>
      <c r="F3104">
        <v>3</v>
      </c>
      <c r="G3104" t="s">
        <v>29</v>
      </c>
      <c r="H3104">
        <v>2009</v>
      </c>
      <c r="I3104">
        <v>2395</v>
      </c>
      <c r="J3104">
        <v>16</v>
      </c>
      <c r="K3104" s="5">
        <v>1582279.5549999999</v>
      </c>
      <c r="L3104" s="6">
        <v>2333.8090189999998</v>
      </c>
      <c r="M31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05" spans="1:13" x14ac:dyDescent="0.2">
      <c r="A3105" t="s">
        <v>3817</v>
      </c>
      <c r="B3105" t="s">
        <v>9</v>
      </c>
      <c r="C3105">
        <v>4</v>
      </c>
      <c r="D3105" s="6">
        <v>119068.64</v>
      </c>
      <c r="E3105" s="6">
        <v>5484520619.3900003</v>
      </c>
      <c r="F3105">
        <v>40</v>
      </c>
      <c r="G3105" t="s">
        <v>27</v>
      </c>
      <c r="H3105">
        <v>2000</v>
      </c>
      <c r="I3105">
        <v>19342</v>
      </c>
      <c r="J3105">
        <v>25</v>
      </c>
      <c r="K3105" s="5">
        <v>46060.840239999998</v>
      </c>
      <c r="L3105" s="6">
        <v>2976.7159710000001</v>
      </c>
      <c r="M3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6" spans="1:13" x14ac:dyDescent="0.2">
      <c r="A3106" t="s">
        <v>3818</v>
      </c>
      <c r="B3106" t="s">
        <v>9</v>
      </c>
      <c r="C3106">
        <v>9</v>
      </c>
      <c r="D3106" s="6">
        <v>40102.980000000003</v>
      </c>
      <c r="E3106" s="6">
        <v>15402709186.389999</v>
      </c>
      <c r="F3106">
        <v>48</v>
      </c>
      <c r="G3106" t="s">
        <v>33</v>
      </c>
      <c r="H3106">
        <v>2016</v>
      </c>
      <c r="I3106">
        <v>8564</v>
      </c>
      <c r="J3106">
        <v>9</v>
      </c>
      <c r="K3106" s="5">
        <v>384077.87849999999</v>
      </c>
      <c r="L3106" s="6">
        <v>835.478837</v>
      </c>
      <c r="M3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7" spans="1:13" x14ac:dyDescent="0.2">
      <c r="A3107" t="s">
        <v>3819</v>
      </c>
      <c r="B3107" t="s">
        <v>18</v>
      </c>
      <c r="C3107">
        <v>10</v>
      </c>
      <c r="D3107" s="6">
        <v>26120.83</v>
      </c>
      <c r="E3107" s="6">
        <v>12867477891.799999</v>
      </c>
      <c r="F3107">
        <v>44</v>
      </c>
      <c r="G3107" t="s">
        <v>29</v>
      </c>
      <c r="H3107">
        <v>2001</v>
      </c>
      <c r="I3107">
        <v>18617</v>
      </c>
      <c r="J3107">
        <v>24</v>
      </c>
      <c r="K3107" s="5">
        <v>492612.7499</v>
      </c>
      <c r="L3107" s="6">
        <v>593.6551293</v>
      </c>
      <c r="M3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8" spans="1:13" x14ac:dyDescent="0.2">
      <c r="A3108" t="s">
        <v>3820</v>
      </c>
      <c r="B3108" t="s">
        <v>12</v>
      </c>
      <c r="C3108">
        <v>1</v>
      </c>
      <c r="D3108" s="6">
        <v>26732.07</v>
      </c>
      <c r="E3108" s="6">
        <v>11619939155.57</v>
      </c>
      <c r="F3108">
        <v>50</v>
      </c>
      <c r="G3108" t="s">
        <v>13</v>
      </c>
      <c r="H3108">
        <v>2023</v>
      </c>
      <c r="I3108">
        <v>11956</v>
      </c>
      <c r="J3108">
        <v>2</v>
      </c>
      <c r="K3108" s="5">
        <v>434680.63390000002</v>
      </c>
      <c r="L3108" s="6">
        <v>534.64136729999996</v>
      </c>
      <c r="M3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09" spans="1:13" x14ac:dyDescent="0.2">
      <c r="A3109" t="s">
        <v>3821</v>
      </c>
      <c r="B3109" t="s">
        <v>12</v>
      </c>
      <c r="C3109">
        <v>3</v>
      </c>
      <c r="D3109" s="6">
        <v>368466.12</v>
      </c>
      <c r="E3109" s="6">
        <v>14683945534.24</v>
      </c>
      <c r="F3109">
        <v>50</v>
      </c>
      <c r="G3109" t="s">
        <v>29</v>
      </c>
      <c r="H3109">
        <v>2018</v>
      </c>
      <c r="I3109">
        <v>1702</v>
      </c>
      <c r="J3109">
        <v>7</v>
      </c>
      <c r="K3109" s="5">
        <v>39850.548820000004</v>
      </c>
      <c r="L3109" s="6">
        <v>7369.3223820000003</v>
      </c>
      <c r="M31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0" spans="1:13" x14ac:dyDescent="0.2">
      <c r="A3110" t="s">
        <v>3822</v>
      </c>
      <c r="B3110" t="s">
        <v>24</v>
      </c>
      <c r="C3110">
        <v>3</v>
      </c>
      <c r="D3110" s="6">
        <v>190180.81</v>
      </c>
      <c r="E3110" s="6">
        <v>3441201287.0999999</v>
      </c>
      <c r="F3110">
        <v>39</v>
      </c>
      <c r="G3110" t="s">
        <v>16</v>
      </c>
      <c r="H3110">
        <v>2006</v>
      </c>
      <c r="I3110">
        <v>9413</v>
      </c>
      <c r="J3110">
        <v>19</v>
      </c>
      <c r="K3110" s="5">
        <v>18093.366720000002</v>
      </c>
      <c r="L3110" s="6">
        <v>4876.4309810000004</v>
      </c>
      <c r="M31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1" spans="1:13" x14ac:dyDescent="0.2">
      <c r="A3111" t="s">
        <v>3823</v>
      </c>
      <c r="B3111" t="s">
        <v>24</v>
      </c>
      <c r="C3111">
        <v>7</v>
      </c>
      <c r="D3111" s="6">
        <v>171161.85</v>
      </c>
      <c r="E3111" s="6">
        <v>7930172478.5</v>
      </c>
      <c r="F3111">
        <v>23</v>
      </c>
      <c r="G3111" t="s">
        <v>37</v>
      </c>
      <c r="H3111">
        <v>2015</v>
      </c>
      <c r="I3111">
        <v>3374</v>
      </c>
      <c r="J3111">
        <v>10</v>
      </c>
      <c r="K3111" s="5">
        <v>46330.425170000002</v>
      </c>
      <c r="L3111" s="6">
        <v>7441.8195969999997</v>
      </c>
      <c r="M31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2" spans="1:13" x14ac:dyDescent="0.2">
      <c r="A3112" t="s">
        <v>3824</v>
      </c>
      <c r="B3112" t="s">
        <v>24</v>
      </c>
      <c r="C3112">
        <v>8</v>
      </c>
      <c r="D3112" s="6">
        <v>127254.82</v>
      </c>
      <c r="E3112" s="6">
        <v>21252137113.240002</v>
      </c>
      <c r="F3112">
        <v>23</v>
      </c>
      <c r="G3112" t="s">
        <v>27</v>
      </c>
      <c r="H3112">
        <v>2020</v>
      </c>
      <c r="I3112">
        <v>1569</v>
      </c>
      <c r="J3112">
        <v>5</v>
      </c>
      <c r="K3112" s="5">
        <v>167003.56969999999</v>
      </c>
      <c r="L3112" s="6">
        <v>5532.8184330000004</v>
      </c>
      <c r="M31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3" spans="1:13" x14ac:dyDescent="0.2">
      <c r="A3113" t="s">
        <v>63</v>
      </c>
      <c r="B3113" t="s">
        <v>18</v>
      </c>
      <c r="C3113">
        <v>6</v>
      </c>
      <c r="D3113" s="6">
        <v>272586.71999999997</v>
      </c>
      <c r="E3113" s="6">
        <v>4089854368.77</v>
      </c>
      <c r="F3113">
        <v>19</v>
      </c>
      <c r="G3113" t="s">
        <v>29</v>
      </c>
      <c r="H3113">
        <v>2022</v>
      </c>
      <c r="I3113">
        <v>18772</v>
      </c>
      <c r="J3113">
        <v>3</v>
      </c>
      <c r="K3113" s="5">
        <v>15002.86527</v>
      </c>
      <c r="L3113" s="6">
        <v>14346.66929</v>
      </c>
      <c r="M3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4" spans="1:13" x14ac:dyDescent="0.2">
      <c r="A3114" t="s">
        <v>405</v>
      </c>
      <c r="B3114" t="s">
        <v>49</v>
      </c>
      <c r="C3114">
        <v>7</v>
      </c>
      <c r="D3114" s="6">
        <v>32522.15</v>
      </c>
      <c r="E3114" s="6">
        <v>1327937213.55</v>
      </c>
      <c r="F3114">
        <v>18</v>
      </c>
      <c r="G3114" t="s">
        <v>13</v>
      </c>
      <c r="H3114">
        <v>2018</v>
      </c>
      <c r="I3114">
        <v>17216</v>
      </c>
      <c r="J3114">
        <v>7</v>
      </c>
      <c r="K3114" s="5">
        <v>40830.775659999999</v>
      </c>
      <c r="L3114" s="6">
        <v>1806.7862210000001</v>
      </c>
      <c r="M3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5" spans="1:13" x14ac:dyDescent="0.2">
      <c r="A3115" t="s">
        <v>3825</v>
      </c>
      <c r="B3115" t="s">
        <v>32</v>
      </c>
      <c r="C3115">
        <v>7</v>
      </c>
      <c r="D3115" s="6">
        <v>147495.94</v>
      </c>
      <c r="E3115" s="6">
        <v>5303002316.2200003</v>
      </c>
      <c r="F3115">
        <v>3</v>
      </c>
      <c r="G3115" t="s">
        <v>16</v>
      </c>
      <c r="H3115">
        <v>2007</v>
      </c>
      <c r="I3115">
        <v>1691</v>
      </c>
      <c r="J3115">
        <v>18</v>
      </c>
      <c r="K3115" s="5">
        <v>35952.548110000003</v>
      </c>
      <c r="L3115" s="6">
        <v>49165.312790000004</v>
      </c>
      <c r="M31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16" spans="1:13" x14ac:dyDescent="0.2">
      <c r="A3116" t="s">
        <v>3826</v>
      </c>
      <c r="B3116" t="s">
        <v>18</v>
      </c>
      <c r="C3116">
        <v>1</v>
      </c>
      <c r="D3116" s="6">
        <v>118342.02</v>
      </c>
      <c r="E3116" s="6">
        <v>4063315077.9200001</v>
      </c>
      <c r="F3116">
        <v>19</v>
      </c>
      <c r="G3116" t="s">
        <v>33</v>
      </c>
      <c r="H3116">
        <v>2007</v>
      </c>
      <c r="I3116">
        <v>15924</v>
      </c>
      <c r="J3116">
        <v>18</v>
      </c>
      <c r="K3116" s="5">
        <v>34334.35312</v>
      </c>
      <c r="L3116" s="6">
        <v>6228.5274170000002</v>
      </c>
      <c r="M3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7" spans="1:13" x14ac:dyDescent="0.2">
      <c r="A3117" t="s">
        <v>3827</v>
      </c>
      <c r="B3117" t="s">
        <v>32</v>
      </c>
      <c r="C3117">
        <v>2</v>
      </c>
      <c r="D3117" s="6">
        <v>191669.51</v>
      </c>
      <c r="E3117" s="6">
        <v>6913128837.9200001</v>
      </c>
      <c r="F3117">
        <v>26</v>
      </c>
      <c r="G3117" t="s">
        <v>35</v>
      </c>
      <c r="H3117">
        <v>2014</v>
      </c>
      <c r="I3117">
        <v>873</v>
      </c>
      <c r="J3117">
        <v>11</v>
      </c>
      <c r="K3117" s="5">
        <v>36066.963580000003</v>
      </c>
      <c r="L3117" s="6">
        <v>7371.9041589999997</v>
      </c>
      <c r="M3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18" spans="1:13" x14ac:dyDescent="0.2">
      <c r="A3118" t="s">
        <v>3828</v>
      </c>
      <c r="B3118" t="s">
        <v>42</v>
      </c>
      <c r="C3118">
        <v>2</v>
      </c>
      <c r="D3118" s="6">
        <v>79706.77</v>
      </c>
      <c r="E3118" s="6">
        <v>34130547380.959999</v>
      </c>
      <c r="F3118">
        <v>36</v>
      </c>
      <c r="G3118" t="s">
        <v>37</v>
      </c>
      <c r="H3118">
        <v>2009</v>
      </c>
      <c r="I3118">
        <v>7318</v>
      </c>
      <c r="J3118">
        <v>16</v>
      </c>
      <c r="K3118" s="5">
        <v>428200.33899999998</v>
      </c>
      <c r="L3118" s="6">
        <v>2214.077057</v>
      </c>
      <c r="M31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19" spans="1:13" x14ac:dyDescent="0.2">
      <c r="A3119" t="s">
        <v>3829</v>
      </c>
      <c r="B3119" t="s">
        <v>18</v>
      </c>
      <c r="C3119">
        <v>10</v>
      </c>
      <c r="D3119" s="6">
        <v>363307.15</v>
      </c>
      <c r="E3119" s="6">
        <v>9146476284.2999992</v>
      </c>
      <c r="F3119">
        <v>37</v>
      </c>
      <c r="G3119" t="s">
        <v>37</v>
      </c>
      <c r="H3119">
        <v>2007</v>
      </c>
      <c r="I3119">
        <v>17645</v>
      </c>
      <c r="J3119">
        <v>18</v>
      </c>
      <c r="K3119" s="5">
        <v>25174.601989999999</v>
      </c>
      <c r="L3119" s="6">
        <v>9819.1122429999996</v>
      </c>
      <c r="M3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0" spans="1:13" x14ac:dyDescent="0.2">
      <c r="A3120" t="s">
        <v>3830</v>
      </c>
      <c r="B3120" t="s">
        <v>24</v>
      </c>
      <c r="C3120">
        <v>5</v>
      </c>
      <c r="D3120" s="6">
        <v>383101.12</v>
      </c>
      <c r="E3120" s="6">
        <v>12797694983.65</v>
      </c>
      <c r="F3120">
        <v>32</v>
      </c>
      <c r="G3120" t="s">
        <v>21</v>
      </c>
      <c r="H3120">
        <v>2003</v>
      </c>
      <c r="I3120">
        <v>341</v>
      </c>
      <c r="J3120">
        <v>22</v>
      </c>
      <c r="K3120" s="5">
        <v>33404.527629999997</v>
      </c>
      <c r="L3120" s="6">
        <v>11971.90994</v>
      </c>
      <c r="M31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1" spans="1:13" x14ac:dyDescent="0.2">
      <c r="A3121" t="s">
        <v>3831</v>
      </c>
      <c r="B3121" t="s">
        <v>9</v>
      </c>
      <c r="C3121">
        <v>2</v>
      </c>
      <c r="D3121" s="6">
        <v>427510.74</v>
      </c>
      <c r="E3121" s="6">
        <v>1941817711.45</v>
      </c>
      <c r="F3121">
        <v>29</v>
      </c>
      <c r="G3121" t="s">
        <v>29</v>
      </c>
      <c r="H3121">
        <v>2015</v>
      </c>
      <c r="I3121">
        <v>8392</v>
      </c>
      <c r="J3121">
        <v>10</v>
      </c>
      <c r="K3121" s="5">
        <v>4541.1495169999998</v>
      </c>
      <c r="L3121" s="6">
        <v>14741.74973</v>
      </c>
      <c r="M3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2" spans="1:13" x14ac:dyDescent="0.2">
      <c r="A3122" t="s">
        <v>3832</v>
      </c>
      <c r="B3122" t="s">
        <v>9</v>
      </c>
      <c r="C3122">
        <v>7</v>
      </c>
      <c r="D3122" s="6">
        <v>263978.49</v>
      </c>
      <c r="E3122" s="6">
        <v>6489442295.8199997</v>
      </c>
      <c r="F3122">
        <v>28</v>
      </c>
      <c r="G3122" t="s">
        <v>35</v>
      </c>
      <c r="H3122">
        <v>2021</v>
      </c>
      <c r="I3122">
        <v>19476</v>
      </c>
      <c r="J3122">
        <v>4</v>
      </c>
      <c r="K3122" s="5">
        <v>24582.223480000001</v>
      </c>
      <c r="L3122" s="6">
        <v>9427.8033340000002</v>
      </c>
      <c r="M31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3" spans="1:13" x14ac:dyDescent="0.2">
      <c r="A3123" t="s">
        <v>3833</v>
      </c>
      <c r="B3123" t="s">
        <v>42</v>
      </c>
      <c r="C3123">
        <v>7</v>
      </c>
      <c r="D3123" s="6">
        <v>367872.98</v>
      </c>
      <c r="E3123" s="6">
        <v>12610406840.610001</v>
      </c>
      <c r="F3123">
        <v>28</v>
      </c>
      <c r="G3123" t="s">
        <v>37</v>
      </c>
      <c r="H3123">
        <v>2006</v>
      </c>
      <c r="I3123">
        <v>3278</v>
      </c>
      <c r="J3123">
        <v>19</v>
      </c>
      <c r="K3123" s="5">
        <v>34278.242270000002</v>
      </c>
      <c r="L3123" s="6">
        <v>13138.320540000001</v>
      </c>
      <c r="M3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4" spans="1:13" x14ac:dyDescent="0.2">
      <c r="A3124" t="s">
        <v>3834</v>
      </c>
      <c r="B3124" t="s">
        <v>32</v>
      </c>
      <c r="C3124">
        <v>3</v>
      </c>
      <c r="D3124" s="6">
        <v>431357</v>
      </c>
      <c r="E3124" s="6">
        <v>1092107651.5</v>
      </c>
      <c r="F3124">
        <v>40</v>
      </c>
      <c r="G3124" t="s">
        <v>10</v>
      </c>
      <c r="H3124">
        <v>2014</v>
      </c>
      <c r="I3124">
        <v>19966</v>
      </c>
      <c r="J3124">
        <v>11</v>
      </c>
      <c r="K3124" s="5">
        <v>2530.7953440000001</v>
      </c>
      <c r="L3124" s="6">
        <v>10783.925069999999</v>
      </c>
      <c r="M31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5" spans="1:13" x14ac:dyDescent="0.2">
      <c r="A3125" t="s">
        <v>406</v>
      </c>
      <c r="B3125" t="s">
        <v>49</v>
      </c>
      <c r="C3125">
        <v>1</v>
      </c>
      <c r="D3125" s="6">
        <v>313268.52</v>
      </c>
      <c r="E3125" s="6">
        <v>1317890550.1900001</v>
      </c>
      <c r="F3125">
        <v>10</v>
      </c>
      <c r="G3125" t="s">
        <v>21</v>
      </c>
      <c r="H3125">
        <v>2011</v>
      </c>
      <c r="I3125">
        <v>18437</v>
      </c>
      <c r="J3125">
        <v>14</v>
      </c>
      <c r="K3125" s="5">
        <v>4205.9038929999997</v>
      </c>
      <c r="L3125" s="6">
        <v>31326.851859999999</v>
      </c>
      <c r="M31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6" spans="1:13" x14ac:dyDescent="0.2">
      <c r="A3126" t="s">
        <v>3835</v>
      </c>
      <c r="B3126" t="s">
        <v>9</v>
      </c>
      <c r="C3126">
        <v>6</v>
      </c>
      <c r="D3126" s="6">
        <v>346378.82</v>
      </c>
      <c r="E3126" s="6">
        <v>11311905593.209999</v>
      </c>
      <c r="F3126">
        <v>38</v>
      </c>
      <c r="G3126" t="s">
        <v>29</v>
      </c>
      <c r="H3126">
        <v>2023</v>
      </c>
      <c r="I3126">
        <v>3393</v>
      </c>
      <c r="J3126">
        <v>2</v>
      </c>
      <c r="K3126" s="5">
        <v>32656.61375</v>
      </c>
      <c r="L3126" s="6">
        <v>9115.2320080000009</v>
      </c>
      <c r="M3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27" spans="1:13" x14ac:dyDescent="0.2">
      <c r="A3127" t="s">
        <v>3836</v>
      </c>
      <c r="B3127" t="s">
        <v>9</v>
      </c>
      <c r="C3127">
        <v>10</v>
      </c>
      <c r="D3127" s="6">
        <v>271411.59000000003</v>
      </c>
      <c r="E3127" s="6">
        <v>8459419866.79</v>
      </c>
      <c r="F3127">
        <v>2</v>
      </c>
      <c r="G3127" t="s">
        <v>19</v>
      </c>
      <c r="H3127">
        <v>2010</v>
      </c>
      <c r="I3127">
        <v>17062</v>
      </c>
      <c r="J3127">
        <v>15</v>
      </c>
      <c r="K3127" s="5">
        <v>31167.23373</v>
      </c>
      <c r="L3127" s="6">
        <v>135705.79490000001</v>
      </c>
      <c r="M31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8" spans="1:13" x14ac:dyDescent="0.2">
      <c r="A3128" t="s">
        <v>3837</v>
      </c>
      <c r="B3128" t="s">
        <v>32</v>
      </c>
      <c r="C3128">
        <v>4</v>
      </c>
      <c r="D3128" s="6">
        <v>102559.03999999999</v>
      </c>
      <c r="E3128" s="6">
        <v>37014613763.209999</v>
      </c>
      <c r="F3128">
        <v>3</v>
      </c>
      <c r="G3128" t="s">
        <v>33</v>
      </c>
      <c r="H3128">
        <v>2007</v>
      </c>
      <c r="I3128">
        <v>15671</v>
      </c>
      <c r="J3128">
        <v>18</v>
      </c>
      <c r="K3128" s="5">
        <v>360909.28690000001</v>
      </c>
      <c r="L3128" s="6">
        <v>34186.34779</v>
      </c>
      <c r="M31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29" spans="1:13" x14ac:dyDescent="0.2">
      <c r="A3129" t="s">
        <v>3838</v>
      </c>
      <c r="B3129" t="s">
        <v>24</v>
      </c>
      <c r="C3129">
        <v>3</v>
      </c>
      <c r="D3129" s="6">
        <v>6195.13</v>
      </c>
      <c r="E3129" s="6">
        <v>17070238316.51</v>
      </c>
      <c r="F3129">
        <v>39</v>
      </c>
      <c r="G3129" t="s">
        <v>10</v>
      </c>
      <c r="H3129">
        <v>2003</v>
      </c>
      <c r="I3129">
        <v>12407</v>
      </c>
      <c r="J3129">
        <v>22</v>
      </c>
      <c r="K3129" s="5">
        <v>2755429.4819999998</v>
      </c>
      <c r="L3129" s="6">
        <v>158.8493781</v>
      </c>
      <c r="M31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0" spans="1:13" x14ac:dyDescent="0.2">
      <c r="A3130" t="s">
        <v>3839</v>
      </c>
      <c r="B3130" t="s">
        <v>18</v>
      </c>
      <c r="C3130">
        <v>7</v>
      </c>
      <c r="D3130" s="6">
        <v>364576.37</v>
      </c>
      <c r="E3130" s="6">
        <v>16519945493.02</v>
      </c>
      <c r="F3130">
        <v>7</v>
      </c>
      <c r="G3130" t="s">
        <v>16</v>
      </c>
      <c r="H3130">
        <v>2023</v>
      </c>
      <c r="I3130">
        <v>2672</v>
      </c>
      <c r="J3130">
        <v>2</v>
      </c>
      <c r="K3130" s="5">
        <v>45311.715349999999</v>
      </c>
      <c r="L3130" s="6">
        <v>52082.339260000001</v>
      </c>
      <c r="M31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1" spans="1:13" x14ac:dyDescent="0.2">
      <c r="A3131" t="s">
        <v>3840</v>
      </c>
      <c r="B3131" t="s">
        <v>42</v>
      </c>
      <c r="C3131">
        <v>3</v>
      </c>
      <c r="D3131" s="6">
        <v>328900.64</v>
      </c>
      <c r="E3131" s="6">
        <v>16058401479.4</v>
      </c>
      <c r="F3131">
        <v>50</v>
      </c>
      <c r="G3131" t="s">
        <v>16</v>
      </c>
      <c r="H3131">
        <v>2004</v>
      </c>
      <c r="I3131">
        <v>5741</v>
      </c>
      <c r="J3131">
        <v>21</v>
      </c>
      <c r="K3131" s="5">
        <v>48823.47582</v>
      </c>
      <c r="L3131" s="6">
        <v>6578.0128560000003</v>
      </c>
      <c r="M3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2" spans="1:13" x14ac:dyDescent="0.2">
      <c r="A3132" t="s">
        <v>3841</v>
      </c>
      <c r="B3132" t="s">
        <v>32</v>
      </c>
      <c r="C3132">
        <v>10</v>
      </c>
      <c r="D3132" s="6">
        <v>87934.94</v>
      </c>
      <c r="E3132" s="6">
        <v>4057168580.1100001</v>
      </c>
      <c r="F3132">
        <v>19</v>
      </c>
      <c r="G3132" t="s">
        <v>10</v>
      </c>
      <c r="H3132">
        <v>2019</v>
      </c>
      <c r="I3132">
        <v>283</v>
      </c>
      <c r="J3132">
        <v>6</v>
      </c>
      <c r="K3132" s="5">
        <v>46137.298649999997</v>
      </c>
      <c r="L3132" s="6">
        <v>4628.154802</v>
      </c>
      <c r="M3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3" spans="1:13" x14ac:dyDescent="0.2">
      <c r="A3133" t="s">
        <v>3842</v>
      </c>
      <c r="B3133" t="s">
        <v>15</v>
      </c>
      <c r="C3133">
        <v>4</v>
      </c>
      <c r="D3133" s="6">
        <v>179517.09</v>
      </c>
      <c r="E3133" s="6">
        <v>6614763345.8100004</v>
      </c>
      <c r="F3133">
        <v>19</v>
      </c>
      <c r="G3133" t="s">
        <v>35</v>
      </c>
      <c r="H3133">
        <v>2000</v>
      </c>
      <c r="I3133">
        <v>552</v>
      </c>
      <c r="J3133">
        <v>25</v>
      </c>
      <c r="K3133" s="5">
        <v>36846.541850000001</v>
      </c>
      <c r="L3133" s="6">
        <v>9448.2676940000001</v>
      </c>
      <c r="M31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4" spans="1:13" x14ac:dyDescent="0.2">
      <c r="A3134" t="s">
        <v>3843</v>
      </c>
      <c r="B3134" t="s">
        <v>32</v>
      </c>
      <c r="C3134">
        <v>5</v>
      </c>
      <c r="D3134" s="6">
        <v>478706.12</v>
      </c>
      <c r="E3134" s="6">
        <v>17422113849.540001</v>
      </c>
      <c r="F3134">
        <v>6</v>
      </c>
      <c r="G3134" t="s">
        <v>10</v>
      </c>
      <c r="H3134">
        <v>2023</v>
      </c>
      <c r="I3134">
        <v>19041</v>
      </c>
      <c r="J3134">
        <v>2</v>
      </c>
      <c r="K3134" s="5">
        <v>36393.17441</v>
      </c>
      <c r="L3134" s="6">
        <v>79784.352549999996</v>
      </c>
      <c r="M3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5" spans="1:13" x14ac:dyDescent="0.2">
      <c r="A3135" t="s">
        <v>3844</v>
      </c>
      <c r="B3135" t="s">
        <v>12</v>
      </c>
      <c r="C3135">
        <v>10</v>
      </c>
      <c r="D3135" s="6">
        <v>138754.85999999999</v>
      </c>
      <c r="E3135" s="6">
        <v>5539976247.9799995</v>
      </c>
      <c r="F3135">
        <v>45</v>
      </c>
      <c r="G3135" t="s">
        <v>10</v>
      </c>
      <c r="H3135">
        <v>2011</v>
      </c>
      <c r="I3135">
        <v>15229</v>
      </c>
      <c r="J3135">
        <v>14</v>
      </c>
      <c r="K3135" s="5">
        <v>39925.358979999997</v>
      </c>
      <c r="L3135" s="6">
        <v>3083.441276</v>
      </c>
      <c r="M3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6" spans="1:13" x14ac:dyDescent="0.2">
      <c r="A3136" t="s">
        <v>407</v>
      </c>
      <c r="B3136" t="s">
        <v>42</v>
      </c>
      <c r="C3136">
        <v>1</v>
      </c>
      <c r="D3136" s="6">
        <v>15420.23</v>
      </c>
      <c r="E3136" s="6">
        <v>40782726120.800003</v>
      </c>
      <c r="F3136">
        <v>48</v>
      </c>
      <c r="G3136" t="s">
        <v>37</v>
      </c>
      <c r="H3136">
        <v>2011</v>
      </c>
      <c r="I3136">
        <v>8685</v>
      </c>
      <c r="J3136">
        <v>14</v>
      </c>
      <c r="K3136" s="5">
        <v>2644753.7050000001</v>
      </c>
      <c r="L3136" s="6">
        <v>321.25479380000002</v>
      </c>
      <c r="M31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7" spans="1:13" x14ac:dyDescent="0.2">
      <c r="A3137" t="s">
        <v>3845</v>
      </c>
      <c r="B3137" t="s">
        <v>18</v>
      </c>
      <c r="C3137">
        <v>4</v>
      </c>
      <c r="D3137" s="6">
        <v>28082.16</v>
      </c>
      <c r="E3137" s="6">
        <v>12398463544.709999</v>
      </c>
      <c r="F3137">
        <v>27</v>
      </c>
      <c r="G3137" t="s">
        <v>35</v>
      </c>
      <c r="H3137">
        <v>2010</v>
      </c>
      <c r="I3137">
        <v>10602</v>
      </c>
      <c r="J3137">
        <v>15</v>
      </c>
      <c r="K3137" s="5">
        <v>441505.78279999999</v>
      </c>
      <c r="L3137" s="6">
        <v>1040.079952</v>
      </c>
      <c r="M31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38" spans="1:13" x14ac:dyDescent="0.2">
      <c r="A3138" t="s">
        <v>3846</v>
      </c>
      <c r="B3138" t="s">
        <v>18</v>
      </c>
      <c r="C3138">
        <v>1</v>
      </c>
      <c r="D3138" s="6">
        <v>3162.25</v>
      </c>
      <c r="E3138" s="6">
        <v>10310486085.27</v>
      </c>
      <c r="F3138">
        <v>6</v>
      </c>
      <c r="G3138" t="s">
        <v>29</v>
      </c>
      <c r="H3138">
        <v>2023</v>
      </c>
      <c r="I3138">
        <v>3188</v>
      </c>
      <c r="J3138">
        <v>2</v>
      </c>
      <c r="K3138" s="5">
        <v>3260493.6290000002</v>
      </c>
      <c r="L3138" s="6">
        <v>527.04099929999995</v>
      </c>
      <c r="M31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39" spans="1:13" x14ac:dyDescent="0.2">
      <c r="A3139" t="s">
        <v>3847</v>
      </c>
      <c r="B3139" t="s">
        <v>9</v>
      </c>
      <c r="C3139">
        <v>6</v>
      </c>
      <c r="D3139" s="6">
        <v>130500.37</v>
      </c>
      <c r="E3139" s="6">
        <v>6299960446.8100004</v>
      </c>
      <c r="F3139">
        <v>49</v>
      </c>
      <c r="G3139" t="s">
        <v>33</v>
      </c>
      <c r="H3139">
        <v>2001</v>
      </c>
      <c r="I3139">
        <v>9986</v>
      </c>
      <c r="J3139">
        <v>24</v>
      </c>
      <c r="K3139" s="5">
        <v>48274.422769999997</v>
      </c>
      <c r="L3139" s="6">
        <v>2663.272821</v>
      </c>
      <c r="M3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0" spans="1:13" x14ac:dyDescent="0.2">
      <c r="A3140" t="s">
        <v>3848</v>
      </c>
      <c r="B3140" t="s">
        <v>18</v>
      </c>
      <c r="C3140">
        <v>1</v>
      </c>
      <c r="D3140" s="6">
        <v>397941.84</v>
      </c>
      <c r="E3140" s="6">
        <v>11116370389.450001</v>
      </c>
      <c r="F3140">
        <v>29</v>
      </c>
      <c r="G3140" t="s">
        <v>13</v>
      </c>
      <c r="H3140">
        <v>2003</v>
      </c>
      <c r="I3140">
        <v>14488</v>
      </c>
      <c r="J3140">
        <v>22</v>
      </c>
      <c r="K3140" s="5">
        <v>27933.66115</v>
      </c>
      <c r="L3140" s="6">
        <v>13722.13233</v>
      </c>
      <c r="M31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1" spans="1:13" x14ac:dyDescent="0.2">
      <c r="A3141" t="s">
        <v>3849</v>
      </c>
      <c r="B3141" t="s">
        <v>32</v>
      </c>
      <c r="C3141">
        <v>3</v>
      </c>
      <c r="D3141" s="6">
        <v>421255.84</v>
      </c>
      <c r="E3141" s="6">
        <v>20307839369.98</v>
      </c>
      <c r="F3141">
        <v>50</v>
      </c>
      <c r="G3141" t="s">
        <v>33</v>
      </c>
      <c r="H3141">
        <v>2018</v>
      </c>
      <c r="I3141">
        <v>3643</v>
      </c>
      <c r="J3141">
        <v>7</v>
      </c>
      <c r="K3141" s="5">
        <v>48206.851999999999</v>
      </c>
      <c r="L3141" s="6">
        <v>8425.1168749999997</v>
      </c>
      <c r="M31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2" spans="1:13" x14ac:dyDescent="0.2">
      <c r="A3142" t="s">
        <v>3850</v>
      </c>
      <c r="B3142" t="s">
        <v>32</v>
      </c>
      <c r="C3142">
        <v>8</v>
      </c>
      <c r="D3142" s="6">
        <v>233861.16</v>
      </c>
      <c r="E3142" s="6">
        <v>6165965394.5900002</v>
      </c>
      <c r="F3142">
        <v>11</v>
      </c>
      <c r="G3142" t="s">
        <v>37</v>
      </c>
      <c r="H3142">
        <v>2001</v>
      </c>
      <c r="I3142">
        <v>827</v>
      </c>
      <c r="J3142">
        <v>24</v>
      </c>
      <c r="K3142" s="5">
        <v>26364.92326</v>
      </c>
      <c r="L3142" s="6">
        <v>21260.105449999999</v>
      </c>
      <c r="M31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43" spans="1:13" x14ac:dyDescent="0.2">
      <c r="A3143" t="s">
        <v>3851</v>
      </c>
      <c r="B3143" t="s">
        <v>18</v>
      </c>
      <c r="C3143">
        <v>8</v>
      </c>
      <c r="D3143" s="6">
        <v>214655.14</v>
      </c>
      <c r="E3143" s="6">
        <v>10326861661.08</v>
      </c>
      <c r="F3143">
        <v>27</v>
      </c>
      <c r="G3143" t="s">
        <v>37</v>
      </c>
      <c r="H3143">
        <v>2007</v>
      </c>
      <c r="I3143">
        <v>3061</v>
      </c>
      <c r="J3143">
        <v>18</v>
      </c>
      <c r="K3143" s="5">
        <v>48108.082430000002</v>
      </c>
      <c r="L3143" s="6">
        <v>7950.1902449999998</v>
      </c>
      <c r="M31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4" spans="1:13" x14ac:dyDescent="0.2">
      <c r="A3144" t="s">
        <v>3852</v>
      </c>
      <c r="B3144" t="s">
        <v>49</v>
      </c>
      <c r="C3144">
        <v>5</v>
      </c>
      <c r="D3144" s="6">
        <v>407771.72</v>
      </c>
      <c r="E3144" s="6">
        <v>1610032945.9200001</v>
      </c>
      <c r="F3144">
        <v>36</v>
      </c>
      <c r="G3144" t="s">
        <v>33</v>
      </c>
      <c r="H3144">
        <v>2006</v>
      </c>
      <c r="I3144">
        <v>10019</v>
      </c>
      <c r="J3144">
        <v>19</v>
      </c>
      <c r="K3144" s="5">
        <v>3947.3683510000001</v>
      </c>
      <c r="L3144" s="6">
        <v>11326.99217</v>
      </c>
      <c r="M31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5" spans="1:13" x14ac:dyDescent="0.2">
      <c r="A3145" t="s">
        <v>3853</v>
      </c>
      <c r="B3145" t="s">
        <v>12</v>
      </c>
      <c r="C3145">
        <v>6</v>
      </c>
      <c r="D3145" s="6">
        <v>13925.09</v>
      </c>
      <c r="E3145" s="6">
        <v>6937759591.6700001</v>
      </c>
      <c r="F3145">
        <v>46</v>
      </c>
      <c r="G3145" t="s">
        <v>33</v>
      </c>
      <c r="H3145">
        <v>2022</v>
      </c>
      <c r="I3145">
        <v>2028</v>
      </c>
      <c r="J3145">
        <v>3</v>
      </c>
      <c r="K3145" s="5">
        <v>498219.16810000001</v>
      </c>
      <c r="L3145" s="6">
        <v>302.71930029999999</v>
      </c>
      <c r="M3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6" spans="1:13" x14ac:dyDescent="0.2">
      <c r="A3146" t="s">
        <v>3854</v>
      </c>
      <c r="B3146" t="s">
        <v>15</v>
      </c>
      <c r="C3146">
        <v>9</v>
      </c>
      <c r="D3146" s="6">
        <v>96459.94</v>
      </c>
      <c r="E3146" s="6">
        <v>20202381950.299999</v>
      </c>
      <c r="F3146">
        <v>49</v>
      </c>
      <c r="G3146" t="s">
        <v>19</v>
      </c>
      <c r="H3146">
        <v>2003</v>
      </c>
      <c r="I3146">
        <v>3297</v>
      </c>
      <c r="J3146">
        <v>22</v>
      </c>
      <c r="K3146" s="5">
        <v>209437.05369999999</v>
      </c>
      <c r="L3146" s="6">
        <v>1968.5701899999999</v>
      </c>
      <c r="M3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7" spans="1:13" x14ac:dyDescent="0.2">
      <c r="A3147" t="s">
        <v>408</v>
      </c>
      <c r="B3147" t="s">
        <v>42</v>
      </c>
      <c r="C3147">
        <v>8</v>
      </c>
      <c r="D3147" s="6">
        <v>470971.11</v>
      </c>
      <c r="E3147" s="6">
        <v>8566272045.8699999</v>
      </c>
      <c r="F3147">
        <v>17</v>
      </c>
      <c r="G3147" t="s">
        <v>16</v>
      </c>
      <c r="H3147">
        <v>2001</v>
      </c>
      <c r="I3147">
        <v>7063</v>
      </c>
      <c r="J3147">
        <v>24</v>
      </c>
      <c r="K3147" s="5">
        <v>18187.529630000001</v>
      </c>
      <c r="L3147" s="6">
        <v>27704.183130000001</v>
      </c>
      <c r="M3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48" spans="1:13" x14ac:dyDescent="0.2">
      <c r="A3148" t="s">
        <v>3855</v>
      </c>
      <c r="B3148" t="s">
        <v>18</v>
      </c>
      <c r="C3148">
        <v>9</v>
      </c>
      <c r="D3148" s="6">
        <v>21092.78</v>
      </c>
      <c r="E3148" s="6">
        <v>936430127.5</v>
      </c>
      <c r="F3148">
        <v>41</v>
      </c>
      <c r="G3148" t="s">
        <v>37</v>
      </c>
      <c r="H3148">
        <v>2003</v>
      </c>
      <c r="I3148">
        <v>5578</v>
      </c>
      <c r="J3148">
        <v>22</v>
      </c>
      <c r="K3148" s="5">
        <v>44394.767050000002</v>
      </c>
      <c r="L3148" s="6">
        <v>514.45803790000002</v>
      </c>
      <c r="M31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49" spans="1:13" x14ac:dyDescent="0.2">
      <c r="A3149" t="s">
        <v>3856</v>
      </c>
      <c r="B3149" t="s">
        <v>24</v>
      </c>
      <c r="C3149">
        <v>5</v>
      </c>
      <c r="D3149" s="6">
        <v>137510.51999999999</v>
      </c>
      <c r="E3149" s="6">
        <v>4440838381.1700001</v>
      </c>
      <c r="F3149">
        <v>25</v>
      </c>
      <c r="G3149" t="s">
        <v>29</v>
      </c>
      <c r="H3149">
        <v>2011</v>
      </c>
      <c r="I3149">
        <v>7711</v>
      </c>
      <c r="J3149">
        <v>14</v>
      </c>
      <c r="K3149" s="5">
        <v>32293.536049999999</v>
      </c>
      <c r="L3149" s="6">
        <v>5500.4207210000004</v>
      </c>
      <c r="M3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0" spans="1:13" x14ac:dyDescent="0.2">
      <c r="A3150" t="s">
        <v>3857</v>
      </c>
      <c r="B3150" t="s">
        <v>9</v>
      </c>
      <c r="C3150">
        <v>5</v>
      </c>
      <c r="D3150" s="6">
        <v>446621.69</v>
      </c>
      <c r="E3150" s="6">
        <v>12613697553.950001</v>
      </c>
      <c r="F3150">
        <v>7</v>
      </c>
      <c r="G3150" t="s">
        <v>33</v>
      </c>
      <c r="H3150">
        <v>2008</v>
      </c>
      <c r="I3150">
        <v>531</v>
      </c>
      <c r="J3150">
        <v>17</v>
      </c>
      <c r="K3150" s="5">
        <v>28241.465179999999</v>
      </c>
      <c r="L3150" s="6">
        <v>63803.098700000002</v>
      </c>
      <c r="M31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1" spans="1:13" x14ac:dyDescent="0.2">
      <c r="A3151" t="s">
        <v>3858</v>
      </c>
      <c r="B3151" t="s">
        <v>24</v>
      </c>
      <c r="C3151">
        <v>3</v>
      </c>
      <c r="D3151" s="6">
        <v>411394.62</v>
      </c>
      <c r="E3151" s="6">
        <v>6184725222.9200001</v>
      </c>
      <c r="F3151">
        <v>17</v>
      </c>
      <c r="G3151" t="s">
        <v>16</v>
      </c>
      <c r="H3151">
        <v>2005</v>
      </c>
      <c r="I3151">
        <v>10557</v>
      </c>
      <c r="J3151">
        <v>20</v>
      </c>
      <c r="K3151" s="5">
        <v>15032.558789999999</v>
      </c>
      <c r="L3151" s="6">
        <v>24199.6836</v>
      </c>
      <c r="M31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2" spans="1:13" x14ac:dyDescent="0.2">
      <c r="A3152" t="s">
        <v>3859</v>
      </c>
      <c r="B3152" t="s">
        <v>32</v>
      </c>
      <c r="C3152">
        <v>10</v>
      </c>
      <c r="D3152" s="6">
        <v>9582.15</v>
      </c>
      <c r="E3152" s="6">
        <v>1487878240.5999999</v>
      </c>
      <c r="F3152">
        <v>44</v>
      </c>
      <c r="G3152" t="s">
        <v>19</v>
      </c>
      <c r="H3152">
        <v>2003</v>
      </c>
      <c r="I3152">
        <v>562</v>
      </c>
      <c r="J3152">
        <v>22</v>
      </c>
      <c r="K3152" s="5">
        <v>155275.1116</v>
      </c>
      <c r="L3152" s="6">
        <v>217.77602630000001</v>
      </c>
      <c r="M3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3" spans="1:13" x14ac:dyDescent="0.2">
      <c r="A3153" t="s">
        <v>3860</v>
      </c>
      <c r="B3153" t="s">
        <v>32</v>
      </c>
      <c r="C3153">
        <v>7</v>
      </c>
      <c r="D3153" s="6">
        <v>248371.34</v>
      </c>
      <c r="E3153" s="6">
        <v>12253317801.26</v>
      </c>
      <c r="F3153">
        <v>9</v>
      </c>
      <c r="G3153" t="s">
        <v>19</v>
      </c>
      <c r="H3153">
        <v>2003</v>
      </c>
      <c r="I3153">
        <v>7725</v>
      </c>
      <c r="J3153">
        <v>22</v>
      </c>
      <c r="K3153" s="5">
        <v>49333.669320000001</v>
      </c>
      <c r="L3153" s="6">
        <v>27596.815269999999</v>
      </c>
      <c r="M3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4" spans="1:13" x14ac:dyDescent="0.2">
      <c r="A3154" t="s">
        <v>3861</v>
      </c>
      <c r="B3154" t="s">
        <v>32</v>
      </c>
      <c r="C3154">
        <v>10</v>
      </c>
      <c r="D3154" s="6">
        <v>136859.75</v>
      </c>
      <c r="E3154" s="6">
        <v>34496135412.959999</v>
      </c>
      <c r="F3154">
        <v>5</v>
      </c>
      <c r="G3154" t="s">
        <v>21</v>
      </c>
      <c r="H3154">
        <v>2018</v>
      </c>
      <c r="I3154">
        <v>14575</v>
      </c>
      <c r="J3154">
        <v>7</v>
      </c>
      <c r="K3154" s="5">
        <v>252053.64499999999</v>
      </c>
      <c r="L3154" s="6">
        <v>27371.949769999999</v>
      </c>
      <c r="M31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5" spans="1:13" x14ac:dyDescent="0.2">
      <c r="A3155" t="s">
        <v>3862</v>
      </c>
      <c r="B3155" t="s">
        <v>18</v>
      </c>
      <c r="C3155">
        <v>3</v>
      </c>
      <c r="D3155" s="6">
        <v>133470.63</v>
      </c>
      <c r="E3155" s="6">
        <v>3910306294.8699999</v>
      </c>
      <c r="F3155">
        <v>27</v>
      </c>
      <c r="G3155" t="s">
        <v>37</v>
      </c>
      <c r="H3155">
        <v>2016</v>
      </c>
      <c r="I3155">
        <v>1811</v>
      </c>
      <c r="J3155">
        <v>9</v>
      </c>
      <c r="K3155" s="5">
        <v>29296.128680000002</v>
      </c>
      <c r="L3155" s="6">
        <v>4943.3567590000002</v>
      </c>
      <c r="M3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6" spans="1:13" x14ac:dyDescent="0.2">
      <c r="A3156" t="s">
        <v>3863</v>
      </c>
      <c r="B3156" t="s">
        <v>24</v>
      </c>
      <c r="C3156">
        <v>8</v>
      </c>
      <c r="D3156" s="6">
        <v>4760.8</v>
      </c>
      <c r="E3156" s="6">
        <v>19576766034.580002</v>
      </c>
      <c r="F3156">
        <v>18</v>
      </c>
      <c r="G3156" t="s">
        <v>35</v>
      </c>
      <c r="H3156">
        <v>2019</v>
      </c>
      <c r="I3156">
        <v>19644</v>
      </c>
      <c r="J3156">
        <v>6</v>
      </c>
      <c r="K3156" s="5">
        <v>4112074.1740000001</v>
      </c>
      <c r="L3156" s="6">
        <v>264.48886920000001</v>
      </c>
      <c r="M31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7" spans="1:13" x14ac:dyDescent="0.2">
      <c r="A3157" t="s">
        <v>3864</v>
      </c>
      <c r="B3157" t="s">
        <v>24</v>
      </c>
      <c r="C3157">
        <v>1</v>
      </c>
      <c r="D3157" s="6">
        <v>208192.08</v>
      </c>
      <c r="E3157" s="6">
        <v>6122722151.3299999</v>
      </c>
      <c r="F3157">
        <v>41</v>
      </c>
      <c r="G3157" t="s">
        <v>35</v>
      </c>
      <c r="H3157">
        <v>2015</v>
      </c>
      <c r="I3157">
        <v>10338</v>
      </c>
      <c r="J3157">
        <v>10</v>
      </c>
      <c r="K3157" s="5">
        <v>29408.005740000001</v>
      </c>
      <c r="L3157" s="6">
        <v>5077.8556719999997</v>
      </c>
      <c r="M3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58" spans="1:13" x14ac:dyDescent="0.2">
      <c r="A3158" t="s">
        <v>409</v>
      </c>
      <c r="B3158" t="s">
        <v>12</v>
      </c>
      <c r="C3158">
        <v>7</v>
      </c>
      <c r="D3158" s="6">
        <v>378541.77</v>
      </c>
      <c r="E3158" s="6">
        <v>13783956658.139999</v>
      </c>
      <c r="F3158">
        <v>14</v>
      </c>
      <c r="G3158" t="s">
        <v>16</v>
      </c>
      <c r="H3158">
        <v>2012</v>
      </c>
      <c r="I3158">
        <v>8325</v>
      </c>
      <c r="J3158">
        <v>13</v>
      </c>
      <c r="K3158" s="5">
        <v>36412.304300000003</v>
      </c>
      <c r="L3158" s="6">
        <v>27038.69785</v>
      </c>
      <c r="M31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59" spans="1:13" x14ac:dyDescent="0.2">
      <c r="A3159" t="s">
        <v>3865</v>
      </c>
      <c r="B3159" t="s">
        <v>42</v>
      </c>
      <c r="C3159">
        <v>7</v>
      </c>
      <c r="D3159" s="6">
        <v>452878.4</v>
      </c>
      <c r="E3159" s="6">
        <v>7423204974.1700001</v>
      </c>
      <c r="F3159">
        <v>15</v>
      </c>
      <c r="G3159" t="s">
        <v>35</v>
      </c>
      <c r="H3159">
        <v>2012</v>
      </c>
      <c r="I3159">
        <v>8228</v>
      </c>
      <c r="J3159">
        <v>13</v>
      </c>
      <c r="K3159" s="5">
        <v>16390.16576</v>
      </c>
      <c r="L3159" s="6">
        <v>30191.893540000001</v>
      </c>
      <c r="M31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0" spans="1:13" x14ac:dyDescent="0.2">
      <c r="A3160" t="s">
        <v>3866</v>
      </c>
      <c r="B3160" t="s">
        <v>18</v>
      </c>
      <c r="C3160">
        <v>7</v>
      </c>
      <c r="D3160" s="6">
        <v>129660.15</v>
      </c>
      <c r="E3160" s="6">
        <v>59370432874.889999</v>
      </c>
      <c r="F3160">
        <v>1</v>
      </c>
      <c r="G3160" t="s">
        <v>35</v>
      </c>
      <c r="H3160">
        <v>2005</v>
      </c>
      <c r="I3160">
        <v>457</v>
      </c>
      <c r="J3160">
        <v>20</v>
      </c>
      <c r="K3160" s="5">
        <v>457891.69219999999</v>
      </c>
      <c r="L3160" s="6">
        <v>129660.145</v>
      </c>
      <c r="M31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1" spans="1:13" x14ac:dyDescent="0.2">
      <c r="A3161" t="s">
        <v>3867</v>
      </c>
      <c r="B3161" t="s">
        <v>49</v>
      </c>
      <c r="C3161">
        <v>5</v>
      </c>
      <c r="D3161" s="6">
        <v>2375.64</v>
      </c>
      <c r="E3161" s="6">
        <v>626900919.52999997</v>
      </c>
      <c r="F3161">
        <v>49</v>
      </c>
      <c r="G3161" t="s">
        <v>35</v>
      </c>
      <c r="H3161">
        <v>2008</v>
      </c>
      <c r="I3161">
        <v>19748</v>
      </c>
      <c r="J3161">
        <v>17</v>
      </c>
      <c r="K3161" s="5">
        <v>263885.77389999997</v>
      </c>
      <c r="L3161" s="7">
        <v>48.482521980000001</v>
      </c>
      <c r="M3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2" spans="1:13" x14ac:dyDescent="0.2">
      <c r="A3162" t="s">
        <v>3868</v>
      </c>
      <c r="B3162" t="s">
        <v>18</v>
      </c>
      <c r="C3162">
        <v>9</v>
      </c>
      <c r="D3162" s="6">
        <v>206675.57</v>
      </c>
      <c r="E3162" s="6">
        <v>8113774141.71</v>
      </c>
      <c r="F3162">
        <v>44</v>
      </c>
      <c r="G3162" t="s">
        <v>19</v>
      </c>
      <c r="H3162">
        <v>2002</v>
      </c>
      <c r="I3162">
        <v>8675</v>
      </c>
      <c r="J3162">
        <v>23</v>
      </c>
      <c r="K3162" s="5">
        <v>39257.50591</v>
      </c>
      <c r="L3162" s="6">
        <v>4697.1720770000002</v>
      </c>
      <c r="M3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3" spans="1:13" x14ac:dyDescent="0.2">
      <c r="A3163" t="s">
        <v>3869</v>
      </c>
      <c r="B3163" t="s">
        <v>24</v>
      </c>
      <c r="C3163">
        <v>2</v>
      </c>
      <c r="D3163" s="6">
        <v>165120.37</v>
      </c>
      <c r="E3163" s="6">
        <v>4814783258.6999998</v>
      </c>
      <c r="F3163">
        <v>29</v>
      </c>
      <c r="G3163" t="s">
        <v>10</v>
      </c>
      <c r="H3163">
        <v>2008</v>
      </c>
      <c r="I3163">
        <v>9583</v>
      </c>
      <c r="J3163">
        <v>17</v>
      </c>
      <c r="K3163" s="5">
        <v>29158.232110000001</v>
      </c>
      <c r="L3163" s="6">
        <v>5693.8059370000001</v>
      </c>
      <c r="M31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4" spans="1:13" x14ac:dyDescent="0.2">
      <c r="A3164" t="s">
        <v>3870</v>
      </c>
      <c r="B3164" t="s">
        <v>15</v>
      </c>
      <c r="C3164">
        <v>1</v>
      </c>
      <c r="D3164" s="6">
        <v>295292.15000000002</v>
      </c>
      <c r="E3164" s="6">
        <v>12805073217.5</v>
      </c>
      <c r="F3164">
        <v>27</v>
      </c>
      <c r="G3164" t="s">
        <v>10</v>
      </c>
      <c r="H3164">
        <v>2019</v>
      </c>
      <c r="I3164">
        <v>16837</v>
      </c>
      <c r="J3164">
        <v>6</v>
      </c>
      <c r="K3164" s="5">
        <v>43363.082560000003</v>
      </c>
      <c r="L3164" s="6">
        <v>10936.74633</v>
      </c>
      <c r="M3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5" spans="1:13" x14ac:dyDescent="0.2">
      <c r="A3165" t="s">
        <v>3871</v>
      </c>
      <c r="B3165" t="s">
        <v>32</v>
      </c>
      <c r="C3165">
        <v>9</v>
      </c>
      <c r="D3165" s="6">
        <v>150362.85999999999</v>
      </c>
      <c r="E3165" s="6">
        <v>4723990920.79</v>
      </c>
      <c r="F3165">
        <v>50</v>
      </c>
      <c r="G3165" t="s">
        <v>13</v>
      </c>
      <c r="H3165">
        <v>2006</v>
      </c>
      <c r="I3165">
        <v>3569</v>
      </c>
      <c r="J3165">
        <v>19</v>
      </c>
      <c r="K3165" s="5">
        <v>31416.273349999999</v>
      </c>
      <c r="L3165" s="6">
        <v>3007.257102</v>
      </c>
      <c r="M3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6" spans="1:13" x14ac:dyDescent="0.2">
      <c r="A3166" t="s">
        <v>3872</v>
      </c>
      <c r="B3166" t="s">
        <v>9</v>
      </c>
      <c r="C3166">
        <v>4</v>
      </c>
      <c r="D3166" s="6">
        <v>419043.15</v>
      </c>
      <c r="E3166" s="6">
        <v>19716168670.32</v>
      </c>
      <c r="F3166">
        <v>43</v>
      </c>
      <c r="G3166" t="s">
        <v>35</v>
      </c>
      <c r="H3166">
        <v>2015</v>
      </c>
      <c r="I3166">
        <v>1202</v>
      </c>
      <c r="J3166">
        <v>10</v>
      </c>
      <c r="K3166" s="5">
        <v>47049.449849999997</v>
      </c>
      <c r="L3166" s="6">
        <v>9745.1895129999994</v>
      </c>
      <c r="M3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67" spans="1:13" x14ac:dyDescent="0.2">
      <c r="A3167" t="s">
        <v>3873</v>
      </c>
      <c r="B3167" t="s">
        <v>9</v>
      </c>
      <c r="C3167">
        <v>4</v>
      </c>
      <c r="D3167" s="6">
        <v>351344.37</v>
      </c>
      <c r="E3167" s="6">
        <v>6529210689.8199997</v>
      </c>
      <c r="F3167">
        <v>4</v>
      </c>
      <c r="G3167" t="s">
        <v>37</v>
      </c>
      <c r="H3167">
        <v>2010</v>
      </c>
      <c r="I3167">
        <v>6863</v>
      </c>
      <c r="J3167">
        <v>15</v>
      </c>
      <c r="K3167" s="5">
        <v>18582.50719</v>
      </c>
      <c r="L3167" s="6">
        <v>87836.093380000006</v>
      </c>
      <c r="M31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8" spans="1:13" x14ac:dyDescent="0.2">
      <c r="A3168" t="s">
        <v>3874</v>
      </c>
      <c r="B3168" t="s">
        <v>18</v>
      </c>
      <c r="C3168">
        <v>3</v>
      </c>
      <c r="D3168" s="6">
        <v>481134.7</v>
      </c>
      <c r="E3168" s="6">
        <v>15325896475.389999</v>
      </c>
      <c r="F3168">
        <v>6</v>
      </c>
      <c r="G3168" t="s">
        <v>10</v>
      </c>
      <c r="H3168">
        <v>2005</v>
      </c>
      <c r="I3168">
        <v>12511</v>
      </c>
      <c r="J3168">
        <v>20</v>
      </c>
      <c r="K3168" s="5">
        <v>31852.650229999999</v>
      </c>
      <c r="L3168" s="6">
        <v>80189.116810000007</v>
      </c>
      <c r="M31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69" spans="1:13" x14ac:dyDescent="0.2">
      <c r="A3169" t="s">
        <v>410</v>
      </c>
      <c r="B3169" t="s">
        <v>49</v>
      </c>
      <c r="C3169">
        <v>10</v>
      </c>
      <c r="D3169" s="6">
        <v>107004.44</v>
      </c>
      <c r="E3169" s="6">
        <v>30724832801.630001</v>
      </c>
      <c r="F3169">
        <v>27</v>
      </c>
      <c r="G3169" t="s">
        <v>35</v>
      </c>
      <c r="H3169">
        <v>2023</v>
      </c>
      <c r="I3169">
        <v>4338</v>
      </c>
      <c r="J3169">
        <v>2</v>
      </c>
      <c r="K3169" s="5">
        <v>287135.04379999998</v>
      </c>
      <c r="L3169" s="6">
        <v>3963.1275660000001</v>
      </c>
      <c r="M31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0" spans="1:13" x14ac:dyDescent="0.2">
      <c r="A3170" t="s">
        <v>3875</v>
      </c>
      <c r="B3170" t="s">
        <v>32</v>
      </c>
      <c r="C3170">
        <v>7</v>
      </c>
      <c r="D3170" s="6">
        <v>261447.82</v>
      </c>
      <c r="E3170" s="6">
        <v>12645921005.68</v>
      </c>
      <c r="F3170">
        <v>22</v>
      </c>
      <c r="G3170" t="s">
        <v>37</v>
      </c>
      <c r="H3170">
        <v>2023</v>
      </c>
      <c r="I3170">
        <v>16199</v>
      </c>
      <c r="J3170">
        <v>2</v>
      </c>
      <c r="K3170" s="5">
        <v>48367.814939999997</v>
      </c>
      <c r="L3170" s="6">
        <v>11883.991609999999</v>
      </c>
      <c r="M3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1" spans="1:13" x14ac:dyDescent="0.2">
      <c r="A3171" t="s">
        <v>3876</v>
      </c>
      <c r="B3171" t="s">
        <v>9</v>
      </c>
      <c r="C3171">
        <v>7</v>
      </c>
      <c r="D3171" s="6">
        <v>8803.2800000000007</v>
      </c>
      <c r="E3171" s="6">
        <v>2319823608.0599999</v>
      </c>
      <c r="F3171">
        <v>8</v>
      </c>
      <c r="G3171" t="s">
        <v>10</v>
      </c>
      <c r="H3171">
        <v>2015</v>
      </c>
      <c r="I3171">
        <v>7853</v>
      </c>
      <c r="J3171">
        <v>10</v>
      </c>
      <c r="K3171" s="5">
        <v>263517.1164</v>
      </c>
      <c r="L3171" s="6">
        <v>1100.409926</v>
      </c>
      <c r="M31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2" spans="1:13" x14ac:dyDescent="0.2">
      <c r="A3172" t="s">
        <v>3877</v>
      </c>
      <c r="B3172" t="s">
        <v>42</v>
      </c>
      <c r="C3172">
        <v>4</v>
      </c>
      <c r="D3172" s="6">
        <v>305624.40999999997</v>
      </c>
      <c r="E3172" s="6">
        <v>1498303291.78</v>
      </c>
      <c r="F3172">
        <v>2</v>
      </c>
      <c r="G3172" t="s">
        <v>10</v>
      </c>
      <c r="H3172">
        <v>2005</v>
      </c>
      <c r="I3172">
        <v>8539</v>
      </c>
      <c r="J3172">
        <v>20</v>
      </c>
      <c r="K3172" s="5">
        <v>4901.4333159999996</v>
      </c>
      <c r="L3172" s="6">
        <v>152812.2052</v>
      </c>
      <c r="M3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3" spans="1:13" x14ac:dyDescent="0.2">
      <c r="A3173" t="s">
        <v>3878</v>
      </c>
      <c r="B3173" t="s">
        <v>12</v>
      </c>
      <c r="C3173">
        <v>8</v>
      </c>
      <c r="D3173" s="6">
        <v>460550.09</v>
      </c>
      <c r="E3173" s="6">
        <v>22487649655.139999</v>
      </c>
      <c r="F3173">
        <v>40</v>
      </c>
      <c r="G3173" t="s">
        <v>13</v>
      </c>
      <c r="H3173">
        <v>2002</v>
      </c>
      <c r="I3173">
        <v>1601</v>
      </c>
      <c r="J3173">
        <v>23</v>
      </c>
      <c r="K3173" s="5">
        <v>48826.804179999999</v>
      </c>
      <c r="L3173" s="6">
        <v>11513.752270000001</v>
      </c>
      <c r="M31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4" spans="1:13" x14ac:dyDescent="0.2">
      <c r="A3174" t="s">
        <v>3879</v>
      </c>
      <c r="B3174" t="s">
        <v>49</v>
      </c>
      <c r="C3174">
        <v>5</v>
      </c>
      <c r="D3174" s="6">
        <v>346781.19</v>
      </c>
      <c r="E3174" s="6">
        <v>7582656560.6000004</v>
      </c>
      <c r="F3174">
        <v>44</v>
      </c>
      <c r="G3174" t="s">
        <v>35</v>
      </c>
      <c r="H3174">
        <v>2009</v>
      </c>
      <c r="I3174">
        <v>4242</v>
      </c>
      <c r="J3174">
        <v>16</v>
      </c>
      <c r="K3174" s="5">
        <v>21864.8243</v>
      </c>
      <c r="L3174" s="6">
        <v>7881.3906699999998</v>
      </c>
      <c r="M3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5" spans="1:13" x14ac:dyDescent="0.2">
      <c r="A3175" t="s">
        <v>3880</v>
      </c>
      <c r="B3175" t="s">
        <v>12</v>
      </c>
      <c r="C3175">
        <v>3</v>
      </c>
      <c r="D3175" s="6">
        <v>369256.58</v>
      </c>
      <c r="E3175" s="6">
        <v>11534861917.309999</v>
      </c>
      <c r="F3175">
        <v>26</v>
      </c>
      <c r="G3175" t="s">
        <v>35</v>
      </c>
      <c r="H3175">
        <v>2022</v>
      </c>
      <c r="I3175">
        <v>2534</v>
      </c>
      <c r="J3175">
        <v>3</v>
      </c>
      <c r="K3175" s="5">
        <v>31237.067609999998</v>
      </c>
      <c r="L3175" s="6">
        <v>14202.17604</v>
      </c>
      <c r="M31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6" spans="1:13" x14ac:dyDescent="0.2">
      <c r="A3176" t="s">
        <v>3881</v>
      </c>
      <c r="B3176" t="s">
        <v>15</v>
      </c>
      <c r="C3176">
        <v>2</v>
      </c>
      <c r="D3176" s="6">
        <v>5498.96</v>
      </c>
      <c r="E3176" s="6">
        <v>11464576346.860001</v>
      </c>
      <c r="F3176">
        <v>24</v>
      </c>
      <c r="G3176" t="s">
        <v>21</v>
      </c>
      <c r="H3176">
        <v>2012</v>
      </c>
      <c r="I3176">
        <v>17784</v>
      </c>
      <c r="J3176">
        <v>13</v>
      </c>
      <c r="K3176" s="5">
        <v>2084861.8130000001</v>
      </c>
      <c r="L3176" s="6">
        <v>229.12331599999999</v>
      </c>
      <c r="M3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7" spans="1:13" x14ac:dyDescent="0.2">
      <c r="A3177" t="s">
        <v>3882</v>
      </c>
      <c r="B3177" t="s">
        <v>42</v>
      </c>
      <c r="C3177">
        <v>5</v>
      </c>
      <c r="D3177" s="6">
        <v>411053.44</v>
      </c>
      <c r="E3177" s="6">
        <v>1966243594.5</v>
      </c>
      <c r="F3177">
        <v>49</v>
      </c>
      <c r="G3177" t="s">
        <v>35</v>
      </c>
      <c r="H3177">
        <v>2012</v>
      </c>
      <c r="I3177">
        <v>68</v>
      </c>
      <c r="J3177">
        <v>13</v>
      </c>
      <c r="K3177" s="5">
        <v>4782.4257669999997</v>
      </c>
      <c r="L3177" s="6">
        <v>8388.8456200000001</v>
      </c>
      <c r="M31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78" spans="1:13" x14ac:dyDescent="0.2">
      <c r="A3178" t="s">
        <v>3883</v>
      </c>
      <c r="B3178" t="s">
        <v>42</v>
      </c>
      <c r="C3178">
        <v>5</v>
      </c>
      <c r="D3178" s="6">
        <v>311685.06</v>
      </c>
      <c r="E3178" s="6">
        <v>14186050269.48</v>
      </c>
      <c r="F3178">
        <v>7</v>
      </c>
      <c r="G3178" t="s">
        <v>19</v>
      </c>
      <c r="H3178">
        <v>2002</v>
      </c>
      <c r="I3178">
        <v>3385</v>
      </c>
      <c r="J3178">
        <v>23</v>
      </c>
      <c r="K3178" s="5">
        <v>45513.052669999997</v>
      </c>
      <c r="L3178" s="6">
        <v>44526.437250000003</v>
      </c>
      <c r="M31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79" spans="1:13" x14ac:dyDescent="0.2">
      <c r="A3179" t="s">
        <v>3884</v>
      </c>
      <c r="B3179" t="s">
        <v>24</v>
      </c>
      <c r="C3179">
        <v>6</v>
      </c>
      <c r="D3179" s="6">
        <v>50219.28</v>
      </c>
      <c r="E3179" s="6">
        <v>13322063751.82</v>
      </c>
      <c r="F3179">
        <v>16</v>
      </c>
      <c r="G3179" t="s">
        <v>27</v>
      </c>
      <c r="H3179">
        <v>2010</v>
      </c>
      <c r="I3179">
        <v>8492</v>
      </c>
      <c r="J3179">
        <v>15</v>
      </c>
      <c r="K3179" s="5">
        <v>265276.87680000003</v>
      </c>
      <c r="L3179" s="6">
        <v>3138.7049480000001</v>
      </c>
      <c r="M3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0" spans="1:13" x14ac:dyDescent="0.2">
      <c r="A3180" t="s">
        <v>411</v>
      </c>
      <c r="B3180" t="s">
        <v>9</v>
      </c>
      <c r="C3180">
        <v>6</v>
      </c>
      <c r="D3180" s="6">
        <v>11090.52</v>
      </c>
      <c r="E3180" s="6">
        <v>5116554297.9200001</v>
      </c>
      <c r="F3180">
        <v>9</v>
      </c>
      <c r="G3180" t="s">
        <v>13</v>
      </c>
      <c r="H3180">
        <v>2010</v>
      </c>
      <c r="I3180">
        <v>2818</v>
      </c>
      <c r="J3180">
        <v>15</v>
      </c>
      <c r="K3180" s="5">
        <v>461343.69429999997</v>
      </c>
      <c r="L3180" s="6">
        <v>1232.2804189999999</v>
      </c>
      <c r="M31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1" spans="1:13" x14ac:dyDescent="0.2">
      <c r="A3181" t="s">
        <v>3885</v>
      </c>
      <c r="B3181" t="s">
        <v>9</v>
      </c>
      <c r="C3181">
        <v>2</v>
      </c>
      <c r="D3181" s="6">
        <v>14736.07</v>
      </c>
      <c r="E3181" s="6">
        <v>460449349.20999998</v>
      </c>
      <c r="F3181">
        <v>13</v>
      </c>
      <c r="G3181" t="s">
        <v>10</v>
      </c>
      <c r="H3181">
        <v>2020</v>
      </c>
      <c r="I3181">
        <v>10841</v>
      </c>
      <c r="J3181">
        <v>5</v>
      </c>
      <c r="K3181" s="5">
        <v>31245.414260000001</v>
      </c>
      <c r="L3181" s="6">
        <v>1133.54385</v>
      </c>
      <c r="M31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2" spans="1:13" x14ac:dyDescent="0.2">
      <c r="A3182" t="s">
        <v>3886</v>
      </c>
      <c r="B3182" t="s">
        <v>49</v>
      </c>
      <c r="C3182">
        <v>7</v>
      </c>
      <c r="D3182" s="6">
        <v>129844.16</v>
      </c>
      <c r="E3182" s="6">
        <v>2208246203</v>
      </c>
      <c r="F3182">
        <v>26</v>
      </c>
      <c r="G3182" t="s">
        <v>33</v>
      </c>
      <c r="H3182">
        <v>2022</v>
      </c>
      <c r="I3182">
        <v>4697</v>
      </c>
      <c r="J3182">
        <v>3</v>
      </c>
      <c r="K3182" s="5">
        <v>17005.896799999999</v>
      </c>
      <c r="L3182" s="6">
        <v>4994.0060960000001</v>
      </c>
      <c r="M3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3" spans="1:13" x14ac:dyDescent="0.2">
      <c r="A3183" t="s">
        <v>3887</v>
      </c>
      <c r="B3183" t="s">
        <v>15</v>
      </c>
      <c r="C3183">
        <v>7</v>
      </c>
      <c r="D3183" s="6">
        <v>16148.35</v>
      </c>
      <c r="E3183" s="6">
        <v>5728435807.79</v>
      </c>
      <c r="F3183">
        <v>46</v>
      </c>
      <c r="G3183" t="s">
        <v>16</v>
      </c>
      <c r="H3183">
        <v>2019</v>
      </c>
      <c r="I3183">
        <v>6682</v>
      </c>
      <c r="J3183">
        <v>6</v>
      </c>
      <c r="K3183" s="5">
        <v>354737.23220000003</v>
      </c>
      <c r="L3183" s="6">
        <v>351.05100579999998</v>
      </c>
      <c r="M3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4" spans="1:13" x14ac:dyDescent="0.2">
      <c r="A3184" t="s">
        <v>3888</v>
      </c>
      <c r="B3184" t="s">
        <v>42</v>
      </c>
      <c r="C3184">
        <v>7</v>
      </c>
      <c r="D3184" s="6">
        <v>414393.47</v>
      </c>
      <c r="E3184" s="6">
        <v>1525142801.54</v>
      </c>
      <c r="F3184">
        <v>46</v>
      </c>
      <c r="G3184" t="s">
        <v>16</v>
      </c>
      <c r="H3184">
        <v>2015</v>
      </c>
      <c r="I3184">
        <v>18651</v>
      </c>
      <c r="J3184">
        <v>10</v>
      </c>
      <c r="K3184" s="5">
        <v>3679.4218599999999</v>
      </c>
      <c r="L3184" s="6">
        <v>9008.5537910000003</v>
      </c>
      <c r="M3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5" spans="1:13" x14ac:dyDescent="0.2">
      <c r="A3185" t="s">
        <v>3889</v>
      </c>
      <c r="B3185" t="s">
        <v>9</v>
      </c>
      <c r="C3185">
        <v>3</v>
      </c>
      <c r="D3185" s="6">
        <v>67701.350000000006</v>
      </c>
      <c r="E3185" s="6">
        <v>3001222562.0999999</v>
      </c>
      <c r="F3185">
        <v>42</v>
      </c>
      <c r="G3185" t="s">
        <v>27</v>
      </c>
      <c r="H3185">
        <v>2004</v>
      </c>
      <c r="I3185">
        <v>17494</v>
      </c>
      <c r="J3185">
        <v>21</v>
      </c>
      <c r="K3185" s="5">
        <v>44329.323779999999</v>
      </c>
      <c r="L3185" s="6">
        <v>1611.9367950000001</v>
      </c>
      <c r="M3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6" spans="1:13" x14ac:dyDescent="0.2">
      <c r="A3186" t="s">
        <v>3890</v>
      </c>
      <c r="B3186" t="s">
        <v>12</v>
      </c>
      <c r="C3186">
        <v>10</v>
      </c>
      <c r="D3186" s="6">
        <v>271875.59999999998</v>
      </c>
      <c r="E3186" s="6">
        <v>8149821602.71</v>
      </c>
      <c r="F3186">
        <v>44</v>
      </c>
      <c r="G3186" t="s">
        <v>19</v>
      </c>
      <c r="H3186">
        <v>2009</v>
      </c>
      <c r="I3186">
        <v>12434</v>
      </c>
      <c r="J3186">
        <v>16</v>
      </c>
      <c r="K3186" s="5">
        <v>29975.288990000001</v>
      </c>
      <c r="L3186" s="6">
        <v>6178.9909459999999</v>
      </c>
      <c r="M3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7" spans="1:13" x14ac:dyDescent="0.2">
      <c r="A3187" t="s">
        <v>3891</v>
      </c>
      <c r="B3187" t="s">
        <v>49</v>
      </c>
      <c r="C3187">
        <v>9</v>
      </c>
      <c r="D3187" s="6">
        <v>494149.22</v>
      </c>
      <c r="E3187" s="6">
        <v>14268850545.08</v>
      </c>
      <c r="F3187">
        <v>13</v>
      </c>
      <c r="G3187" t="s">
        <v>19</v>
      </c>
      <c r="H3187">
        <v>2022</v>
      </c>
      <c r="I3187">
        <v>1328</v>
      </c>
      <c r="J3187">
        <v>3</v>
      </c>
      <c r="K3187" s="5">
        <v>28874.590749999999</v>
      </c>
      <c r="L3187" s="6">
        <v>38011.478190000002</v>
      </c>
      <c r="M31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88" spans="1:13" x14ac:dyDescent="0.2">
      <c r="A3188" t="s">
        <v>3892</v>
      </c>
      <c r="B3188" t="s">
        <v>15</v>
      </c>
      <c r="C3188">
        <v>2</v>
      </c>
      <c r="D3188" s="6">
        <v>145595.14000000001</v>
      </c>
      <c r="E3188" s="6">
        <v>4582061655.7700005</v>
      </c>
      <c r="F3188">
        <v>32</v>
      </c>
      <c r="G3188" t="s">
        <v>37</v>
      </c>
      <c r="H3188">
        <v>2000</v>
      </c>
      <c r="I3188">
        <v>8464</v>
      </c>
      <c r="J3188">
        <v>25</v>
      </c>
      <c r="K3188" s="5">
        <v>31470.253580000001</v>
      </c>
      <c r="L3188" s="6">
        <v>4549.8482089999998</v>
      </c>
      <c r="M3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89" spans="1:13" x14ac:dyDescent="0.2">
      <c r="A3189" t="s">
        <v>3893</v>
      </c>
      <c r="B3189" t="s">
        <v>12</v>
      </c>
      <c r="C3189">
        <v>7</v>
      </c>
      <c r="D3189" s="6">
        <v>15758.17</v>
      </c>
      <c r="E3189" s="6">
        <v>6372962306.5100002</v>
      </c>
      <c r="F3189">
        <v>14</v>
      </c>
      <c r="G3189" t="s">
        <v>27</v>
      </c>
      <c r="H3189">
        <v>2014</v>
      </c>
      <c r="I3189">
        <v>8865</v>
      </c>
      <c r="J3189">
        <v>11</v>
      </c>
      <c r="K3189" s="5">
        <v>404421.77269999997</v>
      </c>
      <c r="L3189" s="6">
        <v>1125.5834829999999</v>
      </c>
      <c r="M3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0" spans="1:13" x14ac:dyDescent="0.2">
      <c r="A3190" t="s">
        <v>3894</v>
      </c>
      <c r="B3190" t="s">
        <v>18</v>
      </c>
      <c r="C3190">
        <v>10</v>
      </c>
      <c r="D3190" s="6">
        <v>229116.86</v>
      </c>
      <c r="E3190" s="6">
        <v>6583611826.96</v>
      </c>
      <c r="F3190">
        <v>10</v>
      </c>
      <c r="G3190" t="s">
        <v>21</v>
      </c>
      <c r="H3190">
        <v>2022</v>
      </c>
      <c r="I3190">
        <v>13806</v>
      </c>
      <c r="J3190">
        <v>3</v>
      </c>
      <c r="K3190" s="5">
        <v>28733.733479999999</v>
      </c>
      <c r="L3190" s="6">
        <v>22911.685720000001</v>
      </c>
      <c r="M31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191" spans="1:13" x14ac:dyDescent="0.2">
      <c r="A3191" t="s">
        <v>412</v>
      </c>
      <c r="B3191" t="s">
        <v>9</v>
      </c>
      <c r="C3191">
        <v>9</v>
      </c>
      <c r="D3191" s="6">
        <v>19694.349999999999</v>
      </c>
      <c r="E3191" s="6">
        <v>7843522912.7600002</v>
      </c>
      <c r="F3191">
        <v>20</v>
      </c>
      <c r="G3191" t="s">
        <v>35</v>
      </c>
      <c r="H3191">
        <v>2016</v>
      </c>
      <c r="I3191">
        <v>9908</v>
      </c>
      <c r="J3191">
        <v>9</v>
      </c>
      <c r="K3191" s="5">
        <v>398261.5539</v>
      </c>
      <c r="L3191" s="6">
        <v>984.71759840000004</v>
      </c>
      <c r="M3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2" spans="1:13" x14ac:dyDescent="0.2">
      <c r="A3192" t="s">
        <v>3895</v>
      </c>
      <c r="B3192" t="s">
        <v>12</v>
      </c>
      <c r="C3192">
        <v>3</v>
      </c>
      <c r="D3192" s="6">
        <v>169114.48</v>
      </c>
      <c r="E3192" s="6">
        <v>26749491250.68</v>
      </c>
      <c r="F3192">
        <v>36</v>
      </c>
      <c r="G3192" t="s">
        <v>16</v>
      </c>
      <c r="H3192">
        <v>2012</v>
      </c>
      <c r="I3192">
        <v>13519</v>
      </c>
      <c r="J3192">
        <v>13</v>
      </c>
      <c r="K3192" s="5">
        <v>158172.86360000001</v>
      </c>
      <c r="L3192" s="6">
        <v>4697.6245410000001</v>
      </c>
      <c r="M31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3" spans="1:13" x14ac:dyDescent="0.2">
      <c r="A3193" t="s">
        <v>3896</v>
      </c>
      <c r="B3193" t="s">
        <v>12</v>
      </c>
      <c r="C3193">
        <v>10</v>
      </c>
      <c r="D3193" s="6">
        <v>353431.61</v>
      </c>
      <c r="E3193" s="6">
        <v>14546757017.379999</v>
      </c>
      <c r="F3193">
        <v>37</v>
      </c>
      <c r="G3193" t="s">
        <v>19</v>
      </c>
      <c r="H3193">
        <v>2010</v>
      </c>
      <c r="I3193">
        <v>17879</v>
      </c>
      <c r="J3193">
        <v>15</v>
      </c>
      <c r="K3193" s="5">
        <v>41157.619379999996</v>
      </c>
      <c r="L3193" s="6">
        <v>9552.2056130000001</v>
      </c>
      <c r="M31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4" spans="1:13" x14ac:dyDescent="0.2">
      <c r="A3194" t="s">
        <v>3897</v>
      </c>
      <c r="B3194" t="s">
        <v>18</v>
      </c>
      <c r="C3194">
        <v>3</v>
      </c>
      <c r="D3194" s="6">
        <v>419263.58</v>
      </c>
      <c r="E3194" s="6">
        <v>9399197660.5499992</v>
      </c>
      <c r="F3194">
        <v>46</v>
      </c>
      <c r="G3194" t="s">
        <v>21</v>
      </c>
      <c r="H3194">
        <v>2009</v>
      </c>
      <c r="I3194">
        <v>1514</v>
      </c>
      <c r="J3194">
        <v>16</v>
      </c>
      <c r="K3194" s="5">
        <v>22417.349869999998</v>
      </c>
      <c r="L3194" s="6">
        <v>9114.4256870000008</v>
      </c>
      <c r="M3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5" spans="1:13" x14ac:dyDescent="0.2">
      <c r="A3195" t="s">
        <v>3898</v>
      </c>
      <c r="B3195" t="s">
        <v>32</v>
      </c>
      <c r="C3195">
        <v>7</v>
      </c>
      <c r="D3195" s="6">
        <v>218803.45</v>
      </c>
      <c r="E3195" s="6">
        <v>5508071022.9099998</v>
      </c>
      <c r="F3195">
        <v>23</v>
      </c>
      <c r="G3195" t="s">
        <v>13</v>
      </c>
      <c r="H3195">
        <v>2000</v>
      </c>
      <c r="I3195">
        <v>927</v>
      </c>
      <c r="J3195">
        <v>25</v>
      </c>
      <c r="K3195" s="5">
        <v>25172.601739999998</v>
      </c>
      <c r="L3195" s="6">
        <v>9513.1936750000004</v>
      </c>
      <c r="M3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6" spans="1:13" x14ac:dyDescent="0.2">
      <c r="A3196" t="s">
        <v>3899</v>
      </c>
      <c r="B3196" t="s">
        <v>49</v>
      </c>
      <c r="C3196">
        <v>1</v>
      </c>
      <c r="D3196" s="6">
        <v>385975.98</v>
      </c>
      <c r="E3196" s="6">
        <v>6527781336.7200003</v>
      </c>
      <c r="F3196">
        <v>20</v>
      </c>
      <c r="G3196" t="s">
        <v>13</v>
      </c>
      <c r="H3196">
        <v>2008</v>
      </c>
      <c r="I3196">
        <v>19644</v>
      </c>
      <c r="J3196">
        <v>17</v>
      </c>
      <c r="K3196" s="5">
        <v>16911.40323</v>
      </c>
      <c r="L3196" s="6">
        <v>19298.798780000001</v>
      </c>
      <c r="M3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7" spans="1:13" x14ac:dyDescent="0.2">
      <c r="A3197" t="s">
        <v>3900</v>
      </c>
      <c r="B3197" t="s">
        <v>49</v>
      </c>
      <c r="C3197">
        <v>7</v>
      </c>
      <c r="D3197" s="6">
        <v>115879.8</v>
      </c>
      <c r="E3197" s="6">
        <v>305017312.29000002</v>
      </c>
      <c r="F3197">
        <v>17</v>
      </c>
      <c r="G3197" t="s">
        <v>37</v>
      </c>
      <c r="H3197">
        <v>2015</v>
      </c>
      <c r="I3197">
        <v>6088</v>
      </c>
      <c r="J3197">
        <v>10</v>
      </c>
      <c r="K3197" s="5">
        <v>2631.1871510000001</v>
      </c>
      <c r="L3197" s="6">
        <v>6816.4586369999997</v>
      </c>
      <c r="M3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8" spans="1:13" x14ac:dyDescent="0.2">
      <c r="A3198" t="s">
        <v>3901</v>
      </c>
      <c r="B3198" t="s">
        <v>42</v>
      </c>
      <c r="C3198">
        <v>6</v>
      </c>
      <c r="D3198" s="6">
        <v>121665.06</v>
      </c>
      <c r="E3198" s="6">
        <v>4218590186.2800002</v>
      </c>
      <c r="F3198">
        <v>35</v>
      </c>
      <c r="G3198" t="s">
        <v>29</v>
      </c>
      <c r="H3198">
        <v>2009</v>
      </c>
      <c r="I3198">
        <v>1593</v>
      </c>
      <c r="J3198">
        <v>16</v>
      </c>
      <c r="K3198" s="5">
        <v>34672.801310000003</v>
      </c>
      <c r="L3198" s="6">
        <v>3476.1446289999999</v>
      </c>
      <c r="M3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199" spans="1:13" x14ac:dyDescent="0.2">
      <c r="A3199" t="s">
        <v>3902</v>
      </c>
      <c r="B3199" t="s">
        <v>9</v>
      </c>
      <c r="C3199">
        <v>2</v>
      </c>
      <c r="D3199" s="6">
        <v>436882.59</v>
      </c>
      <c r="E3199" s="6">
        <v>2124165295.3099999</v>
      </c>
      <c r="F3199">
        <v>16</v>
      </c>
      <c r="G3199" t="s">
        <v>37</v>
      </c>
      <c r="H3199">
        <v>2009</v>
      </c>
      <c r="I3199">
        <v>1218</v>
      </c>
      <c r="J3199">
        <v>16</v>
      </c>
      <c r="K3199" s="5">
        <v>4861.0964809999996</v>
      </c>
      <c r="L3199" s="6">
        <v>27305.161769999999</v>
      </c>
      <c r="M3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0" spans="1:13" x14ac:dyDescent="0.2">
      <c r="A3200" t="s">
        <v>3903</v>
      </c>
      <c r="B3200" t="s">
        <v>42</v>
      </c>
      <c r="C3200">
        <v>10</v>
      </c>
      <c r="D3200" s="6">
        <v>376002.27</v>
      </c>
      <c r="E3200" s="6">
        <v>18462356936.889999</v>
      </c>
      <c r="F3200">
        <v>24</v>
      </c>
      <c r="G3200" t="s">
        <v>35</v>
      </c>
      <c r="H3200">
        <v>2019</v>
      </c>
      <c r="I3200">
        <v>5587</v>
      </c>
      <c r="J3200">
        <v>6</v>
      </c>
      <c r="K3200" s="5">
        <v>49100.716919999999</v>
      </c>
      <c r="L3200" s="6">
        <v>15666.76118</v>
      </c>
      <c r="M3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1" spans="1:13" x14ac:dyDescent="0.2">
      <c r="A3201" t="s">
        <v>3904</v>
      </c>
      <c r="B3201" t="s">
        <v>32</v>
      </c>
      <c r="C3201">
        <v>10</v>
      </c>
      <c r="D3201" s="6">
        <v>254149.25</v>
      </c>
      <c r="E3201" s="6">
        <v>5888673067.9099998</v>
      </c>
      <c r="F3201">
        <v>24</v>
      </c>
      <c r="G3201" t="s">
        <v>13</v>
      </c>
      <c r="H3201">
        <v>2011</v>
      </c>
      <c r="I3201">
        <v>1255</v>
      </c>
      <c r="J3201">
        <v>14</v>
      </c>
      <c r="K3201" s="5">
        <v>23169.137500000001</v>
      </c>
      <c r="L3201" s="6">
        <v>10589.552079999999</v>
      </c>
      <c r="M32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2" spans="1:13" x14ac:dyDescent="0.2">
      <c r="A3202" t="s">
        <v>413</v>
      </c>
      <c r="B3202" t="s">
        <v>9</v>
      </c>
      <c r="C3202">
        <v>1</v>
      </c>
      <c r="D3202" s="6">
        <v>309633.82</v>
      </c>
      <c r="E3202" s="6">
        <v>7184699638.7600002</v>
      </c>
      <c r="F3202">
        <v>16</v>
      </c>
      <c r="G3202" t="s">
        <v>16</v>
      </c>
      <c r="H3202">
        <v>2006</v>
      </c>
      <c r="I3202">
        <v>4704</v>
      </c>
      <c r="J3202">
        <v>19</v>
      </c>
      <c r="K3202" s="5">
        <v>23202.859810000002</v>
      </c>
      <c r="L3202" s="6">
        <v>19352.113450000001</v>
      </c>
      <c r="M32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3" spans="1:13" x14ac:dyDescent="0.2">
      <c r="A3203" t="s">
        <v>3905</v>
      </c>
      <c r="B3203" t="s">
        <v>24</v>
      </c>
      <c r="C3203">
        <v>2</v>
      </c>
      <c r="D3203" s="6">
        <v>269862.19</v>
      </c>
      <c r="E3203" s="6">
        <v>10357846997.469999</v>
      </c>
      <c r="F3203">
        <v>50</v>
      </c>
      <c r="G3203" t="s">
        <v>13</v>
      </c>
      <c r="H3203">
        <v>2014</v>
      </c>
      <c r="I3203">
        <v>11798</v>
      </c>
      <c r="J3203">
        <v>11</v>
      </c>
      <c r="K3203" s="5">
        <v>38380.987090000002</v>
      </c>
      <c r="L3203" s="6">
        <v>5397.243751</v>
      </c>
      <c r="M3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4" spans="1:13" x14ac:dyDescent="0.2">
      <c r="A3204" t="s">
        <v>3906</v>
      </c>
      <c r="B3204" t="s">
        <v>32</v>
      </c>
      <c r="C3204">
        <v>4</v>
      </c>
      <c r="D3204" s="6">
        <v>20901.099999999999</v>
      </c>
      <c r="E3204" s="6">
        <v>6647599312.3199997</v>
      </c>
      <c r="F3204">
        <v>41</v>
      </c>
      <c r="G3204" t="s">
        <v>21</v>
      </c>
      <c r="H3204">
        <v>2013</v>
      </c>
      <c r="I3204">
        <v>14701</v>
      </c>
      <c r="J3204">
        <v>12</v>
      </c>
      <c r="K3204" s="5">
        <v>318049.16869999998</v>
      </c>
      <c r="L3204" s="6">
        <v>509.78299820000001</v>
      </c>
      <c r="M3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5" spans="1:13" x14ac:dyDescent="0.2">
      <c r="A3205" t="s">
        <v>3907</v>
      </c>
      <c r="B3205" t="s">
        <v>9</v>
      </c>
      <c r="C3205">
        <v>9</v>
      </c>
      <c r="D3205" s="6">
        <v>496527.81</v>
      </c>
      <c r="E3205" s="6">
        <v>17174419661.290001</v>
      </c>
      <c r="F3205">
        <v>23</v>
      </c>
      <c r="G3205" t="s">
        <v>27</v>
      </c>
      <c r="H3205">
        <v>2014</v>
      </c>
      <c r="I3205">
        <v>14172</v>
      </c>
      <c r="J3205">
        <v>11</v>
      </c>
      <c r="K3205" s="5">
        <v>34588.038419999997</v>
      </c>
      <c r="L3205" s="6">
        <v>21588.165860000001</v>
      </c>
      <c r="M3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6" spans="1:13" x14ac:dyDescent="0.2">
      <c r="A3206" t="s">
        <v>3908</v>
      </c>
      <c r="B3206" t="s">
        <v>18</v>
      </c>
      <c r="C3206">
        <v>4</v>
      </c>
      <c r="D3206" s="6">
        <v>456418.25</v>
      </c>
      <c r="E3206" s="6">
        <v>12015010335.77</v>
      </c>
      <c r="F3206">
        <v>46</v>
      </c>
      <c r="G3206" t="s">
        <v>19</v>
      </c>
      <c r="H3206">
        <v>2008</v>
      </c>
      <c r="I3206">
        <v>14152</v>
      </c>
      <c r="J3206">
        <v>17</v>
      </c>
      <c r="K3206" s="5">
        <v>26323.561809999999</v>
      </c>
      <c r="L3206" s="6">
        <v>9922.1357889999999</v>
      </c>
      <c r="M3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07" spans="1:13" x14ac:dyDescent="0.2">
      <c r="A3207" t="s">
        <v>3909</v>
      </c>
      <c r="B3207" t="s">
        <v>42</v>
      </c>
      <c r="C3207">
        <v>4</v>
      </c>
      <c r="D3207" s="6">
        <v>470216.32</v>
      </c>
      <c r="E3207" s="6">
        <v>2078295421.0999999</v>
      </c>
      <c r="F3207">
        <v>23</v>
      </c>
      <c r="G3207" t="s">
        <v>16</v>
      </c>
      <c r="H3207">
        <v>2001</v>
      </c>
      <c r="I3207">
        <v>10316</v>
      </c>
      <c r="J3207">
        <v>24</v>
      </c>
      <c r="K3207" s="5">
        <v>4418.8708500000002</v>
      </c>
      <c r="L3207" s="6">
        <v>20444.187979999999</v>
      </c>
      <c r="M32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8" spans="1:13" x14ac:dyDescent="0.2">
      <c r="A3208" t="s">
        <v>3910</v>
      </c>
      <c r="B3208" t="s">
        <v>18</v>
      </c>
      <c r="C3208">
        <v>7</v>
      </c>
      <c r="D3208" s="6">
        <v>399830.95</v>
      </c>
      <c r="E3208" s="6">
        <v>1130253070.76</v>
      </c>
      <c r="F3208">
        <v>4</v>
      </c>
      <c r="G3208" t="s">
        <v>33</v>
      </c>
      <c r="H3208">
        <v>2002</v>
      </c>
      <c r="I3208">
        <v>17496</v>
      </c>
      <c r="J3208">
        <v>23</v>
      </c>
      <c r="K3208" s="5">
        <v>2825.8273819999999</v>
      </c>
      <c r="L3208" s="6">
        <v>99957.736900000004</v>
      </c>
      <c r="M32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09" spans="1:13" x14ac:dyDescent="0.2">
      <c r="A3209" t="s">
        <v>3911</v>
      </c>
      <c r="B3209" t="s">
        <v>42</v>
      </c>
      <c r="C3209">
        <v>2</v>
      </c>
      <c r="D3209" s="6">
        <v>388033.32</v>
      </c>
      <c r="E3209" s="6">
        <v>14380276388.24</v>
      </c>
      <c r="F3209">
        <v>30</v>
      </c>
      <c r="G3209" t="s">
        <v>35</v>
      </c>
      <c r="H3209">
        <v>2008</v>
      </c>
      <c r="I3209">
        <v>5328</v>
      </c>
      <c r="J3209">
        <v>17</v>
      </c>
      <c r="K3209" s="5">
        <v>37058.385170000001</v>
      </c>
      <c r="L3209" s="6">
        <v>12934.44411</v>
      </c>
      <c r="M3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0" spans="1:13" x14ac:dyDescent="0.2">
      <c r="A3210" t="s">
        <v>3912</v>
      </c>
      <c r="B3210" t="s">
        <v>12</v>
      </c>
      <c r="C3210">
        <v>7</v>
      </c>
      <c r="D3210" s="6">
        <v>266072.38</v>
      </c>
      <c r="E3210" s="6">
        <v>5368628269.7399998</v>
      </c>
      <c r="F3210">
        <v>8</v>
      </c>
      <c r="G3210" t="s">
        <v>19</v>
      </c>
      <c r="H3210">
        <v>2016</v>
      </c>
      <c r="I3210">
        <v>1237</v>
      </c>
      <c r="J3210">
        <v>9</v>
      </c>
      <c r="K3210" s="5">
        <v>20176.322349999999</v>
      </c>
      <c r="L3210" s="6">
        <v>33259.048060000001</v>
      </c>
      <c r="M32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1" spans="1:13" x14ac:dyDescent="0.2">
      <c r="A3211" t="s">
        <v>3913</v>
      </c>
      <c r="B3211" t="s">
        <v>32</v>
      </c>
      <c r="C3211">
        <v>10</v>
      </c>
      <c r="D3211" s="6">
        <v>61541.33</v>
      </c>
      <c r="E3211" s="6">
        <v>24563409501.98</v>
      </c>
      <c r="F3211">
        <v>24</v>
      </c>
      <c r="G3211" t="s">
        <v>27</v>
      </c>
      <c r="H3211">
        <v>2001</v>
      </c>
      <c r="I3211">
        <v>6405</v>
      </c>
      <c r="J3211">
        <v>24</v>
      </c>
      <c r="K3211" s="5">
        <v>399135.80430000002</v>
      </c>
      <c r="L3211" s="6">
        <v>2564.222053</v>
      </c>
      <c r="M3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2" spans="1:13" x14ac:dyDescent="0.2">
      <c r="A3212" t="s">
        <v>3914</v>
      </c>
      <c r="B3212" t="s">
        <v>24</v>
      </c>
      <c r="C3212">
        <v>3</v>
      </c>
      <c r="D3212" s="6">
        <v>113853.52</v>
      </c>
      <c r="E3212" s="6">
        <v>2779731215.8400002</v>
      </c>
      <c r="F3212">
        <v>13</v>
      </c>
      <c r="G3212" t="s">
        <v>37</v>
      </c>
      <c r="H3212">
        <v>2013</v>
      </c>
      <c r="I3212">
        <v>12178</v>
      </c>
      <c r="J3212">
        <v>12</v>
      </c>
      <c r="K3212" s="5">
        <v>24413.978770000002</v>
      </c>
      <c r="L3212" s="6">
        <v>8757.9628950000006</v>
      </c>
      <c r="M3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3" spans="1:13" x14ac:dyDescent="0.2">
      <c r="A3213" t="s">
        <v>414</v>
      </c>
      <c r="B3213" t="s">
        <v>15</v>
      </c>
      <c r="C3213">
        <v>5</v>
      </c>
      <c r="D3213" s="6">
        <v>231423.33</v>
      </c>
      <c r="E3213" s="6">
        <v>8909969303.1700001</v>
      </c>
      <c r="F3213">
        <v>50</v>
      </c>
      <c r="G3213" t="s">
        <v>35</v>
      </c>
      <c r="H3213">
        <v>2023</v>
      </c>
      <c r="I3213">
        <v>9742</v>
      </c>
      <c r="J3213">
        <v>2</v>
      </c>
      <c r="K3213" s="5">
        <v>38499.738819999999</v>
      </c>
      <c r="L3213" s="6">
        <v>4628.4666610000004</v>
      </c>
      <c r="M3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4" spans="1:13" x14ac:dyDescent="0.2">
      <c r="A3214" t="s">
        <v>3915</v>
      </c>
      <c r="B3214" t="s">
        <v>12</v>
      </c>
      <c r="C3214">
        <v>4</v>
      </c>
      <c r="D3214" s="6">
        <v>177268.12</v>
      </c>
      <c r="E3214" s="6">
        <v>3720346181.8800001</v>
      </c>
      <c r="F3214">
        <v>50</v>
      </c>
      <c r="G3214" t="s">
        <v>21</v>
      </c>
      <c r="H3214">
        <v>2012</v>
      </c>
      <c r="I3214">
        <v>9475</v>
      </c>
      <c r="J3214">
        <v>13</v>
      </c>
      <c r="K3214" s="5">
        <v>20986.114020000001</v>
      </c>
      <c r="L3214" s="6">
        <v>3545.3623379999999</v>
      </c>
      <c r="M3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5" spans="1:13" x14ac:dyDescent="0.2">
      <c r="A3215" t="s">
        <v>3916</v>
      </c>
      <c r="B3215" t="s">
        <v>24</v>
      </c>
      <c r="C3215">
        <v>4</v>
      </c>
      <c r="D3215" s="6">
        <v>71825.36</v>
      </c>
      <c r="E3215" s="6">
        <v>27708243084.57</v>
      </c>
      <c r="F3215">
        <v>3</v>
      </c>
      <c r="G3215" t="s">
        <v>27</v>
      </c>
      <c r="H3215">
        <v>2022</v>
      </c>
      <c r="I3215">
        <v>16462</v>
      </c>
      <c r="J3215">
        <v>3</v>
      </c>
      <c r="K3215" s="5">
        <v>385771.42170000001</v>
      </c>
      <c r="L3215" s="6">
        <v>23941.786680000001</v>
      </c>
      <c r="M32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6" spans="1:13" x14ac:dyDescent="0.2">
      <c r="A3216" t="s">
        <v>3917</v>
      </c>
      <c r="B3216" t="s">
        <v>18</v>
      </c>
      <c r="C3216">
        <v>4</v>
      </c>
      <c r="D3216" s="6">
        <v>179482.02</v>
      </c>
      <c r="E3216" s="6">
        <v>41587020781.970001</v>
      </c>
      <c r="F3216">
        <v>26</v>
      </c>
      <c r="G3216" t="s">
        <v>19</v>
      </c>
      <c r="H3216">
        <v>2022</v>
      </c>
      <c r="I3216">
        <v>18141</v>
      </c>
      <c r="J3216">
        <v>3</v>
      </c>
      <c r="K3216" s="5">
        <v>231704.77480000001</v>
      </c>
      <c r="L3216" s="6">
        <v>6903.1546609999996</v>
      </c>
      <c r="M32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7" spans="1:13" x14ac:dyDescent="0.2">
      <c r="A3217" t="s">
        <v>3918</v>
      </c>
      <c r="B3217" t="s">
        <v>15</v>
      </c>
      <c r="C3217">
        <v>8</v>
      </c>
      <c r="D3217" s="6">
        <v>395006.84</v>
      </c>
      <c r="E3217" s="6">
        <v>15957640173.129999</v>
      </c>
      <c r="F3217">
        <v>21</v>
      </c>
      <c r="G3217" t="s">
        <v>37</v>
      </c>
      <c r="H3217">
        <v>2022</v>
      </c>
      <c r="I3217">
        <v>7331</v>
      </c>
      <c r="J3217">
        <v>3</v>
      </c>
      <c r="K3217" s="5">
        <v>40397.389009999999</v>
      </c>
      <c r="L3217" s="6">
        <v>18809.849750000001</v>
      </c>
      <c r="M32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18" spans="1:13" x14ac:dyDescent="0.2">
      <c r="A3218" t="s">
        <v>3919</v>
      </c>
      <c r="B3218" t="s">
        <v>49</v>
      </c>
      <c r="C3218">
        <v>6</v>
      </c>
      <c r="D3218" s="6">
        <v>259282.23</v>
      </c>
      <c r="E3218" s="6">
        <v>7977717149.54</v>
      </c>
      <c r="F3218">
        <v>3</v>
      </c>
      <c r="G3218" t="s">
        <v>33</v>
      </c>
      <c r="H3218">
        <v>2000</v>
      </c>
      <c r="I3218">
        <v>7925</v>
      </c>
      <c r="J3218">
        <v>25</v>
      </c>
      <c r="K3218" s="5">
        <v>30767.468799999999</v>
      </c>
      <c r="L3218" s="6">
        <v>86427.409400000004</v>
      </c>
      <c r="M32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19" spans="1:13" x14ac:dyDescent="0.2">
      <c r="A3219" t="s">
        <v>3920</v>
      </c>
      <c r="B3219" t="s">
        <v>15</v>
      </c>
      <c r="C3219">
        <v>1</v>
      </c>
      <c r="D3219" s="6">
        <v>134982.29</v>
      </c>
      <c r="E3219" s="6">
        <v>27427708644.689999</v>
      </c>
      <c r="F3219">
        <v>20</v>
      </c>
      <c r="G3219" t="s">
        <v>29</v>
      </c>
      <c r="H3219">
        <v>2023</v>
      </c>
      <c r="I3219">
        <v>17798</v>
      </c>
      <c r="J3219">
        <v>2</v>
      </c>
      <c r="K3219" s="5">
        <v>203193.8664</v>
      </c>
      <c r="L3219" s="6">
        <v>6749.1145649999999</v>
      </c>
      <c r="M3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0" spans="1:13" x14ac:dyDescent="0.2">
      <c r="A3220" t="s">
        <v>3921</v>
      </c>
      <c r="B3220" t="s">
        <v>42</v>
      </c>
      <c r="C3220">
        <v>1</v>
      </c>
      <c r="D3220" s="6">
        <v>449831.11</v>
      </c>
      <c r="E3220" s="6">
        <v>16665066971.42</v>
      </c>
      <c r="F3220">
        <v>33</v>
      </c>
      <c r="G3220" t="s">
        <v>29</v>
      </c>
      <c r="H3220">
        <v>2023</v>
      </c>
      <c r="I3220">
        <v>3343</v>
      </c>
      <c r="J3220">
        <v>2</v>
      </c>
      <c r="K3220" s="5">
        <v>37046.386570000002</v>
      </c>
      <c r="L3220" s="6">
        <v>13631.245709999999</v>
      </c>
      <c r="M3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1" spans="1:13" x14ac:dyDescent="0.2">
      <c r="A3221" t="s">
        <v>3922</v>
      </c>
      <c r="B3221" t="s">
        <v>24</v>
      </c>
      <c r="C3221">
        <v>3</v>
      </c>
      <c r="D3221" s="6">
        <v>328022.32</v>
      </c>
      <c r="E3221" s="6">
        <v>9413926704.6200008</v>
      </c>
      <c r="F3221">
        <v>49</v>
      </c>
      <c r="G3221" t="s">
        <v>21</v>
      </c>
      <c r="H3221">
        <v>2017</v>
      </c>
      <c r="I3221">
        <v>8978</v>
      </c>
      <c r="J3221">
        <v>8</v>
      </c>
      <c r="K3221" s="5">
        <v>28698.04304</v>
      </c>
      <c r="L3221" s="6">
        <v>6694.333079</v>
      </c>
      <c r="M3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2" spans="1:13" x14ac:dyDescent="0.2">
      <c r="A3222" t="s">
        <v>3923</v>
      </c>
      <c r="B3222" t="s">
        <v>24</v>
      </c>
      <c r="C3222">
        <v>5</v>
      </c>
      <c r="D3222" s="6">
        <v>201577.72</v>
      </c>
      <c r="E3222" s="6">
        <v>1000362193.15</v>
      </c>
      <c r="F3222">
        <v>38</v>
      </c>
      <c r="G3222" t="s">
        <v>29</v>
      </c>
      <c r="H3222">
        <v>2013</v>
      </c>
      <c r="I3222">
        <v>6561</v>
      </c>
      <c r="J3222">
        <v>12</v>
      </c>
      <c r="K3222" s="5">
        <v>4961.6625860000004</v>
      </c>
      <c r="L3222" s="6">
        <v>5304.6767570000002</v>
      </c>
      <c r="M3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3" spans="1:13" x14ac:dyDescent="0.2">
      <c r="A3223" t="s">
        <v>3924</v>
      </c>
      <c r="B3223" t="s">
        <v>42</v>
      </c>
      <c r="C3223">
        <v>1</v>
      </c>
      <c r="D3223" s="6">
        <v>487120.72</v>
      </c>
      <c r="E3223" s="6">
        <v>20075424938.029999</v>
      </c>
      <c r="F3223">
        <v>22</v>
      </c>
      <c r="G3223" t="s">
        <v>37</v>
      </c>
      <c r="H3223">
        <v>2020</v>
      </c>
      <c r="I3223">
        <v>8147</v>
      </c>
      <c r="J3223">
        <v>5</v>
      </c>
      <c r="K3223" s="5">
        <v>41211.42224</v>
      </c>
      <c r="L3223" s="6">
        <v>22141.851060000001</v>
      </c>
      <c r="M32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24" spans="1:13" x14ac:dyDescent="0.2">
      <c r="A3224" t="s">
        <v>64</v>
      </c>
      <c r="B3224" t="s">
        <v>24</v>
      </c>
      <c r="C3224">
        <v>5</v>
      </c>
      <c r="D3224" s="6">
        <v>479085.19</v>
      </c>
      <c r="E3224" s="6">
        <v>22981467971.669998</v>
      </c>
      <c r="F3224">
        <v>20</v>
      </c>
      <c r="G3224" t="s">
        <v>29</v>
      </c>
      <c r="H3224">
        <v>2001</v>
      </c>
      <c r="I3224">
        <v>3371</v>
      </c>
      <c r="J3224">
        <v>24</v>
      </c>
      <c r="K3224" s="5">
        <v>47968.481590000003</v>
      </c>
      <c r="L3224" s="6">
        <v>23954.259259999999</v>
      </c>
      <c r="M32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25" spans="1:13" x14ac:dyDescent="0.2">
      <c r="A3225" t="s">
        <v>415</v>
      </c>
      <c r="B3225" t="s">
        <v>18</v>
      </c>
      <c r="C3225">
        <v>4</v>
      </c>
      <c r="D3225" s="6">
        <v>168810.45</v>
      </c>
      <c r="E3225" s="6">
        <v>3753675824.5</v>
      </c>
      <c r="F3225">
        <v>19</v>
      </c>
      <c r="G3225" t="s">
        <v>27</v>
      </c>
      <c r="H3225">
        <v>2015</v>
      </c>
      <c r="I3225">
        <v>294</v>
      </c>
      <c r="J3225">
        <v>10</v>
      </c>
      <c r="K3225" s="5">
        <v>22235.03901</v>
      </c>
      <c r="L3225" s="6">
        <v>8884.760698</v>
      </c>
      <c r="M3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6" spans="1:13" x14ac:dyDescent="0.2">
      <c r="A3226" t="s">
        <v>3925</v>
      </c>
      <c r="B3226" t="s">
        <v>49</v>
      </c>
      <c r="C3226">
        <v>2</v>
      </c>
      <c r="D3226" s="6">
        <v>5348.94</v>
      </c>
      <c r="E3226" s="6">
        <v>1898228826.1600001</v>
      </c>
      <c r="F3226">
        <v>31</v>
      </c>
      <c r="G3226" t="s">
        <v>33</v>
      </c>
      <c r="H3226">
        <v>2001</v>
      </c>
      <c r="I3226">
        <v>660</v>
      </c>
      <c r="J3226">
        <v>24</v>
      </c>
      <c r="K3226" s="5">
        <v>354878.36900000001</v>
      </c>
      <c r="L3226" s="6">
        <v>172.54648560000001</v>
      </c>
      <c r="M32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7" spans="1:13" x14ac:dyDescent="0.2">
      <c r="A3227" t="s">
        <v>3926</v>
      </c>
      <c r="B3227" t="s">
        <v>9</v>
      </c>
      <c r="C3227">
        <v>2</v>
      </c>
      <c r="D3227" s="6">
        <v>141306.09</v>
      </c>
      <c r="E3227" s="6">
        <v>6203891384.2700005</v>
      </c>
      <c r="F3227">
        <v>23</v>
      </c>
      <c r="G3227" t="s">
        <v>27</v>
      </c>
      <c r="H3227">
        <v>2008</v>
      </c>
      <c r="I3227">
        <v>14188</v>
      </c>
      <c r="J3227">
        <v>17</v>
      </c>
      <c r="K3227" s="5">
        <v>43902.919929999996</v>
      </c>
      <c r="L3227" s="6">
        <v>6143.7431649999999</v>
      </c>
      <c r="M32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8" spans="1:13" x14ac:dyDescent="0.2">
      <c r="A3228" t="s">
        <v>3927</v>
      </c>
      <c r="B3228" t="s">
        <v>32</v>
      </c>
      <c r="C3228">
        <v>7</v>
      </c>
      <c r="D3228" s="6">
        <v>331283.71000000002</v>
      </c>
      <c r="E3228" s="6">
        <v>15786661236.940001</v>
      </c>
      <c r="F3228">
        <v>40</v>
      </c>
      <c r="G3228" t="s">
        <v>21</v>
      </c>
      <c r="H3228">
        <v>2015</v>
      </c>
      <c r="I3228">
        <v>11073</v>
      </c>
      <c r="J3228">
        <v>10</v>
      </c>
      <c r="K3228" s="5">
        <v>47651.996310000002</v>
      </c>
      <c r="L3228" s="6">
        <v>8282.0926600000003</v>
      </c>
      <c r="M3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29" spans="1:13" x14ac:dyDescent="0.2">
      <c r="A3229" t="s">
        <v>3928</v>
      </c>
      <c r="B3229" t="s">
        <v>32</v>
      </c>
      <c r="C3229">
        <v>1</v>
      </c>
      <c r="D3229" s="6">
        <v>319531.36</v>
      </c>
      <c r="E3229" s="6">
        <v>14058005971.49</v>
      </c>
      <c r="F3229">
        <v>12</v>
      </c>
      <c r="G3229" t="s">
        <v>16</v>
      </c>
      <c r="H3229">
        <v>2003</v>
      </c>
      <c r="I3229">
        <v>15336</v>
      </c>
      <c r="J3229">
        <v>22</v>
      </c>
      <c r="K3229" s="5">
        <v>43994.69973</v>
      </c>
      <c r="L3229" s="6">
        <v>26627.613720000001</v>
      </c>
      <c r="M32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0" spans="1:13" x14ac:dyDescent="0.2">
      <c r="A3230" t="s">
        <v>3929</v>
      </c>
      <c r="B3230" t="s">
        <v>12</v>
      </c>
      <c r="C3230">
        <v>4</v>
      </c>
      <c r="D3230" s="6">
        <v>111458.86</v>
      </c>
      <c r="E3230" s="6">
        <v>37924162326.910004</v>
      </c>
      <c r="F3230">
        <v>11</v>
      </c>
      <c r="G3230" t="s">
        <v>37</v>
      </c>
      <c r="H3230">
        <v>2007</v>
      </c>
      <c r="I3230">
        <v>6128</v>
      </c>
      <c r="J3230">
        <v>18</v>
      </c>
      <c r="K3230" s="5">
        <v>340251.57400000002</v>
      </c>
      <c r="L3230" s="6">
        <v>10132.62319</v>
      </c>
      <c r="M32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1" spans="1:13" x14ac:dyDescent="0.2">
      <c r="A3231" t="s">
        <v>3930</v>
      </c>
      <c r="B3231" t="s">
        <v>32</v>
      </c>
      <c r="C3231">
        <v>10</v>
      </c>
      <c r="D3231" s="6">
        <v>3061.86</v>
      </c>
      <c r="E3231" s="6">
        <v>1348269001.3900001</v>
      </c>
      <c r="F3231">
        <v>4</v>
      </c>
      <c r="G3231" t="s">
        <v>29</v>
      </c>
      <c r="H3231">
        <v>2001</v>
      </c>
      <c r="I3231">
        <v>3967</v>
      </c>
      <c r="J3231">
        <v>24</v>
      </c>
      <c r="K3231" s="5">
        <v>440342.33189999999</v>
      </c>
      <c r="L3231" s="6">
        <v>765.46464079999998</v>
      </c>
      <c r="M3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2" spans="1:13" x14ac:dyDescent="0.2">
      <c r="A3232" t="s">
        <v>3931</v>
      </c>
      <c r="B3232" t="s">
        <v>24</v>
      </c>
      <c r="C3232">
        <v>8</v>
      </c>
      <c r="D3232" s="6">
        <v>46064.12</v>
      </c>
      <c r="E3232" s="6">
        <v>2175775736.5700002</v>
      </c>
      <c r="F3232">
        <v>35</v>
      </c>
      <c r="G3232" t="s">
        <v>27</v>
      </c>
      <c r="H3232">
        <v>2012</v>
      </c>
      <c r="I3232">
        <v>7672</v>
      </c>
      <c r="J3232">
        <v>13</v>
      </c>
      <c r="K3232" s="5">
        <v>47232.633300000001</v>
      </c>
      <c r="L3232" s="6">
        <v>1316.1177049999999</v>
      </c>
      <c r="M3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3" spans="1:13" x14ac:dyDescent="0.2">
      <c r="A3233" t="s">
        <v>3932</v>
      </c>
      <c r="B3233" t="s">
        <v>42</v>
      </c>
      <c r="C3233">
        <v>1</v>
      </c>
      <c r="D3233" s="6">
        <v>340083.07</v>
      </c>
      <c r="E3233" s="6">
        <v>14091168103.959999</v>
      </c>
      <c r="F3233">
        <v>28</v>
      </c>
      <c r="G3233" t="s">
        <v>29</v>
      </c>
      <c r="H3233">
        <v>2016</v>
      </c>
      <c r="I3233">
        <v>12665</v>
      </c>
      <c r="J3233">
        <v>9</v>
      </c>
      <c r="K3233" s="5">
        <v>41433.488519999999</v>
      </c>
      <c r="L3233" s="6">
        <v>12145.823969999999</v>
      </c>
      <c r="M32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4" spans="1:13" x14ac:dyDescent="0.2">
      <c r="A3234" t="s">
        <v>3933</v>
      </c>
      <c r="B3234" t="s">
        <v>9</v>
      </c>
      <c r="C3234">
        <v>4</v>
      </c>
      <c r="D3234" s="6">
        <v>415682.81</v>
      </c>
      <c r="E3234" s="6">
        <v>17540275704.32</v>
      </c>
      <c r="F3234">
        <v>9</v>
      </c>
      <c r="G3234" t="s">
        <v>27</v>
      </c>
      <c r="H3234">
        <v>2000</v>
      </c>
      <c r="I3234">
        <v>12134</v>
      </c>
      <c r="J3234">
        <v>25</v>
      </c>
      <c r="K3234" s="5">
        <v>42195.297689999999</v>
      </c>
      <c r="L3234" s="6">
        <v>46186.979169999999</v>
      </c>
      <c r="M32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5" spans="1:13" x14ac:dyDescent="0.2">
      <c r="A3235" t="s">
        <v>3934</v>
      </c>
      <c r="B3235" t="s">
        <v>15</v>
      </c>
      <c r="C3235">
        <v>6</v>
      </c>
      <c r="D3235" s="6">
        <v>186818.8</v>
      </c>
      <c r="E3235" s="6">
        <v>4386456278.4499998</v>
      </c>
      <c r="F3235">
        <v>40</v>
      </c>
      <c r="G3235" t="s">
        <v>27</v>
      </c>
      <c r="H3235">
        <v>2016</v>
      </c>
      <c r="I3235">
        <v>6754</v>
      </c>
      <c r="J3235">
        <v>9</v>
      </c>
      <c r="K3235" s="5">
        <v>23478.73689</v>
      </c>
      <c r="L3235" s="6">
        <v>4670.4700089999997</v>
      </c>
      <c r="M3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6" spans="1:13" x14ac:dyDescent="0.2">
      <c r="A3236" t="s">
        <v>416</v>
      </c>
      <c r="B3236" t="s">
        <v>18</v>
      </c>
      <c r="C3236">
        <v>1</v>
      </c>
      <c r="D3236" s="6">
        <v>215448.26</v>
      </c>
      <c r="E3236" s="6">
        <v>38110446449.050003</v>
      </c>
      <c r="F3236">
        <v>7</v>
      </c>
      <c r="G3236" t="s">
        <v>13</v>
      </c>
      <c r="H3236">
        <v>2013</v>
      </c>
      <c r="I3236">
        <v>16003</v>
      </c>
      <c r="J3236">
        <v>12</v>
      </c>
      <c r="K3236" s="5">
        <v>176888.0877</v>
      </c>
      <c r="L3236" s="6">
        <v>30778.323090000002</v>
      </c>
      <c r="M32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7" spans="1:13" x14ac:dyDescent="0.2">
      <c r="A3237" t="s">
        <v>3935</v>
      </c>
      <c r="B3237" t="s">
        <v>15</v>
      </c>
      <c r="C3237">
        <v>3</v>
      </c>
      <c r="D3237" s="6">
        <v>223388.26</v>
      </c>
      <c r="E3237" s="6">
        <v>7824011429.6099997</v>
      </c>
      <c r="F3237">
        <v>7</v>
      </c>
      <c r="G3237" t="s">
        <v>19</v>
      </c>
      <c r="H3237">
        <v>2011</v>
      </c>
      <c r="I3237">
        <v>8121</v>
      </c>
      <c r="J3237">
        <v>14</v>
      </c>
      <c r="K3237" s="5">
        <v>35023.273889999997</v>
      </c>
      <c r="L3237" s="6">
        <v>31912.60787</v>
      </c>
      <c r="M3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38" spans="1:13" x14ac:dyDescent="0.2">
      <c r="A3238" t="s">
        <v>3936</v>
      </c>
      <c r="B3238" t="s">
        <v>49</v>
      </c>
      <c r="C3238">
        <v>4</v>
      </c>
      <c r="D3238" s="6">
        <v>298081.96000000002</v>
      </c>
      <c r="E3238" s="6">
        <v>10649607458.9</v>
      </c>
      <c r="F3238">
        <v>37</v>
      </c>
      <c r="G3238" t="s">
        <v>21</v>
      </c>
      <c r="H3238">
        <v>2018</v>
      </c>
      <c r="I3238">
        <v>18598</v>
      </c>
      <c r="J3238">
        <v>7</v>
      </c>
      <c r="K3238" s="5">
        <v>35726.111720000001</v>
      </c>
      <c r="L3238" s="6">
        <v>8056.2691679999998</v>
      </c>
      <c r="M32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39" spans="1:13" x14ac:dyDescent="0.2">
      <c r="A3239" t="s">
        <v>3937</v>
      </c>
      <c r="B3239" t="s">
        <v>24</v>
      </c>
      <c r="C3239">
        <v>5</v>
      </c>
      <c r="D3239" s="6">
        <v>158879.03</v>
      </c>
      <c r="E3239" s="6">
        <v>6874338290.75</v>
      </c>
      <c r="F3239">
        <v>13</v>
      </c>
      <c r="G3239" t="s">
        <v>19</v>
      </c>
      <c r="H3239">
        <v>2013</v>
      </c>
      <c r="I3239">
        <v>8428</v>
      </c>
      <c r="J3239">
        <v>12</v>
      </c>
      <c r="K3239" s="5">
        <v>43266.750930000002</v>
      </c>
      <c r="L3239" s="6">
        <v>12221.463830000001</v>
      </c>
      <c r="M32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0" spans="1:13" x14ac:dyDescent="0.2">
      <c r="A3240" t="s">
        <v>3938</v>
      </c>
      <c r="B3240" t="s">
        <v>49</v>
      </c>
      <c r="C3240">
        <v>5</v>
      </c>
      <c r="D3240" s="6">
        <v>379966.71</v>
      </c>
      <c r="E3240" s="6">
        <v>873607602.95000005</v>
      </c>
      <c r="F3240">
        <v>25</v>
      </c>
      <c r="G3240" t="s">
        <v>16</v>
      </c>
      <c r="H3240">
        <v>2017</v>
      </c>
      <c r="I3240">
        <v>10143</v>
      </c>
      <c r="J3240">
        <v>8</v>
      </c>
      <c r="K3240" s="5">
        <v>2298.1687900000002</v>
      </c>
      <c r="L3240" s="6">
        <v>15198.66843</v>
      </c>
      <c r="M3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1" spans="1:13" x14ac:dyDescent="0.2">
      <c r="A3241" t="s">
        <v>3939</v>
      </c>
      <c r="B3241" t="s">
        <v>24</v>
      </c>
      <c r="C3241">
        <v>1</v>
      </c>
      <c r="D3241" s="6">
        <v>151712.95999999999</v>
      </c>
      <c r="E3241" s="6">
        <v>42821863461.540001</v>
      </c>
      <c r="F3241">
        <v>46</v>
      </c>
      <c r="G3241" t="s">
        <v>37</v>
      </c>
      <c r="H3241">
        <v>2010</v>
      </c>
      <c r="I3241">
        <v>1486</v>
      </c>
      <c r="J3241">
        <v>15</v>
      </c>
      <c r="K3241" s="5">
        <v>282254.8003</v>
      </c>
      <c r="L3241" s="6">
        <v>3298.1078659999998</v>
      </c>
      <c r="M32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2" spans="1:13" x14ac:dyDescent="0.2">
      <c r="A3242" t="s">
        <v>3940</v>
      </c>
      <c r="B3242" t="s">
        <v>12</v>
      </c>
      <c r="C3242">
        <v>9</v>
      </c>
      <c r="D3242" s="6">
        <v>374070.21</v>
      </c>
      <c r="E3242" s="6">
        <v>7840462294.0299997</v>
      </c>
      <c r="F3242">
        <v>26</v>
      </c>
      <c r="G3242" t="s">
        <v>16</v>
      </c>
      <c r="H3242">
        <v>2005</v>
      </c>
      <c r="I3242">
        <v>16004</v>
      </c>
      <c r="J3242">
        <v>20</v>
      </c>
      <c r="K3242" s="5">
        <v>20958.867979999999</v>
      </c>
      <c r="L3242" s="6">
        <v>14387.315909999999</v>
      </c>
      <c r="M3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3" spans="1:13" x14ac:dyDescent="0.2">
      <c r="A3243" t="s">
        <v>3941</v>
      </c>
      <c r="B3243" t="s">
        <v>42</v>
      </c>
      <c r="C3243">
        <v>5</v>
      </c>
      <c r="D3243" s="6">
        <v>256388.43</v>
      </c>
      <c r="E3243" s="6">
        <v>11197268962.809999</v>
      </c>
      <c r="F3243">
        <v>38</v>
      </c>
      <c r="G3243" t="s">
        <v>21</v>
      </c>
      <c r="H3243">
        <v>2009</v>
      </c>
      <c r="I3243">
        <v>7534</v>
      </c>
      <c r="J3243">
        <v>16</v>
      </c>
      <c r="K3243" s="5">
        <v>43672.066070000001</v>
      </c>
      <c r="L3243" s="6">
        <v>6747.0640199999998</v>
      </c>
      <c r="M32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4" spans="1:13" x14ac:dyDescent="0.2">
      <c r="A3244" t="s">
        <v>3942</v>
      </c>
      <c r="B3244" t="s">
        <v>15</v>
      </c>
      <c r="C3244">
        <v>9</v>
      </c>
      <c r="D3244" s="6">
        <v>326078.82</v>
      </c>
      <c r="E3244" s="6">
        <v>11810562301.290001</v>
      </c>
      <c r="F3244">
        <v>10</v>
      </c>
      <c r="G3244" t="s">
        <v>35</v>
      </c>
      <c r="H3244">
        <v>2002</v>
      </c>
      <c r="I3244">
        <v>19607</v>
      </c>
      <c r="J3244">
        <v>23</v>
      </c>
      <c r="K3244" s="5">
        <v>36218.96099</v>
      </c>
      <c r="L3244" s="6">
        <v>32607.882450000001</v>
      </c>
      <c r="M32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45" spans="1:13" x14ac:dyDescent="0.2">
      <c r="A3245" t="s">
        <v>3943</v>
      </c>
      <c r="B3245" t="s">
        <v>9</v>
      </c>
      <c r="C3245">
        <v>2</v>
      </c>
      <c r="D3245" s="6">
        <v>6311.32</v>
      </c>
      <c r="E3245" s="6">
        <v>1687368177.8800001</v>
      </c>
      <c r="F3245">
        <v>46</v>
      </c>
      <c r="G3245" t="s">
        <v>21</v>
      </c>
      <c r="H3245">
        <v>2000</v>
      </c>
      <c r="I3245">
        <v>793</v>
      </c>
      <c r="J3245">
        <v>25</v>
      </c>
      <c r="K3245" s="5">
        <v>267354.71309999999</v>
      </c>
      <c r="L3245" s="6">
        <v>137.20266710000001</v>
      </c>
      <c r="M3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6" spans="1:13" x14ac:dyDescent="0.2">
      <c r="A3246" t="s">
        <v>3944</v>
      </c>
      <c r="B3246" t="s">
        <v>18</v>
      </c>
      <c r="C3246">
        <v>6</v>
      </c>
      <c r="D3246" s="6">
        <v>165911.01999999999</v>
      </c>
      <c r="E3246" s="6">
        <v>5543559032.1700001</v>
      </c>
      <c r="F3246">
        <v>46</v>
      </c>
      <c r="G3246" t="s">
        <v>29</v>
      </c>
      <c r="H3246">
        <v>2009</v>
      </c>
      <c r="I3246">
        <v>19895</v>
      </c>
      <c r="J3246">
        <v>16</v>
      </c>
      <c r="K3246" s="5">
        <v>33411.844190000003</v>
      </c>
      <c r="L3246" s="6">
        <v>3606.7612859999999</v>
      </c>
      <c r="M3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7" spans="1:13" x14ac:dyDescent="0.2">
      <c r="A3247" t="s">
        <v>417</v>
      </c>
      <c r="B3247" t="s">
        <v>24</v>
      </c>
      <c r="C3247">
        <v>7</v>
      </c>
      <c r="D3247" s="6">
        <v>65596.94</v>
      </c>
      <c r="E3247" s="6">
        <v>21892542374.310001</v>
      </c>
      <c r="F3247">
        <v>23</v>
      </c>
      <c r="G3247" t="s">
        <v>35</v>
      </c>
      <c r="H3247">
        <v>2009</v>
      </c>
      <c r="I3247">
        <v>19376</v>
      </c>
      <c r="J3247">
        <v>16</v>
      </c>
      <c r="K3247" s="5">
        <v>333742.33899999998</v>
      </c>
      <c r="L3247" s="6">
        <v>2852.0409460000001</v>
      </c>
      <c r="M3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8" spans="1:13" x14ac:dyDescent="0.2">
      <c r="A3248" t="s">
        <v>3945</v>
      </c>
      <c r="B3248" t="s">
        <v>9</v>
      </c>
      <c r="C3248">
        <v>2</v>
      </c>
      <c r="D3248" s="6">
        <v>4136.28</v>
      </c>
      <c r="E3248" s="6">
        <v>1660958205.3599999</v>
      </c>
      <c r="F3248">
        <v>24</v>
      </c>
      <c r="G3248" t="s">
        <v>16</v>
      </c>
      <c r="H3248">
        <v>2015</v>
      </c>
      <c r="I3248">
        <v>10183</v>
      </c>
      <c r="J3248">
        <v>10</v>
      </c>
      <c r="K3248" s="5">
        <v>401557.84399999998</v>
      </c>
      <c r="L3248" s="6">
        <v>172.34483299999999</v>
      </c>
      <c r="M3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49" spans="1:13" x14ac:dyDescent="0.2">
      <c r="A3249" t="s">
        <v>3946</v>
      </c>
      <c r="B3249" t="s">
        <v>15</v>
      </c>
      <c r="C3249">
        <v>10</v>
      </c>
      <c r="D3249" s="6">
        <v>18774.259999999998</v>
      </c>
      <c r="E3249" s="6">
        <v>34951277333.190002</v>
      </c>
      <c r="F3249">
        <v>13</v>
      </c>
      <c r="G3249" t="s">
        <v>19</v>
      </c>
      <c r="H3249">
        <v>2011</v>
      </c>
      <c r="I3249">
        <v>18146</v>
      </c>
      <c r="J3249">
        <v>14</v>
      </c>
      <c r="K3249" s="5">
        <v>1861658.172</v>
      </c>
      <c r="L3249" s="6">
        <v>1444.1740119999999</v>
      </c>
      <c r="M32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0" spans="1:13" x14ac:dyDescent="0.2">
      <c r="A3250" t="s">
        <v>3947</v>
      </c>
      <c r="B3250" t="s">
        <v>49</v>
      </c>
      <c r="C3250">
        <v>6</v>
      </c>
      <c r="D3250" s="6">
        <v>316067.42</v>
      </c>
      <c r="E3250" s="6">
        <v>14605621771.139999</v>
      </c>
      <c r="F3250">
        <v>22</v>
      </c>
      <c r="G3250" t="s">
        <v>10</v>
      </c>
      <c r="H3250">
        <v>2003</v>
      </c>
      <c r="I3250">
        <v>15223</v>
      </c>
      <c r="J3250">
        <v>22</v>
      </c>
      <c r="K3250" s="5">
        <v>46209.462229999997</v>
      </c>
      <c r="L3250" s="6">
        <v>14366.7011</v>
      </c>
      <c r="M3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1" spans="1:13" x14ac:dyDescent="0.2">
      <c r="A3251" t="s">
        <v>3948</v>
      </c>
      <c r="B3251" t="s">
        <v>32</v>
      </c>
      <c r="C3251">
        <v>2</v>
      </c>
      <c r="D3251" s="6">
        <v>293596.17</v>
      </c>
      <c r="E3251" s="6">
        <v>8175678306.8199997</v>
      </c>
      <c r="F3251">
        <v>10</v>
      </c>
      <c r="G3251" t="s">
        <v>16</v>
      </c>
      <c r="H3251">
        <v>2005</v>
      </c>
      <c r="I3251">
        <v>4091</v>
      </c>
      <c r="J3251">
        <v>20</v>
      </c>
      <c r="K3251" s="5">
        <v>27845.678879999999</v>
      </c>
      <c r="L3251" s="6">
        <v>29359.617139999998</v>
      </c>
      <c r="M32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2" spans="1:13" x14ac:dyDescent="0.2">
      <c r="A3252" t="s">
        <v>3949</v>
      </c>
      <c r="B3252" t="s">
        <v>42</v>
      </c>
      <c r="C3252">
        <v>6</v>
      </c>
      <c r="D3252" s="6">
        <v>79587.27</v>
      </c>
      <c r="E3252" s="6">
        <v>2461926719.5900002</v>
      </c>
      <c r="F3252">
        <v>41</v>
      </c>
      <c r="G3252" t="s">
        <v>19</v>
      </c>
      <c r="H3252">
        <v>2007</v>
      </c>
      <c r="I3252">
        <v>3727</v>
      </c>
      <c r="J3252">
        <v>18</v>
      </c>
      <c r="K3252" s="5">
        <v>30932.674930000001</v>
      </c>
      <c r="L3252" s="6">
        <v>1941.152912</v>
      </c>
      <c r="M3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3" spans="1:13" x14ac:dyDescent="0.2">
      <c r="A3253" t="s">
        <v>3950</v>
      </c>
      <c r="B3253" t="s">
        <v>18</v>
      </c>
      <c r="C3253">
        <v>6</v>
      </c>
      <c r="D3253" s="6">
        <v>454663.47</v>
      </c>
      <c r="E3253" s="6">
        <v>2263588837.0500002</v>
      </c>
      <c r="F3253">
        <v>24</v>
      </c>
      <c r="G3253" t="s">
        <v>16</v>
      </c>
      <c r="H3253">
        <v>2001</v>
      </c>
      <c r="I3253">
        <v>8051</v>
      </c>
      <c r="J3253">
        <v>24</v>
      </c>
      <c r="K3253" s="5">
        <v>4977.6027889999996</v>
      </c>
      <c r="L3253" s="6">
        <v>18944.311389999999</v>
      </c>
      <c r="M3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4" spans="1:13" x14ac:dyDescent="0.2">
      <c r="A3254" t="s">
        <v>3951</v>
      </c>
      <c r="B3254" t="s">
        <v>12</v>
      </c>
      <c r="C3254">
        <v>6</v>
      </c>
      <c r="D3254" s="6">
        <v>404267.42</v>
      </c>
      <c r="E3254" s="6">
        <v>6821929693.54</v>
      </c>
      <c r="F3254">
        <v>5</v>
      </c>
      <c r="G3254" t="s">
        <v>29</v>
      </c>
      <c r="H3254">
        <v>2002</v>
      </c>
      <c r="I3254">
        <v>17768</v>
      </c>
      <c r="J3254">
        <v>23</v>
      </c>
      <c r="K3254" s="5">
        <v>16873.794440000001</v>
      </c>
      <c r="L3254" s="6">
        <v>80853.484989999997</v>
      </c>
      <c r="M32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55" spans="1:13" x14ac:dyDescent="0.2">
      <c r="A3255" t="s">
        <v>3952</v>
      </c>
      <c r="B3255" t="s">
        <v>24</v>
      </c>
      <c r="C3255">
        <v>1</v>
      </c>
      <c r="D3255" s="6">
        <v>243815.65</v>
      </c>
      <c r="E3255" s="6">
        <v>6058677862.71</v>
      </c>
      <c r="F3255">
        <v>17</v>
      </c>
      <c r="G3255" t="s">
        <v>29</v>
      </c>
      <c r="H3255">
        <v>2017</v>
      </c>
      <c r="I3255">
        <v>338</v>
      </c>
      <c r="J3255">
        <v>8</v>
      </c>
      <c r="K3255" s="5">
        <v>24848.421559999999</v>
      </c>
      <c r="L3255" s="6">
        <v>14342.097040000001</v>
      </c>
      <c r="M3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6" spans="1:13" x14ac:dyDescent="0.2">
      <c r="A3256" t="s">
        <v>3953</v>
      </c>
      <c r="B3256" t="s">
        <v>9</v>
      </c>
      <c r="C3256">
        <v>1</v>
      </c>
      <c r="D3256" s="6">
        <v>448051.48</v>
      </c>
      <c r="E3256" s="6">
        <v>14736146378.33</v>
      </c>
      <c r="F3256">
        <v>46</v>
      </c>
      <c r="G3256" t="s">
        <v>13</v>
      </c>
      <c r="H3256">
        <v>2001</v>
      </c>
      <c r="I3256">
        <v>2061</v>
      </c>
      <c r="J3256">
        <v>24</v>
      </c>
      <c r="K3256" s="5">
        <v>32888.404629999997</v>
      </c>
      <c r="L3256" s="6">
        <v>9740.2495369999997</v>
      </c>
      <c r="M32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7" spans="1:13" x14ac:dyDescent="0.2">
      <c r="A3257" t="s">
        <v>3954</v>
      </c>
      <c r="B3257" t="s">
        <v>49</v>
      </c>
      <c r="C3257">
        <v>4</v>
      </c>
      <c r="D3257" s="6">
        <v>162773.82</v>
      </c>
      <c r="E3257" s="6">
        <v>3866776925.6500001</v>
      </c>
      <c r="F3257">
        <v>46</v>
      </c>
      <c r="G3257" t="s">
        <v>21</v>
      </c>
      <c r="H3257">
        <v>2015</v>
      </c>
      <c r="I3257">
        <v>1913</v>
      </c>
      <c r="J3257">
        <v>10</v>
      </c>
      <c r="K3257" s="5">
        <v>23754.520949999998</v>
      </c>
      <c r="L3257" s="6">
        <v>3538.5613349999999</v>
      </c>
      <c r="M32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8" spans="1:13" x14ac:dyDescent="0.2">
      <c r="A3258" t="s">
        <v>418</v>
      </c>
      <c r="B3258" t="s">
        <v>9</v>
      </c>
      <c r="C3258">
        <v>4</v>
      </c>
      <c r="D3258" s="6">
        <v>43369.32</v>
      </c>
      <c r="E3258" s="6">
        <v>13708241004.780001</v>
      </c>
      <c r="F3258">
        <v>20</v>
      </c>
      <c r="G3258" t="s">
        <v>16</v>
      </c>
      <c r="H3258">
        <v>2020</v>
      </c>
      <c r="I3258">
        <v>10997</v>
      </c>
      <c r="J3258">
        <v>5</v>
      </c>
      <c r="K3258" s="5">
        <v>316080.5626</v>
      </c>
      <c r="L3258" s="6">
        <v>2168.4657739999998</v>
      </c>
      <c r="M3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59" spans="1:13" x14ac:dyDescent="0.2">
      <c r="A3259" t="s">
        <v>3955</v>
      </c>
      <c r="B3259" t="s">
        <v>18</v>
      </c>
      <c r="C3259">
        <v>7</v>
      </c>
      <c r="D3259" s="6">
        <v>468245.81</v>
      </c>
      <c r="E3259" s="6">
        <v>13515780510.48</v>
      </c>
      <c r="F3259">
        <v>26</v>
      </c>
      <c r="G3259" t="s">
        <v>27</v>
      </c>
      <c r="H3259">
        <v>2016</v>
      </c>
      <c r="I3259">
        <v>14284</v>
      </c>
      <c r="J3259">
        <v>9</v>
      </c>
      <c r="K3259" s="5">
        <v>28863.711910000002</v>
      </c>
      <c r="L3259" s="6">
        <v>18009.45436</v>
      </c>
      <c r="M32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0" spans="1:13" x14ac:dyDescent="0.2">
      <c r="A3260" t="s">
        <v>3956</v>
      </c>
      <c r="B3260" t="s">
        <v>12</v>
      </c>
      <c r="C3260">
        <v>6</v>
      </c>
      <c r="D3260" s="6">
        <v>63676.19</v>
      </c>
      <c r="E3260" s="6">
        <v>20427882644.049999</v>
      </c>
      <c r="F3260">
        <v>40</v>
      </c>
      <c r="G3260" t="s">
        <v>10</v>
      </c>
      <c r="H3260">
        <v>2000</v>
      </c>
      <c r="I3260">
        <v>1461</v>
      </c>
      <c r="J3260">
        <v>25</v>
      </c>
      <c r="K3260" s="5">
        <v>320807.7867</v>
      </c>
      <c r="L3260" s="6">
        <v>1591.9048580000001</v>
      </c>
      <c r="M3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1" spans="1:13" x14ac:dyDescent="0.2">
      <c r="A3261" t="s">
        <v>3957</v>
      </c>
      <c r="B3261" t="s">
        <v>42</v>
      </c>
      <c r="C3261">
        <v>4</v>
      </c>
      <c r="D3261" s="6">
        <v>81545.7</v>
      </c>
      <c r="E3261" s="6">
        <v>15182289786.219999</v>
      </c>
      <c r="F3261">
        <v>39</v>
      </c>
      <c r="G3261" t="s">
        <v>10</v>
      </c>
      <c r="H3261">
        <v>2013</v>
      </c>
      <c r="I3261">
        <v>13279</v>
      </c>
      <c r="J3261">
        <v>12</v>
      </c>
      <c r="K3261" s="5">
        <v>186180.35870000001</v>
      </c>
      <c r="L3261" s="6">
        <v>2090.9154629999998</v>
      </c>
      <c r="M3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2" spans="1:13" x14ac:dyDescent="0.2">
      <c r="A3262" t="s">
        <v>3958</v>
      </c>
      <c r="B3262" t="s">
        <v>24</v>
      </c>
      <c r="C3262">
        <v>2</v>
      </c>
      <c r="D3262" s="6">
        <v>183753.41</v>
      </c>
      <c r="E3262" s="6">
        <v>618009392.88</v>
      </c>
      <c r="F3262">
        <v>46</v>
      </c>
      <c r="G3262" t="s">
        <v>27</v>
      </c>
      <c r="H3262">
        <v>2001</v>
      </c>
      <c r="I3262">
        <v>18899</v>
      </c>
      <c r="J3262">
        <v>24</v>
      </c>
      <c r="K3262" s="5">
        <v>3362.254042</v>
      </c>
      <c r="L3262" s="6">
        <v>3994.6393079999998</v>
      </c>
      <c r="M3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3" spans="1:13" x14ac:dyDescent="0.2">
      <c r="A3263" t="s">
        <v>3959</v>
      </c>
      <c r="B3263" t="s">
        <v>49</v>
      </c>
      <c r="C3263">
        <v>1</v>
      </c>
      <c r="D3263" s="6">
        <v>47501.47</v>
      </c>
      <c r="E3263" s="6">
        <v>2285310826.8400002</v>
      </c>
      <c r="F3263">
        <v>21</v>
      </c>
      <c r="G3263" t="s">
        <v>37</v>
      </c>
      <c r="H3263">
        <v>2009</v>
      </c>
      <c r="I3263">
        <v>7495</v>
      </c>
      <c r="J3263">
        <v>16</v>
      </c>
      <c r="K3263" s="5">
        <v>48109.318529999997</v>
      </c>
      <c r="L3263" s="6">
        <v>2261.974737</v>
      </c>
      <c r="M32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4" spans="1:13" x14ac:dyDescent="0.2">
      <c r="A3264" t="s">
        <v>3960</v>
      </c>
      <c r="B3264" t="s">
        <v>42</v>
      </c>
      <c r="C3264">
        <v>10</v>
      </c>
      <c r="D3264" s="6">
        <v>475219.55</v>
      </c>
      <c r="E3264" s="6">
        <v>13503027998.940001</v>
      </c>
      <c r="F3264">
        <v>43</v>
      </c>
      <c r="G3264" t="s">
        <v>10</v>
      </c>
      <c r="H3264">
        <v>2023</v>
      </c>
      <c r="I3264">
        <v>11455</v>
      </c>
      <c r="J3264">
        <v>2</v>
      </c>
      <c r="K3264" s="5">
        <v>28413.294119999999</v>
      </c>
      <c r="L3264" s="6">
        <v>11051.617389999999</v>
      </c>
      <c r="M32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5" spans="1:13" x14ac:dyDescent="0.2">
      <c r="A3265" t="s">
        <v>3961</v>
      </c>
      <c r="B3265" t="s">
        <v>24</v>
      </c>
      <c r="C3265">
        <v>7</v>
      </c>
      <c r="D3265" s="6">
        <v>335666.66</v>
      </c>
      <c r="E3265" s="6">
        <v>14234858839.129999</v>
      </c>
      <c r="F3265">
        <v>35</v>
      </c>
      <c r="G3265" t="s">
        <v>29</v>
      </c>
      <c r="H3265">
        <v>2014</v>
      </c>
      <c r="I3265">
        <v>18377</v>
      </c>
      <c r="J3265">
        <v>11</v>
      </c>
      <c r="K3265" s="5">
        <v>42406.723859999998</v>
      </c>
      <c r="L3265" s="6">
        <v>9590.4758729999994</v>
      </c>
      <c r="M32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6" spans="1:13" x14ac:dyDescent="0.2">
      <c r="A3266" t="s">
        <v>3962</v>
      </c>
      <c r="B3266" t="s">
        <v>9</v>
      </c>
      <c r="C3266">
        <v>3</v>
      </c>
      <c r="D3266" s="6">
        <v>11259.22</v>
      </c>
      <c r="E3266" s="6">
        <v>2262158171.7399998</v>
      </c>
      <c r="F3266">
        <v>6</v>
      </c>
      <c r="G3266" t="s">
        <v>16</v>
      </c>
      <c r="H3266">
        <v>2015</v>
      </c>
      <c r="I3266">
        <v>16045</v>
      </c>
      <c r="J3266">
        <v>10</v>
      </c>
      <c r="K3266" s="5">
        <v>200915.00959999999</v>
      </c>
      <c r="L3266" s="6">
        <v>1876.5371789999999</v>
      </c>
      <c r="M3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67" spans="1:13" x14ac:dyDescent="0.2">
      <c r="A3267" t="s">
        <v>3963</v>
      </c>
      <c r="B3267" t="s">
        <v>15</v>
      </c>
      <c r="C3267">
        <v>1</v>
      </c>
      <c r="D3267" s="6">
        <v>1183.5999999999999</v>
      </c>
      <c r="E3267" s="6">
        <v>21880888639.470001</v>
      </c>
      <c r="F3267">
        <v>13</v>
      </c>
      <c r="G3267" t="s">
        <v>35</v>
      </c>
      <c r="H3267">
        <v>2001</v>
      </c>
      <c r="I3267">
        <v>18699</v>
      </c>
      <c r="J3267">
        <v>24</v>
      </c>
      <c r="K3267" s="5">
        <v>18486717.66</v>
      </c>
      <c r="L3267" s="7">
        <v>91.046188920000006</v>
      </c>
      <c r="M32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8" spans="1:13" x14ac:dyDescent="0.2">
      <c r="A3268" t="s">
        <v>3964</v>
      </c>
      <c r="B3268" t="s">
        <v>42</v>
      </c>
      <c r="C3268">
        <v>2</v>
      </c>
      <c r="D3268" s="6">
        <v>452658.52</v>
      </c>
      <c r="E3268" s="6">
        <v>967745711.35000002</v>
      </c>
      <c r="F3268">
        <v>16</v>
      </c>
      <c r="G3268" t="s">
        <v>19</v>
      </c>
      <c r="H3268">
        <v>2010</v>
      </c>
      <c r="I3268">
        <v>19058</v>
      </c>
      <c r="J3268">
        <v>15</v>
      </c>
      <c r="K3268" s="5">
        <v>2136.9155909999999</v>
      </c>
      <c r="L3268" s="6">
        <v>28291.157620000002</v>
      </c>
      <c r="M32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69" spans="1:13" x14ac:dyDescent="0.2">
      <c r="A3269" t="s">
        <v>419</v>
      </c>
      <c r="B3269" t="s">
        <v>9</v>
      </c>
      <c r="C3269">
        <v>8</v>
      </c>
      <c r="D3269" s="6">
        <v>433019.8</v>
      </c>
      <c r="E3269" s="6">
        <v>69562408608.009995</v>
      </c>
      <c r="F3269">
        <v>40</v>
      </c>
      <c r="G3269" t="s">
        <v>37</v>
      </c>
      <c r="H3269">
        <v>2001</v>
      </c>
      <c r="I3269">
        <v>17188</v>
      </c>
      <c r="J3269">
        <v>24</v>
      </c>
      <c r="K3269" s="5">
        <v>160643.86869999999</v>
      </c>
      <c r="L3269" s="6">
        <v>10825.49495</v>
      </c>
      <c r="M32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0" spans="1:13" x14ac:dyDescent="0.2">
      <c r="A3270" t="s">
        <v>3965</v>
      </c>
      <c r="B3270" t="s">
        <v>49</v>
      </c>
      <c r="C3270">
        <v>2</v>
      </c>
      <c r="D3270" s="6">
        <v>341348.84</v>
      </c>
      <c r="E3270" s="6">
        <v>737814156.88999999</v>
      </c>
      <c r="F3270">
        <v>15</v>
      </c>
      <c r="G3270" t="s">
        <v>35</v>
      </c>
      <c r="H3270">
        <v>2012</v>
      </c>
      <c r="I3270">
        <v>7779</v>
      </c>
      <c r="J3270">
        <v>13</v>
      </c>
      <c r="K3270" s="5">
        <v>2160.466739</v>
      </c>
      <c r="L3270" s="6">
        <v>22756.589110000001</v>
      </c>
      <c r="M32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1" spans="1:13" x14ac:dyDescent="0.2">
      <c r="A3271" t="s">
        <v>3966</v>
      </c>
      <c r="B3271" t="s">
        <v>24</v>
      </c>
      <c r="C3271">
        <v>10</v>
      </c>
      <c r="D3271" s="6">
        <v>270455.44</v>
      </c>
      <c r="E3271" s="6">
        <v>6960314274.6000004</v>
      </c>
      <c r="F3271">
        <v>24</v>
      </c>
      <c r="G3271" t="s">
        <v>33</v>
      </c>
      <c r="H3271">
        <v>2020</v>
      </c>
      <c r="I3271">
        <v>4491</v>
      </c>
      <c r="J3271">
        <v>5</v>
      </c>
      <c r="K3271" s="5">
        <v>25734.530780000001</v>
      </c>
      <c r="L3271" s="6">
        <v>11268.976629999999</v>
      </c>
      <c r="M3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2" spans="1:13" x14ac:dyDescent="0.2">
      <c r="A3272" t="s">
        <v>3967</v>
      </c>
      <c r="B3272" t="s">
        <v>42</v>
      </c>
      <c r="C3272">
        <v>7</v>
      </c>
      <c r="D3272" s="6">
        <v>109162.97</v>
      </c>
      <c r="E3272" s="6">
        <v>33619462075.330002</v>
      </c>
      <c r="F3272">
        <v>13</v>
      </c>
      <c r="G3272" t="s">
        <v>19</v>
      </c>
      <c r="H3272">
        <v>2003</v>
      </c>
      <c r="I3272">
        <v>12909</v>
      </c>
      <c r="J3272">
        <v>22</v>
      </c>
      <c r="K3272" s="5">
        <v>307973.96110000001</v>
      </c>
      <c r="L3272" s="6">
        <v>8397.151699</v>
      </c>
      <c r="M32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73" spans="1:13" x14ac:dyDescent="0.2">
      <c r="A3273" t="s">
        <v>3968</v>
      </c>
      <c r="B3273" t="s">
        <v>32</v>
      </c>
      <c r="C3273">
        <v>4</v>
      </c>
      <c r="D3273" s="6">
        <v>426831.21</v>
      </c>
      <c r="E3273" s="6">
        <v>14085588326.25</v>
      </c>
      <c r="F3273">
        <v>34</v>
      </c>
      <c r="G3273" t="s">
        <v>27</v>
      </c>
      <c r="H3273">
        <v>2001</v>
      </c>
      <c r="I3273">
        <v>15559</v>
      </c>
      <c r="J3273">
        <v>24</v>
      </c>
      <c r="K3273" s="5">
        <v>32999.37113</v>
      </c>
      <c r="L3273" s="6">
        <v>12553.859109999999</v>
      </c>
      <c r="M3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4" spans="1:13" x14ac:dyDescent="0.2">
      <c r="A3274" t="s">
        <v>3969</v>
      </c>
      <c r="B3274" t="s">
        <v>49</v>
      </c>
      <c r="C3274">
        <v>7</v>
      </c>
      <c r="D3274" s="6">
        <v>320634.65999999997</v>
      </c>
      <c r="E3274" s="6">
        <v>1028428663.85</v>
      </c>
      <c r="F3274">
        <v>28</v>
      </c>
      <c r="G3274" t="s">
        <v>21</v>
      </c>
      <c r="H3274">
        <v>2016</v>
      </c>
      <c r="I3274">
        <v>14683</v>
      </c>
      <c r="J3274">
        <v>9</v>
      </c>
      <c r="K3274" s="5">
        <v>3206.478157</v>
      </c>
      <c r="L3274" s="6">
        <v>11451.237810000001</v>
      </c>
      <c r="M3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5" spans="1:13" x14ac:dyDescent="0.2">
      <c r="A3275" t="s">
        <v>3970</v>
      </c>
      <c r="B3275" t="s">
        <v>49</v>
      </c>
      <c r="C3275">
        <v>3</v>
      </c>
      <c r="D3275" s="6">
        <v>24224.48</v>
      </c>
      <c r="E3275" s="6">
        <v>11654143737.809999</v>
      </c>
      <c r="F3275">
        <v>36</v>
      </c>
      <c r="G3275" t="s">
        <v>27</v>
      </c>
      <c r="H3275">
        <v>2006</v>
      </c>
      <c r="I3275">
        <v>1932</v>
      </c>
      <c r="J3275">
        <v>19</v>
      </c>
      <c r="K3275" s="5">
        <v>481088.60129999998</v>
      </c>
      <c r="L3275" s="6">
        <v>672.90212489999999</v>
      </c>
      <c r="M32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6" spans="1:13" x14ac:dyDescent="0.2">
      <c r="A3276" t="s">
        <v>3971</v>
      </c>
      <c r="B3276" t="s">
        <v>18</v>
      </c>
      <c r="C3276">
        <v>3</v>
      </c>
      <c r="D3276" s="6">
        <v>213485.38</v>
      </c>
      <c r="E3276" s="6">
        <v>604595072.36000001</v>
      </c>
      <c r="F3276">
        <v>18</v>
      </c>
      <c r="G3276" t="s">
        <v>27</v>
      </c>
      <c r="H3276">
        <v>2004</v>
      </c>
      <c r="I3276">
        <v>803</v>
      </c>
      <c r="J3276">
        <v>21</v>
      </c>
      <c r="K3276" s="5">
        <v>2831.0209530000002</v>
      </c>
      <c r="L3276" s="6">
        <v>11860.29895</v>
      </c>
      <c r="M3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7" spans="1:13" x14ac:dyDescent="0.2">
      <c r="A3277" t="s">
        <v>3972</v>
      </c>
      <c r="B3277" t="s">
        <v>32</v>
      </c>
      <c r="C3277">
        <v>9</v>
      </c>
      <c r="D3277" s="6">
        <v>194965.27</v>
      </c>
      <c r="E3277" s="6">
        <v>6582563528.5900002</v>
      </c>
      <c r="F3277">
        <v>41</v>
      </c>
      <c r="G3277" t="s">
        <v>13</v>
      </c>
      <c r="H3277">
        <v>2009</v>
      </c>
      <c r="I3277">
        <v>17059</v>
      </c>
      <c r="J3277">
        <v>16</v>
      </c>
      <c r="K3277" s="5">
        <v>33761.74955</v>
      </c>
      <c r="L3277" s="6">
        <v>4755.2504490000001</v>
      </c>
      <c r="M32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8" spans="1:13" x14ac:dyDescent="0.2">
      <c r="A3278" t="s">
        <v>3973</v>
      </c>
      <c r="B3278" t="s">
        <v>9</v>
      </c>
      <c r="C3278">
        <v>5</v>
      </c>
      <c r="D3278" s="6">
        <v>34843.42</v>
      </c>
      <c r="E3278" s="6">
        <v>8389503598.6999998</v>
      </c>
      <c r="F3278">
        <v>27</v>
      </c>
      <c r="G3278" t="s">
        <v>37</v>
      </c>
      <c r="H3278">
        <v>2011</v>
      </c>
      <c r="I3278">
        <v>5931</v>
      </c>
      <c r="J3278">
        <v>14</v>
      </c>
      <c r="K3278" s="5">
        <v>240776.25659999999</v>
      </c>
      <c r="L3278" s="6">
        <v>1290.4971169999999</v>
      </c>
      <c r="M3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79" spans="1:13" x14ac:dyDescent="0.2">
      <c r="A3279" t="s">
        <v>3974</v>
      </c>
      <c r="B3279" t="s">
        <v>18</v>
      </c>
      <c r="C3279">
        <v>5</v>
      </c>
      <c r="D3279" s="6">
        <v>303750.18</v>
      </c>
      <c r="E3279" s="6">
        <v>6979227468.1499996</v>
      </c>
      <c r="F3279">
        <v>22</v>
      </c>
      <c r="G3279" t="s">
        <v>16</v>
      </c>
      <c r="H3279">
        <v>2020</v>
      </c>
      <c r="I3279">
        <v>14731</v>
      </c>
      <c r="J3279">
        <v>5</v>
      </c>
      <c r="K3279" s="5">
        <v>22975.867099999999</v>
      </c>
      <c r="L3279" s="6">
        <v>13806.82627</v>
      </c>
      <c r="M3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0" spans="1:13" x14ac:dyDescent="0.2">
      <c r="A3280" t="s">
        <v>420</v>
      </c>
      <c r="B3280" t="s">
        <v>12</v>
      </c>
      <c r="C3280">
        <v>5</v>
      </c>
      <c r="D3280" s="6">
        <v>133900.31</v>
      </c>
      <c r="E3280" s="6">
        <v>5113318505.4300003</v>
      </c>
      <c r="F3280">
        <v>29</v>
      </c>
      <c r="G3280" t="s">
        <v>29</v>
      </c>
      <c r="H3280">
        <v>2009</v>
      </c>
      <c r="I3280">
        <v>9758</v>
      </c>
      <c r="J3280">
        <v>16</v>
      </c>
      <c r="K3280" s="5">
        <v>38186.504330000003</v>
      </c>
      <c r="L3280" s="6">
        <v>4617.2519220000004</v>
      </c>
      <c r="M3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1" spans="1:13" x14ac:dyDescent="0.2">
      <c r="A3281" t="s">
        <v>3975</v>
      </c>
      <c r="B3281" t="s">
        <v>18</v>
      </c>
      <c r="C3281">
        <v>5</v>
      </c>
      <c r="D3281" s="6">
        <v>267559.76</v>
      </c>
      <c r="E3281" s="6">
        <v>12653187548.690001</v>
      </c>
      <c r="F3281">
        <v>19</v>
      </c>
      <c r="G3281" t="s">
        <v>33</v>
      </c>
      <c r="H3281">
        <v>2015</v>
      </c>
      <c r="I3281">
        <v>2985</v>
      </c>
      <c r="J3281">
        <v>10</v>
      </c>
      <c r="K3281" s="5">
        <v>47290.070890000003</v>
      </c>
      <c r="L3281" s="6">
        <v>14082.0926</v>
      </c>
      <c r="M3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2" spans="1:13" x14ac:dyDescent="0.2">
      <c r="A3282" t="s">
        <v>3976</v>
      </c>
      <c r="B3282" t="s">
        <v>12</v>
      </c>
      <c r="C3282">
        <v>4</v>
      </c>
      <c r="D3282" s="6">
        <v>136523.56</v>
      </c>
      <c r="E3282" s="6">
        <v>6675001279.5500002</v>
      </c>
      <c r="F3282">
        <v>20</v>
      </c>
      <c r="G3282" t="s">
        <v>19</v>
      </c>
      <c r="H3282">
        <v>2003</v>
      </c>
      <c r="I3282">
        <v>19211</v>
      </c>
      <c r="J3282">
        <v>22</v>
      </c>
      <c r="K3282" s="5">
        <v>48891.671139999999</v>
      </c>
      <c r="L3282" s="6">
        <v>6826.1777529999999</v>
      </c>
      <c r="M3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3" spans="1:13" x14ac:dyDescent="0.2">
      <c r="A3283" t="s">
        <v>3977</v>
      </c>
      <c r="B3283" t="s">
        <v>18</v>
      </c>
      <c r="C3283">
        <v>7</v>
      </c>
      <c r="D3283" s="6">
        <v>354066.66</v>
      </c>
      <c r="E3283" s="6">
        <v>8526109742.7399998</v>
      </c>
      <c r="F3283">
        <v>27</v>
      </c>
      <c r="G3283" t="s">
        <v>35</v>
      </c>
      <c r="H3283">
        <v>2016</v>
      </c>
      <c r="I3283">
        <v>13233</v>
      </c>
      <c r="J3283">
        <v>9</v>
      </c>
      <c r="K3283" s="5">
        <v>24079.52146</v>
      </c>
      <c r="L3283" s="6">
        <v>13113.579900000001</v>
      </c>
      <c r="M32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4" spans="1:13" x14ac:dyDescent="0.2">
      <c r="A3284" t="s">
        <v>3978</v>
      </c>
      <c r="B3284" t="s">
        <v>24</v>
      </c>
      <c r="C3284">
        <v>3</v>
      </c>
      <c r="D3284" s="6">
        <v>296919.99</v>
      </c>
      <c r="E3284" s="6">
        <v>7145145339</v>
      </c>
      <c r="F3284">
        <v>10</v>
      </c>
      <c r="G3284" t="s">
        <v>10</v>
      </c>
      <c r="H3284">
        <v>2002</v>
      </c>
      <c r="I3284">
        <v>1616</v>
      </c>
      <c r="J3284">
        <v>23</v>
      </c>
      <c r="K3284" s="5">
        <v>24063.211149999999</v>
      </c>
      <c r="L3284" s="6">
        <v>29691.999019999999</v>
      </c>
      <c r="M32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85" spans="1:13" x14ac:dyDescent="0.2">
      <c r="A3285" t="s">
        <v>3979</v>
      </c>
      <c r="B3285" t="s">
        <v>15</v>
      </c>
      <c r="C3285">
        <v>7</v>
      </c>
      <c r="D3285" s="6">
        <v>220008.88</v>
      </c>
      <c r="E3285" s="6">
        <v>5878958184.3199997</v>
      </c>
      <c r="F3285">
        <v>44</v>
      </c>
      <c r="G3285" t="s">
        <v>19</v>
      </c>
      <c r="H3285">
        <v>2015</v>
      </c>
      <c r="I3285">
        <v>9055</v>
      </c>
      <c r="J3285">
        <v>10</v>
      </c>
      <c r="K3285" s="5">
        <v>26720.45868</v>
      </c>
      <c r="L3285" s="6">
        <v>5000.2018079999998</v>
      </c>
      <c r="M3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6" spans="1:13" x14ac:dyDescent="0.2">
      <c r="A3286" t="s">
        <v>3980</v>
      </c>
      <c r="B3286" t="s">
        <v>49</v>
      </c>
      <c r="C3286">
        <v>10</v>
      </c>
      <c r="D3286" s="6">
        <v>200084.87</v>
      </c>
      <c r="E3286" s="6">
        <v>9578149505.8899994</v>
      </c>
      <c r="F3286">
        <v>19</v>
      </c>
      <c r="G3286" t="s">
        <v>29</v>
      </c>
      <c r="H3286">
        <v>2017</v>
      </c>
      <c r="I3286">
        <v>12163</v>
      </c>
      <c r="J3286">
        <v>8</v>
      </c>
      <c r="K3286" s="5">
        <v>47869.433749999997</v>
      </c>
      <c r="L3286" s="6">
        <v>10530.78262</v>
      </c>
      <c r="M32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7" spans="1:13" x14ac:dyDescent="0.2">
      <c r="A3287" t="s">
        <v>3981</v>
      </c>
      <c r="B3287" t="s">
        <v>42</v>
      </c>
      <c r="C3287">
        <v>7</v>
      </c>
      <c r="D3287" s="6">
        <v>305862.12</v>
      </c>
      <c r="E3287" s="6">
        <v>9065987321.7600002</v>
      </c>
      <c r="F3287">
        <v>46</v>
      </c>
      <c r="G3287" t="s">
        <v>37</v>
      </c>
      <c r="H3287">
        <v>2015</v>
      </c>
      <c r="I3287">
        <v>3176</v>
      </c>
      <c r="J3287">
        <v>10</v>
      </c>
      <c r="K3287" s="5">
        <v>29639.765340000002</v>
      </c>
      <c r="L3287" s="6">
        <v>6649.17652</v>
      </c>
      <c r="M32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8" spans="1:13" x14ac:dyDescent="0.2">
      <c r="A3288" t="s">
        <v>3982</v>
      </c>
      <c r="B3288" t="s">
        <v>32</v>
      </c>
      <c r="C3288">
        <v>10</v>
      </c>
      <c r="D3288" s="6">
        <v>276385.69</v>
      </c>
      <c r="E3288" s="6">
        <v>6098522623.6300001</v>
      </c>
      <c r="F3288">
        <v>25</v>
      </c>
      <c r="G3288" t="s">
        <v>27</v>
      </c>
      <c r="H3288">
        <v>2019</v>
      </c>
      <c r="I3288">
        <v>15013</v>
      </c>
      <c r="J3288">
        <v>6</v>
      </c>
      <c r="K3288" s="5">
        <v>22064.261689999999</v>
      </c>
      <c r="L3288" s="6">
        <v>11055.427680000001</v>
      </c>
      <c r="M3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89" spans="1:13" x14ac:dyDescent="0.2">
      <c r="A3289" t="s">
        <v>3983</v>
      </c>
      <c r="B3289" t="s">
        <v>18</v>
      </c>
      <c r="C3289">
        <v>8</v>
      </c>
      <c r="D3289" s="6">
        <v>24044.560000000001</v>
      </c>
      <c r="E3289" s="6">
        <v>4992080608.8500004</v>
      </c>
      <c r="F3289">
        <v>38</v>
      </c>
      <c r="G3289" t="s">
        <v>13</v>
      </c>
      <c r="H3289">
        <v>2019</v>
      </c>
      <c r="I3289">
        <v>2754</v>
      </c>
      <c r="J3289">
        <v>6</v>
      </c>
      <c r="K3289" s="5">
        <v>207616.8806</v>
      </c>
      <c r="L3289" s="6">
        <v>632.75158169999997</v>
      </c>
      <c r="M32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0" spans="1:13" x14ac:dyDescent="0.2">
      <c r="A3290" t="s">
        <v>3984</v>
      </c>
      <c r="B3290" t="s">
        <v>12</v>
      </c>
      <c r="C3290">
        <v>9</v>
      </c>
      <c r="D3290" s="6">
        <v>359965.55</v>
      </c>
      <c r="E3290" s="6">
        <v>7545730474.4799995</v>
      </c>
      <c r="F3290">
        <v>10</v>
      </c>
      <c r="G3290" t="s">
        <v>35</v>
      </c>
      <c r="H3290">
        <v>2019</v>
      </c>
      <c r="I3290">
        <v>13609</v>
      </c>
      <c r="J3290">
        <v>6</v>
      </c>
      <c r="K3290" s="5">
        <v>20961.368579999998</v>
      </c>
      <c r="L3290" s="6">
        <v>35996.554709999997</v>
      </c>
      <c r="M32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1" spans="1:13" x14ac:dyDescent="0.2">
      <c r="A3291" t="s">
        <v>421</v>
      </c>
      <c r="B3291" t="s">
        <v>24</v>
      </c>
      <c r="C3291">
        <v>6</v>
      </c>
      <c r="D3291" s="6">
        <v>46783.76</v>
      </c>
      <c r="E3291" s="6">
        <v>22423147598.09</v>
      </c>
      <c r="F3291">
        <v>46</v>
      </c>
      <c r="G3291" t="s">
        <v>16</v>
      </c>
      <c r="H3291">
        <v>2021</v>
      </c>
      <c r="I3291">
        <v>18454</v>
      </c>
      <c r="J3291">
        <v>4</v>
      </c>
      <c r="K3291" s="5">
        <v>479292.35560000001</v>
      </c>
      <c r="L3291" s="6">
        <v>1017.038364</v>
      </c>
      <c r="M3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2" spans="1:13" x14ac:dyDescent="0.2">
      <c r="A3292" t="s">
        <v>3985</v>
      </c>
      <c r="B3292" t="s">
        <v>24</v>
      </c>
      <c r="C3292">
        <v>4</v>
      </c>
      <c r="D3292" s="6">
        <v>469334.72</v>
      </c>
      <c r="E3292" s="6">
        <v>7936164597.3199997</v>
      </c>
      <c r="F3292">
        <v>45</v>
      </c>
      <c r="G3292" t="s">
        <v>19</v>
      </c>
      <c r="H3292">
        <v>2010</v>
      </c>
      <c r="I3292">
        <v>16664</v>
      </c>
      <c r="J3292">
        <v>15</v>
      </c>
      <c r="K3292" s="5">
        <v>16908.391739999999</v>
      </c>
      <c r="L3292" s="6">
        <v>10429.660389999999</v>
      </c>
      <c r="M3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3" spans="1:13" x14ac:dyDescent="0.2">
      <c r="A3293" t="s">
        <v>3986</v>
      </c>
      <c r="B3293" t="s">
        <v>15</v>
      </c>
      <c r="C3293">
        <v>5</v>
      </c>
      <c r="D3293" s="6">
        <v>447772.73</v>
      </c>
      <c r="E3293" s="6">
        <v>10014861358.18</v>
      </c>
      <c r="F3293">
        <v>10</v>
      </c>
      <c r="G3293" t="s">
        <v>27</v>
      </c>
      <c r="H3293">
        <v>2005</v>
      </c>
      <c r="I3293">
        <v>12933</v>
      </c>
      <c r="J3293">
        <v>20</v>
      </c>
      <c r="K3293" s="5">
        <v>22364.947380000001</v>
      </c>
      <c r="L3293" s="6">
        <v>44777.273179999997</v>
      </c>
      <c r="M3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4" spans="1:13" x14ac:dyDescent="0.2">
      <c r="A3294" t="s">
        <v>3987</v>
      </c>
      <c r="B3294" t="s">
        <v>42</v>
      </c>
      <c r="C3294">
        <v>10</v>
      </c>
      <c r="D3294" s="6">
        <v>472647.67999999999</v>
      </c>
      <c r="E3294" s="6">
        <v>2143775024</v>
      </c>
      <c r="F3294">
        <v>16</v>
      </c>
      <c r="G3294" t="s">
        <v>27</v>
      </c>
      <c r="H3294">
        <v>2020</v>
      </c>
      <c r="I3294">
        <v>3086</v>
      </c>
      <c r="J3294">
        <v>5</v>
      </c>
      <c r="K3294" s="5">
        <v>4534.6723590000001</v>
      </c>
      <c r="L3294" s="6">
        <v>29540.480080000001</v>
      </c>
      <c r="M32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5" spans="1:13" x14ac:dyDescent="0.2">
      <c r="A3295" t="s">
        <v>3988</v>
      </c>
      <c r="B3295" t="s">
        <v>32</v>
      </c>
      <c r="C3295">
        <v>9</v>
      </c>
      <c r="D3295" s="6">
        <v>33402.949999999997</v>
      </c>
      <c r="E3295" s="6">
        <v>11996035816.77</v>
      </c>
      <c r="F3295">
        <v>38</v>
      </c>
      <c r="G3295" t="s">
        <v>19</v>
      </c>
      <c r="H3295">
        <v>2009</v>
      </c>
      <c r="I3295">
        <v>19298</v>
      </c>
      <c r="J3295">
        <v>16</v>
      </c>
      <c r="K3295" s="5">
        <v>359130.00040000002</v>
      </c>
      <c r="L3295" s="6">
        <v>879.02507079999998</v>
      </c>
      <c r="M3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6" spans="1:13" x14ac:dyDescent="0.2">
      <c r="A3296" t="s">
        <v>3989</v>
      </c>
      <c r="B3296" t="s">
        <v>42</v>
      </c>
      <c r="C3296">
        <v>3</v>
      </c>
      <c r="D3296" s="6">
        <v>140336.54999999999</v>
      </c>
      <c r="E3296" s="6">
        <v>242654817.31</v>
      </c>
      <c r="F3296">
        <v>32</v>
      </c>
      <c r="G3296" t="s">
        <v>29</v>
      </c>
      <c r="H3296">
        <v>2018</v>
      </c>
      <c r="I3296">
        <v>5287</v>
      </c>
      <c r="J3296">
        <v>7</v>
      </c>
      <c r="K3296" s="5">
        <v>1728.092065</v>
      </c>
      <c r="L3296" s="6">
        <v>4385.517229</v>
      </c>
      <c r="M3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7" spans="1:13" x14ac:dyDescent="0.2">
      <c r="A3297" t="s">
        <v>3990</v>
      </c>
      <c r="B3297" t="s">
        <v>24</v>
      </c>
      <c r="C3297">
        <v>6</v>
      </c>
      <c r="D3297" s="6">
        <v>141343.6</v>
      </c>
      <c r="E3297" s="6">
        <v>695397097.95000005</v>
      </c>
      <c r="F3297">
        <v>7</v>
      </c>
      <c r="G3297" t="s">
        <v>33</v>
      </c>
      <c r="H3297">
        <v>2015</v>
      </c>
      <c r="I3297">
        <v>4614</v>
      </c>
      <c r="J3297">
        <v>10</v>
      </c>
      <c r="K3297" s="5">
        <v>4918.9052689999999</v>
      </c>
      <c r="L3297" s="6">
        <v>20191.942149999999</v>
      </c>
      <c r="M32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298" spans="1:13" x14ac:dyDescent="0.2">
      <c r="A3298" t="s">
        <v>3991</v>
      </c>
      <c r="B3298" t="s">
        <v>18</v>
      </c>
      <c r="C3298">
        <v>9</v>
      </c>
      <c r="D3298" s="6">
        <v>235368.09</v>
      </c>
      <c r="E3298" s="6">
        <v>605902826.36000001</v>
      </c>
      <c r="F3298">
        <v>23</v>
      </c>
      <c r="G3298" t="s">
        <v>19</v>
      </c>
      <c r="H3298">
        <v>2023</v>
      </c>
      <c r="I3298">
        <v>12118</v>
      </c>
      <c r="J3298">
        <v>2</v>
      </c>
      <c r="K3298" s="5">
        <v>2573.2777139999998</v>
      </c>
      <c r="L3298" s="6">
        <v>10233.39518</v>
      </c>
      <c r="M32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299" spans="1:13" x14ac:dyDescent="0.2">
      <c r="A3299" t="s">
        <v>3992</v>
      </c>
      <c r="B3299" t="s">
        <v>32</v>
      </c>
      <c r="C3299">
        <v>6</v>
      </c>
      <c r="D3299" s="6">
        <v>172091.26</v>
      </c>
      <c r="E3299" s="6">
        <v>26036321673.509998</v>
      </c>
      <c r="F3299">
        <v>40</v>
      </c>
      <c r="G3299" t="s">
        <v>19</v>
      </c>
      <c r="H3299">
        <v>2022</v>
      </c>
      <c r="I3299">
        <v>4073</v>
      </c>
      <c r="J3299">
        <v>3</v>
      </c>
      <c r="K3299" s="5">
        <v>151292.69010000001</v>
      </c>
      <c r="L3299" s="6">
        <v>4302.2814850000004</v>
      </c>
      <c r="M3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0" spans="1:13" x14ac:dyDescent="0.2">
      <c r="A3300" t="s">
        <v>3993</v>
      </c>
      <c r="B3300" t="s">
        <v>49</v>
      </c>
      <c r="C3300">
        <v>3</v>
      </c>
      <c r="D3300" s="6">
        <v>131879.57999999999</v>
      </c>
      <c r="E3300" s="6">
        <v>2155408976.9699998</v>
      </c>
      <c r="F3300">
        <v>27</v>
      </c>
      <c r="G3300" t="s">
        <v>10</v>
      </c>
      <c r="H3300">
        <v>2004</v>
      </c>
      <c r="I3300">
        <v>16796</v>
      </c>
      <c r="J3300">
        <v>21</v>
      </c>
      <c r="K3300" s="5">
        <v>16342.76526</v>
      </c>
      <c r="L3300" s="6">
        <v>4884.4290659999997</v>
      </c>
      <c r="M3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1" spans="1:13" x14ac:dyDescent="0.2">
      <c r="A3301" t="s">
        <v>3994</v>
      </c>
      <c r="B3301" t="s">
        <v>24</v>
      </c>
      <c r="C3301">
        <v>5</v>
      </c>
      <c r="D3301" s="6">
        <v>97744.05</v>
      </c>
      <c r="E3301" s="6">
        <v>14721065406.809999</v>
      </c>
      <c r="F3301">
        <v>8</v>
      </c>
      <c r="G3301" t="s">
        <v>13</v>
      </c>
      <c r="H3301">
        <v>2013</v>
      </c>
      <c r="I3301">
        <v>14002</v>
      </c>
      <c r="J3301">
        <v>12</v>
      </c>
      <c r="K3301" s="5">
        <v>150607.3009</v>
      </c>
      <c r="L3301" s="6">
        <v>12218.00634</v>
      </c>
      <c r="M3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2" spans="1:13" x14ac:dyDescent="0.2">
      <c r="A3302" t="s">
        <v>422</v>
      </c>
      <c r="B3302" t="s">
        <v>12</v>
      </c>
      <c r="C3302">
        <v>5</v>
      </c>
      <c r="D3302" s="6">
        <v>415519.52</v>
      </c>
      <c r="E3302" s="6">
        <v>132192399.34</v>
      </c>
      <c r="F3302">
        <v>17</v>
      </c>
      <c r="G3302" t="s">
        <v>33</v>
      </c>
      <c r="H3302">
        <v>2006</v>
      </c>
      <c r="I3302">
        <v>9059</v>
      </c>
      <c r="J3302">
        <v>19</v>
      </c>
      <c r="K3302" s="5">
        <v>317.13763890000001</v>
      </c>
      <c r="L3302" s="6">
        <v>24442.32476</v>
      </c>
      <c r="M33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03" spans="1:13" x14ac:dyDescent="0.2">
      <c r="A3303" t="s">
        <v>3995</v>
      </c>
      <c r="B3303" t="s">
        <v>9</v>
      </c>
      <c r="C3303">
        <v>10</v>
      </c>
      <c r="D3303" s="6">
        <v>237006.18</v>
      </c>
      <c r="E3303" s="6">
        <v>9167318671.2399998</v>
      </c>
      <c r="F3303">
        <v>27</v>
      </c>
      <c r="G3303" t="s">
        <v>16</v>
      </c>
      <c r="H3303">
        <v>2017</v>
      </c>
      <c r="I3303">
        <v>12576</v>
      </c>
      <c r="J3303">
        <v>8</v>
      </c>
      <c r="K3303" s="5">
        <v>38678.660539999997</v>
      </c>
      <c r="L3303" s="6">
        <v>8778.0067450000006</v>
      </c>
      <c r="M33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4" spans="1:13" x14ac:dyDescent="0.2">
      <c r="A3304" t="s">
        <v>3996</v>
      </c>
      <c r="B3304" t="s">
        <v>49</v>
      </c>
      <c r="C3304">
        <v>10</v>
      </c>
      <c r="D3304" s="6">
        <v>321653.78000000003</v>
      </c>
      <c r="E3304" s="6">
        <v>5827626011.2200003</v>
      </c>
      <c r="F3304">
        <v>35</v>
      </c>
      <c r="G3304" t="s">
        <v>29</v>
      </c>
      <c r="H3304">
        <v>2015</v>
      </c>
      <c r="I3304">
        <v>12689</v>
      </c>
      <c r="J3304">
        <v>10</v>
      </c>
      <c r="K3304" s="5">
        <v>18116.697960000001</v>
      </c>
      <c r="L3304" s="6">
        <v>9190.1079669999999</v>
      </c>
      <c r="M3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5" spans="1:13" x14ac:dyDescent="0.2">
      <c r="A3305" t="s">
        <v>3997</v>
      </c>
      <c r="B3305" t="s">
        <v>12</v>
      </c>
      <c r="C3305">
        <v>1</v>
      </c>
      <c r="D3305" s="6">
        <v>299913.93</v>
      </c>
      <c r="E3305" s="6">
        <v>9126519216.3199997</v>
      </c>
      <c r="F3305">
        <v>45</v>
      </c>
      <c r="G3305" t="s">
        <v>21</v>
      </c>
      <c r="H3305">
        <v>2000</v>
      </c>
      <c r="I3305">
        <v>4555</v>
      </c>
      <c r="J3305">
        <v>25</v>
      </c>
      <c r="K3305" s="5">
        <v>30429.460869999999</v>
      </c>
      <c r="L3305" s="6">
        <v>6664.7540769999996</v>
      </c>
      <c r="M3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6" spans="1:13" x14ac:dyDescent="0.2">
      <c r="A3306" t="s">
        <v>3998</v>
      </c>
      <c r="B3306" t="s">
        <v>42</v>
      </c>
      <c r="C3306">
        <v>1</v>
      </c>
      <c r="D3306" s="6">
        <v>71433.47</v>
      </c>
      <c r="E3306" s="6">
        <v>1436635641.47</v>
      </c>
      <c r="F3306">
        <v>8</v>
      </c>
      <c r="G3306" t="s">
        <v>37</v>
      </c>
      <c r="H3306">
        <v>2011</v>
      </c>
      <c r="I3306">
        <v>17918</v>
      </c>
      <c r="J3306">
        <v>14</v>
      </c>
      <c r="K3306" s="5">
        <v>20110.519</v>
      </c>
      <c r="L3306" s="6">
        <v>8929.1840749999992</v>
      </c>
      <c r="M3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7" spans="1:13" x14ac:dyDescent="0.2">
      <c r="A3307" t="s">
        <v>3999</v>
      </c>
      <c r="B3307" t="s">
        <v>9</v>
      </c>
      <c r="C3307">
        <v>4</v>
      </c>
      <c r="D3307" s="6">
        <v>45810.49</v>
      </c>
      <c r="E3307" s="6">
        <v>13355916301.209999</v>
      </c>
      <c r="F3307">
        <v>2</v>
      </c>
      <c r="G3307" t="s">
        <v>21</v>
      </c>
      <c r="H3307">
        <v>2004</v>
      </c>
      <c r="I3307">
        <v>9643</v>
      </c>
      <c r="J3307">
        <v>21</v>
      </c>
      <c r="K3307" s="5">
        <v>291546.11589999998</v>
      </c>
      <c r="L3307" s="6">
        <v>22905.24511</v>
      </c>
      <c r="M33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08" spans="1:13" x14ac:dyDescent="0.2">
      <c r="A3308" t="s">
        <v>4000</v>
      </c>
      <c r="B3308" t="s">
        <v>42</v>
      </c>
      <c r="C3308">
        <v>9</v>
      </c>
      <c r="D3308" s="6">
        <v>97372.55</v>
      </c>
      <c r="E3308" s="6">
        <v>3853542638.9299998</v>
      </c>
      <c r="F3308">
        <v>23</v>
      </c>
      <c r="G3308" t="s">
        <v>19</v>
      </c>
      <c r="H3308">
        <v>2016</v>
      </c>
      <c r="I3308">
        <v>9306</v>
      </c>
      <c r="J3308">
        <v>9</v>
      </c>
      <c r="K3308" s="5">
        <v>39574.246090000001</v>
      </c>
      <c r="L3308" s="6">
        <v>4233.5891419999998</v>
      </c>
      <c r="M3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09" spans="1:13" x14ac:dyDescent="0.2">
      <c r="A3309" t="s">
        <v>4001</v>
      </c>
      <c r="B3309" t="s">
        <v>32</v>
      </c>
      <c r="C3309">
        <v>8</v>
      </c>
      <c r="D3309" s="6">
        <v>458023.47</v>
      </c>
      <c r="E3309" s="6">
        <v>18780718277.139999</v>
      </c>
      <c r="F3309">
        <v>39</v>
      </c>
      <c r="G3309" t="s">
        <v>21</v>
      </c>
      <c r="H3309">
        <v>2001</v>
      </c>
      <c r="I3309">
        <v>17346</v>
      </c>
      <c r="J3309">
        <v>24</v>
      </c>
      <c r="K3309" s="5">
        <v>41002.834040000002</v>
      </c>
      <c r="L3309" s="6">
        <v>11744.191489999999</v>
      </c>
      <c r="M3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0" spans="1:13" x14ac:dyDescent="0.2">
      <c r="A3310" t="s">
        <v>4002</v>
      </c>
      <c r="B3310" t="s">
        <v>24</v>
      </c>
      <c r="C3310">
        <v>9</v>
      </c>
      <c r="D3310" s="6">
        <v>285213.71000000002</v>
      </c>
      <c r="E3310" s="6">
        <v>487346343.67000002</v>
      </c>
      <c r="F3310">
        <v>12</v>
      </c>
      <c r="G3310" t="s">
        <v>33</v>
      </c>
      <c r="H3310">
        <v>2000</v>
      </c>
      <c r="I3310">
        <v>7847</v>
      </c>
      <c r="J3310">
        <v>25</v>
      </c>
      <c r="K3310" s="5">
        <v>1707.70589</v>
      </c>
      <c r="L3310" s="6">
        <v>23767.80905</v>
      </c>
      <c r="M33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1" spans="1:13" x14ac:dyDescent="0.2">
      <c r="A3311" t="s">
        <v>4003</v>
      </c>
      <c r="B3311" t="s">
        <v>32</v>
      </c>
      <c r="C3311">
        <v>10</v>
      </c>
      <c r="D3311" s="6">
        <v>205864.55</v>
      </c>
      <c r="E3311" s="6">
        <v>4472341458.3599997</v>
      </c>
      <c r="F3311">
        <v>48</v>
      </c>
      <c r="G3311" t="s">
        <v>21</v>
      </c>
      <c r="H3311">
        <v>2018</v>
      </c>
      <c r="I3311">
        <v>9504</v>
      </c>
      <c r="J3311">
        <v>7</v>
      </c>
      <c r="K3311" s="5">
        <v>21723.68001</v>
      </c>
      <c r="L3311" s="6">
        <v>4288.8447759999999</v>
      </c>
      <c r="M3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2" spans="1:13" x14ac:dyDescent="0.2">
      <c r="A3312" t="s">
        <v>4004</v>
      </c>
      <c r="B3312" t="s">
        <v>24</v>
      </c>
      <c r="C3312">
        <v>10</v>
      </c>
      <c r="D3312" s="6">
        <v>116727.48</v>
      </c>
      <c r="E3312" s="6">
        <v>30238616398.630001</v>
      </c>
      <c r="F3312">
        <v>33</v>
      </c>
      <c r="G3312" t="s">
        <v>29</v>
      </c>
      <c r="H3312">
        <v>2008</v>
      </c>
      <c r="I3312">
        <v>15832</v>
      </c>
      <c r="J3312">
        <v>17</v>
      </c>
      <c r="K3312" s="5">
        <v>259052.09760000001</v>
      </c>
      <c r="L3312" s="6">
        <v>3537.196496</v>
      </c>
      <c r="M3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3" spans="1:13" x14ac:dyDescent="0.2">
      <c r="A3313" t="s">
        <v>423</v>
      </c>
      <c r="B3313" t="s">
        <v>15</v>
      </c>
      <c r="C3313">
        <v>9</v>
      </c>
      <c r="D3313" s="6">
        <v>41527.39</v>
      </c>
      <c r="E3313" s="6">
        <v>15871980171.73</v>
      </c>
      <c r="F3313">
        <v>4</v>
      </c>
      <c r="G3313" t="s">
        <v>13</v>
      </c>
      <c r="H3313">
        <v>2018</v>
      </c>
      <c r="I3313">
        <v>861</v>
      </c>
      <c r="J3313">
        <v>7</v>
      </c>
      <c r="K3313" s="5">
        <v>382204.13319999998</v>
      </c>
      <c r="L3313" s="6">
        <v>10381.84655</v>
      </c>
      <c r="M3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4" spans="1:13" x14ac:dyDescent="0.2">
      <c r="A3314" t="s">
        <v>4005</v>
      </c>
      <c r="B3314" t="s">
        <v>9</v>
      </c>
      <c r="C3314">
        <v>2</v>
      </c>
      <c r="D3314" s="6">
        <v>29343.33</v>
      </c>
      <c r="E3314" s="6">
        <v>12734797096.459999</v>
      </c>
      <c r="F3314">
        <v>18</v>
      </c>
      <c r="G3314" t="s">
        <v>16</v>
      </c>
      <c r="H3314">
        <v>2008</v>
      </c>
      <c r="I3314">
        <v>6481</v>
      </c>
      <c r="J3314">
        <v>17</v>
      </c>
      <c r="K3314" s="5">
        <v>433991.92560000002</v>
      </c>
      <c r="L3314" s="6">
        <v>1630.184931</v>
      </c>
      <c r="M3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5" spans="1:13" x14ac:dyDescent="0.2">
      <c r="A3315" t="s">
        <v>4006</v>
      </c>
      <c r="B3315" t="s">
        <v>32</v>
      </c>
      <c r="C3315">
        <v>9</v>
      </c>
      <c r="D3315" s="6">
        <v>449512.5</v>
      </c>
      <c r="E3315" s="6">
        <v>8911256597.7900009</v>
      </c>
      <c r="F3315">
        <v>25</v>
      </c>
      <c r="G3315" t="s">
        <v>29</v>
      </c>
      <c r="H3315">
        <v>2019</v>
      </c>
      <c r="I3315">
        <v>7816</v>
      </c>
      <c r="J3315">
        <v>6</v>
      </c>
      <c r="K3315" s="5">
        <v>19823.268749999999</v>
      </c>
      <c r="L3315" s="6">
        <v>17980.499980000001</v>
      </c>
      <c r="M3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6" spans="1:13" x14ac:dyDescent="0.2">
      <c r="A3316" t="s">
        <v>4007</v>
      </c>
      <c r="B3316" t="s">
        <v>18</v>
      </c>
      <c r="C3316">
        <v>9</v>
      </c>
      <c r="D3316" s="6">
        <v>43618.34</v>
      </c>
      <c r="E3316" s="6">
        <v>20532610616.560001</v>
      </c>
      <c r="F3316">
        <v>46</v>
      </c>
      <c r="G3316" t="s">
        <v>33</v>
      </c>
      <c r="H3316">
        <v>2018</v>
      </c>
      <c r="I3316">
        <v>493</v>
      </c>
      <c r="J3316">
        <v>7</v>
      </c>
      <c r="K3316" s="5">
        <v>470732.38209999999</v>
      </c>
      <c r="L3316" s="6">
        <v>948.2248707</v>
      </c>
      <c r="M33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7" spans="1:13" x14ac:dyDescent="0.2">
      <c r="A3317" t="s">
        <v>4008</v>
      </c>
      <c r="B3317" t="s">
        <v>12</v>
      </c>
      <c r="C3317">
        <v>9</v>
      </c>
      <c r="D3317" s="6">
        <v>342015.11</v>
      </c>
      <c r="E3317" s="6">
        <v>1619667018.5999999</v>
      </c>
      <c r="F3317">
        <v>16</v>
      </c>
      <c r="G3317" t="s">
        <v>10</v>
      </c>
      <c r="H3317">
        <v>2007</v>
      </c>
      <c r="I3317">
        <v>6581</v>
      </c>
      <c r="J3317">
        <v>18</v>
      </c>
      <c r="K3317" s="5">
        <v>4734.6592170000004</v>
      </c>
      <c r="L3317" s="6">
        <v>21375.944510000001</v>
      </c>
      <c r="M33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18" spans="1:13" x14ac:dyDescent="0.2">
      <c r="A3318" t="s">
        <v>4009</v>
      </c>
      <c r="B3318" t="s">
        <v>15</v>
      </c>
      <c r="C3318">
        <v>1</v>
      </c>
      <c r="D3318" s="6">
        <v>23386.34</v>
      </c>
      <c r="E3318" s="6">
        <v>8543760133.9899998</v>
      </c>
      <c r="F3318">
        <v>6</v>
      </c>
      <c r="G3318" t="s">
        <v>16</v>
      </c>
      <c r="H3318">
        <v>2001</v>
      </c>
      <c r="I3318">
        <v>10132</v>
      </c>
      <c r="J3318">
        <v>24</v>
      </c>
      <c r="K3318" s="5">
        <v>365330.19459999999</v>
      </c>
      <c r="L3318" s="6">
        <v>3897.7236090000001</v>
      </c>
      <c r="M33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19" spans="1:13" x14ac:dyDescent="0.2">
      <c r="A3319" t="s">
        <v>4010</v>
      </c>
      <c r="B3319" t="s">
        <v>32</v>
      </c>
      <c r="C3319">
        <v>5</v>
      </c>
      <c r="D3319" s="6">
        <v>6535.58</v>
      </c>
      <c r="E3319" s="6">
        <v>10752939283.08</v>
      </c>
      <c r="F3319">
        <v>13</v>
      </c>
      <c r="G3319" t="s">
        <v>29</v>
      </c>
      <c r="H3319">
        <v>2007</v>
      </c>
      <c r="I3319">
        <v>10983</v>
      </c>
      <c r="J3319">
        <v>18</v>
      </c>
      <c r="K3319" s="5">
        <v>1645292.416</v>
      </c>
      <c r="L3319" s="6">
        <v>502.73657429999997</v>
      </c>
      <c r="M3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0" spans="1:13" x14ac:dyDescent="0.2">
      <c r="A3320" t="s">
        <v>4011</v>
      </c>
      <c r="B3320" t="s">
        <v>42</v>
      </c>
      <c r="C3320">
        <v>5</v>
      </c>
      <c r="D3320" s="6">
        <v>162613.31</v>
      </c>
      <c r="E3320" s="6">
        <v>24930108227.16</v>
      </c>
      <c r="F3320">
        <v>1</v>
      </c>
      <c r="G3320" t="s">
        <v>13</v>
      </c>
      <c r="H3320">
        <v>2022</v>
      </c>
      <c r="I3320">
        <v>341</v>
      </c>
      <c r="J3320">
        <v>3</v>
      </c>
      <c r="K3320" s="5">
        <v>153308.149</v>
      </c>
      <c r="L3320" s="6">
        <v>162613.31039999999</v>
      </c>
      <c r="M3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1" spans="1:13" x14ac:dyDescent="0.2">
      <c r="A3321" t="s">
        <v>4012</v>
      </c>
      <c r="B3321" t="s">
        <v>24</v>
      </c>
      <c r="C3321">
        <v>9</v>
      </c>
      <c r="D3321" s="6">
        <v>379492.38</v>
      </c>
      <c r="E3321" s="6">
        <v>17838567188.849998</v>
      </c>
      <c r="F3321">
        <v>10</v>
      </c>
      <c r="G3321" t="s">
        <v>29</v>
      </c>
      <c r="H3321">
        <v>2008</v>
      </c>
      <c r="I3321">
        <v>14178</v>
      </c>
      <c r="J3321">
        <v>17</v>
      </c>
      <c r="K3321" s="5">
        <v>47005.390469999998</v>
      </c>
      <c r="L3321" s="6">
        <v>37949.238409999998</v>
      </c>
      <c r="M33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2" spans="1:13" x14ac:dyDescent="0.2">
      <c r="A3322" t="s">
        <v>4013</v>
      </c>
      <c r="B3322" t="s">
        <v>49</v>
      </c>
      <c r="C3322">
        <v>7</v>
      </c>
      <c r="D3322" s="6">
        <v>474624.03</v>
      </c>
      <c r="E3322" s="6">
        <v>2180413684.54</v>
      </c>
      <c r="F3322">
        <v>21</v>
      </c>
      <c r="G3322" t="s">
        <v>13</v>
      </c>
      <c r="H3322">
        <v>2017</v>
      </c>
      <c r="I3322">
        <v>9739</v>
      </c>
      <c r="J3322">
        <v>8</v>
      </c>
      <c r="K3322" s="5">
        <v>4592.9807700000001</v>
      </c>
      <c r="L3322" s="6">
        <v>22601.144469999999</v>
      </c>
      <c r="M33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23" spans="1:13" x14ac:dyDescent="0.2">
      <c r="A3323" t="s">
        <v>4014</v>
      </c>
      <c r="B3323" t="s">
        <v>18</v>
      </c>
      <c r="C3323">
        <v>2</v>
      </c>
      <c r="D3323" s="6">
        <v>48556.44</v>
      </c>
      <c r="E3323" s="6">
        <v>21456879466.02</v>
      </c>
      <c r="F3323">
        <v>38</v>
      </c>
      <c r="G3323" t="s">
        <v>21</v>
      </c>
      <c r="H3323">
        <v>2020</v>
      </c>
      <c r="I3323">
        <v>1682</v>
      </c>
      <c r="J3323">
        <v>5</v>
      </c>
      <c r="K3323" s="5">
        <v>441894.62719999999</v>
      </c>
      <c r="L3323" s="6">
        <v>1277.8011100000001</v>
      </c>
      <c r="M33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4" spans="1:13" x14ac:dyDescent="0.2">
      <c r="A3324" t="s">
        <v>424</v>
      </c>
      <c r="B3324" t="s">
        <v>12</v>
      </c>
      <c r="C3324">
        <v>1</v>
      </c>
      <c r="D3324" s="6">
        <v>115881.72</v>
      </c>
      <c r="E3324" s="6">
        <v>29309715673.73</v>
      </c>
      <c r="F3324">
        <v>8</v>
      </c>
      <c r="G3324" t="s">
        <v>29</v>
      </c>
      <c r="H3324">
        <v>2021</v>
      </c>
      <c r="I3324">
        <v>14512</v>
      </c>
      <c r="J3324">
        <v>4</v>
      </c>
      <c r="K3324" s="5">
        <v>252926.8719</v>
      </c>
      <c r="L3324" s="6">
        <v>14485.21443</v>
      </c>
      <c r="M33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5" spans="1:13" x14ac:dyDescent="0.2">
      <c r="A3325" t="s">
        <v>4015</v>
      </c>
      <c r="B3325" t="s">
        <v>24</v>
      </c>
      <c r="C3325">
        <v>8</v>
      </c>
      <c r="D3325" s="6">
        <v>248598.35</v>
      </c>
      <c r="E3325" s="6">
        <v>4557758218.71</v>
      </c>
      <c r="F3325">
        <v>33</v>
      </c>
      <c r="G3325" t="s">
        <v>21</v>
      </c>
      <c r="H3325">
        <v>2002</v>
      </c>
      <c r="I3325">
        <v>1077</v>
      </c>
      <c r="J3325">
        <v>23</v>
      </c>
      <c r="K3325" s="5">
        <v>18332.822970000001</v>
      </c>
      <c r="L3325" s="6">
        <v>7533.2834650000004</v>
      </c>
      <c r="M33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6" spans="1:13" x14ac:dyDescent="0.2">
      <c r="A3326" t="s">
        <v>4016</v>
      </c>
      <c r="B3326" t="s">
        <v>12</v>
      </c>
      <c r="C3326">
        <v>10</v>
      </c>
      <c r="D3326" s="6">
        <v>75010.37</v>
      </c>
      <c r="E3326" s="6">
        <v>3561990943.75</v>
      </c>
      <c r="F3326">
        <v>43</v>
      </c>
      <c r="G3326" t="s">
        <v>27</v>
      </c>
      <c r="H3326">
        <v>2007</v>
      </c>
      <c r="I3326">
        <v>13308</v>
      </c>
      <c r="J3326">
        <v>18</v>
      </c>
      <c r="K3326" s="5">
        <v>47485.648739999997</v>
      </c>
      <c r="L3326" s="6">
        <v>1744.4271369999999</v>
      </c>
      <c r="M33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7" spans="1:13" x14ac:dyDescent="0.2">
      <c r="A3327" t="s">
        <v>4017</v>
      </c>
      <c r="B3327" t="s">
        <v>12</v>
      </c>
      <c r="C3327">
        <v>5</v>
      </c>
      <c r="D3327" s="6">
        <v>154062.03</v>
      </c>
      <c r="E3327" s="6">
        <v>2941137419.4000001</v>
      </c>
      <c r="F3327">
        <v>27</v>
      </c>
      <c r="G3327" t="s">
        <v>16</v>
      </c>
      <c r="H3327">
        <v>2023</v>
      </c>
      <c r="I3327">
        <v>19566</v>
      </c>
      <c r="J3327">
        <v>2</v>
      </c>
      <c r="K3327" s="5">
        <v>19089.605579999999</v>
      </c>
      <c r="L3327" s="6">
        <v>5706.001053</v>
      </c>
      <c r="M33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8" spans="1:13" x14ac:dyDescent="0.2">
      <c r="A3328" t="s">
        <v>4018</v>
      </c>
      <c r="B3328" t="s">
        <v>32</v>
      </c>
      <c r="C3328">
        <v>2</v>
      </c>
      <c r="D3328" s="6">
        <v>46762.6</v>
      </c>
      <c r="E3328" s="6">
        <v>1473377116.1300001</v>
      </c>
      <c r="F3328">
        <v>41</v>
      </c>
      <c r="G3328" t="s">
        <v>29</v>
      </c>
      <c r="H3328">
        <v>2004</v>
      </c>
      <c r="I3328">
        <v>12276</v>
      </c>
      <c r="J3328">
        <v>21</v>
      </c>
      <c r="K3328" s="5">
        <v>31506.595819999999</v>
      </c>
      <c r="L3328" s="6">
        <v>1140.551232</v>
      </c>
      <c r="M33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29" spans="1:13" x14ac:dyDescent="0.2">
      <c r="A3329" t="s">
        <v>4019</v>
      </c>
      <c r="B3329" t="s">
        <v>42</v>
      </c>
      <c r="C3329">
        <v>9</v>
      </c>
      <c r="D3329" s="6">
        <v>356422.88</v>
      </c>
      <c r="E3329" s="6">
        <v>1147696827.48</v>
      </c>
      <c r="F3329">
        <v>31</v>
      </c>
      <c r="G3329" t="s">
        <v>19</v>
      </c>
      <c r="H3329">
        <v>2013</v>
      </c>
      <c r="I3329">
        <v>16644</v>
      </c>
      <c r="J3329">
        <v>12</v>
      </c>
      <c r="K3329" s="5">
        <v>3219.0425559999999</v>
      </c>
      <c r="L3329" s="6">
        <v>11497.512119999999</v>
      </c>
      <c r="M33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0" spans="1:13" x14ac:dyDescent="0.2">
      <c r="A3330" t="s">
        <v>4020</v>
      </c>
      <c r="B3330" t="s">
        <v>15</v>
      </c>
      <c r="C3330">
        <v>3</v>
      </c>
      <c r="D3330" s="6">
        <v>27871.32</v>
      </c>
      <c r="E3330" s="6">
        <v>895462165.54999995</v>
      </c>
      <c r="F3330">
        <v>11</v>
      </c>
      <c r="G3330" t="s">
        <v>37</v>
      </c>
      <c r="H3330">
        <v>2002</v>
      </c>
      <c r="I3330">
        <v>9096</v>
      </c>
      <c r="J3330">
        <v>23</v>
      </c>
      <c r="K3330" s="5">
        <v>32127.439689999999</v>
      </c>
      <c r="L3330" s="6">
        <v>2533.7567650000001</v>
      </c>
      <c r="M3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1" spans="1:13" x14ac:dyDescent="0.2">
      <c r="A3331" t="s">
        <v>4021</v>
      </c>
      <c r="B3331" t="s">
        <v>12</v>
      </c>
      <c r="C3331">
        <v>4</v>
      </c>
      <c r="D3331" s="6">
        <v>241089.56</v>
      </c>
      <c r="E3331" s="6">
        <v>3842509366.27</v>
      </c>
      <c r="F3331">
        <v>8</v>
      </c>
      <c r="G3331" t="s">
        <v>10</v>
      </c>
      <c r="H3331">
        <v>2021</v>
      </c>
      <c r="I3331">
        <v>4391</v>
      </c>
      <c r="J3331">
        <v>4</v>
      </c>
      <c r="K3331" s="5">
        <v>15937.09966</v>
      </c>
      <c r="L3331" s="6">
        <v>30136.194469999999</v>
      </c>
      <c r="M33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2" spans="1:13" x14ac:dyDescent="0.2">
      <c r="A3332" t="s">
        <v>4022</v>
      </c>
      <c r="B3332" t="s">
        <v>24</v>
      </c>
      <c r="C3332">
        <v>2</v>
      </c>
      <c r="D3332" s="6">
        <v>391655.24</v>
      </c>
      <c r="E3332" s="6">
        <v>13608278289.76</v>
      </c>
      <c r="F3332">
        <v>18</v>
      </c>
      <c r="G3332" t="s">
        <v>27</v>
      </c>
      <c r="H3332">
        <v>2018</v>
      </c>
      <c r="I3332">
        <v>4437</v>
      </c>
      <c r="J3332">
        <v>7</v>
      </c>
      <c r="K3332" s="5">
        <v>34744.554250000001</v>
      </c>
      <c r="L3332" s="6">
        <v>21758.62429</v>
      </c>
      <c r="M33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33" spans="1:13" x14ac:dyDescent="0.2">
      <c r="A3333" t="s">
        <v>4023</v>
      </c>
      <c r="B3333" t="s">
        <v>18</v>
      </c>
      <c r="C3333">
        <v>2</v>
      </c>
      <c r="D3333" s="6">
        <v>238041.17</v>
      </c>
      <c r="E3333" s="6">
        <v>5355934842.1999998</v>
      </c>
      <c r="F3333">
        <v>29</v>
      </c>
      <c r="G3333" t="s">
        <v>27</v>
      </c>
      <c r="H3333">
        <v>2012</v>
      </c>
      <c r="I3333">
        <v>6566</v>
      </c>
      <c r="J3333">
        <v>13</v>
      </c>
      <c r="K3333" s="5">
        <v>22499.035660000001</v>
      </c>
      <c r="L3333" s="6">
        <v>8208.3162499999999</v>
      </c>
      <c r="M33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4" spans="1:13" x14ac:dyDescent="0.2">
      <c r="A3334" t="s">
        <v>4024</v>
      </c>
      <c r="B3334" t="s">
        <v>24</v>
      </c>
      <c r="C3334">
        <v>10</v>
      </c>
      <c r="D3334" s="6">
        <v>294670.55</v>
      </c>
      <c r="E3334" s="6">
        <v>5469110514.6700001</v>
      </c>
      <c r="F3334">
        <v>48</v>
      </c>
      <c r="G3334" t="s">
        <v>21</v>
      </c>
      <c r="H3334">
        <v>2014</v>
      </c>
      <c r="I3334">
        <v>1995</v>
      </c>
      <c r="J3334">
        <v>11</v>
      </c>
      <c r="K3334" s="5">
        <v>18559.08539</v>
      </c>
      <c r="L3334" s="6">
        <v>6138.9697310000001</v>
      </c>
      <c r="M3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5" spans="1:13" x14ac:dyDescent="0.2">
      <c r="A3335" t="s">
        <v>17</v>
      </c>
      <c r="B3335" t="s">
        <v>18</v>
      </c>
      <c r="C3335">
        <v>5</v>
      </c>
      <c r="D3335" s="6">
        <v>405019.63</v>
      </c>
      <c r="E3335" s="6">
        <v>1268252789.22</v>
      </c>
      <c r="F3335">
        <v>44</v>
      </c>
      <c r="G3335" t="s">
        <v>19</v>
      </c>
      <c r="H3335">
        <v>2021</v>
      </c>
      <c r="I3335">
        <v>944</v>
      </c>
      <c r="J3335">
        <v>4</v>
      </c>
      <c r="K3335" s="5">
        <v>3130.3366190000002</v>
      </c>
      <c r="L3335" s="6">
        <v>9204.9915209999999</v>
      </c>
      <c r="M33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6" spans="1:13" x14ac:dyDescent="0.2">
      <c r="A3336" t="s">
        <v>65</v>
      </c>
      <c r="B3336" t="s">
        <v>49</v>
      </c>
      <c r="C3336">
        <v>1</v>
      </c>
      <c r="D3336" s="6">
        <v>275178.63</v>
      </c>
      <c r="E3336" s="6">
        <v>8856652982.2900009</v>
      </c>
      <c r="F3336">
        <v>14</v>
      </c>
      <c r="G3336" t="s">
        <v>21</v>
      </c>
      <c r="H3336">
        <v>2005</v>
      </c>
      <c r="I3336">
        <v>979</v>
      </c>
      <c r="J3336">
        <v>20</v>
      </c>
      <c r="K3336" s="5">
        <v>32184.104869999999</v>
      </c>
      <c r="L3336" s="6">
        <v>19655.616249999999</v>
      </c>
      <c r="M33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7" spans="1:13" x14ac:dyDescent="0.2">
      <c r="A3337" t="s">
        <v>425</v>
      </c>
      <c r="B3337" t="s">
        <v>12</v>
      </c>
      <c r="C3337">
        <v>5</v>
      </c>
      <c r="D3337" s="6">
        <v>297710.09000000003</v>
      </c>
      <c r="E3337" s="6">
        <v>8733360294.7700005</v>
      </c>
      <c r="F3337">
        <v>46</v>
      </c>
      <c r="G3337" t="s">
        <v>37</v>
      </c>
      <c r="H3337">
        <v>2014</v>
      </c>
      <c r="I3337">
        <v>15819</v>
      </c>
      <c r="J3337">
        <v>11</v>
      </c>
      <c r="K3337" s="5">
        <v>29334.11649</v>
      </c>
      <c r="L3337" s="6">
        <v>6471.9585710000001</v>
      </c>
      <c r="M3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8" spans="1:13" x14ac:dyDescent="0.2">
      <c r="A3338" t="s">
        <v>4025</v>
      </c>
      <c r="B3338" t="s">
        <v>9</v>
      </c>
      <c r="C3338">
        <v>7</v>
      </c>
      <c r="D3338" s="6">
        <v>126536.54</v>
      </c>
      <c r="E3338" s="6">
        <v>5202392791.9700003</v>
      </c>
      <c r="F3338">
        <v>47</v>
      </c>
      <c r="G3338" t="s">
        <v>27</v>
      </c>
      <c r="H3338">
        <v>2013</v>
      </c>
      <c r="I3338">
        <v>10464</v>
      </c>
      <c r="J3338">
        <v>12</v>
      </c>
      <c r="K3338" s="5">
        <v>41112.760060000001</v>
      </c>
      <c r="L3338" s="6">
        <v>2692.2667289999999</v>
      </c>
      <c r="M33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39" spans="1:13" x14ac:dyDescent="0.2">
      <c r="A3339" t="s">
        <v>4026</v>
      </c>
      <c r="B3339" t="s">
        <v>42</v>
      </c>
      <c r="C3339">
        <v>9</v>
      </c>
      <c r="D3339" s="6">
        <v>418041.33</v>
      </c>
      <c r="E3339" s="6">
        <v>20340979245.279999</v>
      </c>
      <c r="F3339">
        <v>20</v>
      </c>
      <c r="G3339" t="s">
        <v>37</v>
      </c>
      <c r="H3339">
        <v>2008</v>
      </c>
      <c r="I3339">
        <v>12256</v>
      </c>
      <c r="J3339">
        <v>17</v>
      </c>
      <c r="K3339" s="5">
        <v>48656.819029999999</v>
      </c>
      <c r="L3339" s="6">
        <v>20902.066360000001</v>
      </c>
      <c r="M33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0" spans="1:13" x14ac:dyDescent="0.2">
      <c r="A3340" t="s">
        <v>4027</v>
      </c>
      <c r="B3340" t="s">
        <v>12</v>
      </c>
      <c r="C3340">
        <v>2</v>
      </c>
      <c r="D3340" s="6">
        <v>209850.37</v>
      </c>
      <c r="E3340" s="6">
        <v>4480658655.7299995</v>
      </c>
      <c r="F3340">
        <v>3</v>
      </c>
      <c r="G3340" t="s">
        <v>13</v>
      </c>
      <c r="H3340">
        <v>2011</v>
      </c>
      <c r="I3340">
        <v>2886</v>
      </c>
      <c r="J3340">
        <v>14</v>
      </c>
      <c r="K3340" s="5">
        <v>21350.683420000001</v>
      </c>
      <c r="L3340" s="6">
        <v>69950.123170000006</v>
      </c>
      <c r="M33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1" spans="1:13" x14ac:dyDescent="0.2">
      <c r="A3341" t="s">
        <v>4028</v>
      </c>
      <c r="B3341" t="s">
        <v>42</v>
      </c>
      <c r="C3341">
        <v>6</v>
      </c>
      <c r="D3341" s="6">
        <v>396176.45</v>
      </c>
      <c r="E3341" s="6">
        <v>10442611794.57</v>
      </c>
      <c r="F3341">
        <v>33</v>
      </c>
      <c r="G3341" t="s">
        <v>29</v>
      </c>
      <c r="H3341">
        <v>2004</v>
      </c>
      <c r="I3341">
        <v>14106</v>
      </c>
      <c r="J3341">
        <v>21</v>
      </c>
      <c r="K3341" s="5">
        <v>26357.487260000002</v>
      </c>
      <c r="L3341" s="6">
        <v>12005.34684</v>
      </c>
      <c r="M3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2" spans="1:13" x14ac:dyDescent="0.2">
      <c r="A3342" t="s">
        <v>4029</v>
      </c>
      <c r="B3342" t="s">
        <v>24</v>
      </c>
      <c r="C3342">
        <v>2</v>
      </c>
      <c r="D3342" s="6">
        <v>423699.01</v>
      </c>
      <c r="E3342" s="6">
        <v>7655017351.5</v>
      </c>
      <c r="F3342">
        <v>21</v>
      </c>
      <c r="G3342" t="s">
        <v>13</v>
      </c>
      <c r="H3342">
        <v>2017</v>
      </c>
      <c r="I3342">
        <v>12044</v>
      </c>
      <c r="J3342">
        <v>8</v>
      </c>
      <c r="K3342" s="5">
        <v>18066.11177</v>
      </c>
      <c r="L3342" s="6">
        <v>20176.14329</v>
      </c>
      <c r="M33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3" spans="1:13" x14ac:dyDescent="0.2">
      <c r="A3343" t="s">
        <v>4030</v>
      </c>
      <c r="B3343" t="s">
        <v>9</v>
      </c>
      <c r="C3343">
        <v>10</v>
      </c>
      <c r="D3343" s="6">
        <v>145090.75</v>
      </c>
      <c r="E3343" s="6">
        <v>5580881301.7600002</v>
      </c>
      <c r="F3343">
        <v>11</v>
      </c>
      <c r="G3343" t="s">
        <v>27</v>
      </c>
      <c r="H3343">
        <v>2008</v>
      </c>
      <c r="I3343">
        <v>18745</v>
      </c>
      <c r="J3343">
        <v>17</v>
      </c>
      <c r="K3343" s="5">
        <v>38463.763859999999</v>
      </c>
      <c r="L3343" s="6">
        <v>13190.067859999999</v>
      </c>
      <c r="M3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4" spans="1:13" x14ac:dyDescent="0.2">
      <c r="A3344" t="s">
        <v>4031</v>
      </c>
      <c r="B3344" t="s">
        <v>15</v>
      </c>
      <c r="C3344">
        <v>1</v>
      </c>
      <c r="D3344" s="6">
        <v>183106.83</v>
      </c>
      <c r="E3344" s="6">
        <v>6963914608.9399996</v>
      </c>
      <c r="F3344">
        <v>45</v>
      </c>
      <c r="G3344" t="s">
        <v>13</v>
      </c>
      <c r="H3344">
        <v>2015</v>
      </c>
      <c r="I3344">
        <v>803</v>
      </c>
      <c r="J3344">
        <v>10</v>
      </c>
      <c r="K3344" s="5">
        <v>38030.975299999998</v>
      </c>
      <c r="L3344" s="6">
        <v>4069.0407679999998</v>
      </c>
      <c r="M3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5" spans="1:13" x14ac:dyDescent="0.2">
      <c r="A3345" t="s">
        <v>4032</v>
      </c>
      <c r="B3345" t="s">
        <v>24</v>
      </c>
      <c r="C3345">
        <v>1</v>
      </c>
      <c r="D3345" s="6">
        <v>10832.95</v>
      </c>
      <c r="E3345" s="6">
        <v>226453381.84</v>
      </c>
      <c r="F3345">
        <v>3</v>
      </c>
      <c r="G3345" t="s">
        <v>16</v>
      </c>
      <c r="H3345">
        <v>2021</v>
      </c>
      <c r="I3345">
        <v>86</v>
      </c>
      <c r="J3345">
        <v>4</v>
      </c>
      <c r="K3345" s="5">
        <v>20903.131280000001</v>
      </c>
      <c r="L3345" s="6">
        <v>3610.9829009999999</v>
      </c>
      <c r="M3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6" spans="1:13" x14ac:dyDescent="0.2">
      <c r="A3346" t="s">
        <v>4033</v>
      </c>
      <c r="B3346" t="s">
        <v>12</v>
      </c>
      <c r="C3346">
        <v>8</v>
      </c>
      <c r="D3346" s="6">
        <v>285471.61</v>
      </c>
      <c r="E3346" s="6">
        <v>4543664307.3199997</v>
      </c>
      <c r="F3346">
        <v>9</v>
      </c>
      <c r="G3346" t="s">
        <v>27</v>
      </c>
      <c r="H3346">
        <v>2004</v>
      </c>
      <c r="I3346">
        <v>6935</v>
      </c>
      <c r="J3346">
        <v>21</v>
      </c>
      <c r="K3346" s="5">
        <v>15915.343720000001</v>
      </c>
      <c r="L3346" s="6">
        <v>31719.068050000002</v>
      </c>
      <c r="M3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7" spans="1:13" x14ac:dyDescent="0.2">
      <c r="A3347" t="s">
        <v>4034</v>
      </c>
      <c r="B3347" t="s">
        <v>49</v>
      </c>
      <c r="C3347">
        <v>5</v>
      </c>
      <c r="D3347" s="6">
        <v>12820.88</v>
      </c>
      <c r="E3347" s="6">
        <v>3989341502.9699998</v>
      </c>
      <c r="F3347">
        <v>47</v>
      </c>
      <c r="G3347" t="s">
        <v>35</v>
      </c>
      <c r="H3347">
        <v>2020</v>
      </c>
      <c r="I3347">
        <v>2442</v>
      </c>
      <c r="J3347">
        <v>5</v>
      </c>
      <c r="K3347" s="5">
        <v>311158.6422</v>
      </c>
      <c r="L3347" s="6">
        <v>272.78475400000002</v>
      </c>
      <c r="M3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48" spans="1:13" x14ac:dyDescent="0.2">
      <c r="A3348" t="s">
        <v>426</v>
      </c>
      <c r="B3348" t="s">
        <v>12</v>
      </c>
      <c r="C3348">
        <v>9</v>
      </c>
      <c r="D3348" s="6">
        <v>98721.2</v>
      </c>
      <c r="E3348" s="6">
        <v>31281489646.720001</v>
      </c>
      <c r="F3348">
        <v>43</v>
      </c>
      <c r="G3348" t="s">
        <v>19</v>
      </c>
      <c r="H3348">
        <v>2020</v>
      </c>
      <c r="I3348">
        <v>17852</v>
      </c>
      <c r="J3348">
        <v>5</v>
      </c>
      <c r="K3348" s="5">
        <v>316866.00520000001</v>
      </c>
      <c r="L3348" s="6">
        <v>2295.841762</v>
      </c>
      <c r="M33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49" spans="1:13" x14ac:dyDescent="0.2">
      <c r="A3349" t="s">
        <v>4035</v>
      </c>
      <c r="B3349" t="s">
        <v>32</v>
      </c>
      <c r="C3349">
        <v>9</v>
      </c>
      <c r="D3349" s="6">
        <v>212091.94</v>
      </c>
      <c r="E3349" s="6">
        <v>3884051409.1599998</v>
      </c>
      <c r="F3349">
        <v>33</v>
      </c>
      <c r="G3349" t="s">
        <v>37</v>
      </c>
      <c r="H3349">
        <v>2018</v>
      </c>
      <c r="I3349">
        <v>11582</v>
      </c>
      <c r="J3349">
        <v>7</v>
      </c>
      <c r="K3349" s="5">
        <v>18312.054960000001</v>
      </c>
      <c r="L3349" s="6">
        <v>6427.028577</v>
      </c>
      <c r="M3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0" spans="1:13" x14ac:dyDescent="0.2">
      <c r="A3350" t="s">
        <v>4036</v>
      </c>
      <c r="B3350" t="s">
        <v>49</v>
      </c>
      <c r="C3350">
        <v>6</v>
      </c>
      <c r="D3350" s="6">
        <v>493412.26</v>
      </c>
      <c r="E3350" s="6">
        <v>23745165396.610001</v>
      </c>
      <c r="F3350">
        <v>50</v>
      </c>
      <c r="G3350" t="s">
        <v>10</v>
      </c>
      <c r="H3350">
        <v>2009</v>
      </c>
      <c r="I3350">
        <v>674</v>
      </c>
      <c r="J3350">
        <v>16</v>
      </c>
      <c r="K3350" s="5">
        <v>48123.392359999998</v>
      </c>
      <c r="L3350" s="6">
        <v>9868.2452840000005</v>
      </c>
      <c r="M3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1" spans="1:13" x14ac:dyDescent="0.2">
      <c r="A3351" t="s">
        <v>4037</v>
      </c>
      <c r="B3351" t="s">
        <v>9</v>
      </c>
      <c r="C3351">
        <v>2</v>
      </c>
      <c r="D3351" s="6">
        <v>36469.65</v>
      </c>
      <c r="E3351" s="6">
        <v>15949720560.84</v>
      </c>
      <c r="F3351">
        <v>27</v>
      </c>
      <c r="G3351" t="s">
        <v>13</v>
      </c>
      <c r="H3351">
        <v>2016</v>
      </c>
      <c r="I3351">
        <v>12216</v>
      </c>
      <c r="J3351">
        <v>9</v>
      </c>
      <c r="K3351" s="5">
        <v>437341.2732</v>
      </c>
      <c r="L3351" s="6">
        <v>1350.727856</v>
      </c>
      <c r="M33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2" spans="1:13" x14ac:dyDescent="0.2">
      <c r="A3352" t="s">
        <v>4038</v>
      </c>
      <c r="B3352" t="s">
        <v>42</v>
      </c>
      <c r="C3352">
        <v>3</v>
      </c>
      <c r="D3352" s="6">
        <v>31876.36</v>
      </c>
      <c r="E3352" s="6">
        <v>7367166666.8599997</v>
      </c>
      <c r="F3352">
        <v>9</v>
      </c>
      <c r="G3352" t="s">
        <v>16</v>
      </c>
      <c r="H3352">
        <v>2004</v>
      </c>
      <c r="I3352">
        <v>1295</v>
      </c>
      <c r="J3352">
        <v>21</v>
      </c>
      <c r="K3352" s="5">
        <v>231115.90359999999</v>
      </c>
      <c r="L3352" s="6">
        <v>3541.81828</v>
      </c>
      <c r="M3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3" spans="1:13" x14ac:dyDescent="0.2">
      <c r="A3353" t="s">
        <v>4039</v>
      </c>
      <c r="B3353" t="s">
        <v>15</v>
      </c>
      <c r="C3353">
        <v>9</v>
      </c>
      <c r="D3353" s="6">
        <v>196215.5</v>
      </c>
      <c r="E3353" s="6">
        <v>7036829769.3500004</v>
      </c>
      <c r="F3353">
        <v>31</v>
      </c>
      <c r="G3353" t="s">
        <v>16</v>
      </c>
      <c r="H3353">
        <v>2016</v>
      </c>
      <c r="I3353">
        <v>10603</v>
      </c>
      <c r="J3353">
        <v>9</v>
      </c>
      <c r="K3353" s="5">
        <v>35861.762130000003</v>
      </c>
      <c r="L3353" s="6">
        <v>6329.5322269999997</v>
      </c>
      <c r="M33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4" spans="1:13" x14ac:dyDescent="0.2">
      <c r="A3354" t="s">
        <v>4040</v>
      </c>
      <c r="B3354" t="s">
        <v>12</v>
      </c>
      <c r="C3354">
        <v>5</v>
      </c>
      <c r="D3354" s="6">
        <v>66252.850000000006</v>
      </c>
      <c r="E3354" s="6">
        <v>2031016617.1800001</v>
      </c>
      <c r="F3354">
        <v>14</v>
      </c>
      <c r="G3354" t="s">
        <v>35</v>
      </c>
      <c r="H3354">
        <v>2014</v>
      </c>
      <c r="I3354">
        <v>1185</v>
      </c>
      <c r="J3354">
        <v>11</v>
      </c>
      <c r="K3354" s="5">
        <v>30654.536769999999</v>
      </c>
      <c r="L3354" s="6">
        <v>4732.3462840000002</v>
      </c>
      <c r="M33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5" spans="1:13" x14ac:dyDescent="0.2">
      <c r="A3355" t="s">
        <v>4041</v>
      </c>
      <c r="B3355" t="s">
        <v>9</v>
      </c>
      <c r="C3355">
        <v>9</v>
      </c>
      <c r="D3355" s="6">
        <v>304503.45</v>
      </c>
      <c r="E3355" s="6">
        <v>8032731805.71</v>
      </c>
      <c r="F3355">
        <v>25</v>
      </c>
      <c r="G3355" t="s">
        <v>29</v>
      </c>
      <c r="H3355">
        <v>2010</v>
      </c>
      <c r="I3355">
        <v>11814</v>
      </c>
      <c r="J3355">
        <v>15</v>
      </c>
      <c r="K3355" s="5">
        <v>26378.77233</v>
      </c>
      <c r="L3355" s="6">
        <v>12180.13818</v>
      </c>
      <c r="M3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6" spans="1:13" x14ac:dyDescent="0.2">
      <c r="A3356" t="s">
        <v>4042</v>
      </c>
      <c r="B3356" t="s">
        <v>42</v>
      </c>
      <c r="C3356">
        <v>6</v>
      </c>
      <c r="D3356" s="6">
        <v>160961.84</v>
      </c>
      <c r="E3356" s="6">
        <v>7107783491.1899996</v>
      </c>
      <c r="F3356">
        <v>34</v>
      </c>
      <c r="G3356" t="s">
        <v>19</v>
      </c>
      <c r="H3356">
        <v>2002</v>
      </c>
      <c r="I3356">
        <v>4274</v>
      </c>
      <c r="J3356">
        <v>23</v>
      </c>
      <c r="K3356" s="5">
        <v>44157.189109999999</v>
      </c>
      <c r="L3356" s="6">
        <v>4734.1718460000002</v>
      </c>
      <c r="M33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7" spans="1:13" x14ac:dyDescent="0.2">
      <c r="A3357" t="s">
        <v>4043</v>
      </c>
      <c r="B3357" t="s">
        <v>24</v>
      </c>
      <c r="C3357">
        <v>10</v>
      </c>
      <c r="D3357" s="6">
        <v>316156.84999999998</v>
      </c>
      <c r="E3357" s="6">
        <v>6468468683.5299997</v>
      </c>
      <c r="F3357">
        <v>40</v>
      </c>
      <c r="G3357" t="s">
        <v>27</v>
      </c>
      <c r="H3357">
        <v>2015</v>
      </c>
      <c r="I3357">
        <v>1377</v>
      </c>
      <c r="J3357">
        <v>10</v>
      </c>
      <c r="K3357" s="5">
        <v>20458.682400000002</v>
      </c>
      <c r="L3357" s="6">
        <v>7903.921182</v>
      </c>
      <c r="M3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8" spans="1:13" x14ac:dyDescent="0.2">
      <c r="A3358" t="s">
        <v>4044</v>
      </c>
      <c r="B3358" t="s">
        <v>12</v>
      </c>
      <c r="C3358">
        <v>1</v>
      </c>
      <c r="D3358" s="6">
        <v>71460.72</v>
      </c>
      <c r="E3358" s="6">
        <v>14214365242.98</v>
      </c>
      <c r="F3358">
        <v>5</v>
      </c>
      <c r="G3358" t="s">
        <v>27</v>
      </c>
      <c r="H3358">
        <v>2022</v>
      </c>
      <c r="I3358">
        <v>6351</v>
      </c>
      <c r="J3358">
        <v>3</v>
      </c>
      <c r="K3358" s="5">
        <v>198910.59460000001</v>
      </c>
      <c r="L3358" s="6">
        <v>14292.143480000001</v>
      </c>
      <c r="M3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59" spans="1:13" x14ac:dyDescent="0.2">
      <c r="A3359" t="s">
        <v>427</v>
      </c>
      <c r="B3359" t="s">
        <v>12</v>
      </c>
      <c r="C3359">
        <v>10</v>
      </c>
      <c r="D3359" s="6">
        <v>485513.95</v>
      </c>
      <c r="E3359" s="6">
        <v>1357970435.49</v>
      </c>
      <c r="F3359">
        <v>29</v>
      </c>
      <c r="G3359" t="s">
        <v>10</v>
      </c>
      <c r="H3359">
        <v>2021</v>
      </c>
      <c r="I3359">
        <v>16668</v>
      </c>
      <c r="J3359">
        <v>4</v>
      </c>
      <c r="K3359" s="5">
        <v>2795.9751000000001</v>
      </c>
      <c r="L3359" s="6">
        <v>16741.860430000001</v>
      </c>
      <c r="M33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0" spans="1:13" x14ac:dyDescent="0.2">
      <c r="A3360" t="s">
        <v>4045</v>
      </c>
      <c r="B3360" t="s">
        <v>9</v>
      </c>
      <c r="C3360">
        <v>3</v>
      </c>
      <c r="D3360" s="6">
        <v>198985.35</v>
      </c>
      <c r="E3360" s="6">
        <v>5964607173.1000004</v>
      </c>
      <c r="F3360">
        <v>48</v>
      </c>
      <c r="G3360" t="s">
        <v>27</v>
      </c>
      <c r="H3360">
        <v>2010</v>
      </c>
      <c r="I3360">
        <v>375</v>
      </c>
      <c r="J3360">
        <v>15</v>
      </c>
      <c r="K3360" s="5">
        <v>29974.10743</v>
      </c>
      <c r="L3360" s="6">
        <v>4145.5280759999996</v>
      </c>
      <c r="M33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1" spans="1:13" x14ac:dyDescent="0.2">
      <c r="A3361" t="s">
        <v>4046</v>
      </c>
      <c r="B3361" t="s">
        <v>24</v>
      </c>
      <c r="C3361">
        <v>5</v>
      </c>
      <c r="D3361" s="6">
        <v>456077.89</v>
      </c>
      <c r="E3361" s="6">
        <v>13113701134.07</v>
      </c>
      <c r="F3361">
        <v>26</v>
      </c>
      <c r="G3361" t="s">
        <v>16</v>
      </c>
      <c r="H3361">
        <v>2003</v>
      </c>
      <c r="I3361">
        <v>5467</v>
      </c>
      <c r="J3361">
        <v>22</v>
      </c>
      <c r="K3361" s="5">
        <v>28752.205180000001</v>
      </c>
      <c r="L3361" s="6">
        <v>17541.457289999998</v>
      </c>
      <c r="M3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2" spans="1:13" x14ac:dyDescent="0.2">
      <c r="A3362" t="s">
        <v>4047</v>
      </c>
      <c r="B3362" t="s">
        <v>24</v>
      </c>
      <c r="C3362">
        <v>9</v>
      </c>
      <c r="D3362" s="6">
        <v>493941.46</v>
      </c>
      <c r="E3362" s="6">
        <v>10257376539.35</v>
      </c>
      <c r="F3362">
        <v>35</v>
      </c>
      <c r="G3362" t="s">
        <v>13</v>
      </c>
      <c r="H3362">
        <v>2009</v>
      </c>
      <c r="I3362">
        <v>10952</v>
      </c>
      <c r="J3362">
        <v>16</v>
      </c>
      <c r="K3362" s="5">
        <v>20765.38078</v>
      </c>
      <c r="L3362" s="6">
        <v>14112.61328</v>
      </c>
      <c r="M33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3" spans="1:13" x14ac:dyDescent="0.2">
      <c r="A3363" t="s">
        <v>4048</v>
      </c>
      <c r="B3363" t="s">
        <v>49</v>
      </c>
      <c r="C3363">
        <v>10</v>
      </c>
      <c r="D3363" s="6">
        <v>420488.27</v>
      </c>
      <c r="E3363" s="6">
        <v>1058775717.0599999</v>
      </c>
      <c r="F3363">
        <v>43</v>
      </c>
      <c r="G3363" t="s">
        <v>19</v>
      </c>
      <c r="H3363">
        <v>2015</v>
      </c>
      <c r="I3363">
        <v>9555</v>
      </c>
      <c r="J3363">
        <v>10</v>
      </c>
      <c r="K3363" s="5">
        <v>2516.9673269999998</v>
      </c>
      <c r="L3363" s="6">
        <v>9778.7969009999997</v>
      </c>
      <c r="M3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4" spans="1:13" x14ac:dyDescent="0.2">
      <c r="A3364" t="s">
        <v>4049</v>
      </c>
      <c r="B3364" t="s">
        <v>32</v>
      </c>
      <c r="C3364">
        <v>3</v>
      </c>
      <c r="D3364" s="6">
        <v>271289.23</v>
      </c>
      <c r="E3364" s="6">
        <v>11885521995.91</v>
      </c>
      <c r="F3364">
        <v>50</v>
      </c>
      <c r="G3364" t="s">
        <v>13</v>
      </c>
      <c r="H3364">
        <v>2002</v>
      </c>
      <c r="I3364">
        <v>1046</v>
      </c>
      <c r="J3364">
        <v>23</v>
      </c>
      <c r="K3364" s="5">
        <v>43810.256070000003</v>
      </c>
      <c r="L3364" s="6">
        <v>5425.7846330000002</v>
      </c>
      <c r="M3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5" spans="1:13" x14ac:dyDescent="0.2">
      <c r="A3365" t="s">
        <v>4050</v>
      </c>
      <c r="B3365" t="s">
        <v>49</v>
      </c>
      <c r="C3365">
        <v>7</v>
      </c>
      <c r="D3365" s="6">
        <v>11338.74</v>
      </c>
      <c r="E3365" s="6">
        <v>5294126254.7600002</v>
      </c>
      <c r="F3365">
        <v>21</v>
      </c>
      <c r="G3365" t="s">
        <v>29</v>
      </c>
      <c r="H3365">
        <v>2013</v>
      </c>
      <c r="I3365">
        <v>1756</v>
      </c>
      <c r="J3365">
        <v>12</v>
      </c>
      <c r="K3365" s="5">
        <v>466905.2303</v>
      </c>
      <c r="L3365" s="6">
        <v>539.93978630000004</v>
      </c>
      <c r="M33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6" spans="1:13" x14ac:dyDescent="0.2">
      <c r="A3366" t="s">
        <v>4051</v>
      </c>
      <c r="B3366" t="s">
        <v>42</v>
      </c>
      <c r="C3366">
        <v>2</v>
      </c>
      <c r="D3366" s="6">
        <v>46464.62</v>
      </c>
      <c r="E3366" s="6">
        <v>7369650458.1300001</v>
      </c>
      <c r="F3366">
        <v>32</v>
      </c>
      <c r="G3366" t="s">
        <v>19</v>
      </c>
      <c r="H3366">
        <v>2001</v>
      </c>
      <c r="I3366">
        <v>15943</v>
      </c>
      <c r="J3366">
        <v>24</v>
      </c>
      <c r="K3366" s="5">
        <v>158606.78709999999</v>
      </c>
      <c r="L3366" s="6">
        <v>1452.0193549999999</v>
      </c>
      <c r="M33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7" spans="1:13" x14ac:dyDescent="0.2">
      <c r="A3367" t="s">
        <v>4052</v>
      </c>
      <c r="B3367" t="s">
        <v>15</v>
      </c>
      <c r="C3367">
        <v>1</v>
      </c>
      <c r="D3367" s="6">
        <v>182363.24</v>
      </c>
      <c r="E3367" s="6">
        <v>514373505.12</v>
      </c>
      <c r="F3367">
        <v>47</v>
      </c>
      <c r="G3367" t="s">
        <v>21</v>
      </c>
      <c r="H3367">
        <v>2004</v>
      </c>
      <c r="I3367">
        <v>11598</v>
      </c>
      <c r="J3367">
        <v>21</v>
      </c>
      <c r="K3367" s="5">
        <v>2819.59861</v>
      </c>
      <c r="L3367" s="6">
        <v>3880.0689649999999</v>
      </c>
      <c r="M3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8" spans="1:13" x14ac:dyDescent="0.2">
      <c r="A3368" t="s">
        <v>4053</v>
      </c>
      <c r="B3368" t="s">
        <v>18</v>
      </c>
      <c r="C3368">
        <v>6</v>
      </c>
      <c r="D3368" s="6">
        <v>42169.82</v>
      </c>
      <c r="E3368" s="6">
        <v>16241523239.549999</v>
      </c>
      <c r="F3368">
        <v>36</v>
      </c>
      <c r="G3368" t="s">
        <v>19</v>
      </c>
      <c r="H3368">
        <v>2001</v>
      </c>
      <c r="I3368">
        <v>13666</v>
      </c>
      <c r="J3368">
        <v>24</v>
      </c>
      <c r="K3368" s="5">
        <v>385144.62660000002</v>
      </c>
      <c r="L3368" s="6">
        <v>1171.3839969999999</v>
      </c>
      <c r="M3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69" spans="1:13" x14ac:dyDescent="0.2">
      <c r="A3369" t="s">
        <v>4054</v>
      </c>
      <c r="B3369" t="s">
        <v>42</v>
      </c>
      <c r="C3369">
        <v>3</v>
      </c>
      <c r="D3369" s="6">
        <v>336837.22</v>
      </c>
      <c r="E3369" s="6">
        <v>14886313588.76</v>
      </c>
      <c r="F3369">
        <v>4</v>
      </c>
      <c r="G3369" t="s">
        <v>35</v>
      </c>
      <c r="H3369">
        <v>2023</v>
      </c>
      <c r="I3369">
        <v>3402</v>
      </c>
      <c r="J3369">
        <v>2</v>
      </c>
      <c r="K3369" s="5">
        <v>44193.384700000002</v>
      </c>
      <c r="L3369" s="6">
        <v>84209.304480000006</v>
      </c>
      <c r="M33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0" spans="1:13" x14ac:dyDescent="0.2">
      <c r="A3370" t="s">
        <v>428</v>
      </c>
      <c r="B3370" t="s">
        <v>24</v>
      </c>
      <c r="C3370">
        <v>2</v>
      </c>
      <c r="D3370" s="6">
        <v>478644.61</v>
      </c>
      <c r="E3370" s="6">
        <v>1877380572.4300001</v>
      </c>
      <c r="F3370">
        <v>20</v>
      </c>
      <c r="G3370" t="s">
        <v>10</v>
      </c>
      <c r="H3370">
        <v>2020</v>
      </c>
      <c r="I3370">
        <v>5271</v>
      </c>
      <c r="J3370">
        <v>5</v>
      </c>
      <c r="K3370" s="5">
        <v>3921.2849609999998</v>
      </c>
      <c r="L3370" s="6">
        <v>23932.23072</v>
      </c>
      <c r="M3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1" spans="1:13" x14ac:dyDescent="0.2">
      <c r="A3371" t="s">
        <v>4055</v>
      </c>
      <c r="B3371" t="s">
        <v>9</v>
      </c>
      <c r="C3371">
        <v>8</v>
      </c>
      <c r="D3371" s="6">
        <v>398265.53</v>
      </c>
      <c r="E3371" s="6">
        <v>1923202977.8699999</v>
      </c>
      <c r="F3371">
        <v>2</v>
      </c>
      <c r="G3371" t="s">
        <v>35</v>
      </c>
      <c r="H3371">
        <v>2002</v>
      </c>
      <c r="I3371">
        <v>1659</v>
      </c>
      <c r="J3371">
        <v>23</v>
      </c>
      <c r="K3371" s="5">
        <v>4827.9466510000002</v>
      </c>
      <c r="L3371" s="6">
        <v>199132.76300000001</v>
      </c>
      <c r="M33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2" spans="1:13" x14ac:dyDescent="0.2">
      <c r="A3372" t="s">
        <v>4056</v>
      </c>
      <c r="B3372" t="s">
        <v>42</v>
      </c>
      <c r="C3372">
        <v>1</v>
      </c>
      <c r="D3372" s="6">
        <v>473753.99</v>
      </c>
      <c r="E3372" s="6">
        <v>1907152970.1500001</v>
      </c>
      <c r="F3372">
        <v>3</v>
      </c>
      <c r="G3372" t="s">
        <v>33</v>
      </c>
      <c r="H3372">
        <v>2000</v>
      </c>
      <c r="I3372">
        <v>8353</v>
      </c>
      <c r="J3372">
        <v>25</v>
      </c>
      <c r="K3372" s="5">
        <v>4024.6187719999998</v>
      </c>
      <c r="L3372" s="6">
        <v>157917.99789999999</v>
      </c>
      <c r="M33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3" spans="1:13" x14ac:dyDescent="0.2">
      <c r="A3373" t="s">
        <v>4057</v>
      </c>
      <c r="B3373" t="s">
        <v>32</v>
      </c>
      <c r="C3373">
        <v>2</v>
      </c>
      <c r="D3373" s="6">
        <v>23672.39</v>
      </c>
      <c r="E3373" s="6">
        <v>8662671531.6200008</v>
      </c>
      <c r="F3373">
        <v>21</v>
      </c>
      <c r="G3373" t="s">
        <v>33</v>
      </c>
      <c r="H3373">
        <v>2021</v>
      </c>
      <c r="I3373">
        <v>7266</v>
      </c>
      <c r="J3373">
        <v>4</v>
      </c>
      <c r="K3373" s="5">
        <v>365938.82260000001</v>
      </c>
      <c r="L3373" s="6">
        <v>1127.25684</v>
      </c>
      <c r="M3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4" spans="1:13" x14ac:dyDescent="0.2">
      <c r="A3374" t="s">
        <v>4058</v>
      </c>
      <c r="B3374" t="s">
        <v>32</v>
      </c>
      <c r="C3374">
        <v>2</v>
      </c>
      <c r="D3374" s="6">
        <v>392750.6</v>
      </c>
      <c r="E3374" s="6">
        <v>1859131621.21</v>
      </c>
      <c r="F3374">
        <v>18</v>
      </c>
      <c r="G3374" t="s">
        <v>21</v>
      </c>
      <c r="H3374">
        <v>2002</v>
      </c>
      <c r="I3374">
        <v>2456</v>
      </c>
      <c r="J3374">
        <v>23</v>
      </c>
      <c r="K3374" s="5">
        <v>4732.618837</v>
      </c>
      <c r="L3374" s="6">
        <v>21819.477579999999</v>
      </c>
      <c r="M33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5" spans="1:13" x14ac:dyDescent="0.2">
      <c r="A3375" t="s">
        <v>4059</v>
      </c>
      <c r="B3375" t="s">
        <v>15</v>
      </c>
      <c r="C3375">
        <v>4</v>
      </c>
      <c r="D3375" s="6">
        <v>490189.09</v>
      </c>
      <c r="E3375" s="6">
        <v>12131552174.76</v>
      </c>
      <c r="F3375">
        <v>16</v>
      </c>
      <c r="G3375" t="s">
        <v>35</v>
      </c>
      <c r="H3375">
        <v>2000</v>
      </c>
      <c r="I3375">
        <v>10302</v>
      </c>
      <c r="J3375">
        <v>25</v>
      </c>
      <c r="K3375" s="5">
        <v>24747.719430000001</v>
      </c>
      <c r="L3375" s="6">
        <v>30636.817920000001</v>
      </c>
      <c r="M33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6" spans="1:13" x14ac:dyDescent="0.2">
      <c r="A3376" t="s">
        <v>4060</v>
      </c>
      <c r="B3376" t="s">
        <v>24</v>
      </c>
      <c r="C3376">
        <v>5</v>
      </c>
      <c r="D3376" s="6">
        <v>141261.51</v>
      </c>
      <c r="E3376" s="6">
        <v>317786205.06</v>
      </c>
      <c r="F3376">
        <v>44</v>
      </c>
      <c r="G3376" t="s">
        <v>29</v>
      </c>
      <c r="H3376">
        <v>2002</v>
      </c>
      <c r="I3376">
        <v>8743</v>
      </c>
      <c r="J3376">
        <v>23</v>
      </c>
      <c r="K3376" s="5">
        <v>2248.6305609999999</v>
      </c>
      <c r="L3376" s="6">
        <v>3210.4888129999999</v>
      </c>
      <c r="M3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7" spans="1:13" x14ac:dyDescent="0.2">
      <c r="A3377" t="s">
        <v>4061</v>
      </c>
      <c r="B3377" t="s">
        <v>18</v>
      </c>
      <c r="C3377">
        <v>10</v>
      </c>
      <c r="D3377" s="6">
        <v>401585.98</v>
      </c>
      <c r="E3377" s="6">
        <v>9455012127.8700008</v>
      </c>
      <c r="F3377">
        <v>11</v>
      </c>
      <c r="G3377" t="s">
        <v>19</v>
      </c>
      <c r="H3377">
        <v>2004</v>
      </c>
      <c r="I3377">
        <v>19985</v>
      </c>
      <c r="J3377">
        <v>21</v>
      </c>
      <c r="K3377" s="5">
        <v>23543.179029999999</v>
      </c>
      <c r="L3377" s="6">
        <v>36507.816039999998</v>
      </c>
      <c r="M33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78" spans="1:13" x14ac:dyDescent="0.2">
      <c r="A3378" t="s">
        <v>4062</v>
      </c>
      <c r="B3378" t="s">
        <v>32</v>
      </c>
      <c r="C3378">
        <v>5</v>
      </c>
      <c r="D3378" s="6">
        <v>388410.15</v>
      </c>
      <c r="E3378" s="6">
        <v>5831543667.8000002</v>
      </c>
      <c r="F3378">
        <v>40</v>
      </c>
      <c r="G3378" t="s">
        <v>10</v>
      </c>
      <c r="H3378">
        <v>2015</v>
      </c>
      <c r="I3378">
        <v>1391</v>
      </c>
      <c r="J3378">
        <v>10</v>
      </c>
      <c r="K3378" s="5">
        <v>15012.88085</v>
      </c>
      <c r="L3378" s="6">
        <v>9710.2536770000006</v>
      </c>
      <c r="M33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79" spans="1:13" x14ac:dyDescent="0.2">
      <c r="A3379" t="s">
        <v>4063</v>
      </c>
      <c r="B3379" t="s">
        <v>9</v>
      </c>
      <c r="C3379">
        <v>1</v>
      </c>
      <c r="D3379" s="6">
        <v>486383.78</v>
      </c>
      <c r="E3379" s="6">
        <v>16348511724.15</v>
      </c>
      <c r="F3379">
        <v>1</v>
      </c>
      <c r="G3379" t="s">
        <v>27</v>
      </c>
      <c r="H3379">
        <v>2006</v>
      </c>
      <c r="I3379">
        <v>10425</v>
      </c>
      <c r="J3379">
        <v>19</v>
      </c>
      <c r="K3379" s="5">
        <v>33611.370080000001</v>
      </c>
      <c r="L3379" s="6">
        <v>486383.78330000001</v>
      </c>
      <c r="M33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80" spans="1:13" x14ac:dyDescent="0.2">
      <c r="A3380" t="s">
        <v>4064</v>
      </c>
      <c r="B3380" t="s">
        <v>24</v>
      </c>
      <c r="C3380">
        <v>8</v>
      </c>
      <c r="D3380" s="6">
        <v>478570.42</v>
      </c>
      <c r="E3380" s="6">
        <v>16454362733.16</v>
      </c>
      <c r="F3380">
        <v>42</v>
      </c>
      <c r="G3380" t="s">
        <v>10</v>
      </c>
      <c r="H3380">
        <v>2006</v>
      </c>
      <c r="I3380">
        <v>2006</v>
      </c>
      <c r="J3380">
        <v>19</v>
      </c>
      <c r="K3380" s="5">
        <v>34381.322849999997</v>
      </c>
      <c r="L3380" s="6">
        <v>11394.53384</v>
      </c>
      <c r="M3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1" spans="1:13" x14ac:dyDescent="0.2">
      <c r="A3381" t="s">
        <v>429</v>
      </c>
      <c r="B3381" t="s">
        <v>18</v>
      </c>
      <c r="C3381">
        <v>1</v>
      </c>
      <c r="D3381" s="6">
        <v>458339.05</v>
      </c>
      <c r="E3381" s="6">
        <v>9053026861.9300003</v>
      </c>
      <c r="F3381">
        <v>24</v>
      </c>
      <c r="G3381" t="s">
        <v>35</v>
      </c>
      <c r="H3381">
        <v>2000</v>
      </c>
      <c r="I3381">
        <v>9774</v>
      </c>
      <c r="J3381">
        <v>25</v>
      </c>
      <c r="K3381" s="5">
        <v>19750.812150000002</v>
      </c>
      <c r="L3381" s="6">
        <v>19097.460510000001</v>
      </c>
      <c r="M3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2" spans="1:13" x14ac:dyDescent="0.2">
      <c r="A3382" t="s">
        <v>4065</v>
      </c>
      <c r="B3382" t="s">
        <v>49</v>
      </c>
      <c r="C3382">
        <v>2</v>
      </c>
      <c r="D3382" s="6">
        <v>454415.4</v>
      </c>
      <c r="E3382" s="6">
        <v>21344746426.029999</v>
      </c>
      <c r="F3382">
        <v>48</v>
      </c>
      <c r="G3382" t="s">
        <v>29</v>
      </c>
      <c r="H3382">
        <v>2017</v>
      </c>
      <c r="I3382">
        <v>9291</v>
      </c>
      <c r="J3382">
        <v>8</v>
      </c>
      <c r="K3382" s="5">
        <v>46970.88192</v>
      </c>
      <c r="L3382" s="6">
        <v>9466.9874619999991</v>
      </c>
      <c r="M3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3" spans="1:13" x14ac:dyDescent="0.2">
      <c r="A3383" t="s">
        <v>4066</v>
      </c>
      <c r="B3383" t="s">
        <v>42</v>
      </c>
      <c r="C3383">
        <v>1</v>
      </c>
      <c r="D3383" s="6">
        <v>35758.42</v>
      </c>
      <c r="E3383" s="6">
        <v>17601652347.43</v>
      </c>
      <c r="F3383">
        <v>37</v>
      </c>
      <c r="G3383" t="s">
        <v>19</v>
      </c>
      <c r="H3383">
        <v>2016</v>
      </c>
      <c r="I3383">
        <v>3032</v>
      </c>
      <c r="J3383">
        <v>9</v>
      </c>
      <c r="K3383" s="5">
        <v>492237.03159999999</v>
      </c>
      <c r="L3383" s="6">
        <v>966.44367790000001</v>
      </c>
      <c r="M33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4" spans="1:13" x14ac:dyDescent="0.2">
      <c r="A3384" t="s">
        <v>4067</v>
      </c>
      <c r="B3384" t="s">
        <v>32</v>
      </c>
      <c r="C3384">
        <v>3</v>
      </c>
      <c r="D3384" s="6">
        <v>289248.06</v>
      </c>
      <c r="E3384" s="6">
        <v>9218002370</v>
      </c>
      <c r="F3384">
        <v>18</v>
      </c>
      <c r="G3384" t="s">
        <v>33</v>
      </c>
      <c r="H3384">
        <v>2004</v>
      </c>
      <c r="I3384">
        <v>1075</v>
      </c>
      <c r="J3384">
        <v>21</v>
      </c>
      <c r="K3384" s="5">
        <v>31867.847590000001</v>
      </c>
      <c r="L3384" s="6">
        <v>16069.336719999999</v>
      </c>
      <c r="M3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5" spans="1:13" x14ac:dyDescent="0.2">
      <c r="A3385" t="s">
        <v>4068</v>
      </c>
      <c r="B3385" t="s">
        <v>12</v>
      </c>
      <c r="C3385">
        <v>1</v>
      </c>
      <c r="D3385" s="6">
        <v>342288.98</v>
      </c>
      <c r="E3385" s="6">
        <v>9280828113.0400009</v>
      </c>
      <c r="F3385">
        <v>17</v>
      </c>
      <c r="G3385" t="s">
        <v>27</v>
      </c>
      <c r="H3385">
        <v>2017</v>
      </c>
      <c r="I3385">
        <v>968</v>
      </c>
      <c r="J3385">
        <v>8</v>
      </c>
      <c r="K3385" s="5">
        <v>27113.013620000002</v>
      </c>
      <c r="L3385" s="6">
        <v>20134.645990000001</v>
      </c>
      <c r="M33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86" spans="1:13" x14ac:dyDescent="0.2">
      <c r="A3386" t="s">
        <v>4069</v>
      </c>
      <c r="B3386" t="s">
        <v>18</v>
      </c>
      <c r="C3386">
        <v>10</v>
      </c>
      <c r="D3386" s="6">
        <v>77330.070000000007</v>
      </c>
      <c r="E3386" s="6">
        <v>300121645.44999999</v>
      </c>
      <c r="F3386">
        <v>30</v>
      </c>
      <c r="G3386" t="s">
        <v>29</v>
      </c>
      <c r="H3386">
        <v>2023</v>
      </c>
      <c r="I3386">
        <v>16307</v>
      </c>
      <c r="J3386">
        <v>2</v>
      </c>
      <c r="K3386" s="5">
        <v>3880.047227</v>
      </c>
      <c r="L3386" s="6">
        <v>2577.6689289999999</v>
      </c>
      <c r="M3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7" spans="1:13" x14ac:dyDescent="0.2">
      <c r="A3387" t="s">
        <v>4070</v>
      </c>
      <c r="B3387" t="s">
        <v>15</v>
      </c>
      <c r="C3387">
        <v>10</v>
      </c>
      <c r="D3387" s="6">
        <v>188051.26</v>
      </c>
      <c r="E3387" s="6">
        <v>3997926432.3600001</v>
      </c>
      <c r="F3387">
        <v>17</v>
      </c>
      <c r="G3387" t="s">
        <v>16</v>
      </c>
      <c r="H3387">
        <v>2010</v>
      </c>
      <c r="I3387">
        <v>12354</v>
      </c>
      <c r="J3387">
        <v>15</v>
      </c>
      <c r="K3387" s="5">
        <v>21258.769820000001</v>
      </c>
      <c r="L3387" s="6">
        <v>11061.83863</v>
      </c>
      <c r="M3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8" spans="1:13" x14ac:dyDescent="0.2">
      <c r="A3388" t="s">
        <v>4071</v>
      </c>
      <c r="B3388" t="s">
        <v>9</v>
      </c>
      <c r="C3388">
        <v>8</v>
      </c>
      <c r="D3388" s="6">
        <v>165502.42000000001</v>
      </c>
      <c r="E3388" s="6">
        <v>5881495155.3800001</v>
      </c>
      <c r="F3388">
        <v>20</v>
      </c>
      <c r="G3388" t="s">
        <v>13</v>
      </c>
      <c r="H3388">
        <v>2008</v>
      </c>
      <c r="I3388">
        <v>6026</v>
      </c>
      <c r="J3388">
        <v>17</v>
      </c>
      <c r="K3388" s="5">
        <v>35536.215300000003</v>
      </c>
      <c r="L3388" s="6">
        <v>8275.1210339999998</v>
      </c>
      <c r="M3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89" spans="1:13" x14ac:dyDescent="0.2">
      <c r="A3389" t="s">
        <v>4072</v>
      </c>
      <c r="B3389" t="s">
        <v>18</v>
      </c>
      <c r="C3389">
        <v>2</v>
      </c>
      <c r="D3389" s="6">
        <v>434604.49</v>
      </c>
      <c r="E3389" s="6">
        <v>1543654851.96</v>
      </c>
      <c r="F3389">
        <v>28</v>
      </c>
      <c r="G3389" t="s">
        <v>35</v>
      </c>
      <c r="H3389">
        <v>2002</v>
      </c>
      <c r="I3389">
        <v>525</v>
      </c>
      <c r="J3389">
        <v>23</v>
      </c>
      <c r="K3389" s="5">
        <v>3550.8612320000002</v>
      </c>
      <c r="L3389" s="6">
        <v>15521.58905</v>
      </c>
      <c r="M33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0" spans="1:13" x14ac:dyDescent="0.2">
      <c r="A3390" t="s">
        <v>4073</v>
      </c>
      <c r="B3390" t="s">
        <v>12</v>
      </c>
      <c r="C3390">
        <v>7</v>
      </c>
      <c r="D3390" s="6">
        <v>202136.46</v>
      </c>
      <c r="E3390" s="6">
        <v>5540438303.5900002</v>
      </c>
      <c r="F3390">
        <v>38</v>
      </c>
      <c r="G3390" t="s">
        <v>13</v>
      </c>
      <c r="H3390">
        <v>2011</v>
      </c>
      <c r="I3390">
        <v>19544</v>
      </c>
      <c r="J3390">
        <v>14</v>
      </c>
      <c r="K3390" s="5">
        <v>27408.396720000001</v>
      </c>
      <c r="L3390" s="6">
        <v>5319.3804120000004</v>
      </c>
      <c r="M33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1" spans="1:13" x14ac:dyDescent="0.2">
      <c r="A3391" t="s">
        <v>4074</v>
      </c>
      <c r="B3391" t="s">
        <v>9</v>
      </c>
      <c r="C3391">
        <v>7</v>
      </c>
      <c r="D3391" s="6">
        <v>313764.17</v>
      </c>
      <c r="E3391" s="6">
        <v>14342304190.5</v>
      </c>
      <c r="F3391">
        <v>15</v>
      </c>
      <c r="G3391" t="s">
        <v>33</v>
      </c>
      <c r="H3391">
        <v>2012</v>
      </c>
      <c r="I3391">
        <v>17197</v>
      </c>
      <c r="J3391">
        <v>13</v>
      </c>
      <c r="K3391" s="5">
        <v>45709.458689999999</v>
      </c>
      <c r="L3391" s="6">
        <v>20917.611420000001</v>
      </c>
      <c r="M33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2" spans="1:13" x14ac:dyDescent="0.2">
      <c r="A3392" t="s">
        <v>430</v>
      </c>
      <c r="B3392" t="s">
        <v>18</v>
      </c>
      <c r="C3392">
        <v>10</v>
      </c>
      <c r="D3392" s="6">
        <v>255017.18</v>
      </c>
      <c r="E3392" s="6">
        <v>7623211117.2600002</v>
      </c>
      <c r="F3392">
        <v>2</v>
      </c>
      <c r="G3392" t="s">
        <v>35</v>
      </c>
      <c r="H3392">
        <v>2005</v>
      </c>
      <c r="I3392">
        <v>9898</v>
      </c>
      <c r="J3392">
        <v>20</v>
      </c>
      <c r="K3392" s="5">
        <v>29891.93132</v>
      </c>
      <c r="L3392" s="6">
        <v>127508.5912</v>
      </c>
      <c r="M33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3" spans="1:13" x14ac:dyDescent="0.2">
      <c r="A3393" t="s">
        <v>4075</v>
      </c>
      <c r="B3393" t="s">
        <v>24</v>
      </c>
      <c r="C3393">
        <v>10</v>
      </c>
      <c r="D3393" s="6">
        <v>435039.59</v>
      </c>
      <c r="E3393" s="6">
        <v>13830075144.92</v>
      </c>
      <c r="F3393">
        <v>3</v>
      </c>
      <c r="G3393" t="s">
        <v>35</v>
      </c>
      <c r="H3393">
        <v>2012</v>
      </c>
      <c r="I3393">
        <v>559</v>
      </c>
      <c r="J3393">
        <v>13</v>
      </c>
      <c r="K3393" s="5">
        <v>31789.382890000001</v>
      </c>
      <c r="L3393" s="6">
        <v>145013.19680000001</v>
      </c>
      <c r="M3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4" spans="1:13" x14ac:dyDescent="0.2">
      <c r="A3394" t="s">
        <v>4076</v>
      </c>
      <c r="B3394" t="s">
        <v>42</v>
      </c>
      <c r="C3394">
        <v>2</v>
      </c>
      <c r="D3394" s="6">
        <v>342684.13</v>
      </c>
      <c r="E3394" s="6">
        <v>12509203540.360001</v>
      </c>
      <c r="F3394">
        <v>20</v>
      </c>
      <c r="G3394" t="s">
        <v>19</v>
      </c>
      <c r="H3394">
        <v>2015</v>
      </c>
      <c r="I3394">
        <v>15243</v>
      </c>
      <c r="J3394">
        <v>10</v>
      </c>
      <c r="K3394" s="5">
        <v>36502.597999999998</v>
      </c>
      <c r="L3394" s="6">
        <v>17134.206249999999</v>
      </c>
      <c r="M3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5" spans="1:13" x14ac:dyDescent="0.2">
      <c r="A3395" t="s">
        <v>4077</v>
      </c>
      <c r="B3395" t="s">
        <v>18</v>
      </c>
      <c r="C3395">
        <v>9</v>
      </c>
      <c r="D3395" s="6">
        <v>83228.94</v>
      </c>
      <c r="E3395" s="6">
        <v>40296038326.849998</v>
      </c>
      <c r="F3395">
        <v>47</v>
      </c>
      <c r="G3395" t="s">
        <v>21</v>
      </c>
      <c r="H3395">
        <v>2007</v>
      </c>
      <c r="I3395">
        <v>3794</v>
      </c>
      <c r="J3395">
        <v>18</v>
      </c>
      <c r="K3395" s="5">
        <v>484158.00189999997</v>
      </c>
      <c r="L3395" s="6">
        <v>1770.8284140000001</v>
      </c>
      <c r="M33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396" spans="1:13" x14ac:dyDescent="0.2">
      <c r="A3396" t="s">
        <v>4078</v>
      </c>
      <c r="B3396" t="s">
        <v>15</v>
      </c>
      <c r="C3396">
        <v>4</v>
      </c>
      <c r="D3396" s="6">
        <v>26684.53</v>
      </c>
      <c r="E3396" s="6">
        <v>9727368101.1100006</v>
      </c>
      <c r="F3396">
        <v>48</v>
      </c>
      <c r="G3396" t="s">
        <v>33</v>
      </c>
      <c r="H3396">
        <v>2005</v>
      </c>
      <c r="I3396">
        <v>1139</v>
      </c>
      <c r="J3396">
        <v>20</v>
      </c>
      <c r="K3396" s="5">
        <v>364531.04499999998</v>
      </c>
      <c r="L3396" s="6">
        <v>555.92781190000005</v>
      </c>
      <c r="M33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7" spans="1:13" x14ac:dyDescent="0.2">
      <c r="A3397" t="s">
        <v>4079</v>
      </c>
      <c r="B3397" t="s">
        <v>24</v>
      </c>
      <c r="C3397">
        <v>6</v>
      </c>
      <c r="D3397" s="6">
        <v>162541.63</v>
      </c>
      <c r="E3397" s="6">
        <v>7182682102.54</v>
      </c>
      <c r="F3397">
        <v>22</v>
      </c>
      <c r="G3397" t="s">
        <v>21</v>
      </c>
      <c r="H3397">
        <v>2000</v>
      </c>
      <c r="I3397">
        <v>19616</v>
      </c>
      <c r="J3397">
        <v>25</v>
      </c>
      <c r="K3397" s="5">
        <v>44188.8001</v>
      </c>
      <c r="L3397" s="6">
        <v>7388.2558719999997</v>
      </c>
      <c r="M3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8" spans="1:13" x14ac:dyDescent="0.2">
      <c r="A3398" t="s">
        <v>4080</v>
      </c>
      <c r="B3398" t="s">
        <v>12</v>
      </c>
      <c r="C3398">
        <v>4</v>
      </c>
      <c r="D3398" s="6">
        <v>14595.61</v>
      </c>
      <c r="E3398" s="6">
        <v>6271546100.9499998</v>
      </c>
      <c r="F3398">
        <v>25</v>
      </c>
      <c r="G3398" t="s">
        <v>37</v>
      </c>
      <c r="H3398">
        <v>2001</v>
      </c>
      <c r="I3398">
        <v>19214</v>
      </c>
      <c r="J3398">
        <v>24</v>
      </c>
      <c r="K3398" s="5">
        <v>429686.0453</v>
      </c>
      <c r="L3398" s="6">
        <v>583.82454570000004</v>
      </c>
      <c r="M3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399" spans="1:13" x14ac:dyDescent="0.2">
      <c r="A3399" t="s">
        <v>4081</v>
      </c>
      <c r="B3399" t="s">
        <v>42</v>
      </c>
      <c r="C3399">
        <v>7</v>
      </c>
      <c r="D3399" s="6">
        <v>168023.01</v>
      </c>
      <c r="E3399" s="6">
        <v>4220312975.9000001</v>
      </c>
      <c r="F3399">
        <v>42</v>
      </c>
      <c r="G3399" t="s">
        <v>16</v>
      </c>
      <c r="H3399">
        <v>2010</v>
      </c>
      <c r="I3399">
        <v>12618</v>
      </c>
      <c r="J3399">
        <v>15</v>
      </c>
      <c r="K3399" s="5">
        <v>25116.469710000001</v>
      </c>
      <c r="L3399" s="6">
        <v>4000.5479620000001</v>
      </c>
      <c r="M33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0" spans="1:13" x14ac:dyDescent="0.2">
      <c r="A3400" t="s">
        <v>4082</v>
      </c>
      <c r="B3400" t="s">
        <v>32</v>
      </c>
      <c r="C3400">
        <v>4</v>
      </c>
      <c r="D3400" s="6">
        <v>278509.43</v>
      </c>
      <c r="E3400" s="6">
        <v>948522817.58000004</v>
      </c>
      <c r="F3400">
        <v>3</v>
      </c>
      <c r="G3400" t="s">
        <v>13</v>
      </c>
      <c r="H3400">
        <v>2019</v>
      </c>
      <c r="I3400">
        <v>518</v>
      </c>
      <c r="J3400">
        <v>6</v>
      </c>
      <c r="K3400" s="5">
        <v>3404.711718</v>
      </c>
      <c r="L3400" s="6">
        <v>92836.475510000004</v>
      </c>
      <c r="M34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1" spans="1:13" x14ac:dyDescent="0.2">
      <c r="A3401" t="s">
        <v>4083</v>
      </c>
      <c r="B3401" t="s">
        <v>32</v>
      </c>
      <c r="C3401">
        <v>3</v>
      </c>
      <c r="D3401" s="6">
        <v>255961.72</v>
      </c>
      <c r="E3401" s="6">
        <v>9153249049.1000004</v>
      </c>
      <c r="F3401">
        <v>6</v>
      </c>
      <c r="G3401" t="s">
        <v>10</v>
      </c>
      <c r="H3401">
        <v>2012</v>
      </c>
      <c r="I3401">
        <v>1441</v>
      </c>
      <c r="J3401">
        <v>13</v>
      </c>
      <c r="K3401" s="5">
        <v>35759.226130000003</v>
      </c>
      <c r="L3401" s="6">
        <v>42660.286950000002</v>
      </c>
      <c r="M34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2" spans="1:13" x14ac:dyDescent="0.2">
      <c r="A3402" t="s">
        <v>4084</v>
      </c>
      <c r="B3402" t="s">
        <v>9</v>
      </c>
      <c r="C3402">
        <v>9</v>
      </c>
      <c r="D3402" s="6">
        <v>94295.46</v>
      </c>
      <c r="E3402" s="6">
        <v>32502929590.810001</v>
      </c>
      <c r="F3402">
        <v>35</v>
      </c>
      <c r="G3402" t="s">
        <v>10</v>
      </c>
      <c r="H3402">
        <v>2014</v>
      </c>
      <c r="I3402">
        <v>19881</v>
      </c>
      <c r="J3402">
        <v>11</v>
      </c>
      <c r="K3402" s="5">
        <v>344691.41840000002</v>
      </c>
      <c r="L3402" s="6">
        <v>2694.1559539999998</v>
      </c>
      <c r="M34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3" spans="1:13" x14ac:dyDescent="0.2">
      <c r="A3403" t="s">
        <v>431</v>
      </c>
      <c r="B3403" t="s">
        <v>32</v>
      </c>
      <c r="C3403">
        <v>7</v>
      </c>
      <c r="D3403" s="6">
        <v>34317.75</v>
      </c>
      <c r="E3403" s="6">
        <v>10488869032.74</v>
      </c>
      <c r="F3403">
        <v>8</v>
      </c>
      <c r="G3403" t="s">
        <v>13</v>
      </c>
      <c r="H3403">
        <v>2012</v>
      </c>
      <c r="I3403">
        <v>13829</v>
      </c>
      <c r="J3403">
        <v>13</v>
      </c>
      <c r="K3403" s="5">
        <v>305638.77710000001</v>
      </c>
      <c r="L3403" s="6">
        <v>4289.7185749999999</v>
      </c>
      <c r="M3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4" spans="1:13" x14ac:dyDescent="0.2">
      <c r="A3404" t="s">
        <v>4085</v>
      </c>
      <c r="B3404" t="s">
        <v>24</v>
      </c>
      <c r="C3404">
        <v>8</v>
      </c>
      <c r="D3404" s="6">
        <v>109486.74</v>
      </c>
      <c r="E3404" s="6">
        <v>21301914656.259998</v>
      </c>
      <c r="F3404">
        <v>18</v>
      </c>
      <c r="G3404" t="s">
        <v>21</v>
      </c>
      <c r="H3404">
        <v>2019</v>
      </c>
      <c r="I3404">
        <v>1238</v>
      </c>
      <c r="J3404">
        <v>6</v>
      </c>
      <c r="K3404" s="5">
        <v>194560.60019999999</v>
      </c>
      <c r="L3404" s="6">
        <v>6082.5964720000002</v>
      </c>
      <c r="M3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5" spans="1:13" x14ac:dyDescent="0.2">
      <c r="A3405" t="s">
        <v>4086</v>
      </c>
      <c r="B3405" t="s">
        <v>9</v>
      </c>
      <c r="C3405">
        <v>7</v>
      </c>
      <c r="D3405" s="6">
        <v>381483.09</v>
      </c>
      <c r="E3405" s="6">
        <v>6511198381.4700003</v>
      </c>
      <c r="F3405">
        <v>28</v>
      </c>
      <c r="G3405" t="s">
        <v>29</v>
      </c>
      <c r="H3405">
        <v>2022</v>
      </c>
      <c r="I3405">
        <v>10505</v>
      </c>
      <c r="J3405">
        <v>3</v>
      </c>
      <c r="K3405" s="5">
        <v>17067.118009999998</v>
      </c>
      <c r="L3405" s="6">
        <v>13624.39604</v>
      </c>
      <c r="M3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6" spans="1:13" x14ac:dyDescent="0.2">
      <c r="A3406" t="s">
        <v>4087</v>
      </c>
      <c r="B3406" t="s">
        <v>32</v>
      </c>
      <c r="C3406">
        <v>10</v>
      </c>
      <c r="D3406" s="6">
        <v>479994.05</v>
      </c>
      <c r="E3406" s="6">
        <v>1246132251.0799999</v>
      </c>
      <c r="F3406">
        <v>49</v>
      </c>
      <c r="G3406" t="s">
        <v>16</v>
      </c>
      <c r="H3406">
        <v>2006</v>
      </c>
      <c r="I3406">
        <v>3284</v>
      </c>
      <c r="J3406">
        <v>19</v>
      </c>
      <c r="K3406" s="5">
        <v>2595.1410380000002</v>
      </c>
      <c r="L3406" s="6">
        <v>9795.7969400000002</v>
      </c>
      <c r="M3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7" spans="1:13" x14ac:dyDescent="0.2">
      <c r="A3407" t="s">
        <v>4088</v>
      </c>
      <c r="B3407" t="s">
        <v>15</v>
      </c>
      <c r="C3407">
        <v>9</v>
      </c>
      <c r="D3407" s="6">
        <v>471619.66</v>
      </c>
      <c r="E3407" s="6">
        <v>17505473738.799999</v>
      </c>
      <c r="F3407">
        <v>18</v>
      </c>
      <c r="G3407" t="s">
        <v>27</v>
      </c>
      <c r="H3407">
        <v>2004</v>
      </c>
      <c r="I3407">
        <v>19792</v>
      </c>
      <c r="J3407">
        <v>21</v>
      </c>
      <c r="K3407" s="5">
        <v>37116.778010000002</v>
      </c>
      <c r="L3407" s="6">
        <v>26201.092059999999</v>
      </c>
      <c r="M34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08" spans="1:13" x14ac:dyDescent="0.2">
      <c r="A3408" t="s">
        <v>4089</v>
      </c>
      <c r="B3408" t="s">
        <v>9</v>
      </c>
      <c r="C3408">
        <v>1</v>
      </c>
      <c r="D3408" s="6">
        <v>54565.65</v>
      </c>
      <c r="E3408" s="6">
        <v>18448182563.189999</v>
      </c>
      <c r="F3408">
        <v>14</v>
      </c>
      <c r="G3408" t="s">
        <v>33</v>
      </c>
      <c r="H3408">
        <v>2010</v>
      </c>
      <c r="I3408">
        <v>2887</v>
      </c>
      <c r="J3408">
        <v>15</v>
      </c>
      <c r="K3408" s="5">
        <v>338090.49170000001</v>
      </c>
      <c r="L3408" s="6">
        <v>3897.5465469999999</v>
      </c>
      <c r="M3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09" spans="1:13" x14ac:dyDescent="0.2">
      <c r="A3409" t="s">
        <v>4090</v>
      </c>
      <c r="B3409" t="s">
        <v>12</v>
      </c>
      <c r="C3409">
        <v>5</v>
      </c>
      <c r="D3409" s="6">
        <v>126842.26</v>
      </c>
      <c r="E3409" s="6">
        <v>4500267449.1199999</v>
      </c>
      <c r="F3409">
        <v>39</v>
      </c>
      <c r="G3409" t="s">
        <v>21</v>
      </c>
      <c r="H3409">
        <v>2016</v>
      </c>
      <c r="I3409">
        <v>4051</v>
      </c>
      <c r="J3409">
        <v>9</v>
      </c>
      <c r="K3409" s="5">
        <v>35478.243289999999</v>
      </c>
      <c r="L3409" s="6">
        <v>3252.365675</v>
      </c>
      <c r="M3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0" spans="1:13" x14ac:dyDescent="0.2">
      <c r="A3410" t="s">
        <v>4091</v>
      </c>
      <c r="B3410" t="s">
        <v>18</v>
      </c>
      <c r="C3410">
        <v>1</v>
      </c>
      <c r="D3410" s="6">
        <v>412305.48</v>
      </c>
      <c r="E3410" s="6">
        <v>16915380810.379999</v>
      </c>
      <c r="F3410">
        <v>13</v>
      </c>
      <c r="G3410" t="s">
        <v>27</v>
      </c>
      <c r="H3410">
        <v>2017</v>
      </c>
      <c r="I3410">
        <v>885</v>
      </c>
      <c r="J3410">
        <v>8</v>
      </c>
      <c r="K3410" s="5">
        <v>41025.330009999998</v>
      </c>
      <c r="L3410" s="6">
        <v>31715.806390000002</v>
      </c>
      <c r="M34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1" spans="1:13" x14ac:dyDescent="0.2">
      <c r="A3411" t="s">
        <v>4092</v>
      </c>
      <c r="B3411" t="s">
        <v>42</v>
      </c>
      <c r="C3411">
        <v>2</v>
      </c>
      <c r="D3411" s="6">
        <v>314171.65000000002</v>
      </c>
      <c r="E3411" s="6">
        <v>1329137370.8599999</v>
      </c>
      <c r="F3411">
        <v>5</v>
      </c>
      <c r="G3411" t="s">
        <v>16</v>
      </c>
      <c r="H3411">
        <v>2012</v>
      </c>
      <c r="I3411">
        <v>1208</v>
      </c>
      <c r="J3411">
        <v>13</v>
      </c>
      <c r="K3411" s="5">
        <v>4229.6088520000003</v>
      </c>
      <c r="L3411" s="6">
        <v>62834.33034</v>
      </c>
      <c r="M34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2" spans="1:13" x14ac:dyDescent="0.2">
      <c r="A3412" t="s">
        <v>4093</v>
      </c>
      <c r="B3412" t="s">
        <v>42</v>
      </c>
      <c r="C3412">
        <v>8</v>
      </c>
      <c r="D3412" s="6">
        <v>7870.52</v>
      </c>
      <c r="E3412" s="6">
        <v>1238346456.97</v>
      </c>
      <c r="F3412">
        <v>6</v>
      </c>
      <c r="G3412" t="s">
        <v>35</v>
      </c>
      <c r="H3412">
        <v>2002</v>
      </c>
      <c r="I3412">
        <v>1218</v>
      </c>
      <c r="J3412">
        <v>23</v>
      </c>
      <c r="K3412" s="5">
        <v>157338.951</v>
      </c>
      <c r="L3412" s="6">
        <v>1311.7525129999999</v>
      </c>
      <c r="M34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3" spans="1:13" x14ac:dyDescent="0.2">
      <c r="A3413" t="s">
        <v>4094</v>
      </c>
      <c r="B3413" t="s">
        <v>42</v>
      </c>
      <c r="C3413">
        <v>8</v>
      </c>
      <c r="D3413" s="6">
        <v>159218.68</v>
      </c>
      <c r="E3413" s="6">
        <v>5048479144.6700001</v>
      </c>
      <c r="F3413">
        <v>45</v>
      </c>
      <c r="G3413" t="s">
        <v>33</v>
      </c>
      <c r="H3413">
        <v>2018</v>
      </c>
      <c r="I3413">
        <v>1528</v>
      </c>
      <c r="J3413">
        <v>7</v>
      </c>
      <c r="K3413" s="5">
        <v>31706.831819999999</v>
      </c>
      <c r="L3413" s="6">
        <v>3538.1929</v>
      </c>
      <c r="M3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4" spans="1:13" x14ac:dyDescent="0.2">
      <c r="A3414" t="s">
        <v>432</v>
      </c>
      <c r="B3414" t="s">
        <v>12</v>
      </c>
      <c r="C3414">
        <v>5</v>
      </c>
      <c r="D3414" s="6">
        <v>126972.49</v>
      </c>
      <c r="E3414" s="6">
        <v>6075935621.0100002</v>
      </c>
      <c r="F3414">
        <v>5</v>
      </c>
      <c r="G3414" t="s">
        <v>10</v>
      </c>
      <c r="H3414">
        <v>2009</v>
      </c>
      <c r="I3414">
        <v>14433</v>
      </c>
      <c r="J3414">
        <v>16</v>
      </c>
      <c r="K3414" s="5">
        <v>47851.378499999999</v>
      </c>
      <c r="L3414" s="6">
        <v>25394.497879999999</v>
      </c>
      <c r="M3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5" spans="1:13" x14ac:dyDescent="0.2">
      <c r="A3415" t="s">
        <v>4095</v>
      </c>
      <c r="B3415" t="s">
        <v>32</v>
      </c>
      <c r="C3415">
        <v>8</v>
      </c>
      <c r="D3415" s="6">
        <v>382273.27</v>
      </c>
      <c r="E3415" s="6">
        <v>7768027330.1000004</v>
      </c>
      <c r="F3415">
        <v>1</v>
      </c>
      <c r="G3415" t="s">
        <v>29</v>
      </c>
      <c r="H3415">
        <v>2012</v>
      </c>
      <c r="I3415">
        <v>16884</v>
      </c>
      <c r="J3415">
        <v>13</v>
      </c>
      <c r="K3415" s="5">
        <v>20319.61333</v>
      </c>
      <c r="L3415" s="6">
        <v>382273.27110000001</v>
      </c>
      <c r="M34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16" spans="1:13" x14ac:dyDescent="0.2">
      <c r="A3416" t="s">
        <v>4096</v>
      </c>
      <c r="B3416" t="s">
        <v>9</v>
      </c>
      <c r="C3416">
        <v>10</v>
      </c>
      <c r="D3416" s="6">
        <v>17000.98</v>
      </c>
      <c r="E3416" s="6">
        <v>7812102954.9799995</v>
      </c>
      <c r="F3416">
        <v>15</v>
      </c>
      <c r="G3416" t="s">
        <v>16</v>
      </c>
      <c r="H3416">
        <v>2018</v>
      </c>
      <c r="I3416">
        <v>782</v>
      </c>
      <c r="J3416">
        <v>7</v>
      </c>
      <c r="K3416" s="5">
        <v>459508.01679999998</v>
      </c>
      <c r="L3416" s="6">
        <v>1133.3985729999999</v>
      </c>
      <c r="M3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7" spans="1:13" x14ac:dyDescent="0.2">
      <c r="A3417" t="s">
        <v>4097</v>
      </c>
      <c r="B3417" t="s">
        <v>18</v>
      </c>
      <c r="C3417">
        <v>2</v>
      </c>
      <c r="D3417" s="6">
        <v>20076.66</v>
      </c>
      <c r="E3417" s="6">
        <v>6936506596.2200003</v>
      </c>
      <c r="F3417">
        <v>25</v>
      </c>
      <c r="G3417" t="s">
        <v>37</v>
      </c>
      <c r="H3417">
        <v>2007</v>
      </c>
      <c r="I3417">
        <v>19501</v>
      </c>
      <c r="J3417">
        <v>18</v>
      </c>
      <c r="K3417" s="5">
        <v>345500.07</v>
      </c>
      <c r="L3417" s="6">
        <v>803.06629410000005</v>
      </c>
      <c r="M34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8" spans="1:13" x14ac:dyDescent="0.2">
      <c r="A3418" t="s">
        <v>4098</v>
      </c>
      <c r="B3418" t="s">
        <v>32</v>
      </c>
      <c r="C3418">
        <v>2</v>
      </c>
      <c r="D3418" s="6">
        <v>39139.31</v>
      </c>
      <c r="E3418" s="6">
        <v>7751692679</v>
      </c>
      <c r="F3418">
        <v>28</v>
      </c>
      <c r="G3418" t="s">
        <v>27</v>
      </c>
      <c r="H3418">
        <v>2006</v>
      </c>
      <c r="I3418">
        <v>821</v>
      </c>
      <c r="J3418">
        <v>19</v>
      </c>
      <c r="K3418" s="5">
        <v>198052.9062</v>
      </c>
      <c r="L3418" s="6">
        <v>1397.8324009999999</v>
      </c>
      <c r="M34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19" spans="1:13" x14ac:dyDescent="0.2">
      <c r="A3419" t="s">
        <v>4099</v>
      </c>
      <c r="B3419" t="s">
        <v>24</v>
      </c>
      <c r="C3419">
        <v>6</v>
      </c>
      <c r="D3419" s="6">
        <v>272237.48</v>
      </c>
      <c r="E3419" s="6">
        <v>9880644083.3700008</v>
      </c>
      <c r="F3419">
        <v>26</v>
      </c>
      <c r="G3419" t="s">
        <v>16</v>
      </c>
      <c r="H3419">
        <v>2005</v>
      </c>
      <c r="I3419">
        <v>1905</v>
      </c>
      <c r="J3419">
        <v>20</v>
      </c>
      <c r="K3419" s="5">
        <v>36293.209369999997</v>
      </c>
      <c r="L3419" s="6">
        <v>10470.67229</v>
      </c>
      <c r="M34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0" spans="1:13" x14ac:dyDescent="0.2">
      <c r="A3420" t="s">
        <v>4100</v>
      </c>
      <c r="B3420" t="s">
        <v>49</v>
      </c>
      <c r="C3420">
        <v>7</v>
      </c>
      <c r="D3420" s="6">
        <v>397568.31</v>
      </c>
      <c r="E3420" s="6">
        <v>13827341148.42</v>
      </c>
      <c r="F3420">
        <v>31</v>
      </c>
      <c r="G3420" t="s">
        <v>19</v>
      </c>
      <c r="H3420">
        <v>2001</v>
      </c>
      <c r="I3420">
        <v>2361</v>
      </c>
      <c r="J3420">
        <v>24</v>
      </c>
      <c r="K3420" s="5">
        <v>34778.787420000001</v>
      </c>
      <c r="L3420" s="6">
        <v>12824.78405</v>
      </c>
      <c r="M3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1" spans="1:13" x14ac:dyDescent="0.2">
      <c r="A3421" t="s">
        <v>4101</v>
      </c>
      <c r="B3421" t="s">
        <v>18</v>
      </c>
      <c r="C3421">
        <v>7</v>
      </c>
      <c r="D3421" s="6">
        <v>242404.89</v>
      </c>
      <c r="E3421" s="6">
        <v>8207321104.8800001</v>
      </c>
      <c r="F3421">
        <v>40</v>
      </c>
      <c r="G3421" t="s">
        <v>37</v>
      </c>
      <c r="H3421">
        <v>2000</v>
      </c>
      <c r="I3421">
        <v>10228</v>
      </c>
      <c r="J3421">
        <v>25</v>
      </c>
      <c r="K3421" s="5">
        <v>33856.902170000001</v>
      </c>
      <c r="L3421" s="6">
        <v>6060.1222889999999</v>
      </c>
      <c r="M3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2" spans="1:13" x14ac:dyDescent="0.2">
      <c r="A3422" t="s">
        <v>4102</v>
      </c>
      <c r="B3422" t="s">
        <v>9</v>
      </c>
      <c r="C3422">
        <v>6</v>
      </c>
      <c r="D3422" s="6">
        <v>78583.649999999994</v>
      </c>
      <c r="E3422" s="6">
        <v>1812648482.9300001</v>
      </c>
      <c r="F3422">
        <v>44</v>
      </c>
      <c r="G3422" t="s">
        <v>35</v>
      </c>
      <c r="H3422">
        <v>2017</v>
      </c>
      <c r="I3422">
        <v>17471</v>
      </c>
      <c r="J3422">
        <v>8</v>
      </c>
      <c r="K3422" s="5">
        <v>23065.484469999999</v>
      </c>
      <c r="L3422" s="6">
        <v>1785.9919870000001</v>
      </c>
      <c r="M34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3" spans="1:13" x14ac:dyDescent="0.2">
      <c r="A3423" t="s">
        <v>4103</v>
      </c>
      <c r="B3423" t="s">
        <v>24</v>
      </c>
      <c r="C3423">
        <v>1</v>
      </c>
      <c r="D3423" s="6">
        <v>104705.48</v>
      </c>
      <c r="E3423" s="6">
        <v>4944346822.2399998</v>
      </c>
      <c r="F3423">
        <v>7</v>
      </c>
      <c r="G3423" t="s">
        <v>33</v>
      </c>
      <c r="H3423">
        <v>2006</v>
      </c>
      <c r="I3423">
        <v>270</v>
      </c>
      <c r="J3423">
        <v>19</v>
      </c>
      <c r="K3423" s="5">
        <v>47220.469290000001</v>
      </c>
      <c r="L3423" s="6">
        <v>14957.926359999999</v>
      </c>
      <c r="M3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4" spans="1:13" x14ac:dyDescent="0.2">
      <c r="A3424" t="s">
        <v>4104</v>
      </c>
      <c r="B3424" t="s">
        <v>18</v>
      </c>
      <c r="C3424">
        <v>9</v>
      </c>
      <c r="D3424" s="6">
        <v>139208.71</v>
      </c>
      <c r="E3424" s="6">
        <v>6241301578.1400003</v>
      </c>
      <c r="F3424">
        <v>27</v>
      </c>
      <c r="G3424" t="s">
        <v>21</v>
      </c>
      <c r="H3424">
        <v>2019</v>
      </c>
      <c r="I3424">
        <v>6784</v>
      </c>
      <c r="J3424">
        <v>6</v>
      </c>
      <c r="K3424" s="5">
        <v>44833.13048</v>
      </c>
      <c r="L3424" s="6">
        <v>5155.8782389999997</v>
      </c>
      <c r="M3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5" spans="1:13" x14ac:dyDescent="0.2">
      <c r="A3425" t="s">
        <v>433</v>
      </c>
      <c r="B3425" t="s">
        <v>42</v>
      </c>
      <c r="C3425">
        <v>3</v>
      </c>
      <c r="D3425" s="6">
        <v>77534.2</v>
      </c>
      <c r="E3425" s="6">
        <v>246318597</v>
      </c>
      <c r="F3425">
        <v>6</v>
      </c>
      <c r="G3425" t="s">
        <v>21</v>
      </c>
      <c r="H3425">
        <v>2015</v>
      </c>
      <c r="I3425">
        <v>2255</v>
      </c>
      <c r="J3425">
        <v>10</v>
      </c>
      <c r="K3425" s="5">
        <v>3175.9024599999998</v>
      </c>
      <c r="L3425" s="6">
        <v>12922.367</v>
      </c>
      <c r="M3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6" spans="1:13" x14ac:dyDescent="0.2">
      <c r="A3426" t="s">
        <v>4105</v>
      </c>
      <c r="B3426" t="s">
        <v>15</v>
      </c>
      <c r="C3426">
        <v>10</v>
      </c>
      <c r="D3426" s="6">
        <v>164227.9</v>
      </c>
      <c r="E3426" s="6">
        <v>397186115.42000002</v>
      </c>
      <c r="F3426">
        <v>20</v>
      </c>
      <c r="G3426" t="s">
        <v>33</v>
      </c>
      <c r="H3426">
        <v>2004</v>
      </c>
      <c r="I3426">
        <v>2477</v>
      </c>
      <c r="J3426">
        <v>21</v>
      </c>
      <c r="K3426" s="5">
        <v>2417.5056730000001</v>
      </c>
      <c r="L3426" s="6">
        <v>8211.3951570000008</v>
      </c>
      <c r="M3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7" spans="1:13" x14ac:dyDescent="0.2">
      <c r="A3427" t="s">
        <v>4106</v>
      </c>
      <c r="B3427" t="s">
        <v>9</v>
      </c>
      <c r="C3427">
        <v>1</v>
      </c>
      <c r="D3427" s="6">
        <v>416601.38</v>
      </c>
      <c r="E3427" s="6">
        <v>7626594375.5299997</v>
      </c>
      <c r="F3427">
        <v>44</v>
      </c>
      <c r="G3427" t="s">
        <v>27</v>
      </c>
      <c r="H3427">
        <v>2004</v>
      </c>
      <c r="I3427">
        <v>12905</v>
      </c>
      <c r="J3427">
        <v>21</v>
      </c>
      <c r="K3427" s="5">
        <v>18305.694810000001</v>
      </c>
      <c r="L3427" s="6">
        <v>9468.2132509999992</v>
      </c>
      <c r="M3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8" spans="1:13" x14ac:dyDescent="0.2">
      <c r="A3428" t="s">
        <v>4107</v>
      </c>
      <c r="B3428" t="s">
        <v>42</v>
      </c>
      <c r="C3428">
        <v>9</v>
      </c>
      <c r="D3428" s="6">
        <v>212438</v>
      </c>
      <c r="E3428" s="6">
        <v>7290771018.1099997</v>
      </c>
      <c r="F3428">
        <v>17</v>
      </c>
      <c r="G3428" t="s">
        <v>19</v>
      </c>
      <c r="H3428">
        <v>2001</v>
      </c>
      <c r="I3428">
        <v>11223</v>
      </c>
      <c r="J3428">
        <v>24</v>
      </c>
      <c r="K3428" s="5">
        <v>34318.523670000002</v>
      </c>
      <c r="L3428" s="6">
        <v>12496.35303</v>
      </c>
      <c r="M34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29" spans="1:13" x14ac:dyDescent="0.2">
      <c r="A3429" t="s">
        <v>4108</v>
      </c>
      <c r="B3429" t="s">
        <v>18</v>
      </c>
      <c r="C3429">
        <v>7</v>
      </c>
      <c r="D3429" s="6">
        <v>48147.67</v>
      </c>
      <c r="E3429" s="6">
        <v>20555934323.299999</v>
      </c>
      <c r="F3429">
        <v>27</v>
      </c>
      <c r="G3429" t="s">
        <v>29</v>
      </c>
      <c r="H3429">
        <v>2013</v>
      </c>
      <c r="I3429">
        <v>18961</v>
      </c>
      <c r="J3429">
        <v>12</v>
      </c>
      <c r="K3429" s="5">
        <v>426934.16600000003</v>
      </c>
      <c r="L3429" s="6">
        <v>1783.24711</v>
      </c>
      <c r="M34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0" spans="1:13" x14ac:dyDescent="0.2">
      <c r="A3430" t="s">
        <v>4109</v>
      </c>
      <c r="B3430" t="s">
        <v>18</v>
      </c>
      <c r="C3430">
        <v>5</v>
      </c>
      <c r="D3430" s="6">
        <v>428293.55</v>
      </c>
      <c r="E3430" s="6">
        <v>16636487745.58</v>
      </c>
      <c r="F3430">
        <v>37</v>
      </c>
      <c r="G3430" t="s">
        <v>29</v>
      </c>
      <c r="H3430">
        <v>2015</v>
      </c>
      <c r="I3430">
        <v>13977</v>
      </c>
      <c r="J3430">
        <v>10</v>
      </c>
      <c r="K3430" s="5">
        <v>38842.657050000002</v>
      </c>
      <c r="L3430" s="6">
        <v>11575.501329999999</v>
      </c>
      <c r="M3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1" spans="1:13" x14ac:dyDescent="0.2">
      <c r="A3431" t="s">
        <v>4110</v>
      </c>
      <c r="B3431" t="s">
        <v>15</v>
      </c>
      <c r="C3431">
        <v>9</v>
      </c>
      <c r="D3431" s="6">
        <v>23796.76</v>
      </c>
      <c r="E3431" s="6">
        <v>9763298423.7800007</v>
      </c>
      <c r="F3431">
        <v>5</v>
      </c>
      <c r="G3431" t="s">
        <v>19</v>
      </c>
      <c r="H3431">
        <v>2020</v>
      </c>
      <c r="I3431">
        <v>16013</v>
      </c>
      <c r="J3431">
        <v>5</v>
      </c>
      <c r="K3431" s="5">
        <v>410277.53289999999</v>
      </c>
      <c r="L3431" s="6">
        <v>4759.3513389999998</v>
      </c>
      <c r="M3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2" spans="1:13" x14ac:dyDescent="0.2">
      <c r="A3432" t="s">
        <v>4111</v>
      </c>
      <c r="B3432" t="s">
        <v>9</v>
      </c>
      <c r="C3432">
        <v>5</v>
      </c>
      <c r="D3432" s="6">
        <v>299412.96999999997</v>
      </c>
      <c r="E3432" s="6">
        <v>11590982931.280001</v>
      </c>
      <c r="F3432">
        <v>37</v>
      </c>
      <c r="G3432" t="s">
        <v>21</v>
      </c>
      <c r="H3432">
        <v>2004</v>
      </c>
      <c r="I3432">
        <v>4824</v>
      </c>
      <c r="J3432">
        <v>21</v>
      </c>
      <c r="K3432" s="5">
        <v>38711.36032</v>
      </c>
      <c r="L3432" s="6">
        <v>8092.2425400000002</v>
      </c>
      <c r="M3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3" spans="1:13" x14ac:dyDescent="0.2">
      <c r="A3433" t="s">
        <v>4112</v>
      </c>
      <c r="B3433" t="s">
        <v>18</v>
      </c>
      <c r="C3433">
        <v>5</v>
      </c>
      <c r="D3433" s="6">
        <v>26960.89</v>
      </c>
      <c r="E3433" s="6">
        <v>7806839397.5299997</v>
      </c>
      <c r="F3433">
        <v>7</v>
      </c>
      <c r="G3433" t="s">
        <v>13</v>
      </c>
      <c r="H3433">
        <v>2015</v>
      </c>
      <c r="I3433">
        <v>746</v>
      </c>
      <c r="J3433">
        <v>10</v>
      </c>
      <c r="K3433" s="5">
        <v>289560.64779999998</v>
      </c>
      <c r="L3433" s="6">
        <v>3851.5555479999998</v>
      </c>
      <c r="M3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4" spans="1:13" x14ac:dyDescent="0.2">
      <c r="A3434" t="s">
        <v>4113</v>
      </c>
      <c r="B3434" t="s">
        <v>49</v>
      </c>
      <c r="C3434">
        <v>6</v>
      </c>
      <c r="D3434" s="6">
        <v>118497.62</v>
      </c>
      <c r="E3434" s="6">
        <v>42298704681.010002</v>
      </c>
      <c r="F3434">
        <v>49</v>
      </c>
      <c r="G3434" t="s">
        <v>13</v>
      </c>
      <c r="H3434">
        <v>2006</v>
      </c>
      <c r="I3434">
        <v>9935</v>
      </c>
      <c r="J3434">
        <v>19</v>
      </c>
      <c r="K3434" s="5">
        <v>356957.25109999999</v>
      </c>
      <c r="L3434" s="6">
        <v>2418.3188599999999</v>
      </c>
      <c r="M34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35" spans="1:13" x14ac:dyDescent="0.2">
      <c r="A3435" t="s">
        <v>4114</v>
      </c>
      <c r="B3435" t="s">
        <v>32</v>
      </c>
      <c r="C3435">
        <v>2</v>
      </c>
      <c r="D3435" s="6">
        <v>93141.23</v>
      </c>
      <c r="E3435" s="6">
        <v>1594401836.3699999</v>
      </c>
      <c r="F3435">
        <v>7</v>
      </c>
      <c r="G3435" t="s">
        <v>29</v>
      </c>
      <c r="H3435">
        <v>2017</v>
      </c>
      <c r="I3435">
        <v>14017</v>
      </c>
      <c r="J3435">
        <v>8</v>
      </c>
      <c r="K3435" s="5">
        <v>17117.109329999999</v>
      </c>
      <c r="L3435" s="6">
        <v>13305.890649999999</v>
      </c>
      <c r="M34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6" spans="1:13" x14ac:dyDescent="0.2">
      <c r="A3436" t="s">
        <v>434</v>
      </c>
      <c r="B3436" t="s">
        <v>18</v>
      </c>
      <c r="C3436">
        <v>10</v>
      </c>
      <c r="D3436" s="6">
        <v>224379.29</v>
      </c>
      <c r="E3436" s="6">
        <v>8278832692.4399996</v>
      </c>
      <c r="F3436">
        <v>3</v>
      </c>
      <c r="G3436" t="s">
        <v>10</v>
      </c>
      <c r="H3436">
        <v>2004</v>
      </c>
      <c r="I3436">
        <v>6791</v>
      </c>
      <c r="J3436">
        <v>21</v>
      </c>
      <c r="K3436" s="5">
        <v>36895.598870000002</v>
      </c>
      <c r="L3436" s="6">
        <v>74793.096990000005</v>
      </c>
      <c r="M34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37" spans="1:13" x14ac:dyDescent="0.2">
      <c r="A3437" t="s">
        <v>4115</v>
      </c>
      <c r="B3437" t="s">
        <v>12</v>
      </c>
      <c r="C3437">
        <v>1</v>
      </c>
      <c r="D3437" s="6">
        <v>32403.52</v>
      </c>
      <c r="E3437" s="6">
        <v>11121589424.68</v>
      </c>
      <c r="F3437">
        <v>21</v>
      </c>
      <c r="G3437" t="s">
        <v>37</v>
      </c>
      <c r="H3437">
        <v>2006</v>
      </c>
      <c r="I3437">
        <v>16559</v>
      </c>
      <c r="J3437">
        <v>19</v>
      </c>
      <c r="K3437" s="5">
        <v>343220.64659999998</v>
      </c>
      <c r="L3437" s="6">
        <v>1543.0247529999999</v>
      </c>
      <c r="M34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8" spans="1:13" x14ac:dyDescent="0.2">
      <c r="A3438" t="s">
        <v>4116</v>
      </c>
      <c r="B3438" t="s">
        <v>9</v>
      </c>
      <c r="C3438">
        <v>10</v>
      </c>
      <c r="D3438" s="6">
        <v>21561.89</v>
      </c>
      <c r="E3438" s="6">
        <v>7637453983.6700001</v>
      </c>
      <c r="F3438">
        <v>30</v>
      </c>
      <c r="G3438" t="s">
        <v>13</v>
      </c>
      <c r="H3438">
        <v>2018</v>
      </c>
      <c r="I3438">
        <v>18673</v>
      </c>
      <c r="J3438">
        <v>7</v>
      </c>
      <c r="K3438" s="5">
        <v>354209.72749999998</v>
      </c>
      <c r="L3438" s="6">
        <v>718.72978339999997</v>
      </c>
      <c r="M3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39" spans="1:13" x14ac:dyDescent="0.2">
      <c r="A3439" t="s">
        <v>4117</v>
      </c>
      <c r="B3439" t="s">
        <v>9</v>
      </c>
      <c r="C3439">
        <v>4</v>
      </c>
      <c r="D3439" s="6">
        <v>287770.15000000002</v>
      </c>
      <c r="E3439" s="6">
        <v>10925166477.110001</v>
      </c>
      <c r="F3439">
        <v>48</v>
      </c>
      <c r="G3439" t="s">
        <v>13</v>
      </c>
      <c r="H3439">
        <v>2001</v>
      </c>
      <c r="I3439">
        <v>10769</v>
      </c>
      <c r="J3439">
        <v>24</v>
      </c>
      <c r="K3439" s="5">
        <v>37963.90509</v>
      </c>
      <c r="L3439" s="6">
        <v>5995.211483</v>
      </c>
      <c r="M3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0" spans="1:13" x14ac:dyDescent="0.2">
      <c r="A3440" t="s">
        <v>4118</v>
      </c>
      <c r="B3440" t="s">
        <v>32</v>
      </c>
      <c r="C3440">
        <v>6</v>
      </c>
      <c r="D3440" s="6">
        <v>386058.45</v>
      </c>
      <c r="E3440" s="6">
        <v>6984793477.4899998</v>
      </c>
      <c r="F3440">
        <v>18</v>
      </c>
      <c r="G3440" t="s">
        <v>10</v>
      </c>
      <c r="H3440">
        <v>2005</v>
      </c>
      <c r="I3440">
        <v>7114</v>
      </c>
      <c r="J3440">
        <v>20</v>
      </c>
      <c r="K3440" s="5">
        <v>18091.580160000001</v>
      </c>
      <c r="L3440" s="6">
        <v>21447.691739999998</v>
      </c>
      <c r="M34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1" spans="1:13" x14ac:dyDescent="0.2">
      <c r="A3441" t="s">
        <v>4119</v>
      </c>
      <c r="B3441" t="s">
        <v>42</v>
      </c>
      <c r="C3441">
        <v>4</v>
      </c>
      <c r="D3441" s="6">
        <v>497005.03</v>
      </c>
      <c r="E3441" s="6">
        <v>16357756879.620001</v>
      </c>
      <c r="F3441">
        <v>35</v>
      </c>
      <c r="G3441" t="s">
        <v>27</v>
      </c>
      <c r="H3441">
        <v>2001</v>
      </c>
      <c r="I3441">
        <v>3533</v>
      </c>
      <c r="J3441">
        <v>24</v>
      </c>
      <c r="K3441" s="5">
        <v>32911.658689999997</v>
      </c>
      <c r="L3441" s="6">
        <v>14200.143679999999</v>
      </c>
      <c r="M3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2" spans="1:13" x14ac:dyDescent="0.2">
      <c r="A3442" t="s">
        <v>4120</v>
      </c>
      <c r="B3442" t="s">
        <v>42</v>
      </c>
      <c r="C3442">
        <v>2</v>
      </c>
      <c r="D3442" s="6">
        <v>398463.51</v>
      </c>
      <c r="E3442" s="6">
        <v>10985258171.4</v>
      </c>
      <c r="F3442">
        <v>47</v>
      </c>
      <c r="G3442" t="s">
        <v>27</v>
      </c>
      <c r="H3442">
        <v>2002</v>
      </c>
      <c r="I3442">
        <v>2908</v>
      </c>
      <c r="J3442">
        <v>23</v>
      </c>
      <c r="K3442" s="5">
        <v>27568.04421</v>
      </c>
      <c r="L3442" s="6">
        <v>8477.9470579999997</v>
      </c>
      <c r="M3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3" spans="1:13" x14ac:dyDescent="0.2">
      <c r="A3443" t="s">
        <v>4121</v>
      </c>
      <c r="B3443" t="s">
        <v>42</v>
      </c>
      <c r="C3443">
        <v>1</v>
      </c>
      <c r="D3443" s="6">
        <v>346850.62</v>
      </c>
      <c r="E3443" s="6">
        <v>1373430104.6800001</v>
      </c>
      <c r="F3443">
        <v>1</v>
      </c>
      <c r="G3443" t="s">
        <v>29</v>
      </c>
      <c r="H3443">
        <v>2011</v>
      </c>
      <c r="I3443">
        <v>83</v>
      </c>
      <c r="J3443">
        <v>14</v>
      </c>
      <c r="K3443" s="5">
        <v>3958.716418</v>
      </c>
      <c r="L3443" s="6">
        <v>346850.6225</v>
      </c>
      <c r="M3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4" spans="1:13" x14ac:dyDescent="0.2">
      <c r="A3444" t="s">
        <v>4122</v>
      </c>
      <c r="B3444" t="s">
        <v>49</v>
      </c>
      <c r="C3444">
        <v>4</v>
      </c>
      <c r="D3444" s="6">
        <v>419066.9</v>
      </c>
      <c r="E3444" s="6">
        <v>1147668679.3399999</v>
      </c>
      <c r="F3444">
        <v>38</v>
      </c>
      <c r="G3444" t="s">
        <v>13</v>
      </c>
      <c r="H3444">
        <v>2008</v>
      </c>
      <c r="I3444">
        <v>5912</v>
      </c>
      <c r="J3444">
        <v>17</v>
      </c>
      <c r="K3444" s="5">
        <v>2737.6287819999998</v>
      </c>
      <c r="L3444" s="6">
        <v>11028.076370000001</v>
      </c>
      <c r="M3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5" spans="1:13" x14ac:dyDescent="0.2">
      <c r="A3445" t="s">
        <v>4123</v>
      </c>
      <c r="B3445" t="s">
        <v>49</v>
      </c>
      <c r="C3445">
        <v>9</v>
      </c>
      <c r="D3445" s="6">
        <v>356536.41</v>
      </c>
      <c r="E3445" s="6">
        <v>959372045.21000004</v>
      </c>
      <c r="F3445">
        <v>43</v>
      </c>
      <c r="G3445" t="s">
        <v>19</v>
      </c>
      <c r="H3445">
        <v>2017</v>
      </c>
      <c r="I3445">
        <v>10064</v>
      </c>
      <c r="J3445">
        <v>8</v>
      </c>
      <c r="K3445" s="5">
        <v>2689.8108870000001</v>
      </c>
      <c r="L3445" s="6">
        <v>8291.5443450000002</v>
      </c>
      <c r="M3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6" spans="1:13" x14ac:dyDescent="0.2">
      <c r="A3446" t="s">
        <v>4124</v>
      </c>
      <c r="B3446" t="s">
        <v>18</v>
      </c>
      <c r="C3446">
        <v>2</v>
      </c>
      <c r="D3446" s="6">
        <v>384725.75</v>
      </c>
      <c r="E3446" s="6">
        <v>12168065661.799999</v>
      </c>
      <c r="F3446">
        <v>11</v>
      </c>
      <c r="G3446" t="s">
        <v>16</v>
      </c>
      <c r="H3446">
        <v>2013</v>
      </c>
      <c r="I3446">
        <v>7848</v>
      </c>
      <c r="J3446">
        <v>12</v>
      </c>
      <c r="K3446" s="5">
        <v>31626.89501</v>
      </c>
      <c r="L3446" s="6">
        <v>34975.06828</v>
      </c>
      <c r="M34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47" spans="1:13" x14ac:dyDescent="0.2">
      <c r="A3447" t="s">
        <v>66</v>
      </c>
      <c r="B3447" t="s">
        <v>49</v>
      </c>
      <c r="C3447">
        <v>5</v>
      </c>
      <c r="D3447" s="6">
        <v>397216.88</v>
      </c>
      <c r="E3447" s="6">
        <v>1889305107.97</v>
      </c>
      <c r="F3447">
        <v>49</v>
      </c>
      <c r="G3447" t="s">
        <v>33</v>
      </c>
      <c r="H3447">
        <v>2016</v>
      </c>
      <c r="I3447">
        <v>10499</v>
      </c>
      <c r="J3447">
        <v>9</v>
      </c>
      <c r="K3447" s="5">
        <v>4755.3565760000001</v>
      </c>
      <c r="L3447" s="6">
        <v>8106.4668899999997</v>
      </c>
      <c r="M34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8" spans="1:13" x14ac:dyDescent="0.2">
      <c r="A3448" t="s">
        <v>435</v>
      </c>
      <c r="B3448" t="s">
        <v>24</v>
      </c>
      <c r="C3448">
        <v>5</v>
      </c>
      <c r="D3448" s="6">
        <v>14954.53</v>
      </c>
      <c r="E3448" s="6">
        <v>4639902996.8000002</v>
      </c>
      <c r="F3448">
        <v>32</v>
      </c>
      <c r="G3448" t="s">
        <v>16</v>
      </c>
      <c r="H3448">
        <v>2007</v>
      </c>
      <c r="I3448">
        <v>16455</v>
      </c>
      <c r="J3448">
        <v>18</v>
      </c>
      <c r="K3448" s="5">
        <v>310266.46230000001</v>
      </c>
      <c r="L3448" s="6">
        <v>467.32895409999998</v>
      </c>
      <c r="M3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49" spans="1:13" x14ac:dyDescent="0.2">
      <c r="A3449" t="s">
        <v>4125</v>
      </c>
      <c r="B3449" t="s">
        <v>49</v>
      </c>
      <c r="C3449">
        <v>8</v>
      </c>
      <c r="D3449" s="6">
        <v>403387.56</v>
      </c>
      <c r="E3449" s="6">
        <v>10494643706.549999</v>
      </c>
      <c r="F3449">
        <v>18</v>
      </c>
      <c r="G3449" t="s">
        <v>19</v>
      </c>
      <c r="H3449">
        <v>2014</v>
      </c>
      <c r="I3449">
        <v>5578</v>
      </c>
      <c r="J3449">
        <v>11</v>
      </c>
      <c r="K3449" s="5">
        <v>26015.280149999999</v>
      </c>
      <c r="L3449" s="6">
        <v>22410.419870000002</v>
      </c>
      <c r="M34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0" spans="1:13" x14ac:dyDescent="0.2">
      <c r="A3450" t="s">
        <v>4126</v>
      </c>
      <c r="B3450" t="s">
        <v>32</v>
      </c>
      <c r="C3450">
        <v>9</v>
      </c>
      <c r="D3450" s="6">
        <v>183939.25</v>
      </c>
      <c r="E3450" s="6">
        <v>30465093207.259998</v>
      </c>
      <c r="F3450">
        <v>36</v>
      </c>
      <c r="G3450" t="s">
        <v>37</v>
      </c>
      <c r="H3450">
        <v>2023</v>
      </c>
      <c r="I3450">
        <v>1370</v>
      </c>
      <c r="J3450">
        <v>2</v>
      </c>
      <c r="K3450" s="5">
        <v>165624.83979999999</v>
      </c>
      <c r="L3450" s="6">
        <v>5109.4236870000004</v>
      </c>
      <c r="M34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1" spans="1:13" x14ac:dyDescent="0.2">
      <c r="A3451" t="s">
        <v>4127</v>
      </c>
      <c r="B3451" t="s">
        <v>9</v>
      </c>
      <c r="C3451">
        <v>5</v>
      </c>
      <c r="D3451" s="6">
        <v>102479.84</v>
      </c>
      <c r="E3451" s="6">
        <v>37114543423.650002</v>
      </c>
      <c r="F3451">
        <v>10</v>
      </c>
      <c r="G3451" t="s">
        <v>37</v>
      </c>
      <c r="H3451">
        <v>2015</v>
      </c>
      <c r="I3451">
        <v>3765</v>
      </c>
      <c r="J3451">
        <v>10</v>
      </c>
      <c r="K3451" s="5">
        <v>362163.32789999997</v>
      </c>
      <c r="L3451" s="6">
        <v>10247.98429</v>
      </c>
      <c r="M34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2" spans="1:13" x14ac:dyDescent="0.2">
      <c r="A3452" t="s">
        <v>4128</v>
      </c>
      <c r="B3452" t="s">
        <v>49</v>
      </c>
      <c r="C3452">
        <v>7</v>
      </c>
      <c r="D3452" s="6">
        <v>80507.39</v>
      </c>
      <c r="E3452" s="6">
        <v>20381079457.330002</v>
      </c>
      <c r="F3452">
        <v>30</v>
      </c>
      <c r="G3452" t="s">
        <v>37</v>
      </c>
      <c r="H3452">
        <v>2020</v>
      </c>
      <c r="I3452">
        <v>870</v>
      </c>
      <c r="J3452">
        <v>5</v>
      </c>
      <c r="K3452" s="5">
        <v>253156.8757</v>
      </c>
      <c r="L3452" s="6">
        <v>2683.5796180000002</v>
      </c>
      <c r="M3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3" spans="1:13" x14ac:dyDescent="0.2">
      <c r="A3453" t="s">
        <v>4129</v>
      </c>
      <c r="B3453" t="s">
        <v>9</v>
      </c>
      <c r="C3453">
        <v>1</v>
      </c>
      <c r="D3453" s="6">
        <v>337142.58</v>
      </c>
      <c r="E3453" s="6">
        <v>11382325918.530001</v>
      </c>
      <c r="F3453">
        <v>41</v>
      </c>
      <c r="G3453" t="s">
        <v>29</v>
      </c>
      <c r="H3453">
        <v>2022</v>
      </c>
      <c r="I3453">
        <v>16828</v>
      </c>
      <c r="J3453">
        <v>3</v>
      </c>
      <c r="K3453" s="5">
        <v>33760.164239999998</v>
      </c>
      <c r="L3453" s="6">
        <v>8222.9896869999993</v>
      </c>
      <c r="M34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4" spans="1:13" x14ac:dyDescent="0.2">
      <c r="A3454" t="s">
        <v>4130</v>
      </c>
      <c r="B3454" t="s">
        <v>9</v>
      </c>
      <c r="C3454">
        <v>2</v>
      </c>
      <c r="D3454" s="6">
        <v>12982.55</v>
      </c>
      <c r="E3454" s="6">
        <v>3528478210.3099999</v>
      </c>
      <c r="F3454">
        <v>12</v>
      </c>
      <c r="G3454" t="s">
        <v>21</v>
      </c>
      <c r="H3454">
        <v>2012</v>
      </c>
      <c r="I3454">
        <v>16635</v>
      </c>
      <c r="J3454">
        <v>13</v>
      </c>
      <c r="K3454" s="5">
        <v>271785.31589999999</v>
      </c>
      <c r="L3454" s="6">
        <v>1081.8787910000001</v>
      </c>
      <c r="M3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5" spans="1:13" x14ac:dyDescent="0.2">
      <c r="A3455" t="s">
        <v>4131</v>
      </c>
      <c r="B3455" t="s">
        <v>9</v>
      </c>
      <c r="C3455">
        <v>7</v>
      </c>
      <c r="D3455" s="6">
        <v>72609.149999999994</v>
      </c>
      <c r="E3455" s="6">
        <v>3293307856.4899998</v>
      </c>
      <c r="F3455">
        <v>41</v>
      </c>
      <c r="G3455" t="s">
        <v>21</v>
      </c>
      <c r="H3455">
        <v>2003</v>
      </c>
      <c r="I3455">
        <v>10372</v>
      </c>
      <c r="J3455">
        <v>22</v>
      </c>
      <c r="K3455" s="5">
        <v>45355.652329999997</v>
      </c>
      <c r="L3455" s="6">
        <v>1770.9548159999999</v>
      </c>
      <c r="M3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6" spans="1:13" x14ac:dyDescent="0.2">
      <c r="A3456" t="s">
        <v>4132</v>
      </c>
      <c r="B3456" t="s">
        <v>24</v>
      </c>
      <c r="C3456">
        <v>2</v>
      </c>
      <c r="D3456" s="6">
        <v>263057.65000000002</v>
      </c>
      <c r="E3456" s="6">
        <v>7057363802.71</v>
      </c>
      <c r="F3456">
        <v>18</v>
      </c>
      <c r="G3456" t="s">
        <v>19</v>
      </c>
      <c r="H3456">
        <v>2019</v>
      </c>
      <c r="I3456">
        <v>2029</v>
      </c>
      <c r="J3456">
        <v>6</v>
      </c>
      <c r="K3456" s="5">
        <v>26827.20205</v>
      </c>
      <c r="L3456" s="6">
        <v>14614.313920000001</v>
      </c>
      <c r="M3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57" spans="1:13" x14ac:dyDescent="0.2">
      <c r="A3457" t="s">
        <v>4133</v>
      </c>
      <c r="B3457" t="s">
        <v>12</v>
      </c>
      <c r="C3457">
        <v>7</v>
      </c>
      <c r="D3457" s="6">
        <v>400046.63</v>
      </c>
      <c r="E3457" s="6">
        <v>68933747.379999995</v>
      </c>
      <c r="F3457">
        <v>19</v>
      </c>
      <c r="G3457" t="s">
        <v>29</v>
      </c>
      <c r="H3457">
        <v>2001</v>
      </c>
      <c r="I3457">
        <v>1808</v>
      </c>
      <c r="J3457">
        <v>24</v>
      </c>
      <c r="K3457" s="5">
        <v>171.31427890000001</v>
      </c>
      <c r="L3457" s="6">
        <v>21055.086029999999</v>
      </c>
      <c r="M34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8" spans="1:13" x14ac:dyDescent="0.2">
      <c r="A3458" t="s">
        <v>4134</v>
      </c>
      <c r="B3458" t="s">
        <v>32</v>
      </c>
      <c r="C3458">
        <v>6</v>
      </c>
      <c r="D3458" s="6">
        <v>102373.75999999999</v>
      </c>
      <c r="E3458" s="6">
        <v>16367439207.02</v>
      </c>
      <c r="F3458">
        <v>4</v>
      </c>
      <c r="G3458" t="s">
        <v>27</v>
      </c>
      <c r="H3458">
        <v>2000</v>
      </c>
      <c r="I3458">
        <v>18946</v>
      </c>
      <c r="J3458">
        <v>25</v>
      </c>
      <c r="K3458" s="5">
        <v>159878.23980000001</v>
      </c>
      <c r="L3458" s="6">
        <v>25593.440429999999</v>
      </c>
      <c r="M3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59" spans="1:13" x14ac:dyDescent="0.2">
      <c r="A3459" t="s">
        <v>436</v>
      </c>
      <c r="B3459" t="s">
        <v>18</v>
      </c>
      <c r="C3459">
        <v>8</v>
      </c>
      <c r="D3459" s="6">
        <v>220824.8</v>
      </c>
      <c r="E3459" s="6">
        <v>8916513879.4799995</v>
      </c>
      <c r="F3459">
        <v>11</v>
      </c>
      <c r="G3459" t="s">
        <v>10</v>
      </c>
      <c r="H3459">
        <v>2016</v>
      </c>
      <c r="I3459">
        <v>4429</v>
      </c>
      <c r="J3459">
        <v>9</v>
      </c>
      <c r="K3459" s="5">
        <v>40377.226690000003</v>
      </c>
      <c r="L3459" s="6">
        <v>20074.981919999998</v>
      </c>
      <c r="M34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0" spans="1:13" x14ac:dyDescent="0.2">
      <c r="A3460" t="s">
        <v>4135</v>
      </c>
      <c r="B3460" t="s">
        <v>49</v>
      </c>
      <c r="C3460">
        <v>8</v>
      </c>
      <c r="D3460" s="6">
        <v>461469.51</v>
      </c>
      <c r="E3460" s="6">
        <v>17192068220.080002</v>
      </c>
      <c r="F3460">
        <v>17</v>
      </c>
      <c r="G3460" t="s">
        <v>37</v>
      </c>
      <c r="H3460">
        <v>2009</v>
      </c>
      <c r="I3460">
        <v>2471</v>
      </c>
      <c r="J3460">
        <v>16</v>
      </c>
      <c r="K3460" s="5">
        <v>37254.047149999999</v>
      </c>
      <c r="L3460" s="6">
        <v>27145.265080000001</v>
      </c>
      <c r="M3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1" spans="1:13" x14ac:dyDescent="0.2">
      <c r="A3461" t="s">
        <v>4136</v>
      </c>
      <c r="B3461" t="s">
        <v>9</v>
      </c>
      <c r="C3461">
        <v>7</v>
      </c>
      <c r="D3461" s="6">
        <v>305494.06</v>
      </c>
      <c r="E3461" s="6">
        <v>9918805086.1100006</v>
      </c>
      <c r="F3461">
        <v>12</v>
      </c>
      <c r="G3461" t="s">
        <v>13</v>
      </c>
      <c r="H3461">
        <v>2018</v>
      </c>
      <c r="I3461">
        <v>4195</v>
      </c>
      <c r="J3461">
        <v>7</v>
      </c>
      <c r="K3461" s="5">
        <v>32467.077939999999</v>
      </c>
      <c r="L3461" s="6">
        <v>25457.838680000001</v>
      </c>
      <c r="M34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2" spans="1:13" x14ac:dyDescent="0.2">
      <c r="A3462" t="s">
        <v>4137</v>
      </c>
      <c r="B3462" t="s">
        <v>18</v>
      </c>
      <c r="C3462">
        <v>3</v>
      </c>
      <c r="D3462" s="6">
        <v>16732.240000000002</v>
      </c>
      <c r="E3462" s="6">
        <v>6147110034.0900002</v>
      </c>
      <c r="F3462">
        <v>19</v>
      </c>
      <c r="G3462" t="s">
        <v>13</v>
      </c>
      <c r="H3462">
        <v>2013</v>
      </c>
      <c r="I3462">
        <v>5193</v>
      </c>
      <c r="J3462">
        <v>12</v>
      </c>
      <c r="K3462" s="5">
        <v>367380.28080000001</v>
      </c>
      <c r="L3462" s="6">
        <v>880.64396299999999</v>
      </c>
      <c r="M3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3" spans="1:13" x14ac:dyDescent="0.2">
      <c r="A3463" t="s">
        <v>4138</v>
      </c>
      <c r="B3463" t="s">
        <v>9</v>
      </c>
      <c r="C3463">
        <v>2</v>
      </c>
      <c r="D3463" s="6">
        <v>80500.86</v>
      </c>
      <c r="E3463" s="6">
        <v>28281092801.959999</v>
      </c>
      <c r="F3463">
        <v>25</v>
      </c>
      <c r="G3463" t="s">
        <v>13</v>
      </c>
      <c r="H3463">
        <v>2011</v>
      </c>
      <c r="I3463">
        <v>59</v>
      </c>
      <c r="J3463">
        <v>14</v>
      </c>
      <c r="K3463" s="5">
        <v>351313.1911</v>
      </c>
      <c r="L3463" s="6">
        <v>3220.0342049999999</v>
      </c>
      <c r="M3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4" spans="1:13" x14ac:dyDescent="0.2">
      <c r="A3464" t="s">
        <v>4139</v>
      </c>
      <c r="B3464" t="s">
        <v>24</v>
      </c>
      <c r="C3464">
        <v>6</v>
      </c>
      <c r="D3464" s="6">
        <v>65966.509999999995</v>
      </c>
      <c r="E3464" s="6">
        <v>2315164013.3800001</v>
      </c>
      <c r="F3464">
        <v>19</v>
      </c>
      <c r="G3464" t="s">
        <v>19</v>
      </c>
      <c r="H3464">
        <v>2011</v>
      </c>
      <c r="I3464">
        <v>8542</v>
      </c>
      <c r="J3464">
        <v>14</v>
      </c>
      <c r="K3464" s="5">
        <v>35095.049420000003</v>
      </c>
      <c r="L3464" s="6">
        <v>3471.9217560000002</v>
      </c>
      <c r="M3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5" spans="1:13" x14ac:dyDescent="0.2">
      <c r="A3465" t="s">
        <v>4140</v>
      </c>
      <c r="B3465" t="s">
        <v>18</v>
      </c>
      <c r="C3465">
        <v>3</v>
      </c>
      <c r="D3465" s="6">
        <v>485613.3</v>
      </c>
      <c r="E3465" s="6">
        <v>2249300268.0300002</v>
      </c>
      <c r="F3465">
        <v>7</v>
      </c>
      <c r="G3465" t="s">
        <v>10</v>
      </c>
      <c r="H3465">
        <v>2007</v>
      </c>
      <c r="I3465">
        <v>8257</v>
      </c>
      <c r="J3465">
        <v>18</v>
      </c>
      <c r="K3465" s="5">
        <v>4630.875317</v>
      </c>
      <c r="L3465" s="6">
        <v>69373.328880000001</v>
      </c>
      <c r="M3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6" spans="1:13" x14ac:dyDescent="0.2">
      <c r="A3466" t="s">
        <v>4141</v>
      </c>
      <c r="B3466" t="s">
        <v>12</v>
      </c>
      <c r="C3466">
        <v>3</v>
      </c>
      <c r="D3466" s="6">
        <v>288891.33</v>
      </c>
      <c r="E3466" s="6">
        <v>1311040192.8599999</v>
      </c>
      <c r="F3466">
        <v>37</v>
      </c>
      <c r="G3466" t="s">
        <v>21</v>
      </c>
      <c r="H3466">
        <v>2009</v>
      </c>
      <c r="I3466">
        <v>368</v>
      </c>
      <c r="J3466">
        <v>16</v>
      </c>
      <c r="K3466" s="5">
        <v>4537.1776639999998</v>
      </c>
      <c r="L3466" s="6">
        <v>7807.8738540000004</v>
      </c>
      <c r="M3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67" spans="1:13" x14ac:dyDescent="0.2">
      <c r="A3467" t="s">
        <v>4142</v>
      </c>
      <c r="B3467" t="s">
        <v>24</v>
      </c>
      <c r="C3467">
        <v>6</v>
      </c>
      <c r="D3467" s="6">
        <v>394305.91</v>
      </c>
      <c r="E3467" s="6">
        <v>12222843382.42</v>
      </c>
      <c r="F3467">
        <v>1</v>
      </c>
      <c r="G3467" t="s">
        <v>21</v>
      </c>
      <c r="H3467">
        <v>2001</v>
      </c>
      <c r="I3467">
        <v>17007</v>
      </c>
      <c r="J3467">
        <v>24</v>
      </c>
      <c r="K3467" s="5">
        <v>30997.376970000001</v>
      </c>
      <c r="L3467" s="6">
        <v>394305.91460000002</v>
      </c>
      <c r="M34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8" spans="1:13" x14ac:dyDescent="0.2">
      <c r="A3468" t="s">
        <v>4143</v>
      </c>
      <c r="B3468" t="s">
        <v>42</v>
      </c>
      <c r="C3468">
        <v>4</v>
      </c>
      <c r="D3468" s="6">
        <v>61664.480000000003</v>
      </c>
      <c r="E3468" s="6">
        <v>30006601494.189999</v>
      </c>
      <c r="F3468">
        <v>37</v>
      </c>
      <c r="G3468" t="s">
        <v>29</v>
      </c>
      <c r="H3468">
        <v>2004</v>
      </c>
      <c r="I3468">
        <v>11696</v>
      </c>
      <c r="J3468">
        <v>21</v>
      </c>
      <c r="K3468" s="5">
        <v>486609.80359999998</v>
      </c>
      <c r="L3468" s="6">
        <v>1666.60753</v>
      </c>
      <c r="M34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69" spans="1:13" x14ac:dyDescent="0.2">
      <c r="A3469" t="s">
        <v>4144</v>
      </c>
      <c r="B3469" t="s">
        <v>24</v>
      </c>
      <c r="C3469">
        <v>2</v>
      </c>
      <c r="D3469" s="6">
        <v>26559.06</v>
      </c>
      <c r="E3469" s="6">
        <v>11526986581.99</v>
      </c>
      <c r="F3469">
        <v>39</v>
      </c>
      <c r="G3469" t="s">
        <v>10</v>
      </c>
      <c r="H3469">
        <v>2021</v>
      </c>
      <c r="I3469">
        <v>618</v>
      </c>
      <c r="J3469">
        <v>4</v>
      </c>
      <c r="K3469" s="5">
        <v>434012.3737</v>
      </c>
      <c r="L3469" s="6">
        <v>681.00149999999996</v>
      </c>
      <c r="M3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0" spans="1:13" x14ac:dyDescent="0.2">
      <c r="A3470" t="s">
        <v>437</v>
      </c>
      <c r="B3470" t="s">
        <v>9</v>
      </c>
      <c r="C3470">
        <v>8</v>
      </c>
      <c r="D3470" s="6">
        <v>133729.99</v>
      </c>
      <c r="E3470" s="6">
        <v>20220188917.16</v>
      </c>
      <c r="F3470">
        <v>23</v>
      </c>
      <c r="G3470" t="s">
        <v>27</v>
      </c>
      <c r="H3470">
        <v>2011</v>
      </c>
      <c r="I3470">
        <v>10922</v>
      </c>
      <c r="J3470">
        <v>14</v>
      </c>
      <c r="K3470" s="5">
        <v>151200.60500000001</v>
      </c>
      <c r="L3470" s="6">
        <v>5814.3473299999996</v>
      </c>
      <c r="M3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1" spans="1:13" x14ac:dyDescent="0.2">
      <c r="A3471" t="s">
        <v>4145</v>
      </c>
      <c r="B3471" t="s">
        <v>32</v>
      </c>
      <c r="C3471">
        <v>4</v>
      </c>
      <c r="D3471" s="6">
        <v>111107.48</v>
      </c>
      <c r="E3471" s="6">
        <v>4001961832.1399999</v>
      </c>
      <c r="F3471">
        <v>21</v>
      </c>
      <c r="G3471" t="s">
        <v>10</v>
      </c>
      <c r="H3471">
        <v>2014</v>
      </c>
      <c r="I3471">
        <v>1351</v>
      </c>
      <c r="J3471">
        <v>11</v>
      </c>
      <c r="K3471" s="5">
        <v>36017.835099999997</v>
      </c>
      <c r="L3471" s="6">
        <v>5290.8321580000002</v>
      </c>
      <c r="M3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2" spans="1:13" x14ac:dyDescent="0.2">
      <c r="A3472" t="s">
        <v>4146</v>
      </c>
      <c r="B3472" t="s">
        <v>24</v>
      </c>
      <c r="C3472">
        <v>3</v>
      </c>
      <c r="D3472" s="6">
        <v>103015.28</v>
      </c>
      <c r="E3472" s="6">
        <v>22546023856.700001</v>
      </c>
      <c r="F3472">
        <v>48</v>
      </c>
      <c r="G3472" t="s">
        <v>21</v>
      </c>
      <c r="H3472">
        <v>2001</v>
      </c>
      <c r="I3472">
        <v>4731</v>
      </c>
      <c r="J3472">
        <v>24</v>
      </c>
      <c r="K3472" s="5">
        <v>218859.973</v>
      </c>
      <c r="L3472" s="6">
        <v>2146.1516139999999</v>
      </c>
      <c r="M34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3" spans="1:13" x14ac:dyDescent="0.2">
      <c r="A3473" t="s">
        <v>4147</v>
      </c>
      <c r="B3473" t="s">
        <v>15</v>
      </c>
      <c r="C3473">
        <v>9</v>
      </c>
      <c r="D3473" s="6">
        <v>244171.43</v>
      </c>
      <c r="E3473" s="6">
        <v>8446404969.8699999</v>
      </c>
      <c r="F3473">
        <v>17</v>
      </c>
      <c r="G3473" t="s">
        <v>13</v>
      </c>
      <c r="H3473">
        <v>2013</v>
      </c>
      <c r="I3473">
        <v>4056</v>
      </c>
      <c r="J3473">
        <v>12</v>
      </c>
      <c r="K3473" s="5">
        <v>34591.10974</v>
      </c>
      <c r="L3473" s="6">
        <v>14363.02541</v>
      </c>
      <c r="M3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4" spans="1:13" x14ac:dyDescent="0.2">
      <c r="A3474" t="s">
        <v>4148</v>
      </c>
      <c r="B3474" t="s">
        <v>15</v>
      </c>
      <c r="C3474">
        <v>8</v>
      </c>
      <c r="D3474" s="6">
        <v>87185.18</v>
      </c>
      <c r="E3474" s="6">
        <v>34211908475.689999</v>
      </c>
      <c r="F3474">
        <v>20</v>
      </c>
      <c r="G3474" t="s">
        <v>13</v>
      </c>
      <c r="H3474">
        <v>2008</v>
      </c>
      <c r="I3474">
        <v>15415</v>
      </c>
      <c r="J3474">
        <v>17</v>
      </c>
      <c r="K3474" s="5">
        <v>392404.08100000001</v>
      </c>
      <c r="L3474" s="6">
        <v>4359.2591089999996</v>
      </c>
      <c r="M34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5" spans="1:13" x14ac:dyDescent="0.2">
      <c r="A3475" t="s">
        <v>4149</v>
      </c>
      <c r="B3475" t="s">
        <v>32</v>
      </c>
      <c r="C3475">
        <v>8</v>
      </c>
      <c r="D3475" s="6">
        <v>160980.85</v>
      </c>
      <c r="E3475" s="6">
        <v>4360984275.6700001</v>
      </c>
      <c r="F3475">
        <v>38</v>
      </c>
      <c r="G3475" t="s">
        <v>35</v>
      </c>
      <c r="H3475">
        <v>2020</v>
      </c>
      <c r="I3475">
        <v>5596</v>
      </c>
      <c r="J3475">
        <v>5</v>
      </c>
      <c r="K3475" s="5">
        <v>27089.081699999999</v>
      </c>
      <c r="L3475" s="6">
        <v>4236.3380580000003</v>
      </c>
      <c r="M3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6" spans="1:13" x14ac:dyDescent="0.2">
      <c r="A3476" t="s">
        <v>4150</v>
      </c>
      <c r="B3476" t="s">
        <v>32</v>
      </c>
      <c r="C3476">
        <v>10</v>
      </c>
      <c r="D3476" s="6">
        <v>252518.46</v>
      </c>
      <c r="E3476" s="6">
        <v>926656501.89999998</v>
      </c>
      <c r="F3476">
        <v>6</v>
      </c>
      <c r="G3476" t="s">
        <v>10</v>
      </c>
      <c r="H3476">
        <v>2023</v>
      </c>
      <c r="I3476">
        <v>656</v>
      </c>
      <c r="J3476">
        <v>2</v>
      </c>
      <c r="K3476" s="5">
        <v>3668.6584969999999</v>
      </c>
      <c r="L3476" s="6">
        <v>42086.409529999997</v>
      </c>
      <c r="M34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7" spans="1:13" x14ac:dyDescent="0.2">
      <c r="A3477" t="s">
        <v>4151</v>
      </c>
      <c r="B3477" t="s">
        <v>18</v>
      </c>
      <c r="C3477">
        <v>6</v>
      </c>
      <c r="D3477" s="6">
        <v>496422.76</v>
      </c>
      <c r="E3477" s="6">
        <v>21491781207.75</v>
      </c>
      <c r="F3477">
        <v>8</v>
      </c>
      <c r="G3477" t="s">
        <v>16</v>
      </c>
      <c r="H3477">
        <v>2009</v>
      </c>
      <c r="I3477">
        <v>7692</v>
      </c>
      <c r="J3477">
        <v>16</v>
      </c>
      <c r="K3477" s="5">
        <v>43292.30356</v>
      </c>
      <c r="L3477" s="6">
        <v>62052.844899999996</v>
      </c>
      <c r="M34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78" spans="1:13" x14ac:dyDescent="0.2">
      <c r="A3478" t="s">
        <v>4152</v>
      </c>
      <c r="B3478" t="s">
        <v>32</v>
      </c>
      <c r="C3478">
        <v>4</v>
      </c>
      <c r="D3478" s="6">
        <v>334077.58</v>
      </c>
      <c r="E3478" s="6">
        <v>13670243561.23</v>
      </c>
      <c r="F3478">
        <v>45</v>
      </c>
      <c r="G3478" t="s">
        <v>19</v>
      </c>
      <c r="H3478">
        <v>2014</v>
      </c>
      <c r="I3478">
        <v>14878</v>
      </c>
      <c r="J3478">
        <v>11</v>
      </c>
      <c r="K3478" s="5">
        <v>40918.368150000002</v>
      </c>
      <c r="L3478" s="6">
        <v>7423.9462629999998</v>
      </c>
      <c r="M34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79" spans="1:13" x14ac:dyDescent="0.2">
      <c r="A3479" t="s">
        <v>4153</v>
      </c>
      <c r="B3479" t="s">
        <v>12</v>
      </c>
      <c r="C3479">
        <v>9</v>
      </c>
      <c r="D3479" s="6">
        <v>235271.78</v>
      </c>
      <c r="E3479" s="6">
        <v>10134861513.34</v>
      </c>
      <c r="F3479">
        <v>8</v>
      </c>
      <c r="G3479" t="s">
        <v>27</v>
      </c>
      <c r="H3479">
        <v>2016</v>
      </c>
      <c r="I3479">
        <v>10569</v>
      </c>
      <c r="J3479">
        <v>9</v>
      </c>
      <c r="K3479" s="5">
        <v>43076.251539999997</v>
      </c>
      <c r="L3479" s="6">
        <v>29408.972109999999</v>
      </c>
      <c r="M34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0" spans="1:13" x14ac:dyDescent="0.2">
      <c r="A3480" t="s">
        <v>4154</v>
      </c>
      <c r="B3480" t="s">
        <v>9</v>
      </c>
      <c r="C3480">
        <v>7</v>
      </c>
      <c r="D3480" s="6">
        <v>10439.57</v>
      </c>
      <c r="E3480" s="6">
        <v>37536914128.230003</v>
      </c>
      <c r="F3480">
        <v>13</v>
      </c>
      <c r="G3480" t="s">
        <v>37</v>
      </c>
      <c r="H3480">
        <v>2005</v>
      </c>
      <c r="I3480">
        <v>4809</v>
      </c>
      <c r="J3480">
        <v>20</v>
      </c>
      <c r="K3480" s="5">
        <v>3595637.4130000002</v>
      </c>
      <c r="L3480" s="6">
        <v>803.04374389999998</v>
      </c>
      <c r="M34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1" spans="1:13" x14ac:dyDescent="0.2">
      <c r="A3481" t="s">
        <v>438</v>
      </c>
      <c r="B3481" t="s">
        <v>9</v>
      </c>
      <c r="C3481">
        <v>8</v>
      </c>
      <c r="D3481" s="6">
        <v>12558.3</v>
      </c>
      <c r="E3481" s="6">
        <v>4692768515.1499996</v>
      </c>
      <c r="F3481">
        <v>45</v>
      </c>
      <c r="G3481" t="s">
        <v>19</v>
      </c>
      <c r="H3481">
        <v>2004</v>
      </c>
      <c r="I3481">
        <v>3754</v>
      </c>
      <c r="J3481">
        <v>21</v>
      </c>
      <c r="K3481" s="5">
        <v>373677.64319999999</v>
      </c>
      <c r="L3481" s="6">
        <v>279.07333399999999</v>
      </c>
      <c r="M3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2" spans="1:13" x14ac:dyDescent="0.2">
      <c r="A3482" t="s">
        <v>4155</v>
      </c>
      <c r="B3482" t="s">
        <v>9</v>
      </c>
      <c r="C3482">
        <v>1</v>
      </c>
      <c r="D3482" s="6">
        <v>119114.47</v>
      </c>
      <c r="E3482" s="6">
        <v>5515021547.9099998</v>
      </c>
      <c r="F3482">
        <v>10</v>
      </c>
      <c r="G3482" t="s">
        <v>29</v>
      </c>
      <c r="H3482">
        <v>2017</v>
      </c>
      <c r="I3482">
        <v>11468</v>
      </c>
      <c r="J3482">
        <v>8</v>
      </c>
      <c r="K3482" s="5">
        <v>46299.181299999997</v>
      </c>
      <c r="L3482" s="6">
        <v>11911.446980000001</v>
      </c>
      <c r="M3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3" spans="1:13" x14ac:dyDescent="0.2">
      <c r="A3483" t="s">
        <v>4156</v>
      </c>
      <c r="B3483" t="s">
        <v>32</v>
      </c>
      <c r="C3483">
        <v>6</v>
      </c>
      <c r="D3483" s="6">
        <v>104138.12</v>
      </c>
      <c r="E3483" s="6">
        <v>24941661565.389999</v>
      </c>
      <c r="F3483">
        <v>34</v>
      </c>
      <c r="G3483" t="s">
        <v>37</v>
      </c>
      <c r="H3483">
        <v>2002</v>
      </c>
      <c r="I3483">
        <v>9939</v>
      </c>
      <c r="J3483">
        <v>23</v>
      </c>
      <c r="K3483" s="5">
        <v>239504.59520000001</v>
      </c>
      <c r="L3483" s="6">
        <v>3062.8857779999998</v>
      </c>
      <c r="M3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4" spans="1:13" x14ac:dyDescent="0.2">
      <c r="A3484" t="s">
        <v>4157</v>
      </c>
      <c r="B3484" t="s">
        <v>49</v>
      </c>
      <c r="C3484">
        <v>1</v>
      </c>
      <c r="D3484" s="6">
        <v>356947.8</v>
      </c>
      <c r="E3484" s="6">
        <v>16368688044.26</v>
      </c>
      <c r="F3484">
        <v>15</v>
      </c>
      <c r="G3484" t="s">
        <v>27</v>
      </c>
      <c r="H3484">
        <v>2000</v>
      </c>
      <c r="I3484">
        <v>10138</v>
      </c>
      <c r="J3484">
        <v>25</v>
      </c>
      <c r="K3484" s="5">
        <v>45856.372620000002</v>
      </c>
      <c r="L3484" s="6">
        <v>23796.519670000001</v>
      </c>
      <c r="M34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5" spans="1:13" x14ac:dyDescent="0.2">
      <c r="A3485" t="s">
        <v>4158</v>
      </c>
      <c r="B3485" t="s">
        <v>18</v>
      </c>
      <c r="C3485">
        <v>7</v>
      </c>
      <c r="D3485" s="6">
        <v>388262.81</v>
      </c>
      <c r="E3485" s="6">
        <v>8438039368.7399998</v>
      </c>
      <c r="F3485">
        <v>13</v>
      </c>
      <c r="G3485" t="s">
        <v>35</v>
      </c>
      <c r="H3485">
        <v>2005</v>
      </c>
      <c r="I3485">
        <v>13129</v>
      </c>
      <c r="J3485">
        <v>20</v>
      </c>
      <c r="K3485" s="5">
        <v>21731.803260000001</v>
      </c>
      <c r="L3485" s="6">
        <v>29866.37038</v>
      </c>
      <c r="M34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86" spans="1:13" x14ac:dyDescent="0.2">
      <c r="A3486" t="s">
        <v>4159</v>
      </c>
      <c r="B3486" t="s">
        <v>18</v>
      </c>
      <c r="C3486">
        <v>2</v>
      </c>
      <c r="D3486" s="6">
        <v>101661.63</v>
      </c>
      <c r="E3486" s="6">
        <v>2338281968.6799998</v>
      </c>
      <c r="F3486">
        <v>35</v>
      </c>
      <c r="G3486" t="s">
        <v>10</v>
      </c>
      <c r="H3486">
        <v>2011</v>
      </c>
      <c r="I3486">
        <v>16508</v>
      </c>
      <c r="J3486">
        <v>14</v>
      </c>
      <c r="K3486" s="5">
        <v>22999.633600000001</v>
      </c>
      <c r="L3486" s="6">
        <v>2904.6180810000001</v>
      </c>
      <c r="M3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7" spans="1:13" x14ac:dyDescent="0.2">
      <c r="A3487" t="s">
        <v>4160</v>
      </c>
      <c r="B3487" t="s">
        <v>12</v>
      </c>
      <c r="C3487">
        <v>8</v>
      </c>
      <c r="D3487" s="6">
        <v>56228.34</v>
      </c>
      <c r="E3487" s="6">
        <v>14896043977.950001</v>
      </c>
      <c r="F3487">
        <v>26</v>
      </c>
      <c r="G3487" t="s">
        <v>19</v>
      </c>
      <c r="H3487">
        <v>2007</v>
      </c>
      <c r="I3487">
        <v>3357</v>
      </c>
      <c r="J3487">
        <v>18</v>
      </c>
      <c r="K3487" s="5">
        <v>264919.58350000001</v>
      </c>
      <c r="L3487" s="6">
        <v>2162.628365</v>
      </c>
      <c r="M3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8" spans="1:13" x14ac:dyDescent="0.2">
      <c r="A3488" t="s">
        <v>4161</v>
      </c>
      <c r="B3488" t="s">
        <v>49</v>
      </c>
      <c r="C3488">
        <v>9</v>
      </c>
      <c r="D3488" s="6">
        <v>380591.72</v>
      </c>
      <c r="E3488" s="6">
        <v>18905554948.860001</v>
      </c>
      <c r="F3488">
        <v>29</v>
      </c>
      <c r="G3488" t="s">
        <v>21</v>
      </c>
      <c r="H3488">
        <v>2007</v>
      </c>
      <c r="I3488">
        <v>548</v>
      </c>
      <c r="J3488">
        <v>18</v>
      </c>
      <c r="K3488" s="5">
        <v>49673.110289999997</v>
      </c>
      <c r="L3488" s="6">
        <v>13123.85233</v>
      </c>
      <c r="M3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89" spans="1:13" x14ac:dyDescent="0.2">
      <c r="A3489" t="s">
        <v>4162</v>
      </c>
      <c r="B3489" t="s">
        <v>12</v>
      </c>
      <c r="C3489">
        <v>10</v>
      </c>
      <c r="D3489" s="6">
        <v>68014.33</v>
      </c>
      <c r="E3489" s="6">
        <v>17733145641.560001</v>
      </c>
      <c r="F3489">
        <v>10</v>
      </c>
      <c r="G3489" t="s">
        <v>27</v>
      </c>
      <c r="H3489">
        <v>2005</v>
      </c>
      <c r="I3489">
        <v>19708</v>
      </c>
      <c r="J3489">
        <v>20</v>
      </c>
      <c r="K3489" s="5">
        <v>260725.5931</v>
      </c>
      <c r="L3489" s="6">
        <v>6801.4334220000001</v>
      </c>
      <c r="M3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0" spans="1:13" x14ac:dyDescent="0.2">
      <c r="A3490" t="s">
        <v>4163</v>
      </c>
      <c r="B3490" t="s">
        <v>32</v>
      </c>
      <c r="C3490">
        <v>9</v>
      </c>
      <c r="D3490" s="6">
        <v>305775.27</v>
      </c>
      <c r="E3490" s="6">
        <v>14039357102.92</v>
      </c>
      <c r="F3490">
        <v>3</v>
      </c>
      <c r="G3490" t="s">
        <v>33</v>
      </c>
      <c r="H3490">
        <v>2020</v>
      </c>
      <c r="I3490">
        <v>8626</v>
      </c>
      <c r="J3490">
        <v>5</v>
      </c>
      <c r="K3490" s="5">
        <v>45912.971140000001</v>
      </c>
      <c r="L3490" s="6">
        <v>101925.0913</v>
      </c>
      <c r="M3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1" spans="1:13" x14ac:dyDescent="0.2">
      <c r="A3491" t="s">
        <v>4164</v>
      </c>
      <c r="B3491" t="s">
        <v>15</v>
      </c>
      <c r="C3491">
        <v>1</v>
      </c>
      <c r="D3491" s="6">
        <v>99729.76</v>
      </c>
      <c r="E3491" s="6">
        <v>38744631467.769997</v>
      </c>
      <c r="F3491">
        <v>2</v>
      </c>
      <c r="G3491" t="s">
        <v>13</v>
      </c>
      <c r="H3491">
        <v>2015</v>
      </c>
      <c r="I3491">
        <v>2756</v>
      </c>
      <c r="J3491">
        <v>10</v>
      </c>
      <c r="K3491" s="5">
        <v>388495.1691</v>
      </c>
      <c r="L3491" s="6">
        <v>49864.882270000002</v>
      </c>
      <c r="M34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2" spans="1:13" x14ac:dyDescent="0.2">
      <c r="A3492" t="s">
        <v>439</v>
      </c>
      <c r="B3492" t="s">
        <v>32</v>
      </c>
      <c r="C3492">
        <v>10</v>
      </c>
      <c r="D3492" s="6">
        <v>163945.18</v>
      </c>
      <c r="E3492" s="6">
        <v>40449967381.099998</v>
      </c>
      <c r="F3492">
        <v>32</v>
      </c>
      <c r="G3492" t="s">
        <v>37</v>
      </c>
      <c r="H3492">
        <v>2021</v>
      </c>
      <c r="I3492">
        <v>5856</v>
      </c>
      <c r="J3492">
        <v>4</v>
      </c>
      <c r="K3492" s="5">
        <v>246727.6127</v>
      </c>
      <c r="L3492" s="6">
        <v>5123.2869449999998</v>
      </c>
      <c r="M34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3" spans="1:13" x14ac:dyDescent="0.2">
      <c r="A3493" t="s">
        <v>4165</v>
      </c>
      <c r="B3493" t="s">
        <v>32</v>
      </c>
      <c r="C3493">
        <v>9</v>
      </c>
      <c r="D3493" s="6">
        <v>494393.67</v>
      </c>
      <c r="E3493" s="6">
        <v>20214040263.490002</v>
      </c>
      <c r="F3493">
        <v>4</v>
      </c>
      <c r="G3493" t="s">
        <v>33</v>
      </c>
      <c r="H3493">
        <v>2012</v>
      </c>
      <c r="I3493">
        <v>4152</v>
      </c>
      <c r="J3493">
        <v>13</v>
      </c>
      <c r="K3493" s="5">
        <v>40885.526960000003</v>
      </c>
      <c r="L3493" s="6">
        <v>123598.4184</v>
      </c>
      <c r="M34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494" spans="1:13" x14ac:dyDescent="0.2">
      <c r="A3494" t="s">
        <v>4166</v>
      </c>
      <c r="B3494" t="s">
        <v>12</v>
      </c>
      <c r="C3494">
        <v>4</v>
      </c>
      <c r="D3494" s="6">
        <v>250277.37</v>
      </c>
      <c r="E3494" s="6">
        <v>10100540922.049999</v>
      </c>
      <c r="F3494">
        <v>35</v>
      </c>
      <c r="G3494" t="s">
        <v>37</v>
      </c>
      <c r="H3494">
        <v>2010</v>
      </c>
      <c r="I3494">
        <v>7979</v>
      </c>
      <c r="J3494">
        <v>15</v>
      </c>
      <c r="K3494" s="5">
        <v>40356.388030000002</v>
      </c>
      <c r="L3494" s="6">
        <v>7150.7819890000001</v>
      </c>
      <c r="M34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5" spans="1:13" x14ac:dyDescent="0.2">
      <c r="A3495" t="s">
        <v>4167</v>
      </c>
      <c r="B3495" t="s">
        <v>15</v>
      </c>
      <c r="C3495">
        <v>7</v>
      </c>
      <c r="D3495" s="6">
        <v>307210.15999999997</v>
      </c>
      <c r="E3495" s="6">
        <v>8260760947.0500002</v>
      </c>
      <c r="F3495">
        <v>36</v>
      </c>
      <c r="G3495" t="s">
        <v>37</v>
      </c>
      <c r="H3495">
        <v>2006</v>
      </c>
      <c r="I3495">
        <v>211</v>
      </c>
      <c r="J3495">
        <v>19</v>
      </c>
      <c r="K3495" s="5">
        <v>26888.608619999999</v>
      </c>
      <c r="L3495" s="6">
        <v>8533.6155369999997</v>
      </c>
      <c r="M3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6" spans="1:13" x14ac:dyDescent="0.2">
      <c r="A3496" t="s">
        <v>4168</v>
      </c>
      <c r="B3496" t="s">
        <v>42</v>
      </c>
      <c r="C3496">
        <v>3</v>
      </c>
      <c r="D3496" s="6">
        <v>166257.53</v>
      </c>
      <c r="E3496" s="6">
        <v>7637585644.1000004</v>
      </c>
      <c r="F3496">
        <v>45</v>
      </c>
      <c r="G3496" t="s">
        <v>29</v>
      </c>
      <c r="H3496">
        <v>2009</v>
      </c>
      <c r="I3496">
        <v>4152</v>
      </c>
      <c r="J3496">
        <v>16</v>
      </c>
      <c r="K3496" s="5">
        <v>45937.284220000001</v>
      </c>
      <c r="L3496" s="6">
        <v>3694.6117669999999</v>
      </c>
      <c r="M3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7" spans="1:13" x14ac:dyDescent="0.2">
      <c r="A3497" t="s">
        <v>4169</v>
      </c>
      <c r="B3497" t="s">
        <v>32</v>
      </c>
      <c r="C3497">
        <v>7</v>
      </c>
      <c r="D3497" s="6">
        <v>45719.96</v>
      </c>
      <c r="E3497" s="6">
        <v>2278074539.0700002</v>
      </c>
      <c r="F3497">
        <v>34</v>
      </c>
      <c r="G3497" t="s">
        <v>33</v>
      </c>
      <c r="H3497">
        <v>2001</v>
      </c>
      <c r="I3497">
        <v>1281</v>
      </c>
      <c r="J3497">
        <v>24</v>
      </c>
      <c r="K3497" s="5">
        <v>49825.691639999997</v>
      </c>
      <c r="L3497" s="6">
        <v>1344.7048179999999</v>
      </c>
      <c r="M3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8" spans="1:13" x14ac:dyDescent="0.2">
      <c r="A3498" t="s">
        <v>4170</v>
      </c>
      <c r="B3498" t="s">
        <v>32</v>
      </c>
      <c r="C3498">
        <v>5</v>
      </c>
      <c r="D3498" s="6">
        <v>30926.01</v>
      </c>
      <c r="E3498" s="6">
        <v>14558782095.940001</v>
      </c>
      <c r="F3498">
        <v>4</v>
      </c>
      <c r="G3498" t="s">
        <v>16</v>
      </c>
      <c r="H3498">
        <v>2004</v>
      </c>
      <c r="I3498">
        <v>5157</v>
      </c>
      <c r="J3498">
        <v>21</v>
      </c>
      <c r="K3498" s="5">
        <v>470760.72269999998</v>
      </c>
      <c r="L3498" s="6">
        <v>7731.5026870000002</v>
      </c>
      <c r="M3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499" spans="1:13" x14ac:dyDescent="0.2">
      <c r="A3499" t="s">
        <v>4171</v>
      </c>
      <c r="B3499" t="s">
        <v>32</v>
      </c>
      <c r="C3499">
        <v>2</v>
      </c>
      <c r="D3499" s="6">
        <v>390950.66</v>
      </c>
      <c r="E3499" s="6">
        <v>12677402924.25</v>
      </c>
      <c r="F3499">
        <v>2</v>
      </c>
      <c r="G3499" t="s">
        <v>33</v>
      </c>
      <c r="H3499">
        <v>2022</v>
      </c>
      <c r="I3499">
        <v>19374</v>
      </c>
      <c r="J3499">
        <v>3</v>
      </c>
      <c r="K3499" s="5">
        <v>32426.117160000002</v>
      </c>
      <c r="L3499" s="6">
        <v>195475.33100000001</v>
      </c>
      <c r="M34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0" spans="1:13" x14ac:dyDescent="0.2">
      <c r="A3500" t="s">
        <v>4172</v>
      </c>
      <c r="B3500" t="s">
        <v>32</v>
      </c>
      <c r="C3500">
        <v>7</v>
      </c>
      <c r="D3500" s="6">
        <v>24732.03</v>
      </c>
      <c r="E3500" s="6">
        <v>3910609382.4899998</v>
      </c>
      <c r="F3500">
        <v>19</v>
      </c>
      <c r="G3500" t="s">
        <v>19</v>
      </c>
      <c r="H3500">
        <v>2011</v>
      </c>
      <c r="I3500">
        <v>13558</v>
      </c>
      <c r="J3500">
        <v>14</v>
      </c>
      <c r="K3500" s="5">
        <v>158118.21109999999</v>
      </c>
      <c r="L3500" s="6">
        <v>1301.6858930000001</v>
      </c>
      <c r="M3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1" spans="1:13" x14ac:dyDescent="0.2">
      <c r="A3501" t="s">
        <v>4173</v>
      </c>
      <c r="B3501" t="s">
        <v>32</v>
      </c>
      <c r="C3501">
        <v>1</v>
      </c>
      <c r="D3501" s="6">
        <v>54252.4</v>
      </c>
      <c r="E3501" s="6">
        <v>10981442010.33</v>
      </c>
      <c r="F3501">
        <v>23</v>
      </c>
      <c r="G3501" t="s">
        <v>35</v>
      </c>
      <c r="H3501">
        <v>2003</v>
      </c>
      <c r="I3501">
        <v>598</v>
      </c>
      <c r="J3501">
        <v>22</v>
      </c>
      <c r="K3501" s="5">
        <v>202412.93429999999</v>
      </c>
      <c r="L3501" s="6">
        <v>2358.8000609999999</v>
      </c>
      <c r="M3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2" spans="1:13" x14ac:dyDescent="0.2">
      <c r="A3502" t="s">
        <v>4174</v>
      </c>
      <c r="B3502" t="s">
        <v>15</v>
      </c>
      <c r="C3502">
        <v>6</v>
      </c>
      <c r="D3502" s="6">
        <v>9713.49</v>
      </c>
      <c r="E3502" s="6">
        <v>38479807616.419998</v>
      </c>
      <c r="F3502">
        <v>6</v>
      </c>
      <c r="G3502" t="s">
        <v>37</v>
      </c>
      <c r="H3502">
        <v>2006</v>
      </c>
      <c r="I3502">
        <v>15017</v>
      </c>
      <c r="J3502">
        <v>19</v>
      </c>
      <c r="K3502" s="5">
        <v>3961478.3870000001</v>
      </c>
      <c r="L3502" s="6">
        <v>1618.915724</v>
      </c>
      <c r="M35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3" spans="1:13" x14ac:dyDescent="0.2">
      <c r="A3503" t="s">
        <v>440</v>
      </c>
      <c r="B3503" t="s">
        <v>12</v>
      </c>
      <c r="C3503">
        <v>1</v>
      </c>
      <c r="D3503" s="6">
        <v>245654.88</v>
      </c>
      <c r="E3503" s="6">
        <v>11405881447.190001</v>
      </c>
      <c r="F3503">
        <v>3</v>
      </c>
      <c r="G3503" t="s">
        <v>16</v>
      </c>
      <c r="H3503">
        <v>2000</v>
      </c>
      <c r="I3503">
        <v>5067</v>
      </c>
      <c r="J3503">
        <v>25</v>
      </c>
      <c r="K3503" s="5">
        <v>46429.511259999999</v>
      </c>
      <c r="L3503" s="6">
        <v>81884.958400000003</v>
      </c>
      <c r="M3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04" spans="1:13" x14ac:dyDescent="0.2">
      <c r="A3504" t="s">
        <v>4175</v>
      </c>
      <c r="B3504" t="s">
        <v>24</v>
      </c>
      <c r="C3504">
        <v>8</v>
      </c>
      <c r="D3504" s="6">
        <v>5200.6099999999997</v>
      </c>
      <c r="E3504" s="6">
        <v>2481040187.5700002</v>
      </c>
      <c r="F3504">
        <v>50</v>
      </c>
      <c r="G3504" t="s">
        <v>27</v>
      </c>
      <c r="H3504">
        <v>2022</v>
      </c>
      <c r="I3504">
        <v>15975</v>
      </c>
      <c r="J3504">
        <v>3</v>
      </c>
      <c r="K3504" s="5">
        <v>477066.0528</v>
      </c>
      <c r="L3504" s="6">
        <v>104.0122211</v>
      </c>
      <c r="M3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5" spans="1:13" x14ac:dyDescent="0.2">
      <c r="A3505" t="s">
        <v>4176</v>
      </c>
      <c r="B3505" t="s">
        <v>18</v>
      </c>
      <c r="C3505">
        <v>2</v>
      </c>
      <c r="D3505" s="6">
        <v>136316.06</v>
      </c>
      <c r="E3505" s="6">
        <v>6237582793.6899996</v>
      </c>
      <c r="F3505">
        <v>32</v>
      </c>
      <c r="G3505" t="s">
        <v>35</v>
      </c>
      <c r="H3505">
        <v>2008</v>
      </c>
      <c r="I3505">
        <v>344</v>
      </c>
      <c r="J3505">
        <v>17</v>
      </c>
      <c r="K3505" s="5">
        <v>45757.237050000003</v>
      </c>
      <c r="L3505" s="6">
        <v>4259.8770160000004</v>
      </c>
      <c r="M3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6" spans="1:13" x14ac:dyDescent="0.2">
      <c r="A3506" t="s">
        <v>4177</v>
      </c>
      <c r="B3506" t="s">
        <v>49</v>
      </c>
      <c r="C3506">
        <v>6</v>
      </c>
      <c r="D3506" s="6">
        <v>59530.97</v>
      </c>
      <c r="E3506" s="6">
        <v>16996641702.66</v>
      </c>
      <c r="F3506">
        <v>47</v>
      </c>
      <c r="G3506" t="s">
        <v>10</v>
      </c>
      <c r="H3506">
        <v>2017</v>
      </c>
      <c r="I3506">
        <v>5106</v>
      </c>
      <c r="J3506">
        <v>8</v>
      </c>
      <c r="K3506" s="5">
        <v>285508.2182</v>
      </c>
      <c r="L3506" s="6">
        <v>1266.6164570000001</v>
      </c>
      <c r="M3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7" spans="1:13" x14ac:dyDescent="0.2">
      <c r="A3507" t="s">
        <v>4178</v>
      </c>
      <c r="B3507" t="s">
        <v>49</v>
      </c>
      <c r="C3507">
        <v>2</v>
      </c>
      <c r="D3507" s="6">
        <v>268648.65000000002</v>
      </c>
      <c r="E3507" s="6">
        <v>6022727815.8000002</v>
      </c>
      <c r="F3507">
        <v>31</v>
      </c>
      <c r="G3507" t="s">
        <v>37</v>
      </c>
      <c r="H3507">
        <v>2016</v>
      </c>
      <c r="I3507">
        <v>6345</v>
      </c>
      <c r="J3507">
        <v>9</v>
      </c>
      <c r="K3507" s="5">
        <v>22417.604790000001</v>
      </c>
      <c r="L3507" s="6">
        <v>8666.0853470000002</v>
      </c>
      <c r="M3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8" spans="1:13" x14ac:dyDescent="0.2">
      <c r="A3508" t="s">
        <v>4179</v>
      </c>
      <c r="B3508" t="s">
        <v>9</v>
      </c>
      <c r="C3508">
        <v>1</v>
      </c>
      <c r="D3508" s="6">
        <v>354008.67</v>
      </c>
      <c r="E3508" s="6">
        <v>998781611.94000006</v>
      </c>
      <c r="F3508">
        <v>30</v>
      </c>
      <c r="G3508" t="s">
        <v>19</v>
      </c>
      <c r="H3508">
        <v>2014</v>
      </c>
      <c r="I3508">
        <v>18831</v>
      </c>
      <c r="J3508">
        <v>11</v>
      </c>
      <c r="K3508" s="5">
        <v>2820.3478500000001</v>
      </c>
      <c r="L3508" s="6">
        <v>11800.289140000001</v>
      </c>
      <c r="M3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09" spans="1:13" x14ac:dyDescent="0.2">
      <c r="A3509" t="s">
        <v>4180</v>
      </c>
      <c r="B3509" t="s">
        <v>42</v>
      </c>
      <c r="C3509">
        <v>5</v>
      </c>
      <c r="D3509" s="6">
        <v>3871.24</v>
      </c>
      <c r="E3509" s="6">
        <v>1871872204.02</v>
      </c>
      <c r="F3509">
        <v>17</v>
      </c>
      <c r="G3509" t="s">
        <v>27</v>
      </c>
      <c r="H3509">
        <v>2013</v>
      </c>
      <c r="I3509">
        <v>18581</v>
      </c>
      <c r="J3509">
        <v>12</v>
      </c>
      <c r="K3509" s="5">
        <v>483532.00770000002</v>
      </c>
      <c r="L3509" s="6">
        <v>227.71998579999999</v>
      </c>
      <c r="M3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0" spans="1:13" x14ac:dyDescent="0.2">
      <c r="A3510" t="s">
        <v>4181</v>
      </c>
      <c r="B3510" t="s">
        <v>9</v>
      </c>
      <c r="C3510">
        <v>7</v>
      </c>
      <c r="D3510" s="6">
        <v>337821.83</v>
      </c>
      <c r="E3510" s="6">
        <v>9929372996.5900002</v>
      </c>
      <c r="F3510">
        <v>41</v>
      </c>
      <c r="G3510" t="s">
        <v>35</v>
      </c>
      <c r="H3510">
        <v>2011</v>
      </c>
      <c r="I3510">
        <v>13927</v>
      </c>
      <c r="J3510">
        <v>14</v>
      </c>
      <c r="K3510" s="5">
        <v>29391.336439999999</v>
      </c>
      <c r="L3510" s="6">
        <v>8239.5569219999998</v>
      </c>
      <c r="M35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1" spans="1:13" x14ac:dyDescent="0.2">
      <c r="A3511" t="s">
        <v>4182</v>
      </c>
      <c r="B3511" t="s">
        <v>42</v>
      </c>
      <c r="C3511">
        <v>5</v>
      </c>
      <c r="D3511" s="6">
        <v>423784.21</v>
      </c>
      <c r="E3511" s="6">
        <v>9142199377.3999996</v>
      </c>
      <c r="F3511">
        <v>24</v>
      </c>
      <c r="G3511" t="s">
        <v>29</v>
      </c>
      <c r="H3511">
        <v>2010</v>
      </c>
      <c r="I3511">
        <v>8686</v>
      </c>
      <c r="J3511">
        <v>15</v>
      </c>
      <c r="K3511" s="5">
        <v>21571.77032</v>
      </c>
      <c r="L3511" s="6">
        <v>17657.675319999998</v>
      </c>
      <c r="M35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2" spans="1:13" x14ac:dyDescent="0.2">
      <c r="A3512" t="s">
        <v>4183</v>
      </c>
      <c r="B3512" t="s">
        <v>49</v>
      </c>
      <c r="C3512">
        <v>5</v>
      </c>
      <c r="D3512" s="6">
        <v>163508</v>
      </c>
      <c r="E3512" s="6">
        <v>2537685943.73</v>
      </c>
      <c r="F3512">
        <v>50</v>
      </c>
      <c r="G3512" t="s">
        <v>33</v>
      </c>
      <c r="H3512">
        <v>2019</v>
      </c>
      <c r="I3512">
        <v>7495</v>
      </c>
      <c r="J3512">
        <v>6</v>
      </c>
      <c r="K3512" s="5">
        <v>15519.25584</v>
      </c>
      <c r="L3512" s="6">
        <v>3270.1599379999998</v>
      </c>
      <c r="M3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3" spans="1:13" x14ac:dyDescent="0.2">
      <c r="A3513" t="s">
        <v>4184</v>
      </c>
      <c r="B3513" t="s">
        <v>42</v>
      </c>
      <c r="C3513">
        <v>9</v>
      </c>
      <c r="D3513" s="6">
        <v>237801.91</v>
      </c>
      <c r="E3513" s="6">
        <v>5077593175.8999996</v>
      </c>
      <c r="F3513">
        <v>18</v>
      </c>
      <c r="G3513" t="s">
        <v>16</v>
      </c>
      <c r="H3513">
        <v>2013</v>
      </c>
      <c r="I3513">
        <v>17779</v>
      </c>
      <c r="J3513">
        <v>12</v>
      </c>
      <c r="K3513" s="5">
        <v>21351.196899999999</v>
      </c>
      <c r="L3513" s="6">
        <v>13211.21715</v>
      </c>
      <c r="M3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4" spans="1:13" x14ac:dyDescent="0.2">
      <c r="A3514" t="s">
        <v>441</v>
      </c>
      <c r="B3514" t="s">
        <v>49</v>
      </c>
      <c r="C3514">
        <v>4</v>
      </c>
      <c r="D3514" s="6">
        <v>29520.78</v>
      </c>
      <c r="E3514" s="6">
        <v>7063596817</v>
      </c>
      <c r="F3514">
        <v>14</v>
      </c>
      <c r="G3514" t="s">
        <v>35</v>
      </c>
      <c r="H3514">
        <v>2011</v>
      </c>
      <c r="I3514">
        <v>14442</v>
      </c>
      <c r="J3514">
        <v>14</v>
      </c>
      <c r="K3514" s="5">
        <v>239274.37760000001</v>
      </c>
      <c r="L3514" s="6">
        <v>2108.6274520000002</v>
      </c>
      <c r="M3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5" spans="1:13" x14ac:dyDescent="0.2">
      <c r="A3515" t="s">
        <v>4185</v>
      </c>
      <c r="B3515" t="s">
        <v>18</v>
      </c>
      <c r="C3515">
        <v>6</v>
      </c>
      <c r="D3515" s="6">
        <v>405793.1</v>
      </c>
      <c r="E3515" s="6">
        <v>17036249679.309999</v>
      </c>
      <c r="F3515">
        <v>26</v>
      </c>
      <c r="G3515" t="s">
        <v>35</v>
      </c>
      <c r="H3515">
        <v>2016</v>
      </c>
      <c r="I3515">
        <v>2465</v>
      </c>
      <c r="J3515">
        <v>9</v>
      </c>
      <c r="K3515" s="5">
        <v>41981.600409999999</v>
      </c>
      <c r="L3515" s="6">
        <v>15607.427030000001</v>
      </c>
      <c r="M3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6" spans="1:13" x14ac:dyDescent="0.2">
      <c r="A3516" t="s">
        <v>4186</v>
      </c>
      <c r="B3516" t="s">
        <v>24</v>
      </c>
      <c r="C3516">
        <v>7</v>
      </c>
      <c r="D3516" s="6">
        <v>159978.26</v>
      </c>
      <c r="E3516" s="6">
        <v>7311234559.7200003</v>
      </c>
      <c r="F3516">
        <v>46</v>
      </c>
      <c r="G3516" t="s">
        <v>13</v>
      </c>
      <c r="H3516">
        <v>2003</v>
      </c>
      <c r="I3516">
        <v>1511</v>
      </c>
      <c r="J3516">
        <v>22</v>
      </c>
      <c r="K3516" s="5">
        <v>45700.426939999998</v>
      </c>
      <c r="L3516" s="6">
        <v>3477.7881649999999</v>
      </c>
      <c r="M3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7" spans="1:13" x14ac:dyDescent="0.2">
      <c r="A3517" t="s">
        <v>4187</v>
      </c>
      <c r="B3517" t="s">
        <v>49</v>
      </c>
      <c r="C3517">
        <v>8</v>
      </c>
      <c r="D3517" s="6">
        <v>132557.51999999999</v>
      </c>
      <c r="E3517" s="6">
        <v>5114072308.04</v>
      </c>
      <c r="F3517">
        <v>47</v>
      </c>
      <c r="G3517" t="s">
        <v>10</v>
      </c>
      <c r="H3517">
        <v>2006</v>
      </c>
      <c r="I3517">
        <v>8273</v>
      </c>
      <c r="J3517">
        <v>19</v>
      </c>
      <c r="K3517" s="5">
        <v>38579.023979999998</v>
      </c>
      <c r="L3517" s="6">
        <v>2820.3727709999998</v>
      </c>
      <c r="M35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18" spans="1:13" x14ac:dyDescent="0.2">
      <c r="A3518" t="s">
        <v>4188</v>
      </c>
      <c r="B3518" t="s">
        <v>42</v>
      </c>
      <c r="C3518">
        <v>10</v>
      </c>
      <c r="D3518" s="6">
        <v>474197.82</v>
      </c>
      <c r="E3518" s="6">
        <v>15620606597.049999</v>
      </c>
      <c r="F3518">
        <v>17</v>
      </c>
      <c r="G3518" t="s">
        <v>21</v>
      </c>
      <c r="H3518">
        <v>2000</v>
      </c>
      <c r="I3518">
        <v>4008</v>
      </c>
      <c r="J3518">
        <v>25</v>
      </c>
      <c r="K3518" s="5">
        <v>32940.118759999998</v>
      </c>
      <c r="L3518" s="6">
        <v>27893.989219999999</v>
      </c>
      <c r="M35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19" spans="1:13" x14ac:dyDescent="0.2">
      <c r="A3519" t="s">
        <v>4189</v>
      </c>
      <c r="B3519" t="s">
        <v>24</v>
      </c>
      <c r="C3519">
        <v>3</v>
      </c>
      <c r="D3519" s="6">
        <v>459575.55</v>
      </c>
      <c r="E3519" s="6">
        <v>1887857360.47</v>
      </c>
      <c r="F3519">
        <v>25</v>
      </c>
      <c r="G3519" t="s">
        <v>16</v>
      </c>
      <c r="H3519">
        <v>2011</v>
      </c>
      <c r="I3519">
        <v>3771</v>
      </c>
      <c r="J3519">
        <v>14</v>
      </c>
      <c r="K3519" s="5">
        <v>4106.8281420000003</v>
      </c>
      <c r="L3519" s="6">
        <v>18383.021830000002</v>
      </c>
      <c r="M3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0" spans="1:13" x14ac:dyDescent="0.2">
      <c r="A3520" t="s">
        <v>4190</v>
      </c>
      <c r="B3520" t="s">
        <v>9</v>
      </c>
      <c r="C3520">
        <v>2</v>
      </c>
      <c r="D3520" s="6">
        <v>41034.199999999997</v>
      </c>
      <c r="E3520" s="6">
        <v>9609756954.7299995</v>
      </c>
      <c r="F3520">
        <v>34</v>
      </c>
      <c r="G3520" t="s">
        <v>35</v>
      </c>
      <c r="H3520">
        <v>2005</v>
      </c>
      <c r="I3520">
        <v>16889</v>
      </c>
      <c r="J3520">
        <v>20</v>
      </c>
      <c r="K3520" s="5">
        <v>234187.9694</v>
      </c>
      <c r="L3520" s="6">
        <v>1206.888228</v>
      </c>
      <c r="M3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1" spans="1:13" x14ac:dyDescent="0.2">
      <c r="A3521" t="s">
        <v>4191</v>
      </c>
      <c r="B3521" t="s">
        <v>42</v>
      </c>
      <c r="C3521">
        <v>9</v>
      </c>
      <c r="D3521" s="6">
        <v>426834.11</v>
      </c>
      <c r="E3521" s="6">
        <v>20496232660.830002</v>
      </c>
      <c r="F3521">
        <v>38</v>
      </c>
      <c r="G3521" t="s">
        <v>37</v>
      </c>
      <c r="H3521">
        <v>2005</v>
      </c>
      <c r="I3521">
        <v>4753</v>
      </c>
      <c r="J3521">
        <v>20</v>
      </c>
      <c r="K3521" s="5">
        <v>48018.200940000002</v>
      </c>
      <c r="L3521" s="6">
        <v>11232.47645</v>
      </c>
      <c r="M35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2" spans="1:13" x14ac:dyDescent="0.2">
      <c r="A3522" t="s">
        <v>4192</v>
      </c>
      <c r="B3522" t="s">
        <v>15</v>
      </c>
      <c r="C3522">
        <v>4</v>
      </c>
      <c r="D3522" s="6">
        <v>60229.62</v>
      </c>
      <c r="E3522" s="6">
        <v>14423101506.059999</v>
      </c>
      <c r="F3522">
        <v>34</v>
      </c>
      <c r="G3522" t="s">
        <v>33</v>
      </c>
      <c r="H3522">
        <v>2009</v>
      </c>
      <c r="I3522">
        <v>14926</v>
      </c>
      <c r="J3522">
        <v>16</v>
      </c>
      <c r="K3522" s="5">
        <v>239467.56599999999</v>
      </c>
      <c r="L3522" s="6">
        <v>1771.459507</v>
      </c>
      <c r="M35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3" spans="1:13" x14ac:dyDescent="0.2">
      <c r="A3523" t="s">
        <v>4193</v>
      </c>
      <c r="B3523" t="s">
        <v>15</v>
      </c>
      <c r="C3523">
        <v>1</v>
      </c>
      <c r="D3523" s="6">
        <v>236451.87</v>
      </c>
      <c r="E3523" s="6">
        <v>10128864562.09</v>
      </c>
      <c r="F3523">
        <v>29</v>
      </c>
      <c r="G3523" t="s">
        <v>16</v>
      </c>
      <c r="H3523">
        <v>2017</v>
      </c>
      <c r="I3523">
        <v>10981</v>
      </c>
      <c r="J3523">
        <v>8</v>
      </c>
      <c r="K3523" s="5">
        <v>42835.898209999999</v>
      </c>
      <c r="L3523" s="6">
        <v>8153.512659</v>
      </c>
      <c r="M3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4" spans="1:13" x14ac:dyDescent="0.2">
      <c r="A3524" t="s">
        <v>4194</v>
      </c>
      <c r="B3524" t="s">
        <v>32</v>
      </c>
      <c r="C3524">
        <v>2</v>
      </c>
      <c r="D3524" s="6">
        <v>218571.32</v>
      </c>
      <c r="E3524" s="6">
        <v>4099487608.5799999</v>
      </c>
      <c r="F3524">
        <v>18</v>
      </c>
      <c r="G3524" t="s">
        <v>35</v>
      </c>
      <c r="H3524">
        <v>2008</v>
      </c>
      <c r="I3524">
        <v>12407</v>
      </c>
      <c r="J3524">
        <v>17</v>
      </c>
      <c r="K3524" s="5">
        <v>18754.834849999999</v>
      </c>
      <c r="L3524" s="6">
        <v>12142.851189999999</v>
      </c>
      <c r="M3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5" spans="1:13" x14ac:dyDescent="0.2">
      <c r="A3525" t="s">
        <v>442</v>
      </c>
      <c r="B3525" t="s">
        <v>9</v>
      </c>
      <c r="C3525">
        <v>8</v>
      </c>
      <c r="D3525" s="6">
        <v>106093.14</v>
      </c>
      <c r="E3525" s="6">
        <v>5217433413.21</v>
      </c>
      <c r="F3525">
        <v>1</v>
      </c>
      <c r="G3525" t="s">
        <v>29</v>
      </c>
      <c r="H3525">
        <v>2014</v>
      </c>
      <c r="I3525">
        <v>12998</v>
      </c>
      <c r="J3525">
        <v>11</v>
      </c>
      <c r="K3525" s="5">
        <v>49176.857510000002</v>
      </c>
      <c r="L3525" s="6">
        <v>106093.1419</v>
      </c>
      <c r="M35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26" spans="1:13" x14ac:dyDescent="0.2">
      <c r="A3526" t="s">
        <v>4195</v>
      </c>
      <c r="B3526" t="s">
        <v>15</v>
      </c>
      <c r="C3526">
        <v>5</v>
      </c>
      <c r="D3526" s="6">
        <v>294569.53999999998</v>
      </c>
      <c r="E3526" s="6">
        <v>8532032786.3699999</v>
      </c>
      <c r="F3526">
        <v>2</v>
      </c>
      <c r="G3526" t="s">
        <v>21</v>
      </c>
      <c r="H3526">
        <v>2003</v>
      </c>
      <c r="I3526">
        <v>16469</v>
      </c>
      <c r="J3526">
        <v>22</v>
      </c>
      <c r="K3526" s="5">
        <v>28963.409759999999</v>
      </c>
      <c r="L3526" s="6">
        <v>147284.76869999999</v>
      </c>
      <c r="M35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27" spans="1:13" x14ac:dyDescent="0.2">
      <c r="A3527" t="s">
        <v>4196</v>
      </c>
      <c r="B3527" t="s">
        <v>15</v>
      </c>
      <c r="C3527">
        <v>9</v>
      </c>
      <c r="D3527" s="6">
        <v>115866.24000000001</v>
      </c>
      <c r="E3527" s="6">
        <v>3006000979.1700001</v>
      </c>
      <c r="F3527">
        <v>25</v>
      </c>
      <c r="G3527" t="s">
        <v>27</v>
      </c>
      <c r="H3527">
        <v>2004</v>
      </c>
      <c r="I3527">
        <v>13941</v>
      </c>
      <c r="J3527">
        <v>21</v>
      </c>
      <c r="K3527" s="5">
        <v>25942.71745</v>
      </c>
      <c r="L3527" s="6">
        <v>4634.6495800000002</v>
      </c>
      <c r="M35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8" spans="1:13" x14ac:dyDescent="0.2">
      <c r="A3528" t="s">
        <v>4197</v>
      </c>
      <c r="B3528" t="s">
        <v>24</v>
      </c>
      <c r="C3528">
        <v>10</v>
      </c>
      <c r="D3528" s="6">
        <v>19062.919999999998</v>
      </c>
      <c r="E3528" s="6">
        <v>5723334663.4700003</v>
      </c>
      <c r="F3528">
        <v>16</v>
      </c>
      <c r="G3528" t="s">
        <v>10</v>
      </c>
      <c r="H3528">
        <v>2021</v>
      </c>
      <c r="I3528">
        <v>13235</v>
      </c>
      <c r="J3528">
        <v>4</v>
      </c>
      <c r="K3528" s="5">
        <v>300232.95419999998</v>
      </c>
      <c r="L3528" s="6">
        <v>1191.4322529999999</v>
      </c>
      <c r="M3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29" spans="1:13" x14ac:dyDescent="0.2">
      <c r="A3529" t="s">
        <v>4198</v>
      </c>
      <c r="B3529" t="s">
        <v>42</v>
      </c>
      <c r="C3529">
        <v>9</v>
      </c>
      <c r="D3529" s="6">
        <v>372716.52</v>
      </c>
      <c r="E3529" s="6">
        <v>1179848667.21</v>
      </c>
      <c r="F3529">
        <v>9</v>
      </c>
      <c r="G3529" t="s">
        <v>10</v>
      </c>
      <c r="H3529">
        <v>2021</v>
      </c>
      <c r="I3529">
        <v>10631</v>
      </c>
      <c r="J3529">
        <v>4</v>
      </c>
      <c r="K3529" s="5">
        <v>3164.5390000000002</v>
      </c>
      <c r="L3529" s="6">
        <v>41412.946219999998</v>
      </c>
      <c r="M35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0" spans="1:13" x14ac:dyDescent="0.2">
      <c r="A3530" t="s">
        <v>4199</v>
      </c>
      <c r="B3530" t="s">
        <v>42</v>
      </c>
      <c r="C3530">
        <v>6</v>
      </c>
      <c r="D3530" s="6">
        <v>465905.66</v>
      </c>
      <c r="E3530" s="6">
        <v>7754158004.9099998</v>
      </c>
      <c r="F3530">
        <v>30</v>
      </c>
      <c r="G3530" t="s">
        <v>16</v>
      </c>
      <c r="H3530">
        <v>2021</v>
      </c>
      <c r="I3530">
        <v>16213</v>
      </c>
      <c r="J3530">
        <v>4</v>
      </c>
      <c r="K3530" s="5">
        <v>16642.193579999999</v>
      </c>
      <c r="L3530" s="6">
        <v>15530.1885</v>
      </c>
      <c r="M35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1" spans="1:13" x14ac:dyDescent="0.2">
      <c r="A3531" t="s">
        <v>4200</v>
      </c>
      <c r="B3531" t="s">
        <v>15</v>
      </c>
      <c r="C3531">
        <v>8</v>
      </c>
      <c r="D3531" s="6">
        <v>395516.04</v>
      </c>
      <c r="E3531" s="6">
        <v>16835356453.6</v>
      </c>
      <c r="F3531">
        <v>15</v>
      </c>
      <c r="G3531" t="s">
        <v>27</v>
      </c>
      <c r="H3531">
        <v>2021</v>
      </c>
      <c r="I3531">
        <v>4649</v>
      </c>
      <c r="J3531">
        <v>4</v>
      </c>
      <c r="K3531" s="5">
        <v>42564.546419999999</v>
      </c>
      <c r="L3531" s="6">
        <v>26367.736150000001</v>
      </c>
      <c r="M35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2" spans="1:13" x14ac:dyDescent="0.2">
      <c r="A3532" t="s">
        <v>4201</v>
      </c>
      <c r="B3532" t="s">
        <v>32</v>
      </c>
      <c r="C3532">
        <v>10</v>
      </c>
      <c r="D3532" s="6">
        <v>257039.01</v>
      </c>
      <c r="E3532" s="6">
        <v>8250383141.6199999</v>
      </c>
      <c r="F3532">
        <v>26</v>
      </c>
      <c r="G3532" t="s">
        <v>35</v>
      </c>
      <c r="H3532">
        <v>2011</v>
      </c>
      <c r="I3532">
        <v>7855</v>
      </c>
      <c r="J3532">
        <v>14</v>
      </c>
      <c r="K3532" s="5">
        <v>32096.78628</v>
      </c>
      <c r="L3532" s="6">
        <v>9886.1156900000005</v>
      </c>
      <c r="M3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3" spans="1:13" x14ac:dyDescent="0.2">
      <c r="A3533" t="s">
        <v>4202</v>
      </c>
      <c r="B3533" t="s">
        <v>24</v>
      </c>
      <c r="C3533">
        <v>7</v>
      </c>
      <c r="D3533" s="6">
        <v>45916.15</v>
      </c>
      <c r="E3533" s="6">
        <v>2143171633.3199999</v>
      </c>
      <c r="F3533">
        <v>23</v>
      </c>
      <c r="G3533" t="s">
        <v>27</v>
      </c>
      <c r="H3533">
        <v>2000</v>
      </c>
      <c r="I3533">
        <v>18037</v>
      </c>
      <c r="J3533">
        <v>25</v>
      </c>
      <c r="K3533" s="5">
        <v>46674.76829</v>
      </c>
      <c r="L3533" s="6">
        <v>1996.3543990000001</v>
      </c>
      <c r="M3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4" spans="1:13" x14ac:dyDescent="0.2">
      <c r="A3534" t="s">
        <v>4203</v>
      </c>
      <c r="B3534" t="s">
        <v>24</v>
      </c>
      <c r="C3534">
        <v>8</v>
      </c>
      <c r="D3534" s="6">
        <v>269721.15000000002</v>
      </c>
      <c r="E3534" s="6">
        <v>6438929459.4099998</v>
      </c>
      <c r="F3534">
        <v>44</v>
      </c>
      <c r="G3534" t="s">
        <v>21</v>
      </c>
      <c r="H3534">
        <v>2019</v>
      </c>
      <c r="I3534">
        <v>13236</v>
      </c>
      <c r="J3534">
        <v>6</v>
      </c>
      <c r="K3534" s="5">
        <v>23871.542310000001</v>
      </c>
      <c r="L3534" s="6">
        <v>6130.0260349999999</v>
      </c>
      <c r="M35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5" spans="1:13" x14ac:dyDescent="0.2">
      <c r="A3535" t="s">
        <v>4204</v>
      </c>
      <c r="B3535" t="s">
        <v>9</v>
      </c>
      <c r="C3535">
        <v>8</v>
      </c>
      <c r="D3535" s="6">
        <v>487833.38</v>
      </c>
      <c r="E3535" s="6">
        <v>23134059444.68</v>
      </c>
      <c r="F3535">
        <v>7</v>
      </c>
      <c r="G3535" t="s">
        <v>29</v>
      </c>
      <c r="H3535">
        <v>2020</v>
      </c>
      <c r="I3535">
        <v>10067</v>
      </c>
      <c r="J3535">
        <v>5</v>
      </c>
      <c r="K3535" s="5">
        <v>47421.050730000003</v>
      </c>
      <c r="L3535" s="6">
        <v>69690.483319999999</v>
      </c>
      <c r="M35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6" spans="1:13" x14ac:dyDescent="0.2">
      <c r="A3536" t="s">
        <v>443</v>
      </c>
      <c r="B3536" t="s">
        <v>9</v>
      </c>
      <c r="C3536">
        <v>8</v>
      </c>
      <c r="D3536" s="6">
        <v>324735.57</v>
      </c>
      <c r="E3536" s="6">
        <v>7800566657.9399996</v>
      </c>
      <c r="F3536">
        <v>13</v>
      </c>
      <c r="G3536" t="s">
        <v>13</v>
      </c>
      <c r="H3536">
        <v>2001</v>
      </c>
      <c r="I3536">
        <v>15868</v>
      </c>
      <c r="J3536">
        <v>24</v>
      </c>
      <c r="K3536" s="5">
        <v>24020.28829</v>
      </c>
      <c r="L3536" s="6">
        <v>24979.658950000001</v>
      </c>
      <c r="M35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37" spans="1:13" x14ac:dyDescent="0.2">
      <c r="A3537" t="s">
        <v>4205</v>
      </c>
      <c r="B3537" t="s">
        <v>15</v>
      </c>
      <c r="C3537">
        <v>10</v>
      </c>
      <c r="D3537" s="6">
        <v>495624.75</v>
      </c>
      <c r="E3537" s="6">
        <v>14008461488.620001</v>
      </c>
      <c r="F3537">
        <v>43</v>
      </c>
      <c r="G3537" t="s">
        <v>21</v>
      </c>
      <c r="H3537">
        <v>2012</v>
      </c>
      <c r="I3537">
        <v>18327</v>
      </c>
      <c r="J3537">
        <v>13</v>
      </c>
      <c r="K3537" s="5">
        <v>28263.249210000002</v>
      </c>
      <c r="L3537" s="6">
        <v>11526.157010000001</v>
      </c>
      <c r="M3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8" spans="1:13" x14ac:dyDescent="0.2">
      <c r="A3538" t="s">
        <v>4206</v>
      </c>
      <c r="B3538" t="s">
        <v>18</v>
      </c>
      <c r="C3538">
        <v>4</v>
      </c>
      <c r="D3538" s="6">
        <v>121112.11</v>
      </c>
      <c r="E3538" s="6">
        <v>26719954515.029999</v>
      </c>
      <c r="F3538">
        <v>16</v>
      </c>
      <c r="G3538" t="s">
        <v>10</v>
      </c>
      <c r="H3538">
        <v>2005</v>
      </c>
      <c r="I3538">
        <v>9217</v>
      </c>
      <c r="J3538">
        <v>20</v>
      </c>
      <c r="K3538" s="5">
        <v>220620.6599</v>
      </c>
      <c r="L3538" s="6">
        <v>7569.5068110000002</v>
      </c>
      <c r="M35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39" spans="1:13" x14ac:dyDescent="0.2">
      <c r="A3539" t="s">
        <v>4207</v>
      </c>
      <c r="B3539" t="s">
        <v>12</v>
      </c>
      <c r="C3539">
        <v>8</v>
      </c>
      <c r="D3539" s="6">
        <v>148563.54</v>
      </c>
      <c r="E3539" s="6">
        <v>4698896576.1300001</v>
      </c>
      <c r="F3539">
        <v>47</v>
      </c>
      <c r="G3539" t="s">
        <v>37</v>
      </c>
      <c r="H3539">
        <v>2022</v>
      </c>
      <c r="I3539">
        <v>726</v>
      </c>
      <c r="J3539">
        <v>3</v>
      </c>
      <c r="K3539" s="5">
        <v>31627.868190000001</v>
      </c>
      <c r="L3539" s="6">
        <v>3160.9263510000001</v>
      </c>
      <c r="M3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0" spans="1:13" x14ac:dyDescent="0.2">
      <c r="A3540" t="s">
        <v>4208</v>
      </c>
      <c r="B3540" t="s">
        <v>9</v>
      </c>
      <c r="C3540">
        <v>9</v>
      </c>
      <c r="D3540" s="6">
        <v>416980.74</v>
      </c>
      <c r="E3540" s="6">
        <v>7877068790.5500002</v>
      </c>
      <c r="F3540">
        <v>36</v>
      </c>
      <c r="G3540" t="s">
        <v>37</v>
      </c>
      <c r="H3540">
        <v>2011</v>
      </c>
      <c r="I3540">
        <v>4738</v>
      </c>
      <c r="J3540">
        <v>14</v>
      </c>
      <c r="K3540" s="5">
        <v>18889.725859999999</v>
      </c>
      <c r="L3540" s="6">
        <v>11582.79825</v>
      </c>
      <c r="M3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1" spans="1:13" x14ac:dyDescent="0.2">
      <c r="A3541" t="s">
        <v>4209</v>
      </c>
      <c r="B3541" t="s">
        <v>12</v>
      </c>
      <c r="C3541">
        <v>6</v>
      </c>
      <c r="D3541" s="6">
        <v>8636.36</v>
      </c>
      <c r="E3541" s="6">
        <v>41299167880.220001</v>
      </c>
      <c r="F3541">
        <v>33</v>
      </c>
      <c r="G3541" t="s">
        <v>37</v>
      </c>
      <c r="H3541">
        <v>2019</v>
      </c>
      <c r="I3541">
        <v>8838</v>
      </c>
      <c r="J3541">
        <v>6</v>
      </c>
      <c r="K3541" s="5">
        <v>4782010.9850000003</v>
      </c>
      <c r="L3541" s="6">
        <v>261.70782079999998</v>
      </c>
      <c r="M35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2" spans="1:13" x14ac:dyDescent="0.2">
      <c r="A3542" t="s">
        <v>4210</v>
      </c>
      <c r="B3542" t="s">
        <v>15</v>
      </c>
      <c r="C3542">
        <v>4</v>
      </c>
      <c r="D3542" s="6">
        <v>11690.58</v>
      </c>
      <c r="E3542" s="6">
        <v>31347503643.849998</v>
      </c>
      <c r="F3542">
        <v>33</v>
      </c>
      <c r="G3542" t="s">
        <v>21</v>
      </c>
      <c r="H3542">
        <v>2008</v>
      </c>
      <c r="I3542">
        <v>1445</v>
      </c>
      <c r="J3542">
        <v>17</v>
      </c>
      <c r="K3542" s="5">
        <v>2681432.4270000001</v>
      </c>
      <c r="L3542" s="6">
        <v>354.25990569999999</v>
      </c>
      <c r="M35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3" spans="1:13" x14ac:dyDescent="0.2">
      <c r="A3543" t="s">
        <v>4211</v>
      </c>
      <c r="B3543" t="s">
        <v>49</v>
      </c>
      <c r="C3543">
        <v>9</v>
      </c>
      <c r="D3543" s="6">
        <v>326272.45</v>
      </c>
      <c r="E3543" s="6">
        <v>6937493849.1499996</v>
      </c>
      <c r="F3543">
        <v>40</v>
      </c>
      <c r="G3543" t="s">
        <v>16</v>
      </c>
      <c r="H3543">
        <v>2004</v>
      </c>
      <c r="I3543">
        <v>13404</v>
      </c>
      <c r="J3543">
        <v>21</v>
      </c>
      <c r="K3543" s="5">
        <v>21261.885730000002</v>
      </c>
      <c r="L3543" s="6">
        <v>8156.8112810000002</v>
      </c>
      <c r="M3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4" spans="1:13" x14ac:dyDescent="0.2">
      <c r="A3544" t="s">
        <v>4212</v>
      </c>
      <c r="B3544" t="s">
        <v>32</v>
      </c>
      <c r="C3544">
        <v>7</v>
      </c>
      <c r="D3544" s="6">
        <v>45462.07</v>
      </c>
      <c r="E3544" s="6">
        <v>1994888848.5899999</v>
      </c>
      <c r="F3544">
        <v>37</v>
      </c>
      <c r="G3544" t="s">
        <v>13</v>
      </c>
      <c r="H3544">
        <v>2019</v>
      </c>
      <c r="I3544">
        <v>3877</v>
      </c>
      <c r="J3544">
        <v>6</v>
      </c>
      <c r="K3544" s="5">
        <v>43879.291190000004</v>
      </c>
      <c r="L3544" s="6">
        <v>1228.704581</v>
      </c>
      <c r="M35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5" spans="1:13" x14ac:dyDescent="0.2">
      <c r="A3545" t="s">
        <v>4213</v>
      </c>
      <c r="B3545" t="s">
        <v>18</v>
      </c>
      <c r="C3545">
        <v>4</v>
      </c>
      <c r="D3545" s="6">
        <v>118337.7</v>
      </c>
      <c r="E3545" s="6">
        <v>31855290601.599998</v>
      </c>
      <c r="F3545">
        <v>10</v>
      </c>
      <c r="G3545" t="s">
        <v>35</v>
      </c>
      <c r="H3545">
        <v>2020</v>
      </c>
      <c r="I3545">
        <v>1083</v>
      </c>
      <c r="J3545">
        <v>5</v>
      </c>
      <c r="K3545" s="5">
        <v>269188.70400000003</v>
      </c>
      <c r="L3545" s="6">
        <v>11833.770060000001</v>
      </c>
      <c r="M35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46" spans="1:13" x14ac:dyDescent="0.2">
      <c r="A3546" t="s">
        <v>4214</v>
      </c>
      <c r="B3546" t="s">
        <v>32</v>
      </c>
      <c r="C3546">
        <v>9</v>
      </c>
      <c r="D3546" s="6">
        <v>230299.54</v>
      </c>
      <c r="E3546" s="6">
        <v>10261614486.450001</v>
      </c>
      <c r="F3546">
        <v>28</v>
      </c>
      <c r="G3546" t="s">
        <v>21</v>
      </c>
      <c r="H3546">
        <v>2015</v>
      </c>
      <c r="I3546">
        <v>1183</v>
      </c>
      <c r="J3546">
        <v>10</v>
      </c>
      <c r="K3546" s="5">
        <v>44556.685420000002</v>
      </c>
      <c r="L3546" s="6">
        <v>8224.9835949999997</v>
      </c>
      <c r="M35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7" spans="1:13" x14ac:dyDescent="0.2">
      <c r="A3547" t="s">
        <v>444</v>
      </c>
      <c r="B3547" t="s">
        <v>15</v>
      </c>
      <c r="C3547">
        <v>8</v>
      </c>
      <c r="D3547" s="6">
        <v>300302.23</v>
      </c>
      <c r="E3547" s="6">
        <v>14922314302</v>
      </c>
      <c r="F3547">
        <v>45</v>
      </c>
      <c r="G3547" t="s">
        <v>35</v>
      </c>
      <c r="H3547">
        <v>2003</v>
      </c>
      <c r="I3547">
        <v>10118</v>
      </c>
      <c r="J3547">
        <v>22</v>
      </c>
      <c r="K3547" s="5">
        <v>49689.987159999997</v>
      </c>
      <c r="L3547" s="6">
        <v>6673.3829100000003</v>
      </c>
      <c r="M3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8" spans="1:13" x14ac:dyDescent="0.2">
      <c r="A3548" t="s">
        <v>4215</v>
      </c>
      <c r="B3548" t="s">
        <v>9</v>
      </c>
      <c r="C3548">
        <v>9</v>
      </c>
      <c r="D3548" s="6">
        <v>396660.98</v>
      </c>
      <c r="E3548" s="6">
        <v>16583042970.59</v>
      </c>
      <c r="F3548">
        <v>42</v>
      </c>
      <c r="G3548" t="s">
        <v>13</v>
      </c>
      <c r="H3548">
        <v>2023</v>
      </c>
      <c r="I3548">
        <v>7844</v>
      </c>
      <c r="J3548">
        <v>2</v>
      </c>
      <c r="K3548" s="5">
        <v>41805.590450000003</v>
      </c>
      <c r="L3548" s="6">
        <v>9444.3089519999994</v>
      </c>
      <c r="M3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49" spans="1:13" x14ac:dyDescent="0.2">
      <c r="A3549" t="s">
        <v>4216</v>
      </c>
      <c r="B3549" t="s">
        <v>12</v>
      </c>
      <c r="C3549">
        <v>4</v>
      </c>
      <c r="D3549" s="6">
        <v>162819.48000000001</v>
      </c>
      <c r="E3549" s="6">
        <v>27065503260.509998</v>
      </c>
      <c r="F3549">
        <v>21</v>
      </c>
      <c r="G3549" t="s">
        <v>10</v>
      </c>
      <c r="H3549">
        <v>2018</v>
      </c>
      <c r="I3549">
        <v>15076</v>
      </c>
      <c r="J3549">
        <v>7</v>
      </c>
      <c r="K3549" s="5">
        <v>166229.13219999999</v>
      </c>
      <c r="L3549" s="6">
        <v>7753.3084490000001</v>
      </c>
      <c r="M3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0" spans="1:13" x14ac:dyDescent="0.2">
      <c r="A3550" t="s">
        <v>4217</v>
      </c>
      <c r="B3550" t="s">
        <v>12</v>
      </c>
      <c r="C3550">
        <v>1</v>
      </c>
      <c r="D3550" s="6">
        <v>149211.84</v>
      </c>
      <c r="E3550" s="6">
        <v>7294618411.4399996</v>
      </c>
      <c r="F3550">
        <v>8</v>
      </c>
      <c r="G3550" t="s">
        <v>37</v>
      </c>
      <c r="H3550">
        <v>2022</v>
      </c>
      <c r="I3550">
        <v>5847</v>
      </c>
      <c r="J3550">
        <v>3</v>
      </c>
      <c r="K3550" s="5">
        <v>48886.664400000001</v>
      </c>
      <c r="L3550" s="6">
        <v>18651.48014</v>
      </c>
      <c r="M3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1" spans="1:13" x14ac:dyDescent="0.2">
      <c r="A3551" t="s">
        <v>4218</v>
      </c>
      <c r="B3551" t="s">
        <v>49</v>
      </c>
      <c r="C3551">
        <v>4</v>
      </c>
      <c r="D3551" s="6">
        <v>238849.59</v>
      </c>
      <c r="E3551" s="6">
        <v>9198524423.2800007</v>
      </c>
      <c r="F3551">
        <v>29</v>
      </c>
      <c r="G3551" t="s">
        <v>10</v>
      </c>
      <c r="H3551">
        <v>2005</v>
      </c>
      <c r="I3551">
        <v>15893</v>
      </c>
      <c r="J3551">
        <v>20</v>
      </c>
      <c r="K3551" s="5">
        <v>38510.786870000004</v>
      </c>
      <c r="L3551" s="6">
        <v>8236.1926860000003</v>
      </c>
      <c r="M35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2" spans="1:13" x14ac:dyDescent="0.2">
      <c r="A3552" t="s">
        <v>4219</v>
      </c>
      <c r="B3552" t="s">
        <v>12</v>
      </c>
      <c r="C3552">
        <v>3</v>
      </c>
      <c r="D3552" s="6">
        <v>460239.99</v>
      </c>
      <c r="E3552" s="6">
        <v>11223644375.459999</v>
      </c>
      <c r="F3552">
        <v>34</v>
      </c>
      <c r="G3552" t="s">
        <v>37</v>
      </c>
      <c r="H3552">
        <v>2009</v>
      </c>
      <c r="I3552">
        <v>15295</v>
      </c>
      <c r="J3552">
        <v>16</v>
      </c>
      <c r="K3552" s="5">
        <v>24385.50419</v>
      </c>
      <c r="L3552" s="6">
        <v>13536.470209999999</v>
      </c>
      <c r="M3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3" spans="1:13" x14ac:dyDescent="0.2">
      <c r="A3553" t="s">
        <v>4220</v>
      </c>
      <c r="B3553" t="s">
        <v>24</v>
      </c>
      <c r="C3553">
        <v>3</v>
      </c>
      <c r="D3553" s="6">
        <v>31412.799999999999</v>
      </c>
      <c r="E3553" s="6">
        <v>7657328891.4399996</v>
      </c>
      <c r="F3553">
        <v>34</v>
      </c>
      <c r="G3553" t="s">
        <v>27</v>
      </c>
      <c r="H3553">
        <v>2003</v>
      </c>
      <c r="I3553">
        <v>13172</v>
      </c>
      <c r="J3553">
        <v>22</v>
      </c>
      <c r="K3553" s="5">
        <v>243763.6096</v>
      </c>
      <c r="L3553" s="6">
        <v>923.90587789999995</v>
      </c>
      <c r="M3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4" spans="1:13" x14ac:dyDescent="0.2">
      <c r="A3554" t="s">
        <v>4221</v>
      </c>
      <c r="B3554" t="s">
        <v>12</v>
      </c>
      <c r="C3554">
        <v>9</v>
      </c>
      <c r="D3554" s="6">
        <v>29972.400000000001</v>
      </c>
      <c r="E3554" s="6">
        <v>13602556630.24</v>
      </c>
      <c r="F3554">
        <v>8</v>
      </c>
      <c r="G3554" t="s">
        <v>10</v>
      </c>
      <c r="H3554">
        <v>2020</v>
      </c>
      <c r="I3554">
        <v>1306</v>
      </c>
      <c r="J3554">
        <v>5</v>
      </c>
      <c r="K3554" s="5">
        <v>453835.06780000002</v>
      </c>
      <c r="L3554" s="6">
        <v>3746.5501300000001</v>
      </c>
      <c r="M3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5" spans="1:13" x14ac:dyDescent="0.2">
      <c r="A3555" t="s">
        <v>4222</v>
      </c>
      <c r="B3555" t="s">
        <v>18</v>
      </c>
      <c r="C3555">
        <v>6</v>
      </c>
      <c r="D3555" s="6">
        <v>136934.96</v>
      </c>
      <c r="E3555" s="6">
        <v>5188903839.6899996</v>
      </c>
      <c r="F3555">
        <v>26</v>
      </c>
      <c r="G3555" t="s">
        <v>29</v>
      </c>
      <c r="H3555">
        <v>2010</v>
      </c>
      <c r="I3555">
        <v>1008</v>
      </c>
      <c r="J3555">
        <v>15</v>
      </c>
      <c r="K3555" s="5">
        <v>37892.200870000001</v>
      </c>
      <c r="L3555" s="6">
        <v>5266.7291230000001</v>
      </c>
      <c r="M35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6" spans="1:13" x14ac:dyDescent="0.2">
      <c r="A3556" t="s">
        <v>4223</v>
      </c>
      <c r="B3556" t="s">
        <v>42</v>
      </c>
      <c r="C3556">
        <v>9</v>
      </c>
      <c r="D3556" s="6">
        <v>381600.34</v>
      </c>
      <c r="E3556" s="6">
        <v>11829383475.49</v>
      </c>
      <c r="F3556">
        <v>36</v>
      </c>
      <c r="G3556" t="s">
        <v>35</v>
      </c>
      <c r="H3556">
        <v>2008</v>
      </c>
      <c r="I3556">
        <v>17114</v>
      </c>
      <c r="J3556">
        <v>17</v>
      </c>
      <c r="K3556" s="5">
        <v>30998.4051</v>
      </c>
      <c r="L3556" s="6">
        <v>10600.009400000001</v>
      </c>
      <c r="M3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7" spans="1:13" x14ac:dyDescent="0.2">
      <c r="A3557" t="s">
        <v>4224</v>
      </c>
      <c r="B3557" t="s">
        <v>32</v>
      </c>
      <c r="C3557">
        <v>8</v>
      </c>
      <c r="D3557" s="6">
        <v>279091.78999999998</v>
      </c>
      <c r="E3557" s="6">
        <v>915822722.00999999</v>
      </c>
      <c r="F3557">
        <v>45</v>
      </c>
      <c r="G3557" t="s">
        <v>16</v>
      </c>
      <c r="H3557">
        <v>2016</v>
      </c>
      <c r="I3557">
        <v>6199</v>
      </c>
      <c r="J3557">
        <v>9</v>
      </c>
      <c r="K3557" s="5">
        <v>3280.4391449999998</v>
      </c>
      <c r="L3557" s="6">
        <v>6202.0397579999999</v>
      </c>
      <c r="M3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58" spans="1:13" x14ac:dyDescent="0.2">
      <c r="A3558" t="s">
        <v>67</v>
      </c>
      <c r="B3558" t="s">
        <v>15</v>
      </c>
      <c r="C3558">
        <v>9</v>
      </c>
      <c r="D3558" s="6">
        <v>103622.26</v>
      </c>
      <c r="E3558" s="6">
        <v>39647156221.790001</v>
      </c>
      <c r="F3558">
        <v>25</v>
      </c>
      <c r="G3558" t="s">
        <v>37</v>
      </c>
      <c r="H3558">
        <v>2016</v>
      </c>
      <c r="I3558">
        <v>11052</v>
      </c>
      <c r="J3558">
        <v>9</v>
      </c>
      <c r="K3558" s="5">
        <v>382611.3493</v>
      </c>
      <c r="L3558" s="6">
        <v>4144.8903879999998</v>
      </c>
      <c r="M35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59" spans="1:13" x14ac:dyDescent="0.2">
      <c r="A3559" t="s">
        <v>445</v>
      </c>
      <c r="B3559" t="s">
        <v>32</v>
      </c>
      <c r="C3559">
        <v>8</v>
      </c>
      <c r="D3559" s="6">
        <v>2180.86</v>
      </c>
      <c r="E3559" s="6">
        <v>934846172.23000002</v>
      </c>
      <c r="F3559">
        <v>16</v>
      </c>
      <c r="G3559" t="s">
        <v>27</v>
      </c>
      <c r="H3559">
        <v>2023</v>
      </c>
      <c r="I3559">
        <v>5805</v>
      </c>
      <c r="J3559">
        <v>2</v>
      </c>
      <c r="K3559" s="5">
        <v>428657.81689999998</v>
      </c>
      <c r="L3559" s="6">
        <v>136.30394029999999</v>
      </c>
      <c r="M35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0" spans="1:13" x14ac:dyDescent="0.2">
      <c r="A3560" t="s">
        <v>4225</v>
      </c>
      <c r="B3560" t="s">
        <v>9</v>
      </c>
      <c r="C3560">
        <v>9</v>
      </c>
      <c r="D3560" s="6">
        <v>169299.56</v>
      </c>
      <c r="E3560" s="6">
        <v>7943168367.7799997</v>
      </c>
      <c r="F3560">
        <v>35</v>
      </c>
      <c r="G3560" t="s">
        <v>29</v>
      </c>
      <c r="H3560">
        <v>2016</v>
      </c>
      <c r="I3560">
        <v>14399</v>
      </c>
      <c r="J3560">
        <v>9</v>
      </c>
      <c r="K3560" s="5">
        <v>46916.833330000001</v>
      </c>
      <c r="L3560" s="6">
        <v>4837.1301810000004</v>
      </c>
      <c r="M3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1" spans="1:13" x14ac:dyDescent="0.2">
      <c r="A3561" t="s">
        <v>4226</v>
      </c>
      <c r="B3561" t="s">
        <v>24</v>
      </c>
      <c r="C3561">
        <v>3</v>
      </c>
      <c r="D3561" s="6">
        <v>323137.95</v>
      </c>
      <c r="E3561" s="6">
        <v>11557547177.83</v>
      </c>
      <c r="F3561">
        <v>9</v>
      </c>
      <c r="G3561" t="s">
        <v>21</v>
      </c>
      <c r="H3561">
        <v>2017</v>
      </c>
      <c r="I3561">
        <v>16957</v>
      </c>
      <c r="J3561">
        <v>8</v>
      </c>
      <c r="K3561" s="5">
        <v>35765.603750000002</v>
      </c>
      <c r="L3561" s="6">
        <v>35904.217170000004</v>
      </c>
      <c r="M3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2" spans="1:13" x14ac:dyDescent="0.2">
      <c r="A3562" t="s">
        <v>4227</v>
      </c>
      <c r="B3562" t="s">
        <v>9</v>
      </c>
      <c r="C3562">
        <v>5</v>
      </c>
      <c r="D3562" s="6">
        <v>274128.49</v>
      </c>
      <c r="E3562" s="6">
        <v>5585528411.9700003</v>
      </c>
      <c r="F3562">
        <v>24</v>
      </c>
      <c r="G3562" t="s">
        <v>10</v>
      </c>
      <c r="H3562">
        <v>2012</v>
      </c>
      <c r="I3562">
        <v>19865</v>
      </c>
      <c r="J3562">
        <v>13</v>
      </c>
      <c r="K3562" s="5">
        <v>20374.584879999999</v>
      </c>
      <c r="L3562" s="6">
        <v>11422.02061</v>
      </c>
      <c r="M3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3" spans="1:13" x14ac:dyDescent="0.2">
      <c r="A3563" t="s">
        <v>4228</v>
      </c>
      <c r="B3563" t="s">
        <v>18</v>
      </c>
      <c r="C3563">
        <v>6</v>
      </c>
      <c r="D3563" s="6">
        <v>370292.95</v>
      </c>
      <c r="E3563" s="6">
        <v>1776683751.8299999</v>
      </c>
      <c r="F3563">
        <v>34</v>
      </c>
      <c r="G3563" t="s">
        <v>33</v>
      </c>
      <c r="H3563">
        <v>2005</v>
      </c>
      <c r="I3563">
        <v>16517</v>
      </c>
      <c r="J3563">
        <v>20</v>
      </c>
      <c r="K3563" s="5">
        <v>4797.0490529999997</v>
      </c>
      <c r="L3563" s="6">
        <v>10890.9692</v>
      </c>
      <c r="M3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4" spans="1:13" x14ac:dyDescent="0.2">
      <c r="A3564" t="s">
        <v>4229</v>
      </c>
      <c r="B3564" t="s">
        <v>24</v>
      </c>
      <c r="C3564">
        <v>4</v>
      </c>
      <c r="D3564" s="6">
        <v>286679.34000000003</v>
      </c>
      <c r="E3564" s="6">
        <v>13090910931.77</v>
      </c>
      <c r="F3564">
        <v>14</v>
      </c>
      <c r="G3564" t="s">
        <v>21</v>
      </c>
      <c r="H3564">
        <v>2005</v>
      </c>
      <c r="I3564">
        <v>3145</v>
      </c>
      <c r="J3564">
        <v>20</v>
      </c>
      <c r="K3564" s="5">
        <v>45662.949280000001</v>
      </c>
      <c r="L3564" s="6">
        <v>20477.095860000001</v>
      </c>
      <c r="M35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65" spans="1:13" x14ac:dyDescent="0.2">
      <c r="A3565" t="s">
        <v>4230</v>
      </c>
      <c r="B3565" t="s">
        <v>9</v>
      </c>
      <c r="C3565">
        <v>1</v>
      </c>
      <c r="D3565" s="6">
        <v>78461.23</v>
      </c>
      <c r="E3565" s="6">
        <v>302405167.02999997</v>
      </c>
      <c r="F3565">
        <v>8</v>
      </c>
      <c r="G3565" t="s">
        <v>35</v>
      </c>
      <c r="H3565">
        <v>2013</v>
      </c>
      <c r="I3565">
        <v>5448</v>
      </c>
      <c r="J3565">
        <v>12</v>
      </c>
      <c r="K3565" s="5">
        <v>3853.1987880000001</v>
      </c>
      <c r="L3565" s="6">
        <v>9807.6534080000001</v>
      </c>
      <c r="M3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6" spans="1:13" x14ac:dyDescent="0.2">
      <c r="A3566" t="s">
        <v>4231</v>
      </c>
      <c r="B3566" t="s">
        <v>42</v>
      </c>
      <c r="C3566">
        <v>7</v>
      </c>
      <c r="D3566" s="6">
        <v>168102.07</v>
      </c>
      <c r="E3566" s="6">
        <v>7166711721.71</v>
      </c>
      <c r="F3566">
        <v>30</v>
      </c>
      <c r="G3566" t="s">
        <v>13</v>
      </c>
      <c r="H3566">
        <v>2022</v>
      </c>
      <c r="I3566">
        <v>12183</v>
      </c>
      <c r="J3566">
        <v>3</v>
      </c>
      <c r="K3566" s="5">
        <v>42632.097399999999</v>
      </c>
      <c r="L3566" s="6">
        <v>5603.4021759999996</v>
      </c>
      <c r="M35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7" spans="1:13" x14ac:dyDescent="0.2">
      <c r="A3567" t="s">
        <v>4232</v>
      </c>
      <c r="B3567" t="s">
        <v>12</v>
      </c>
      <c r="C3567">
        <v>4</v>
      </c>
      <c r="D3567" s="6">
        <v>398890.82</v>
      </c>
      <c r="E3567" s="6">
        <v>13302565532.6</v>
      </c>
      <c r="F3567">
        <v>23</v>
      </c>
      <c r="G3567" t="s">
        <v>27</v>
      </c>
      <c r="H3567">
        <v>2013</v>
      </c>
      <c r="I3567">
        <v>19773</v>
      </c>
      <c r="J3567">
        <v>12</v>
      </c>
      <c r="K3567" s="5">
        <v>33347.888270000003</v>
      </c>
      <c r="L3567" s="6">
        <v>17343.079320000001</v>
      </c>
      <c r="M35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8" spans="1:13" x14ac:dyDescent="0.2">
      <c r="A3568" t="s">
        <v>4233</v>
      </c>
      <c r="B3568" t="s">
        <v>32</v>
      </c>
      <c r="C3568">
        <v>9</v>
      </c>
      <c r="D3568" s="6">
        <v>255036.63</v>
      </c>
      <c r="E3568" s="6">
        <v>11918315920.75</v>
      </c>
      <c r="F3568">
        <v>16</v>
      </c>
      <c r="G3568" t="s">
        <v>29</v>
      </c>
      <c r="H3568">
        <v>2008</v>
      </c>
      <c r="I3568">
        <v>16876</v>
      </c>
      <c r="J3568">
        <v>17</v>
      </c>
      <c r="K3568" s="5">
        <v>46730.780839999999</v>
      </c>
      <c r="L3568" s="6">
        <v>15939.7894</v>
      </c>
      <c r="M3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69" spans="1:13" x14ac:dyDescent="0.2">
      <c r="A3569" t="s">
        <v>4234</v>
      </c>
      <c r="B3569" t="s">
        <v>18</v>
      </c>
      <c r="C3569">
        <v>6</v>
      </c>
      <c r="D3569" s="6">
        <v>19366.52</v>
      </c>
      <c r="E3569" s="6">
        <v>9518585481.4799995</v>
      </c>
      <c r="F3569">
        <v>12</v>
      </c>
      <c r="G3569" t="s">
        <v>10</v>
      </c>
      <c r="H3569">
        <v>2011</v>
      </c>
      <c r="I3569">
        <v>18034</v>
      </c>
      <c r="J3569">
        <v>14</v>
      </c>
      <c r="K3569" s="5">
        <v>491496.02169999998</v>
      </c>
      <c r="L3569" s="6">
        <v>1613.876426</v>
      </c>
      <c r="M35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0" spans="1:13" x14ac:dyDescent="0.2">
      <c r="A3570" t="s">
        <v>446</v>
      </c>
      <c r="B3570" t="s">
        <v>32</v>
      </c>
      <c r="C3570">
        <v>7</v>
      </c>
      <c r="D3570" s="6">
        <v>51490.74</v>
      </c>
      <c r="E3570" s="6">
        <v>2573762217.0999999</v>
      </c>
      <c r="F3570">
        <v>20</v>
      </c>
      <c r="G3570" t="s">
        <v>13</v>
      </c>
      <c r="H3570">
        <v>2021</v>
      </c>
      <c r="I3570">
        <v>11338</v>
      </c>
      <c r="J3570">
        <v>4</v>
      </c>
      <c r="K3570" s="5">
        <v>49983.95278</v>
      </c>
      <c r="L3570" s="6">
        <v>2574.53701</v>
      </c>
      <c r="M3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1" spans="1:13" x14ac:dyDescent="0.2">
      <c r="A3571" t="s">
        <v>4235</v>
      </c>
      <c r="B3571" t="s">
        <v>32</v>
      </c>
      <c r="C3571">
        <v>3</v>
      </c>
      <c r="D3571" s="6">
        <v>279745.78999999998</v>
      </c>
      <c r="E3571" s="6">
        <v>10925967295.93</v>
      </c>
      <c r="F3571">
        <v>37</v>
      </c>
      <c r="G3571" t="s">
        <v>35</v>
      </c>
      <c r="H3571">
        <v>2021</v>
      </c>
      <c r="I3571">
        <v>6531</v>
      </c>
      <c r="J3571">
        <v>4</v>
      </c>
      <c r="K3571" s="5">
        <v>39055.770759999999</v>
      </c>
      <c r="L3571" s="6">
        <v>7560.6971000000003</v>
      </c>
      <c r="M3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2" spans="1:13" x14ac:dyDescent="0.2">
      <c r="A3572" t="s">
        <v>4236</v>
      </c>
      <c r="B3572" t="s">
        <v>18</v>
      </c>
      <c r="C3572">
        <v>9</v>
      </c>
      <c r="D3572" s="6">
        <v>328363.59000000003</v>
      </c>
      <c r="E3572" s="6">
        <v>5050797509.3199997</v>
      </c>
      <c r="F3572">
        <v>45</v>
      </c>
      <c r="G3572" t="s">
        <v>37</v>
      </c>
      <c r="H3572">
        <v>2021</v>
      </c>
      <c r="I3572">
        <v>13079</v>
      </c>
      <c r="J3572">
        <v>4</v>
      </c>
      <c r="K3572" s="5">
        <v>15380.721939999999</v>
      </c>
      <c r="L3572" s="6">
        <v>7296.9687709999998</v>
      </c>
      <c r="M3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3" spans="1:13" x14ac:dyDescent="0.2">
      <c r="A3573" t="s">
        <v>4237</v>
      </c>
      <c r="B3573" t="s">
        <v>12</v>
      </c>
      <c r="C3573">
        <v>4</v>
      </c>
      <c r="D3573" s="6">
        <v>356812.29</v>
      </c>
      <c r="E3573" s="6">
        <v>12816715930.120001</v>
      </c>
      <c r="F3573">
        <v>31</v>
      </c>
      <c r="G3573" t="s">
        <v>29</v>
      </c>
      <c r="H3573">
        <v>2017</v>
      </c>
      <c r="I3573">
        <v>10157</v>
      </c>
      <c r="J3573">
        <v>8</v>
      </c>
      <c r="K3573" s="5">
        <v>35919.051399999997</v>
      </c>
      <c r="L3573" s="6">
        <v>11510.073990000001</v>
      </c>
      <c r="M3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4" spans="1:13" x14ac:dyDescent="0.2">
      <c r="A3574" t="s">
        <v>4238</v>
      </c>
      <c r="B3574" t="s">
        <v>15</v>
      </c>
      <c r="C3574">
        <v>1</v>
      </c>
      <c r="D3574" s="6">
        <v>255510.43</v>
      </c>
      <c r="E3574" s="6">
        <v>5378097223.3900003</v>
      </c>
      <c r="F3574">
        <v>2</v>
      </c>
      <c r="G3574" t="s">
        <v>10</v>
      </c>
      <c r="H3574">
        <v>2012</v>
      </c>
      <c r="I3574">
        <v>6319</v>
      </c>
      <c r="J3574">
        <v>13</v>
      </c>
      <c r="K3574" s="5">
        <v>21047.44455</v>
      </c>
      <c r="L3574" s="6">
        <v>127755.2175</v>
      </c>
      <c r="M35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5" spans="1:13" x14ac:dyDescent="0.2">
      <c r="A3575" t="s">
        <v>4239</v>
      </c>
      <c r="B3575" t="s">
        <v>9</v>
      </c>
      <c r="C3575">
        <v>8</v>
      </c>
      <c r="D3575" s="6">
        <v>274256.28000000003</v>
      </c>
      <c r="E3575" s="6">
        <v>5406452681.9399996</v>
      </c>
      <c r="F3575">
        <v>42</v>
      </c>
      <c r="G3575" t="s">
        <v>10</v>
      </c>
      <c r="H3575">
        <v>2022</v>
      </c>
      <c r="I3575">
        <v>8328</v>
      </c>
      <c r="J3575">
        <v>3</v>
      </c>
      <c r="K3575" s="5">
        <v>19712.140630000002</v>
      </c>
      <c r="L3575" s="6">
        <v>6529.9115080000001</v>
      </c>
      <c r="M3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6" spans="1:13" x14ac:dyDescent="0.2">
      <c r="A3576" t="s">
        <v>4240</v>
      </c>
      <c r="B3576" t="s">
        <v>9</v>
      </c>
      <c r="C3576">
        <v>1</v>
      </c>
      <c r="D3576" s="6">
        <v>422534.62</v>
      </c>
      <c r="E3576" s="6">
        <v>9393722109.6700001</v>
      </c>
      <c r="F3576">
        <v>7</v>
      </c>
      <c r="G3576" t="s">
        <v>29</v>
      </c>
      <c r="H3576">
        <v>2020</v>
      </c>
      <c r="I3576">
        <v>17944</v>
      </c>
      <c r="J3576">
        <v>5</v>
      </c>
      <c r="K3576" s="5">
        <v>22230.839960000001</v>
      </c>
      <c r="L3576" s="6">
        <v>60362.088960000001</v>
      </c>
      <c r="M35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7" spans="1:13" x14ac:dyDescent="0.2">
      <c r="A3577" t="s">
        <v>4241</v>
      </c>
      <c r="B3577" t="s">
        <v>9</v>
      </c>
      <c r="C3577">
        <v>7</v>
      </c>
      <c r="D3577" s="6">
        <v>394792.77</v>
      </c>
      <c r="E3577" s="6">
        <v>15842450722</v>
      </c>
      <c r="F3577">
        <v>32</v>
      </c>
      <c r="G3577" t="s">
        <v>37</v>
      </c>
      <c r="H3577">
        <v>2012</v>
      </c>
      <c r="I3577">
        <v>9304</v>
      </c>
      <c r="J3577">
        <v>13</v>
      </c>
      <c r="K3577" s="5">
        <v>40127.523229999999</v>
      </c>
      <c r="L3577" s="6">
        <v>12337.27397</v>
      </c>
      <c r="M35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78" spans="1:13" x14ac:dyDescent="0.2">
      <c r="A3578" t="s">
        <v>4242</v>
      </c>
      <c r="B3578" t="s">
        <v>49</v>
      </c>
      <c r="C3578">
        <v>6</v>
      </c>
      <c r="D3578" s="6">
        <v>169644.4</v>
      </c>
      <c r="E3578" s="6">
        <v>3912033716.54</v>
      </c>
      <c r="F3578">
        <v>4</v>
      </c>
      <c r="G3578" t="s">
        <v>37</v>
      </c>
      <c r="H3578">
        <v>2021</v>
      </c>
      <c r="I3578">
        <v>16298</v>
      </c>
      <c r="J3578">
        <v>4</v>
      </c>
      <c r="K3578" s="5">
        <v>23059.200000000001</v>
      </c>
      <c r="L3578" s="6">
        <v>42411.099170000001</v>
      </c>
      <c r="M35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79" spans="1:13" x14ac:dyDescent="0.2">
      <c r="A3579" t="s">
        <v>4243</v>
      </c>
      <c r="B3579" t="s">
        <v>15</v>
      </c>
      <c r="C3579">
        <v>10</v>
      </c>
      <c r="D3579" s="6">
        <v>178351.97</v>
      </c>
      <c r="E3579" s="6">
        <v>6675932413.0299997</v>
      </c>
      <c r="F3579">
        <v>11</v>
      </c>
      <c r="G3579" t="s">
        <v>35</v>
      </c>
      <c r="H3579">
        <v>2013</v>
      </c>
      <c r="I3579">
        <v>16882</v>
      </c>
      <c r="J3579">
        <v>12</v>
      </c>
      <c r="K3579" s="5">
        <v>37430.22279</v>
      </c>
      <c r="L3579" s="6">
        <v>16213.81567</v>
      </c>
      <c r="M3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0" spans="1:13" x14ac:dyDescent="0.2">
      <c r="A3580" t="s">
        <v>4244</v>
      </c>
      <c r="B3580" t="s">
        <v>12</v>
      </c>
      <c r="C3580">
        <v>7</v>
      </c>
      <c r="D3580" s="6">
        <v>265196.92</v>
      </c>
      <c r="E3580" s="6">
        <v>7775326838.9899998</v>
      </c>
      <c r="F3580">
        <v>50</v>
      </c>
      <c r="G3580" t="s">
        <v>29</v>
      </c>
      <c r="H3580">
        <v>2014</v>
      </c>
      <c r="I3580">
        <v>17284</v>
      </c>
      <c r="J3580">
        <v>11</v>
      </c>
      <c r="K3580" s="5">
        <v>29318.069490000002</v>
      </c>
      <c r="L3580" s="6">
        <v>5303.9383399999997</v>
      </c>
      <c r="M35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1" spans="1:13" x14ac:dyDescent="0.2">
      <c r="A3581" t="s">
        <v>447</v>
      </c>
      <c r="B3581" t="s">
        <v>32</v>
      </c>
      <c r="C3581">
        <v>6</v>
      </c>
      <c r="D3581" s="6">
        <v>12506.28</v>
      </c>
      <c r="E3581" s="6">
        <v>36211351866.730003</v>
      </c>
      <c r="F3581">
        <v>27</v>
      </c>
      <c r="G3581" t="s">
        <v>16</v>
      </c>
      <c r="H3581">
        <v>2004</v>
      </c>
      <c r="I3581">
        <v>1340</v>
      </c>
      <c r="J3581">
        <v>21</v>
      </c>
      <c r="K3581" s="5">
        <v>2895453.0040000002</v>
      </c>
      <c r="L3581" s="6">
        <v>463.19547060000002</v>
      </c>
      <c r="M35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2" spans="1:13" x14ac:dyDescent="0.2">
      <c r="A3582" t="s">
        <v>4245</v>
      </c>
      <c r="B3582" t="s">
        <v>49</v>
      </c>
      <c r="C3582">
        <v>2</v>
      </c>
      <c r="D3582" s="6">
        <v>136738.26</v>
      </c>
      <c r="E3582" s="6">
        <v>3501334898.4400001</v>
      </c>
      <c r="F3582">
        <v>20</v>
      </c>
      <c r="G3582" t="s">
        <v>16</v>
      </c>
      <c r="H3582">
        <v>2016</v>
      </c>
      <c r="I3582">
        <v>4011</v>
      </c>
      <c r="J3582">
        <v>9</v>
      </c>
      <c r="K3582" s="5">
        <v>25605.110540000001</v>
      </c>
      <c r="L3582" s="6">
        <v>6836.9128010000004</v>
      </c>
      <c r="M3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3" spans="1:13" x14ac:dyDescent="0.2">
      <c r="A3583" t="s">
        <v>4246</v>
      </c>
      <c r="B3583" t="s">
        <v>32</v>
      </c>
      <c r="C3583">
        <v>7</v>
      </c>
      <c r="D3583" s="6">
        <v>176988.18</v>
      </c>
      <c r="E3583" s="6">
        <v>584904189.88999999</v>
      </c>
      <c r="F3583">
        <v>36</v>
      </c>
      <c r="G3583" t="s">
        <v>35</v>
      </c>
      <c r="H3583">
        <v>2013</v>
      </c>
      <c r="I3583">
        <v>15476</v>
      </c>
      <c r="J3583">
        <v>12</v>
      </c>
      <c r="K3583" s="5">
        <v>3303.7640820000001</v>
      </c>
      <c r="L3583" s="6">
        <v>4916.3384159999996</v>
      </c>
      <c r="M3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4" spans="1:13" x14ac:dyDescent="0.2">
      <c r="A3584" t="s">
        <v>4247</v>
      </c>
      <c r="B3584" t="s">
        <v>12</v>
      </c>
      <c r="C3584">
        <v>9</v>
      </c>
      <c r="D3584" s="6">
        <v>133820.65</v>
      </c>
      <c r="E3584" s="6">
        <v>4732387574.5200005</v>
      </c>
      <c r="F3584">
        <v>16</v>
      </c>
      <c r="G3584" t="s">
        <v>33</v>
      </c>
      <c r="H3584">
        <v>2002</v>
      </c>
      <c r="I3584">
        <v>3583</v>
      </c>
      <c r="J3584">
        <v>23</v>
      </c>
      <c r="K3584" s="5">
        <v>35362.656940000001</v>
      </c>
      <c r="L3584" s="6">
        <v>8363.7906540000004</v>
      </c>
      <c r="M3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5" spans="1:13" x14ac:dyDescent="0.2">
      <c r="A3585" t="s">
        <v>4248</v>
      </c>
      <c r="B3585" t="s">
        <v>12</v>
      </c>
      <c r="C3585">
        <v>7</v>
      </c>
      <c r="D3585" s="6">
        <v>475952.83</v>
      </c>
      <c r="E3585" s="6">
        <v>17138187015.219999</v>
      </c>
      <c r="F3585">
        <v>11</v>
      </c>
      <c r="G3585" t="s">
        <v>19</v>
      </c>
      <c r="H3585">
        <v>2020</v>
      </c>
      <c r="I3585">
        <v>474</v>
      </c>
      <c r="J3585">
        <v>5</v>
      </c>
      <c r="K3585" s="5">
        <v>36007.163229999998</v>
      </c>
      <c r="L3585" s="6">
        <v>43268.438649999996</v>
      </c>
      <c r="M35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6" spans="1:13" x14ac:dyDescent="0.2">
      <c r="A3586" t="s">
        <v>4249</v>
      </c>
      <c r="B3586" t="s">
        <v>9</v>
      </c>
      <c r="C3586">
        <v>3</v>
      </c>
      <c r="D3586" s="6">
        <v>117018.14</v>
      </c>
      <c r="E3586" s="6">
        <v>17630804230.349998</v>
      </c>
      <c r="F3586">
        <v>23</v>
      </c>
      <c r="G3586" t="s">
        <v>19</v>
      </c>
      <c r="H3586">
        <v>2003</v>
      </c>
      <c r="I3586">
        <v>18785</v>
      </c>
      <c r="J3586">
        <v>22</v>
      </c>
      <c r="K3586" s="5">
        <v>150666.27100000001</v>
      </c>
      <c r="L3586" s="6">
        <v>5087.7453390000001</v>
      </c>
      <c r="M3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87" spans="1:13" x14ac:dyDescent="0.2">
      <c r="A3587" t="s">
        <v>4250</v>
      </c>
      <c r="B3587" t="s">
        <v>24</v>
      </c>
      <c r="C3587">
        <v>3</v>
      </c>
      <c r="D3587" s="6">
        <v>318692.58</v>
      </c>
      <c r="E3587" s="6">
        <v>6888923203.4799995</v>
      </c>
      <c r="F3587">
        <v>7</v>
      </c>
      <c r="G3587" t="s">
        <v>13</v>
      </c>
      <c r="H3587">
        <v>2002</v>
      </c>
      <c r="I3587">
        <v>15995</v>
      </c>
      <c r="J3587">
        <v>23</v>
      </c>
      <c r="K3587" s="5">
        <v>21615.202209999999</v>
      </c>
      <c r="L3587" s="6">
        <v>45527.511109999999</v>
      </c>
      <c r="M35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8" spans="1:13" x14ac:dyDescent="0.2">
      <c r="A3588" t="s">
        <v>4251</v>
      </c>
      <c r="B3588" t="s">
        <v>15</v>
      </c>
      <c r="C3588">
        <v>5</v>
      </c>
      <c r="D3588" s="6">
        <v>490839.62</v>
      </c>
      <c r="E3588" s="6">
        <v>2396064312.4099998</v>
      </c>
      <c r="F3588">
        <v>16</v>
      </c>
      <c r="G3588" t="s">
        <v>27</v>
      </c>
      <c r="H3588">
        <v>2013</v>
      </c>
      <c r="I3588">
        <v>6467</v>
      </c>
      <c r="J3588">
        <v>12</v>
      </c>
      <c r="K3588" s="5">
        <v>4880.5625749999999</v>
      </c>
      <c r="L3588" s="6">
        <v>30677.476159999998</v>
      </c>
      <c r="M3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89" spans="1:13" x14ac:dyDescent="0.2">
      <c r="A3589" t="s">
        <v>4252</v>
      </c>
      <c r="B3589" t="s">
        <v>12</v>
      </c>
      <c r="C3589">
        <v>6</v>
      </c>
      <c r="D3589" s="6">
        <v>305157.01</v>
      </c>
      <c r="E3589" s="6">
        <v>13028067469.879999</v>
      </c>
      <c r="F3589">
        <v>10</v>
      </c>
      <c r="G3589" t="s">
        <v>10</v>
      </c>
      <c r="H3589">
        <v>2001</v>
      </c>
      <c r="I3589">
        <v>19713</v>
      </c>
      <c r="J3589">
        <v>24</v>
      </c>
      <c r="K3589" s="5">
        <v>42691.99697</v>
      </c>
      <c r="L3589" s="6">
        <v>30515.701389999998</v>
      </c>
      <c r="M3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0" spans="1:13" x14ac:dyDescent="0.2">
      <c r="A3590" t="s">
        <v>4253</v>
      </c>
      <c r="B3590" t="s">
        <v>32</v>
      </c>
      <c r="C3590">
        <v>1</v>
      </c>
      <c r="D3590" s="6">
        <v>215858.04</v>
      </c>
      <c r="E3590" s="6">
        <v>5717215077.4200001</v>
      </c>
      <c r="F3590">
        <v>34</v>
      </c>
      <c r="G3590" t="s">
        <v>10</v>
      </c>
      <c r="H3590">
        <v>2009</v>
      </c>
      <c r="I3590">
        <v>4481</v>
      </c>
      <c r="J3590">
        <v>16</v>
      </c>
      <c r="K3590" s="5">
        <v>26484.99595</v>
      </c>
      <c r="L3590" s="6">
        <v>6348.7657769999996</v>
      </c>
      <c r="M35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1" spans="1:13" x14ac:dyDescent="0.2">
      <c r="A3591" t="s">
        <v>4254</v>
      </c>
      <c r="B3591" t="s">
        <v>18</v>
      </c>
      <c r="C3591">
        <v>4</v>
      </c>
      <c r="D3591" s="6">
        <v>368713.11</v>
      </c>
      <c r="E3591" s="6">
        <v>6466723045.8800001</v>
      </c>
      <c r="F3591">
        <v>14</v>
      </c>
      <c r="G3591" t="s">
        <v>37</v>
      </c>
      <c r="H3591">
        <v>2014</v>
      </c>
      <c r="I3591">
        <v>18838</v>
      </c>
      <c r="J3591">
        <v>11</v>
      </c>
      <c r="K3591" s="5">
        <v>17537.630789999999</v>
      </c>
      <c r="L3591" s="6">
        <v>26336.65048</v>
      </c>
      <c r="M35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2" spans="1:13" x14ac:dyDescent="0.2">
      <c r="A3592" t="s">
        <v>448</v>
      </c>
      <c r="B3592" t="s">
        <v>42</v>
      </c>
      <c r="C3592">
        <v>1</v>
      </c>
      <c r="D3592" s="6">
        <v>137388.12</v>
      </c>
      <c r="E3592" s="6">
        <v>6254934810.4399996</v>
      </c>
      <c r="F3592">
        <v>40</v>
      </c>
      <c r="G3592" t="s">
        <v>27</v>
      </c>
      <c r="H3592">
        <v>2005</v>
      </c>
      <c r="I3592">
        <v>4279</v>
      </c>
      <c r="J3592">
        <v>20</v>
      </c>
      <c r="K3592" s="5">
        <v>45526.4807</v>
      </c>
      <c r="L3592" s="6">
        <v>3434.702906</v>
      </c>
      <c r="M3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3" spans="1:13" x14ac:dyDescent="0.2">
      <c r="A3593" t="s">
        <v>4255</v>
      </c>
      <c r="B3593" t="s">
        <v>15</v>
      </c>
      <c r="C3593">
        <v>3</v>
      </c>
      <c r="D3593" s="6">
        <v>485825.25</v>
      </c>
      <c r="E3593" s="6">
        <v>11129155294.870001</v>
      </c>
      <c r="F3593">
        <v>18</v>
      </c>
      <c r="G3593" t="s">
        <v>27</v>
      </c>
      <c r="H3593">
        <v>2005</v>
      </c>
      <c r="I3593">
        <v>19802</v>
      </c>
      <c r="J3593">
        <v>20</v>
      </c>
      <c r="K3593" s="5">
        <v>22906.73316</v>
      </c>
      <c r="L3593" s="6">
        <v>26990.29192</v>
      </c>
      <c r="M35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4" spans="1:13" x14ac:dyDescent="0.2">
      <c r="A3594" t="s">
        <v>4256</v>
      </c>
      <c r="B3594" t="s">
        <v>24</v>
      </c>
      <c r="C3594">
        <v>2</v>
      </c>
      <c r="D3594" s="6">
        <v>130392.09</v>
      </c>
      <c r="E3594" s="6">
        <v>29050883919.209999</v>
      </c>
      <c r="F3594">
        <v>50</v>
      </c>
      <c r="G3594" t="s">
        <v>16</v>
      </c>
      <c r="H3594">
        <v>2011</v>
      </c>
      <c r="I3594">
        <v>5333</v>
      </c>
      <c r="J3594">
        <v>14</v>
      </c>
      <c r="K3594" s="5">
        <v>222795.37530000001</v>
      </c>
      <c r="L3594" s="6">
        <v>2607.8417020000002</v>
      </c>
      <c r="M3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5" spans="1:13" x14ac:dyDescent="0.2">
      <c r="A3595" t="s">
        <v>4257</v>
      </c>
      <c r="B3595" t="s">
        <v>24</v>
      </c>
      <c r="C3595">
        <v>5</v>
      </c>
      <c r="D3595" s="6">
        <v>154078.92000000001</v>
      </c>
      <c r="E3595" s="6">
        <v>6563580116.1499996</v>
      </c>
      <c r="F3595">
        <v>40</v>
      </c>
      <c r="G3595" t="s">
        <v>37</v>
      </c>
      <c r="H3595">
        <v>2006</v>
      </c>
      <c r="I3595">
        <v>5425</v>
      </c>
      <c r="J3595">
        <v>19</v>
      </c>
      <c r="K3595" s="5">
        <v>42597.81942</v>
      </c>
      <c r="L3595" s="6">
        <v>3851.973015</v>
      </c>
      <c r="M3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6" spans="1:13" x14ac:dyDescent="0.2">
      <c r="A3596" t="s">
        <v>4258</v>
      </c>
      <c r="B3596" t="s">
        <v>15</v>
      </c>
      <c r="C3596">
        <v>4</v>
      </c>
      <c r="D3596" s="6">
        <v>28769.64</v>
      </c>
      <c r="E3596" s="6">
        <v>10441980638.129999</v>
      </c>
      <c r="F3596">
        <v>45</v>
      </c>
      <c r="G3596" t="s">
        <v>13</v>
      </c>
      <c r="H3596">
        <v>2018</v>
      </c>
      <c r="I3596">
        <v>6478</v>
      </c>
      <c r="J3596">
        <v>7</v>
      </c>
      <c r="K3596" s="5">
        <v>362950.43670000002</v>
      </c>
      <c r="L3596" s="6">
        <v>639.32523939999999</v>
      </c>
      <c r="M3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597" spans="1:13" x14ac:dyDescent="0.2">
      <c r="A3597" t="s">
        <v>4259</v>
      </c>
      <c r="B3597" t="s">
        <v>12</v>
      </c>
      <c r="C3597">
        <v>4</v>
      </c>
      <c r="D3597" s="6">
        <v>411875.81</v>
      </c>
      <c r="E3597" s="6">
        <v>1816515737.6099999</v>
      </c>
      <c r="F3597">
        <v>7</v>
      </c>
      <c r="G3597" t="s">
        <v>10</v>
      </c>
      <c r="H3597">
        <v>2000</v>
      </c>
      <c r="I3597">
        <v>413</v>
      </c>
      <c r="J3597">
        <v>25</v>
      </c>
      <c r="K3597" s="5">
        <v>4409.3482480000002</v>
      </c>
      <c r="L3597" s="6">
        <v>58839.400809999999</v>
      </c>
      <c r="M35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8" spans="1:13" x14ac:dyDescent="0.2">
      <c r="A3598" t="s">
        <v>4260</v>
      </c>
      <c r="B3598" t="s">
        <v>9</v>
      </c>
      <c r="C3598">
        <v>7</v>
      </c>
      <c r="D3598" s="6">
        <v>441048.06</v>
      </c>
      <c r="E3598" s="6">
        <v>16859369077.26</v>
      </c>
      <c r="F3598">
        <v>4</v>
      </c>
      <c r="G3598" t="s">
        <v>37</v>
      </c>
      <c r="H3598">
        <v>2023</v>
      </c>
      <c r="I3598">
        <v>9947</v>
      </c>
      <c r="J3598">
        <v>2</v>
      </c>
      <c r="K3598" s="5">
        <v>38224.69586</v>
      </c>
      <c r="L3598" s="6">
        <v>110262.01549999999</v>
      </c>
      <c r="M3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599" spans="1:13" x14ac:dyDescent="0.2">
      <c r="A3599" t="s">
        <v>4261</v>
      </c>
      <c r="B3599" t="s">
        <v>12</v>
      </c>
      <c r="C3599">
        <v>8</v>
      </c>
      <c r="D3599" s="6">
        <v>356020.53</v>
      </c>
      <c r="E3599" s="6">
        <v>684010143.79999995</v>
      </c>
      <c r="F3599">
        <v>43</v>
      </c>
      <c r="G3599" t="s">
        <v>35</v>
      </c>
      <c r="H3599">
        <v>2022</v>
      </c>
      <c r="I3599">
        <v>2953</v>
      </c>
      <c r="J3599">
        <v>3</v>
      </c>
      <c r="K3599" s="5">
        <v>1920.266022</v>
      </c>
      <c r="L3599" s="6">
        <v>8279.5471670000006</v>
      </c>
      <c r="M35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0" spans="1:13" x14ac:dyDescent="0.2">
      <c r="A3600" t="s">
        <v>4262</v>
      </c>
      <c r="B3600" t="s">
        <v>32</v>
      </c>
      <c r="C3600">
        <v>5</v>
      </c>
      <c r="D3600" s="6">
        <v>405643.64</v>
      </c>
      <c r="E3600" s="6">
        <v>7085243591.5</v>
      </c>
      <c r="F3600">
        <v>13</v>
      </c>
      <c r="G3600" t="s">
        <v>29</v>
      </c>
      <c r="H3600">
        <v>2019</v>
      </c>
      <c r="I3600">
        <v>12645</v>
      </c>
      <c r="J3600">
        <v>6</v>
      </c>
      <c r="K3600" s="5">
        <v>17465.670180000001</v>
      </c>
      <c r="L3600" s="6">
        <v>31203.35657</v>
      </c>
      <c r="M36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1" spans="1:13" x14ac:dyDescent="0.2">
      <c r="A3601" t="s">
        <v>4263</v>
      </c>
      <c r="B3601" t="s">
        <v>15</v>
      </c>
      <c r="C3601">
        <v>1</v>
      </c>
      <c r="D3601" s="6">
        <v>133331.17000000001</v>
      </c>
      <c r="E3601" s="6">
        <v>5209035039.8699999</v>
      </c>
      <c r="F3601">
        <v>41</v>
      </c>
      <c r="G3601" t="s">
        <v>19</v>
      </c>
      <c r="H3601">
        <v>2020</v>
      </c>
      <c r="I3601">
        <v>7677</v>
      </c>
      <c r="J3601">
        <v>5</v>
      </c>
      <c r="K3601" s="5">
        <v>39067.397400000002</v>
      </c>
      <c r="L3601" s="6">
        <v>3251.9796959999999</v>
      </c>
      <c r="M3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2" spans="1:13" x14ac:dyDescent="0.2">
      <c r="A3602" t="s">
        <v>4264</v>
      </c>
      <c r="B3602" t="s">
        <v>42</v>
      </c>
      <c r="C3602">
        <v>1</v>
      </c>
      <c r="D3602" s="6">
        <v>57007.34</v>
      </c>
      <c r="E3602" s="6">
        <v>24834973913.830002</v>
      </c>
      <c r="F3602">
        <v>50</v>
      </c>
      <c r="G3602" t="s">
        <v>33</v>
      </c>
      <c r="H3602">
        <v>2013</v>
      </c>
      <c r="I3602">
        <v>9792</v>
      </c>
      <c r="J3602">
        <v>12</v>
      </c>
      <c r="K3602" s="5">
        <v>435644.1923</v>
      </c>
      <c r="L3602" s="6">
        <v>1140.1468150000001</v>
      </c>
      <c r="M3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3" spans="1:13" x14ac:dyDescent="0.2">
      <c r="A3603" t="s">
        <v>449</v>
      </c>
      <c r="B3603" t="s">
        <v>12</v>
      </c>
      <c r="C3603">
        <v>10</v>
      </c>
      <c r="D3603" s="6">
        <v>70509.97</v>
      </c>
      <c r="E3603" s="6">
        <v>2500255042.3400002</v>
      </c>
      <c r="F3603">
        <v>47</v>
      </c>
      <c r="G3603" t="s">
        <v>29</v>
      </c>
      <c r="H3603">
        <v>2010</v>
      </c>
      <c r="I3603">
        <v>2822</v>
      </c>
      <c r="J3603">
        <v>15</v>
      </c>
      <c r="K3603" s="5">
        <v>35458.593630000003</v>
      </c>
      <c r="L3603" s="6">
        <v>1500.212223</v>
      </c>
      <c r="M36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4" spans="1:13" x14ac:dyDescent="0.2">
      <c r="A3604" t="s">
        <v>4265</v>
      </c>
      <c r="B3604" t="s">
        <v>24</v>
      </c>
      <c r="C3604">
        <v>5</v>
      </c>
      <c r="D3604" s="6">
        <v>45693.65</v>
      </c>
      <c r="E3604" s="6">
        <v>1880727117.5599999</v>
      </c>
      <c r="F3604">
        <v>10</v>
      </c>
      <c r="G3604" t="s">
        <v>13</v>
      </c>
      <c r="H3604">
        <v>2002</v>
      </c>
      <c r="I3604">
        <v>12622</v>
      </c>
      <c r="J3604">
        <v>23</v>
      </c>
      <c r="K3604" s="5">
        <v>41158.484680000001</v>
      </c>
      <c r="L3604" s="6">
        <v>4569.3650740000003</v>
      </c>
      <c r="M36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5" spans="1:13" x14ac:dyDescent="0.2">
      <c r="A3605" t="s">
        <v>4266</v>
      </c>
      <c r="B3605" t="s">
        <v>15</v>
      </c>
      <c r="C3605">
        <v>3</v>
      </c>
      <c r="D3605" s="6">
        <v>328939.65000000002</v>
      </c>
      <c r="E3605" s="6">
        <v>14407295989.24</v>
      </c>
      <c r="F3605">
        <v>8</v>
      </c>
      <c r="G3605" t="s">
        <v>29</v>
      </c>
      <c r="H3605">
        <v>2001</v>
      </c>
      <c r="I3605">
        <v>10683</v>
      </c>
      <c r="J3605">
        <v>24</v>
      </c>
      <c r="K3605" s="5">
        <v>43798.208050000001</v>
      </c>
      <c r="L3605" s="6">
        <v>41117.455739999998</v>
      </c>
      <c r="M36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6" spans="1:13" x14ac:dyDescent="0.2">
      <c r="A3606" t="s">
        <v>4267</v>
      </c>
      <c r="B3606" t="s">
        <v>18</v>
      </c>
      <c r="C3606">
        <v>10</v>
      </c>
      <c r="D3606" s="6">
        <v>280506.14</v>
      </c>
      <c r="E3606" s="6">
        <v>9119185334.0200005</v>
      </c>
      <c r="F3606">
        <v>49</v>
      </c>
      <c r="G3606" t="s">
        <v>35</v>
      </c>
      <c r="H3606">
        <v>2016</v>
      </c>
      <c r="I3606">
        <v>10997</v>
      </c>
      <c r="J3606">
        <v>9</v>
      </c>
      <c r="K3606" s="5">
        <v>32508.753199999999</v>
      </c>
      <c r="L3606" s="6">
        <v>5724.6150719999996</v>
      </c>
      <c r="M36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7" spans="1:13" x14ac:dyDescent="0.2">
      <c r="A3607" t="s">
        <v>4268</v>
      </c>
      <c r="B3607" t="s">
        <v>24</v>
      </c>
      <c r="C3607">
        <v>4</v>
      </c>
      <c r="D3607" s="6">
        <v>201445.26</v>
      </c>
      <c r="E3607" s="6">
        <v>31479616482.970001</v>
      </c>
      <c r="F3607">
        <v>32</v>
      </c>
      <c r="G3607" t="s">
        <v>37</v>
      </c>
      <c r="H3607">
        <v>2004</v>
      </c>
      <c r="I3607">
        <v>17226</v>
      </c>
      <c r="J3607">
        <v>21</v>
      </c>
      <c r="K3607" s="5">
        <v>156267.8401</v>
      </c>
      <c r="L3607" s="6">
        <v>6295.1642490000004</v>
      </c>
      <c r="M3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08" spans="1:13" x14ac:dyDescent="0.2">
      <c r="A3608" t="s">
        <v>4269</v>
      </c>
      <c r="B3608" t="s">
        <v>18</v>
      </c>
      <c r="C3608">
        <v>2</v>
      </c>
      <c r="D3608" s="6">
        <v>462887.16</v>
      </c>
      <c r="E3608" s="6">
        <v>7313799327.7600002</v>
      </c>
      <c r="F3608">
        <v>40</v>
      </c>
      <c r="G3608" t="s">
        <v>37</v>
      </c>
      <c r="H3608">
        <v>2011</v>
      </c>
      <c r="I3608">
        <v>16475</v>
      </c>
      <c r="J3608">
        <v>14</v>
      </c>
      <c r="K3608" s="5">
        <v>15799.39349</v>
      </c>
      <c r="L3608" s="6">
        <v>11572.17909</v>
      </c>
      <c r="M3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09" spans="1:13" x14ac:dyDescent="0.2">
      <c r="A3609" t="s">
        <v>4270</v>
      </c>
      <c r="B3609" t="s">
        <v>49</v>
      </c>
      <c r="C3609">
        <v>5</v>
      </c>
      <c r="D3609" s="6">
        <v>325807.55</v>
      </c>
      <c r="E3609" s="6">
        <v>11124456130.620001</v>
      </c>
      <c r="F3609">
        <v>22</v>
      </c>
      <c r="G3609" t="s">
        <v>35</v>
      </c>
      <c r="H3609">
        <v>2018</v>
      </c>
      <c r="I3609">
        <v>14967</v>
      </c>
      <c r="J3609">
        <v>7</v>
      </c>
      <c r="K3609" s="5">
        <v>34143.2552</v>
      </c>
      <c r="L3609" s="6">
        <v>14809.434090000001</v>
      </c>
      <c r="M36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0" spans="1:13" x14ac:dyDescent="0.2">
      <c r="A3610" t="s">
        <v>4271</v>
      </c>
      <c r="B3610" t="s">
        <v>49</v>
      </c>
      <c r="C3610">
        <v>7</v>
      </c>
      <c r="D3610" s="6">
        <v>94835.8</v>
      </c>
      <c r="E3610" s="6">
        <v>23362140316.259998</v>
      </c>
      <c r="F3610">
        <v>44</v>
      </c>
      <c r="G3610" t="s">
        <v>19</v>
      </c>
      <c r="H3610">
        <v>2019</v>
      </c>
      <c r="I3610">
        <v>18044</v>
      </c>
      <c r="J3610">
        <v>6</v>
      </c>
      <c r="K3610" s="5">
        <v>246342.05059999999</v>
      </c>
      <c r="L3610" s="6">
        <v>2155.3590949999998</v>
      </c>
      <c r="M3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1" spans="1:13" x14ac:dyDescent="0.2">
      <c r="A3611" t="s">
        <v>4272</v>
      </c>
      <c r="B3611" t="s">
        <v>18</v>
      </c>
      <c r="C3611">
        <v>3</v>
      </c>
      <c r="D3611" s="6">
        <v>193670.13</v>
      </c>
      <c r="E3611" s="6">
        <v>4723891186.3999996</v>
      </c>
      <c r="F3611">
        <v>28</v>
      </c>
      <c r="G3611" t="s">
        <v>21</v>
      </c>
      <c r="H3611">
        <v>2014</v>
      </c>
      <c r="I3611">
        <v>5928</v>
      </c>
      <c r="J3611">
        <v>11</v>
      </c>
      <c r="K3611" s="5">
        <v>24390.428329999999</v>
      </c>
      <c r="L3611" s="6">
        <v>6916.7904900000003</v>
      </c>
      <c r="M3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2" spans="1:13" x14ac:dyDescent="0.2">
      <c r="A3612" t="s">
        <v>4273</v>
      </c>
      <c r="B3612" t="s">
        <v>9</v>
      </c>
      <c r="C3612">
        <v>9</v>
      </c>
      <c r="D3612" s="6">
        <v>229220.23</v>
      </c>
      <c r="E3612" s="6">
        <v>6914065392.4300003</v>
      </c>
      <c r="F3612">
        <v>22</v>
      </c>
      <c r="G3612" t="s">
        <v>21</v>
      </c>
      <c r="H3612">
        <v>2004</v>
      </c>
      <c r="I3612">
        <v>15959</v>
      </c>
      <c r="J3612">
        <v>21</v>
      </c>
      <c r="K3612" s="5">
        <v>30162.417679999999</v>
      </c>
      <c r="L3612" s="6">
        <v>10419.10115</v>
      </c>
      <c r="M3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3" spans="1:13" x14ac:dyDescent="0.2">
      <c r="A3613" t="s">
        <v>4274</v>
      </c>
      <c r="B3613" t="s">
        <v>15</v>
      </c>
      <c r="C3613">
        <v>2</v>
      </c>
      <c r="D3613" s="6">
        <v>201084.45</v>
      </c>
      <c r="E3613" s="6">
        <v>8455019107</v>
      </c>
      <c r="F3613">
        <v>8</v>
      </c>
      <c r="G3613" t="s">
        <v>37</v>
      </c>
      <c r="H3613">
        <v>2018</v>
      </c>
      <c r="I3613">
        <v>6547</v>
      </c>
      <c r="J3613">
        <v>7</v>
      </c>
      <c r="K3613" s="5">
        <v>42046.106019999999</v>
      </c>
      <c r="L3613" s="6">
        <v>25135.55601</v>
      </c>
      <c r="M36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4" spans="1:13" x14ac:dyDescent="0.2">
      <c r="A3614" t="s">
        <v>450</v>
      </c>
      <c r="B3614" t="s">
        <v>18</v>
      </c>
      <c r="C3614">
        <v>2</v>
      </c>
      <c r="D3614" s="6">
        <v>496668.48</v>
      </c>
      <c r="E3614" s="6">
        <v>2135906244.48</v>
      </c>
      <c r="F3614">
        <v>34</v>
      </c>
      <c r="G3614" t="s">
        <v>19</v>
      </c>
      <c r="H3614">
        <v>2006</v>
      </c>
      <c r="I3614">
        <v>19158</v>
      </c>
      <c r="J3614">
        <v>19</v>
      </c>
      <c r="K3614" s="5">
        <v>4299.4666319999997</v>
      </c>
      <c r="L3614" s="6">
        <v>14607.8966</v>
      </c>
      <c r="M3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5" spans="1:13" x14ac:dyDescent="0.2">
      <c r="A3615" t="s">
        <v>4275</v>
      </c>
      <c r="B3615" t="s">
        <v>18</v>
      </c>
      <c r="C3615">
        <v>10</v>
      </c>
      <c r="D3615" s="6">
        <v>254977.23</v>
      </c>
      <c r="E3615" s="6">
        <v>11293259607.940001</v>
      </c>
      <c r="F3615">
        <v>4</v>
      </c>
      <c r="G3615" t="s">
        <v>21</v>
      </c>
      <c r="H3615">
        <v>2019</v>
      </c>
      <c r="I3615">
        <v>9244</v>
      </c>
      <c r="J3615">
        <v>6</v>
      </c>
      <c r="K3615" s="5">
        <v>44290.24811</v>
      </c>
      <c r="L3615" s="6">
        <v>63744.306669999998</v>
      </c>
      <c r="M36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6" spans="1:13" x14ac:dyDescent="0.2">
      <c r="A3616" t="s">
        <v>4276</v>
      </c>
      <c r="B3616" t="s">
        <v>42</v>
      </c>
      <c r="C3616">
        <v>1</v>
      </c>
      <c r="D3616" s="6">
        <v>1595.61</v>
      </c>
      <c r="E3616" s="6">
        <v>7834351995.9499998</v>
      </c>
      <c r="F3616">
        <v>5</v>
      </c>
      <c r="G3616" t="s">
        <v>10</v>
      </c>
      <c r="H3616">
        <v>2022</v>
      </c>
      <c r="I3616">
        <v>11548</v>
      </c>
      <c r="J3616">
        <v>3</v>
      </c>
      <c r="K3616" s="5">
        <v>4909947.9519999996</v>
      </c>
      <c r="L3616" s="6">
        <v>319.1215254</v>
      </c>
      <c r="M36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17" spans="1:13" x14ac:dyDescent="0.2">
      <c r="A3617" t="s">
        <v>4277</v>
      </c>
      <c r="B3617" t="s">
        <v>24</v>
      </c>
      <c r="C3617">
        <v>10</v>
      </c>
      <c r="D3617" s="6">
        <v>64788.22</v>
      </c>
      <c r="E3617" s="6">
        <v>2977140121.2600002</v>
      </c>
      <c r="F3617">
        <v>10</v>
      </c>
      <c r="G3617" t="s">
        <v>37</v>
      </c>
      <c r="H3617">
        <v>2003</v>
      </c>
      <c r="I3617">
        <v>4519</v>
      </c>
      <c r="J3617">
        <v>22</v>
      </c>
      <c r="K3617" s="5">
        <v>45950.871489999998</v>
      </c>
      <c r="L3617" s="6">
        <v>6478.8223529999996</v>
      </c>
      <c r="M3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8" spans="1:13" x14ac:dyDescent="0.2">
      <c r="A3618" t="s">
        <v>4278</v>
      </c>
      <c r="B3618" t="s">
        <v>49</v>
      </c>
      <c r="C3618">
        <v>5</v>
      </c>
      <c r="D3618" s="6">
        <v>444599.51</v>
      </c>
      <c r="E3618" s="6">
        <v>1636643163.1300001</v>
      </c>
      <c r="F3618">
        <v>30</v>
      </c>
      <c r="G3618" t="s">
        <v>29</v>
      </c>
      <c r="H3618">
        <v>2007</v>
      </c>
      <c r="I3618">
        <v>17318</v>
      </c>
      <c r="J3618">
        <v>18</v>
      </c>
      <c r="K3618" s="5">
        <v>3680.1627880000001</v>
      </c>
      <c r="L3618" s="6">
        <v>14819.98359</v>
      </c>
      <c r="M36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19" spans="1:13" x14ac:dyDescent="0.2">
      <c r="A3619" t="s">
        <v>4279</v>
      </c>
      <c r="B3619" t="s">
        <v>32</v>
      </c>
      <c r="C3619">
        <v>6</v>
      </c>
      <c r="D3619" s="6">
        <v>33868.31</v>
      </c>
      <c r="E3619" s="6">
        <v>6761894385.0299997</v>
      </c>
      <c r="F3619">
        <v>11</v>
      </c>
      <c r="G3619" t="s">
        <v>13</v>
      </c>
      <c r="H3619">
        <v>2017</v>
      </c>
      <c r="I3619">
        <v>6543</v>
      </c>
      <c r="J3619">
        <v>8</v>
      </c>
      <c r="K3619" s="5">
        <v>199651.52499999999</v>
      </c>
      <c r="L3619" s="6">
        <v>3078.9376259999999</v>
      </c>
      <c r="M36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0" spans="1:13" x14ac:dyDescent="0.2">
      <c r="A3620" t="s">
        <v>4280</v>
      </c>
      <c r="B3620" t="s">
        <v>9</v>
      </c>
      <c r="C3620">
        <v>4</v>
      </c>
      <c r="D3620" s="6">
        <v>10364.530000000001</v>
      </c>
      <c r="E3620" s="6">
        <v>27897574813.990002</v>
      </c>
      <c r="F3620">
        <v>6</v>
      </c>
      <c r="G3620" t="s">
        <v>29</v>
      </c>
      <c r="H3620">
        <v>2001</v>
      </c>
      <c r="I3620">
        <v>12488</v>
      </c>
      <c r="J3620">
        <v>24</v>
      </c>
      <c r="K3620" s="5">
        <v>2691638.09</v>
      </c>
      <c r="L3620" s="6">
        <v>1727.421711</v>
      </c>
      <c r="M3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1" spans="1:13" x14ac:dyDescent="0.2">
      <c r="A3621" t="s">
        <v>4281</v>
      </c>
      <c r="B3621" t="s">
        <v>15</v>
      </c>
      <c r="C3621">
        <v>10</v>
      </c>
      <c r="D3621" s="6">
        <v>429098.13</v>
      </c>
      <c r="E3621" s="6">
        <v>10959344182.190001</v>
      </c>
      <c r="F3621">
        <v>17</v>
      </c>
      <c r="G3621" t="s">
        <v>35</v>
      </c>
      <c r="H3621">
        <v>2019</v>
      </c>
      <c r="I3621">
        <v>5103</v>
      </c>
      <c r="J3621">
        <v>6</v>
      </c>
      <c r="K3621" s="5">
        <v>25539.414919999999</v>
      </c>
      <c r="L3621" s="6">
        <v>25241.06624</v>
      </c>
      <c r="M3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2" spans="1:13" x14ac:dyDescent="0.2">
      <c r="A3622" t="s">
        <v>4282</v>
      </c>
      <c r="B3622" t="s">
        <v>15</v>
      </c>
      <c r="C3622">
        <v>6</v>
      </c>
      <c r="D3622" s="6">
        <v>458486.52</v>
      </c>
      <c r="E3622" s="6">
        <v>10234952026.5</v>
      </c>
      <c r="F3622">
        <v>50</v>
      </c>
      <c r="G3622" t="s">
        <v>33</v>
      </c>
      <c r="H3622">
        <v>2022</v>
      </c>
      <c r="I3622">
        <v>4852</v>
      </c>
      <c r="J3622">
        <v>3</v>
      </c>
      <c r="K3622" s="5">
        <v>22322.34316</v>
      </c>
      <c r="L3622" s="6">
        <v>9169.7304929999991</v>
      </c>
      <c r="M3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3" spans="1:13" x14ac:dyDescent="0.2">
      <c r="A3623" t="s">
        <v>4283</v>
      </c>
      <c r="B3623" t="s">
        <v>9</v>
      </c>
      <c r="C3623">
        <v>4</v>
      </c>
      <c r="D3623" s="6">
        <v>34085.230000000003</v>
      </c>
      <c r="E3623" s="6">
        <v>10692113395.549999</v>
      </c>
      <c r="F3623">
        <v>27</v>
      </c>
      <c r="G3623" t="s">
        <v>37</v>
      </c>
      <c r="H3623">
        <v>2013</v>
      </c>
      <c r="I3623">
        <v>3437</v>
      </c>
      <c r="J3623">
        <v>12</v>
      </c>
      <c r="K3623" s="5">
        <v>313686.56929999997</v>
      </c>
      <c r="L3623" s="6">
        <v>1262.4159790000001</v>
      </c>
      <c r="M3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4" spans="1:13" x14ac:dyDescent="0.2">
      <c r="A3624" t="s">
        <v>4284</v>
      </c>
      <c r="B3624" t="s">
        <v>12</v>
      </c>
      <c r="C3624">
        <v>9</v>
      </c>
      <c r="D3624" s="6">
        <v>405213.55</v>
      </c>
      <c r="E3624" s="6">
        <v>11364149291.83</v>
      </c>
      <c r="F3624">
        <v>49</v>
      </c>
      <c r="G3624" t="s">
        <v>27</v>
      </c>
      <c r="H3624">
        <v>2003</v>
      </c>
      <c r="I3624">
        <v>2177</v>
      </c>
      <c r="J3624">
        <v>22</v>
      </c>
      <c r="K3624" s="5">
        <v>28043.84029</v>
      </c>
      <c r="L3624" s="6">
        <v>8269.6642850000007</v>
      </c>
      <c r="M36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5" spans="1:13" x14ac:dyDescent="0.2">
      <c r="A3625" t="s">
        <v>451</v>
      </c>
      <c r="B3625" t="s">
        <v>32</v>
      </c>
      <c r="C3625">
        <v>2</v>
      </c>
      <c r="D3625" s="6">
        <v>342944.76</v>
      </c>
      <c r="E3625" s="6">
        <v>8291214381.29</v>
      </c>
      <c r="F3625">
        <v>12</v>
      </c>
      <c r="G3625" t="s">
        <v>27</v>
      </c>
      <c r="H3625">
        <v>2011</v>
      </c>
      <c r="I3625">
        <v>16606</v>
      </c>
      <c r="J3625">
        <v>14</v>
      </c>
      <c r="K3625" s="5">
        <v>24175.530309999998</v>
      </c>
      <c r="L3625" s="6">
        <v>28578.72998</v>
      </c>
      <c r="M36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26" spans="1:13" x14ac:dyDescent="0.2">
      <c r="A3626" t="s">
        <v>4285</v>
      </c>
      <c r="B3626" t="s">
        <v>9</v>
      </c>
      <c r="C3626">
        <v>7</v>
      </c>
      <c r="D3626" s="6">
        <v>443538.84</v>
      </c>
      <c r="E3626" s="6">
        <v>19404619728.75</v>
      </c>
      <c r="F3626">
        <v>39</v>
      </c>
      <c r="G3626" t="s">
        <v>13</v>
      </c>
      <c r="H3626">
        <v>2011</v>
      </c>
      <c r="I3626">
        <v>839</v>
      </c>
      <c r="J3626">
        <v>14</v>
      </c>
      <c r="K3626" s="5">
        <v>43748.539190000003</v>
      </c>
      <c r="L3626" s="6">
        <v>11372.79069</v>
      </c>
      <c r="M3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7" spans="1:13" x14ac:dyDescent="0.2">
      <c r="A3627" t="s">
        <v>4286</v>
      </c>
      <c r="B3627" t="s">
        <v>49</v>
      </c>
      <c r="C3627">
        <v>3</v>
      </c>
      <c r="D3627" s="6">
        <v>337957.67</v>
      </c>
      <c r="E3627" s="6">
        <v>15530263322.700001</v>
      </c>
      <c r="F3627">
        <v>31</v>
      </c>
      <c r="G3627" t="s">
        <v>35</v>
      </c>
      <c r="H3627">
        <v>2009</v>
      </c>
      <c r="I3627">
        <v>4612</v>
      </c>
      <c r="J3627">
        <v>16</v>
      </c>
      <c r="K3627" s="5">
        <v>45952.279719999999</v>
      </c>
      <c r="L3627" s="6">
        <v>10901.86031</v>
      </c>
      <c r="M3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8" spans="1:13" x14ac:dyDescent="0.2">
      <c r="A3628" t="s">
        <v>4287</v>
      </c>
      <c r="B3628" t="s">
        <v>15</v>
      </c>
      <c r="C3628">
        <v>2</v>
      </c>
      <c r="D3628" s="6">
        <v>170430.05</v>
      </c>
      <c r="E3628" s="6">
        <v>559745768.98000002</v>
      </c>
      <c r="F3628">
        <v>29</v>
      </c>
      <c r="G3628" t="s">
        <v>21</v>
      </c>
      <c r="H3628">
        <v>2019</v>
      </c>
      <c r="I3628">
        <v>9117</v>
      </c>
      <c r="J3628">
        <v>6</v>
      </c>
      <c r="K3628" s="5">
        <v>3283.313787</v>
      </c>
      <c r="L3628" s="6">
        <v>5876.8983399999997</v>
      </c>
      <c r="M3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29" spans="1:13" x14ac:dyDescent="0.2">
      <c r="A3629" t="s">
        <v>4288</v>
      </c>
      <c r="B3629" t="s">
        <v>9</v>
      </c>
      <c r="C3629">
        <v>3</v>
      </c>
      <c r="D3629" s="6">
        <v>104347.71</v>
      </c>
      <c r="E3629" s="6">
        <v>3276174760.5799999</v>
      </c>
      <c r="F3629">
        <v>45</v>
      </c>
      <c r="G3629" t="s">
        <v>10</v>
      </c>
      <c r="H3629">
        <v>2023</v>
      </c>
      <c r="I3629">
        <v>6392</v>
      </c>
      <c r="J3629">
        <v>2</v>
      </c>
      <c r="K3629" s="5">
        <v>31395.709200000001</v>
      </c>
      <c r="L3629" s="6">
        <v>2318.8380379999999</v>
      </c>
      <c r="M3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0" spans="1:13" x14ac:dyDescent="0.2">
      <c r="A3630" t="s">
        <v>4289</v>
      </c>
      <c r="B3630" t="s">
        <v>32</v>
      </c>
      <c r="C3630">
        <v>8</v>
      </c>
      <c r="D3630" s="6">
        <v>204936.3</v>
      </c>
      <c r="E3630" s="6">
        <v>30782358846.830002</v>
      </c>
      <c r="F3630">
        <v>8</v>
      </c>
      <c r="G3630" t="s">
        <v>21</v>
      </c>
      <c r="H3630">
        <v>2001</v>
      </c>
      <c r="I3630">
        <v>2533</v>
      </c>
      <c r="J3630">
        <v>24</v>
      </c>
      <c r="K3630" s="5">
        <v>150203.5209</v>
      </c>
      <c r="L3630" s="6">
        <v>25617.03758</v>
      </c>
      <c r="M36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1" spans="1:13" x14ac:dyDescent="0.2">
      <c r="A3631" t="s">
        <v>4290</v>
      </c>
      <c r="B3631" t="s">
        <v>42</v>
      </c>
      <c r="C3631">
        <v>3</v>
      </c>
      <c r="D3631" s="6">
        <v>356970.28</v>
      </c>
      <c r="E3631" s="6">
        <v>6998155500.6099997</v>
      </c>
      <c r="F3631">
        <v>39</v>
      </c>
      <c r="G3631" t="s">
        <v>10</v>
      </c>
      <c r="H3631">
        <v>2015</v>
      </c>
      <c r="I3631">
        <v>8804</v>
      </c>
      <c r="J3631">
        <v>10</v>
      </c>
      <c r="K3631" s="5">
        <v>19603.308590000001</v>
      </c>
      <c r="L3631" s="6">
        <v>9153.0840669999998</v>
      </c>
      <c r="M3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2" spans="1:13" x14ac:dyDescent="0.2">
      <c r="A3632" t="s">
        <v>4291</v>
      </c>
      <c r="B3632" t="s">
        <v>15</v>
      </c>
      <c r="C3632">
        <v>8</v>
      </c>
      <c r="D3632" s="6">
        <v>483666.51</v>
      </c>
      <c r="E3632" s="6">
        <v>14004253831.040001</v>
      </c>
      <c r="F3632">
        <v>48</v>
      </c>
      <c r="G3632" t="s">
        <v>10</v>
      </c>
      <c r="H3632">
        <v>2000</v>
      </c>
      <c r="I3632">
        <v>12804</v>
      </c>
      <c r="J3632">
        <v>25</v>
      </c>
      <c r="K3632" s="5">
        <v>28953.359110000001</v>
      </c>
      <c r="L3632" s="6">
        <v>10076.385630000001</v>
      </c>
      <c r="M36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3" spans="1:13" x14ac:dyDescent="0.2">
      <c r="A3633" t="s">
        <v>4292</v>
      </c>
      <c r="B3633" t="s">
        <v>18</v>
      </c>
      <c r="C3633">
        <v>4</v>
      </c>
      <c r="D3633" s="6">
        <v>402587.84</v>
      </c>
      <c r="E3633" s="6">
        <v>14001491718.92</v>
      </c>
      <c r="F3633">
        <v>35</v>
      </c>
      <c r="G3633" t="s">
        <v>16</v>
      </c>
      <c r="H3633">
        <v>2022</v>
      </c>
      <c r="I3633">
        <v>18628</v>
      </c>
      <c r="J3633">
        <v>3</v>
      </c>
      <c r="K3633" s="5">
        <v>34777.724909999997</v>
      </c>
      <c r="L3633" s="6">
        <v>11502.509700000001</v>
      </c>
      <c r="M36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4" spans="1:13" x14ac:dyDescent="0.2">
      <c r="A3634" t="s">
        <v>4293</v>
      </c>
      <c r="B3634" t="s">
        <v>9</v>
      </c>
      <c r="C3634">
        <v>9</v>
      </c>
      <c r="D3634" s="6">
        <v>264771.12</v>
      </c>
      <c r="E3634" s="6">
        <v>1253084011.49</v>
      </c>
      <c r="F3634">
        <v>3</v>
      </c>
      <c r="G3634" t="s">
        <v>10</v>
      </c>
      <c r="H3634">
        <v>2011</v>
      </c>
      <c r="I3634">
        <v>1871</v>
      </c>
      <c r="J3634">
        <v>14</v>
      </c>
      <c r="K3634" s="5">
        <v>4731.7065110000003</v>
      </c>
      <c r="L3634" s="6">
        <v>88257.040559999994</v>
      </c>
      <c r="M3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5" spans="1:13" x14ac:dyDescent="0.2">
      <c r="A3635" t="s">
        <v>4294</v>
      </c>
      <c r="B3635" t="s">
        <v>24</v>
      </c>
      <c r="C3635">
        <v>8</v>
      </c>
      <c r="D3635" s="6">
        <v>8477.2199999999993</v>
      </c>
      <c r="E3635" s="6">
        <v>2518120782.0900002</v>
      </c>
      <c r="F3635">
        <v>4</v>
      </c>
      <c r="G3635" t="s">
        <v>10</v>
      </c>
      <c r="H3635">
        <v>2007</v>
      </c>
      <c r="I3635">
        <v>7527</v>
      </c>
      <c r="J3635">
        <v>18</v>
      </c>
      <c r="K3635" s="5">
        <v>297044.46850000002</v>
      </c>
      <c r="L3635" s="6">
        <v>2119.3058380000002</v>
      </c>
      <c r="M3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6" spans="1:13" x14ac:dyDescent="0.2">
      <c r="A3636" t="s">
        <v>452</v>
      </c>
      <c r="B3636" t="s">
        <v>12</v>
      </c>
      <c r="C3636">
        <v>7</v>
      </c>
      <c r="D3636" s="6">
        <v>24975.94</v>
      </c>
      <c r="E3636" s="6">
        <v>5824937182.1099997</v>
      </c>
      <c r="F3636">
        <v>3</v>
      </c>
      <c r="G3636" t="s">
        <v>13</v>
      </c>
      <c r="H3636">
        <v>2014</v>
      </c>
      <c r="I3636">
        <v>3331</v>
      </c>
      <c r="J3636">
        <v>11</v>
      </c>
      <c r="K3636" s="5">
        <v>233220.97159999999</v>
      </c>
      <c r="L3636" s="6">
        <v>8325.3122089999997</v>
      </c>
      <c r="M3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37" spans="1:13" x14ac:dyDescent="0.2">
      <c r="A3637" t="s">
        <v>4295</v>
      </c>
      <c r="B3637" t="s">
        <v>15</v>
      </c>
      <c r="C3637">
        <v>6</v>
      </c>
      <c r="D3637" s="6">
        <v>323255.64</v>
      </c>
      <c r="E3637" s="6">
        <v>11670876200.860001</v>
      </c>
      <c r="F3637">
        <v>13</v>
      </c>
      <c r="G3637" t="s">
        <v>19</v>
      </c>
      <c r="H3637">
        <v>2014</v>
      </c>
      <c r="I3637">
        <v>8539</v>
      </c>
      <c r="J3637">
        <v>11</v>
      </c>
      <c r="K3637" s="5">
        <v>36103.169289999998</v>
      </c>
      <c r="L3637" s="6">
        <v>24865.818139999999</v>
      </c>
      <c r="M36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8" spans="1:13" x14ac:dyDescent="0.2">
      <c r="A3638" t="s">
        <v>4296</v>
      </c>
      <c r="B3638" t="s">
        <v>49</v>
      </c>
      <c r="C3638">
        <v>1</v>
      </c>
      <c r="D3638" s="6">
        <v>180384.59</v>
      </c>
      <c r="E3638" s="6">
        <v>30430842577.830002</v>
      </c>
      <c r="F3638">
        <v>4</v>
      </c>
      <c r="G3638" t="s">
        <v>27</v>
      </c>
      <c r="H3638">
        <v>2015</v>
      </c>
      <c r="I3638">
        <v>19982</v>
      </c>
      <c r="J3638">
        <v>10</v>
      </c>
      <c r="K3638" s="5">
        <v>168698.79440000001</v>
      </c>
      <c r="L3638" s="6">
        <v>45096.146509999999</v>
      </c>
      <c r="M36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39" spans="1:13" x14ac:dyDescent="0.2">
      <c r="A3639" t="s">
        <v>4297</v>
      </c>
      <c r="B3639" t="s">
        <v>24</v>
      </c>
      <c r="C3639">
        <v>2</v>
      </c>
      <c r="D3639" s="6">
        <v>134315.63</v>
      </c>
      <c r="E3639" s="6">
        <v>5744492079.4799995</v>
      </c>
      <c r="F3639">
        <v>17</v>
      </c>
      <c r="G3639" t="s">
        <v>27</v>
      </c>
      <c r="H3639">
        <v>2013</v>
      </c>
      <c r="I3639">
        <v>3231</v>
      </c>
      <c r="J3639">
        <v>12</v>
      </c>
      <c r="K3639" s="5">
        <v>42767.605779999998</v>
      </c>
      <c r="L3639" s="6">
        <v>7900.9192059999996</v>
      </c>
      <c r="M3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0" spans="1:13" x14ac:dyDescent="0.2">
      <c r="A3640" t="s">
        <v>4298</v>
      </c>
      <c r="B3640" t="s">
        <v>12</v>
      </c>
      <c r="C3640">
        <v>3</v>
      </c>
      <c r="D3640" s="6">
        <v>304016.26</v>
      </c>
      <c r="E3640" s="6">
        <v>4621995793.8500004</v>
      </c>
      <c r="F3640">
        <v>47</v>
      </c>
      <c r="G3640" t="s">
        <v>37</v>
      </c>
      <c r="H3640">
        <v>2023</v>
      </c>
      <c r="I3640">
        <v>18874</v>
      </c>
      <c r="J3640">
        <v>2</v>
      </c>
      <c r="K3640" s="5">
        <v>15202.120559999999</v>
      </c>
      <c r="L3640" s="6">
        <v>6468.4309830000002</v>
      </c>
      <c r="M36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1" spans="1:13" x14ac:dyDescent="0.2">
      <c r="A3641" t="s">
        <v>4299</v>
      </c>
      <c r="B3641" t="s">
        <v>49</v>
      </c>
      <c r="C3641">
        <v>9</v>
      </c>
      <c r="D3641" s="6">
        <v>168385.22</v>
      </c>
      <c r="E3641" s="6">
        <v>7233039470.1400003</v>
      </c>
      <c r="F3641">
        <v>29</v>
      </c>
      <c r="G3641" t="s">
        <v>19</v>
      </c>
      <c r="H3641">
        <v>2013</v>
      </c>
      <c r="I3641">
        <v>8299</v>
      </c>
      <c r="J3641">
        <v>12</v>
      </c>
      <c r="K3641" s="5">
        <v>42954.311900000001</v>
      </c>
      <c r="L3641" s="6">
        <v>5806.3867570000002</v>
      </c>
      <c r="M36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2" spans="1:13" x14ac:dyDescent="0.2">
      <c r="A3642" t="s">
        <v>4300</v>
      </c>
      <c r="B3642" t="s">
        <v>32</v>
      </c>
      <c r="C3642">
        <v>3</v>
      </c>
      <c r="D3642" s="6">
        <v>86903.3</v>
      </c>
      <c r="E3642" s="6">
        <v>24730373557.130001</v>
      </c>
      <c r="F3642">
        <v>42</v>
      </c>
      <c r="G3642" t="s">
        <v>27</v>
      </c>
      <c r="H3642">
        <v>2006</v>
      </c>
      <c r="I3642">
        <v>5107</v>
      </c>
      <c r="J3642">
        <v>19</v>
      </c>
      <c r="K3642" s="5">
        <v>284572.48210000002</v>
      </c>
      <c r="L3642" s="6">
        <v>2069.126096</v>
      </c>
      <c r="M36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3" spans="1:13" x14ac:dyDescent="0.2">
      <c r="A3643" t="s">
        <v>4301</v>
      </c>
      <c r="B3643" t="s">
        <v>12</v>
      </c>
      <c r="C3643">
        <v>6</v>
      </c>
      <c r="D3643" s="6">
        <v>429334.8</v>
      </c>
      <c r="E3643" s="6">
        <v>15808441646.860001</v>
      </c>
      <c r="F3643">
        <v>37</v>
      </c>
      <c r="G3643" t="s">
        <v>29</v>
      </c>
      <c r="H3643">
        <v>2016</v>
      </c>
      <c r="I3643">
        <v>15721</v>
      </c>
      <c r="J3643">
        <v>9</v>
      </c>
      <c r="K3643" s="5">
        <v>36819.778879999998</v>
      </c>
      <c r="L3643" s="6">
        <v>11603.643179999999</v>
      </c>
      <c r="M3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4" spans="1:13" x14ac:dyDescent="0.2">
      <c r="A3644" t="s">
        <v>4302</v>
      </c>
      <c r="B3644" t="s">
        <v>49</v>
      </c>
      <c r="C3644">
        <v>8</v>
      </c>
      <c r="D3644" s="6">
        <v>118672</v>
      </c>
      <c r="E3644" s="6">
        <v>4276166426.4099998</v>
      </c>
      <c r="F3644">
        <v>22</v>
      </c>
      <c r="G3644" t="s">
        <v>10</v>
      </c>
      <c r="H3644">
        <v>2022</v>
      </c>
      <c r="I3644">
        <v>11272</v>
      </c>
      <c r="J3644">
        <v>3</v>
      </c>
      <c r="K3644" s="5">
        <v>36032.490189999997</v>
      </c>
      <c r="L3644" s="6">
        <v>5394.1819180000002</v>
      </c>
      <c r="M3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5" spans="1:13" x14ac:dyDescent="0.2">
      <c r="A3645" t="s">
        <v>4303</v>
      </c>
      <c r="B3645" t="s">
        <v>24</v>
      </c>
      <c r="C3645">
        <v>1</v>
      </c>
      <c r="D3645" s="6">
        <v>316404.89</v>
      </c>
      <c r="E3645" s="6">
        <v>6968905046.7200003</v>
      </c>
      <c r="F3645">
        <v>21</v>
      </c>
      <c r="G3645" t="s">
        <v>29</v>
      </c>
      <c r="H3645">
        <v>2001</v>
      </c>
      <c r="I3645">
        <v>12442</v>
      </c>
      <c r="J3645">
        <v>24</v>
      </c>
      <c r="K3645" s="5">
        <v>22024.276239999999</v>
      </c>
      <c r="L3645" s="6">
        <v>15066.89939</v>
      </c>
      <c r="M3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6" spans="1:13" x14ac:dyDescent="0.2">
      <c r="A3646" t="s">
        <v>4304</v>
      </c>
      <c r="B3646" t="s">
        <v>24</v>
      </c>
      <c r="C3646">
        <v>10</v>
      </c>
      <c r="D3646" s="6">
        <v>24696.82</v>
      </c>
      <c r="E3646" s="6">
        <v>4667562657.0299997</v>
      </c>
      <c r="F3646">
        <v>10</v>
      </c>
      <c r="G3646" t="s">
        <v>35</v>
      </c>
      <c r="H3646">
        <v>2014</v>
      </c>
      <c r="I3646">
        <v>14352</v>
      </c>
      <c r="J3646">
        <v>11</v>
      </c>
      <c r="K3646" s="5">
        <v>188993.5123</v>
      </c>
      <c r="L3646" s="6">
        <v>2469.6815799999999</v>
      </c>
      <c r="M3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7" spans="1:13" x14ac:dyDescent="0.2">
      <c r="A3647" t="s">
        <v>453</v>
      </c>
      <c r="B3647" t="s">
        <v>42</v>
      </c>
      <c r="C3647">
        <v>8</v>
      </c>
      <c r="D3647" s="6">
        <v>159660.1</v>
      </c>
      <c r="E3647" s="6">
        <v>24505530967.349998</v>
      </c>
      <c r="F3647">
        <v>20</v>
      </c>
      <c r="G3647" t="s">
        <v>16</v>
      </c>
      <c r="H3647">
        <v>2005</v>
      </c>
      <c r="I3647">
        <v>15658</v>
      </c>
      <c r="J3647">
        <v>20</v>
      </c>
      <c r="K3647" s="5">
        <v>153484.6342</v>
      </c>
      <c r="L3647" s="6">
        <v>7983.0047610000001</v>
      </c>
      <c r="M36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48" spans="1:13" x14ac:dyDescent="0.2">
      <c r="A3648" t="s">
        <v>4305</v>
      </c>
      <c r="B3648" t="s">
        <v>12</v>
      </c>
      <c r="C3648">
        <v>10</v>
      </c>
      <c r="D3648" s="6">
        <v>463582.08</v>
      </c>
      <c r="E3648" s="6">
        <v>2030206320.04</v>
      </c>
      <c r="F3648">
        <v>23</v>
      </c>
      <c r="G3648" t="s">
        <v>21</v>
      </c>
      <c r="H3648">
        <v>2015</v>
      </c>
      <c r="I3648">
        <v>7035</v>
      </c>
      <c r="J3648">
        <v>10</v>
      </c>
      <c r="K3648" s="5">
        <v>4378.3890860000001</v>
      </c>
      <c r="L3648" s="6">
        <v>20155.74279</v>
      </c>
      <c r="M3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49" spans="1:13" x14ac:dyDescent="0.2">
      <c r="A3649" t="s">
        <v>4306</v>
      </c>
      <c r="B3649" t="s">
        <v>12</v>
      </c>
      <c r="C3649">
        <v>5</v>
      </c>
      <c r="D3649" s="6">
        <v>242417.06</v>
      </c>
      <c r="E3649" s="6">
        <v>6303934942.0100002</v>
      </c>
      <c r="F3649">
        <v>19</v>
      </c>
      <c r="G3649" t="s">
        <v>19</v>
      </c>
      <c r="H3649">
        <v>2004</v>
      </c>
      <c r="I3649">
        <v>796</v>
      </c>
      <c r="J3649">
        <v>21</v>
      </c>
      <c r="K3649" s="5">
        <v>26003.501840000001</v>
      </c>
      <c r="L3649" s="6">
        <v>12758.792750000001</v>
      </c>
      <c r="M3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0" spans="1:13" x14ac:dyDescent="0.2">
      <c r="A3650" t="s">
        <v>4307</v>
      </c>
      <c r="B3650" t="s">
        <v>49</v>
      </c>
      <c r="C3650">
        <v>5</v>
      </c>
      <c r="D3650" s="6">
        <v>23538.45</v>
      </c>
      <c r="E3650" s="6">
        <v>6576230824.5100002</v>
      </c>
      <c r="F3650">
        <v>15</v>
      </c>
      <c r="G3650" t="s">
        <v>13</v>
      </c>
      <c r="H3650">
        <v>2013</v>
      </c>
      <c r="I3650">
        <v>7129</v>
      </c>
      <c r="J3650">
        <v>12</v>
      </c>
      <c r="K3650" s="5">
        <v>279381.4719</v>
      </c>
      <c r="L3650" s="6">
        <v>1569.230114</v>
      </c>
      <c r="M3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1" spans="1:13" x14ac:dyDescent="0.2">
      <c r="A3651" t="s">
        <v>4308</v>
      </c>
      <c r="B3651" t="s">
        <v>12</v>
      </c>
      <c r="C3651">
        <v>6</v>
      </c>
      <c r="D3651" s="6">
        <v>153917.31</v>
      </c>
      <c r="E3651" s="6">
        <v>73575202868.199997</v>
      </c>
      <c r="F3651">
        <v>39</v>
      </c>
      <c r="G3651" t="s">
        <v>37</v>
      </c>
      <c r="H3651">
        <v>2000</v>
      </c>
      <c r="I3651">
        <v>16259</v>
      </c>
      <c r="J3651">
        <v>25</v>
      </c>
      <c r="K3651" s="5">
        <v>478016.72629999998</v>
      </c>
      <c r="L3651" s="6">
        <v>3946.5977090000001</v>
      </c>
      <c r="M36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2" spans="1:13" x14ac:dyDescent="0.2">
      <c r="A3652" t="s">
        <v>4309</v>
      </c>
      <c r="B3652" t="s">
        <v>15</v>
      </c>
      <c r="C3652">
        <v>6</v>
      </c>
      <c r="D3652" s="6">
        <v>14154.53</v>
      </c>
      <c r="E3652" s="6">
        <v>5619878984.29</v>
      </c>
      <c r="F3652">
        <v>45</v>
      </c>
      <c r="G3652" t="s">
        <v>21</v>
      </c>
      <c r="H3652">
        <v>2006</v>
      </c>
      <c r="I3652">
        <v>17283</v>
      </c>
      <c r="J3652">
        <v>19</v>
      </c>
      <c r="K3652" s="5">
        <v>397036.39120000001</v>
      </c>
      <c r="L3652" s="6">
        <v>314.545185</v>
      </c>
      <c r="M3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3" spans="1:13" x14ac:dyDescent="0.2">
      <c r="A3653" t="s">
        <v>4310</v>
      </c>
      <c r="B3653" t="s">
        <v>18</v>
      </c>
      <c r="C3653">
        <v>2</v>
      </c>
      <c r="D3653" s="6">
        <v>345305.4</v>
      </c>
      <c r="E3653" s="6">
        <v>16056633695.469999</v>
      </c>
      <c r="F3653">
        <v>19</v>
      </c>
      <c r="G3653" t="s">
        <v>37</v>
      </c>
      <c r="H3653">
        <v>2012</v>
      </c>
      <c r="I3653">
        <v>10615</v>
      </c>
      <c r="J3653">
        <v>13</v>
      </c>
      <c r="K3653" s="5">
        <v>46498.805370000002</v>
      </c>
      <c r="L3653" s="6">
        <v>18173.968199999999</v>
      </c>
      <c r="M3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4" spans="1:13" x14ac:dyDescent="0.2">
      <c r="A3654" t="s">
        <v>4311</v>
      </c>
      <c r="B3654" t="s">
        <v>9</v>
      </c>
      <c r="C3654">
        <v>2</v>
      </c>
      <c r="D3654" s="6">
        <v>487521.07</v>
      </c>
      <c r="E3654" s="6">
        <v>17005948216.940001</v>
      </c>
      <c r="F3654">
        <v>20</v>
      </c>
      <c r="G3654" t="s">
        <v>13</v>
      </c>
      <c r="H3654">
        <v>2018</v>
      </c>
      <c r="I3654">
        <v>17815</v>
      </c>
      <c r="J3654">
        <v>7</v>
      </c>
      <c r="K3654" s="5">
        <v>34881.488729999997</v>
      </c>
      <c r="L3654" s="6">
        <v>24376.053479999999</v>
      </c>
      <c r="M36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5" spans="1:13" x14ac:dyDescent="0.2">
      <c r="A3655" t="s">
        <v>4312</v>
      </c>
      <c r="B3655" t="s">
        <v>18</v>
      </c>
      <c r="C3655">
        <v>6</v>
      </c>
      <c r="D3655" s="6">
        <v>374444.42</v>
      </c>
      <c r="E3655" s="6">
        <v>1705161537.6500001</v>
      </c>
      <c r="F3655">
        <v>17</v>
      </c>
      <c r="G3655" t="s">
        <v>37</v>
      </c>
      <c r="H3655">
        <v>2013</v>
      </c>
      <c r="I3655">
        <v>10202</v>
      </c>
      <c r="J3655">
        <v>12</v>
      </c>
      <c r="K3655" s="5">
        <v>4552.8441910000001</v>
      </c>
      <c r="L3655" s="6">
        <v>22026.142230000001</v>
      </c>
      <c r="M36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6" spans="1:13" x14ac:dyDescent="0.2">
      <c r="A3656" t="s">
        <v>4313</v>
      </c>
      <c r="B3656" t="s">
        <v>12</v>
      </c>
      <c r="C3656">
        <v>7</v>
      </c>
      <c r="D3656" s="6">
        <v>49699.74</v>
      </c>
      <c r="E3656" s="6">
        <v>12811760731.73</v>
      </c>
      <c r="F3656">
        <v>1</v>
      </c>
      <c r="G3656" t="s">
        <v>27</v>
      </c>
      <c r="H3656">
        <v>2003</v>
      </c>
      <c r="I3656">
        <v>3963</v>
      </c>
      <c r="J3656">
        <v>22</v>
      </c>
      <c r="K3656" s="5">
        <v>257782.27470000001</v>
      </c>
      <c r="L3656" s="6">
        <v>49699.736129999998</v>
      </c>
      <c r="M36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7" spans="1:13" x14ac:dyDescent="0.2">
      <c r="A3657" t="s">
        <v>4314</v>
      </c>
      <c r="B3657" t="s">
        <v>32</v>
      </c>
      <c r="C3657">
        <v>2</v>
      </c>
      <c r="D3657" s="6">
        <v>490257.24</v>
      </c>
      <c r="E3657" s="6">
        <v>18438025548.060001</v>
      </c>
      <c r="F3657">
        <v>14</v>
      </c>
      <c r="G3657" t="s">
        <v>37</v>
      </c>
      <c r="H3657">
        <v>2003</v>
      </c>
      <c r="I3657">
        <v>18644</v>
      </c>
      <c r="J3657">
        <v>22</v>
      </c>
      <c r="K3657" s="5">
        <v>37607.88003</v>
      </c>
      <c r="L3657" s="6">
        <v>35018.373959999997</v>
      </c>
      <c r="M36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58" spans="1:13" x14ac:dyDescent="0.2">
      <c r="A3658" t="s">
        <v>454</v>
      </c>
      <c r="B3658" t="s">
        <v>18</v>
      </c>
      <c r="C3658">
        <v>1</v>
      </c>
      <c r="D3658" s="6">
        <v>169020.3</v>
      </c>
      <c r="E3658" s="6">
        <v>6998242320</v>
      </c>
      <c r="F3658">
        <v>31</v>
      </c>
      <c r="G3658" t="s">
        <v>27</v>
      </c>
      <c r="H3658">
        <v>2008</v>
      </c>
      <c r="I3658">
        <v>1602</v>
      </c>
      <c r="J3658">
        <v>17</v>
      </c>
      <c r="K3658" s="5">
        <v>41403.744290000002</v>
      </c>
      <c r="L3658" s="6">
        <v>5452.2677560000002</v>
      </c>
      <c r="M3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59" spans="1:13" x14ac:dyDescent="0.2">
      <c r="A3659" t="s">
        <v>4315</v>
      </c>
      <c r="B3659" t="s">
        <v>42</v>
      </c>
      <c r="C3659">
        <v>5</v>
      </c>
      <c r="D3659" s="6">
        <v>474371.59</v>
      </c>
      <c r="E3659" s="6">
        <v>23491371975.150002</v>
      </c>
      <c r="F3659">
        <v>11</v>
      </c>
      <c r="G3659" t="s">
        <v>27</v>
      </c>
      <c r="H3659">
        <v>2008</v>
      </c>
      <c r="I3659">
        <v>19014</v>
      </c>
      <c r="J3659">
        <v>17</v>
      </c>
      <c r="K3659" s="5">
        <v>49520.034870000003</v>
      </c>
      <c r="L3659" s="6">
        <v>43124.689859999999</v>
      </c>
      <c r="M36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0" spans="1:13" x14ac:dyDescent="0.2">
      <c r="A3660" t="s">
        <v>4316</v>
      </c>
      <c r="B3660" t="s">
        <v>42</v>
      </c>
      <c r="C3660">
        <v>3</v>
      </c>
      <c r="D3660" s="6">
        <v>426051.29</v>
      </c>
      <c r="E3660" s="6">
        <v>13001993017.42</v>
      </c>
      <c r="F3660">
        <v>21</v>
      </c>
      <c r="G3660" t="s">
        <v>19</v>
      </c>
      <c r="H3660">
        <v>2005</v>
      </c>
      <c r="I3660">
        <v>248</v>
      </c>
      <c r="J3660">
        <v>20</v>
      </c>
      <c r="K3660" s="5">
        <v>30516.435880000001</v>
      </c>
      <c r="L3660" s="6">
        <v>20288.15681</v>
      </c>
      <c r="M36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1" spans="1:13" x14ac:dyDescent="0.2">
      <c r="A3661" t="s">
        <v>4317</v>
      </c>
      <c r="B3661" t="s">
        <v>42</v>
      </c>
      <c r="C3661">
        <v>4</v>
      </c>
      <c r="D3661" s="6">
        <v>86580.26</v>
      </c>
      <c r="E3661" s="6">
        <v>2619459163.5500002</v>
      </c>
      <c r="F3661">
        <v>6</v>
      </c>
      <c r="G3661" t="s">
        <v>10</v>
      </c>
      <c r="H3661">
        <v>2019</v>
      </c>
      <c r="I3661">
        <v>11655</v>
      </c>
      <c r="J3661">
        <v>6</v>
      </c>
      <c r="K3661" s="5">
        <v>30253.69399</v>
      </c>
      <c r="L3661" s="6">
        <v>14430.042740000001</v>
      </c>
      <c r="M3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2" spans="1:13" x14ac:dyDescent="0.2">
      <c r="A3662" t="s">
        <v>4318</v>
      </c>
      <c r="B3662" t="s">
        <v>18</v>
      </c>
      <c r="C3662">
        <v>8</v>
      </c>
      <c r="D3662" s="6">
        <v>272434.25</v>
      </c>
      <c r="E3662" s="6">
        <v>7746270611.9899998</v>
      </c>
      <c r="F3662">
        <v>43</v>
      </c>
      <c r="G3662" t="s">
        <v>33</v>
      </c>
      <c r="H3662">
        <v>2012</v>
      </c>
      <c r="I3662">
        <v>16276</v>
      </c>
      <c r="J3662">
        <v>13</v>
      </c>
      <c r="K3662" s="5">
        <v>28432.54163</v>
      </c>
      <c r="L3662" s="6">
        <v>6335.6802530000004</v>
      </c>
      <c r="M3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3" spans="1:13" x14ac:dyDescent="0.2">
      <c r="A3663" t="s">
        <v>4319</v>
      </c>
      <c r="B3663" t="s">
        <v>49</v>
      </c>
      <c r="C3663">
        <v>5</v>
      </c>
      <c r="D3663" s="6">
        <v>373256.05</v>
      </c>
      <c r="E3663" s="6">
        <v>5646091024.21</v>
      </c>
      <c r="F3663">
        <v>20</v>
      </c>
      <c r="G3663" t="s">
        <v>19</v>
      </c>
      <c r="H3663">
        <v>2008</v>
      </c>
      <c r="I3663">
        <v>5071</v>
      </c>
      <c r="J3663">
        <v>17</v>
      </c>
      <c r="K3663" s="5">
        <v>15125.58936</v>
      </c>
      <c r="L3663" s="6">
        <v>18662.802599999999</v>
      </c>
      <c r="M3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4" spans="1:13" x14ac:dyDescent="0.2">
      <c r="A3664" t="s">
        <v>4320</v>
      </c>
      <c r="B3664" t="s">
        <v>18</v>
      </c>
      <c r="C3664">
        <v>1</v>
      </c>
      <c r="D3664" s="6">
        <v>376357.25</v>
      </c>
      <c r="E3664" s="6">
        <v>1258014827.0899999</v>
      </c>
      <c r="F3664">
        <v>49</v>
      </c>
      <c r="G3664" t="s">
        <v>13</v>
      </c>
      <c r="H3664">
        <v>2008</v>
      </c>
      <c r="I3664">
        <v>7948</v>
      </c>
      <c r="J3664">
        <v>17</v>
      </c>
      <c r="K3664" s="5">
        <v>3341.6081749999998</v>
      </c>
      <c r="L3664" s="6">
        <v>7680.7602440000001</v>
      </c>
      <c r="M3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5" spans="1:13" x14ac:dyDescent="0.2">
      <c r="A3665" t="s">
        <v>4321</v>
      </c>
      <c r="B3665" t="s">
        <v>32</v>
      </c>
      <c r="C3665">
        <v>8</v>
      </c>
      <c r="D3665" s="6">
        <v>79117.97</v>
      </c>
      <c r="E3665" s="6">
        <v>2607976962.0100002</v>
      </c>
      <c r="F3665">
        <v>4</v>
      </c>
      <c r="G3665" t="s">
        <v>33</v>
      </c>
      <c r="H3665">
        <v>2004</v>
      </c>
      <c r="I3665">
        <v>14483</v>
      </c>
      <c r="J3665">
        <v>21</v>
      </c>
      <c r="K3665" s="5">
        <v>32962.142229999998</v>
      </c>
      <c r="L3665" s="6">
        <v>19779.492989999999</v>
      </c>
      <c r="M36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6" spans="1:13" x14ac:dyDescent="0.2">
      <c r="A3666" t="s">
        <v>4322</v>
      </c>
      <c r="B3666" t="s">
        <v>15</v>
      </c>
      <c r="C3666">
        <v>2</v>
      </c>
      <c r="D3666" s="6">
        <v>404633.09</v>
      </c>
      <c r="E3666" s="6">
        <v>20122141978.119999</v>
      </c>
      <c r="F3666">
        <v>6</v>
      </c>
      <c r="G3666" t="s">
        <v>10</v>
      </c>
      <c r="H3666">
        <v>2010</v>
      </c>
      <c r="I3666">
        <v>11033</v>
      </c>
      <c r="J3666">
        <v>15</v>
      </c>
      <c r="K3666" s="5">
        <v>49728.353029999998</v>
      </c>
      <c r="L3666" s="6">
        <v>67438.848989999999</v>
      </c>
      <c r="M36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7" spans="1:13" x14ac:dyDescent="0.2">
      <c r="A3667" t="s">
        <v>4323</v>
      </c>
      <c r="B3667" t="s">
        <v>42</v>
      </c>
      <c r="C3667">
        <v>6</v>
      </c>
      <c r="D3667" s="6">
        <v>430454.41</v>
      </c>
      <c r="E3667" s="6">
        <v>21075502594.84</v>
      </c>
      <c r="F3667">
        <v>13</v>
      </c>
      <c r="G3667" t="s">
        <v>21</v>
      </c>
      <c r="H3667">
        <v>2022</v>
      </c>
      <c r="I3667">
        <v>1674</v>
      </c>
      <c r="J3667">
        <v>3</v>
      </c>
      <c r="K3667" s="5">
        <v>48960.056790000002</v>
      </c>
      <c r="L3667" s="6">
        <v>33111.877350000002</v>
      </c>
      <c r="M36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68" spans="1:13" x14ac:dyDescent="0.2">
      <c r="A3668" t="s">
        <v>4324</v>
      </c>
      <c r="B3668" t="s">
        <v>49</v>
      </c>
      <c r="C3668">
        <v>8</v>
      </c>
      <c r="D3668" s="6">
        <v>48701.63</v>
      </c>
      <c r="E3668" s="6">
        <v>18073766707.599998</v>
      </c>
      <c r="F3668">
        <v>26</v>
      </c>
      <c r="G3668" t="s">
        <v>13</v>
      </c>
      <c r="H3668">
        <v>2013</v>
      </c>
      <c r="I3668">
        <v>15395</v>
      </c>
      <c r="J3668">
        <v>12</v>
      </c>
      <c r="K3668" s="5">
        <v>371111.11859999999</v>
      </c>
      <c r="L3668" s="6">
        <v>1873.1397830000001</v>
      </c>
      <c r="M3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69" spans="1:13" x14ac:dyDescent="0.2">
      <c r="A3669" t="s">
        <v>68</v>
      </c>
      <c r="B3669" t="s">
        <v>32</v>
      </c>
      <c r="C3669">
        <v>5</v>
      </c>
      <c r="D3669" s="6">
        <v>163882.75</v>
      </c>
      <c r="E3669" s="6">
        <v>35453515283.059998</v>
      </c>
      <c r="F3669">
        <v>38</v>
      </c>
      <c r="G3669" t="s">
        <v>27</v>
      </c>
      <c r="H3669">
        <v>2017</v>
      </c>
      <c r="I3669">
        <v>16734</v>
      </c>
      <c r="J3669">
        <v>8</v>
      </c>
      <c r="K3669" s="5">
        <v>216333.63959999999</v>
      </c>
      <c r="L3669" s="6">
        <v>4312.7039020000002</v>
      </c>
      <c r="M36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70" spans="1:13" x14ac:dyDescent="0.2">
      <c r="A3670" t="s">
        <v>455</v>
      </c>
      <c r="B3670" t="s">
        <v>9</v>
      </c>
      <c r="C3670">
        <v>2</v>
      </c>
      <c r="D3670" s="6">
        <v>11254.79</v>
      </c>
      <c r="E3670" s="6">
        <v>3888221483.9499998</v>
      </c>
      <c r="F3670">
        <v>41</v>
      </c>
      <c r="G3670" t="s">
        <v>10</v>
      </c>
      <c r="H3670">
        <v>2022</v>
      </c>
      <c r="I3670">
        <v>3172</v>
      </c>
      <c r="J3670">
        <v>3</v>
      </c>
      <c r="K3670" s="5">
        <v>345471.65460000001</v>
      </c>
      <c r="L3670" s="6">
        <v>274.50702419999999</v>
      </c>
      <c r="M3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1" spans="1:13" x14ac:dyDescent="0.2">
      <c r="A3671" t="s">
        <v>4325</v>
      </c>
      <c r="B3671" t="s">
        <v>24</v>
      </c>
      <c r="C3671">
        <v>5</v>
      </c>
      <c r="D3671" s="6">
        <v>368200.51</v>
      </c>
      <c r="E3671" s="6">
        <v>16122039814.969999</v>
      </c>
      <c r="F3671">
        <v>33</v>
      </c>
      <c r="G3671" t="s">
        <v>35</v>
      </c>
      <c r="H3671">
        <v>2023</v>
      </c>
      <c r="I3671">
        <v>18919</v>
      </c>
      <c r="J3671">
        <v>2</v>
      </c>
      <c r="K3671" s="5">
        <v>43785.033940000001</v>
      </c>
      <c r="L3671" s="6">
        <v>11157.591060000001</v>
      </c>
      <c r="M3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2" spans="1:13" x14ac:dyDescent="0.2">
      <c r="A3672" t="s">
        <v>4326</v>
      </c>
      <c r="B3672" t="s">
        <v>12</v>
      </c>
      <c r="C3672">
        <v>4</v>
      </c>
      <c r="D3672" s="6">
        <v>29682.58</v>
      </c>
      <c r="E3672" s="6">
        <v>1143339145.3299999</v>
      </c>
      <c r="F3672">
        <v>34</v>
      </c>
      <c r="G3672" t="s">
        <v>13</v>
      </c>
      <c r="H3672">
        <v>2004</v>
      </c>
      <c r="I3672">
        <v>1028</v>
      </c>
      <c r="J3672">
        <v>21</v>
      </c>
      <c r="K3672" s="5">
        <v>38517.861620000003</v>
      </c>
      <c r="L3672" s="6">
        <v>873.01702350000005</v>
      </c>
      <c r="M3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3" spans="1:13" x14ac:dyDescent="0.2">
      <c r="A3673" t="s">
        <v>4327</v>
      </c>
      <c r="B3673" t="s">
        <v>49</v>
      </c>
      <c r="C3673">
        <v>10</v>
      </c>
      <c r="D3673" s="6">
        <v>90414.89</v>
      </c>
      <c r="E3673" s="6">
        <v>3943696167.1199999</v>
      </c>
      <c r="F3673">
        <v>8</v>
      </c>
      <c r="G3673" t="s">
        <v>27</v>
      </c>
      <c r="H3673">
        <v>2019</v>
      </c>
      <c r="I3673">
        <v>51</v>
      </c>
      <c r="J3673">
        <v>6</v>
      </c>
      <c r="K3673" s="5">
        <v>43616.774239999999</v>
      </c>
      <c r="L3673" s="6">
        <v>11301.860979999999</v>
      </c>
      <c r="M3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4" spans="1:13" x14ac:dyDescent="0.2">
      <c r="A3674" t="s">
        <v>4328</v>
      </c>
      <c r="B3674" t="s">
        <v>49</v>
      </c>
      <c r="C3674">
        <v>2</v>
      </c>
      <c r="D3674" s="6">
        <v>69624.490000000005</v>
      </c>
      <c r="E3674" s="6">
        <v>32744580307</v>
      </c>
      <c r="F3674">
        <v>45</v>
      </c>
      <c r="G3674" t="s">
        <v>21</v>
      </c>
      <c r="H3674">
        <v>2016</v>
      </c>
      <c r="I3674">
        <v>2376</v>
      </c>
      <c r="J3674">
        <v>9</v>
      </c>
      <c r="K3674" s="5">
        <v>470301.59470000002</v>
      </c>
      <c r="L3674" s="6">
        <v>1547.2109840000001</v>
      </c>
      <c r="M36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75" spans="1:13" x14ac:dyDescent="0.2">
      <c r="A3675" t="s">
        <v>4329</v>
      </c>
      <c r="B3675" t="s">
        <v>9</v>
      </c>
      <c r="C3675">
        <v>3</v>
      </c>
      <c r="D3675" s="6">
        <v>269706.44</v>
      </c>
      <c r="E3675" s="6">
        <v>11310074286.17</v>
      </c>
      <c r="F3675">
        <v>26</v>
      </c>
      <c r="G3675" t="s">
        <v>10</v>
      </c>
      <c r="H3675">
        <v>2010</v>
      </c>
      <c r="I3675">
        <v>13052</v>
      </c>
      <c r="J3675">
        <v>15</v>
      </c>
      <c r="K3675" s="5">
        <v>41933.758479999997</v>
      </c>
      <c r="L3675" s="6">
        <v>10373.324490000001</v>
      </c>
      <c r="M3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6" spans="1:13" x14ac:dyDescent="0.2">
      <c r="A3676" t="s">
        <v>4330</v>
      </c>
      <c r="B3676" t="s">
        <v>49</v>
      </c>
      <c r="C3676">
        <v>10</v>
      </c>
      <c r="D3676" s="6">
        <v>21195.279999999999</v>
      </c>
      <c r="E3676" s="6">
        <v>10410292480.85</v>
      </c>
      <c r="F3676">
        <v>24</v>
      </c>
      <c r="G3676" t="s">
        <v>27</v>
      </c>
      <c r="H3676">
        <v>2000</v>
      </c>
      <c r="I3676">
        <v>3757</v>
      </c>
      <c r="J3676">
        <v>25</v>
      </c>
      <c r="K3676" s="5">
        <v>491159.90590000001</v>
      </c>
      <c r="L3676" s="6">
        <v>883.13662899999997</v>
      </c>
      <c r="M3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7" spans="1:13" x14ac:dyDescent="0.2">
      <c r="A3677" t="s">
        <v>4331</v>
      </c>
      <c r="B3677" t="s">
        <v>32</v>
      </c>
      <c r="C3677">
        <v>9</v>
      </c>
      <c r="D3677" s="6">
        <v>32949.42</v>
      </c>
      <c r="E3677" s="6">
        <v>8513082057.71</v>
      </c>
      <c r="F3677">
        <v>20</v>
      </c>
      <c r="G3677" t="s">
        <v>37</v>
      </c>
      <c r="H3677">
        <v>2001</v>
      </c>
      <c r="I3677">
        <v>13152</v>
      </c>
      <c r="J3677">
        <v>24</v>
      </c>
      <c r="K3677" s="5">
        <v>258367.16020000001</v>
      </c>
      <c r="L3677" s="6">
        <v>1647.4712</v>
      </c>
      <c r="M36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8" spans="1:13" x14ac:dyDescent="0.2">
      <c r="A3678" t="s">
        <v>4332</v>
      </c>
      <c r="B3678" t="s">
        <v>49</v>
      </c>
      <c r="C3678">
        <v>6</v>
      </c>
      <c r="D3678" s="6">
        <v>237163.38</v>
      </c>
      <c r="E3678" s="6">
        <v>8931508874.4200001</v>
      </c>
      <c r="F3678">
        <v>40</v>
      </c>
      <c r="G3678" t="s">
        <v>35</v>
      </c>
      <c r="H3678">
        <v>2011</v>
      </c>
      <c r="I3678">
        <v>2946</v>
      </c>
      <c r="J3678">
        <v>14</v>
      </c>
      <c r="K3678" s="5">
        <v>37658.729850000003</v>
      </c>
      <c r="L3678" s="6">
        <v>5929.0845360000003</v>
      </c>
      <c r="M3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79" spans="1:13" x14ac:dyDescent="0.2">
      <c r="A3679" t="s">
        <v>4333</v>
      </c>
      <c r="B3679" t="s">
        <v>49</v>
      </c>
      <c r="C3679">
        <v>1</v>
      </c>
      <c r="D3679" s="6">
        <v>99490.37</v>
      </c>
      <c r="E3679" s="6">
        <v>2292626681.8699999</v>
      </c>
      <c r="F3679">
        <v>33</v>
      </c>
      <c r="G3679" t="s">
        <v>29</v>
      </c>
      <c r="H3679">
        <v>2000</v>
      </c>
      <c r="I3679">
        <v>5073</v>
      </c>
      <c r="J3679">
        <v>25</v>
      </c>
      <c r="K3679" s="5">
        <v>23042.703570000001</v>
      </c>
      <c r="L3679" s="6">
        <v>3014.8598120000001</v>
      </c>
      <c r="M3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0" spans="1:13" x14ac:dyDescent="0.2">
      <c r="A3680" t="s">
        <v>4334</v>
      </c>
      <c r="B3680" t="s">
        <v>32</v>
      </c>
      <c r="C3680">
        <v>2</v>
      </c>
      <c r="D3680" s="6">
        <v>341863.93</v>
      </c>
      <c r="E3680" s="6">
        <v>16897222608.68</v>
      </c>
      <c r="F3680">
        <v>34</v>
      </c>
      <c r="G3680" t="s">
        <v>29</v>
      </c>
      <c r="H3680">
        <v>2020</v>
      </c>
      <c r="I3680">
        <v>1597</v>
      </c>
      <c r="J3680">
        <v>5</v>
      </c>
      <c r="K3680" s="5">
        <v>49425.748540000001</v>
      </c>
      <c r="L3680" s="6">
        <v>10054.821529999999</v>
      </c>
      <c r="M36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1" spans="1:13" x14ac:dyDescent="0.2">
      <c r="A3681" t="s">
        <v>456</v>
      </c>
      <c r="B3681" t="s">
        <v>24</v>
      </c>
      <c r="C3681">
        <v>6</v>
      </c>
      <c r="D3681" s="6">
        <v>224427.66</v>
      </c>
      <c r="E3681" s="6">
        <v>7077226078.3699999</v>
      </c>
      <c r="F3681">
        <v>45</v>
      </c>
      <c r="G3681" t="s">
        <v>10</v>
      </c>
      <c r="H3681">
        <v>2005</v>
      </c>
      <c r="I3681">
        <v>1459</v>
      </c>
      <c r="J3681">
        <v>20</v>
      </c>
      <c r="K3681" s="5">
        <v>31533.552940000001</v>
      </c>
      <c r="L3681" s="6">
        <v>4987.2814410000001</v>
      </c>
      <c r="M36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2" spans="1:13" x14ac:dyDescent="0.2">
      <c r="A3682" t="s">
        <v>4335</v>
      </c>
      <c r="B3682" t="s">
        <v>49</v>
      </c>
      <c r="C3682">
        <v>9</v>
      </c>
      <c r="D3682" s="6">
        <v>227460.01</v>
      </c>
      <c r="E3682" s="6">
        <v>39753227550.120003</v>
      </c>
      <c r="F3682">
        <v>10</v>
      </c>
      <c r="G3682" t="s">
        <v>16</v>
      </c>
      <c r="H3682">
        <v>2019</v>
      </c>
      <c r="I3682">
        <v>6406</v>
      </c>
      <c r="J3682">
        <v>6</v>
      </c>
      <c r="K3682" s="5">
        <v>174769.17980000001</v>
      </c>
      <c r="L3682" s="6">
        <v>22746.001410000001</v>
      </c>
      <c r="M36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3" spans="1:13" x14ac:dyDescent="0.2">
      <c r="A3683" t="s">
        <v>4336</v>
      </c>
      <c r="B3683" t="s">
        <v>32</v>
      </c>
      <c r="C3683">
        <v>2</v>
      </c>
      <c r="D3683" s="6">
        <v>158333.06</v>
      </c>
      <c r="E3683" s="6">
        <v>2745872357.6799998</v>
      </c>
      <c r="F3683">
        <v>12</v>
      </c>
      <c r="G3683" t="s">
        <v>27</v>
      </c>
      <c r="H3683">
        <v>2011</v>
      </c>
      <c r="I3683">
        <v>7292</v>
      </c>
      <c r="J3683">
        <v>14</v>
      </c>
      <c r="K3683" s="5">
        <v>17341.381580000001</v>
      </c>
      <c r="L3683" s="6">
        <v>13194.42174</v>
      </c>
      <c r="M3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4" spans="1:13" x14ac:dyDescent="0.2">
      <c r="A3684" t="s">
        <v>4337</v>
      </c>
      <c r="B3684" t="s">
        <v>15</v>
      </c>
      <c r="C3684">
        <v>5</v>
      </c>
      <c r="D3684" s="6">
        <v>129014.08</v>
      </c>
      <c r="E3684" s="6">
        <v>6196839030.3800001</v>
      </c>
      <c r="F3684">
        <v>27</v>
      </c>
      <c r="G3684" t="s">
        <v>10</v>
      </c>
      <c r="H3684">
        <v>2013</v>
      </c>
      <c r="I3684">
        <v>18381</v>
      </c>
      <c r="J3684">
        <v>12</v>
      </c>
      <c r="K3684" s="5">
        <v>48031.268859999996</v>
      </c>
      <c r="L3684" s="6">
        <v>4778.2992999999997</v>
      </c>
      <c r="M3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5" spans="1:13" x14ac:dyDescent="0.2">
      <c r="A3685" t="s">
        <v>4338</v>
      </c>
      <c r="B3685" t="s">
        <v>42</v>
      </c>
      <c r="C3685">
        <v>3</v>
      </c>
      <c r="D3685" s="6">
        <v>432483.69</v>
      </c>
      <c r="E3685" s="6">
        <v>68057731759.089996</v>
      </c>
      <c r="F3685">
        <v>17</v>
      </c>
      <c r="G3685" t="s">
        <v>37</v>
      </c>
      <c r="H3685">
        <v>2004</v>
      </c>
      <c r="I3685">
        <v>7201</v>
      </c>
      <c r="J3685">
        <v>21</v>
      </c>
      <c r="K3685" s="5">
        <v>157363.8504</v>
      </c>
      <c r="L3685" s="6">
        <v>25440.217280000001</v>
      </c>
      <c r="M3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6" spans="1:13" x14ac:dyDescent="0.2">
      <c r="A3686" t="s">
        <v>4339</v>
      </c>
      <c r="B3686" t="s">
        <v>49</v>
      </c>
      <c r="C3686">
        <v>1</v>
      </c>
      <c r="D3686" s="6">
        <v>14641.55</v>
      </c>
      <c r="E3686" s="6">
        <v>40914969944.379997</v>
      </c>
      <c r="F3686">
        <v>8</v>
      </c>
      <c r="G3686" t="s">
        <v>29</v>
      </c>
      <c r="H3686">
        <v>2005</v>
      </c>
      <c r="I3686">
        <v>56</v>
      </c>
      <c r="J3686">
        <v>20</v>
      </c>
      <c r="K3686" s="5">
        <v>2794441.5120000001</v>
      </c>
      <c r="L3686" s="6">
        <v>1830.193759</v>
      </c>
      <c r="M36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87" spans="1:13" x14ac:dyDescent="0.2">
      <c r="A3687" t="s">
        <v>4340</v>
      </c>
      <c r="B3687" t="s">
        <v>12</v>
      </c>
      <c r="C3687">
        <v>1</v>
      </c>
      <c r="D3687" s="6">
        <v>27500.65</v>
      </c>
      <c r="E3687" s="6">
        <v>11509480933.389999</v>
      </c>
      <c r="F3687">
        <v>11</v>
      </c>
      <c r="G3687" t="s">
        <v>33</v>
      </c>
      <c r="H3687">
        <v>2010</v>
      </c>
      <c r="I3687">
        <v>16326</v>
      </c>
      <c r="J3687">
        <v>15</v>
      </c>
      <c r="K3687" s="5">
        <v>418515.74780000001</v>
      </c>
      <c r="L3687" s="6">
        <v>2500.0587289999999</v>
      </c>
      <c r="M36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8" spans="1:13" x14ac:dyDescent="0.2">
      <c r="A3688" t="s">
        <v>4341</v>
      </c>
      <c r="B3688" t="s">
        <v>32</v>
      </c>
      <c r="C3688">
        <v>3</v>
      </c>
      <c r="D3688" s="6">
        <v>355165.24</v>
      </c>
      <c r="E3688" s="6">
        <v>1465756355.0599999</v>
      </c>
      <c r="F3688">
        <v>36</v>
      </c>
      <c r="G3688" t="s">
        <v>27</v>
      </c>
      <c r="H3688">
        <v>2001</v>
      </c>
      <c r="I3688">
        <v>1474</v>
      </c>
      <c r="J3688">
        <v>24</v>
      </c>
      <c r="K3688" s="5">
        <v>4125.9701720000003</v>
      </c>
      <c r="L3688" s="6">
        <v>9865.7011349999993</v>
      </c>
      <c r="M36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89" spans="1:13" x14ac:dyDescent="0.2">
      <c r="A3689" t="s">
        <v>4342</v>
      </c>
      <c r="B3689" t="s">
        <v>12</v>
      </c>
      <c r="C3689">
        <v>3</v>
      </c>
      <c r="D3689" s="6">
        <v>325921.8</v>
      </c>
      <c r="E3689" s="6">
        <v>15462212514.1</v>
      </c>
      <c r="F3689">
        <v>38</v>
      </c>
      <c r="G3689" t="s">
        <v>19</v>
      </c>
      <c r="H3689">
        <v>2014</v>
      </c>
      <c r="I3689">
        <v>18045</v>
      </c>
      <c r="J3689">
        <v>11</v>
      </c>
      <c r="K3689" s="5">
        <v>47440.479209999998</v>
      </c>
      <c r="L3689" s="6">
        <v>8576.8895929999999</v>
      </c>
      <c r="M36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0" spans="1:13" x14ac:dyDescent="0.2">
      <c r="A3690" t="s">
        <v>4343</v>
      </c>
      <c r="B3690" t="s">
        <v>24</v>
      </c>
      <c r="C3690">
        <v>10</v>
      </c>
      <c r="D3690" s="6">
        <v>93265.19</v>
      </c>
      <c r="E3690" s="6">
        <v>18287244048.689999</v>
      </c>
      <c r="F3690">
        <v>25</v>
      </c>
      <c r="G3690" t="s">
        <v>13</v>
      </c>
      <c r="H3690">
        <v>2011</v>
      </c>
      <c r="I3690">
        <v>12707</v>
      </c>
      <c r="J3690">
        <v>14</v>
      </c>
      <c r="K3690" s="5">
        <v>196076.91089999999</v>
      </c>
      <c r="L3690" s="6">
        <v>3730.6076880000001</v>
      </c>
      <c r="M3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1" spans="1:13" x14ac:dyDescent="0.2">
      <c r="A3691" t="s">
        <v>4344</v>
      </c>
      <c r="B3691" t="s">
        <v>24</v>
      </c>
      <c r="C3691">
        <v>10</v>
      </c>
      <c r="D3691" s="6">
        <v>467842.58</v>
      </c>
      <c r="E3691" s="6">
        <v>15241017600.129999</v>
      </c>
      <c r="F3691">
        <v>17</v>
      </c>
      <c r="G3691" t="s">
        <v>10</v>
      </c>
      <c r="H3691">
        <v>2004</v>
      </c>
      <c r="I3691">
        <v>17856</v>
      </c>
      <c r="J3691">
        <v>21</v>
      </c>
      <c r="K3691" s="5">
        <v>32576.23489</v>
      </c>
      <c r="L3691" s="6">
        <v>27520.151730000001</v>
      </c>
      <c r="M36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692" spans="1:13" x14ac:dyDescent="0.2">
      <c r="A3692" t="s">
        <v>457</v>
      </c>
      <c r="B3692" t="s">
        <v>24</v>
      </c>
      <c r="C3692">
        <v>3</v>
      </c>
      <c r="D3692" s="6">
        <v>422357.05</v>
      </c>
      <c r="E3692" s="6">
        <v>11559331839.83</v>
      </c>
      <c r="F3692">
        <v>22</v>
      </c>
      <c r="G3692" t="s">
        <v>21</v>
      </c>
      <c r="H3692">
        <v>2003</v>
      </c>
      <c r="I3692">
        <v>4455</v>
      </c>
      <c r="J3692">
        <v>22</v>
      </c>
      <c r="K3692" s="5">
        <v>27367.625120000001</v>
      </c>
      <c r="L3692" s="6">
        <v>19198.047849999999</v>
      </c>
      <c r="M36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3" spans="1:13" x14ac:dyDescent="0.2">
      <c r="A3693" t="s">
        <v>4345</v>
      </c>
      <c r="B3693" t="s">
        <v>24</v>
      </c>
      <c r="C3693">
        <v>7</v>
      </c>
      <c r="D3693" s="6">
        <v>432722.92</v>
      </c>
      <c r="E3693" s="6">
        <v>15999107786.780001</v>
      </c>
      <c r="F3693">
        <v>48</v>
      </c>
      <c r="G3693" t="s">
        <v>29</v>
      </c>
      <c r="H3693">
        <v>2019</v>
      </c>
      <c r="I3693">
        <v>2411</v>
      </c>
      <c r="J3693">
        <v>6</v>
      </c>
      <c r="K3693" s="5">
        <v>36972.09996</v>
      </c>
      <c r="L3693" s="6">
        <v>9015.0608389999998</v>
      </c>
      <c r="M3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4" spans="1:13" x14ac:dyDescent="0.2">
      <c r="A3694" t="s">
        <v>4346</v>
      </c>
      <c r="B3694" t="s">
        <v>9</v>
      </c>
      <c r="C3694">
        <v>1</v>
      </c>
      <c r="D3694" s="6">
        <v>13306.63</v>
      </c>
      <c r="E3694" s="6">
        <v>3858622248.8600001</v>
      </c>
      <c r="F3694">
        <v>40</v>
      </c>
      <c r="G3694" t="s">
        <v>19</v>
      </c>
      <c r="H3694">
        <v>2017</v>
      </c>
      <c r="I3694">
        <v>13905</v>
      </c>
      <c r="J3694">
        <v>8</v>
      </c>
      <c r="K3694" s="5">
        <v>289976.52769999998</v>
      </c>
      <c r="L3694" s="6">
        <v>332.66562759999999</v>
      </c>
      <c r="M3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5" spans="1:13" x14ac:dyDescent="0.2">
      <c r="A3695" t="s">
        <v>4347</v>
      </c>
      <c r="B3695" t="s">
        <v>9</v>
      </c>
      <c r="C3695">
        <v>5</v>
      </c>
      <c r="D3695" s="6">
        <v>260749.57</v>
      </c>
      <c r="E3695" s="6">
        <v>6271681626.6400003</v>
      </c>
      <c r="F3695">
        <v>50</v>
      </c>
      <c r="G3695" t="s">
        <v>35</v>
      </c>
      <c r="H3695">
        <v>2007</v>
      </c>
      <c r="I3695">
        <v>17015</v>
      </c>
      <c r="J3695">
        <v>18</v>
      </c>
      <c r="K3695" s="5">
        <v>24051.510320000001</v>
      </c>
      <c r="L3695" s="6">
        <v>5214.9913200000001</v>
      </c>
      <c r="M36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6" spans="1:13" x14ac:dyDescent="0.2">
      <c r="A3696" t="s">
        <v>4348</v>
      </c>
      <c r="B3696" t="s">
        <v>42</v>
      </c>
      <c r="C3696">
        <v>9</v>
      </c>
      <c r="D3696" s="6">
        <v>64469.64</v>
      </c>
      <c r="E3696" s="6">
        <v>11454103324.549999</v>
      </c>
      <c r="F3696">
        <v>14</v>
      </c>
      <c r="G3696" t="s">
        <v>33</v>
      </c>
      <c r="H3696">
        <v>2020</v>
      </c>
      <c r="I3696">
        <v>11956</v>
      </c>
      <c r="J3696">
        <v>5</v>
      </c>
      <c r="K3696" s="5">
        <v>177665.61749999999</v>
      </c>
      <c r="L3696" s="6">
        <v>4604.9744689999998</v>
      </c>
      <c r="M3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7" spans="1:13" x14ac:dyDescent="0.2">
      <c r="A3697" t="s">
        <v>4349</v>
      </c>
      <c r="B3697" t="s">
        <v>9</v>
      </c>
      <c r="C3697">
        <v>9</v>
      </c>
      <c r="D3697" s="6">
        <v>100732.05</v>
      </c>
      <c r="E3697" s="6">
        <v>4062906027.1500001</v>
      </c>
      <c r="F3697">
        <v>14</v>
      </c>
      <c r="G3697" t="s">
        <v>19</v>
      </c>
      <c r="H3697">
        <v>2018</v>
      </c>
      <c r="I3697">
        <v>5855</v>
      </c>
      <c r="J3697">
        <v>7</v>
      </c>
      <c r="K3697" s="5">
        <v>40332.796999999999</v>
      </c>
      <c r="L3697" s="6">
        <v>7195.146377</v>
      </c>
      <c r="M3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8" spans="1:13" x14ac:dyDescent="0.2">
      <c r="A3698" t="s">
        <v>4350</v>
      </c>
      <c r="B3698" t="s">
        <v>42</v>
      </c>
      <c r="C3698">
        <v>6</v>
      </c>
      <c r="D3698" s="6">
        <v>461904.79</v>
      </c>
      <c r="E3698" s="6">
        <v>1572535893.46</v>
      </c>
      <c r="F3698">
        <v>37</v>
      </c>
      <c r="G3698" t="s">
        <v>16</v>
      </c>
      <c r="H3698">
        <v>2017</v>
      </c>
      <c r="I3698">
        <v>13921</v>
      </c>
      <c r="J3698">
        <v>8</v>
      </c>
      <c r="K3698" s="5">
        <v>3403.4589150000002</v>
      </c>
      <c r="L3698" s="6">
        <v>12483.913350000001</v>
      </c>
      <c r="M36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699" spans="1:13" x14ac:dyDescent="0.2">
      <c r="A3699" t="s">
        <v>4351</v>
      </c>
      <c r="B3699" t="s">
        <v>24</v>
      </c>
      <c r="C3699">
        <v>5</v>
      </c>
      <c r="D3699" s="6">
        <v>168252.68</v>
      </c>
      <c r="E3699" s="6">
        <v>6293432294.1700001</v>
      </c>
      <c r="F3699">
        <v>28</v>
      </c>
      <c r="G3699" t="s">
        <v>21</v>
      </c>
      <c r="H3699">
        <v>2008</v>
      </c>
      <c r="I3699">
        <v>18554</v>
      </c>
      <c r="J3699">
        <v>17</v>
      </c>
      <c r="K3699" s="5">
        <v>37403.64703</v>
      </c>
      <c r="L3699" s="6">
        <v>6009.0244640000001</v>
      </c>
      <c r="M3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0" spans="1:13" x14ac:dyDescent="0.2">
      <c r="A3700" t="s">
        <v>4352</v>
      </c>
      <c r="B3700" t="s">
        <v>24</v>
      </c>
      <c r="C3700">
        <v>7</v>
      </c>
      <c r="D3700" s="6">
        <v>142722.87</v>
      </c>
      <c r="E3700" s="6">
        <v>3639850313.4000001</v>
      </c>
      <c r="F3700">
        <v>3</v>
      </c>
      <c r="G3700" t="s">
        <v>29</v>
      </c>
      <c r="H3700">
        <v>2023</v>
      </c>
      <c r="I3700">
        <v>16047</v>
      </c>
      <c r="J3700">
        <v>2</v>
      </c>
      <c r="K3700" s="5">
        <v>25501.9231</v>
      </c>
      <c r="L3700" s="6">
        <v>47574.28916</v>
      </c>
      <c r="M3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1" spans="1:13" x14ac:dyDescent="0.2">
      <c r="A3701" t="s">
        <v>4353</v>
      </c>
      <c r="B3701" t="s">
        <v>18</v>
      </c>
      <c r="C3701">
        <v>8</v>
      </c>
      <c r="D3701" s="6">
        <v>306178.23</v>
      </c>
      <c r="E3701" s="6">
        <v>5139645658.9700003</v>
      </c>
      <c r="F3701">
        <v>27</v>
      </c>
      <c r="G3701" t="s">
        <v>33</v>
      </c>
      <c r="H3701">
        <v>2020</v>
      </c>
      <c r="I3701">
        <v>6006</v>
      </c>
      <c r="J3701">
        <v>5</v>
      </c>
      <c r="K3701" s="5">
        <v>16785.450229999999</v>
      </c>
      <c r="L3701" s="6">
        <v>11339.93453</v>
      </c>
      <c r="M3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2" spans="1:13" x14ac:dyDescent="0.2">
      <c r="A3702" t="s">
        <v>4354</v>
      </c>
      <c r="B3702" t="s">
        <v>15</v>
      </c>
      <c r="C3702">
        <v>3</v>
      </c>
      <c r="D3702" s="6">
        <v>438641.94</v>
      </c>
      <c r="E3702" s="6">
        <v>13238289014.27</v>
      </c>
      <c r="F3702">
        <v>31</v>
      </c>
      <c r="G3702" t="s">
        <v>37</v>
      </c>
      <c r="H3702">
        <v>2008</v>
      </c>
      <c r="I3702">
        <v>4695</v>
      </c>
      <c r="J3702">
        <v>17</v>
      </c>
      <c r="K3702" s="5">
        <v>30179.171569999999</v>
      </c>
      <c r="L3702" s="6">
        <v>14149.74001</v>
      </c>
      <c r="M37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3" spans="1:13" x14ac:dyDescent="0.2">
      <c r="A3703" t="s">
        <v>458</v>
      </c>
      <c r="B3703" t="s">
        <v>49</v>
      </c>
      <c r="C3703">
        <v>9</v>
      </c>
      <c r="D3703" s="6">
        <v>172816.55</v>
      </c>
      <c r="E3703" s="6">
        <v>8571566848.9399996</v>
      </c>
      <c r="F3703">
        <v>16</v>
      </c>
      <c r="G3703" t="s">
        <v>19</v>
      </c>
      <c r="H3703">
        <v>2022</v>
      </c>
      <c r="I3703">
        <v>15568</v>
      </c>
      <c r="J3703">
        <v>3</v>
      </c>
      <c r="K3703" s="5">
        <v>49598.223160000001</v>
      </c>
      <c r="L3703" s="6">
        <v>10801.03465</v>
      </c>
      <c r="M3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4" spans="1:13" x14ac:dyDescent="0.2">
      <c r="A3704" t="s">
        <v>4355</v>
      </c>
      <c r="B3704" t="s">
        <v>9</v>
      </c>
      <c r="C3704">
        <v>6</v>
      </c>
      <c r="D3704" s="6">
        <v>405702.46</v>
      </c>
      <c r="E3704" s="6">
        <v>9084817725.2999992</v>
      </c>
      <c r="F3704">
        <v>29</v>
      </c>
      <c r="G3704" t="s">
        <v>19</v>
      </c>
      <c r="H3704">
        <v>2019</v>
      </c>
      <c r="I3704">
        <v>2214</v>
      </c>
      <c r="J3704">
        <v>6</v>
      </c>
      <c r="K3704" s="5">
        <v>22391.809010000001</v>
      </c>
      <c r="L3704" s="6">
        <v>13989.740040000001</v>
      </c>
      <c r="M3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5" spans="1:13" x14ac:dyDescent="0.2">
      <c r="A3705" t="s">
        <v>4356</v>
      </c>
      <c r="B3705" t="s">
        <v>24</v>
      </c>
      <c r="C3705">
        <v>1</v>
      </c>
      <c r="D3705" s="6">
        <v>312879.28999999998</v>
      </c>
      <c r="E3705" s="6">
        <v>5714791847.8800001</v>
      </c>
      <c r="F3705">
        <v>45</v>
      </c>
      <c r="G3705" t="s">
        <v>37</v>
      </c>
      <c r="H3705">
        <v>2014</v>
      </c>
      <c r="I3705">
        <v>1212</v>
      </c>
      <c r="J3705">
        <v>11</v>
      </c>
      <c r="K3705" s="5">
        <v>18264.164830000002</v>
      </c>
      <c r="L3705" s="6">
        <v>6952.873165</v>
      </c>
      <c r="M37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6" spans="1:13" x14ac:dyDescent="0.2">
      <c r="A3706" t="s">
        <v>4357</v>
      </c>
      <c r="B3706" t="s">
        <v>18</v>
      </c>
      <c r="C3706">
        <v>3</v>
      </c>
      <c r="D3706" s="6">
        <v>386239.6</v>
      </c>
      <c r="E3706" s="6">
        <v>16072853253.59</v>
      </c>
      <c r="F3706">
        <v>9</v>
      </c>
      <c r="G3706" t="s">
        <v>13</v>
      </c>
      <c r="H3706">
        <v>2014</v>
      </c>
      <c r="I3706">
        <v>5481</v>
      </c>
      <c r="J3706">
        <v>11</v>
      </c>
      <c r="K3706" s="5">
        <v>41612.685469999997</v>
      </c>
      <c r="L3706" s="6">
        <v>42915.511169999998</v>
      </c>
      <c r="M37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07" spans="1:13" x14ac:dyDescent="0.2">
      <c r="A3707" t="s">
        <v>4358</v>
      </c>
      <c r="B3707" t="s">
        <v>18</v>
      </c>
      <c r="C3707">
        <v>9</v>
      </c>
      <c r="D3707" s="6">
        <v>254147.6</v>
      </c>
      <c r="E3707" s="6">
        <v>10029021063.83</v>
      </c>
      <c r="F3707">
        <v>22</v>
      </c>
      <c r="G3707" t="s">
        <v>29</v>
      </c>
      <c r="H3707">
        <v>2014</v>
      </c>
      <c r="I3707">
        <v>13652</v>
      </c>
      <c r="J3707">
        <v>11</v>
      </c>
      <c r="K3707" s="5">
        <v>39460.404029999998</v>
      </c>
      <c r="L3707" s="6">
        <v>11552.163570000001</v>
      </c>
      <c r="M3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8" spans="1:13" x14ac:dyDescent="0.2">
      <c r="A3708" t="s">
        <v>4359</v>
      </c>
      <c r="B3708" t="s">
        <v>32</v>
      </c>
      <c r="C3708">
        <v>3</v>
      </c>
      <c r="D3708" s="6">
        <v>104097.38</v>
      </c>
      <c r="E3708" s="6">
        <v>5057151138.4799995</v>
      </c>
      <c r="F3708">
        <v>22</v>
      </c>
      <c r="G3708" t="s">
        <v>29</v>
      </c>
      <c r="H3708">
        <v>2003</v>
      </c>
      <c r="I3708">
        <v>19401</v>
      </c>
      <c r="J3708">
        <v>22</v>
      </c>
      <c r="K3708" s="5">
        <v>48579.963929999998</v>
      </c>
      <c r="L3708" s="6">
        <v>4731.6991619999999</v>
      </c>
      <c r="M37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09" spans="1:13" x14ac:dyDescent="0.2">
      <c r="A3709" t="s">
        <v>4360</v>
      </c>
      <c r="B3709" t="s">
        <v>49</v>
      </c>
      <c r="C3709">
        <v>3</v>
      </c>
      <c r="D3709" s="6">
        <v>215246.77</v>
      </c>
      <c r="E3709" s="6">
        <v>477964054.58999997</v>
      </c>
      <c r="F3709">
        <v>27</v>
      </c>
      <c r="G3709" t="s">
        <v>29</v>
      </c>
      <c r="H3709">
        <v>2016</v>
      </c>
      <c r="I3709">
        <v>7512</v>
      </c>
      <c r="J3709">
        <v>9</v>
      </c>
      <c r="K3709" s="5">
        <v>2219.5400089999998</v>
      </c>
      <c r="L3709" s="6">
        <v>7972.1024269999998</v>
      </c>
      <c r="M37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0" spans="1:13" x14ac:dyDescent="0.2">
      <c r="A3710" t="s">
        <v>4361</v>
      </c>
      <c r="B3710" t="s">
        <v>15</v>
      </c>
      <c r="C3710">
        <v>8</v>
      </c>
      <c r="D3710" s="6">
        <v>432319.86</v>
      </c>
      <c r="E3710" s="6">
        <v>20452650248.669998</v>
      </c>
      <c r="F3710">
        <v>17</v>
      </c>
      <c r="G3710" t="s">
        <v>27</v>
      </c>
      <c r="H3710">
        <v>2021</v>
      </c>
      <c r="I3710">
        <v>5232</v>
      </c>
      <c r="J3710">
        <v>4</v>
      </c>
      <c r="K3710" s="5">
        <v>47308.069920000002</v>
      </c>
      <c r="L3710" s="6">
        <v>25430.579710000002</v>
      </c>
      <c r="M3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1" spans="1:13" x14ac:dyDescent="0.2">
      <c r="A3711" t="s">
        <v>4362</v>
      </c>
      <c r="B3711" t="s">
        <v>15</v>
      </c>
      <c r="C3711">
        <v>1</v>
      </c>
      <c r="D3711" s="6">
        <v>486838.6</v>
      </c>
      <c r="E3711" s="6">
        <v>1919154384.9000001</v>
      </c>
      <c r="F3711">
        <v>50</v>
      </c>
      <c r="G3711" t="s">
        <v>19</v>
      </c>
      <c r="H3711">
        <v>2000</v>
      </c>
      <c r="I3711">
        <v>5068</v>
      </c>
      <c r="J3711">
        <v>25</v>
      </c>
      <c r="K3711" s="5">
        <v>3941.075214</v>
      </c>
      <c r="L3711" s="6">
        <v>9736.7720339999996</v>
      </c>
      <c r="M3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2" spans="1:13" x14ac:dyDescent="0.2">
      <c r="A3712" t="s">
        <v>4363</v>
      </c>
      <c r="B3712" t="s">
        <v>9</v>
      </c>
      <c r="C3712">
        <v>6</v>
      </c>
      <c r="D3712" s="6">
        <v>435497.85</v>
      </c>
      <c r="E3712" s="6">
        <v>10597944801.99</v>
      </c>
      <c r="F3712">
        <v>10</v>
      </c>
      <c r="G3712" t="s">
        <v>27</v>
      </c>
      <c r="H3712">
        <v>2005</v>
      </c>
      <c r="I3712">
        <v>11453</v>
      </c>
      <c r="J3712">
        <v>20</v>
      </c>
      <c r="K3712" s="5">
        <v>24334.2405</v>
      </c>
      <c r="L3712" s="6">
        <v>43549.784520000001</v>
      </c>
      <c r="M37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3" spans="1:13" x14ac:dyDescent="0.2">
      <c r="A3713" t="s">
        <v>4364</v>
      </c>
      <c r="B3713" t="s">
        <v>42</v>
      </c>
      <c r="C3713">
        <v>8</v>
      </c>
      <c r="D3713" s="6">
        <v>325147.28999999998</v>
      </c>
      <c r="E3713" s="6">
        <v>9799020722.0100002</v>
      </c>
      <c r="F3713">
        <v>30</v>
      </c>
      <c r="G3713" t="s">
        <v>37</v>
      </c>
      <c r="H3713">
        <v>2004</v>
      </c>
      <c r="I3713">
        <v>6531</v>
      </c>
      <c r="J3713">
        <v>21</v>
      </c>
      <c r="K3713" s="5">
        <v>30136.174910000002</v>
      </c>
      <c r="L3713" s="6">
        <v>10838.242969999999</v>
      </c>
      <c r="M3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4" spans="1:13" x14ac:dyDescent="0.2">
      <c r="A3714" t="s">
        <v>459</v>
      </c>
      <c r="B3714" t="s">
        <v>12</v>
      </c>
      <c r="C3714">
        <v>2</v>
      </c>
      <c r="D3714" s="6">
        <v>267785.98</v>
      </c>
      <c r="E3714" s="6">
        <v>10837751557.799999</v>
      </c>
      <c r="F3714">
        <v>15</v>
      </c>
      <c r="G3714" t="s">
        <v>27</v>
      </c>
      <c r="H3714">
        <v>2010</v>
      </c>
      <c r="I3714">
        <v>8754</v>
      </c>
      <c r="J3714">
        <v>15</v>
      </c>
      <c r="K3714" s="5">
        <v>40470.691740000002</v>
      </c>
      <c r="L3714" s="6">
        <v>17852.398539999998</v>
      </c>
      <c r="M3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5" spans="1:13" x14ac:dyDescent="0.2">
      <c r="A3715" t="s">
        <v>4365</v>
      </c>
      <c r="B3715" t="s">
        <v>15</v>
      </c>
      <c r="C3715">
        <v>7</v>
      </c>
      <c r="D3715" s="6">
        <v>195270.53</v>
      </c>
      <c r="E3715" s="6">
        <v>4672917081.1499996</v>
      </c>
      <c r="F3715">
        <v>46</v>
      </c>
      <c r="G3715" t="s">
        <v>13</v>
      </c>
      <c r="H3715">
        <v>2018</v>
      </c>
      <c r="I3715">
        <v>275</v>
      </c>
      <c r="J3715">
        <v>7</v>
      </c>
      <c r="K3715" s="5">
        <v>23929.478009999999</v>
      </c>
      <c r="L3715" s="6">
        <v>4245.0114830000002</v>
      </c>
      <c r="M3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6" spans="1:13" x14ac:dyDescent="0.2">
      <c r="A3716" t="s">
        <v>4366</v>
      </c>
      <c r="B3716" t="s">
        <v>24</v>
      </c>
      <c r="C3716">
        <v>2</v>
      </c>
      <c r="D3716" s="6">
        <v>437745.45</v>
      </c>
      <c r="E3716" s="6">
        <v>21114030075.919998</v>
      </c>
      <c r="F3716">
        <v>33</v>
      </c>
      <c r="G3716" t="s">
        <v>21</v>
      </c>
      <c r="H3716">
        <v>2019</v>
      </c>
      <c r="I3716">
        <v>4644</v>
      </c>
      <c r="J3716">
        <v>6</v>
      </c>
      <c r="K3716" s="5">
        <v>48232.579449999997</v>
      </c>
      <c r="L3716" s="6">
        <v>13265.013720000001</v>
      </c>
      <c r="M37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7" spans="1:13" x14ac:dyDescent="0.2">
      <c r="A3717" t="s">
        <v>4367</v>
      </c>
      <c r="B3717" t="s">
        <v>42</v>
      </c>
      <c r="C3717">
        <v>9</v>
      </c>
      <c r="D3717" s="6">
        <v>339951.58</v>
      </c>
      <c r="E3717" s="6">
        <v>9095552885.5100002</v>
      </c>
      <c r="F3717">
        <v>45</v>
      </c>
      <c r="G3717" t="s">
        <v>35</v>
      </c>
      <c r="H3717">
        <v>2014</v>
      </c>
      <c r="I3717">
        <v>12674</v>
      </c>
      <c r="J3717">
        <v>11</v>
      </c>
      <c r="K3717" s="5">
        <v>26754.43605</v>
      </c>
      <c r="L3717" s="6">
        <v>7554.4796610000003</v>
      </c>
      <c r="M3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18" spans="1:13" x14ac:dyDescent="0.2">
      <c r="A3718" t="s">
        <v>4368</v>
      </c>
      <c r="B3718" t="s">
        <v>12</v>
      </c>
      <c r="C3718">
        <v>7</v>
      </c>
      <c r="D3718" s="6">
        <v>205091.52</v>
      </c>
      <c r="E3718" s="6">
        <v>37497352369.349998</v>
      </c>
      <c r="F3718">
        <v>22</v>
      </c>
      <c r="G3718" t="s">
        <v>13</v>
      </c>
      <c r="H3718">
        <v>2017</v>
      </c>
      <c r="I3718">
        <v>11595</v>
      </c>
      <c r="J3718">
        <v>8</v>
      </c>
      <c r="K3718" s="5">
        <v>182831.2886</v>
      </c>
      <c r="L3718" s="6">
        <v>9322.3419159999994</v>
      </c>
      <c r="M37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19" spans="1:13" x14ac:dyDescent="0.2">
      <c r="A3719" t="s">
        <v>4369</v>
      </c>
      <c r="B3719" t="s">
        <v>24</v>
      </c>
      <c r="C3719">
        <v>8</v>
      </c>
      <c r="D3719" s="6">
        <v>232167.56</v>
      </c>
      <c r="E3719" s="6">
        <v>10156969127.639999</v>
      </c>
      <c r="F3719">
        <v>40</v>
      </c>
      <c r="G3719" t="s">
        <v>16</v>
      </c>
      <c r="H3719">
        <v>2008</v>
      </c>
      <c r="I3719">
        <v>728</v>
      </c>
      <c r="J3719">
        <v>17</v>
      </c>
      <c r="K3719" s="5">
        <v>43747.441910000001</v>
      </c>
      <c r="L3719" s="6">
        <v>5804.1890659999999</v>
      </c>
      <c r="M37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0" spans="1:13" x14ac:dyDescent="0.2">
      <c r="A3720" t="s">
        <v>4370</v>
      </c>
      <c r="B3720" t="s">
        <v>32</v>
      </c>
      <c r="C3720">
        <v>7</v>
      </c>
      <c r="D3720" s="6">
        <v>43090.93</v>
      </c>
      <c r="E3720" s="6">
        <v>1623735374.3099999</v>
      </c>
      <c r="F3720">
        <v>37</v>
      </c>
      <c r="G3720" t="s">
        <v>29</v>
      </c>
      <c r="H3720">
        <v>2010</v>
      </c>
      <c r="I3720">
        <v>9804</v>
      </c>
      <c r="J3720">
        <v>15</v>
      </c>
      <c r="K3720" s="5">
        <v>37680.60701</v>
      </c>
      <c r="L3720" s="6">
        <v>1164.619647</v>
      </c>
      <c r="M3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1" spans="1:13" x14ac:dyDescent="0.2">
      <c r="A3721" t="s">
        <v>4371</v>
      </c>
      <c r="B3721" t="s">
        <v>49</v>
      </c>
      <c r="C3721">
        <v>8</v>
      </c>
      <c r="D3721" s="6">
        <v>319208.40999999997</v>
      </c>
      <c r="E3721" s="6">
        <v>6928584715.96</v>
      </c>
      <c r="F3721">
        <v>41</v>
      </c>
      <c r="G3721" t="s">
        <v>13</v>
      </c>
      <c r="H3721">
        <v>2010</v>
      </c>
      <c r="I3721">
        <v>11701</v>
      </c>
      <c r="J3721">
        <v>15</v>
      </c>
      <c r="K3721" s="5">
        <v>21704.520629999999</v>
      </c>
      <c r="L3721" s="6">
        <v>7785.5709619999998</v>
      </c>
      <c r="M37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2" spans="1:13" x14ac:dyDescent="0.2">
      <c r="A3722" t="s">
        <v>4372</v>
      </c>
      <c r="B3722" t="s">
        <v>24</v>
      </c>
      <c r="C3722">
        <v>4</v>
      </c>
      <c r="D3722" s="6">
        <v>12010.68</v>
      </c>
      <c r="E3722" s="6">
        <v>5167677419.5900002</v>
      </c>
      <c r="F3722">
        <v>29</v>
      </c>
      <c r="G3722" t="s">
        <v>21</v>
      </c>
      <c r="H3722">
        <v>2004</v>
      </c>
      <c r="I3722">
        <v>17523</v>
      </c>
      <c r="J3722">
        <v>21</v>
      </c>
      <c r="K3722" s="5">
        <v>430255.94140000001</v>
      </c>
      <c r="L3722" s="6">
        <v>414.16129749999999</v>
      </c>
      <c r="M3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3" spans="1:13" x14ac:dyDescent="0.2">
      <c r="A3723" t="s">
        <v>4373</v>
      </c>
      <c r="B3723" t="s">
        <v>24</v>
      </c>
      <c r="C3723">
        <v>6</v>
      </c>
      <c r="D3723" s="6">
        <v>366089.34</v>
      </c>
      <c r="E3723" s="6">
        <v>14904712079.41</v>
      </c>
      <c r="F3723">
        <v>24</v>
      </c>
      <c r="G3723" t="s">
        <v>13</v>
      </c>
      <c r="H3723">
        <v>2003</v>
      </c>
      <c r="I3723">
        <v>18003</v>
      </c>
      <c r="J3723">
        <v>22</v>
      </c>
      <c r="K3723" s="5">
        <v>40712.31884</v>
      </c>
      <c r="L3723" s="6">
        <v>15253.72256</v>
      </c>
      <c r="M3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4" spans="1:13" x14ac:dyDescent="0.2">
      <c r="A3724" t="s">
        <v>4374</v>
      </c>
      <c r="B3724" t="s">
        <v>18</v>
      </c>
      <c r="C3724">
        <v>10</v>
      </c>
      <c r="D3724" s="6">
        <v>157916.57999999999</v>
      </c>
      <c r="E3724" s="6">
        <v>5569316598.3900003</v>
      </c>
      <c r="F3724">
        <v>20</v>
      </c>
      <c r="G3724" t="s">
        <v>37</v>
      </c>
      <c r="H3724">
        <v>2011</v>
      </c>
      <c r="I3724">
        <v>17003</v>
      </c>
      <c r="J3724">
        <v>14</v>
      </c>
      <c r="K3724" s="5">
        <v>35266.459889999998</v>
      </c>
      <c r="L3724" s="6">
        <v>7895.8289260000001</v>
      </c>
      <c r="M3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5" spans="1:13" x14ac:dyDescent="0.2">
      <c r="A3725" t="s">
        <v>460</v>
      </c>
      <c r="B3725" t="s">
        <v>15</v>
      </c>
      <c r="C3725">
        <v>2</v>
      </c>
      <c r="D3725" s="6">
        <v>44650.78</v>
      </c>
      <c r="E3725" s="6">
        <v>10697579212.02</v>
      </c>
      <c r="F3725">
        <v>9</v>
      </c>
      <c r="G3725" t="s">
        <v>27</v>
      </c>
      <c r="H3725">
        <v>2010</v>
      </c>
      <c r="I3725">
        <v>17729</v>
      </c>
      <c r="J3725">
        <v>15</v>
      </c>
      <c r="K3725" s="5">
        <v>239582.23069999999</v>
      </c>
      <c r="L3725" s="6">
        <v>4961.198281</v>
      </c>
      <c r="M3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6" spans="1:13" x14ac:dyDescent="0.2">
      <c r="A3726" t="s">
        <v>4375</v>
      </c>
      <c r="B3726" t="s">
        <v>9</v>
      </c>
      <c r="C3726">
        <v>3</v>
      </c>
      <c r="D3726" s="6">
        <v>257633.15</v>
      </c>
      <c r="E3726" s="6">
        <v>1250715302.8699999</v>
      </c>
      <c r="F3726">
        <v>47</v>
      </c>
      <c r="G3726" t="s">
        <v>13</v>
      </c>
      <c r="H3726">
        <v>2001</v>
      </c>
      <c r="I3726">
        <v>19547</v>
      </c>
      <c r="J3726">
        <v>24</v>
      </c>
      <c r="K3726" s="5">
        <v>4853.6364940000003</v>
      </c>
      <c r="L3726" s="6">
        <v>5481.5564299999996</v>
      </c>
      <c r="M3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7" spans="1:13" x14ac:dyDescent="0.2">
      <c r="A3727" t="s">
        <v>4376</v>
      </c>
      <c r="B3727" t="s">
        <v>49</v>
      </c>
      <c r="C3727">
        <v>3</v>
      </c>
      <c r="D3727" s="6">
        <v>185389.89</v>
      </c>
      <c r="E3727" s="6">
        <v>32663720399.18</v>
      </c>
      <c r="F3727">
        <v>10</v>
      </c>
      <c r="G3727" t="s">
        <v>19</v>
      </c>
      <c r="H3727">
        <v>2009</v>
      </c>
      <c r="I3727">
        <v>11687</v>
      </c>
      <c r="J3727">
        <v>16</v>
      </c>
      <c r="K3727" s="5">
        <v>176188.32860000001</v>
      </c>
      <c r="L3727" s="6">
        <v>18538.989089999999</v>
      </c>
      <c r="M37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28" spans="1:13" x14ac:dyDescent="0.2">
      <c r="A3728" t="s">
        <v>4377</v>
      </c>
      <c r="B3728" t="s">
        <v>18</v>
      </c>
      <c r="C3728">
        <v>5</v>
      </c>
      <c r="D3728" s="6">
        <v>161604.39000000001</v>
      </c>
      <c r="E3728" s="6">
        <v>6236099019.7700005</v>
      </c>
      <c r="F3728">
        <v>35</v>
      </c>
      <c r="G3728" t="s">
        <v>27</v>
      </c>
      <c r="H3728">
        <v>2008</v>
      </c>
      <c r="I3728">
        <v>14705</v>
      </c>
      <c r="J3728">
        <v>17</v>
      </c>
      <c r="K3728" s="5">
        <v>38587.6731</v>
      </c>
      <c r="L3728" s="6">
        <v>4617.2683180000004</v>
      </c>
      <c r="M3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29" spans="1:13" x14ac:dyDescent="0.2">
      <c r="A3729" t="s">
        <v>4378</v>
      </c>
      <c r="B3729" t="s">
        <v>18</v>
      </c>
      <c r="C3729">
        <v>5</v>
      </c>
      <c r="D3729" s="6">
        <v>67904.429999999993</v>
      </c>
      <c r="E3729" s="6">
        <v>3304459789.7600002</v>
      </c>
      <c r="F3729">
        <v>38</v>
      </c>
      <c r="G3729" t="s">
        <v>10</v>
      </c>
      <c r="H3729">
        <v>2017</v>
      </c>
      <c r="I3729">
        <v>885</v>
      </c>
      <c r="J3729">
        <v>8</v>
      </c>
      <c r="K3729" s="5">
        <v>48662.392449999999</v>
      </c>
      <c r="L3729" s="6">
        <v>1786.9586099999999</v>
      </c>
      <c r="M37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0" spans="1:13" x14ac:dyDescent="0.2">
      <c r="A3730" t="s">
        <v>4379</v>
      </c>
      <c r="B3730" t="s">
        <v>9</v>
      </c>
      <c r="C3730">
        <v>6</v>
      </c>
      <c r="D3730" s="6">
        <v>298505.49</v>
      </c>
      <c r="E3730" s="6">
        <v>12754969864.42</v>
      </c>
      <c r="F3730">
        <v>21</v>
      </c>
      <c r="G3730" t="s">
        <v>35</v>
      </c>
      <c r="H3730">
        <v>2010</v>
      </c>
      <c r="I3730">
        <v>3348</v>
      </c>
      <c r="J3730">
        <v>15</v>
      </c>
      <c r="K3730" s="5">
        <v>42728.431080000002</v>
      </c>
      <c r="L3730" s="6">
        <v>14214.547259999999</v>
      </c>
      <c r="M3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1" spans="1:13" x14ac:dyDescent="0.2">
      <c r="A3731" t="s">
        <v>4380</v>
      </c>
      <c r="B3731" t="s">
        <v>12</v>
      </c>
      <c r="C3731">
        <v>3</v>
      </c>
      <c r="D3731" s="6">
        <v>12258.2</v>
      </c>
      <c r="E3731" s="6">
        <v>49638949932.290001</v>
      </c>
      <c r="F3731">
        <v>38</v>
      </c>
      <c r="G3731" t="s">
        <v>35</v>
      </c>
      <c r="H3731">
        <v>2017</v>
      </c>
      <c r="I3731">
        <v>14232</v>
      </c>
      <c r="J3731">
        <v>8</v>
      </c>
      <c r="K3731" s="5">
        <v>4049446.588</v>
      </c>
      <c r="L3731" s="6">
        <v>322.58428529999998</v>
      </c>
      <c r="M37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2" spans="1:13" x14ac:dyDescent="0.2">
      <c r="A3732" t="s">
        <v>4381</v>
      </c>
      <c r="B3732" t="s">
        <v>15</v>
      </c>
      <c r="C3732">
        <v>3</v>
      </c>
      <c r="D3732" s="6">
        <v>414735.17</v>
      </c>
      <c r="E3732" s="6">
        <v>7545019140.2299995</v>
      </c>
      <c r="F3732">
        <v>32</v>
      </c>
      <c r="G3732" t="s">
        <v>29</v>
      </c>
      <c r="H3732">
        <v>2007</v>
      </c>
      <c r="I3732">
        <v>7371</v>
      </c>
      <c r="J3732">
        <v>18</v>
      </c>
      <c r="K3732" s="5">
        <v>18191.378530000002</v>
      </c>
      <c r="L3732" s="6">
        <v>12960.473959999999</v>
      </c>
      <c r="M37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3" spans="1:13" x14ac:dyDescent="0.2">
      <c r="A3733" t="s">
        <v>4382</v>
      </c>
      <c r="B3733" t="s">
        <v>15</v>
      </c>
      <c r="C3733">
        <v>8</v>
      </c>
      <c r="D3733" s="6">
        <v>209357.94</v>
      </c>
      <c r="E3733" s="6">
        <v>7924011339.4300003</v>
      </c>
      <c r="F3733">
        <v>9</v>
      </c>
      <c r="G3733" t="s">
        <v>37</v>
      </c>
      <c r="H3733">
        <v>2001</v>
      </c>
      <c r="I3733">
        <v>6357</v>
      </c>
      <c r="J3733">
        <v>24</v>
      </c>
      <c r="K3733" s="5">
        <v>37848.1077</v>
      </c>
      <c r="L3733" s="6">
        <v>23261.993689999999</v>
      </c>
      <c r="M3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4" spans="1:13" x14ac:dyDescent="0.2">
      <c r="A3734" t="s">
        <v>4383</v>
      </c>
      <c r="B3734" t="s">
        <v>18</v>
      </c>
      <c r="C3734">
        <v>9</v>
      </c>
      <c r="D3734" s="6">
        <v>21140.06</v>
      </c>
      <c r="E3734" s="6">
        <v>8101249049.04</v>
      </c>
      <c r="F3734">
        <v>50</v>
      </c>
      <c r="G3734" t="s">
        <v>37</v>
      </c>
      <c r="H3734">
        <v>2007</v>
      </c>
      <c r="I3734">
        <v>18539</v>
      </c>
      <c r="J3734">
        <v>18</v>
      </c>
      <c r="K3734" s="5">
        <v>383216.93479999999</v>
      </c>
      <c r="L3734" s="6">
        <v>422.80114329999998</v>
      </c>
      <c r="M37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5" spans="1:13" x14ac:dyDescent="0.2">
      <c r="A3735" t="s">
        <v>4384</v>
      </c>
      <c r="B3735" t="s">
        <v>12</v>
      </c>
      <c r="C3735">
        <v>2</v>
      </c>
      <c r="D3735" s="6">
        <v>95257.86</v>
      </c>
      <c r="E3735" s="6">
        <v>28115568356.25</v>
      </c>
      <c r="F3735">
        <v>22</v>
      </c>
      <c r="G3735" t="s">
        <v>37</v>
      </c>
      <c r="H3735">
        <v>2014</v>
      </c>
      <c r="I3735">
        <v>18931</v>
      </c>
      <c r="J3735">
        <v>11</v>
      </c>
      <c r="K3735" s="5">
        <v>295151.21549999999</v>
      </c>
      <c r="L3735" s="6">
        <v>4329.9027169999999</v>
      </c>
      <c r="M3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6" spans="1:13" x14ac:dyDescent="0.2">
      <c r="A3736" t="s">
        <v>461</v>
      </c>
      <c r="B3736" t="s">
        <v>42</v>
      </c>
      <c r="C3736">
        <v>10</v>
      </c>
      <c r="D3736" s="6">
        <v>499189.67</v>
      </c>
      <c r="E3736" s="6">
        <v>24709061035.639999</v>
      </c>
      <c r="F3736">
        <v>13</v>
      </c>
      <c r="G3736" t="s">
        <v>37</v>
      </c>
      <c r="H3736">
        <v>2019</v>
      </c>
      <c r="I3736">
        <v>15762</v>
      </c>
      <c r="J3736">
        <v>6</v>
      </c>
      <c r="K3736" s="5">
        <v>49497.341800000002</v>
      </c>
      <c r="L3736" s="6">
        <v>38399.205580000002</v>
      </c>
      <c r="M37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37" spans="1:13" x14ac:dyDescent="0.2">
      <c r="A3737" t="s">
        <v>4385</v>
      </c>
      <c r="B3737" t="s">
        <v>42</v>
      </c>
      <c r="C3737">
        <v>7</v>
      </c>
      <c r="D3737" s="6">
        <v>312055.87</v>
      </c>
      <c r="E3737" s="6">
        <v>1377836538.24</v>
      </c>
      <c r="F3737">
        <v>48</v>
      </c>
      <c r="G3737" t="s">
        <v>19</v>
      </c>
      <c r="H3737">
        <v>2003</v>
      </c>
      <c r="I3737">
        <v>10514</v>
      </c>
      <c r="J3737">
        <v>22</v>
      </c>
      <c r="K3737" s="5">
        <v>4414.3521600000004</v>
      </c>
      <c r="L3737" s="6">
        <v>6501.1638569999996</v>
      </c>
      <c r="M3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8" spans="1:13" x14ac:dyDescent="0.2">
      <c r="A3738" t="s">
        <v>4386</v>
      </c>
      <c r="B3738" t="s">
        <v>9</v>
      </c>
      <c r="C3738">
        <v>9</v>
      </c>
      <c r="D3738" s="6">
        <v>74650.42</v>
      </c>
      <c r="E3738" s="6">
        <v>3445198007.4299998</v>
      </c>
      <c r="F3738">
        <v>36</v>
      </c>
      <c r="G3738" t="s">
        <v>29</v>
      </c>
      <c r="H3738">
        <v>2012</v>
      </c>
      <c r="I3738">
        <v>10876</v>
      </c>
      <c r="J3738">
        <v>13</v>
      </c>
      <c r="K3738" s="5">
        <v>46150.089249999997</v>
      </c>
      <c r="L3738" s="6">
        <v>2073.622664</v>
      </c>
      <c r="M3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39" spans="1:13" x14ac:dyDescent="0.2">
      <c r="A3739" t="s">
        <v>4387</v>
      </c>
      <c r="B3739" t="s">
        <v>49</v>
      </c>
      <c r="C3739">
        <v>8</v>
      </c>
      <c r="D3739" s="6">
        <v>380125.18</v>
      </c>
      <c r="E3739" s="6">
        <v>1151375596.1700001</v>
      </c>
      <c r="F3739">
        <v>50</v>
      </c>
      <c r="G3739" t="s">
        <v>29</v>
      </c>
      <c r="H3739">
        <v>2000</v>
      </c>
      <c r="I3739">
        <v>18593</v>
      </c>
      <c r="J3739">
        <v>25</v>
      </c>
      <c r="K3739" s="5">
        <v>3027.9380230000002</v>
      </c>
      <c r="L3739" s="6">
        <v>7602.5035010000001</v>
      </c>
      <c r="M3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0" spans="1:13" x14ac:dyDescent="0.2">
      <c r="A3740" t="s">
        <v>4388</v>
      </c>
      <c r="B3740" t="s">
        <v>9</v>
      </c>
      <c r="C3740">
        <v>6</v>
      </c>
      <c r="D3740" s="6">
        <v>240006.69</v>
      </c>
      <c r="E3740" s="6">
        <v>5420829752.3500004</v>
      </c>
      <c r="F3740">
        <v>34</v>
      </c>
      <c r="G3740" t="s">
        <v>29</v>
      </c>
      <c r="H3740">
        <v>2002</v>
      </c>
      <c r="I3740">
        <v>15315</v>
      </c>
      <c r="J3740">
        <v>23</v>
      </c>
      <c r="K3740" s="5">
        <v>22585.160599999999</v>
      </c>
      <c r="L3740" s="6">
        <v>7059.0204329999997</v>
      </c>
      <c r="M37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1" spans="1:13" x14ac:dyDescent="0.2">
      <c r="A3741" t="s">
        <v>4389</v>
      </c>
      <c r="B3741" t="s">
        <v>18</v>
      </c>
      <c r="C3741">
        <v>4</v>
      </c>
      <c r="D3741" s="6">
        <v>481301.87</v>
      </c>
      <c r="E3741" s="6">
        <v>22538466976.970001</v>
      </c>
      <c r="F3741">
        <v>19</v>
      </c>
      <c r="G3741" t="s">
        <v>35</v>
      </c>
      <c r="H3741">
        <v>2012</v>
      </c>
      <c r="I3741">
        <v>10093</v>
      </c>
      <c r="J3741">
        <v>13</v>
      </c>
      <c r="K3741" s="5">
        <v>46827.13121</v>
      </c>
      <c r="L3741" s="6">
        <v>25331.677210000002</v>
      </c>
      <c r="M37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2" spans="1:13" x14ac:dyDescent="0.2">
      <c r="A3742" t="s">
        <v>4390</v>
      </c>
      <c r="B3742" t="s">
        <v>32</v>
      </c>
      <c r="C3742">
        <v>10</v>
      </c>
      <c r="D3742" s="6">
        <v>42937.55</v>
      </c>
      <c r="E3742" s="6">
        <v>8781789163.5100002</v>
      </c>
      <c r="F3742">
        <v>10</v>
      </c>
      <c r="G3742" t="s">
        <v>19</v>
      </c>
      <c r="H3742">
        <v>2023</v>
      </c>
      <c r="I3742">
        <v>6933</v>
      </c>
      <c r="J3742">
        <v>2</v>
      </c>
      <c r="K3742" s="5">
        <v>204523.7053</v>
      </c>
      <c r="L3742" s="6">
        <v>4293.7547089999998</v>
      </c>
      <c r="M3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3" spans="1:13" x14ac:dyDescent="0.2">
      <c r="A3743" t="s">
        <v>4391</v>
      </c>
      <c r="B3743" t="s">
        <v>49</v>
      </c>
      <c r="C3743">
        <v>4</v>
      </c>
      <c r="D3743" s="6">
        <v>57284.6</v>
      </c>
      <c r="E3743" s="6">
        <v>22620324364.619999</v>
      </c>
      <c r="F3743">
        <v>24</v>
      </c>
      <c r="G3743" t="s">
        <v>29</v>
      </c>
      <c r="H3743">
        <v>2021</v>
      </c>
      <c r="I3743">
        <v>11091</v>
      </c>
      <c r="J3743">
        <v>4</v>
      </c>
      <c r="K3743" s="5">
        <v>394875.19709999999</v>
      </c>
      <c r="L3743" s="6">
        <v>2386.8582660000002</v>
      </c>
      <c r="M37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4" spans="1:13" x14ac:dyDescent="0.2">
      <c r="A3744" t="s">
        <v>4392</v>
      </c>
      <c r="B3744" t="s">
        <v>49</v>
      </c>
      <c r="C3744">
        <v>3</v>
      </c>
      <c r="D3744" s="6">
        <v>172112.92</v>
      </c>
      <c r="E3744" s="6">
        <v>46732789715.459999</v>
      </c>
      <c r="F3744">
        <v>9</v>
      </c>
      <c r="G3744" t="s">
        <v>29</v>
      </c>
      <c r="H3744">
        <v>2015</v>
      </c>
      <c r="I3744">
        <v>15587</v>
      </c>
      <c r="J3744">
        <v>10</v>
      </c>
      <c r="K3744" s="5">
        <v>271523.00699999998</v>
      </c>
      <c r="L3744" s="6">
        <v>19123.657780000001</v>
      </c>
      <c r="M3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5" spans="1:13" x14ac:dyDescent="0.2">
      <c r="A3745" t="s">
        <v>4393</v>
      </c>
      <c r="B3745" t="s">
        <v>18</v>
      </c>
      <c r="C3745">
        <v>5</v>
      </c>
      <c r="D3745" s="6">
        <v>91508.77</v>
      </c>
      <c r="E3745" s="6">
        <v>37027629989.449997</v>
      </c>
      <c r="F3745">
        <v>9</v>
      </c>
      <c r="G3745" t="s">
        <v>21</v>
      </c>
      <c r="H3745">
        <v>2014</v>
      </c>
      <c r="I3745">
        <v>10641</v>
      </c>
      <c r="J3745">
        <v>11</v>
      </c>
      <c r="K3745" s="5">
        <v>404633.74829999998</v>
      </c>
      <c r="L3745" s="6">
        <v>10167.64163</v>
      </c>
      <c r="M374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6" spans="1:13" x14ac:dyDescent="0.2">
      <c r="A3746" t="s">
        <v>4394</v>
      </c>
      <c r="B3746" t="s">
        <v>49</v>
      </c>
      <c r="C3746">
        <v>7</v>
      </c>
      <c r="D3746" s="6">
        <v>421780.85</v>
      </c>
      <c r="E3746" s="6">
        <v>173581285.34</v>
      </c>
      <c r="F3746">
        <v>12</v>
      </c>
      <c r="G3746" t="s">
        <v>13</v>
      </c>
      <c r="H3746">
        <v>2011</v>
      </c>
      <c r="I3746">
        <v>10912</v>
      </c>
      <c r="J3746">
        <v>14</v>
      </c>
      <c r="K3746" s="5">
        <v>410.54378079999998</v>
      </c>
      <c r="L3746" s="6">
        <v>35148.4041</v>
      </c>
      <c r="M37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47" spans="1:13" x14ac:dyDescent="0.2">
      <c r="A3747" t="s">
        <v>462</v>
      </c>
      <c r="B3747" t="s">
        <v>9</v>
      </c>
      <c r="C3747">
        <v>10</v>
      </c>
      <c r="D3747" s="6">
        <v>12400.3</v>
      </c>
      <c r="E3747" s="6">
        <v>5609131368.8299999</v>
      </c>
      <c r="F3747">
        <v>21</v>
      </c>
      <c r="G3747" t="s">
        <v>21</v>
      </c>
      <c r="H3747">
        <v>2002</v>
      </c>
      <c r="I3747">
        <v>8219</v>
      </c>
      <c r="J3747">
        <v>23</v>
      </c>
      <c r="K3747" s="5">
        <v>452337.38050000003</v>
      </c>
      <c r="L3747" s="6">
        <v>590.49044979999996</v>
      </c>
      <c r="M3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8" spans="1:13" x14ac:dyDescent="0.2">
      <c r="A3748" t="s">
        <v>4395</v>
      </c>
      <c r="B3748" t="s">
        <v>32</v>
      </c>
      <c r="C3748">
        <v>5</v>
      </c>
      <c r="D3748" s="6">
        <v>29939.040000000001</v>
      </c>
      <c r="E3748" s="6">
        <v>11825548172.02</v>
      </c>
      <c r="F3748">
        <v>15</v>
      </c>
      <c r="G3748" t="s">
        <v>16</v>
      </c>
      <c r="H3748">
        <v>2003</v>
      </c>
      <c r="I3748">
        <v>18702</v>
      </c>
      <c r="J3748">
        <v>22</v>
      </c>
      <c r="K3748" s="5">
        <v>394986.57630000002</v>
      </c>
      <c r="L3748" s="6">
        <v>1995.935886</v>
      </c>
      <c r="M3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49" spans="1:13" x14ac:dyDescent="0.2">
      <c r="A3749" t="s">
        <v>4396</v>
      </c>
      <c r="B3749" t="s">
        <v>15</v>
      </c>
      <c r="C3749">
        <v>8</v>
      </c>
      <c r="D3749" s="6">
        <v>312969.26</v>
      </c>
      <c r="E3749" s="6">
        <v>5560945401.5200005</v>
      </c>
      <c r="F3749">
        <v>8</v>
      </c>
      <c r="G3749" t="s">
        <v>13</v>
      </c>
      <c r="H3749">
        <v>2007</v>
      </c>
      <c r="I3749">
        <v>11109</v>
      </c>
      <c r="J3749">
        <v>18</v>
      </c>
      <c r="K3749" s="5">
        <v>17767.343789999999</v>
      </c>
      <c r="L3749" s="6">
        <v>39121.157460000002</v>
      </c>
      <c r="M37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0" spans="1:13" x14ac:dyDescent="0.2">
      <c r="A3750" t="s">
        <v>4397</v>
      </c>
      <c r="B3750" t="s">
        <v>24</v>
      </c>
      <c r="C3750">
        <v>9</v>
      </c>
      <c r="D3750" s="6">
        <v>259733.4</v>
      </c>
      <c r="E3750" s="6">
        <v>5289916061.3800001</v>
      </c>
      <c r="F3750">
        <v>9</v>
      </c>
      <c r="G3750" t="s">
        <v>21</v>
      </c>
      <c r="H3750">
        <v>2005</v>
      </c>
      <c r="I3750">
        <v>9742</v>
      </c>
      <c r="J3750">
        <v>20</v>
      </c>
      <c r="K3750" s="5">
        <v>20365.714400000001</v>
      </c>
      <c r="L3750" s="6">
        <v>28859.26712</v>
      </c>
      <c r="M37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1" spans="1:13" x14ac:dyDescent="0.2">
      <c r="A3751" t="s">
        <v>4398</v>
      </c>
      <c r="B3751" t="s">
        <v>24</v>
      </c>
      <c r="C3751">
        <v>6</v>
      </c>
      <c r="D3751" s="6">
        <v>406725.81</v>
      </c>
      <c r="E3751" s="6">
        <v>1796817691.3599999</v>
      </c>
      <c r="F3751">
        <v>21</v>
      </c>
      <c r="G3751" t="s">
        <v>33</v>
      </c>
      <c r="H3751">
        <v>2021</v>
      </c>
      <c r="I3751">
        <v>11951</v>
      </c>
      <c r="J3751">
        <v>4</v>
      </c>
      <c r="K3751" s="5">
        <v>4416.7616260000004</v>
      </c>
      <c r="L3751" s="6">
        <v>19367.89588</v>
      </c>
      <c r="M3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2" spans="1:13" x14ac:dyDescent="0.2">
      <c r="A3752" t="s">
        <v>4399</v>
      </c>
      <c r="B3752" t="s">
        <v>42</v>
      </c>
      <c r="C3752">
        <v>1</v>
      </c>
      <c r="D3752" s="6">
        <v>441540.39</v>
      </c>
      <c r="E3752" s="6">
        <v>14433340385.459999</v>
      </c>
      <c r="F3752">
        <v>15</v>
      </c>
      <c r="G3752" t="s">
        <v>35</v>
      </c>
      <c r="H3752">
        <v>2021</v>
      </c>
      <c r="I3752">
        <v>1724</v>
      </c>
      <c r="J3752">
        <v>4</v>
      </c>
      <c r="K3752" s="5">
        <v>32687.60715</v>
      </c>
      <c r="L3752" s="6">
        <v>29436.02607</v>
      </c>
      <c r="M37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3" spans="1:13" x14ac:dyDescent="0.2">
      <c r="A3753" t="s">
        <v>4400</v>
      </c>
      <c r="B3753" t="s">
        <v>24</v>
      </c>
      <c r="C3753">
        <v>2</v>
      </c>
      <c r="D3753" s="6">
        <v>319959.03000000003</v>
      </c>
      <c r="E3753" s="6">
        <v>8265196729.2799997</v>
      </c>
      <c r="F3753">
        <v>5</v>
      </c>
      <c r="G3753" t="s">
        <v>29</v>
      </c>
      <c r="H3753">
        <v>2004</v>
      </c>
      <c r="I3753">
        <v>8055</v>
      </c>
      <c r="J3753">
        <v>21</v>
      </c>
      <c r="K3753" s="5">
        <v>25831.047030000002</v>
      </c>
      <c r="L3753" s="6">
        <v>63991.80616</v>
      </c>
      <c r="M37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4" spans="1:13" x14ac:dyDescent="0.2">
      <c r="A3754" t="s">
        <v>4401</v>
      </c>
      <c r="B3754" t="s">
        <v>9</v>
      </c>
      <c r="C3754">
        <v>10</v>
      </c>
      <c r="D3754" s="6">
        <v>306129.36</v>
      </c>
      <c r="E3754" s="6">
        <v>5588913017.75</v>
      </c>
      <c r="F3754">
        <v>19</v>
      </c>
      <c r="G3754" t="s">
        <v>27</v>
      </c>
      <c r="H3754">
        <v>2003</v>
      </c>
      <c r="I3754">
        <v>1087</v>
      </c>
      <c r="J3754">
        <v>22</v>
      </c>
      <c r="K3754" s="5">
        <v>18255.703730000001</v>
      </c>
      <c r="L3754" s="6">
        <v>16112.071550000001</v>
      </c>
      <c r="M37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5" spans="1:13" x14ac:dyDescent="0.2">
      <c r="A3755" t="s">
        <v>4402</v>
      </c>
      <c r="B3755" t="s">
        <v>15</v>
      </c>
      <c r="C3755">
        <v>9</v>
      </c>
      <c r="D3755" s="6">
        <v>299740.17</v>
      </c>
      <c r="E3755" s="6">
        <v>11100653242.84</v>
      </c>
      <c r="F3755">
        <v>41</v>
      </c>
      <c r="G3755" t="s">
        <v>10</v>
      </c>
      <c r="H3755">
        <v>2001</v>
      </c>
      <c r="I3755">
        <v>4964</v>
      </c>
      <c r="J3755">
        <v>24</v>
      </c>
      <c r="K3755" s="5">
        <v>37033.252710000001</v>
      </c>
      <c r="L3755" s="6">
        <v>7310.7358800000002</v>
      </c>
      <c r="M3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6" spans="1:13" x14ac:dyDescent="0.2">
      <c r="A3756" t="s">
        <v>4403</v>
      </c>
      <c r="B3756" t="s">
        <v>18</v>
      </c>
      <c r="C3756">
        <v>4</v>
      </c>
      <c r="D3756" s="6">
        <v>86115.61</v>
      </c>
      <c r="E3756" s="6">
        <v>39352819477.400002</v>
      </c>
      <c r="F3756">
        <v>27</v>
      </c>
      <c r="G3756" t="s">
        <v>16</v>
      </c>
      <c r="H3756">
        <v>2004</v>
      </c>
      <c r="I3756">
        <v>18778</v>
      </c>
      <c r="J3756">
        <v>21</v>
      </c>
      <c r="K3756" s="5">
        <v>456975.58689999999</v>
      </c>
      <c r="L3756" s="6">
        <v>3189.4671950000002</v>
      </c>
      <c r="M37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57" spans="1:13" x14ac:dyDescent="0.2">
      <c r="A3757" t="s">
        <v>4404</v>
      </c>
      <c r="B3757" t="s">
        <v>9</v>
      </c>
      <c r="C3757">
        <v>9</v>
      </c>
      <c r="D3757" s="6">
        <v>464555.41</v>
      </c>
      <c r="E3757" s="6">
        <v>9748143251.2700005</v>
      </c>
      <c r="F3757">
        <v>32</v>
      </c>
      <c r="G3757" t="s">
        <v>19</v>
      </c>
      <c r="H3757">
        <v>2017</v>
      </c>
      <c r="I3757">
        <v>2425</v>
      </c>
      <c r="J3757">
        <v>8</v>
      </c>
      <c r="K3757" s="5">
        <v>20982.81151</v>
      </c>
      <c r="L3757" s="6">
        <v>14517.3567</v>
      </c>
      <c r="M37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8" spans="1:13" x14ac:dyDescent="0.2">
      <c r="A3758" t="s">
        <v>463</v>
      </c>
      <c r="B3758" t="s">
        <v>15</v>
      </c>
      <c r="C3758">
        <v>7</v>
      </c>
      <c r="D3758" s="6">
        <v>122476.86</v>
      </c>
      <c r="E3758" s="6">
        <v>2847827469.9099998</v>
      </c>
      <c r="F3758">
        <v>39</v>
      </c>
      <c r="G3758" t="s">
        <v>37</v>
      </c>
      <c r="H3758">
        <v>2000</v>
      </c>
      <c r="I3758">
        <v>453</v>
      </c>
      <c r="J3758">
        <v>25</v>
      </c>
      <c r="K3758" s="5">
        <v>23250.963350000002</v>
      </c>
      <c r="L3758" s="6">
        <v>3140.4323180000001</v>
      </c>
      <c r="M37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59" spans="1:13" x14ac:dyDescent="0.2">
      <c r="A3759" t="s">
        <v>4405</v>
      </c>
      <c r="B3759" t="s">
        <v>12</v>
      </c>
      <c r="C3759">
        <v>6</v>
      </c>
      <c r="D3759" s="6">
        <v>323959.52</v>
      </c>
      <c r="E3759" s="6">
        <v>1534171319.74</v>
      </c>
      <c r="F3759">
        <v>46</v>
      </c>
      <c r="G3759" t="s">
        <v>16</v>
      </c>
      <c r="H3759">
        <v>2020</v>
      </c>
      <c r="I3759">
        <v>7998</v>
      </c>
      <c r="J3759">
        <v>5</v>
      </c>
      <c r="K3759" s="5">
        <v>4734.6883639999996</v>
      </c>
      <c r="L3759" s="6">
        <v>7042.5982180000001</v>
      </c>
      <c r="M3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0" spans="1:13" x14ac:dyDescent="0.2">
      <c r="A3760" t="s">
        <v>4406</v>
      </c>
      <c r="B3760" t="s">
        <v>42</v>
      </c>
      <c r="C3760">
        <v>7</v>
      </c>
      <c r="D3760" s="6">
        <v>23069.07</v>
      </c>
      <c r="E3760" s="6">
        <v>3950542194.6599998</v>
      </c>
      <c r="F3760">
        <v>8</v>
      </c>
      <c r="G3760" t="s">
        <v>29</v>
      </c>
      <c r="H3760">
        <v>2008</v>
      </c>
      <c r="I3760">
        <v>2897</v>
      </c>
      <c r="J3760">
        <v>17</v>
      </c>
      <c r="K3760" s="5">
        <v>171247.41209999999</v>
      </c>
      <c r="L3760" s="6">
        <v>2883.6341790000001</v>
      </c>
      <c r="M37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1" spans="1:13" x14ac:dyDescent="0.2">
      <c r="A3761" t="s">
        <v>4407</v>
      </c>
      <c r="B3761" t="s">
        <v>24</v>
      </c>
      <c r="C3761">
        <v>3</v>
      </c>
      <c r="D3761" s="6">
        <v>409474.88</v>
      </c>
      <c r="E3761" s="6">
        <v>6639651218.4899998</v>
      </c>
      <c r="F3761">
        <v>29</v>
      </c>
      <c r="G3761" t="s">
        <v>16</v>
      </c>
      <c r="H3761">
        <v>2020</v>
      </c>
      <c r="I3761">
        <v>10806</v>
      </c>
      <c r="J3761">
        <v>5</v>
      </c>
      <c r="K3761" s="5">
        <v>16214.03924</v>
      </c>
      <c r="L3761" s="6">
        <v>14119.82339</v>
      </c>
      <c r="M3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2" spans="1:13" x14ac:dyDescent="0.2">
      <c r="A3762" t="s">
        <v>4408</v>
      </c>
      <c r="B3762" t="s">
        <v>9</v>
      </c>
      <c r="C3762">
        <v>4</v>
      </c>
      <c r="D3762" s="6">
        <v>487670.62</v>
      </c>
      <c r="E3762" s="6">
        <v>2168158669.7600002</v>
      </c>
      <c r="F3762">
        <v>5</v>
      </c>
      <c r="G3762" t="s">
        <v>29</v>
      </c>
      <c r="H3762">
        <v>2005</v>
      </c>
      <c r="I3762">
        <v>19254</v>
      </c>
      <c r="J3762">
        <v>20</v>
      </c>
      <c r="K3762" s="5">
        <v>4444.9489100000001</v>
      </c>
      <c r="L3762" s="6">
        <v>97534.124370000005</v>
      </c>
      <c r="M37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3" spans="1:13" x14ac:dyDescent="0.2">
      <c r="A3763" t="s">
        <v>4409</v>
      </c>
      <c r="B3763" t="s">
        <v>12</v>
      </c>
      <c r="C3763">
        <v>4</v>
      </c>
      <c r="D3763" s="6">
        <v>441443.77</v>
      </c>
      <c r="E3763" s="6">
        <v>717764905.60000002</v>
      </c>
      <c r="F3763">
        <v>40</v>
      </c>
      <c r="G3763" t="s">
        <v>35</v>
      </c>
      <c r="H3763">
        <v>2010</v>
      </c>
      <c r="I3763">
        <v>17411</v>
      </c>
      <c r="J3763">
        <v>15</v>
      </c>
      <c r="K3763" s="5">
        <v>1624.9486609999999</v>
      </c>
      <c r="L3763" s="6">
        <v>11036.094230000001</v>
      </c>
      <c r="M3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4" spans="1:13" x14ac:dyDescent="0.2">
      <c r="A3764" t="s">
        <v>4410</v>
      </c>
      <c r="B3764" t="s">
        <v>12</v>
      </c>
      <c r="C3764">
        <v>6</v>
      </c>
      <c r="D3764" s="6">
        <v>482702.67</v>
      </c>
      <c r="E3764" s="6">
        <v>7972768360.5900002</v>
      </c>
      <c r="F3764">
        <v>7</v>
      </c>
      <c r="G3764" t="s">
        <v>29</v>
      </c>
      <c r="H3764">
        <v>2006</v>
      </c>
      <c r="I3764">
        <v>16543</v>
      </c>
      <c r="J3764">
        <v>19</v>
      </c>
      <c r="K3764" s="5">
        <v>16515.934450000001</v>
      </c>
      <c r="L3764" s="6">
        <v>68957.524300000005</v>
      </c>
      <c r="M37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5" spans="1:13" x14ac:dyDescent="0.2">
      <c r="A3765" t="s">
        <v>4411</v>
      </c>
      <c r="B3765" t="s">
        <v>9</v>
      </c>
      <c r="C3765">
        <v>9</v>
      </c>
      <c r="D3765" s="6">
        <v>6333.87</v>
      </c>
      <c r="E3765" s="6">
        <v>21939139114.400002</v>
      </c>
      <c r="F3765">
        <v>39</v>
      </c>
      <c r="G3765" t="s">
        <v>37</v>
      </c>
      <c r="H3765">
        <v>2022</v>
      </c>
      <c r="I3765">
        <v>10762</v>
      </c>
      <c r="J3765">
        <v>3</v>
      </c>
      <c r="K3765" s="5">
        <v>3463781.9219999998</v>
      </c>
      <c r="L3765" s="6">
        <v>162.40683709999999</v>
      </c>
      <c r="M37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6" spans="1:13" x14ac:dyDescent="0.2">
      <c r="A3766" t="s">
        <v>4412</v>
      </c>
      <c r="B3766" t="s">
        <v>49</v>
      </c>
      <c r="C3766">
        <v>5</v>
      </c>
      <c r="D3766" s="6">
        <v>100130.09</v>
      </c>
      <c r="E3766" s="6">
        <v>30913730086.709999</v>
      </c>
      <c r="F3766">
        <v>17</v>
      </c>
      <c r="G3766" t="s">
        <v>13</v>
      </c>
      <c r="H3766">
        <v>2021</v>
      </c>
      <c r="I3766">
        <v>11085</v>
      </c>
      <c r="J3766">
        <v>4</v>
      </c>
      <c r="K3766" s="5">
        <v>308734.66680000001</v>
      </c>
      <c r="L3766" s="6">
        <v>5890.0052919999998</v>
      </c>
      <c r="M37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7" spans="1:13" x14ac:dyDescent="0.2">
      <c r="A3767" t="s">
        <v>4413</v>
      </c>
      <c r="B3767" t="s">
        <v>42</v>
      </c>
      <c r="C3767">
        <v>7</v>
      </c>
      <c r="D3767" s="6">
        <v>476780.73</v>
      </c>
      <c r="E3767" s="6">
        <v>2123021640.26</v>
      </c>
      <c r="F3767">
        <v>2</v>
      </c>
      <c r="G3767" t="s">
        <v>35</v>
      </c>
      <c r="H3767">
        <v>2020</v>
      </c>
      <c r="I3767">
        <v>13882</v>
      </c>
      <c r="J3767">
        <v>5</v>
      </c>
      <c r="K3767" s="5">
        <v>4451.8259749999997</v>
      </c>
      <c r="L3767" s="6">
        <v>238390.36739999999</v>
      </c>
      <c r="M37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68" spans="1:13" x14ac:dyDescent="0.2">
      <c r="A3768" t="s">
        <v>4414</v>
      </c>
      <c r="B3768" t="s">
        <v>12</v>
      </c>
      <c r="C3768">
        <v>1</v>
      </c>
      <c r="D3768" s="6">
        <v>71312.58</v>
      </c>
      <c r="E3768" s="6">
        <v>29795627369.369999</v>
      </c>
      <c r="F3768">
        <v>27</v>
      </c>
      <c r="G3768" t="s">
        <v>29</v>
      </c>
      <c r="H3768">
        <v>2004</v>
      </c>
      <c r="I3768">
        <v>7299</v>
      </c>
      <c r="J3768">
        <v>21</v>
      </c>
      <c r="K3768" s="5">
        <v>417816.26449999999</v>
      </c>
      <c r="L3768" s="6">
        <v>2641.2066909999999</v>
      </c>
      <c r="M3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69" spans="1:13" x14ac:dyDescent="0.2">
      <c r="A3769" t="s">
        <v>464</v>
      </c>
      <c r="B3769" t="s">
        <v>32</v>
      </c>
      <c r="C3769">
        <v>6</v>
      </c>
      <c r="D3769" s="6">
        <v>289415.43</v>
      </c>
      <c r="E3769" s="6">
        <v>9703034698.9899998</v>
      </c>
      <c r="F3769">
        <v>37</v>
      </c>
      <c r="G3769" t="s">
        <v>10</v>
      </c>
      <c r="H3769">
        <v>2020</v>
      </c>
      <c r="I3769">
        <v>8135</v>
      </c>
      <c r="J3769">
        <v>5</v>
      </c>
      <c r="K3769" s="5">
        <v>33525.321600000003</v>
      </c>
      <c r="L3769" s="6">
        <v>7822.0385820000001</v>
      </c>
      <c r="M3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0" spans="1:13" x14ac:dyDescent="0.2">
      <c r="A3770" t="s">
        <v>4415</v>
      </c>
      <c r="B3770" t="s">
        <v>42</v>
      </c>
      <c r="C3770">
        <v>1</v>
      </c>
      <c r="D3770" s="6">
        <v>31821.95</v>
      </c>
      <c r="E3770" s="6">
        <v>7151206179.1000004</v>
      </c>
      <c r="F3770">
        <v>37</v>
      </c>
      <c r="G3770" t="s">
        <v>19</v>
      </c>
      <c r="H3770">
        <v>2003</v>
      </c>
      <c r="I3770">
        <v>1268</v>
      </c>
      <c r="J3770">
        <v>22</v>
      </c>
      <c r="K3770" s="5">
        <v>224724.61309999999</v>
      </c>
      <c r="L3770" s="6">
        <v>860.05257689999996</v>
      </c>
      <c r="M3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1" spans="1:13" x14ac:dyDescent="0.2">
      <c r="A3771" t="s">
        <v>4416</v>
      </c>
      <c r="B3771" t="s">
        <v>18</v>
      </c>
      <c r="C3771">
        <v>1</v>
      </c>
      <c r="D3771" s="6">
        <v>467414.34</v>
      </c>
      <c r="E3771" s="6">
        <v>9515711223.9899998</v>
      </c>
      <c r="F3771">
        <v>17</v>
      </c>
      <c r="G3771" t="s">
        <v>19</v>
      </c>
      <c r="H3771">
        <v>2017</v>
      </c>
      <c r="I3771">
        <v>19304</v>
      </c>
      <c r="J3771">
        <v>8</v>
      </c>
      <c r="K3771" s="5">
        <v>20357.192770000001</v>
      </c>
      <c r="L3771" s="6">
        <v>27494.961139999999</v>
      </c>
      <c r="M37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72" spans="1:13" x14ac:dyDescent="0.2">
      <c r="A3772" t="s">
        <v>4417</v>
      </c>
      <c r="B3772" t="s">
        <v>12</v>
      </c>
      <c r="C3772">
        <v>9</v>
      </c>
      <c r="D3772" s="6">
        <v>49080.21</v>
      </c>
      <c r="E3772" s="6">
        <v>15111141327.940001</v>
      </c>
      <c r="F3772">
        <v>17</v>
      </c>
      <c r="G3772" t="s">
        <v>21</v>
      </c>
      <c r="H3772">
        <v>2011</v>
      </c>
      <c r="I3772">
        <v>7241</v>
      </c>
      <c r="J3772">
        <v>14</v>
      </c>
      <c r="K3772" s="5">
        <v>307885.66649999999</v>
      </c>
      <c r="L3772" s="6">
        <v>2887.0710009999998</v>
      </c>
      <c r="M37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3" spans="1:13" x14ac:dyDescent="0.2">
      <c r="A3773" t="s">
        <v>4418</v>
      </c>
      <c r="B3773" t="s">
        <v>12</v>
      </c>
      <c r="C3773">
        <v>1</v>
      </c>
      <c r="D3773" s="6">
        <v>241350.24</v>
      </c>
      <c r="E3773" s="6">
        <v>10857004673.1</v>
      </c>
      <c r="F3773">
        <v>44</v>
      </c>
      <c r="G3773" t="s">
        <v>19</v>
      </c>
      <c r="H3773">
        <v>2005</v>
      </c>
      <c r="I3773">
        <v>17106</v>
      </c>
      <c r="J3773">
        <v>20</v>
      </c>
      <c r="K3773" s="5">
        <v>44983.437740000001</v>
      </c>
      <c r="L3773" s="6">
        <v>5485.2326400000002</v>
      </c>
      <c r="M3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4" spans="1:13" x14ac:dyDescent="0.2">
      <c r="A3774" t="s">
        <v>4419</v>
      </c>
      <c r="B3774" t="s">
        <v>18</v>
      </c>
      <c r="C3774">
        <v>9</v>
      </c>
      <c r="D3774" s="6">
        <v>98058.21</v>
      </c>
      <c r="E3774" s="6">
        <v>2683702961.9299998</v>
      </c>
      <c r="F3774">
        <v>44</v>
      </c>
      <c r="G3774" t="s">
        <v>35</v>
      </c>
      <c r="H3774">
        <v>2015</v>
      </c>
      <c r="I3774">
        <v>395</v>
      </c>
      <c r="J3774">
        <v>10</v>
      </c>
      <c r="K3774" s="5">
        <v>27367.468000000001</v>
      </c>
      <c r="L3774" s="6">
        <v>2228.5956649999998</v>
      </c>
      <c r="M37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5" spans="1:13" x14ac:dyDescent="0.2">
      <c r="A3775" t="s">
        <v>4420</v>
      </c>
      <c r="B3775" t="s">
        <v>24</v>
      </c>
      <c r="C3775">
        <v>9</v>
      </c>
      <c r="D3775" s="6">
        <v>7423.16</v>
      </c>
      <c r="E3775" s="6">
        <v>27034696534.400002</v>
      </c>
      <c r="F3775">
        <v>10</v>
      </c>
      <c r="G3775" t="s">
        <v>27</v>
      </c>
      <c r="H3775">
        <v>2023</v>
      </c>
      <c r="I3775">
        <v>5482</v>
      </c>
      <c r="J3775">
        <v>2</v>
      </c>
      <c r="K3775" s="5">
        <v>3641939.5660000001</v>
      </c>
      <c r="L3775" s="6">
        <v>742.31569809999996</v>
      </c>
      <c r="M37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76" spans="1:13" x14ac:dyDescent="0.2">
      <c r="A3776" t="s">
        <v>4421</v>
      </c>
      <c r="B3776" t="s">
        <v>9</v>
      </c>
      <c r="C3776">
        <v>9</v>
      </c>
      <c r="D3776" s="6">
        <v>308896.36</v>
      </c>
      <c r="E3776" s="6">
        <v>7445987112.1300001</v>
      </c>
      <c r="F3776">
        <v>20</v>
      </c>
      <c r="G3776" t="s">
        <v>21</v>
      </c>
      <c r="H3776">
        <v>2003</v>
      </c>
      <c r="I3776">
        <v>3802</v>
      </c>
      <c r="J3776">
        <v>22</v>
      </c>
      <c r="K3776" s="5">
        <v>24104.130560000001</v>
      </c>
      <c r="L3776" s="6">
        <v>15444.81805</v>
      </c>
      <c r="M3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7" spans="1:13" x14ac:dyDescent="0.2">
      <c r="A3777" t="s">
        <v>4422</v>
      </c>
      <c r="B3777" t="s">
        <v>18</v>
      </c>
      <c r="C3777">
        <v>7</v>
      </c>
      <c r="D3777" s="6">
        <v>201047.91</v>
      </c>
      <c r="E3777" s="6">
        <v>8969224463.4899998</v>
      </c>
      <c r="F3777">
        <v>43</v>
      </c>
      <c r="G3777" t="s">
        <v>21</v>
      </c>
      <c r="H3777">
        <v>2006</v>
      </c>
      <c r="I3777">
        <v>1306</v>
      </c>
      <c r="J3777">
        <v>19</v>
      </c>
      <c r="K3777" s="5">
        <v>44611.372609999999</v>
      </c>
      <c r="L3777" s="6">
        <v>4675.5328890000001</v>
      </c>
      <c r="M3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8" spans="1:13" x14ac:dyDescent="0.2">
      <c r="A3778" t="s">
        <v>4423</v>
      </c>
      <c r="B3778" t="s">
        <v>15</v>
      </c>
      <c r="C3778">
        <v>10</v>
      </c>
      <c r="D3778" s="6">
        <v>130086.24</v>
      </c>
      <c r="E3778" s="6">
        <v>5029638270.8599997</v>
      </c>
      <c r="F3778">
        <v>7</v>
      </c>
      <c r="G3778" t="s">
        <v>33</v>
      </c>
      <c r="H3778">
        <v>2006</v>
      </c>
      <c r="I3778">
        <v>12454</v>
      </c>
      <c r="J3778">
        <v>19</v>
      </c>
      <c r="K3778" s="5">
        <v>38662.875139999996</v>
      </c>
      <c r="L3778" s="6">
        <v>18583.749049999999</v>
      </c>
      <c r="M3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79" spans="1:13" x14ac:dyDescent="0.2">
      <c r="A3779" t="s">
        <v>4424</v>
      </c>
      <c r="B3779" t="s">
        <v>49</v>
      </c>
      <c r="C3779">
        <v>9</v>
      </c>
      <c r="D3779" s="6">
        <v>153711.91</v>
      </c>
      <c r="E3779" s="6">
        <v>6806553618.1700001</v>
      </c>
      <c r="F3779">
        <v>30</v>
      </c>
      <c r="G3779" t="s">
        <v>16</v>
      </c>
      <c r="H3779">
        <v>2000</v>
      </c>
      <c r="I3779">
        <v>2861</v>
      </c>
      <c r="J3779">
        <v>25</v>
      </c>
      <c r="K3779" s="5">
        <v>44280.237840000002</v>
      </c>
      <c r="L3779" s="6">
        <v>5123.730313</v>
      </c>
      <c r="M37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0" spans="1:13" x14ac:dyDescent="0.2">
      <c r="A3780" t="s">
        <v>69</v>
      </c>
      <c r="B3780" t="s">
        <v>12</v>
      </c>
      <c r="C3780">
        <v>5</v>
      </c>
      <c r="D3780" s="6">
        <v>276790.65000000002</v>
      </c>
      <c r="E3780" s="6">
        <v>11784319878.459999</v>
      </c>
      <c r="F3780">
        <v>17</v>
      </c>
      <c r="G3780" t="s">
        <v>29</v>
      </c>
      <c r="H3780">
        <v>2005</v>
      </c>
      <c r="I3780">
        <v>15361</v>
      </c>
      <c r="J3780">
        <v>20</v>
      </c>
      <c r="K3780" s="5">
        <v>42573.848409999999</v>
      </c>
      <c r="L3780" s="6">
        <v>16281.802820000001</v>
      </c>
      <c r="M3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1" spans="1:13" x14ac:dyDescent="0.2">
      <c r="A3781" t="s">
        <v>465</v>
      </c>
      <c r="B3781" t="s">
        <v>18</v>
      </c>
      <c r="C3781">
        <v>7</v>
      </c>
      <c r="D3781" s="6">
        <v>390958.58</v>
      </c>
      <c r="E3781" s="6">
        <v>13218486616.4</v>
      </c>
      <c r="F3781">
        <v>27</v>
      </c>
      <c r="G3781" t="s">
        <v>21</v>
      </c>
      <c r="H3781">
        <v>2003</v>
      </c>
      <c r="I3781">
        <v>6202</v>
      </c>
      <c r="J3781">
        <v>22</v>
      </c>
      <c r="K3781" s="5">
        <v>33809.452680000002</v>
      </c>
      <c r="L3781" s="6">
        <v>14479.947459999999</v>
      </c>
      <c r="M37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2" spans="1:13" x14ac:dyDescent="0.2">
      <c r="A3782" t="s">
        <v>4425</v>
      </c>
      <c r="B3782" t="s">
        <v>42</v>
      </c>
      <c r="C3782">
        <v>3</v>
      </c>
      <c r="D3782" s="6">
        <v>458458.08</v>
      </c>
      <c r="E3782" s="6">
        <v>13681082659.27</v>
      </c>
      <c r="F3782">
        <v>21</v>
      </c>
      <c r="G3782" t="s">
        <v>29</v>
      </c>
      <c r="H3782">
        <v>2008</v>
      </c>
      <c r="I3782">
        <v>5046</v>
      </c>
      <c r="J3782">
        <v>17</v>
      </c>
      <c r="K3782" s="5">
        <v>29840.512839999999</v>
      </c>
      <c r="L3782" s="6">
        <v>21831.33711</v>
      </c>
      <c r="M378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3" spans="1:13" x14ac:dyDescent="0.2">
      <c r="A3783" t="s">
        <v>4426</v>
      </c>
      <c r="B3783" t="s">
        <v>9</v>
      </c>
      <c r="C3783">
        <v>6</v>
      </c>
      <c r="D3783" s="6">
        <v>43422.38</v>
      </c>
      <c r="E3783" s="6">
        <v>669866250.51999998</v>
      </c>
      <c r="F3783">
        <v>11</v>
      </c>
      <c r="G3783" t="s">
        <v>21</v>
      </c>
      <c r="H3783">
        <v>2021</v>
      </c>
      <c r="I3783">
        <v>1163</v>
      </c>
      <c r="J3783">
        <v>4</v>
      </c>
      <c r="K3783" s="5">
        <v>15425.75043</v>
      </c>
      <c r="L3783" s="6">
        <v>3947.489274</v>
      </c>
      <c r="M3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4" spans="1:13" x14ac:dyDescent="0.2">
      <c r="A3784" t="s">
        <v>4427</v>
      </c>
      <c r="B3784" t="s">
        <v>15</v>
      </c>
      <c r="C3784">
        <v>9</v>
      </c>
      <c r="D3784" s="6">
        <v>9860.99</v>
      </c>
      <c r="E3784" s="6">
        <v>4356471660.1999998</v>
      </c>
      <c r="F3784">
        <v>30</v>
      </c>
      <c r="G3784" t="s">
        <v>21</v>
      </c>
      <c r="H3784">
        <v>2015</v>
      </c>
      <c r="I3784">
        <v>19263</v>
      </c>
      <c r="J3784">
        <v>10</v>
      </c>
      <c r="K3784" s="5">
        <v>441787.67379999999</v>
      </c>
      <c r="L3784" s="6">
        <v>328.69951320000001</v>
      </c>
      <c r="M3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5" spans="1:13" x14ac:dyDescent="0.2">
      <c r="A3785" t="s">
        <v>4428</v>
      </c>
      <c r="B3785" t="s">
        <v>42</v>
      </c>
      <c r="C3785">
        <v>3</v>
      </c>
      <c r="D3785" s="6">
        <v>10308.950000000001</v>
      </c>
      <c r="E3785" s="6">
        <v>21598122257.25</v>
      </c>
      <c r="F3785">
        <v>48</v>
      </c>
      <c r="G3785" t="s">
        <v>10</v>
      </c>
      <c r="H3785">
        <v>2021</v>
      </c>
      <c r="I3785">
        <v>19156</v>
      </c>
      <c r="J3785">
        <v>4</v>
      </c>
      <c r="K3785" s="5">
        <v>2095083.388</v>
      </c>
      <c r="L3785" s="6">
        <v>214.7698121</v>
      </c>
      <c r="M37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6" spans="1:13" x14ac:dyDescent="0.2">
      <c r="A3786" t="s">
        <v>4429</v>
      </c>
      <c r="B3786" t="s">
        <v>18</v>
      </c>
      <c r="C3786">
        <v>7</v>
      </c>
      <c r="D3786" s="6">
        <v>292887.71999999997</v>
      </c>
      <c r="E3786" s="6">
        <v>9186131449.2199993</v>
      </c>
      <c r="F3786">
        <v>39</v>
      </c>
      <c r="G3786" t="s">
        <v>21</v>
      </c>
      <c r="H3786">
        <v>2003</v>
      </c>
      <c r="I3786">
        <v>333</v>
      </c>
      <c r="J3786">
        <v>22</v>
      </c>
      <c r="K3786" s="5">
        <v>31363.003489999999</v>
      </c>
      <c r="L3786" s="6">
        <v>7509.9415200000003</v>
      </c>
      <c r="M37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7" spans="1:13" x14ac:dyDescent="0.2">
      <c r="A3787" t="s">
        <v>4430</v>
      </c>
      <c r="B3787" t="s">
        <v>24</v>
      </c>
      <c r="C3787">
        <v>2</v>
      </c>
      <c r="D3787" s="6">
        <v>437158.71</v>
      </c>
      <c r="E3787" s="6">
        <v>6874546684.7399998</v>
      </c>
      <c r="F3787">
        <v>5</v>
      </c>
      <c r="G3787" t="s">
        <v>19</v>
      </c>
      <c r="H3787">
        <v>2009</v>
      </c>
      <c r="I3787">
        <v>6237</v>
      </c>
      <c r="J3787">
        <v>16</v>
      </c>
      <c r="K3787" s="5">
        <v>15724.517030000001</v>
      </c>
      <c r="L3787" s="6">
        <v>87431.741290000005</v>
      </c>
      <c r="M37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88" spans="1:13" x14ac:dyDescent="0.2">
      <c r="A3788" t="s">
        <v>4431</v>
      </c>
      <c r="B3788" t="s">
        <v>42</v>
      </c>
      <c r="C3788">
        <v>7</v>
      </c>
      <c r="D3788" s="6">
        <v>140194.82</v>
      </c>
      <c r="E3788" s="6">
        <v>2862505116.2600002</v>
      </c>
      <c r="F3788">
        <v>47</v>
      </c>
      <c r="G3788" t="s">
        <v>29</v>
      </c>
      <c r="H3788">
        <v>2019</v>
      </c>
      <c r="I3788">
        <v>1776</v>
      </c>
      <c r="J3788">
        <v>6</v>
      </c>
      <c r="K3788" s="5">
        <v>20417.051780000002</v>
      </c>
      <c r="L3788" s="6">
        <v>2982.8685329999998</v>
      </c>
      <c r="M3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89" spans="1:13" x14ac:dyDescent="0.2">
      <c r="A3789" t="s">
        <v>4432</v>
      </c>
      <c r="B3789" t="s">
        <v>18</v>
      </c>
      <c r="C3789">
        <v>2</v>
      </c>
      <c r="D3789" s="6">
        <v>292017.71000000002</v>
      </c>
      <c r="E3789" s="6">
        <v>4608528737.71</v>
      </c>
      <c r="F3789">
        <v>40</v>
      </c>
      <c r="G3789" t="s">
        <v>37</v>
      </c>
      <c r="H3789">
        <v>2023</v>
      </c>
      <c r="I3789">
        <v>7428</v>
      </c>
      <c r="J3789">
        <v>2</v>
      </c>
      <c r="K3789" s="5">
        <v>15780.67547</v>
      </c>
      <c r="L3789" s="6">
        <v>7300.4427619999997</v>
      </c>
      <c r="M37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0" spans="1:13" x14ac:dyDescent="0.2">
      <c r="A3790" t="s">
        <v>4433</v>
      </c>
      <c r="B3790" t="s">
        <v>49</v>
      </c>
      <c r="C3790">
        <v>8</v>
      </c>
      <c r="D3790" s="6">
        <v>357484.37</v>
      </c>
      <c r="E3790" s="6">
        <v>9297980442.0699997</v>
      </c>
      <c r="F3790">
        <v>2</v>
      </c>
      <c r="G3790" t="s">
        <v>29</v>
      </c>
      <c r="H3790">
        <v>2004</v>
      </c>
      <c r="I3790">
        <v>3034</v>
      </c>
      <c r="J3790">
        <v>21</v>
      </c>
      <c r="K3790" s="5">
        <v>26008.473819999999</v>
      </c>
      <c r="L3790" s="6">
        <v>178742.18659999999</v>
      </c>
      <c r="M37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1" spans="1:13" x14ac:dyDescent="0.2">
      <c r="A3791" t="s">
        <v>4434</v>
      </c>
      <c r="B3791" t="s">
        <v>12</v>
      </c>
      <c r="C3791">
        <v>9</v>
      </c>
      <c r="D3791" s="6">
        <v>162575.45000000001</v>
      </c>
      <c r="E3791" s="6">
        <v>6071134035.4700003</v>
      </c>
      <c r="F3791">
        <v>47</v>
      </c>
      <c r="G3791" t="s">
        <v>16</v>
      </c>
      <c r="H3791">
        <v>2000</v>
      </c>
      <c r="I3791">
        <v>13956</v>
      </c>
      <c r="J3791">
        <v>25</v>
      </c>
      <c r="K3791" s="5">
        <v>37342.486570000001</v>
      </c>
      <c r="L3791" s="6">
        <v>3459.052072</v>
      </c>
      <c r="M3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2" spans="1:13" x14ac:dyDescent="0.2">
      <c r="A3792" t="s">
        <v>466</v>
      </c>
      <c r="B3792" t="s">
        <v>12</v>
      </c>
      <c r="C3792">
        <v>9</v>
      </c>
      <c r="D3792" s="6">
        <v>386527.62</v>
      </c>
      <c r="E3792" s="6">
        <v>1932435700.5699999</v>
      </c>
      <c r="F3792">
        <v>4</v>
      </c>
      <c r="G3792" t="s">
        <v>21</v>
      </c>
      <c r="H3792">
        <v>2004</v>
      </c>
      <c r="I3792">
        <v>12909</v>
      </c>
      <c r="J3792">
        <v>21</v>
      </c>
      <c r="K3792" s="5">
        <v>4998.4763300000004</v>
      </c>
      <c r="L3792" s="6">
        <v>96631.905669999993</v>
      </c>
      <c r="M37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3" spans="1:13" x14ac:dyDescent="0.2">
      <c r="A3793" t="s">
        <v>4435</v>
      </c>
      <c r="B3793" t="s">
        <v>15</v>
      </c>
      <c r="C3793">
        <v>1</v>
      </c>
      <c r="D3793" s="6">
        <v>120132.17</v>
      </c>
      <c r="E3793" s="6">
        <v>461650737.42000002</v>
      </c>
      <c r="F3793">
        <v>44</v>
      </c>
      <c r="G3793" t="s">
        <v>10</v>
      </c>
      <c r="H3793">
        <v>2004</v>
      </c>
      <c r="I3793">
        <v>1365</v>
      </c>
      <c r="J3793">
        <v>21</v>
      </c>
      <c r="K3793" s="5">
        <v>3841.8569649999999</v>
      </c>
      <c r="L3793" s="6">
        <v>2730.276539</v>
      </c>
      <c r="M3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4" spans="1:13" x14ac:dyDescent="0.2">
      <c r="A3794" t="s">
        <v>4436</v>
      </c>
      <c r="B3794" t="s">
        <v>24</v>
      </c>
      <c r="C3794">
        <v>8</v>
      </c>
      <c r="D3794" s="6">
        <v>434782.77</v>
      </c>
      <c r="E3794" s="6">
        <v>7164360688.3400002</v>
      </c>
      <c r="F3794">
        <v>37</v>
      </c>
      <c r="G3794" t="s">
        <v>19</v>
      </c>
      <c r="H3794">
        <v>2005</v>
      </c>
      <c r="I3794">
        <v>16928</v>
      </c>
      <c r="J3794">
        <v>20</v>
      </c>
      <c r="K3794" s="5">
        <v>16477.02363</v>
      </c>
      <c r="L3794" s="6">
        <v>11750.885560000001</v>
      </c>
      <c r="M3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5" spans="1:13" x14ac:dyDescent="0.2">
      <c r="A3795" t="s">
        <v>4437</v>
      </c>
      <c r="B3795" t="s">
        <v>32</v>
      </c>
      <c r="C3795">
        <v>1</v>
      </c>
      <c r="D3795" s="6">
        <v>6828.28</v>
      </c>
      <c r="E3795" s="6">
        <v>23847184271.48</v>
      </c>
      <c r="F3795">
        <v>45</v>
      </c>
      <c r="G3795" t="s">
        <v>13</v>
      </c>
      <c r="H3795">
        <v>2010</v>
      </c>
      <c r="I3795">
        <v>18428</v>
      </c>
      <c r="J3795">
        <v>15</v>
      </c>
      <c r="K3795" s="5">
        <v>3492411.4219999998</v>
      </c>
      <c r="L3795" s="6">
        <v>151.73964710000001</v>
      </c>
      <c r="M3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796" spans="1:13" x14ac:dyDescent="0.2">
      <c r="A3796" t="s">
        <v>4438</v>
      </c>
      <c r="B3796" t="s">
        <v>9</v>
      </c>
      <c r="C3796">
        <v>8</v>
      </c>
      <c r="D3796" s="6">
        <v>295690.19</v>
      </c>
      <c r="E3796" s="6">
        <v>10832167775.459999</v>
      </c>
      <c r="F3796">
        <v>22</v>
      </c>
      <c r="G3796" t="s">
        <v>27</v>
      </c>
      <c r="H3796">
        <v>2019</v>
      </c>
      <c r="I3796">
        <v>13354</v>
      </c>
      <c r="J3796">
        <v>6</v>
      </c>
      <c r="K3796" s="5">
        <v>36632.503729999997</v>
      </c>
      <c r="L3796" s="6">
        <v>13440.463299999999</v>
      </c>
      <c r="M3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7" spans="1:13" x14ac:dyDescent="0.2">
      <c r="A3797" t="s">
        <v>4439</v>
      </c>
      <c r="B3797" t="s">
        <v>12</v>
      </c>
      <c r="C3797">
        <v>10</v>
      </c>
      <c r="D3797" s="6">
        <v>335771.05</v>
      </c>
      <c r="E3797" s="6">
        <v>12858615704.25</v>
      </c>
      <c r="F3797">
        <v>38</v>
      </c>
      <c r="G3797" t="s">
        <v>27</v>
      </c>
      <c r="H3797">
        <v>2023</v>
      </c>
      <c r="I3797">
        <v>1385</v>
      </c>
      <c r="J3797">
        <v>2</v>
      </c>
      <c r="K3797" s="5">
        <v>38294.784440000003</v>
      </c>
      <c r="L3797" s="6">
        <v>8836.0802309999999</v>
      </c>
      <c r="M3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8" spans="1:13" x14ac:dyDescent="0.2">
      <c r="A3798" t="s">
        <v>4440</v>
      </c>
      <c r="B3798" t="s">
        <v>24</v>
      </c>
      <c r="C3798">
        <v>8</v>
      </c>
      <c r="D3798" s="6">
        <v>234754.75</v>
      </c>
      <c r="E3798" s="6">
        <v>8839384381.8600006</v>
      </c>
      <c r="F3798">
        <v>30</v>
      </c>
      <c r="G3798" t="s">
        <v>37</v>
      </c>
      <c r="H3798">
        <v>2023</v>
      </c>
      <c r="I3798">
        <v>17827</v>
      </c>
      <c r="J3798">
        <v>2</v>
      </c>
      <c r="K3798" s="5">
        <v>37652.697740000003</v>
      </c>
      <c r="L3798" s="6">
        <v>7825.1583179999998</v>
      </c>
      <c r="M3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799" spans="1:13" x14ac:dyDescent="0.2">
      <c r="A3799" t="s">
        <v>4441</v>
      </c>
      <c r="B3799" t="s">
        <v>42</v>
      </c>
      <c r="C3799">
        <v>3</v>
      </c>
      <c r="D3799" s="6">
        <v>161739.24</v>
      </c>
      <c r="E3799" s="6">
        <v>7356202070.1300001</v>
      </c>
      <c r="F3799">
        <v>26</v>
      </c>
      <c r="G3799" t="s">
        <v>35</v>
      </c>
      <c r="H3799">
        <v>2018</v>
      </c>
      <c r="I3799">
        <v>728</v>
      </c>
      <c r="J3799">
        <v>7</v>
      </c>
      <c r="K3799" s="5">
        <v>45480.862370000003</v>
      </c>
      <c r="L3799" s="6">
        <v>6220.7401840000002</v>
      </c>
      <c r="M3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0" spans="1:13" x14ac:dyDescent="0.2">
      <c r="A3800" t="s">
        <v>4442</v>
      </c>
      <c r="B3800" t="s">
        <v>32</v>
      </c>
      <c r="C3800">
        <v>3</v>
      </c>
      <c r="D3800" s="6">
        <v>424569.94</v>
      </c>
      <c r="E3800" s="6">
        <v>1804815058.21</v>
      </c>
      <c r="F3800">
        <v>22</v>
      </c>
      <c r="G3800" t="s">
        <v>19</v>
      </c>
      <c r="H3800">
        <v>2014</v>
      </c>
      <c r="I3800">
        <v>12274</v>
      </c>
      <c r="J3800">
        <v>11</v>
      </c>
      <c r="K3800" s="5">
        <v>4249.9252189999997</v>
      </c>
      <c r="L3800" s="6">
        <v>19298.633559999998</v>
      </c>
      <c r="M3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1" spans="1:13" x14ac:dyDescent="0.2">
      <c r="A3801" t="s">
        <v>4443</v>
      </c>
      <c r="B3801" t="s">
        <v>18</v>
      </c>
      <c r="C3801">
        <v>9</v>
      </c>
      <c r="D3801" s="6">
        <v>252893.61</v>
      </c>
      <c r="E3801" s="6">
        <v>6302849625.9200001</v>
      </c>
      <c r="F3801">
        <v>15</v>
      </c>
      <c r="G3801" t="s">
        <v>35</v>
      </c>
      <c r="H3801">
        <v>2019</v>
      </c>
      <c r="I3801">
        <v>10908</v>
      </c>
      <c r="J3801">
        <v>6</v>
      </c>
      <c r="K3801" s="5">
        <v>24921.929220000002</v>
      </c>
      <c r="L3801" s="6">
        <v>16859.574229999998</v>
      </c>
      <c r="M3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2" spans="1:13" x14ac:dyDescent="0.2">
      <c r="A3802" t="s">
        <v>4444</v>
      </c>
      <c r="B3802" t="s">
        <v>32</v>
      </c>
      <c r="C3802">
        <v>4</v>
      </c>
      <c r="D3802" s="6">
        <v>357908.4</v>
      </c>
      <c r="E3802" s="6">
        <v>17346319749.73</v>
      </c>
      <c r="F3802">
        <v>49</v>
      </c>
      <c r="G3802" t="s">
        <v>10</v>
      </c>
      <c r="H3802">
        <v>2001</v>
      </c>
      <c r="I3802">
        <v>3227</v>
      </c>
      <c r="J3802">
        <v>24</v>
      </c>
      <c r="K3802" s="5">
        <v>48464.807540000002</v>
      </c>
      <c r="L3802" s="6">
        <v>7304.2531120000003</v>
      </c>
      <c r="M3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3" spans="1:13" x14ac:dyDescent="0.2">
      <c r="A3803" t="s">
        <v>467</v>
      </c>
      <c r="B3803" t="s">
        <v>24</v>
      </c>
      <c r="C3803">
        <v>6</v>
      </c>
      <c r="D3803" s="6">
        <v>239739.22</v>
      </c>
      <c r="E3803" s="6">
        <v>10149948181.23</v>
      </c>
      <c r="F3803">
        <v>7</v>
      </c>
      <c r="G3803" t="s">
        <v>19</v>
      </c>
      <c r="H3803">
        <v>2020</v>
      </c>
      <c r="I3803">
        <v>6368</v>
      </c>
      <c r="J3803">
        <v>5</v>
      </c>
      <c r="K3803" s="5">
        <v>42336.453759999997</v>
      </c>
      <c r="L3803" s="6">
        <v>34248.460129999999</v>
      </c>
      <c r="M38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4" spans="1:13" x14ac:dyDescent="0.2">
      <c r="A3804" t="s">
        <v>4445</v>
      </c>
      <c r="B3804" t="s">
        <v>24</v>
      </c>
      <c r="C3804">
        <v>8</v>
      </c>
      <c r="D3804" s="6">
        <v>244851.49</v>
      </c>
      <c r="E3804" s="6">
        <v>8786844293.7900009</v>
      </c>
      <c r="F3804">
        <v>11</v>
      </c>
      <c r="G3804" t="s">
        <v>19</v>
      </c>
      <c r="H3804">
        <v>2007</v>
      </c>
      <c r="I3804">
        <v>18279</v>
      </c>
      <c r="J3804">
        <v>18</v>
      </c>
      <c r="K3804" s="5">
        <v>35885.424120000003</v>
      </c>
      <c r="L3804" s="6">
        <v>22259.226050000001</v>
      </c>
      <c r="M38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5" spans="1:13" x14ac:dyDescent="0.2">
      <c r="A3805" t="s">
        <v>4446</v>
      </c>
      <c r="B3805" t="s">
        <v>49</v>
      </c>
      <c r="C3805">
        <v>5</v>
      </c>
      <c r="D3805" s="6">
        <v>136387.97</v>
      </c>
      <c r="E3805" s="6">
        <v>5657362463.5900002</v>
      </c>
      <c r="F3805">
        <v>23</v>
      </c>
      <c r="G3805" t="s">
        <v>29</v>
      </c>
      <c r="H3805">
        <v>2017</v>
      </c>
      <c r="I3805">
        <v>8568</v>
      </c>
      <c r="J3805">
        <v>8</v>
      </c>
      <c r="K3805" s="5">
        <v>41478.92267</v>
      </c>
      <c r="L3805" s="6">
        <v>5929.9117550000001</v>
      </c>
      <c r="M38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6" spans="1:13" x14ac:dyDescent="0.2">
      <c r="A3806" t="s">
        <v>4447</v>
      </c>
      <c r="B3806" t="s">
        <v>24</v>
      </c>
      <c r="C3806">
        <v>1</v>
      </c>
      <c r="D3806" s="6">
        <v>485140.09</v>
      </c>
      <c r="E3806" s="6">
        <v>1924395490.1700001</v>
      </c>
      <c r="F3806">
        <v>31</v>
      </c>
      <c r="G3806" t="s">
        <v>13</v>
      </c>
      <c r="H3806">
        <v>2022</v>
      </c>
      <c r="I3806">
        <v>4379</v>
      </c>
      <c r="J3806">
        <v>3</v>
      </c>
      <c r="K3806" s="5">
        <v>3965.679975</v>
      </c>
      <c r="L3806" s="6">
        <v>15649.680399999999</v>
      </c>
      <c r="M38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07" spans="1:13" x14ac:dyDescent="0.2">
      <c r="A3807" t="s">
        <v>4448</v>
      </c>
      <c r="B3807" t="s">
        <v>12</v>
      </c>
      <c r="C3807">
        <v>9</v>
      </c>
      <c r="D3807" s="6">
        <v>98352.27</v>
      </c>
      <c r="E3807" s="6">
        <v>469516136.31</v>
      </c>
      <c r="F3807">
        <v>4</v>
      </c>
      <c r="G3807" t="s">
        <v>21</v>
      </c>
      <c r="H3807">
        <v>2007</v>
      </c>
      <c r="I3807">
        <v>11765</v>
      </c>
      <c r="J3807">
        <v>18</v>
      </c>
      <c r="K3807" s="5">
        <v>4772.8209479999996</v>
      </c>
      <c r="L3807" s="6">
        <v>24588.067999999999</v>
      </c>
      <c r="M3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8" spans="1:13" x14ac:dyDescent="0.2">
      <c r="A3808" t="s">
        <v>4449</v>
      </c>
      <c r="B3808" t="s">
        <v>12</v>
      </c>
      <c r="C3808">
        <v>2</v>
      </c>
      <c r="D3808" s="6">
        <v>216499.26</v>
      </c>
      <c r="E3808" s="6">
        <v>9093053438.6200008</v>
      </c>
      <c r="F3808">
        <v>5</v>
      </c>
      <c r="G3808" t="s">
        <v>10</v>
      </c>
      <c r="H3808">
        <v>2009</v>
      </c>
      <c r="I3808">
        <v>7576</v>
      </c>
      <c r="J3808">
        <v>16</v>
      </c>
      <c r="K3808" s="5">
        <v>41999.389710000003</v>
      </c>
      <c r="L3808" s="6">
        <v>43299.852700000003</v>
      </c>
      <c r="M38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09" spans="1:13" x14ac:dyDescent="0.2">
      <c r="A3809" t="s">
        <v>4450</v>
      </c>
      <c r="B3809" t="s">
        <v>32</v>
      </c>
      <c r="C3809">
        <v>3</v>
      </c>
      <c r="D3809" s="6">
        <v>406480.77</v>
      </c>
      <c r="E3809" s="6">
        <v>13951366910.549999</v>
      </c>
      <c r="F3809">
        <v>3</v>
      </c>
      <c r="G3809" t="s">
        <v>35</v>
      </c>
      <c r="H3809">
        <v>2006</v>
      </c>
      <c r="I3809">
        <v>11058</v>
      </c>
      <c r="J3809">
        <v>19</v>
      </c>
      <c r="K3809" s="5">
        <v>34321.329400000002</v>
      </c>
      <c r="L3809" s="6">
        <v>135493.59030000001</v>
      </c>
      <c r="M38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0" spans="1:13" x14ac:dyDescent="0.2">
      <c r="A3810" t="s">
        <v>4451</v>
      </c>
      <c r="B3810" t="s">
        <v>49</v>
      </c>
      <c r="C3810">
        <v>5</v>
      </c>
      <c r="D3810" s="6">
        <v>150561.82999999999</v>
      </c>
      <c r="E3810" s="6">
        <v>655893266.55999994</v>
      </c>
      <c r="F3810">
        <v>13</v>
      </c>
      <c r="G3810" t="s">
        <v>10</v>
      </c>
      <c r="H3810">
        <v>2021</v>
      </c>
      <c r="I3810">
        <v>1865</v>
      </c>
      <c r="J3810">
        <v>4</v>
      </c>
      <c r="K3810" s="5">
        <v>4355.3052100000004</v>
      </c>
      <c r="L3810" s="6">
        <v>11581.678910000001</v>
      </c>
      <c r="M3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1" spans="1:13" x14ac:dyDescent="0.2">
      <c r="A3811" t="s">
        <v>4452</v>
      </c>
      <c r="B3811" t="s">
        <v>32</v>
      </c>
      <c r="C3811">
        <v>10</v>
      </c>
      <c r="D3811" s="6">
        <v>39769.879999999997</v>
      </c>
      <c r="E3811" s="6">
        <v>10186058895.059999</v>
      </c>
      <c r="F3811">
        <v>2</v>
      </c>
      <c r="G3811" t="s">
        <v>21</v>
      </c>
      <c r="H3811">
        <v>2003</v>
      </c>
      <c r="I3811">
        <v>4625</v>
      </c>
      <c r="J3811">
        <v>22</v>
      </c>
      <c r="K3811" s="5">
        <v>256123.94140000001</v>
      </c>
      <c r="L3811" s="6">
        <v>19884.94139</v>
      </c>
      <c r="M38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2" spans="1:13" x14ac:dyDescent="0.2">
      <c r="A3812" t="s">
        <v>4453</v>
      </c>
      <c r="B3812" t="s">
        <v>24</v>
      </c>
      <c r="C3812">
        <v>3</v>
      </c>
      <c r="D3812" s="6">
        <v>14226.4</v>
      </c>
      <c r="E3812" s="6">
        <v>44887202519.330002</v>
      </c>
      <c r="F3812">
        <v>7</v>
      </c>
      <c r="G3812" t="s">
        <v>16</v>
      </c>
      <c r="H3812">
        <v>2012</v>
      </c>
      <c r="I3812">
        <v>857</v>
      </c>
      <c r="J3812">
        <v>13</v>
      </c>
      <c r="K3812" s="5">
        <v>3155203.3859999999</v>
      </c>
      <c r="L3812" s="6">
        <v>2032.3429860000001</v>
      </c>
      <c r="M38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3" spans="1:13" x14ac:dyDescent="0.2">
      <c r="A3813" t="s">
        <v>4454</v>
      </c>
      <c r="B3813" t="s">
        <v>32</v>
      </c>
      <c r="C3813">
        <v>7</v>
      </c>
      <c r="D3813" s="6">
        <v>300725.21000000002</v>
      </c>
      <c r="E3813" s="6">
        <v>7708492796.9799995</v>
      </c>
      <c r="F3813">
        <v>43</v>
      </c>
      <c r="G3813" t="s">
        <v>35</v>
      </c>
      <c r="H3813">
        <v>2005</v>
      </c>
      <c r="I3813">
        <v>4341</v>
      </c>
      <c r="J3813">
        <v>20</v>
      </c>
      <c r="K3813" s="5">
        <v>25632.011999999999</v>
      </c>
      <c r="L3813" s="6">
        <v>6993.6094270000003</v>
      </c>
      <c r="M3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4" spans="1:13" x14ac:dyDescent="0.2">
      <c r="A3814" t="s">
        <v>468</v>
      </c>
      <c r="B3814" t="s">
        <v>9</v>
      </c>
      <c r="C3814">
        <v>4</v>
      </c>
      <c r="D3814" s="6">
        <v>183875.54</v>
      </c>
      <c r="E3814" s="6">
        <v>7907473105.3100004</v>
      </c>
      <c r="F3814">
        <v>31</v>
      </c>
      <c r="G3814" t="s">
        <v>19</v>
      </c>
      <c r="H3814">
        <v>2006</v>
      </c>
      <c r="I3814">
        <v>15973</v>
      </c>
      <c r="J3814">
        <v>19</v>
      </c>
      <c r="K3814" s="5">
        <v>43003.48616</v>
      </c>
      <c r="L3814" s="6">
        <v>5931.4690259999998</v>
      </c>
      <c r="M3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5" spans="1:13" x14ac:dyDescent="0.2">
      <c r="A3815" t="s">
        <v>4455</v>
      </c>
      <c r="B3815" t="s">
        <v>42</v>
      </c>
      <c r="C3815">
        <v>10</v>
      </c>
      <c r="D3815" s="6">
        <v>442292.83</v>
      </c>
      <c r="E3815" s="6">
        <v>12404772253.23</v>
      </c>
      <c r="F3815">
        <v>21</v>
      </c>
      <c r="G3815" t="s">
        <v>27</v>
      </c>
      <c r="H3815">
        <v>2011</v>
      </c>
      <c r="I3815">
        <v>12347</v>
      </c>
      <c r="J3815">
        <v>14</v>
      </c>
      <c r="K3815" s="5">
        <v>28045.514719999999</v>
      </c>
      <c r="L3815" s="6">
        <v>21061.563139999998</v>
      </c>
      <c r="M3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16" spans="1:13" x14ac:dyDescent="0.2">
      <c r="A3816" t="s">
        <v>4456</v>
      </c>
      <c r="B3816" t="s">
        <v>32</v>
      </c>
      <c r="C3816">
        <v>7</v>
      </c>
      <c r="D3816" s="6">
        <v>117838.72</v>
      </c>
      <c r="E3816" s="6">
        <v>4245485478.71</v>
      </c>
      <c r="F3816">
        <v>20</v>
      </c>
      <c r="G3816" t="s">
        <v>37</v>
      </c>
      <c r="H3816">
        <v>2001</v>
      </c>
      <c r="I3816">
        <v>10681</v>
      </c>
      <c r="J3816">
        <v>24</v>
      </c>
      <c r="K3816" s="5">
        <v>36026.932370000002</v>
      </c>
      <c r="L3816" s="6">
        <v>5891.9360619999998</v>
      </c>
      <c r="M3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7" spans="1:13" x14ac:dyDescent="0.2">
      <c r="A3817" t="s">
        <v>4457</v>
      </c>
      <c r="B3817" t="s">
        <v>12</v>
      </c>
      <c r="C3817">
        <v>8</v>
      </c>
      <c r="D3817" s="6">
        <v>119023.84</v>
      </c>
      <c r="E3817" s="6">
        <v>19794847187.529999</v>
      </c>
      <c r="F3817">
        <v>45</v>
      </c>
      <c r="G3817" t="s">
        <v>21</v>
      </c>
      <c r="H3817">
        <v>2004</v>
      </c>
      <c r="I3817">
        <v>11578</v>
      </c>
      <c r="J3817">
        <v>21</v>
      </c>
      <c r="K3817" s="5">
        <v>166308.94089999999</v>
      </c>
      <c r="L3817" s="6">
        <v>2644.9741410000001</v>
      </c>
      <c r="M3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8" spans="1:13" x14ac:dyDescent="0.2">
      <c r="A3818" t="s">
        <v>4458</v>
      </c>
      <c r="B3818" t="s">
        <v>42</v>
      </c>
      <c r="C3818">
        <v>2</v>
      </c>
      <c r="D3818" s="6">
        <v>207182.39</v>
      </c>
      <c r="E3818" s="6">
        <v>10184698781.549999</v>
      </c>
      <c r="F3818">
        <v>40</v>
      </c>
      <c r="G3818" t="s">
        <v>27</v>
      </c>
      <c r="H3818">
        <v>2007</v>
      </c>
      <c r="I3818">
        <v>1878</v>
      </c>
      <c r="J3818">
        <v>18</v>
      </c>
      <c r="K3818" s="5">
        <v>49157.12917</v>
      </c>
      <c r="L3818" s="6">
        <v>5179.5597969999999</v>
      </c>
      <c r="M38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19" spans="1:13" x14ac:dyDescent="0.2">
      <c r="A3819" t="s">
        <v>4459</v>
      </c>
      <c r="B3819" t="s">
        <v>18</v>
      </c>
      <c r="C3819">
        <v>5</v>
      </c>
      <c r="D3819" s="6">
        <v>153067.54</v>
      </c>
      <c r="E3819" s="6">
        <v>2538581323.4400001</v>
      </c>
      <c r="F3819">
        <v>25</v>
      </c>
      <c r="G3819" t="s">
        <v>10</v>
      </c>
      <c r="H3819">
        <v>2010</v>
      </c>
      <c r="I3819">
        <v>8482</v>
      </c>
      <c r="J3819">
        <v>15</v>
      </c>
      <c r="K3819" s="5">
        <v>16583.713930000002</v>
      </c>
      <c r="L3819" s="6">
        <v>6122.701505</v>
      </c>
      <c r="M38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0" spans="1:13" x14ac:dyDescent="0.2">
      <c r="A3820" t="s">
        <v>4460</v>
      </c>
      <c r="B3820" t="s">
        <v>24</v>
      </c>
      <c r="C3820">
        <v>7</v>
      </c>
      <c r="D3820" s="6">
        <v>343550.99</v>
      </c>
      <c r="E3820" s="6">
        <v>5752348231.8999996</v>
      </c>
      <c r="F3820">
        <v>46</v>
      </c>
      <c r="G3820" t="s">
        <v>35</v>
      </c>
      <c r="H3820">
        <v>2000</v>
      </c>
      <c r="I3820">
        <v>4796</v>
      </c>
      <c r="J3820">
        <v>25</v>
      </c>
      <c r="K3820" s="5">
        <v>16742.79752</v>
      </c>
      <c r="L3820" s="6">
        <v>7468.4998050000004</v>
      </c>
      <c r="M3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1" spans="1:13" x14ac:dyDescent="0.2">
      <c r="A3821" t="s">
        <v>4461</v>
      </c>
      <c r="B3821" t="s">
        <v>12</v>
      </c>
      <c r="C3821">
        <v>9</v>
      </c>
      <c r="D3821" s="6">
        <v>467663.21</v>
      </c>
      <c r="E3821" s="6">
        <v>22005310814.150002</v>
      </c>
      <c r="F3821">
        <v>17</v>
      </c>
      <c r="G3821" t="s">
        <v>16</v>
      </c>
      <c r="H3821">
        <v>2016</v>
      </c>
      <c r="I3821">
        <v>1411</v>
      </c>
      <c r="J3821">
        <v>9</v>
      </c>
      <c r="K3821" s="5">
        <v>47052.756739999997</v>
      </c>
      <c r="L3821" s="6">
        <v>27509.600450000002</v>
      </c>
      <c r="M38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22" spans="1:13" x14ac:dyDescent="0.2">
      <c r="A3822" t="s">
        <v>4462</v>
      </c>
      <c r="B3822" t="s">
        <v>9</v>
      </c>
      <c r="C3822">
        <v>1</v>
      </c>
      <c r="D3822" s="6">
        <v>14944.46</v>
      </c>
      <c r="E3822" s="6">
        <v>6510144372.6300001</v>
      </c>
      <c r="F3822">
        <v>14</v>
      </c>
      <c r="G3822" t="s">
        <v>13</v>
      </c>
      <c r="H3822">
        <v>2007</v>
      </c>
      <c r="I3822">
        <v>1602</v>
      </c>
      <c r="J3822">
        <v>18</v>
      </c>
      <c r="K3822" s="5">
        <v>435621.50020000001</v>
      </c>
      <c r="L3822" s="6">
        <v>1067.4616490000001</v>
      </c>
      <c r="M3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3" spans="1:13" x14ac:dyDescent="0.2">
      <c r="A3823" t="s">
        <v>4463</v>
      </c>
      <c r="B3823" t="s">
        <v>49</v>
      </c>
      <c r="C3823">
        <v>1</v>
      </c>
      <c r="D3823" s="6">
        <v>123180.62</v>
      </c>
      <c r="E3823" s="6">
        <v>5975823742.71</v>
      </c>
      <c r="F3823">
        <v>34</v>
      </c>
      <c r="G3823" t="s">
        <v>27</v>
      </c>
      <c r="H3823">
        <v>2001</v>
      </c>
      <c r="I3823">
        <v>7082</v>
      </c>
      <c r="J3823">
        <v>24</v>
      </c>
      <c r="K3823" s="5">
        <v>48511.695509999998</v>
      </c>
      <c r="L3823" s="6">
        <v>3622.9593100000002</v>
      </c>
      <c r="M3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4" spans="1:13" x14ac:dyDescent="0.2">
      <c r="A3824" t="s">
        <v>4464</v>
      </c>
      <c r="B3824" t="s">
        <v>42</v>
      </c>
      <c r="C3824">
        <v>8</v>
      </c>
      <c r="D3824" s="6">
        <v>207202.92</v>
      </c>
      <c r="E3824" s="6">
        <v>4308510434.6000004</v>
      </c>
      <c r="F3824">
        <v>35</v>
      </c>
      <c r="G3824" t="s">
        <v>27</v>
      </c>
      <c r="H3824">
        <v>2020</v>
      </c>
      <c r="I3824">
        <v>11992</v>
      </c>
      <c r="J3824">
        <v>5</v>
      </c>
      <c r="K3824" s="5">
        <v>20792.676640000001</v>
      </c>
      <c r="L3824" s="6">
        <v>5920.0833149999999</v>
      </c>
      <c r="M3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5" spans="1:13" x14ac:dyDescent="0.2">
      <c r="A3825" t="s">
        <v>469</v>
      </c>
      <c r="B3825" t="s">
        <v>42</v>
      </c>
      <c r="C3825">
        <v>4</v>
      </c>
      <c r="D3825" s="6">
        <v>21635</v>
      </c>
      <c r="E3825" s="6">
        <v>5404992557.21</v>
      </c>
      <c r="F3825">
        <v>28</v>
      </c>
      <c r="G3825" t="s">
        <v>35</v>
      </c>
      <c r="H3825">
        <v>2021</v>
      </c>
      <c r="I3825">
        <v>10111</v>
      </c>
      <c r="J3825">
        <v>4</v>
      </c>
      <c r="K3825" s="5">
        <v>249825.33900000001</v>
      </c>
      <c r="L3825" s="6">
        <v>772.67853049999997</v>
      </c>
      <c r="M38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6" spans="1:13" x14ac:dyDescent="0.2">
      <c r="A3826" t="s">
        <v>4465</v>
      </c>
      <c r="B3826" t="s">
        <v>18</v>
      </c>
      <c r="C3826">
        <v>7</v>
      </c>
      <c r="D3826" s="6">
        <v>202050.17</v>
      </c>
      <c r="E3826" s="6">
        <v>34093361287.709999</v>
      </c>
      <c r="F3826">
        <v>7</v>
      </c>
      <c r="G3826" t="s">
        <v>27</v>
      </c>
      <c r="H3826">
        <v>2012</v>
      </c>
      <c r="I3826">
        <v>6584</v>
      </c>
      <c r="J3826">
        <v>13</v>
      </c>
      <c r="K3826" s="5">
        <v>168736.1041</v>
      </c>
      <c r="L3826" s="6">
        <v>28864.31062</v>
      </c>
      <c r="M38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27" spans="1:13" x14ac:dyDescent="0.2">
      <c r="A3827" t="s">
        <v>4466</v>
      </c>
      <c r="B3827" t="s">
        <v>12</v>
      </c>
      <c r="C3827">
        <v>2</v>
      </c>
      <c r="D3827" s="6">
        <v>429966.6</v>
      </c>
      <c r="E3827" s="6">
        <v>1778173344.1600001</v>
      </c>
      <c r="F3827">
        <v>46</v>
      </c>
      <c r="G3827" t="s">
        <v>16</v>
      </c>
      <c r="H3827">
        <v>2001</v>
      </c>
      <c r="I3827">
        <v>10795</v>
      </c>
      <c r="J3827">
        <v>24</v>
      </c>
      <c r="K3827" s="5">
        <v>4134.6081080000004</v>
      </c>
      <c r="L3827" s="6">
        <v>9347.0999310000007</v>
      </c>
      <c r="M38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8" spans="1:13" x14ac:dyDescent="0.2">
      <c r="A3828" t="s">
        <v>4467</v>
      </c>
      <c r="B3828" t="s">
        <v>9</v>
      </c>
      <c r="C3828">
        <v>1</v>
      </c>
      <c r="D3828" s="6">
        <v>58599.55</v>
      </c>
      <c r="E3828" s="6">
        <v>28592288486.799999</v>
      </c>
      <c r="F3828">
        <v>36</v>
      </c>
      <c r="G3828" t="s">
        <v>16</v>
      </c>
      <c r="H3828">
        <v>2002</v>
      </c>
      <c r="I3828">
        <v>9631</v>
      </c>
      <c r="J3828">
        <v>23</v>
      </c>
      <c r="K3828" s="5">
        <v>487925.74560000002</v>
      </c>
      <c r="L3828" s="6">
        <v>1627.7653210000001</v>
      </c>
      <c r="M3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29" spans="1:13" x14ac:dyDescent="0.2">
      <c r="A3829" t="s">
        <v>4468</v>
      </c>
      <c r="B3829" t="s">
        <v>18</v>
      </c>
      <c r="C3829">
        <v>5</v>
      </c>
      <c r="D3829" s="6">
        <v>270344.15999999997</v>
      </c>
      <c r="E3829" s="6">
        <v>59771721607.360001</v>
      </c>
      <c r="F3829">
        <v>30</v>
      </c>
      <c r="G3829" t="s">
        <v>16</v>
      </c>
      <c r="H3829">
        <v>2004</v>
      </c>
      <c r="I3829">
        <v>10773</v>
      </c>
      <c r="J3829">
        <v>21</v>
      </c>
      <c r="K3829" s="5">
        <v>221093.92730000001</v>
      </c>
      <c r="L3829" s="6">
        <v>9011.4718790000006</v>
      </c>
      <c r="M38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0" spans="1:13" x14ac:dyDescent="0.2">
      <c r="A3830" t="s">
        <v>4469</v>
      </c>
      <c r="B3830" t="s">
        <v>12</v>
      </c>
      <c r="C3830">
        <v>5</v>
      </c>
      <c r="D3830" s="6">
        <v>417378.03</v>
      </c>
      <c r="E3830" s="6">
        <v>13844483382.15</v>
      </c>
      <c r="F3830">
        <v>14</v>
      </c>
      <c r="G3830" t="s">
        <v>10</v>
      </c>
      <c r="H3830">
        <v>2022</v>
      </c>
      <c r="I3830">
        <v>16513</v>
      </c>
      <c r="J3830">
        <v>3</v>
      </c>
      <c r="K3830" s="5">
        <v>33169.129789999999</v>
      </c>
      <c r="L3830" s="6">
        <v>29812.716339999999</v>
      </c>
      <c r="M38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1" spans="1:13" x14ac:dyDescent="0.2">
      <c r="A3831" t="s">
        <v>4470</v>
      </c>
      <c r="B3831" t="s">
        <v>24</v>
      </c>
      <c r="C3831">
        <v>8</v>
      </c>
      <c r="D3831" s="6">
        <v>215911.64</v>
      </c>
      <c r="E3831" s="6">
        <v>9199217278.9899998</v>
      </c>
      <c r="F3831">
        <v>18</v>
      </c>
      <c r="G3831" t="s">
        <v>16</v>
      </c>
      <c r="H3831">
        <v>2018</v>
      </c>
      <c r="I3831">
        <v>486</v>
      </c>
      <c r="J3831">
        <v>7</v>
      </c>
      <c r="K3831" s="5">
        <v>42605.397219999999</v>
      </c>
      <c r="L3831" s="6">
        <v>11995.091350000001</v>
      </c>
      <c r="M38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2" spans="1:13" x14ac:dyDescent="0.2">
      <c r="A3832" t="s">
        <v>4471</v>
      </c>
      <c r="B3832" t="s">
        <v>42</v>
      </c>
      <c r="C3832">
        <v>3</v>
      </c>
      <c r="D3832" s="6">
        <v>359049.83</v>
      </c>
      <c r="E3832" s="6">
        <v>1619602510.02</v>
      </c>
      <c r="F3832">
        <v>50</v>
      </c>
      <c r="G3832" t="s">
        <v>19</v>
      </c>
      <c r="H3832">
        <v>2003</v>
      </c>
      <c r="I3832">
        <v>11137</v>
      </c>
      <c r="J3832">
        <v>22</v>
      </c>
      <c r="K3832" s="5">
        <v>4509.8015130000003</v>
      </c>
      <c r="L3832" s="6">
        <v>7180.996572</v>
      </c>
      <c r="M3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3" spans="1:13" x14ac:dyDescent="0.2">
      <c r="A3833" t="s">
        <v>4472</v>
      </c>
      <c r="B3833" t="s">
        <v>15</v>
      </c>
      <c r="C3833">
        <v>3</v>
      </c>
      <c r="D3833" s="6">
        <v>337300</v>
      </c>
      <c r="E3833" s="6">
        <v>7711710387.6499996</v>
      </c>
      <c r="F3833">
        <v>17</v>
      </c>
      <c r="G3833" t="s">
        <v>13</v>
      </c>
      <c r="H3833">
        <v>2009</v>
      </c>
      <c r="I3833">
        <v>18806</v>
      </c>
      <c r="J3833">
        <v>16</v>
      </c>
      <c r="K3833" s="5">
        <v>22862.060949999999</v>
      </c>
      <c r="L3833" s="6">
        <v>19841.176289999999</v>
      </c>
      <c r="M38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4" spans="1:13" x14ac:dyDescent="0.2">
      <c r="A3834" t="s">
        <v>4473</v>
      </c>
      <c r="B3834" t="s">
        <v>15</v>
      </c>
      <c r="C3834">
        <v>2</v>
      </c>
      <c r="D3834" s="6">
        <v>29434.65</v>
      </c>
      <c r="E3834" s="6">
        <v>12322103973.85</v>
      </c>
      <c r="F3834">
        <v>26</v>
      </c>
      <c r="G3834" t="s">
        <v>10</v>
      </c>
      <c r="H3834">
        <v>2005</v>
      </c>
      <c r="I3834">
        <v>19877</v>
      </c>
      <c r="J3834">
        <v>20</v>
      </c>
      <c r="K3834" s="5">
        <v>418624.74119999999</v>
      </c>
      <c r="L3834" s="6">
        <v>1132.102089</v>
      </c>
      <c r="M38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5" spans="1:13" x14ac:dyDescent="0.2">
      <c r="A3835" t="s">
        <v>4474</v>
      </c>
      <c r="B3835" t="s">
        <v>42</v>
      </c>
      <c r="C3835">
        <v>1</v>
      </c>
      <c r="D3835" s="6">
        <v>167420.19</v>
      </c>
      <c r="E3835" s="6">
        <v>5877129224.6700001</v>
      </c>
      <c r="F3835">
        <v>34</v>
      </c>
      <c r="G3835" t="s">
        <v>16</v>
      </c>
      <c r="H3835">
        <v>2003</v>
      </c>
      <c r="I3835">
        <v>5138</v>
      </c>
      <c r="J3835">
        <v>22</v>
      </c>
      <c r="K3835" s="5">
        <v>35103.065690000003</v>
      </c>
      <c r="L3835" s="6">
        <v>4924.1231319999997</v>
      </c>
      <c r="M3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6" spans="1:13" x14ac:dyDescent="0.2">
      <c r="A3836" t="s">
        <v>470</v>
      </c>
      <c r="B3836" t="s">
        <v>24</v>
      </c>
      <c r="C3836">
        <v>4</v>
      </c>
      <c r="D3836" s="6">
        <v>189598.51</v>
      </c>
      <c r="E3836" s="6">
        <v>7580835859</v>
      </c>
      <c r="F3836">
        <v>22</v>
      </c>
      <c r="G3836" t="s">
        <v>19</v>
      </c>
      <c r="H3836">
        <v>2017</v>
      </c>
      <c r="I3836">
        <v>12499</v>
      </c>
      <c r="J3836">
        <v>8</v>
      </c>
      <c r="K3836" s="5">
        <v>39982.625690000001</v>
      </c>
      <c r="L3836" s="6">
        <v>8618.1140940000005</v>
      </c>
      <c r="M3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7" spans="1:13" x14ac:dyDescent="0.2">
      <c r="A3837" t="s">
        <v>4475</v>
      </c>
      <c r="B3837" t="s">
        <v>49</v>
      </c>
      <c r="C3837">
        <v>8</v>
      </c>
      <c r="D3837" s="6">
        <v>402318.69</v>
      </c>
      <c r="E3837" s="6">
        <v>19387107360.470001</v>
      </c>
      <c r="F3837">
        <v>39</v>
      </c>
      <c r="G3837" t="s">
        <v>19</v>
      </c>
      <c r="H3837">
        <v>2016</v>
      </c>
      <c r="I3837">
        <v>2964</v>
      </c>
      <c r="J3837">
        <v>9</v>
      </c>
      <c r="K3837" s="5">
        <v>48187.433149999997</v>
      </c>
      <c r="L3837" s="6">
        <v>10315.863880000001</v>
      </c>
      <c r="M3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38" spans="1:13" x14ac:dyDescent="0.2">
      <c r="A3838" t="s">
        <v>4476</v>
      </c>
      <c r="B3838" t="s">
        <v>15</v>
      </c>
      <c r="C3838">
        <v>2</v>
      </c>
      <c r="D3838" s="6">
        <v>10051.709999999999</v>
      </c>
      <c r="E3838" s="6">
        <v>15780353765.790001</v>
      </c>
      <c r="F3838">
        <v>30</v>
      </c>
      <c r="G3838" t="s">
        <v>35</v>
      </c>
      <c r="H3838">
        <v>2002</v>
      </c>
      <c r="I3838">
        <v>1539</v>
      </c>
      <c r="J3838">
        <v>23</v>
      </c>
      <c r="K3838" s="5">
        <v>1569916.412</v>
      </c>
      <c r="L3838" s="6">
        <v>335.05698339999998</v>
      </c>
      <c r="M38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39" spans="1:13" x14ac:dyDescent="0.2">
      <c r="A3839" t="s">
        <v>4477</v>
      </c>
      <c r="B3839" t="s">
        <v>32</v>
      </c>
      <c r="C3839">
        <v>1</v>
      </c>
      <c r="D3839" s="6">
        <v>53395.63</v>
      </c>
      <c r="E3839" s="6">
        <v>17605898346.549999</v>
      </c>
      <c r="F3839">
        <v>38</v>
      </c>
      <c r="G3839" t="s">
        <v>21</v>
      </c>
      <c r="H3839">
        <v>2013</v>
      </c>
      <c r="I3839">
        <v>4217</v>
      </c>
      <c r="J3839">
        <v>12</v>
      </c>
      <c r="K3839" s="5">
        <v>329724.4755</v>
      </c>
      <c r="L3839" s="6">
        <v>1405.1480670000001</v>
      </c>
      <c r="M3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0" spans="1:13" x14ac:dyDescent="0.2">
      <c r="A3840" t="s">
        <v>4478</v>
      </c>
      <c r="B3840" t="s">
        <v>18</v>
      </c>
      <c r="C3840">
        <v>6</v>
      </c>
      <c r="D3840" s="6">
        <v>170693.28</v>
      </c>
      <c r="E3840" s="6">
        <v>3647135221.8200002</v>
      </c>
      <c r="F3840">
        <v>47</v>
      </c>
      <c r="G3840" t="s">
        <v>19</v>
      </c>
      <c r="H3840">
        <v>2000</v>
      </c>
      <c r="I3840">
        <v>19373</v>
      </c>
      <c r="J3840">
        <v>25</v>
      </c>
      <c r="K3840" s="5">
        <v>21365.60096</v>
      </c>
      <c r="L3840" s="6">
        <v>3631.7719360000001</v>
      </c>
      <c r="M3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1" spans="1:13" x14ac:dyDescent="0.2">
      <c r="A3841" t="s">
        <v>4479</v>
      </c>
      <c r="B3841" t="s">
        <v>32</v>
      </c>
      <c r="C3841">
        <v>9</v>
      </c>
      <c r="D3841" s="6">
        <v>126372.48</v>
      </c>
      <c r="E3841" s="6">
        <v>27656078352</v>
      </c>
      <c r="F3841">
        <v>4</v>
      </c>
      <c r="G3841" t="s">
        <v>37</v>
      </c>
      <c r="H3841">
        <v>2013</v>
      </c>
      <c r="I3841">
        <v>2616</v>
      </c>
      <c r="J3841">
        <v>12</v>
      </c>
      <c r="K3841" s="5">
        <v>218844.73199999999</v>
      </c>
      <c r="L3841" s="6">
        <v>31593.12053</v>
      </c>
      <c r="M3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2" spans="1:13" x14ac:dyDescent="0.2">
      <c r="A3842" t="s">
        <v>4480</v>
      </c>
      <c r="B3842" t="s">
        <v>15</v>
      </c>
      <c r="C3842">
        <v>10</v>
      </c>
      <c r="D3842" s="6">
        <v>39477.839999999997</v>
      </c>
      <c r="E3842" s="6">
        <v>1398192614.1500001</v>
      </c>
      <c r="F3842">
        <v>48</v>
      </c>
      <c r="G3842" t="s">
        <v>37</v>
      </c>
      <c r="H3842">
        <v>2004</v>
      </c>
      <c r="I3842">
        <v>19011</v>
      </c>
      <c r="J3842">
        <v>21</v>
      </c>
      <c r="K3842" s="5">
        <v>35416.148710000001</v>
      </c>
      <c r="L3842" s="6">
        <v>822.45504940000001</v>
      </c>
      <c r="M3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3" spans="1:13" x14ac:dyDescent="0.2">
      <c r="A3843" t="s">
        <v>4481</v>
      </c>
      <c r="B3843" t="s">
        <v>15</v>
      </c>
      <c r="C3843">
        <v>5</v>
      </c>
      <c r="D3843" s="6">
        <v>7149.9</v>
      </c>
      <c r="E3843" s="6">
        <v>35299560186.120003</v>
      </c>
      <c r="F3843">
        <v>19</v>
      </c>
      <c r="G3843" t="s">
        <v>10</v>
      </c>
      <c r="H3843">
        <v>2004</v>
      </c>
      <c r="I3843">
        <v>6304</v>
      </c>
      <c r="J3843">
        <v>21</v>
      </c>
      <c r="K3843" s="5">
        <v>4937068.6749999998</v>
      </c>
      <c r="L3843" s="6">
        <v>376.31058730000001</v>
      </c>
      <c r="M38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4" spans="1:13" x14ac:dyDescent="0.2">
      <c r="A3844" t="s">
        <v>4482</v>
      </c>
      <c r="B3844" t="s">
        <v>12</v>
      </c>
      <c r="C3844">
        <v>7</v>
      </c>
      <c r="D3844" s="6">
        <v>255904.11</v>
      </c>
      <c r="E3844" s="6">
        <v>5431229079.6499996</v>
      </c>
      <c r="F3844">
        <v>28</v>
      </c>
      <c r="G3844" t="s">
        <v>27</v>
      </c>
      <c r="H3844">
        <v>2004</v>
      </c>
      <c r="I3844">
        <v>4496</v>
      </c>
      <c r="J3844">
        <v>21</v>
      </c>
      <c r="K3844" s="5">
        <v>21222.688440000002</v>
      </c>
      <c r="L3844" s="6">
        <v>9139.4324620000007</v>
      </c>
      <c r="M3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5" spans="1:13" x14ac:dyDescent="0.2">
      <c r="A3845" t="s">
        <v>4483</v>
      </c>
      <c r="B3845" t="s">
        <v>32</v>
      </c>
      <c r="C3845">
        <v>7</v>
      </c>
      <c r="D3845" s="6">
        <v>431960.6</v>
      </c>
      <c r="E3845" s="6">
        <v>6919281992.2299995</v>
      </c>
      <c r="F3845">
        <v>45</v>
      </c>
      <c r="G3845" t="s">
        <v>29</v>
      </c>
      <c r="H3845">
        <v>2022</v>
      </c>
      <c r="I3845">
        <v>3463</v>
      </c>
      <c r="J3845">
        <v>3</v>
      </c>
      <c r="K3845" s="5">
        <v>16017.3174</v>
      </c>
      <c r="L3845" s="6">
        <v>9599.1244389999993</v>
      </c>
      <c r="M3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6" spans="1:13" x14ac:dyDescent="0.2">
      <c r="A3846" t="s">
        <v>4484</v>
      </c>
      <c r="B3846" t="s">
        <v>24</v>
      </c>
      <c r="C3846">
        <v>8</v>
      </c>
      <c r="D3846" s="6">
        <v>215811.46</v>
      </c>
      <c r="E3846" s="6">
        <v>7145918901.0200005</v>
      </c>
      <c r="F3846">
        <v>32</v>
      </c>
      <c r="G3846" t="s">
        <v>29</v>
      </c>
      <c r="H3846">
        <v>2001</v>
      </c>
      <c r="I3846">
        <v>15929</v>
      </c>
      <c r="J3846">
        <v>24</v>
      </c>
      <c r="K3846" s="5">
        <v>33110.860760000003</v>
      </c>
      <c r="L3846" s="6">
        <v>6744.1080179999999</v>
      </c>
      <c r="M38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7" spans="1:13" x14ac:dyDescent="0.2">
      <c r="A3847" t="s">
        <v>471</v>
      </c>
      <c r="B3847" t="s">
        <v>49</v>
      </c>
      <c r="C3847">
        <v>5</v>
      </c>
      <c r="D3847" s="6">
        <v>286297.96000000002</v>
      </c>
      <c r="E3847" s="6">
        <v>10107492553.27</v>
      </c>
      <c r="F3847">
        <v>5</v>
      </c>
      <c r="G3847" t="s">
        <v>29</v>
      </c>
      <c r="H3847">
        <v>2012</v>
      </c>
      <c r="I3847">
        <v>14221</v>
      </c>
      <c r="J3847">
        <v>13</v>
      </c>
      <c r="K3847" s="5">
        <v>35303.103009999999</v>
      </c>
      <c r="L3847" s="6">
        <v>57259.591330000003</v>
      </c>
      <c r="M3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48" spans="1:13" x14ac:dyDescent="0.2">
      <c r="A3848" t="s">
        <v>4485</v>
      </c>
      <c r="B3848" t="s">
        <v>32</v>
      </c>
      <c r="C3848">
        <v>8</v>
      </c>
      <c r="D3848" s="6">
        <v>279670.46999999997</v>
      </c>
      <c r="E3848" s="6">
        <v>4671103287.5699997</v>
      </c>
      <c r="F3848">
        <v>24</v>
      </c>
      <c r="G3848" t="s">
        <v>19</v>
      </c>
      <c r="H3848">
        <v>2018</v>
      </c>
      <c r="I3848">
        <v>6383</v>
      </c>
      <c r="J3848">
        <v>7</v>
      </c>
      <c r="K3848" s="5">
        <v>16701.168409999998</v>
      </c>
      <c r="L3848" s="6">
        <v>11652.936250000001</v>
      </c>
      <c r="M38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49" spans="1:13" x14ac:dyDescent="0.2">
      <c r="A3849" t="s">
        <v>4486</v>
      </c>
      <c r="B3849" t="s">
        <v>24</v>
      </c>
      <c r="C3849">
        <v>1</v>
      </c>
      <c r="D3849" s="6">
        <v>71992</v>
      </c>
      <c r="E3849" s="6">
        <v>2842363549.48</v>
      </c>
      <c r="F3849">
        <v>23</v>
      </c>
      <c r="G3849" t="s">
        <v>13</v>
      </c>
      <c r="H3849">
        <v>2020</v>
      </c>
      <c r="I3849">
        <v>12527</v>
      </c>
      <c r="J3849">
        <v>5</v>
      </c>
      <c r="K3849" s="5">
        <v>39480.655830000003</v>
      </c>
      <c r="L3849" s="6">
        <v>3130.0871579999998</v>
      </c>
      <c r="M3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0" spans="1:13" x14ac:dyDescent="0.2">
      <c r="A3850" t="s">
        <v>4487</v>
      </c>
      <c r="B3850" t="s">
        <v>24</v>
      </c>
      <c r="C3850">
        <v>10</v>
      </c>
      <c r="D3850" s="6">
        <v>35986.22</v>
      </c>
      <c r="E3850" s="6">
        <v>6576227402.5799999</v>
      </c>
      <c r="F3850">
        <v>1</v>
      </c>
      <c r="G3850" t="s">
        <v>33</v>
      </c>
      <c r="H3850">
        <v>2022</v>
      </c>
      <c r="I3850">
        <v>11442</v>
      </c>
      <c r="J3850">
        <v>3</v>
      </c>
      <c r="K3850" s="5">
        <v>182741.93109999999</v>
      </c>
      <c r="L3850" s="6">
        <v>35986.220450000001</v>
      </c>
      <c r="M3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1" spans="1:13" x14ac:dyDescent="0.2">
      <c r="A3851" t="s">
        <v>4488</v>
      </c>
      <c r="B3851" t="s">
        <v>18</v>
      </c>
      <c r="C3851">
        <v>5</v>
      </c>
      <c r="D3851" s="6">
        <v>20768.060000000001</v>
      </c>
      <c r="E3851" s="6">
        <v>5346295961.9200001</v>
      </c>
      <c r="F3851">
        <v>24</v>
      </c>
      <c r="G3851" t="s">
        <v>13</v>
      </c>
      <c r="H3851">
        <v>2019</v>
      </c>
      <c r="I3851">
        <v>2481</v>
      </c>
      <c r="J3851">
        <v>6</v>
      </c>
      <c r="K3851" s="5">
        <v>257427.7243</v>
      </c>
      <c r="L3851" s="6">
        <v>865.33595800000001</v>
      </c>
      <c r="M3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2" spans="1:13" x14ac:dyDescent="0.2">
      <c r="A3852" t="s">
        <v>4489</v>
      </c>
      <c r="B3852" t="s">
        <v>32</v>
      </c>
      <c r="C3852">
        <v>1</v>
      </c>
      <c r="D3852" s="6">
        <v>14351.21</v>
      </c>
      <c r="E3852" s="6">
        <v>27941201716.810001</v>
      </c>
      <c r="F3852">
        <v>39</v>
      </c>
      <c r="G3852" t="s">
        <v>29</v>
      </c>
      <c r="H3852">
        <v>2016</v>
      </c>
      <c r="I3852">
        <v>2603</v>
      </c>
      <c r="J3852">
        <v>9</v>
      </c>
      <c r="K3852" s="5">
        <v>1946956.6810000001</v>
      </c>
      <c r="L3852" s="6">
        <v>367.97978540000003</v>
      </c>
      <c r="M385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3" spans="1:13" x14ac:dyDescent="0.2">
      <c r="A3853" t="s">
        <v>4490</v>
      </c>
      <c r="B3853" t="s">
        <v>15</v>
      </c>
      <c r="C3853">
        <v>5</v>
      </c>
      <c r="D3853" s="6">
        <v>308746.3</v>
      </c>
      <c r="E3853" s="6">
        <v>12740881098.42</v>
      </c>
      <c r="F3853">
        <v>12</v>
      </c>
      <c r="G3853" t="s">
        <v>37</v>
      </c>
      <c r="H3853">
        <v>2011</v>
      </c>
      <c r="I3853">
        <v>7659</v>
      </c>
      <c r="J3853">
        <v>14</v>
      </c>
      <c r="K3853" s="5">
        <v>41265.505530000002</v>
      </c>
      <c r="L3853" s="6">
        <v>25728.85874</v>
      </c>
      <c r="M38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4" spans="1:13" x14ac:dyDescent="0.2">
      <c r="A3854" t="s">
        <v>4491</v>
      </c>
      <c r="B3854" t="s">
        <v>49</v>
      </c>
      <c r="C3854">
        <v>3</v>
      </c>
      <c r="D3854" s="6">
        <v>176915.61</v>
      </c>
      <c r="E3854" s="6">
        <v>5315668789.2299995</v>
      </c>
      <c r="F3854">
        <v>15</v>
      </c>
      <c r="G3854" t="s">
        <v>10</v>
      </c>
      <c r="H3854">
        <v>2023</v>
      </c>
      <c r="I3854">
        <v>4667</v>
      </c>
      <c r="J3854">
        <v>2</v>
      </c>
      <c r="K3854" s="5">
        <v>30045.352180000002</v>
      </c>
      <c r="L3854" s="6">
        <v>11794.37414</v>
      </c>
      <c r="M3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5" spans="1:13" x14ac:dyDescent="0.2">
      <c r="A3855" t="s">
        <v>4492</v>
      </c>
      <c r="B3855" t="s">
        <v>24</v>
      </c>
      <c r="C3855">
        <v>6</v>
      </c>
      <c r="D3855" s="6">
        <v>456883.13</v>
      </c>
      <c r="E3855" s="6">
        <v>14889996129.51</v>
      </c>
      <c r="F3855">
        <v>19</v>
      </c>
      <c r="G3855" t="s">
        <v>21</v>
      </c>
      <c r="H3855">
        <v>2023</v>
      </c>
      <c r="I3855">
        <v>2062</v>
      </c>
      <c r="J3855">
        <v>2</v>
      </c>
      <c r="K3855" s="5">
        <v>32589.382989999998</v>
      </c>
      <c r="L3855" s="6">
        <v>24046.48043</v>
      </c>
      <c r="M38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6" spans="1:13" x14ac:dyDescent="0.2">
      <c r="A3856" t="s">
        <v>4493</v>
      </c>
      <c r="B3856" t="s">
        <v>18</v>
      </c>
      <c r="C3856">
        <v>4</v>
      </c>
      <c r="D3856" s="6">
        <v>290461.32</v>
      </c>
      <c r="E3856" s="6">
        <v>4720982894.4499998</v>
      </c>
      <c r="F3856">
        <v>44</v>
      </c>
      <c r="G3856" t="s">
        <v>35</v>
      </c>
      <c r="H3856">
        <v>2021</v>
      </c>
      <c r="I3856">
        <v>13948</v>
      </c>
      <c r="J3856">
        <v>4</v>
      </c>
      <c r="K3856" s="5">
        <v>16252.395990000001</v>
      </c>
      <c r="L3856" s="6">
        <v>6601.3936919999996</v>
      </c>
      <c r="M3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7" spans="1:13" x14ac:dyDescent="0.2">
      <c r="A3857" t="s">
        <v>4494</v>
      </c>
      <c r="B3857" t="s">
        <v>9</v>
      </c>
      <c r="C3857">
        <v>3</v>
      </c>
      <c r="D3857" s="6">
        <v>101620.92</v>
      </c>
      <c r="E3857" s="6">
        <v>4812681433.7799997</v>
      </c>
      <c r="F3857">
        <v>37</v>
      </c>
      <c r="G3857" t="s">
        <v>35</v>
      </c>
      <c r="H3857">
        <v>2022</v>
      </c>
      <c r="I3857">
        <v>10358</v>
      </c>
      <c r="J3857">
        <v>3</v>
      </c>
      <c r="K3857" s="5">
        <v>47358.15799</v>
      </c>
      <c r="L3857" s="6">
        <v>2746.5114819999999</v>
      </c>
      <c r="M38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58" spans="1:13" x14ac:dyDescent="0.2">
      <c r="A3858" t="s">
        <v>472</v>
      </c>
      <c r="B3858" t="s">
        <v>24</v>
      </c>
      <c r="C3858">
        <v>3</v>
      </c>
      <c r="D3858" s="6">
        <v>186121.26</v>
      </c>
      <c r="E3858" s="6">
        <v>888219444.51999998</v>
      </c>
      <c r="F3858">
        <v>6</v>
      </c>
      <c r="G3858" t="s">
        <v>37</v>
      </c>
      <c r="H3858">
        <v>2015</v>
      </c>
      <c r="I3858">
        <v>885</v>
      </c>
      <c r="J3858">
        <v>10</v>
      </c>
      <c r="K3858" s="5">
        <v>4771.2620939999997</v>
      </c>
      <c r="L3858" s="6">
        <v>31020.210370000001</v>
      </c>
      <c r="M38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59" spans="1:13" x14ac:dyDescent="0.2">
      <c r="A3859" t="s">
        <v>4495</v>
      </c>
      <c r="B3859" t="s">
        <v>49</v>
      </c>
      <c r="C3859">
        <v>2</v>
      </c>
      <c r="D3859" s="6">
        <v>277618.49</v>
      </c>
      <c r="E3859" s="6">
        <v>13576827677.629999</v>
      </c>
      <c r="F3859">
        <v>20</v>
      </c>
      <c r="G3859" t="s">
        <v>13</v>
      </c>
      <c r="H3859">
        <v>2012</v>
      </c>
      <c r="I3859">
        <v>2882</v>
      </c>
      <c r="J3859">
        <v>13</v>
      </c>
      <c r="K3859" s="5">
        <v>48903.623169999999</v>
      </c>
      <c r="L3859" s="6">
        <v>13880.92454</v>
      </c>
      <c r="M3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0" spans="1:13" x14ac:dyDescent="0.2">
      <c r="A3860" t="s">
        <v>4496</v>
      </c>
      <c r="B3860" t="s">
        <v>12</v>
      </c>
      <c r="C3860">
        <v>9</v>
      </c>
      <c r="D3860" s="6">
        <v>106203.62</v>
      </c>
      <c r="E3860" s="6">
        <v>31629185781.950001</v>
      </c>
      <c r="F3860">
        <v>41</v>
      </c>
      <c r="G3860" t="s">
        <v>35</v>
      </c>
      <c r="H3860">
        <v>2004</v>
      </c>
      <c r="I3860">
        <v>15161</v>
      </c>
      <c r="J3860">
        <v>21</v>
      </c>
      <c r="K3860" s="5">
        <v>297815.46010000003</v>
      </c>
      <c r="L3860" s="6">
        <v>2590.3321639999999</v>
      </c>
      <c r="M38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1" spans="1:13" x14ac:dyDescent="0.2">
      <c r="A3861" t="s">
        <v>4497</v>
      </c>
      <c r="B3861" t="s">
        <v>49</v>
      </c>
      <c r="C3861">
        <v>3</v>
      </c>
      <c r="D3861" s="6">
        <v>288286.92</v>
      </c>
      <c r="E3861" s="6">
        <v>12765162994.120001</v>
      </c>
      <c r="F3861">
        <v>36</v>
      </c>
      <c r="G3861" t="s">
        <v>10</v>
      </c>
      <c r="H3861">
        <v>2013</v>
      </c>
      <c r="I3861">
        <v>7459</v>
      </c>
      <c r="J3861">
        <v>12</v>
      </c>
      <c r="K3861" s="5">
        <v>44278.369749999998</v>
      </c>
      <c r="L3861" s="6">
        <v>8007.9699190000001</v>
      </c>
      <c r="M3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2" spans="1:13" x14ac:dyDescent="0.2">
      <c r="A3862" t="s">
        <v>4498</v>
      </c>
      <c r="B3862" t="s">
        <v>12</v>
      </c>
      <c r="C3862">
        <v>7</v>
      </c>
      <c r="D3862" s="6">
        <v>182007.97</v>
      </c>
      <c r="E3862" s="6">
        <v>6585016095.54</v>
      </c>
      <c r="F3862">
        <v>19</v>
      </c>
      <c r="G3862" t="s">
        <v>35</v>
      </c>
      <c r="H3862">
        <v>2001</v>
      </c>
      <c r="I3862">
        <v>10912</v>
      </c>
      <c r="J3862">
        <v>24</v>
      </c>
      <c r="K3862" s="5">
        <v>36178.823239999998</v>
      </c>
      <c r="L3862" s="6">
        <v>9579.3667150000001</v>
      </c>
      <c r="M3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3" spans="1:13" x14ac:dyDescent="0.2">
      <c r="A3863" t="s">
        <v>4499</v>
      </c>
      <c r="B3863" t="s">
        <v>32</v>
      </c>
      <c r="C3863">
        <v>6</v>
      </c>
      <c r="D3863" s="6">
        <v>210027.82</v>
      </c>
      <c r="E3863" s="6">
        <v>9055452391.3500004</v>
      </c>
      <c r="F3863">
        <v>50</v>
      </c>
      <c r="G3863" t="s">
        <v>13</v>
      </c>
      <c r="H3863">
        <v>2021</v>
      </c>
      <c r="I3863">
        <v>4246</v>
      </c>
      <c r="J3863">
        <v>4</v>
      </c>
      <c r="K3863" s="5">
        <v>43114.490290000002</v>
      </c>
      <c r="L3863" s="6">
        <v>4200.55638</v>
      </c>
      <c r="M3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4" spans="1:13" x14ac:dyDescent="0.2">
      <c r="A3864" t="s">
        <v>4500</v>
      </c>
      <c r="B3864" t="s">
        <v>49</v>
      </c>
      <c r="C3864">
        <v>5</v>
      </c>
      <c r="D3864" s="6">
        <v>483120.76</v>
      </c>
      <c r="E3864" s="6">
        <v>1508386170.0999999</v>
      </c>
      <c r="F3864">
        <v>21</v>
      </c>
      <c r="G3864" t="s">
        <v>35</v>
      </c>
      <c r="H3864">
        <v>2013</v>
      </c>
      <c r="I3864">
        <v>3049</v>
      </c>
      <c r="J3864">
        <v>12</v>
      </c>
      <c r="K3864" s="5">
        <v>3121.1721050000001</v>
      </c>
      <c r="L3864" s="6">
        <v>23005.750629999999</v>
      </c>
      <c r="M38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5" spans="1:13" x14ac:dyDescent="0.2">
      <c r="A3865" t="s">
        <v>4501</v>
      </c>
      <c r="B3865" t="s">
        <v>18</v>
      </c>
      <c r="C3865">
        <v>6</v>
      </c>
      <c r="D3865" s="6">
        <v>261169.64</v>
      </c>
      <c r="E3865" s="6">
        <v>10139681360.85</v>
      </c>
      <c r="F3865">
        <v>42</v>
      </c>
      <c r="G3865" t="s">
        <v>21</v>
      </c>
      <c r="H3865">
        <v>2011</v>
      </c>
      <c r="I3865">
        <v>17526</v>
      </c>
      <c r="J3865">
        <v>14</v>
      </c>
      <c r="K3865" s="5">
        <v>38823.120419999999</v>
      </c>
      <c r="L3865" s="6">
        <v>6218.3246440000003</v>
      </c>
      <c r="M3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6" spans="1:13" x14ac:dyDescent="0.2">
      <c r="A3866" t="s">
        <v>4502</v>
      </c>
      <c r="B3866" t="s">
        <v>9</v>
      </c>
      <c r="C3866">
        <v>9</v>
      </c>
      <c r="D3866" s="6">
        <v>410514.94</v>
      </c>
      <c r="E3866" s="6">
        <v>7934674120.1999998</v>
      </c>
      <c r="F3866">
        <v>31</v>
      </c>
      <c r="G3866" t="s">
        <v>29</v>
      </c>
      <c r="H3866">
        <v>2018</v>
      </c>
      <c r="I3866">
        <v>3364</v>
      </c>
      <c r="J3866">
        <v>7</v>
      </c>
      <c r="K3866" s="5">
        <v>19327.58783</v>
      </c>
      <c r="L3866" s="6">
        <v>13242.4175</v>
      </c>
      <c r="M3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7" spans="1:13" x14ac:dyDescent="0.2">
      <c r="A3867" t="s">
        <v>4503</v>
      </c>
      <c r="B3867" t="s">
        <v>9</v>
      </c>
      <c r="C3867">
        <v>2</v>
      </c>
      <c r="D3867" s="6">
        <v>269931.65000000002</v>
      </c>
      <c r="E3867" s="6">
        <v>4520969449.8999996</v>
      </c>
      <c r="F3867">
        <v>49</v>
      </c>
      <c r="G3867" t="s">
        <v>29</v>
      </c>
      <c r="H3867">
        <v>2012</v>
      </c>
      <c r="I3867">
        <v>10342</v>
      </c>
      <c r="J3867">
        <v>13</v>
      </c>
      <c r="K3867" s="5">
        <v>16747.57128</v>
      </c>
      <c r="L3867" s="6">
        <v>5508.8091459999996</v>
      </c>
      <c r="M3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68" spans="1:13" x14ac:dyDescent="0.2">
      <c r="A3868" t="s">
        <v>4504</v>
      </c>
      <c r="B3868" t="s">
        <v>9</v>
      </c>
      <c r="C3868">
        <v>7</v>
      </c>
      <c r="D3868" s="6">
        <v>21619.59</v>
      </c>
      <c r="E3868" s="6">
        <v>40905720645.769997</v>
      </c>
      <c r="F3868">
        <v>43</v>
      </c>
      <c r="G3868" t="s">
        <v>37</v>
      </c>
      <c r="H3868">
        <v>2016</v>
      </c>
      <c r="I3868">
        <v>13278</v>
      </c>
      <c r="J3868">
        <v>9</v>
      </c>
      <c r="K3868" s="5">
        <v>1892066.5859999999</v>
      </c>
      <c r="L3868" s="6">
        <v>502.78110349999997</v>
      </c>
      <c r="M38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69" spans="1:13" x14ac:dyDescent="0.2">
      <c r="A3869" t="s">
        <v>473</v>
      </c>
      <c r="B3869" t="s">
        <v>32</v>
      </c>
      <c r="C3869">
        <v>4</v>
      </c>
      <c r="D3869" s="6">
        <v>133961.97</v>
      </c>
      <c r="E3869" s="6">
        <v>40181992788</v>
      </c>
      <c r="F3869">
        <v>42</v>
      </c>
      <c r="G3869" t="s">
        <v>29</v>
      </c>
      <c r="H3869">
        <v>2020</v>
      </c>
      <c r="I3869">
        <v>4197</v>
      </c>
      <c r="J3869">
        <v>5</v>
      </c>
      <c r="K3869" s="5">
        <v>299949.7414</v>
      </c>
      <c r="L3869" s="6">
        <v>3189.5707600000001</v>
      </c>
      <c r="M38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0" spans="1:13" x14ac:dyDescent="0.2">
      <c r="A3870" t="s">
        <v>4505</v>
      </c>
      <c r="B3870" t="s">
        <v>18</v>
      </c>
      <c r="C3870">
        <v>10</v>
      </c>
      <c r="D3870" s="6">
        <v>331886.69</v>
      </c>
      <c r="E3870" s="6">
        <v>11700854065.969999</v>
      </c>
      <c r="F3870">
        <v>38</v>
      </c>
      <c r="G3870" t="s">
        <v>21</v>
      </c>
      <c r="H3870">
        <v>2011</v>
      </c>
      <c r="I3870">
        <v>6949</v>
      </c>
      <c r="J3870">
        <v>14</v>
      </c>
      <c r="K3870" s="5">
        <v>35254.568469999998</v>
      </c>
      <c r="L3870" s="6">
        <v>8733.8603679999997</v>
      </c>
      <c r="M38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1" spans="1:13" x14ac:dyDescent="0.2">
      <c r="A3871" t="s">
        <v>4506</v>
      </c>
      <c r="B3871" t="s">
        <v>42</v>
      </c>
      <c r="C3871">
        <v>5</v>
      </c>
      <c r="D3871" s="6">
        <v>341878.9</v>
      </c>
      <c r="E3871" s="6">
        <v>6009877675.46</v>
      </c>
      <c r="F3871">
        <v>30</v>
      </c>
      <c r="G3871" t="s">
        <v>33</v>
      </c>
      <c r="H3871">
        <v>2003</v>
      </c>
      <c r="I3871">
        <v>5675</v>
      </c>
      <c r="J3871">
        <v>22</v>
      </c>
      <c r="K3871" s="5">
        <v>17577.96631</v>
      </c>
      <c r="L3871" s="6">
        <v>11395.96335</v>
      </c>
      <c r="M3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2" spans="1:13" x14ac:dyDescent="0.2">
      <c r="A3872" t="s">
        <v>4507</v>
      </c>
      <c r="B3872" t="s">
        <v>9</v>
      </c>
      <c r="C3872">
        <v>8</v>
      </c>
      <c r="D3872" s="6">
        <v>8667.35</v>
      </c>
      <c r="E3872" s="6">
        <v>4163678780.3400002</v>
      </c>
      <c r="F3872">
        <v>19</v>
      </c>
      <c r="G3872" t="s">
        <v>19</v>
      </c>
      <c r="H3872">
        <v>2002</v>
      </c>
      <c r="I3872">
        <v>12661</v>
      </c>
      <c r="J3872">
        <v>23</v>
      </c>
      <c r="K3872" s="5">
        <v>480385.5797</v>
      </c>
      <c r="L3872" s="6">
        <v>456.17633319999999</v>
      </c>
      <c r="M3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3" spans="1:13" x14ac:dyDescent="0.2">
      <c r="A3873" t="s">
        <v>4508</v>
      </c>
      <c r="B3873" t="s">
        <v>18</v>
      </c>
      <c r="C3873">
        <v>3</v>
      </c>
      <c r="D3873" s="6">
        <v>197700.82</v>
      </c>
      <c r="E3873" s="6">
        <v>7286529949.1099997</v>
      </c>
      <c r="F3873">
        <v>9</v>
      </c>
      <c r="G3873" t="s">
        <v>33</v>
      </c>
      <c r="H3873">
        <v>2019</v>
      </c>
      <c r="I3873">
        <v>7905</v>
      </c>
      <c r="J3873">
        <v>6</v>
      </c>
      <c r="K3873" s="5">
        <v>36855.345970000002</v>
      </c>
      <c r="L3873" s="6">
        <v>21966.758160000001</v>
      </c>
      <c r="M38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74" spans="1:13" x14ac:dyDescent="0.2">
      <c r="A3874" t="s">
        <v>4509</v>
      </c>
      <c r="B3874" t="s">
        <v>32</v>
      </c>
      <c r="C3874">
        <v>4</v>
      </c>
      <c r="D3874" s="6">
        <v>477225.63</v>
      </c>
      <c r="E3874" s="6">
        <v>7496140146.9700003</v>
      </c>
      <c r="F3874">
        <v>32</v>
      </c>
      <c r="G3874" t="s">
        <v>29</v>
      </c>
      <c r="H3874">
        <v>2023</v>
      </c>
      <c r="I3874">
        <v>4236</v>
      </c>
      <c r="J3874">
        <v>2</v>
      </c>
      <c r="K3874" s="5">
        <v>15706.74835</v>
      </c>
      <c r="L3874" s="6">
        <v>14913.301030000001</v>
      </c>
      <c r="M3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5" spans="1:13" x14ac:dyDescent="0.2">
      <c r="A3875" t="s">
        <v>4510</v>
      </c>
      <c r="B3875" t="s">
        <v>12</v>
      </c>
      <c r="C3875">
        <v>2</v>
      </c>
      <c r="D3875" s="6">
        <v>43291.79</v>
      </c>
      <c r="E3875" s="6">
        <v>18321584788.75</v>
      </c>
      <c r="F3875">
        <v>45</v>
      </c>
      <c r="G3875" t="s">
        <v>37</v>
      </c>
      <c r="H3875">
        <v>2010</v>
      </c>
      <c r="I3875">
        <v>18487</v>
      </c>
      <c r="J3875">
        <v>15</v>
      </c>
      <c r="K3875" s="5">
        <v>423210.49930000002</v>
      </c>
      <c r="L3875" s="6">
        <v>962.03985309999996</v>
      </c>
      <c r="M3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6" spans="1:13" x14ac:dyDescent="0.2">
      <c r="A3876" t="s">
        <v>4511</v>
      </c>
      <c r="B3876" t="s">
        <v>32</v>
      </c>
      <c r="C3876">
        <v>4</v>
      </c>
      <c r="D3876" s="6">
        <v>239161.39</v>
      </c>
      <c r="E3876" s="6">
        <v>6283256115.2600002</v>
      </c>
      <c r="F3876">
        <v>43</v>
      </c>
      <c r="G3876" t="s">
        <v>10</v>
      </c>
      <c r="H3876">
        <v>2018</v>
      </c>
      <c r="I3876">
        <v>5194</v>
      </c>
      <c r="J3876">
        <v>7</v>
      </c>
      <c r="K3876" s="5">
        <v>26271.034090000001</v>
      </c>
      <c r="L3876" s="6">
        <v>5561.8927240000003</v>
      </c>
      <c r="M3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7" spans="1:13" x14ac:dyDescent="0.2">
      <c r="A3877" t="s">
        <v>4512</v>
      </c>
      <c r="B3877" t="s">
        <v>24</v>
      </c>
      <c r="C3877">
        <v>5</v>
      </c>
      <c r="D3877" s="6">
        <v>116894.66</v>
      </c>
      <c r="E3877" s="6">
        <v>462174411.42000002</v>
      </c>
      <c r="F3877">
        <v>20</v>
      </c>
      <c r="G3877" t="s">
        <v>10</v>
      </c>
      <c r="H3877">
        <v>2009</v>
      </c>
      <c r="I3877">
        <v>1682</v>
      </c>
      <c r="J3877">
        <v>16</v>
      </c>
      <c r="K3877" s="5">
        <v>3952.7683630000001</v>
      </c>
      <c r="L3877" s="6">
        <v>5844.733037</v>
      </c>
      <c r="M38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8" spans="1:13" x14ac:dyDescent="0.2">
      <c r="A3878" t="s">
        <v>4513</v>
      </c>
      <c r="B3878" t="s">
        <v>32</v>
      </c>
      <c r="C3878">
        <v>8</v>
      </c>
      <c r="D3878" s="6">
        <v>39139.230000000003</v>
      </c>
      <c r="E3878" s="6">
        <v>8112201608.75</v>
      </c>
      <c r="F3878">
        <v>20</v>
      </c>
      <c r="G3878" t="s">
        <v>33</v>
      </c>
      <c r="H3878">
        <v>2005</v>
      </c>
      <c r="I3878">
        <v>19219</v>
      </c>
      <c r="J3878">
        <v>20</v>
      </c>
      <c r="K3878" s="5">
        <v>207264.24239999999</v>
      </c>
      <c r="L3878" s="6">
        <v>1956.9614079999999</v>
      </c>
      <c r="M38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79" spans="1:13" x14ac:dyDescent="0.2">
      <c r="A3879" t="s">
        <v>4514</v>
      </c>
      <c r="B3879" t="s">
        <v>49</v>
      </c>
      <c r="C3879">
        <v>5</v>
      </c>
      <c r="D3879" s="6">
        <v>453135.67</v>
      </c>
      <c r="E3879" s="6">
        <v>22606190897</v>
      </c>
      <c r="F3879">
        <v>6</v>
      </c>
      <c r="G3879" t="s">
        <v>19</v>
      </c>
      <c r="H3879">
        <v>2001</v>
      </c>
      <c r="I3879">
        <v>4665</v>
      </c>
      <c r="J3879">
        <v>24</v>
      </c>
      <c r="K3879" s="5">
        <v>49887.349499999997</v>
      </c>
      <c r="L3879" s="6">
        <v>75522.612410000002</v>
      </c>
      <c r="M38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0" spans="1:13" x14ac:dyDescent="0.2">
      <c r="A3880" t="s">
        <v>474</v>
      </c>
      <c r="B3880" t="s">
        <v>12</v>
      </c>
      <c r="C3880">
        <v>8</v>
      </c>
      <c r="D3880" s="6">
        <v>246203.32</v>
      </c>
      <c r="E3880" s="6">
        <v>10412319259.190001</v>
      </c>
      <c r="F3880">
        <v>33</v>
      </c>
      <c r="G3880" t="s">
        <v>37</v>
      </c>
      <c r="H3880">
        <v>2022</v>
      </c>
      <c r="I3880">
        <v>5715</v>
      </c>
      <c r="J3880">
        <v>3</v>
      </c>
      <c r="K3880" s="5">
        <v>42290.546540000003</v>
      </c>
      <c r="L3880" s="6">
        <v>7460.7067340000003</v>
      </c>
      <c r="M3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1" spans="1:13" x14ac:dyDescent="0.2">
      <c r="A3881" t="s">
        <v>4515</v>
      </c>
      <c r="B3881" t="s">
        <v>15</v>
      </c>
      <c r="C3881">
        <v>1</v>
      </c>
      <c r="D3881" s="6">
        <v>256547.81</v>
      </c>
      <c r="E3881" s="6">
        <v>7950703240.3800001</v>
      </c>
      <c r="F3881">
        <v>30</v>
      </c>
      <c r="G3881" t="s">
        <v>37</v>
      </c>
      <c r="H3881">
        <v>2009</v>
      </c>
      <c r="I3881">
        <v>16934</v>
      </c>
      <c r="J3881">
        <v>16</v>
      </c>
      <c r="K3881" s="5">
        <v>30990.116999999998</v>
      </c>
      <c r="L3881" s="6">
        <v>8551.5937150000009</v>
      </c>
      <c r="M3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2" spans="1:13" x14ac:dyDescent="0.2">
      <c r="A3882" t="s">
        <v>4516</v>
      </c>
      <c r="B3882" t="s">
        <v>15</v>
      </c>
      <c r="C3882">
        <v>10</v>
      </c>
      <c r="D3882" s="6">
        <v>49414.68</v>
      </c>
      <c r="E3882" s="6">
        <v>1750319706.51</v>
      </c>
      <c r="F3882">
        <v>39</v>
      </c>
      <c r="G3882" t="s">
        <v>16</v>
      </c>
      <c r="H3882">
        <v>2020</v>
      </c>
      <c r="I3882">
        <v>663</v>
      </c>
      <c r="J3882">
        <v>5</v>
      </c>
      <c r="K3882" s="5">
        <v>35420.047879999998</v>
      </c>
      <c r="L3882" s="6">
        <v>1267.043048</v>
      </c>
      <c r="M3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3" spans="1:13" x14ac:dyDescent="0.2">
      <c r="A3883" t="s">
        <v>4517</v>
      </c>
      <c r="B3883" t="s">
        <v>32</v>
      </c>
      <c r="C3883">
        <v>6</v>
      </c>
      <c r="D3883" s="6">
        <v>1918.82</v>
      </c>
      <c r="E3883" s="6">
        <v>4251090289.2600002</v>
      </c>
      <c r="F3883">
        <v>47</v>
      </c>
      <c r="G3883" t="s">
        <v>29</v>
      </c>
      <c r="H3883">
        <v>2018</v>
      </c>
      <c r="I3883">
        <v>11846</v>
      </c>
      <c r="J3883">
        <v>7</v>
      </c>
      <c r="K3883" s="5">
        <v>2215473.0079999999</v>
      </c>
      <c r="L3883" s="7">
        <v>40.825904170000001</v>
      </c>
      <c r="M38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84" spans="1:13" x14ac:dyDescent="0.2">
      <c r="A3884" t="s">
        <v>4518</v>
      </c>
      <c r="B3884" t="s">
        <v>49</v>
      </c>
      <c r="C3884">
        <v>7</v>
      </c>
      <c r="D3884" s="6">
        <v>173930.42</v>
      </c>
      <c r="E3884" s="6">
        <v>846632969.78999996</v>
      </c>
      <c r="F3884">
        <v>36</v>
      </c>
      <c r="G3884" t="s">
        <v>16</v>
      </c>
      <c r="H3884">
        <v>2004</v>
      </c>
      <c r="I3884">
        <v>1281</v>
      </c>
      <c r="J3884">
        <v>21</v>
      </c>
      <c r="K3884" s="5">
        <v>4866.6532880000004</v>
      </c>
      <c r="L3884" s="6">
        <v>4831.4004930000001</v>
      </c>
      <c r="M38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5" spans="1:13" x14ac:dyDescent="0.2">
      <c r="A3885" t="s">
        <v>4519</v>
      </c>
      <c r="B3885" t="s">
        <v>12</v>
      </c>
      <c r="C3885">
        <v>5</v>
      </c>
      <c r="D3885" s="6">
        <v>320213.92</v>
      </c>
      <c r="E3885" s="6">
        <v>8046260990.1199999</v>
      </c>
      <c r="F3885">
        <v>45</v>
      </c>
      <c r="G3885" t="s">
        <v>16</v>
      </c>
      <c r="H3885">
        <v>2015</v>
      </c>
      <c r="I3885">
        <v>13919</v>
      </c>
      <c r="J3885">
        <v>10</v>
      </c>
      <c r="K3885" s="5">
        <v>25126.767360000002</v>
      </c>
      <c r="L3885" s="6">
        <v>7115.8649800000003</v>
      </c>
      <c r="M3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6" spans="1:13" x14ac:dyDescent="0.2">
      <c r="A3886" t="s">
        <v>4520</v>
      </c>
      <c r="B3886" t="s">
        <v>18</v>
      </c>
      <c r="C3886">
        <v>7</v>
      </c>
      <c r="D3886" s="6">
        <v>20329.669999999998</v>
      </c>
      <c r="E3886" s="6">
        <v>4448198412.2299995</v>
      </c>
      <c r="F3886">
        <v>20</v>
      </c>
      <c r="G3886" t="s">
        <v>16</v>
      </c>
      <c r="H3886">
        <v>2002</v>
      </c>
      <c r="I3886">
        <v>11313</v>
      </c>
      <c r="J3886">
        <v>23</v>
      </c>
      <c r="K3886" s="5">
        <v>218802.29759999999</v>
      </c>
      <c r="L3886" s="6">
        <v>1016.483403</v>
      </c>
      <c r="M3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7" spans="1:13" x14ac:dyDescent="0.2">
      <c r="A3887" t="s">
        <v>4521</v>
      </c>
      <c r="B3887" t="s">
        <v>12</v>
      </c>
      <c r="C3887">
        <v>2</v>
      </c>
      <c r="D3887" s="6">
        <v>194189.73</v>
      </c>
      <c r="E3887" s="6">
        <v>3032007643.0500002</v>
      </c>
      <c r="F3887">
        <v>48</v>
      </c>
      <c r="G3887" t="s">
        <v>16</v>
      </c>
      <c r="H3887">
        <v>2012</v>
      </c>
      <c r="I3887">
        <v>5098</v>
      </c>
      <c r="J3887">
        <v>13</v>
      </c>
      <c r="K3887" s="5">
        <v>15612.635319999999</v>
      </c>
      <c r="L3887" s="6">
        <v>4045.6193960000001</v>
      </c>
      <c r="M3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8" spans="1:13" x14ac:dyDescent="0.2">
      <c r="A3888" t="s">
        <v>4522</v>
      </c>
      <c r="B3888" t="s">
        <v>42</v>
      </c>
      <c r="C3888">
        <v>9</v>
      </c>
      <c r="D3888" s="6">
        <v>199560.56</v>
      </c>
      <c r="E3888" s="6">
        <v>3671133708.1399999</v>
      </c>
      <c r="F3888">
        <v>37</v>
      </c>
      <c r="G3888" t="s">
        <v>27</v>
      </c>
      <c r="H3888">
        <v>2011</v>
      </c>
      <c r="I3888">
        <v>4106</v>
      </c>
      <c r="J3888">
        <v>14</v>
      </c>
      <c r="K3888" s="5">
        <v>18395.08798</v>
      </c>
      <c r="L3888" s="6">
        <v>5393.528781</v>
      </c>
      <c r="M3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89" spans="1:13" x14ac:dyDescent="0.2">
      <c r="A3889" t="s">
        <v>4523</v>
      </c>
      <c r="B3889" t="s">
        <v>49</v>
      </c>
      <c r="C3889">
        <v>4</v>
      </c>
      <c r="D3889" s="6">
        <v>342299.97</v>
      </c>
      <c r="E3889" s="6">
        <v>7999911618.1199999</v>
      </c>
      <c r="F3889">
        <v>38</v>
      </c>
      <c r="G3889" t="s">
        <v>37</v>
      </c>
      <c r="H3889">
        <v>2016</v>
      </c>
      <c r="I3889">
        <v>14983</v>
      </c>
      <c r="J3889">
        <v>9</v>
      </c>
      <c r="K3889" s="5">
        <v>23370.055349999999</v>
      </c>
      <c r="L3889" s="6">
        <v>9007.8940299999995</v>
      </c>
      <c r="M3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0" spans="1:13" x14ac:dyDescent="0.2">
      <c r="A3890" t="s">
        <v>4524</v>
      </c>
      <c r="B3890" t="s">
        <v>15</v>
      </c>
      <c r="C3890">
        <v>4</v>
      </c>
      <c r="D3890" s="6">
        <v>2634.77</v>
      </c>
      <c r="E3890" s="6">
        <v>11968094113.690001</v>
      </c>
      <c r="F3890">
        <v>26</v>
      </c>
      <c r="G3890" t="s">
        <v>13</v>
      </c>
      <c r="H3890">
        <v>2012</v>
      </c>
      <c r="I3890">
        <v>19835</v>
      </c>
      <c r="J3890">
        <v>13</v>
      </c>
      <c r="K3890" s="5">
        <v>4542366.8760000002</v>
      </c>
      <c r="L3890" s="6">
        <v>101.3373035</v>
      </c>
      <c r="M38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1" spans="1:13" x14ac:dyDescent="0.2">
      <c r="A3891" t="s">
        <v>70</v>
      </c>
      <c r="B3891" t="s">
        <v>32</v>
      </c>
      <c r="C3891">
        <v>7</v>
      </c>
      <c r="D3891" s="6">
        <v>34805.21</v>
      </c>
      <c r="E3891" s="6">
        <v>13041915911.93</v>
      </c>
      <c r="F3891">
        <v>30</v>
      </c>
      <c r="G3891" t="s">
        <v>19</v>
      </c>
      <c r="H3891">
        <v>2010</v>
      </c>
      <c r="I3891">
        <v>12565</v>
      </c>
      <c r="J3891">
        <v>15</v>
      </c>
      <c r="K3891" s="5">
        <v>374710.6029</v>
      </c>
      <c r="L3891" s="6">
        <v>1160.1736559999999</v>
      </c>
      <c r="M38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2" spans="1:13" x14ac:dyDescent="0.2">
      <c r="A3892" t="s">
        <v>475</v>
      </c>
      <c r="B3892" t="s">
        <v>42</v>
      </c>
      <c r="C3892">
        <v>7</v>
      </c>
      <c r="D3892" s="6">
        <v>401672.54</v>
      </c>
      <c r="E3892" s="6">
        <v>12219118063.440001</v>
      </c>
      <c r="F3892">
        <v>32</v>
      </c>
      <c r="G3892" t="s">
        <v>10</v>
      </c>
      <c r="H3892">
        <v>2002</v>
      </c>
      <c r="I3892">
        <v>5659</v>
      </c>
      <c r="J3892">
        <v>23</v>
      </c>
      <c r="K3892" s="5">
        <v>30419.59606</v>
      </c>
      <c r="L3892" s="6">
        <v>12552.26685</v>
      </c>
      <c r="M38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3" spans="1:13" x14ac:dyDescent="0.2">
      <c r="A3893" t="s">
        <v>4525</v>
      </c>
      <c r="B3893" t="s">
        <v>24</v>
      </c>
      <c r="C3893">
        <v>7</v>
      </c>
      <c r="D3893" s="6">
        <v>210283.37</v>
      </c>
      <c r="E3893" s="6">
        <v>8834522753.1700001</v>
      </c>
      <c r="F3893">
        <v>12</v>
      </c>
      <c r="G3893" t="s">
        <v>33</v>
      </c>
      <c r="H3893">
        <v>2022</v>
      </c>
      <c r="I3893">
        <v>12922</v>
      </c>
      <c r="J3893">
        <v>3</v>
      </c>
      <c r="K3893" s="5">
        <v>42011.465940000002</v>
      </c>
      <c r="L3893" s="6">
        <v>17523.613840000002</v>
      </c>
      <c r="M3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4" spans="1:13" x14ac:dyDescent="0.2">
      <c r="A3894" t="s">
        <v>4526</v>
      </c>
      <c r="B3894" t="s">
        <v>15</v>
      </c>
      <c r="C3894">
        <v>1</v>
      </c>
      <c r="D3894" s="6">
        <v>271244.89</v>
      </c>
      <c r="E3894" s="6">
        <v>10439928170.01</v>
      </c>
      <c r="F3894">
        <v>4</v>
      </c>
      <c r="G3894" t="s">
        <v>29</v>
      </c>
      <c r="H3894">
        <v>2002</v>
      </c>
      <c r="I3894">
        <v>10915</v>
      </c>
      <c r="J3894">
        <v>23</v>
      </c>
      <c r="K3894" s="5">
        <v>38487.93894</v>
      </c>
      <c r="L3894" s="6">
        <v>67811.223540000006</v>
      </c>
      <c r="M3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895" spans="1:13" x14ac:dyDescent="0.2">
      <c r="A3895" t="s">
        <v>4527</v>
      </c>
      <c r="B3895" t="s">
        <v>18</v>
      </c>
      <c r="C3895">
        <v>10</v>
      </c>
      <c r="D3895" s="6">
        <v>98253.79</v>
      </c>
      <c r="E3895" s="6">
        <v>2369145092</v>
      </c>
      <c r="F3895">
        <v>24</v>
      </c>
      <c r="G3895" t="s">
        <v>16</v>
      </c>
      <c r="H3895">
        <v>2010</v>
      </c>
      <c r="I3895">
        <v>2452</v>
      </c>
      <c r="J3895">
        <v>15</v>
      </c>
      <c r="K3895" s="5">
        <v>24111.50578</v>
      </c>
      <c r="L3895" s="6">
        <v>4093.9079390000002</v>
      </c>
      <c r="M38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6" spans="1:13" x14ac:dyDescent="0.2">
      <c r="A3896" t="s">
        <v>4528</v>
      </c>
      <c r="B3896" t="s">
        <v>15</v>
      </c>
      <c r="C3896">
        <v>9</v>
      </c>
      <c r="D3896" s="6">
        <v>253484.25</v>
      </c>
      <c r="E3896" s="6">
        <v>978371126.80999994</v>
      </c>
      <c r="F3896">
        <v>33</v>
      </c>
      <c r="G3896" t="s">
        <v>13</v>
      </c>
      <c r="H3896">
        <v>2020</v>
      </c>
      <c r="I3896">
        <v>8831</v>
      </c>
      <c r="J3896">
        <v>5</v>
      </c>
      <c r="K3896" s="5">
        <v>3858.691949</v>
      </c>
      <c r="L3896" s="6">
        <v>7681.3409700000002</v>
      </c>
      <c r="M3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7" spans="1:13" x14ac:dyDescent="0.2">
      <c r="A3897" t="s">
        <v>4529</v>
      </c>
      <c r="B3897" t="s">
        <v>15</v>
      </c>
      <c r="C3897">
        <v>2</v>
      </c>
      <c r="D3897" s="6">
        <v>16348.68</v>
      </c>
      <c r="E3897" s="6">
        <v>7710066692.5</v>
      </c>
      <c r="F3897">
        <v>7</v>
      </c>
      <c r="G3897" t="s">
        <v>10</v>
      </c>
      <c r="H3897">
        <v>2021</v>
      </c>
      <c r="I3897">
        <v>10323</v>
      </c>
      <c r="J3897">
        <v>4</v>
      </c>
      <c r="K3897" s="5">
        <v>471600.66310000001</v>
      </c>
      <c r="L3897" s="6">
        <v>2335.5263249999998</v>
      </c>
      <c r="M3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8" spans="1:13" x14ac:dyDescent="0.2">
      <c r="A3898" t="s">
        <v>4530</v>
      </c>
      <c r="B3898" t="s">
        <v>42</v>
      </c>
      <c r="C3898">
        <v>3</v>
      </c>
      <c r="D3898" s="6">
        <v>474752.67</v>
      </c>
      <c r="E3898" s="6">
        <v>7406672660.4700003</v>
      </c>
      <c r="F3898">
        <v>44</v>
      </c>
      <c r="G3898" t="s">
        <v>16</v>
      </c>
      <c r="H3898">
        <v>2019</v>
      </c>
      <c r="I3898">
        <v>17293</v>
      </c>
      <c r="J3898">
        <v>6</v>
      </c>
      <c r="K3898" s="5">
        <v>15600.118469999999</v>
      </c>
      <c r="L3898" s="6">
        <v>10789.833430000001</v>
      </c>
      <c r="M3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899" spans="1:13" x14ac:dyDescent="0.2">
      <c r="A3899" t="s">
        <v>4531</v>
      </c>
      <c r="B3899" t="s">
        <v>32</v>
      </c>
      <c r="C3899">
        <v>7</v>
      </c>
      <c r="D3899" s="6">
        <v>93029.72</v>
      </c>
      <c r="E3899" s="6">
        <v>24779206306</v>
      </c>
      <c r="F3899">
        <v>25</v>
      </c>
      <c r="G3899" t="s">
        <v>29</v>
      </c>
      <c r="H3899">
        <v>2003</v>
      </c>
      <c r="I3899">
        <v>1965</v>
      </c>
      <c r="J3899">
        <v>22</v>
      </c>
      <c r="K3899" s="5">
        <v>266356.95409999997</v>
      </c>
      <c r="L3899" s="6">
        <v>3721.1888629999999</v>
      </c>
      <c r="M38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0" spans="1:13" x14ac:dyDescent="0.2">
      <c r="A3900" t="s">
        <v>4532</v>
      </c>
      <c r="B3900" t="s">
        <v>32</v>
      </c>
      <c r="C3900">
        <v>7</v>
      </c>
      <c r="D3900" s="6">
        <v>17642.79</v>
      </c>
      <c r="E3900" s="6">
        <v>32089295844.759998</v>
      </c>
      <c r="F3900">
        <v>9</v>
      </c>
      <c r="G3900" t="s">
        <v>27</v>
      </c>
      <c r="H3900">
        <v>2003</v>
      </c>
      <c r="I3900">
        <v>2909</v>
      </c>
      <c r="J3900">
        <v>22</v>
      </c>
      <c r="K3900" s="5">
        <v>1818832.676</v>
      </c>
      <c r="L3900" s="6">
        <v>1960.30971</v>
      </c>
      <c r="M39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1" spans="1:13" x14ac:dyDescent="0.2">
      <c r="A3901" t="s">
        <v>4533</v>
      </c>
      <c r="B3901" t="s">
        <v>15</v>
      </c>
      <c r="C3901">
        <v>6</v>
      </c>
      <c r="D3901" s="6">
        <v>8987.17</v>
      </c>
      <c r="E3901" s="6">
        <v>27597139902.380001</v>
      </c>
      <c r="F3901">
        <v>44</v>
      </c>
      <c r="G3901" t="s">
        <v>10</v>
      </c>
      <c r="H3901">
        <v>2008</v>
      </c>
      <c r="I3901">
        <v>6655</v>
      </c>
      <c r="J3901">
        <v>17</v>
      </c>
      <c r="K3901" s="5">
        <v>3070727.0120000001</v>
      </c>
      <c r="L3901" s="6">
        <v>204.25375439999999</v>
      </c>
      <c r="M3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2" spans="1:13" x14ac:dyDescent="0.2">
      <c r="A3902" t="s">
        <v>4534</v>
      </c>
      <c r="B3902" t="s">
        <v>12</v>
      </c>
      <c r="C3902">
        <v>7</v>
      </c>
      <c r="D3902" s="6">
        <v>247993.05</v>
      </c>
      <c r="E3902" s="6">
        <v>6089886526.2600002</v>
      </c>
      <c r="F3902">
        <v>12</v>
      </c>
      <c r="G3902" t="s">
        <v>37</v>
      </c>
      <c r="H3902">
        <v>2010</v>
      </c>
      <c r="I3902">
        <v>812</v>
      </c>
      <c r="J3902">
        <v>15</v>
      </c>
      <c r="K3902" s="5">
        <v>24555.682489999999</v>
      </c>
      <c r="L3902" s="6">
        <v>20666.087289999999</v>
      </c>
      <c r="M39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03" spans="1:13" x14ac:dyDescent="0.2">
      <c r="A3903" t="s">
        <v>476</v>
      </c>
      <c r="B3903" t="s">
        <v>24</v>
      </c>
      <c r="C3903">
        <v>8</v>
      </c>
      <c r="D3903" s="6">
        <v>387172.39</v>
      </c>
      <c r="E3903" s="6">
        <v>8476805524.1800003</v>
      </c>
      <c r="F3903">
        <v>25</v>
      </c>
      <c r="G3903" t="s">
        <v>10</v>
      </c>
      <c r="H3903">
        <v>2018</v>
      </c>
      <c r="I3903">
        <v>18066</v>
      </c>
      <c r="J3903">
        <v>7</v>
      </c>
      <c r="K3903" s="5">
        <v>21893.13754</v>
      </c>
      <c r="L3903" s="6">
        <v>15486.89553</v>
      </c>
      <c r="M3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4" spans="1:13" x14ac:dyDescent="0.2">
      <c r="A3904" t="s">
        <v>4535</v>
      </c>
      <c r="B3904" t="s">
        <v>24</v>
      </c>
      <c r="C3904">
        <v>2</v>
      </c>
      <c r="D3904" s="6">
        <v>374374.48</v>
      </c>
      <c r="E3904" s="6">
        <v>98535936.920000002</v>
      </c>
      <c r="F3904">
        <v>44</v>
      </c>
      <c r="G3904" t="s">
        <v>13</v>
      </c>
      <c r="H3904">
        <v>2009</v>
      </c>
      <c r="I3904">
        <v>7932</v>
      </c>
      <c r="J3904">
        <v>16</v>
      </c>
      <c r="K3904" s="5">
        <v>262.20153040000002</v>
      </c>
      <c r="L3904" s="6">
        <v>8508.5109830000001</v>
      </c>
      <c r="M3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5" spans="1:13" x14ac:dyDescent="0.2">
      <c r="A3905" t="s">
        <v>4536</v>
      </c>
      <c r="B3905" t="s">
        <v>15</v>
      </c>
      <c r="C3905">
        <v>4</v>
      </c>
      <c r="D3905" s="6">
        <v>400282.71</v>
      </c>
      <c r="E3905" s="6">
        <v>13156456849.93</v>
      </c>
      <c r="F3905">
        <v>35</v>
      </c>
      <c r="G3905" t="s">
        <v>21</v>
      </c>
      <c r="H3905">
        <v>2009</v>
      </c>
      <c r="I3905">
        <v>7019</v>
      </c>
      <c r="J3905">
        <v>16</v>
      </c>
      <c r="K3905" s="5">
        <v>32866.911719999996</v>
      </c>
      <c r="L3905" s="6">
        <v>11436.64892</v>
      </c>
      <c r="M3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6" spans="1:13" x14ac:dyDescent="0.2">
      <c r="A3906" t="s">
        <v>4537</v>
      </c>
      <c r="B3906" t="s">
        <v>42</v>
      </c>
      <c r="C3906">
        <v>1</v>
      </c>
      <c r="D3906" s="6">
        <v>322558.31</v>
      </c>
      <c r="E3906" s="6">
        <v>8140584616.8199997</v>
      </c>
      <c r="F3906">
        <v>41</v>
      </c>
      <c r="G3906" t="s">
        <v>16</v>
      </c>
      <c r="H3906">
        <v>2011</v>
      </c>
      <c r="I3906">
        <v>854</v>
      </c>
      <c r="J3906">
        <v>14</v>
      </c>
      <c r="K3906" s="5">
        <v>25236.560109999999</v>
      </c>
      <c r="L3906" s="6">
        <v>7867.2757369999999</v>
      </c>
      <c r="M3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7" spans="1:13" x14ac:dyDescent="0.2">
      <c r="A3907" t="s">
        <v>4538</v>
      </c>
      <c r="B3907" t="s">
        <v>42</v>
      </c>
      <c r="C3907">
        <v>9</v>
      </c>
      <c r="D3907" s="6">
        <v>267514.15999999997</v>
      </c>
      <c r="E3907" s="6">
        <v>13275475894.43</v>
      </c>
      <c r="F3907">
        <v>42</v>
      </c>
      <c r="G3907" t="s">
        <v>19</v>
      </c>
      <c r="H3907">
        <v>2003</v>
      </c>
      <c r="I3907">
        <v>18358</v>
      </c>
      <c r="J3907">
        <v>22</v>
      </c>
      <c r="K3907" s="5">
        <v>49624.320440000003</v>
      </c>
      <c r="L3907" s="6">
        <v>6369.3847530000003</v>
      </c>
      <c r="M39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8" spans="1:13" x14ac:dyDescent="0.2">
      <c r="A3908" t="s">
        <v>4539</v>
      </c>
      <c r="B3908" t="s">
        <v>15</v>
      </c>
      <c r="C3908">
        <v>10</v>
      </c>
      <c r="D3908" s="6">
        <v>43362.53</v>
      </c>
      <c r="E3908" s="6">
        <v>1844600262.9400001</v>
      </c>
      <c r="F3908">
        <v>8</v>
      </c>
      <c r="G3908" t="s">
        <v>35</v>
      </c>
      <c r="H3908">
        <v>2021</v>
      </c>
      <c r="I3908">
        <v>7919</v>
      </c>
      <c r="J3908">
        <v>4</v>
      </c>
      <c r="K3908" s="5">
        <v>42538.035880000003</v>
      </c>
      <c r="L3908" s="6">
        <v>5420.3163770000001</v>
      </c>
      <c r="M39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09" spans="1:13" x14ac:dyDescent="0.2">
      <c r="A3909" t="s">
        <v>4540</v>
      </c>
      <c r="B3909" t="s">
        <v>12</v>
      </c>
      <c r="C3909">
        <v>2</v>
      </c>
      <c r="D3909" s="6">
        <v>16856.099999999999</v>
      </c>
      <c r="E3909" s="6">
        <v>503250440.97000003</v>
      </c>
      <c r="F3909">
        <v>33</v>
      </c>
      <c r="G3909" t="s">
        <v>21</v>
      </c>
      <c r="H3909">
        <v>2017</v>
      </c>
      <c r="I3909">
        <v>18917</v>
      </c>
      <c r="J3909">
        <v>8</v>
      </c>
      <c r="K3909" s="5">
        <v>29854.686109999999</v>
      </c>
      <c r="L3909" s="6">
        <v>510.79091949999997</v>
      </c>
      <c r="M3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0" spans="1:13" x14ac:dyDescent="0.2">
      <c r="A3910" t="s">
        <v>4541</v>
      </c>
      <c r="B3910" t="s">
        <v>12</v>
      </c>
      <c r="C3910">
        <v>8</v>
      </c>
      <c r="D3910" s="6">
        <v>93741.65</v>
      </c>
      <c r="E3910" s="6">
        <v>31971896347.98</v>
      </c>
      <c r="F3910">
        <v>35</v>
      </c>
      <c r="G3910" t="s">
        <v>29</v>
      </c>
      <c r="H3910">
        <v>2005</v>
      </c>
      <c r="I3910">
        <v>10115</v>
      </c>
      <c r="J3910">
        <v>20</v>
      </c>
      <c r="K3910" s="5">
        <v>341062.94420000003</v>
      </c>
      <c r="L3910" s="6">
        <v>2678.3328120000001</v>
      </c>
      <c r="M39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11" spans="1:13" x14ac:dyDescent="0.2">
      <c r="A3911" t="s">
        <v>4542</v>
      </c>
      <c r="B3911" t="s">
        <v>9</v>
      </c>
      <c r="C3911">
        <v>8</v>
      </c>
      <c r="D3911" s="6">
        <v>35361.21</v>
      </c>
      <c r="E3911" s="6">
        <v>882369923.29999995</v>
      </c>
      <c r="F3911">
        <v>26</v>
      </c>
      <c r="G3911" t="s">
        <v>16</v>
      </c>
      <c r="H3911">
        <v>2011</v>
      </c>
      <c r="I3911">
        <v>1234</v>
      </c>
      <c r="J3911">
        <v>14</v>
      </c>
      <c r="K3911" s="5">
        <v>24952.049800000001</v>
      </c>
      <c r="L3911" s="6">
        <v>1360.046368</v>
      </c>
      <c r="M39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2" spans="1:13" x14ac:dyDescent="0.2">
      <c r="A3912" t="s">
        <v>4543</v>
      </c>
      <c r="B3912" t="s">
        <v>42</v>
      </c>
      <c r="C3912">
        <v>8</v>
      </c>
      <c r="D3912" s="6">
        <v>306059.40000000002</v>
      </c>
      <c r="E3912" s="6">
        <v>12722948016.940001</v>
      </c>
      <c r="F3912">
        <v>21</v>
      </c>
      <c r="G3912" t="s">
        <v>29</v>
      </c>
      <c r="H3912">
        <v>2014</v>
      </c>
      <c r="I3912">
        <v>10533</v>
      </c>
      <c r="J3912">
        <v>11</v>
      </c>
      <c r="K3912" s="5">
        <v>41569.19152</v>
      </c>
      <c r="L3912" s="6">
        <v>14574.257310000001</v>
      </c>
      <c r="M39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3" spans="1:13" x14ac:dyDescent="0.2">
      <c r="A3913" t="s">
        <v>4544</v>
      </c>
      <c r="B3913" t="s">
        <v>12</v>
      </c>
      <c r="C3913">
        <v>1</v>
      </c>
      <c r="D3913" s="6">
        <v>315655.21999999997</v>
      </c>
      <c r="E3913" s="6">
        <v>9684170956.9200001</v>
      </c>
      <c r="F3913">
        <v>14</v>
      </c>
      <c r="G3913" t="s">
        <v>37</v>
      </c>
      <c r="H3913">
        <v>2001</v>
      </c>
      <c r="I3913">
        <v>7586</v>
      </c>
      <c r="J3913">
        <v>24</v>
      </c>
      <c r="K3913" s="5">
        <v>30678.58423</v>
      </c>
      <c r="L3913" s="6">
        <v>22546.80154</v>
      </c>
      <c r="M3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14" spans="1:13" x14ac:dyDescent="0.2">
      <c r="A3914" t="s">
        <v>477</v>
      </c>
      <c r="B3914" t="s">
        <v>9</v>
      </c>
      <c r="C3914">
        <v>9</v>
      </c>
      <c r="D3914" s="6">
        <v>327412.46000000002</v>
      </c>
      <c r="E3914" s="6">
        <v>8903440127.3799992</v>
      </c>
      <c r="F3914">
        <v>37</v>
      </c>
      <c r="G3914" t="s">
        <v>10</v>
      </c>
      <c r="H3914">
        <v>2019</v>
      </c>
      <c r="I3914">
        <v>18626</v>
      </c>
      <c r="J3914">
        <v>6</v>
      </c>
      <c r="K3914" s="5">
        <v>27192.345570000001</v>
      </c>
      <c r="L3914" s="6">
        <v>8848.9853660000008</v>
      </c>
      <c r="M3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5" spans="1:13" x14ac:dyDescent="0.2">
      <c r="A3915" t="s">
        <v>4545</v>
      </c>
      <c r="B3915" t="s">
        <v>18</v>
      </c>
      <c r="C3915">
        <v>1</v>
      </c>
      <c r="D3915" s="6">
        <v>411519.42</v>
      </c>
      <c r="E3915" s="6">
        <v>10100300286.07</v>
      </c>
      <c r="F3915">
        <v>48</v>
      </c>
      <c r="G3915" t="s">
        <v>27</v>
      </c>
      <c r="H3915">
        <v>2021</v>
      </c>
      <c r="I3915">
        <v>1306</v>
      </c>
      <c r="J3915">
        <v>4</v>
      </c>
      <c r="K3915" s="5">
        <v>24542.92109</v>
      </c>
      <c r="L3915" s="6">
        <v>8573.3213479999995</v>
      </c>
      <c r="M3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6" spans="1:13" x14ac:dyDescent="0.2">
      <c r="A3916" t="s">
        <v>4546</v>
      </c>
      <c r="B3916" t="s">
        <v>24</v>
      </c>
      <c r="C3916">
        <v>9</v>
      </c>
      <c r="D3916" s="6">
        <v>399489.88</v>
      </c>
      <c r="E3916" s="6">
        <v>12254740217.26</v>
      </c>
      <c r="F3916">
        <v>22</v>
      </c>
      <c r="G3916" t="s">
        <v>21</v>
      </c>
      <c r="H3916">
        <v>2023</v>
      </c>
      <c r="I3916">
        <v>11849</v>
      </c>
      <c r="J3916">
        <v>2</v>
      </c>
      <c r="K3916" s="5">
        <v>30674.971509999999</v>
      </c>
      <c r="L3916" s="6">
        <v>18158.630969999998</v>
      </c>
      <c r="M3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7" spans="1:13" x14ac:dyDescent="0.2">
      <c r="A3917" t="s">
        <v>4547</v>
      </c>
      <c r="B3917" t="s">
        <v>42</v>
      </c>
      <c r="C3917">
        <v>2</v>
      </c>
      <c r="D3917" s="6">
        <v>47986.2</v>
      </c>
      <c r="E3917" s="6">
        <v>214689227.59999999</v>
      </c>
      <c r="F3917">
        <v>49</v>
      </c>
      <c r="G3917" t="s">
        <v>13</v>
      </c>
      <c r="H3917">
        <v>2002</v>
      </c>
      <c r="I3917">
        <v>11012</v>
      </c>
      <c r="J3917">
        <v>23</v>
      </c>
      <c r="K3917" s="5">
        <v>4472.9786190000004</v>
      </c>
      <c r="L3917" s="6">
        <v>979.31018029999996</v>
      </c>
      <c r="M3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8" spans="1:13" x14ac:dyDescent="0.2">
      <c r="A3918" t="s">
        <v>4548</v>
      </c>
      <c r="B3918" t="s">
        <v>18</v>
      </c>
      <c r="C3918">
        <v>6</v>
      </c>
      <c r="D3918" s="6">
        <v>64953.48</v>
      </c>
      <c r="E3918" s="6">
        <v>24883748321.150002</v>
      </c>
      <c r="F3918">
        <v>14</v>
      </c>
      <c r="G3918" t="s">
        <v>19</v>
      </c>
      <c r="H3918">
        <v>2021</v>
      </c>
      <c r="I3918">
        <v>14745</v>
      </c>
      <c r="J3918">
        <v>4</v>
      </c>
      <c r="K3918" s="5">
        <v>383100.10609999998</v>
      </c>
      <c r="L3918" s="6">
        <v>4639.5339670000003</v>
      </c>
      <c r="M3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19" spans="1:13" x14ac:dyDescent="0.2">
      <c r="A3919" t="s">
        <v>4549</v>
      </c>
      <c r="B3919" t="s">
        <v>9</v>
      </c>
      <c r="C3919">
        <v>10</v>
      </c>
      <c r="D3919" s="6">
        <v>343843.49</v>
      </c>
      <c r="E3919" s="6">
        <v>12966796022.040001</v>
      </c>
      <c r="F3919">
        <v>29</v>
      </c>
      <c r="G3919" t="s">
        <v>10</v>
      </c>
      <c r="H3919">
        <v>2010</v>
      </c>
      <c r="I3919">
        <v>15458</v>
      </c>
      <c r="J3919">
        <v>15</v>
      </c>
      <c r="K3919" s="5">
        <v>37710.332150000002</v>
      </c>
      <c r="L3919" s="6">
        <v>11856.67203</v>
      </c>
      <c r="M3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0" spans="1:13" x14ac:dyDescent="0.2">
      <c r="A3920" t="s">
        <v>4550</v>
      </c>
      <c r="B3920" t="s">
        <v>42</v>
      </c>
      <c r="C3920">
        <v>2</v>
      </c>
      <c r="D3920" s="6">
        <v>417995.66</v>
      </c>
      <c r="E3920" s="6">
        <v>20086483645.799999</v>
      </c>
      <c r="F3920">
        <v>46</v>
      </c>
      <c r="G3920" t="s">
        <v>21</v>
      </c>
      <c r="H3920">
        <v>2003</v>
      </c>
      <c r="I3920">
        <v>762</v>
      </c>
      <c r="J3920">
        <v>22</v>
      </c>
      <c r="K3920" s="5">
        <v>48053.287120000001</v>
      </c>
      <c r="L3920" s="6">
        <v>9086.8622570000007</v>
      </c>
      <c r="M3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1" spans="1:13" x14ac:dyDescent="0.2">
      <c r="A3921" t="s">
        <v>4551</v>
      </c>
      <c r="B3921" t="s">
        <v>24</v>
      </c>
      <c r="C3921">
        <v>8</v>
      </c>
      <c r="D3921" s="6">
        <v>332526.68</v>
      </c>
      <c r="E3921" s="6">
        <v>6794263983.4499998</v>
      </c>
      <c r="F3921">
        <v>33</v>
      </c>
      <c r="G3921" t="s">
        <v>19</v>
      </c>
      <c r="H3921">
        <v>2000</v>
      </c>
      <c r="I3921">
        <v>17238</v>
      </c>
      <c r="J3921">
        <v>25</v>
      </c>
      <c r="K3921" s="5">
        <v>20431.237150000001</v>
      </c>
      <c r="L3921" s="6">
        <v>10076.566059999999</v>
      </c>
      <c r="M39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2" spans="1:13" x14ac:dyDescent="0.2">
      <c r="A3922" t="s">
        <v>4552</v>
      </c>
      <c r="B3922" t="s">
        <v>18</v>
      </c>
      <c r="C3922">
        <v>1</v>
      </c>
      <c r="D3922" s="6">
        <v>274293.96000000002</v>
      </c>
      <c r="E3922" s="6">
        <v>1305928185.1199999</v>
      </c>
      <c r="F3922">
        <v>44</v>
      </c>
      <c r="G3922" t="s">
        <v>29</v>
      </c>
      <c r="H3922">
        <v>2007</v>
      </c>
      <c r="I3922">
        <v>1171</v>
      </c>
      <c r="J3922">
        <v>18</v>
      </c>
      <c r="K3922" s="5">
        <v>4760.0533480000004</v>
      </c>
      <c r="L3922" s="6">
        <v>6233.9536770000004</v>
      </c>
      <c r="M3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3" spans="1:13" x14ac:dyDescent="0.2">
      <c r="A3923" t="s">
        <v>4553</v>
      </c>
      <c r="B3923" t="s">
        <v>49</v>
      </c>
      <c r="C3923">
        <v>8</v>
      </c>
      <c r="D3923" s="6">
        <v>182774.58</v>
      </c>
      <c r="E3923" s="6">
        <v>3142136296.27</v>
      </c>
      <c r="F3923">
        <v>47</v>
      </c>
      <c r="G3923" t="s">
        <v>10</v>
      </c>
      <c r="H3923">
        <v>2016</v>
      </c>
      <c r="I3923">
        <v>1099</v>
      </c>
      <c r="J3923">
        <v>9</v>
      </c>
      <c r="K3923" s="5">
        <v>17190.320459999999</v>
      </c>
      <c r="L3923" s="6">
        <v>3888.8207520000001</v>
      </c>
      <c r="M3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4" spans="1:13" x14ac:dyDescent="0.2">
      <c r="A3924" t="s">
        <v>4554</v>
      </c>
      <c r="B3924" t="s">
        <v>18</v>
      </c>
      <c r="C3924">
        <v>7</v>
      </c>
      <c r="D3924" s="6">
        <v>180885.52</v>
      </c>
      <c r="E3924" s="6">
        <v>4703650622.1099997</v>
      </c>
      <c r="F3924">
        <v>38</v>
      </c>
      <c r="G3924" t="s">
        <v>21</v>
      </c>
      <c r="H3924">
        <v>2012</v>
      </c>
      <c r="I3924">
        <v>11742</v>
      </c>
      <c r="J3924">
        <v>13</v>
      </c>
      <c r="K3924" s="5">
        <v>26002.46629</v>
      </c>
      <c r="L3924" s="6">
        <v>4760.1453650000003</v>
      </c>
      <c r="M39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5" spans="1:13" x14ac:dyDescent="0.2">
      <c r="A3925" t="s">
        <v>478</v>
      </c>
      <c r="B3925" t="s">
        <v>32</v>
      </c>
      <c r="C3925">
        <v>2</v>
      </c>
      <c r="D3925" s="6">
        <v>175685.91</v>
      </c>
      <c r="E3925" s="6">
        <v>5729941239.1099997</v>
      </c>
      <c r="F3925">
        <v>18</v>
      </c>
      <c r="G3925" t="s">
        <v>37</v>
      </c>
      <c r="H3925">
        <v>2015</v>
      </c>
      <c r="I3925">
        <v>2863</v>
      </c>
      <c r="J3925">
        <v>10</v>
      </c>
      <c r="K3925" s="5">
        <v>32613.687829999999</v>
      </c>
      <c r="L3925" s="6">
        <v>9760.3285510000005</v>
      </c>
      <c r="M39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6" spans="1:13" x14ac:dyDescent="0.2">
      <c r="A3926" t="s">
        <v>4555</v>
      </c>
      <c r="B3926" t="s">
        <v>24</v>
      </c>
      <c r="C3926">
        <v>3</v>
      </c>
      <c r="D3926" s="6">
        <v>193307.63</v>
      </c>
      <c r="E3926" s="6">
        <v>5024049540.4899998</v>
      </c>
      <c r="F3926">
        <v>49</v>
      </c>
      <c r="G3926" t="s">
        <v>16</v>
      </c>
      <c r="H3926">
        <v>2012</v>
      </c>
      <c r="I3926">
        <v>1279</v>
      </c>
      <c r="J3926">
        <v>13</v>
      </c>
      <c r="K3926" s="5">
        <v>25988.91793</v>
      </c>
      <c r="L3926" s="6">
        <v>3945.053754</v>
      </c>
      <c r="M39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7" spans="1:13" x14ac:dyDescent="0.2">
      <c r="A3927" t="s">
        <v>4556</v>
      </c>
      <c r="B3927" t="s">
        <v>9</v>
      </c>
      <c r="C3927">
        <v>7</v>
      </c>
      <c r="D3927" s="6">
        <v>255232.65</v>
      </c>
      <c r="E3927" s="6">
        <v>12114427915.639999</v>
      </c>
      <c r="F3927">
        <v>4</v>
      </c>
      <c r="G3927" t="s">
        <v>13</v>
      </c>
      <c r="H3927">
        <v>2016</v>
      </c>
      <c r="I3927">
        <v>6666</v>
      </c>
      <c r="J3927">
        <v>9</v>
      </c>
      <c r="K3927" s="5">
        <v>47463.257019999997</v>
      </c>
      <c r="L3927" s="6">
        <v>63808.161540000001</v>
      </c>
      <c r="M39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28" spans="1:13" x14ac:dyDescent="0.2">
      <c r="A3928" t="s">
        <v>4557</v>
      </c>
      <c r="B3928" t="s">
        <v>12</v>
      </c>
      <c r="C3928">
        <v>6</v>
      </c>
      <c r="D3928" s="6">
        <v>171310.29</v>
      </c>
      <c r="E3928" s="6">
        <v>4800700402.0200005</v>
      </c>
      <c r="F3928">
        <v>34</v>
      </c>
      <c r="G3928" t="s">
        <v>35</v>
      </c>
      <c r="H3928">
        <v>2021</v>
      </c>
      <c r="I3928">
        <v>9821</v>
      </c>
      <c r="J3928">
        <v>4</v>
      </c>
      <c r="K3928" s="5">
        <v>28022.42182</v>
      </c>
      <c r="L3928" s="6">
        <v>5038.5378190000001</v>
      </c>
      <c r="M3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29" spans="1:13" x14ac:dyDescent="0.2">
      <c r="A3929" t="s">
        <v>4558</v>
      </c>
      <c r="B3929" t="s">
        <v>12</v>
      </c>
      <c r="C3929">
        <v>4</v>
      </c>
      <c r="D3929" s="6">
        <v>320838.58</v>
      </c>
      <c r="E3929" s="6">
        <v>8202755912.9099998</v>
      </c>
      <c r="F3929">
        <v>10</v>
      </c>
      <c r="G3929" t="s">
        <v>21</v>
      </c>
      <c r="H3929">
        <v>2012</v>
      </c>
      <c r="I3929">
        <v>19772</v>
      </c>
      <c r="J3929">
        <v>13</v>
      </c>
      <c r="K3929" s="5">
        <v>25565.613720000001</v>
      </c>
      <c r="L3929" s="6">
        <v>32083.857499999998</v>
      </c>
      <c r="M39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0" spans="1:13" x14ac:dyDescent="0.2">
      <c r="A3930" t="s">
        <v>4559</v>
      </c>
      <c r="B3930" t="s">
        <v>15</v>
      </c>
      <c r="C3930">
        <v>1</v>
      </c>
      <c r="D3930" s="6">
        <v>477501.25</v>
      </c>
      <c r="E3930" s="6">
        <v>1876363009.6900001</v>
      </c>
      <c r="F3930">
        <v>2</v>
      </c>
      <c r="G3930" t="s">
        <v>19</v>
      </c>
      <c r="H3930">
        <v>2008</v>
      </c>
      <c r="I3930">
        <v>496</v>
      </c>
      <c r="J3930">
        <v>17</v>
      </c>
      <c r="K3930" s="5">
        <v>3928.5457940000001</v>
      </c>
      <c r="L3930" s="6">
        <v>238750.6226</v>
      </c>
      <c r="M39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1" spans="1:13" x14ac:dyDescent="0.2">
      <c r="A3931" t="s">
        <v>4560</v>
      </c>
      <c r="B3931" t="s">
        <v>9</v>
      </c>
      <c r="C3931">
        <v>8</v>
      </c>
      <c r="D3931" s="6">
        <v>280435.59000000003</v>
      </c>
      <c r="E3931" s="6">
        <v>5317941690.4099998</v>
      </c>
      <c r="F3931">
        <v>35</v>
      </c>
      <c r="G3931" t="s">
        <v>21</v>
      </c>
      <c r="H3931">
        <v>2017</v>
      </c>
      <c r="I3931">
        <v>1329</v>
      </c>
      <c r="J3931">
        <v>8</v>
      </c>
      <c r="K3931" s="5">
        <v>18962.148099999999</v>
      </c>
      <c r="L3931" s="6">
        <v>8012.4455239999998</v>
      </c>
      <c r="M3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2" spans="1:13" x14ac:dyDescent="0.2">
      <c r="A3932" t="s">
        <v>4561</v>
      </c>
      <c r="B3932" t="s">
        <v>18</v>
      </c>
      <c r="C3932">
        <v>4</v>
      </c>
      <c r="D3932" s="6">
        <v>333991.92</v>
      </c>
      <c r="E3932" s="6">
        <v>5471910311.1700001</v>
      </c>
      <c r="F3932">
        <v>47</v>
      </c>
      <c r="G3932" t="s">
        <v>33</v>
      </c>
      <c r="H3932">
        <v>2023</v>
      </c>
      <c r="I3932">
        <v>15707</v>
      </c>
      <c r="J3932">
        <v>2</v>
      </c>
      <c r="K3932" s="5">
        <v>16382.361209999999</v>
      </c>
      <c r="L3932" s="6">
        <v>7106.211123</v>
      </c>
      <c r="M3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3" spans="1:13" x14ac:dyDescent="0.2">
      <c r="A3933" t="s">
        <v>4562</v>
      </c>
      <c r="B3933" t="s">
        <v>24</v>
      </c>
      <c r="C3933">
        <v>10</v>
      </c>
      <c r="D3933" s="6">
        <v>92900.1</v>
      </c>
      <c r="E3933" s="6">
        <v>23787598924.009998</v>
      </c>
      <c r="F3933">
        <v>13</v>
      </c>
      <c r="G3933" t="s">
        <v>33</v>
      </c>
      <c r="H3933">
        <v>2022</v>
      </c>
      <c r="I3933">
        <v>1739</v>
      </c>
      <c r="J3933">
        <v>3</v>
      </c>
      <c r="K3933" s="5">
        <v>256054.6868</v>
      </c>
      <c r="L3933" s="6">
        <v>7146.1615439999996</v>
      </c>
      <c r="M3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4" spans="1:13" x14ac:dyDescent="0.2">
      <c r="A3934" t="s">
        <v>4563</v>
      </c>
      <c r="B3934" t="s">
        <v>15</v>
      </c>
      <c r="C3934">
        <v>5</v>
      </c>
      <c r="D3934" s="6">
        <v>413435.52</v>
      </c>
      <c r="E3934" s="6">
        <v>15600040518.33</v>
      </c>
      <c r="F3934">
        <v>35</v>
      </c>
      <c r="G3934" t="s">
        <v>13</v>
      </c>
      <c r="H3934">
        <v>2015</v>
      </c>
      <c r="I3934">
        <v>8344</v>
      </c>
      <c r="J3934">
        <v>10</v>
      </c>
      <c r="K3934" s="5">
        <v>37731.705179999997</v>
      </c>
      <c r="L3934" s="6">
        <v>11812.443380000001</v>
      </c>
      <c r="M3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5" spans="1:13" x14ac:dyDescent="0.2">
      <c r="A3935" t="s">
        <v>4564</v>
      </c>
      <c r="B3935" t="s">
        <v>18</v>
      </c>
      <c r="C3935">
        <v>1</v>
      </c>
      <c r="D3935" s="6">
        <v>255238.27</v>
      </c>
      <c r="E3935" s="6">
        <v>60174482003.18</v>
      </c>
      <c r="F3935">
        <v>18</v>
      </c>
      <c r="G3935" t="s">
        <v>35</v>
      </c>
      <c r="H3935">
        <v>2020</v>
      </c>
      <c r="I3935">
        <v>3987</v>
      </c>
      <c r="J3935">
        <v>5</v>
      </c>
      <c r="K3935" s="5">
        <v>235757.0661</v>
      </c>
      <c r="L3935" s="6">
        <v>14179.904140000001</v>
      </c>
      <c r="M39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6" spans="1:13" x14ac:dyDescent="0.2">
      <c r="A3936" t="s">
        <v>479</v>
      </c>
      <c r="B3936" t="s">
        <v>49</v>
      </c>
      <c r="C3936">
        <v>5</v>
      </c>
      <c r="D3936" s="6">
        <v>385915.49</v>
      </c>
      <c r="E3936" s="6">
        <v>1061275853.28</v>
      </c>
      <c r="F3936">
        <v>8</v>
      </c>
      <c r="G3936" t="s">
        <v>35</v>
      </c>
      <c r="H3936">
        <v>2000</v>
      </c>
      <c r="I3936">
        <v>13853</v>
      </c>
      <c r="J3936">
        <v>25</v>
      </c>
      <c r="K3936" s="5">
        <v>2749.0213840000001</v>
      </c>
      <c r="L3936" s="6">
        <v>48239.436410000002</v>
      </c>
      <c r="M39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37" spans="1:13" x14ac:dyDescent="0.2">
      <c r="A3937" t="s">
        <v>4565</v>
      </c>
      <c r="B3937" t="s">
        <v>18</v>
      </c>
      <c r="C3937">
        <v>4</v>
      </c>
      <c r="D3937" s="6">
        <v>333124.15000000002</v>
      </c>
      <c r="E3937" s="6">
        <v>955825554.75999999</v>
      </c>
      <c r="F3937">
        <v>28</v>
      </c>
      <c r="G3937" t="s">
        <v>19</v>
      </c>
      <c r="H3937">
        <v>2021</v>
      </c>
      <c r="I3937">
        <v>2184</v>
      </c>
      <c r="J3937">
        <v>4</v>
      </c>
      <c r="K3937" s="5">
        <v>2868.27729</v>
      </c>
      <c r="L3937" s="6">
        <v>11897.291020000001</v>
      </c>
      <c r="M3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8" spans="1:13" x14ac:dyDescent="0.2">
      <c r="A3938" t="s">
        <v>4566</v>
      </c>
      <c r="B3938" t="s">
        <v>18</v>
      </c>
      <c r="C3938">
        <v>1</v>
      </c>
      <c r="D3938" s="6">
        <v>304529.13</v>
      </c>
      <c r="E3938" s="6">
        <v>5266934928.54</v>
      </c>
      <c r="F3938">
        <v>29</v>
      </c>
      <c r="G3938" t="s">
        <v>19</v>
      </c>
      <c r="H3938">
        <v>2008</v>
      </c>
      <c r="I3938">
        <v>15877</v>
      </c>
      <c r="J3938">
        <v>17</v>
      </c>
      <c r="K3938" s="5">
        <v>17294.340370000002</v>
      </c>
      <c r="L3938" s="6">
        <v>10501.004430000001</v>
      </c>
      <c r="M3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39" spans="1:13" x14ac:dyDescent="0.2">
      <c r="A3939" t="s">
        <v>4567</v>
      </c>
      <c r="B3939" t="s">
        <v>32</v>
      </c>
      <c r="C3939">
        <v>3</v>
      </c>
      <c r="D3939" s="6">
        <v>271050.59999999998</v>
      </c>
      <c r="E3939" s="6">
        <v>10708413470.57</v>
      </c>
      <c r="F3939">
        <v>50</v>
      </c>
      <c r="G3939" t="s">
        <v>16</v>
      </c>
      <c r="H3939">
        <v>2014</v>
      </c>
      <c r="I3939">
        <v>7083</v>
      </c>
      <c r="J3939">
        <v>11</v>
      </c>
      <c r="K3939" s="5">
        <v>39506.06407</v>
      </c>
      <c r="L3939" s="6">
        <v>5421.0120260000003</v>
      </c>
      <c r="M3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0" spans="1:13" x14ac:dyDescent="0.2">
      <c r="A3940" t="s">
        <v>4568</v>
      </c>
      <c r="B3940" t="s">
        <v>18</v>
      </c>
      <c r="C3940">
        <v>10</v>
      </c>
      <c r="D3940" s="6">
        <v>42286.75</v>
      </c>
      <c r="E3940" s="6">
        <v>16401258184.59</v>
      </c>
      <c r="F3940">
        <v>33</v>
      </c>
      <c r="G3940" t="s">
        <v>37</v>
      </c>
      <c r="H3940">
        <v>2003</v>
      </c>
      <c r="I3940">
        <v>8681</v>
      </c>
      <c r="J3940">
        <v>22</v>
      </c>
      <c r="K3940" s="5">
        <v>387857.07140000002</v>
      </c>
      <c r="L3940" s="6">
        <v>1281.4167359999999</v>
      </c>
      <c r="M3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1" spans="1:13" x14ac:dyDescent="0.2">
      <c r="A3941" t="s">
        <v>4569</v>
      </c>
      <c r="B3941" t="s">
        <v>18</v>
      </c>
      <c r="C3941">
        <v>2</v>
      </c>
      <c r="D3941" s="6">
        <v>2875.1</v>
      </c>
      <c r="E3941" s="6">
        <v>11831553636.940001</v>
      </c>
      <c r="F3941">
        <v>15</v>
      </c>
      <c r="G3941" t="s">
        <v>16</v>
      </c>
      <c r="H3941">
        <v>2020</v>
      </c>
      <c r="I3941">
        <v>13238</v>
      </c>
      <c r="J3941">
        <v>5</v>
      </c>
      <c r="K3941" s="5">
        <v>4115173.4789999998</v>
      </c>
      <c r="L3941" s="6">
        <v>191.67358429999999</v>
      </c>
      <c r="M39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42" spans="1:13" x14ac:dyDescent="0.2">
      <c r="A3942" t="s">
        <v>4570</v>
      </c>
      <c r="B3942" t="s">
        <v>15</v>
      </c>
      <c r="C3942">
        <v>9</v>
      </c>
      <c r="D3942" s="6">
        <v>216277.36</v>
      </c>
      <c r="E3942" s="6">
        <v>8533869161.5100002</v>
      </c>
      <c r="F3942">
        <v>14</v>
      </c>
      <c r="G3942" t="s">
        <v>21</v>
      </c>
      <c r="H3942">
        <v>2014</v>
      </c>
      <c r="I3942">
        <v>9522</v>
      </c>
      <c r="J3942">
        <v>11</v>
      </c>
      <c r="K3942" s="5">
        <v>39456.986519999999</v>
      </c>
      <c r="L3942" s="6">
        <v>15448.382869999999</v>
      </c>
      <c r="M3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3" spans="1:13" x14ac:dyDescent="0.2">
      <c r="A3943" t="s">
        <v>4571</v>
      </c>
      <c r="B3943" t="s">
        <v>15</v>
      </c>
      <c r="C3943">
        <v>9</v>
      </c>
      <c r="D3943" s="6">
        <v>41458.44</v>
      </c>
      <c r="E3943" s="6">
        <v>6971270668.3599997</v>
      </c>
      <c r="F3943">
        <v>12</v>
      </c>
      <c r="G3943" t="s">
        <v>21</v>
      </c>
      <c r="H3943">
        <v>2022</v>
      </c>
      <c r="I3943">
        <v>19986</v>
      </c>
      <c r="J3943">
        <v>3</v>
      </c>
      <c r="K3943" s="5">
        <v>168149.83470000001</v>
      </c>
      <c r="L3943" s="6">
        <v>3454.8696909999999</v>
      </c>
      <c r="M3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4" spans="1:13" x14ac:dyDescent="0.2">
      <c r="A3944" t="s">
        <v>4572</v>
      </c>
      <c r="B3944" t="s">
        <v>42</v>
      </c>
      <c r="C3944">
        <v>8</v>
      </c>
      <c r="D3944" s="6">
        <v>166089.72</v>
      </c>
      <c r="E3944" s="6">
        <v>7380165584.3299999</v>
      </c>
      <c r="F3944">
        <v>27</v>
      </c>
      <c r="G3944" t="s">
        <v>19</v>
      </c>
      <c r="H3944">
        <v>2000</v>
      </c>
      <c r="I3944">
        <v>8939</v>
      </c>
      <c r="J3944">
        <v>25</v>
      </c>
      <c r="K3944" s="5">
        <v>44433.81192</v>
      </c>
      <c r="L3944" s="6">
        <v>6151.4712060000002</v>
      </c>
      <c r="M3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5" spans="1:13" x14ac:dyDescent="0.2">
      <c r="A3945" t="s">
        <v>4573</v>
      </c>
      <c r="B3945" t="s">
        <v>42</v>
      </c>
      <c r="C3945">
        <v>1</v>
      </c>
      <c r="D3945" s="6">
        <v>22723.9</v>
      </c>
      <c r="E3945" s="6">
        <v>8552658375.6599998</v>
      </c>
      <c r="F3945">
        <v>50</v>
      </c>
      <c r="G3945" t="s">
        <v>35</v>
      </c>
      <c r="H3945">
        <v>2018</v>
      </c>
      <c r="I3945">
        <v>201</v>
      </c>
      <c r="J3945">
        <v>7</v>
      </c>
      <c r="K3945" s="5">
        <v>376371.86139999999</v>
      </c>
      <c r="L3945" s="6">
        <v>454.47795280000003</v>
      </c>
      <c r="M39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6" spans="1:13" x14ac:dyDescent="0.2">
      <c r="A3946" t="s">
        <v>4574</v>
      </c>
      <c r="B3946" t="s">
        <v>24</v>
      </c>
      <c r="C3946">
        <v>8</v>
      </c>
      <c r="D3946" s="6">
        <v>322333.65999999997</v>
      </c>
      <c r="E3946" s="6">
        <v>518543074.52999997</v>
      </c>
      <c r="F3946">
        <v>49</v>
      </c>
      <c r="G3946" t="s">
        <v>35</v>
      </c>
      <c r="H3946">
        <v>2019</v>
      </c>
      <c r="I3946">
        <v>6134</v>
      </c>
      <c r="J3946">
        <v>6</v>
      </c>
      <c r="K3946" s="5">
        <v>1607.715254</v>
      </c>
      <c r="L3946" s="6">
        <v>6578.2379430000001</v>
      </c>
      <c r="M39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7" spans="1:13" x14ac:dyDescent="0.2">
      <c r="A3947" t="s">
        <v>480</v>
      </c>
      <c r="B3947" t="s">
        <v>15</v>
      </c>
      <c r="C3947">
        <v>4</v>
      </c>
      <c r="D3947" s="6">
        <v>454981.48</v>
      </c>
      <c r="E3947" s="6">
        <v>7579318472.8800001</v>
      </c>
      <c r="F3947">
        <v>3</v>
      </c>
      <c r="G3947" t="s">
        <v>16</v>
      </c>
      <c r="H3947">
        <v>2003</v>
      </c>
      <c r="I3947">
        <v>13919</v>
      </c>
      <c r="J3947">
        <v>22</v>
      </c>
      <c r="K3947" s="5">
        <v>16657.52072</v>
      </c>
      <c r="L3947" s="6">
        <v>151660.49460000001</v>
      </c>
      <c r="M3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48" spans="1:13" x14ac:dyDescent="0.2">
      <c r="A3948" t="s">
        <v>4575</v>
      </c>
      <c r="B3948" t="s">
        <v>49</v>
      </c>
      <c r="C3948">
        <v>8</v>
      </c>
      <c r="D3948" s="6">
        <v>264419.34000000003</v>
      </c>
      <c r="E3948" s="6">
        <v>9542957635.6700001</v>
      </c>
      <c r="F3948">
        <v>19</v>
      </c>
      <c r="G3948" t="s">
        <v>21</v>
      </c>
      <c r="H3948">
        <v>2007</v>
      </c>
      <c r="I3948">
        <v>1318</v>
      </c>
      <c r="J3948">
        <v>18</v>
      </c>
      <c r="K3948" s="5">
        <v>36089.240409999999</v>
      </c>
      <c r="L3948" s="6">
        <v>13916.807489999999</v>
      </c>
      <c r="M3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49" spans="1:13" x14ac:dyDescent="0.2">
      <c r="A3949" t="s">
        <v>4576</v>
      </c>
      <c r="B3949" t="s">
        <v>42</v>
      </c>
      <c r="C3949">
        <v>7</v>
      </c>
      <c r="D3949" s="6">
        <v>10622.05</v>
      </c>
      <c r="E3949" s="6">
        <v>34308382934.830002</v>
      </c>
      <c r="F3949">
        <v>13</v>
      </c>
      <c r="G3949" t="s">
        <v>10</v>
      </c>
      <c r="H3949">
        <v>2009</v>
      </c>
      <c r="I3949">
        <v>16188</v>
      </c>
      <c r="J3949">
        <v>16</v>
      </c>
      <c r="K3949" s="5">
        <v>3229919.5980000002</v>
      </c>
      <c r="L3949" s="6">
        <v>817.08088450000002</v>
      </c>
      <c r="M39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0" spans="1:13" x14ac:dyDescent="0.2">
      <c r="A3950" t="s">
        <v>4577</v>
      </c>
      <c r="B3950" t="s">
        <v>32</v>
      </c>
      <c r="C3950">
        <v>1</v>
      </c>
      <c r="D3950" s="6">
        <v>197484.68</v>
      </c>
      <c r="E3950" s="6">
        <v>655891470.67999995</v>
      </c>
      <c r="F3950">
        <v>32</v>
      </c>
      <c r="G3950" t="s">
        <v>37</v>
      </c>
      <c r="H3950">
        <v>2001</v>
      </c>
      <c r="I3950">
        <v>8276</v>
      </c>
      <c r="J3950">
        <v>24</v>
      </c>
      <c r="K3950" s="5">
        <v>3320.227097</v>
      </c>
      <c r="L3950" s="6">
        <v>6171.3962529999999</v>
      </c>
      <c r="M3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1" spans="1:13" x14ac:dyDescent="0.2">
      <c r="A3951" t="s">
        <v>4578</v>
      </c>
      <c r="B3951" t="s">
        <v>12</v>
      </c>
      <c r="C3951">
        <v>1</v>
      </c>
      <c r="D3951" s="6">
        <v>38277.21</v>
      </c>
      <c r="E3951" s="6">
        <v>1883302517.9100001</v>
      </c>
      <c r="F3951">
        <v>23</v>
      </c>
      <c r="G3951" t="s">
        <v>19</v>
      </c>
      <c r="H3951">
        <v>2016</v>
      </c>
      <c r="I3951">
        <v>5507</v>
      </c>
      <c r="J3951">
        <v>9</v>
      </c>
      <c r="K3951" s="5">
        <v>49200.66848</v>
      </c>
      <c r="L3951" s="6">
        <v>1664.2264520000001</v>
      </c>
      <c r="M39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2" spans="1:13" x14ac:dyDescent="0.2">
      <c r="A3952" t="s">
        <v>4579</v>
      </c>
      <c r="B3952" t="s">
        <v>32</v>
      </c>
      <c r="C3952">
        <v>7</v>
      </c>
      <c r="D3952" s="6">
        <v>238755.28</v>
      </c>
      <c r="E3952" s="6">
        <v>7283203633.2600002</v>
      </c>
      <c r="F3952">
        <v>24</v>
      </c>
      <c r="G3952" t="s">
        <v>16</v>
      </c>
      <c r="H3952">
        <v>2010</v>
      </c>
      <c r="I3952">
        <v>18271</v>
      </c>
      <c r="J3952">
        <v>15</v>
      </c>
      <c r="K3952" s="5">
        <v>30503.89013</v>
      </c>
      <c r="L3952" s="6">
        <v>9948.1367339999997</v>
      </c>
      <c r="M3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3" spans="1:13" x14ac:dyDescent="0.2">
      <c r="A3953" t="s">
        <v>4580</v>
      </c>
      <c r="B3953" t="s">
        <v>18</v>
      </c>
      <c r="C3953">
        <v>1</v>
      </c>
      <c r="D3953" s="6">
        <v>433632.52</v>
      </c>
      <c r="E3953" s="6">
        <v>927255969.73000002</v>
      </c>
      <c r="F3953">
        <v>36</v>
      </c>
      <c r="G3953" t="s">
        <v>21</v>
      </c>
      <c r="H3953">
        <v>2005</v>
      </c>
      <c r="I3953">
        <v>13747</v>
      </c>
      <c r="J3953">
        <v>20</v>
      </c>
      <c r="K3953" s="5">
        <v>2137.345069</v>
      </c>
      <c r="L3953" s="6">
        <v>12045.347889999999</v>
      </c>
      <c r="M39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4" spans="1:13" x14ac:dyDescent="0.2">
      <c r="A3954" t="s">
        <v>4581</v>
      </c>
      <c r="B3954" t="s">
        <v>49</v>
      </c>
      <c r="C3954">
        <v>10</v>
      </c>
      <c r="D3954" s="6">
        <v>427254.08</v>
      </c>
      <c r="E3954" s="6">
        <v>2037547989.29</v>
      </c>
      <c r="F3954">
        <v>15</v>
      </c>
      <c r="G3954" t="s">
        <v>16</v>
      </c>
      <c r="H3954">
        <v>2017</v>
      </c>
      <c r="I3954">
        <v>18308</v>
      </c>
      <c r="J3954">
        <v>8</v>
      </c>
      <c r="K3954" s="5">
        <v>4767.9374889999999</v>
      </c>
      <c r="L3954" s="6">
        <v>28483.605189999998</v>
      </c>
      <c r="M39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55" spans="1:13" x14ac:dyDescent="0.2">
      <c r="A3955" t="s">
        <v>4582</v>
      </c>
      <c r="B3955" t="s">
        <v>42</v>
      </c>
      <c r="C3955">
        <v>10</v>
      </c>
      <c r="D3955" s="6">
        <v>121809.42</v>
      </c>
      <c r="E3955" s="6">
        <v>3376289962.0700002</v>
      </c>
      <c r="F3955">
        <v>21</v>
      </c>
      <c r="G3955" t="s">
        <v>16</v>
      </c>
      <c r="H3955">
        <v>2018</v>
      </c>
      <c r="I3955">
        <v>13438</v>
      </c>
      <c r="J3955">
        <v>7</v>
      </c>
      <c r="K3955" s="5">
        <v>27716.807270000001</v>
      </c>
      <c r="L3955" s="6">
        <v>5800.4484590000002</v>
      </c>
      <c r="M39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6" spans="1:13" x14ac:dyDescent="0.2">
      <c r="A3956" t="s">
        <v>4583</v>
      </c>
      <c r="B3956" t="s">
        <v>15</v>
      </c>
      <c r="C3956">
        <v>1</v>
      </c>
      <c r="D3956" s="6">
        <v>30292.34</v>
      </c>
      <c r="E3956" s="6">
        <v>10659211958.98</v>
      </c>
      <c r="F3956">
        <v>27</v>
      </c>
      <c r="G3956" t="s">
        <v>21</v>
      </c>
      <c r="H3956">
        <v>2016</v>
      </c>
      <c r="I3956">
        <v>12894</v>
      </c>
      <c r="J3956">
        <v>9</v>
      </c>
      <c r="K3956" s="5">
        <v>351877.17050000001</v>
      </c>
      <c r="L3956" s="6">
        <v>1121.93839</v>
      </c>
      <c r="M3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7" spans="1:13" x14ac:dyDescent="0.2">
      <c r="A3957" t="s">
        <v>4584</v>
      </c>
      <c r="B3957" t="s">
        <v>9</v>
      </c>
      <c r="C3957">
        <v>10</v>
      </c>
      <c r="D3957" s="6">
        <v>252609.1</v>
      </c>
      <c r="E3957" s="6">
        <v>3951220023.8200002</v>
      </c>
      <c r="F3957">
        <v>17</v>
      </c>
      <c r="G3957" t="s">
        <v>35</v>
      </c>
      <c r="H3957">
        <v>2023</v>
      </c>
      <c r="I3957">
        <v>8122</v>
      </c>
      <c r="J3957">
        <v>2</v>
      </c>
      <c r="K3957" s="5">
        <v>15640.63798</v>
      </c>
      <c r="L3957" s="6">
        <v>14859.358560000001</v>
      </c>
      <c r="M39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8" spans="1:13" x14ac:dyDescent="0.2">
      <c r="A3958" t="s">
        <v>481</v>
      </c>
      <c r="B3958" t="s">
        <v>49</v>
      </c>
      <c r="C3958">
        <v>6</v>
      </c>
      <c r="D3958" s="6">
        <v>17572.689999999999</v>
      </c>
      <c r="E3958" s="6">
        <v>5869476861.4499998</v>
      </c>
      <c r="F3958">
        <v>3</v>
      </c>
      <c r="G3958" t="s">
        <v>10</v>
      </c>
      <c r="H3958">
        <v>2018</v>
      </c>
      <c r="I3958">
        <v>13828</v>
      </c>
      <c r="J3958">
        <v>7</v>
      </c>
      <c r="K3958" s="5">
        <v>334010.24329999997</v>
      </c>
      <c r="L3958" s="6">
        <v>5857.5641580000001</v>
      </c>
      <c r="M3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59" spans="1:13" x14ac:dyDescent="0.2">
      <c r="A3959" t="s">
        <v>4585</v>
      </c>
      <c r="B3959" t="s">
        <v>12</v>
      </c>
      <c r="C3959">
        <v>9</v>
      </c>
      <c r="D3959" s="6">
        <v>25105.29</v>
      </c>
      <c r="E3959" s="6">
        <v>3883596079.9899998</v>
      </c>
      <c r="F3959">
        <v>34</v>
      </c>
      <c r="G3959" t="s">
        <v>19</v>
      </c>
      <c r="H3959">
        <v>2021</v>
      </c>
      <c r="I3959">
        <v>19265</v>
      </c>
      <c r="J3959">
        <v>4</v>
      </c>
      <c r="K3959" s="5">
        <v>154691.33590000001</v>
      </c>
      <c r="L3959" s="6">
        <v>738.39090639999995</v>
      </c>
      <c r="M3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0" spans="1:13" x14ac:dyDescent="0.2">
      <c r="A3960" t="s">
        <v>4586</v>
      </c>
      <c r="B3960" t="s">
        <v>9</v>
      </c>
      <c r="C3960">
        <v>3</v>
      </c>
      <c r="D3960" s="6">
        <v>45688.15</v>
      </c>
      <c r="E3960" s="6">
        <v>7859093969.3000002</v>
      </c>
      <c r="F3960">
        <v>23</v>
      </c>
      <c r="G3960" t="s">
        <v>13</v>
      </c>
      <c r="H3960">
        <v>2005</v>
      </c>
      <c r="I3960">
        <v>923</v>
      </c>
      <c r="J3960">
        <v>20</v>
      </c>
      <c r="K3960" s="5">
        <v>172015.0147</v>
      </c>
      <c r="L3960" s="6">
        <v>1986.4414280000001</v>
      </c>
      <c r="M39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1" spans="1:13" x14ac:dyDescent="0.2">
      <c r="A3961" t="s">
        <v>4587</v>
      </c>
      <c r="B3961" t="s">
        <v>12</v>
      </c>
      <c r="C3961">
        <v>8</v>
      </c>
      <c r="D3961" s="6">
        <v>156504.47</v>
      </c>
      <c r="E3961" s="6">
        <v>262541122.88999999</v>
      </c>
      <c r="F3961">
        <v>43</v>
      </c>
      <c r="G3961" t="s">
        <v>13</v>
      </c>
      <c r="H3961">
        <v>2002</v>
      </c>
      <c r="I3961">
        <v>1168</v>
      </c>
      <c r="J3961">
        <v>23</v>
      </c>
      <c r="K3961" s="5">
        <v>1676.5311839999999</v>
      </c>
      <c r="L3961" s="6">
        <v>3639.6387540000001</v>
      </c>
      <c r="M3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2" spans="1:13" x14ac:dyDescent="0.2">
      <c r="A3962" t="s">
        <v>4588</v>
      </c>
      <c r="B3962" t="s">
        <v>12</v>
      </c>
      <c r="C3962">
        <v>8</v>
      </c>
      <c r="D3962" s="6">
        <v>122657.05</v>
      </c>
      <c r="E3962" s="6">
        <v>19159042802.810001</v>
      </c>
      <c r="F3962">
        <v>20</v>
      </c>
      <c r="G3962" t="s">
        <v>19</v>
      </c>
      <c r="H3962">
        <v>2013</v>
      </c>
      <c r="I3962">
        <v>9831</v>
      </c>
      <c r="J3962">
        <v>12</v>
      </c>
      <c r="K3962" s="5">
        <v>156199.09580000001</v>
      </c>
      <c r="L3962" s="6">
        <v>6132.8524500000003</v>
      </c>
      <c r="M3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3" spans="1:13" x14ac:dyDescent="0.2">
      <c r="A3963" t="s">
        <v>4589</v>
      </c>
      <c r="B3963" t="s">
        <v>18</v>
      </c>
      <c r="C3963">
        <v>10</v>
      </c>
      <c r="D3963" s="6">
        <v>157696.15</v>
      </c>
      <c r="E3963" s="6">
        <v>4252698588.6999998</v>
      </c>
      <c r="F3963">
        <v>24</v>
      </c>
      <c r="G3963" t="s">
        <v>27</v>
      </c>
      <c r="H3963">
        <v>2003</v>
      </c>
      <c r="I3963">
        <v>3466</v>
      </c>
      <c r="J3963">
        <v>22</v>
      </c>
      <c r="K3963" s="5">
        <v>26966.67525</v>
      </c>
      <c r="L3963" s="6">
        <v>6570.6729590000004</v>
      </c>
      <c r="M3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4" spans="1:13" x14ac:dyDescent="0.2">
      <c r="A3964" t="s">
        <v>4590</v>
      </c>
      <c r="B3964" t="s">
        <v>12</v>
      </c>
      <c r="C3964">
        <v>3</v>
      </c>
      <c r="D3964" s="6">
        <v>75995.02</v>
      </c>
      <c r="E3964" s="6">
        <v>13318118992.82</v>
      </c>
      <c r="F3964">
        <v>40</v>
      </c>
      <c r="G3964" t="s">
        <v>10</v>
      </c>
      <c r="H3964">
        <v>2017</v>
      </c>
      <c r="I3964">
        <v>18238</v>
      </c>
      <c r="J3964">
        <v>8</v>
      </c>
      <c r="K3964" s="5">
        <v>175248.8941</v>
      </c>
      <c r="L3964" s="6">
        <v>1899.87547</v>
      </c>
      <c r="M3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5" spans="1:13" x14ac:dyDescent="0.2">
      <c r="A3965" t="s">
        <v>4591</v>
      </c>
      <c r="B3965" t="s">
        <v>15</v>
      </c>
      <c r="C3965">
        <v>2</v>
      </c>
      <c r="D3965" s="6">
        <v>108327.95</v>
      </c>
      <c r="E3965" s="6">
        <v>34128021845.919998</v>
      </c>
      <c r="F3965">
        <v>16</v>
      </c>
      <c r="G3965" t="s">
        <v>10</v>
      </c>
      <c r="H3965">
        <v>2011</v>
      </c>
      <c r="I3965">
        <v>1410</v>
      </c>
      <c r="J3965">
        <v>14</v>
      </c>
      <c r="K3965" s="5">
        <v>315042.54889999999</v>
      </c>
      <c r="L3965" s="6">
        <v>6770.496881</v>
      </c>
      <c r="M39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66" spans="1:13" x14ac:dyDescent="0.2">
      <c r="A3966" t="s">
        <v>4592</v>
      </c>
      <c r="B3966" t="s">
        <v>15</v>
      </c>
      <c r="C3966">
        <v>10</v>
      </c>
      <c r="D3966" s="6">
        <v>132525.51999999999</v>
      </c>
      <c r="E3966" s="6">
        <v>19985720156.09</v>
      </c>
      <c r="F3966">
        <v>25</v>
      </c>
      <c r="G3966" t="s">
        <v>16</v>
      </c>
      <c r="H3966">
        <v>2007</v>
      </c>
      <c r="I3966">
        <v>12181</v>
      </c>
      <c r="J3966">
        <v>18</v>
      </c>
      <c r="K3966" s="5">
        <v>150805.5772</v>
      </c>
      <c r="L3966" s="6">
        <v>5301.0208240000002</v>
      </c>
      <c r="M3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7" spans="1:13" x14ac:dyDescent="0.2">
      <c r="A3967" t="s">
        <v>4593</v>
      </c>
      <c r="B3967" t="s">
        <v>9</v>
      </c>
      <c r="C3967">
        <v>2</v>
      </c>
      <c r="D3967" s="6">
        <v>8320.94</v>
      </c>
      <c r="E3967" s="6">
        <v>34261096957.650002</v>
      </c>
      <c r="F3967">
        <v>17</v>
      </c>
      <c r="G3967" t="s">
        <v>13</v>
      </c>
      <c r="H3967">
        <v>2018</v>
      </c>
      <c r="I3967">
        <v>16214</v>
      </c>
      <c r="J3967">
        <v>7</v>
      </c>
      <c r="K3967" s="5">
        <v>4117453.1469999999</v>
      </c>
      <c r="L3967" s="6">
        <v>489.46717380000001</v>
      </c>
      <c r="M39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68" spans="1:13" x14ac:dyDescent="0.2">
      <c r="A3968" t="s">
        <v>4594</v>
      </c>
      <c r="B3968" t="s">
        <v>15</v>
      </c>
      <c r="C3968">
        <v>4</v>
      </c>
      <c r="D3968" s="6">
        <v>404403.64</v>
      </c>
      <c r="E3968" s="6">
        <v>1973608370.5599999</v>
      </c>
      <c r="F3968">
        <v>29</v>
      </c>
      <c r="G3968" t="s">
        <v>19</v>
      </c>
      <c r="H3968">
        <v>2021</v>
      </c>
      <c r="I3968">
        <v>7312</v>
      </c>
      <c r="J3968">
        <v>4</v>
      </c>
      <c r="K3968" s="5">
        <v>4879.2933350000003</v>
      </c>
      <c r="L3968" s="6">
        <v>13944.95297</v>
      </c>
      <c r="M3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69" spans="1:13" x14ac:dyDescent="0.2">
      <c r="A3969" t="s">
        <v>482</v>
      </c>
      <c r="B3969" t="s">
        <v>32</v>
      </c>
      <c r="C3969">
        <v>3</v>
      </c>
      <c r="D3969" s="6">
        <v>438235.71</v>
      </c>
      <c r="E3969" s="6">
        <v>1144777684.9000001</v>
      </c>
      <c r="F3969">
        <v>28</v>
      </c>
      <c r="G3969" t="s">
        <v>35</v>
      </c>
      <c r="H3969">
        <v>2007</v>
      </c>
      <c r="I3969">
        <v>2666</v>
      </c>
      <c r="J3969">
        <v>18</v>
      </c>
      <c r="K3969" s="5">
        <v>2611.2418849999999</v>
      </c>
      <c r="L3969" s="6">
        <v>15651.275460000001</v>
      </c>
      <c r="M39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0" spans="1:13" x14ac:dyDescent="0.2">
      <c r="A3970" t="s">
        <v>4595</v>
      </c>
      <c r="B3970" t="s">
        <v>15</v>
      </c>
      <c r="C3970">
        <v>4</v>
      </c>
      <c r="D3970" s="6">
        <v>24523.7</v>
      </c>
      <c r="E3970" s="6">
        <v>8203451046.9499998</v>
      </c>
      <c r="F3970">
        <v>15</v>
      </c>
      <c r="G3970" t="s">
        <v>16</v>
      </c>
      <c r="H3970">
        <v>2009</v>
      </c>
      <c r="I3970">
        <v>1764</v>
      </c>
      <c r="J3970">
        <v>16</v>
      </c>
      <c r="K3970" s="5">
        <v>334510.10969999997</v>
      </c>
      <c r="L3970" s="6">
        <v>1634.9135220000001</v>
      </c>
      <c r="M3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1" spans="1:13" x14ac:dyDescent="0.2">
      <c r="A3971" t="s">
        <v>4596</v>
      </c>
      <c r="B3971" t="s">
        <v>15</v>
      </c>
      <c r="C3971">
        <v>1</v>
      </c>
      <c r="D3971" s="6">
        <v>203008.45</v>
      </c>
      <c r="E3971" s="6">
        <v>9660626072.2199993</v>
      </c>
      <c r="F3971">
        <v>4</v>
      </c>
      <c r="G3971" t="s">
        <v>21</v>
      </c>
      <c r="H3971">
        <v>2018</v>
      </c>
      <c r="I3971">
        <v>15476</v>
      </c>
      <c r="J3971">
        <v>7</v>
      </c>
      <c r="K3971" s="5">
        <v>47586.310510000003</v>
      </c>
      <c r="L3971" s="6">
        <v>50752.112110000002</v>
      </c>
      <c r="M39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72" spans="1:13" x14ac:dyDescent="0.2">
      <c r="A3972" t="s">
        <v>4597</v>
      </c>
      <c r="B3972" t="s">
        <v>32</v>
      </c>
      <c r="C3972">
        <v>6</v>
      </c>
      <c r="D3972" s="6">
        <v>44950.720000000001</v>
      </c>
      <c r="E3972" s="6">
        <v>19544808675.740002</v>
      </c>
      <c r="F3972">
        <v>21</v>
      </c>
      <c r="G3972" t="s">
        <v>35</v>
      </c>
      <c r="H3972">
        <v>2022</v>
      </c>
      <c r="I3972">
        <v>8874</v>
      </c>
      <c r="J3972">
        <v>3</v>
      </c>
      <c r="K3972" s="5">
        <v>434804.21309999999</v>
      </c>
      <c r="L3972" s="6">
        <v>2140.5106169999999</v>
      </c>
      <c r="M39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3" spans="1:13" x14ac:dyDescent="0.2">
      <c r="A3973" t="s">
        <v>4598</v>
      </c>
      <c r="B3973" t="s">
        <v>12</v>
      </c>
      <c r="C3973">
        <v>4</v>
      </c>
      <c r="D3973" s="6">
        <v>217719.75</v>
      </c>
      <c r="E3973" s="6">
        <v>6946840490.5699997</v>
      </c>
      <c r="F3973">
        <v>28</v>
      </c>
      <c r="G3973" t="s">
        <v>10</v>
      </c>
      <c r="H3973">
        <v>2005</v>
      </c>
      <c r="I3973">
        <v>7651</v>
      </c>
      <c r="J3973">
        <v>20</v>
      </c>
      <c r="K3973" s="5">
        <v>31906.258839999999</v>
      </c>
      <c r="L3973" s="6">
        <v>7775.7054390000003</v>
      </c>
      <c r="M3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4" spans="1:13" x14ac:dyDescent="0.2">
      <c r="A3974" t="s">
        <v>4599</v>
      </c>
      <c r="B3974" t="s">
        <v>49</v>
      </c>
      <c r="C3974">
        <v>6</v>
      </c>
      <c r="D3974" s="6">
        <v>4108.6000000000004</v>
      </c>
      <c r="E3974" s="6">
        <v>1889153297.76</v>
      </c>
      <c r="F3974">
        <v>37</v>
      </c>
      <c r="G3974" t="s">
        <v>21</v>
      </c>
      <c r="H3974">
        <v>2021</v>
      </c>
      <c r="I3974">
        <v>18388</v>
      </c>
      <c r="J3974">
        <v>4</v>
      </c>
      <c r="K3974" s="5">
        <v>459803.38280000002</v>
      </c>
      <c r="L3974" s="6">
        <v>111.0433026</v>
      </c>
      <c r="M39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5" spans="1:13" x14ac:dyDescent="0.2">
      <c r="A3975" t="s">
        <v>4600</v>
      </c>
      <c r="B3975" t="s">
        <v>42</v>
      </c>
      <c r="C3975">
        <v>2</v>
      </c>
      <c r="D3975" s="6">
        <v>471686.02</v>
      </c>
      <c r="E3975" s="6">
        <v>15116870440.059999</v>
      </c>
      <c r="F3975">
        <v>29</v>
      </c>
      <c r="G3975" t="s">
        <v>10</v>
      </c>
      <c r="H3975">
        <v>2015</v>
      </c>
      <c r="I3975">
        <v>3247</v>
      </c>
      <c r="J3975">
        <v>10</v>
      </c>
      <c r="K3975" s="5">
        <v>32047.58684</v>
      </c>
      <c r="L3975" s="6">
        <v>16265.035250000001</v>
      </c>
      <c r="M3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6" spans="1:13" x14ac:dyDescent="0.2">
      <c r="A3976" t="s">
        <v>4601</v>
      </c>
      <c r="B3976" t="s">
        <v>32</v>
      </c>
      <c r="C3976">
        <v>6</v>
      </c>
      <c r="D3976" s="6">
        <v>3358.31</v>
      </c>
      <c r="E3976" s="6">
        <v>10331827271.66</v>
      </c>
      <c r="F3976">
        <v>40</v>
      </c>
      <c r="G3976" t="s">
        <v>29</v>
      </c>
      <c r="H3976">
        <v>2015</v>
      </c>
      <c r="I3976">
        <v>4028</v>
      </c>
      <c r="J3976">
        <v>10</v>
      </c>
      <c r="K3976" s="5">
        <v>3076493.983</v>
      </c>
      <c r="L3976" s="7">
        <v>83.957777680000007</v>
      </c>
      <c r="M39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77" spans="1:13" x14ac:dyDescent="0.2">
      <c r="A3977" t="s">
        <v>4602</v>
      </c>
      <c r="B3977" t="s">
        <v>18</v>
      </c>
      <c r="C3977">
        <v>3</v>
      </c>
      <c r="D3977" s="6">
        <v>368646.67</v>
      </c>
      <c r="E3977" s="6">
        <v>15033406436.219999</v>
      </c>
      <c r="F3977">
        <v>25</v>
      </c>
      <c r="G3977" t="s">
        <v>33</v>
      </c>
      <c r="H3977">
        <v>2002</v>
      </c>
      <c r="I3977">
        <v>3086</v>
      </c>
      <c r="J3977">
        <v>23</v>
      </c>
      <c r="K3977" s="5">
        <v>40778.986669999998</v>
      </c>
      <c r="L3977" s="6">
        <v>14745.86694</v>
      </c>
      <c r="M3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8" spans="1:13" x14ac:dyDescent="0.2">
      <c r="A3978" t="s">
        <v>4603</v>
      </c>
      <c r="B3978" t="s">
        <v>9</v>
      </c>
      <c r="C3978">
        <v>10</v>
      </c>
      <c r="D3978" s="6">
        <v>75123.5</v>
      </c>
      <c r="E3978" s="6">
        <v>16268597558.190001</v>
      </c>
      <c r="F3978">
        <v>14</v>
      </c>
      <c r="G3978" t="s">
        <v>27</v>
      </c>
      <c r="H3978">
        <v>2011</v>
      </c>
      <c r="I3978">
        <v>17658</v>
      </c>
      <c r="J3978">
        <v>14</v>
      </c>
      <c r="K3978" s="5">
        <v>216557.0405</v>
      </c>
      <c r="L3978" s="6">
        <v>5365.9641549999997</v>
      </c>
      <c r="M3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79" spans="1:13" x14ac:dyDescent="0.2">
      <c r="A3979" t="s">
        <v>4604</v>
      </c>
      <c r="B3979" t="s">
        <v>24</v>
      </c>
      <c r="C3979">
        <v>3</v>
      </c>
      <c r="D3979" s="6">
        <v>24844.12</v>
      </c>
      <c r="E3979" s="6">
        <v>9743731843.9300003</v>
      </c>
      <c r="F3979">
        <v>34</v>
      </c>
      <c r="G3979" t="s">
        <v>16</v>
      </c>
      <c r="H3979">
        <v>2021</v>
      </c>
      <c r="I3979">
        <v>14243</v>
      </c>
      <c r="J3979">
        <v>4</v>
      </c>
      <c r="K3979" s="5">
        <v>392193.75300000003</v>
      </c>
      <c r="L3979" s="6">
        <v>730.70928709999998</v>
      </c>
      <c r="M39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0" spans="1:13" x14ac:dyDescent="0.2">
      <c r="A3980" t="s">
        <v>483</v>
      </c>
      <c r="B3980" t="s">
        <v>18</v>
      </c>
      <c r="C3980">
        <v>4</v>
      </c>
      <c r="D3980" s="6">
        <v>424317.4</v>
      </c>
      <c r="E3980" s="6">
        <v>16899800631.629999</v>
      </c>
      <c r="F3980">
        <v>40</v>
      </c>
      <c r="G3980" t="s">
        <v>27</v>
      </c>
      <c r="H3980">
        <v>2009</v>
      </c>
      <c r="I3980">
        <v>12851</v>
      </c>
      <c r="J3980">
        <v>16</v>
      </c>
      <c r="K3980" s="5">
        <v>39827.205979999999</v>
      </c>
      <c r="L3980" s="6">
        <v>10607.93489</v>
      </c>
      <c r="M3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1" spans="1:13" x14ac:dyDescent="0.2">
      <c r="A3981" t="s">
        <v>4605</v>
      </c>
      <c r="B3981" t="s">
        <v>9</v>
      </c>
      <c r="C3981">
        <v>3</v>
      </c>
      <c r="D3981" s="6">
        <v>50032.39</v>
      </c>
      <c r="E3981" s="6">
        <v>21436604032.68</v>
      </c>
      <c r="F3981">
        <v>46</v>
      </c>
      <c r="G3981" t="s">
        <v>10</v>
      </c>
      <c r="H3981">
        <v>2013</v>
      </c>
      <c r="I3981">
        <v>19237</v>
      </c>
      <c r="J3981">
        <v>12</v>
      </c>
      <c r="K3981" s="5">
        <v>428453.49300000002</v>
      </c>
      <c r="L3981" s="6">
        <v>1087.6607409999999</v>
      </c>
      <c r="M3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2" spans="1:13" x14ac:dyDescent="0.2">
      <c r="A3982" t="s">
        <v>4606</v>
      </c>
      <c r="B3982" t="s">
        <v>9</v>
      </c>
      <c r="C3982">
        <v>1</v>
      </c>
      <c r="D3982" s="6">
        <v>60019.21</v>
      </c>
      <c r="E3982" s="6">
        <v>21924990117</v>
      </c>
      <c r="F3982">
        <v>35</v>
      </c>
      <c r="G3982" t="s">
        <v>13</v>
      </c>
      <c r="H3982">
        <v>2003</v>
      </c>
      <c r="I3982">
        <v>3839</v>
      </c>
      <c r="J3982">
        <v>22</v>
      </c>
      <c r="K3982" s="5">
        <v>365298.55660000001</v>
      </c>
      <c r="L3982" s="6">
        <v>1714.8345179999999</v>
      </c>
      <c r="M3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3" spans="1:13" x14ac:dyDescent="0.2">
      <c r="A3983" t="s">
        <v>4607</v>
      </c>
      <c r="B3983" t="s">
        <v>18</v>
      </c>
      <c r="C3983">
        <v>3</v>
      </c>
      <c r="D3983" s="6">
        <v>199400.57</v>
      </c>
      <c r="E3983" s="6">
        <v>3631991298.3200002</v>
      </c>
      <c r="F3983">
        <v>37</v>
      </c>
      <c r="G3983" t="s">
        <v>29</v>
      </c>
      <c r="H3983">
        <v>2013</v>
      </c>
      <c r="I3983">
        <v>208</v>
      </c>
      <c r="J3983">
        <v>12</v>
      </c>
      <c r="K3983" s="5">
        <v>18213.548470000002</v>
      </c>
      <c r="L3983" s="6">
        <v>5389.2045209999997</v>
      </c>
      <c r="M3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4" spans="1:13" x14ac:dyDescent="0.2">
      <c r="A3984" t="s">
        <v>4608</v>
      </c>
      <c r="B3984" t="s">
        <v>12</v>
      </c>
      <c r="C3984">
        <v>8</v>
      </c>
      <c r="D3984" s="6">
        <v>419983.02</v>
      </c>
      <c r="E3984" s="6">
        <v>14819319789.959999</v>
      </c>
      <c r="F3984">
        <v>49</v>
      </c>
      <c r="G3984" t="s">
        <v>13</v>
      </c>
      <c r="H3984">
        <v>2016</v>
      </c>
      <c r="I3984">
        <v>8904</v>
      </c>
      <c r="J3984">
        <v>9</v>
      </c>
      <c r="K3984" s="5">
        <v>35284.5216</v>
      </c>
      <c r="L3984" s="6">
        <v>8571.0819640000009</v>
      </c>
      <c r="M39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5" spans="1:13" x14ac:dyDescent="0.2">
      <c r="A3985" t="s">
        <v>4609</v>
      </c>
      <c r="B3985" t="s">
        <v>32</v>
      </c>
      <c r="C3985">
        <v>2</v>
      </c>
      <c r="D3985" s="6">
        <v>109025.56</v>
      </c>
      <c r="E3985" s="6">
        <v>4743281365.8000002</v>
      </c>
      <c r="F3985">
        <v>18</v>
      </c>
      <c r="G3985" t="s">
        <v>33</v>
      </c>
      <c r="H3985">
        <v>2016</v>
      </c>
      <c r="I3985">
        <v>1600</v>
      </c>
      <c r="J3985">
        <v>9</v>
      </c>
      <c r="K3985" s="5">
        <v>43505.139210000001</v>
      </c>
      <c r="L3985" s="6">
        <v>6056.9757790000003</v>
      </c>
      <c r="M39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6" spans="1:13" x14ac:dyDescent="0.2">
      <c r="A3986" t="s">
        <v>4610</v>
      </c>
      <c r="B3986" t="s">
        <v>32</v>
      </c>
      <c r="C3986">
        <v>4</v>
      </c>
      <c r="D3986" s="6">
        <v>464757.45</v>
      </c>
      <c r="E3986" s="6">
        <v>19783289652.82</v>
      </c>
      <c r="F3986">
        <v>21</v>
      </c>
      <c r="G3986" t="s">
        <v>10</v>
      </c>
      <c r="H3986">
        <v>2006</v>
      </c>
      <c r="I3986">
        <v>16861</v>
      </c>
      <c r="J3986">
        <v>19</v>
      </c>
      <c r="K3986" s="5">
        <v>42565.91201</v>
      </c>
      <c r="L3986" s="6">
        <v>22131.307339999999</v>
      </c>
      <c r="M39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87" spans="1:13" x14ac:dyDescent="0.2">
      <c r="A3987" t="s">
        <v>4611</v>
      </c>
      <c r="B3987" t="s">
        <v>24</v>
      </c>
      <c r="C3987">
        <v>7</v>
      </c>
      <c r="D3987" s="6">
        <v>339291.55</v>
      </c>
      <c r="E3987" s="6">
        <v>1000031820.45</v>
      </c>
      <c r="F3987">
        <v>17</v>
      </c>
      <c r="G3987" t="s">
        <v>19</v>
      </c>
      <c r="H3987">
        <v>2020</v>
      </c>
      <c r="I3987">
        <v>8502</v>
      </c>
      <c r="J3987">
        <v>5</v>
      </c>
      <c r="K3987" s="5">
        <v>2946.411513</v>
      </c>
      <c r="L3987" s="6">
        <v>19958.32646</v>
      </c>
      <c r="M3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88" spans="1:13" x14ac:dyDescent="0.2">
      <c r="A3988" t="s">
        <v>4612</v>
      </c>
      <c r="B3988" t="s">
        <v>18</v>
      </c>
      <c r="C3988">
        <v>8</v>
      </c>
      <c r="D3988" s="6">
        <v>313011.67</v>
      </c>
      <c r="E3988" s="6">
        <v>9870574307.8099995</v>
      </c>
      <c r="F3988">
        <v>15</v>
      </c>
      <c r="G3988" t="s">
        <v>16</v>
      </c>
      <c r="H3988">
        <v>2014</v>
      </c>
      <c r="I3988">
        <v>18258</v>
      </c>
      <c r="J3988">
        <v>11</v>
      </c>
      <c r="K3988" s="5">
        <v>31533.205160000001</v>
      </c>
      <c r="L3988" s="6">
        <v>20867.44485</v>
      </c>
      <c r="M3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89" spans="1:13" x14ac:dyDescent="0.2">
      <c r="A3989" t="s">
        <v>4613</v>
      </c>
      <c r="B3989" t="s">
        <v>15</v>
      </c>
      <c r="C3989">
        <v>8</v>
      </c>
      <c r="D3989" s="6">
        <v>271662.15999999997</v>
      </c>
      <c r="E3989" s="6">
        <v>9809531648.3700008</v>
      </c>
      <c r="F3989">
        <v>17</v>
      </c>
      <c r="G3989" t="s">
        <v>37</v>
      </c>
      <c r="H3989">
        <v>2012</v>
      </c>
      <c r="I3989">
        <v>8049</v>
      </c>
      <c r="J3989">
        <v>13</v>
      </c>
      <c r="K3989" s="5">
        <v>36108.304100000001</v>
      </c>
      <c r="L3989" s="6">
        <v>15980.12722</v>
      </c>
      <c r="M3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0" spans="1:13" x14ac:dyDescent="0.2">
      <c r="A3990" t="s">
        <v>4614</v>
      </c>
      <c r="B3990" t="s">
        <v>24</v>
      </c>
      <c r="C3990">
        <v>3</v>
      </c>
      <c r="D3990" s="6">
        <v>261360.45</v>
      </c>
      <c r="E3990" s="6">
        <v>5639670935.4499998</v>
      </c>
      <c r="F3990">
        <v>32</v>
      </c>
      <c r="G3990" t="s">
        <v>29</v>
      </c>
      <c r="H3990">
        <v>2016</v>
      </c>
      <c r="I3990">
        <v>19296</v>
      </c>
      <c r="J3990">
        <v>9</v>
      </c>
      <c r="K3990" s="5">
        <v>21577.134129999999</v>
      </c>
      <c r="L3990" s="6">
        <v>8167.514193</v>
      </c>
      <c r="M3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1" spans="1:13" x14ac:dyDescent="0.2">
      <c r="A3991" t="s">
        <v>484</v>
      </c>
      <c r="B3991" t="s">
        <v>24</v>
      </c>
      <c r="C3991">
        <v>9</v>
      </c>
      <c r="D3991" s="6">
        <v>52352.02</v>
      </c>
      <c r="E3991" s="6">
        <v>10554153364.32</v>
      </c>
      <c r="F3991">
        <v>12</v>
      </c>
      <c r="G3991" t="s">
        <v>21</v>
      </c>
      <c r="H3991">
        <v>2014</v>
      </c>
      <c r="I3991">
        <v>3097</v>
      </c>
      <c r="J3991">
        <v>11</v>
      </c>
      <c r="K3991" s="5">
        <v>201598.71789999999</v>
      </c>
      <c r="L3991" s="6">
        <v>4362.668705</v>
      </c>
      <c r="M3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2" spans="1:13" x14ac:dyDescent="0.2">
      <c r="A3992" t="s">
        <v>4615</v>
      </c>
      <c r="B3992" t="s">
        <v>49</v>
      </c>
      <c r="C3992">
        <v>1</v>
      </c>
      <c r="D3992" s="6">
        <v>463253.87</v>
      </c>
      <c r="E3992" s="6">
        <v>11027591372.09</v>
      </c>
      <c r="F3992">
        <v>18</v>
      </c>
      <c r="G3992" t="s">
        <v>29</v>
      </c>
      <c r="H3992">
        <v>2013</v>
      </c>
      <c r="I3992">
        <v>18941</v>
      </c>
      <c r="J3992">
        <v>12</v>
      </c>
      <c r="K3992" s="5">
        <v>23803.639660000001</v>
      </c>
      <c r="L3992" s="6">
        <v>25736.325929999999</v>
      </c>
      <c r="M39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93" spans="1:13" x14ac:dyDescent="0.2">
      <c r="A3993" t="s">
        <v>4616</v>
      </c>
      <c r="B3993" t="s">
        <v>12</v>
      </c>
      <c r="C3993">
        <v>8</v>
      </c>
      <c r="D3993" s="6">
        <v>25891.26</v>
      </c>
      <c r="E3993" s="6">
        <v>5919477279.5500002</v>
      </c>
      <c r="F3993">
        <v>49</v>
      </c>
      <c r="G3993" t="s">
        <v>16</v>
      </c>
      <c r="H3993">
        <v>2018</v>
      </c>
      <c r="I3993">
        <v>13408</v>
      </c>
      <c r="J3993">
        <v>7</v>
      </c>
      <c r="K3993" s="5">
        <v>228627.36809999999</v>
      </c>
      <c r="L3993" s="6">
        <v>528.3931288</v>
      </c>
      <c r="M39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4" spans="1:13" x14ac:dyDescent="0.2">
      <c r="A3994" t="s">
        <v>4617</v>
      </c>
      <c r="B3994" t="s">
        <v>15</v>
      </c>
      <c r="C3994">
        <v>1</v>
      </c>
      <c r="D3994" s="6">
        <v>260100.5</v>
      </c>
      <c r="E3994" s="6">
        <v>5348905395.1999998</v>
      </c>
      <c r="F3994">
        <v>48</v>
      </c>
      <c r="G3994" t="s">
        <v>19</v>
      </c>
      <c r="H3994">
        <v>2000</v>
      </c>
      <c r="I3994">
        <v>2134</v>
      </c>
      <c r="J3994">
        <v>25</v>
      </c>
      <c r="K3994" s="5">
        <v>20563.764090000001</v>
      </c>
      <c r="L3994" s="6">
        <v>5418.7603900000004</v>
      </c>
      <c r="M3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5" spans="1:13" x14ac:dyDescent="0.2">
      <c r="A3995" t="s">
        <v>4618</v>
      </c>
      <c r="B3995" t="s">
        <v>15</v>
      </c>
      <c r="C3995">
        <v>8</v>
      </c>
      <c r="D3995" s="6">
        <v>16026.58</v>
      </c>
      <c r="E3995" s="6">
        <v>72379636.959999993</v>
      </c>
      <c r="F3995">
        <v>9</v>
      </c>
      <c r="G3995" t="s">
        <v>21</v>
      </c>
      <c r="H3995">
        <v>2021</v>
      </c>
      <c r="I3995">
        <v>13882</v>
      </c>
      <c r="J3995">
        <v>4</v>
      </c>
      <c r="K3995" s="5">
        <v>4515.2242139999998</v>
      </c>
      <c r="L3995" s="6">
        <v>1780.731315</v>
      </c>
      <c r="M39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6" spans="1:13" x14ac:dyDescent="0.2">
      <c r="A3996" t="s">
        <v>4619</v>
      </c>
      <c r="B3996" t="s">
        <v>24</v>
      </c>
      <c r="C3996">
        <v>3</v>
      </c>
      <c r="D3996" s="6">
        <v>113574.69</v>
      </c>
      <c r="E3996" s="6">
        <v>23841928830.130001</v>
      </c>
      <c r="F3996">
        <v>33</v>
      </c>
      <c r="G3996" t="s">
        <v>37</v>
      </c>
      <c r="H3996">
        <v>2009</v>
      </c>
      <c r="I3996">
        <v>19399</v>
      </c>
      <c r="J3996">
        <v>16</v>
      </c>
      <c r="K3996" s="5">
        <v>209921.90210000001</v>
      </c>
      <c r="L3996" s="6">
        <v>3441.6573159999998</v>
      </c>
      <c r="M3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7" spans="1:13" x14ac:dyDescent="0.2">
      <c r="A3997" t="s">
        <v>4620</v>
      </c>
      <c r="B3997" t="s">
        <v>12</v>
      </c>
      <c r="C3997">
        <v>7</v>
      </c>
      <c r="D3997" s="6">
        <v>384333.37</v>
      </c>
      <c r="E3997" s="6">
        <v>672311701.34000003</v>
      </c>
      <c r="F3997">
        <v>2</v>
      </c>
      <c r="G3997" t="s">
        <v>37</v>
      </c>
      <c r="H3997">
        <v>2019</v>
      </c>
      <c r="I3997">
        <v>17739</v>
      </c>
      <c r="J3997">
        <v>6</v>
      </c>
      <c r="K3997" s="5">
        <v>1748.293058</v>
      </c>
      <c r="L3997" s="6">
        <v>192166.68650000001</v>
      </c>
      <c r="M399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3998" spans="1:13" x14ac:dyDescent="0.2">
      <c r="A3998" t="s">
        <v>4621</v>
      </c>
      <c r="B3998" t="s">
        <v>42</v>
      </c>
      <c r="C3998">
        <v>7</v>
      </c>
      <c r="D3998" s="6">
        <v>356875.54</v>
      </c>
      <c r="E3998" s="6">
        <v>9886904093.9899998</v>
      </c>
      <c r="F3998">
        <v>46</v>
      </c>
      <c r="G3998" t="s">
        <v>35</v>
      </c>
      <c r="H3998">
        <v>2015</v>
      </c>
      <c r="I3998">
        <v>17986</v>
      </c>
      <c r="J3998">
        <v>10</v>
      </c>
      <c r="K3998" s="5">
        <v>27703.067920000001</v>
      </c>
      <c r="L3998" s="6">
        <v>7758.1638309999998</v>
      </c>
      <c r="M39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3999" spans="1:13" x14ac:dyDescent="0.2">
      <c r="A3999" t="s">
        <v>4622</v>
      </c>
      <c r="B3999" t="s">
        <v>9</v>
      </c>
      <c r="C3999">
        <v>8</v>
      </c>
      <c r="D3999" s="6">
        <v>366721.04</v>
      </c>
      <c r="E3999" s="6">
        <v>18108059254.18</v>
      </c>
      <c r="F3999">
        <v>17</v>
      </c>
      <c r="G3999" t="s">
        <v>13</v>
      </c>
      <c r="H3999">
        <v>2008</v>
      </c>
      <c r="I3999">
        <v>1991</v>
      </c>
      <c r="J3999">
        <v>17</v>
      </c>
      <c r="K3999" s="5">
        <v>49377.293369999999</v>
      </c>
      <c r="L3999" s="6">
        <v>21571.826069999999</v>
      </c>
      <c r="M39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0" spans="1:13" x14ac:dyDescent="0.2">
      <c r="A4000" t="s">
        <v>4623</v>
      </c>
      <c r="B4000" t="s">
        <v>32</v>
      </c>
      <c r="C4000">
        <v>2</v>
      </c>
      <c r="D4000" s="6">
        <v>369581.63</v>
      </c>
      <c r="E4000" s="6">
        <v>12989358817.309999</v>
      </c>
      <c r="F4000">
        <v>6</v>
      </c>
      <c r="G4000" t="s">
        <v>29</v>
      </c>
      <c r="H4000">
        <v>2007</v>
      </c>
      <c r="I4000">
        <v>19287</v>
      </c>
      <c r="J4000">
        <v>18</v>
      </c>
      <c r="K4000" s="5">
        <v>35145.115899999997</v>
      </c>
      <c r="L4000" s="6">
        <v>61596.938399999999</v>
      </c>
      <c r="M40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1" spans="1:13" x14ac:dyDescent="0.2">
      <c r="A4001" t="s">
        <v>4624</v>
      </c>
      <c r="B4001" t="s">
        <v>42</v>
      </c>
      <c r="C4001">
        <v>4</v>
      </c>
      <c r="D4001" s="6">
        <v>102332.43</v>
      </c>
      <c r="E4001" s="6">
        <v>4783134975.0299997</v>
      </c>
      <c r="F4001">
        <v>27</v>
      </c>
      <c r="G4001" t="s">
        <v>35</v>
      </c>
      <c r="H4001">
        <v>2012</v>
      </c>
      <c r="I4001">
        <v>14432</v>
      </c>
      <c r="J4001">
        <v>13</v>
      </c>
      <c r="K4001" s="5">
        <v>46740.144489999999</v>
      </c>
      <c r="L4001" s="6">
        <v>3790.0900620000002</v>
      </c>
      <c r="M4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2" spans="1:13" x14ac:dyDescent="0.2">
      <c r="A4002" t="s">
        <v>71</v>
      </c>
      <c r="B4002" t="s">
        <v>49</v>
      </c>
      <c r="C4002">
        <v>5</v>
      </c>
      <c r="D4002" s="6">
        <v>325443.95</v>
      </c>
      <c r="E4002" s="6">
        <v>7876334439.0500002</v>
      </c>
      <c r="F4002">
        <v>20</v>
      </c>
      <c r="G4002" t="s">
        <v>37</v>
      </c>
      <c r="H4002">
        <v>2016</v>
      </c>
      <c r="I4002">
        <v>14704</v>
      </c>
      <c r="J4002">
        <v>9</v>
      </c>
      <c r="K4002" s="5">
        <v>24200.815790000001</v>
      </c>
      <c r="L4002" s="6">
        <v>16272.197319999999</v>
      </c>
      <c r="M40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3" spans="1:13" x14ac:dyDescent="0.2">
      <c r="A4003" t="s">
        <v>485</v>
      </c>
      <c r="B4003" t="s">
        <v>9</v>
      </c>
      <c r="C4003">
        <v>8</v>
      </c>
      <c r="D4003" s="6">
        <v>39626.69</v>
      </c>
      <c r="E4003" s="6">
        <v>8376071870.8500004</v>
      </c>
      <c r="F4003">
        <v>48</v>
      </c>
      <c r="G4003" t="s">
        <v>10</v>
      </c>
      <c r="H4003">
        <v>2010</v>
      </c>
      <c r="I4003">
        <v>15888</v>
      </c>
      <c r="J4003">
        <v>15</v>
      </c>
      <c r="K4003" s="5">
        <v>211373.4902</v>
      </c>
      <c r="L4003" s="6">
        <v>825.55608840000002</v>
      </c>
      <c r="M40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4" spans="1:13" x14ac:dyDescent="0.2">
      <c r="A4004" t="s">
        <v>4625</v>
      </c>
      <c r="B4004" t="s">
        <v>49</v>
      </c>
      <c r="C4004">
        <v>5</v>
      </c>
      <c r="D4004" s="6">
        <v>150150.1</v>
      </c>
      <c r="E4004" s="6">
        <v>3361572125.25</v>
      </c>
      <c r="F4004">
        <v>32</v>
      </c>
      <c r="G4004" t="s">
        <v>19</v>
      </c>
      <c r="H4004">
        <v>2020</v>
      </c>
      <c r="I4004">
        <v>3556</v>
      </c>
      <c r="J4004">
        <v>5</v>
      </c>
      <c r="K4004" s="5">
        <v>22387.078389999999</v>
      </c>
      <c r="L4004" s="6">
        <v>4692.1905079999997</v>
      </c>
      <c r="M40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5" spans="1:13" x14ac:dyDescent="0.2">
      <c r="A4005" t="s">
        <v>4626</v>
      </c>
      <c r="B4005" t="s">
        <v>18</v>
      </c>
      <c r="C4005">
        <v>5</v>
      </c>
      <c r="D4005" s="6">
        <v>418325.45</v>
      </c>
      <c r="E4005" s="6">
        <v>10698158079.360001</v>
      </c>
      <c r="F4005">
        <v>16</v>
      </c>
      <c r="G4005" t="s">
        <v>27</v>
      </c>
      <c r="H4005">
        <v>2007</v>
      </c>
      <c r="I4005">
        <v>14527</v>
      </c>
      <c r="J4005">
        <v>18</v>
      </c>
      <c r="K4005" s="5">
        <v>25572.768220000002</v>
      </c>
      <c r="L4005" s="6">
        <v>26145.34058</v>
      </c>
      <c r="M40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6" spans="1:13" x14ac:dyDescent="0.2">
      <c r="A4006" t="s">
        <v>4627</v>
      </c>
      <c r="B4006" t="s">
        <v>49</v>
      </c>
      <c r="C4006">
        <v>1</v>
      </c>
      <c r="D4006" s="6">
        <v>268367.43</v>
      </c>
      <c r="E4006" s="6">
        <v>9700078818.8199997</v>
      </c>
      <c r="F4006">
        <v>34</v>
      </c>
      <c r="G4006" t="s">
        <v>29</v>
      </c>
      <c r="H4006">
        <v>2012</v>
      </c>
      <c r="I4006">
        <v>19115</v>
      </c>
      <c r="J4006">
        <v>13</v>
      </c>
      <c r="K4006" s="5">
        <v>36143.769699999997</v>
      </c>
      <c r="L4006" s="6">
        <v>7893.1595969999998</v>
      </c>
      <c r="M40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7" spans="1:13" x14ac:dyDescent="0.2">
      <c r="A4007" t="s">
        <v>4628</v>
      </c>
      <c r="B4007" t="s">
        <v>24</v>
      </c>
      <c r="C4007">
        <v>9</v>
      </c>
      <c r="D4007" s="6">
        <v>212704.48</v>
      </c>
      <c r="E4007" s="6">
        <v>4708809784.3100004</v>
      </c>
      <c r="F4007">
        <v>3</v>
      </c>
      <c r="G4007" t="s">
        <v>35</v>
      </c>
      <c r="H4007">
        <v>2000</v>
      </c>
      <c r="I4007">
        <v>1768</v>
      </c>
      <c r="J4007">
        <v>25</v>
      </c>
      <c r="K4007" s="5">
        <v>22136.802339999998</v>
      </c>
      <c r="L4007" s="6">
        <v>70901.494080000004</v>
      </c>
      <c r="M40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08" spans="1:13" x14ac:dyDescent="0.2">
      <c r="A4008" t="s">
        <v>4629</v>
      </c>
      <c r="B4008" t="s">
        <v>18</v>
      </c>
      <c r="C4008">
        <v>5</v>
      </c>
      <c r="D4008" s="6">
        <v>12566.49</v>
      </c>
      <c r="E4008" s="6">
        <v>3460388242.4299998</v>
      </c>
      <c r="F4008">
        <v>3</v>
      </c>
      <c r="G4008" t="s">
        <v>21</v>
      </c>
      <c r="H4008">
        <v>2001</v>
      </c>
      <c r="I4008">
        <v>13233</v>
      </c>
      <c r="J4008">
        <v>24</v>
      </c>
      <c r="K4008" s="5">
        <v>275365.22350000002</v>
      </c>
      <c r="L4008" s="6">
        <v>4188.8316320000004</v>
      </c>
      <c r="M40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09" spans="1:13" x14ac:dyDescent="0.2">
      <c r="A4009" t="s">
        <v>4630</v>
      </c>
      <c r="B4009" t="s">
        <v>49</v>
      </c>
      <c r="C4009">
        <v>8</v>
      </c>
      <c r="D4009" s="6">
        <v>262196.46000000002</v>
      </c>
      <c r="E4009" s="6">
        <v>4206370354.8899999</v>
      </c>
      <c r="F4009">
        <v>14</v>
      </c>
      <c r="G4009" t="s">
        <v>10</v>
      </c>
      <c r="H4009">
        <v>2004</v>
      </c>
      <c r="I4009">
        <v>14153</v>
      </c>
      <c r="J4009">
        <v>21</v>
      </c>
      <c r="K4009" s="5">
        <v>16041.818719999999</v>
      </c>
      <c r="L4009" s="6">
        <v>18728.318920000002</v>
      </c>
      <c r="M40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0" spans="1:13" x14ac:dyDescent="0.2">
      <c r="A4010" t="s">
        <v>4631</v>
      </c>
      <c r="B4010" t="s">
        <v>9</v>
      </c>
      <c r="C4010">
        <v>10</v>
      </c>
      <c r="D4010" s="6">
        <v>162672.57999999999</v>
      </c>
      <c r="E4010" s="6">
        <v>6697994078.1400003</v>
      </c>
      <c r="F4010">
        <v>41</v>
      </c>
      <c r="G4010" t="s">
        <v>16</v>
      </c>
      <c r="H4010">
        <v>2014</v>
      </c>
      <c r="I4010">
        <v>11998</v>
      </c>
      <c r="J4010">
        <v>11</v>
      </c>
      <c r="K4010" s="5">
        <v>41173.697520000002</v>
      </c>
      <c r="L4010" s="6">
        <v>3967.6237850000002</v>
      </c>
      <c r="M40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1" spans="1:13" x14ac:dyDescent="0.2">
      <c r="A4011" t="s">
        <v>4632</v>
      </c>
      <c r="B4011" t="s">
        <v>9</v>
      </c>
      <c r="C4011">
        <v>2</v>
      </c>
      <c r="D4011" s="6">
        <v>195519.9</v>
      </c>
      <c r="E4011" s="6">
        <v>7499295449.3299999</v>
      </c>
      <c r="F4011">
        <v>34</v>
      </c>
      <c r="G4011" t="s">
        <v>16</v>
      </c>
      <c r="H4011">
        <v>2022</v>
      </c>
      <c r="I4011">
        <v>979</v>
      </c>
      <c r="J4011">
        <v>3</v>
      </c>
      <c r="K4011" s="5">
        <v>38354.662409999997</v>
      </c>
      <c r="L4011" s="6">
        <v>5750.5854239999999</v>
      </c>
      <c r="M40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2" spans="1:13" x14ac:dyDescent="0.2">
      <c r="A4012" t="s">
        <v>4633</v>
      </c>
      <c r="B4012" t="s">
        <v>49</v>
      </c>
      <c r="C4012">
        <v>5</v>
      </c>
      <c r="D4012" s="6">
        <v>267023.81</v>
      </c>
      <c r="E4012" s="6">
        <v>11721977034.780001</v>
      </c>
      <c r="F4012">
        <v>7</v>
      </c>
      <c r="G4012" t="s">
        <v>35</v>
      </c>
      <c r="H4012">
        <v>2020</v>
      </c>
      <c r="I4012">
        <v>14493</v>
      </c>
      <c r="J4012">
        <v>5</v>
      </c>
      <c r="K4012" s="5">
        <v>43897.620730000002</v>
      </c>
      <c r="L4012" s="6">
        <v>38146.258809999999</v>
      </c>
      <c r="M40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13" spans="1:13" x14ac:dyDescent="0.2">
      <c r="A4013" t="s">
        <v>4634</v>
      </c>
      <c r="B4013" t="s">
        <v>42</v>
      </c>
      <c r="C4013">
        <v>8</v>
      </c>
      <c r="D4013" s="6">
        <v>26191.37</v>
      </c>
      <c r="E4013" s="6">
        <v>12466180159.780001</v>
      </c>
      <c r="F4013">
        <v>26</v>
      </c>
      <c r="G4013" t="s">
        <v>37</v>
      </c>
      <c r="H4013">
        <v>2020</v>
      </c>
      <c r="I4013">
        <v>14878</v>
      </c>
      <c r="J4013">
        <v>5</v>
      </c>
      <c r="K4013" s="5">
        <v>475964.12050000002</v>
      </c>
      <c r="L4013" s="6">
        <v>1007.360512</v>
      </c>
      <c r="M40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4" spans="1:13" x14ac:dyDescent="0.2">
      <c r="A4014" t="s">
        <v>486</v>
      </c>
      <c r="B4014" t="s">
        <v>12</v>
      </c>
      <c r="C4014">
        <v>1</v>
      </c>
      <c r="D4014" s="6">
        <v>39093.550000000003</v>
      </c>
      <c r="E4014" s="6">
        <v>1188344620.6199999</v>
      </c>
      <c r="F4014">
        <v>6</v>
      </c>
      <c r="G4014" t="s">
        <v>37</v>
      </c>
      <c r="H4014">
        <v>2017</v>
      </c>
      <c r="I4014">
        <v>1571</v>
      </c>
      <c r="J4014">
        <v>8</v>
      </c>
      <c r="K4014" s="5">
        <v>30396.459940000001</v>
      </c>
      <c r="L4014" s="6">
        <v>6515.5916699999998</v>
      </c>
      <c r="M40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5" spans="1:13" x14ac:dyDescent="0.2">
      <c r="A4015" t="s">
        <v>4635</v>
      </c>
      <c r="B4015" t="s">
        <v>42</v>
      </c>
      <c r="C4015">
        <v>3</v>
      </c>
      <c r="D4015" s="6">
        <v>27445.93</v>
      </c>
      <c r="E4015" s="6">
        <v>820582022.73000002</v>
      </c>
      <c r="F4015">
        <v>7</v>
      </c>
      <c r="G4015" t="s">
        <v>19</v>
      </c>
      <c r="H4015">
        <v>2020</v>
      </c>
      <c r="I4015">
        <v>11524</v>
      </c>
      <c r="J4015">
        <v>5</v>
      </c>
      <c r="K4015" s="5">
        <v>29897.132549999998</v>
      </c>
      <c r="L4015" s="6">
        <v>3920.846998</v>
      </c>
      <c r="M40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6" spans="1:13" x14ac:dyDescent="0.2">
      <c r="A4016" t="s">
        <v>4636</v>
      </c>
      <c r="B4016" t="s">
        <v>49</v>
      </c>
      <c r="C4016">
        <v>8</v>
      </c>
      <c r="D4016" s="6">
        <v>39812.06</v>
      </c>
      <c r="E4016" s="6">
        <v>10203281279.629999</v>
      </c>
      <c r="F4016">
        <v>30</v>
      </c>
      <c r="G4016" t="s">
        <v>27</v>
      </c>
      <c r="H4016">
        <v>2023</v>
      </c>
      <c r="I4016">
        <v>2024</v>
      </c>
      <c r="J4016">
        <v>2</v>
      </c>
      <c r="K4016" s="5">
        <v>256285.16750000001</v>
      </c>
      <c r="L4016" s="6">
        <v>1327.0687969999999</v>
      </c>
      <c r="M40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7" spans="1:13" x14ac:dyDescent="0.2">
      <c r="A4017" t="s">
        <v>4637</v>
      </c>
      <c r="B4017" t="s">
        <v>24</v>
      </c>
      <c r="C4017">
        <v>6</v>
      </c>
      <c r="D4017" s="6">
        <v>156704.68</v>
      </c>
      <c r="E4017" s="6">
        <v>5458508079.6899996</v>
      </c>
      <c r="F4017">
        <v>24</v>
      </c>
      <c r="G4017" t="s">
        <v>27</v>
      </c>
      <c r="H4017">
        <v>2019</v>
      </c>
      <c r="I4017">
        <v>1753</v>
      </c>
      <c r="J4017">
        <v>6</v>
      </c>
      <c r="K4017" s="5">
        <v>34832.089630000002</v>
      </c>
      <c r="L4017" s="6">
        <v>6529.3615659999996</v>
      </c>
      <c r="M40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8" spans="1:13" x14ac:dyDescent="0.2">
      <c r="A4018" t="s">
        <v>4638</v>
      </c>
      <c r="B4018" t="s">
        <v>49</v>
      </c>
      <c r="C4018">
        <v>9</v>
      </c>
      <c r="D4018" s="6">
        <v>267250.13</v>
      </c>
      <c r="E4018" s="6">
        <v>9404167737.1900005</v>
      </c>
      <c r="F4018">
        <v>34</v>
      </c>
      <c r="G4018" t="s">
        <v>13</v>
      </c>
      <c r="H4018">
        <v>2001</v>
      </c>
      <c r="I4018">
        <v>1573</v>
      </c>
      <c r="J4018">
        <v>24</v>
      </c>
      <c r="K4018" s="5">
        <v>35187.636810000004</v>
      </c>
      <c r="L4018" s="6">
        <v>7860.29792</v>
      </c>
      <c r="M40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19" spans="1:13" x14ac:dyDescent="0.2">
      <c r="A4019" t="s">
        <v>4639</v>
      </c>
      <c r="B4019" t="s">
        <v>12</v>
      </c>
      <c r="C4019">
        <v>2</v>
      </c>
      <c r="D4019" s="6">
        <v>20604.169999999998</v>
      </c>
      <c r="E4019" s="6">
        <v>75239265807.710007</v>
      </c>
      <c r="F4019">
        <v>21</v>
      </c>
      <c r="G4019" t="s">
        <v>21</v>
      </c>
      <c r="H4019">
        <v>2011</v>
      </c>
      <c r="I4019">
        <v>14343</v>
      </c>
      <c r="J4019">
        <v>14</v>
      </c>
      <c r="K4019" s="5">
        <v>3651651.5219999999</v>
      </c>
      <c r="L4019" s="6">
        <v>981.15090629999997</v>
      </c>
      <c r="M40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0" spans="1:13" x14ac:dyDescent="0.2">
      <c r="A4020" t="s">
        <v>4640</v>
      </c>
      <c r="B4020" t="s">
        <v>12</v>
      </c>
      <c r="C4020">
        <v>10</v>
      </c>
      <c r="D4020" s="6">
        <v>121038.82</v>
      </c>
      <c r="E4020" s="6">
        <v>34611384442.150002</v>
      </c>
      <c r="F4020">
        <v>20</v>
      </c>
      <c r="G4020" t="s">
        <v>29</v>
      </c>
      <c r="H4020">
        <v>2015</v>
      </c>
      <c r="I4020">
        <v>15801</v>
      </c>
      <c r="J4020">
        <v>10</v>
      </c>
      <c r="K4020" s="5">
        <v>285951.76209999999</v>
      </c>
      <c r="L4020" s="6">
        <v>6051.94092</v>
      </c>
      <c r="M40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1" spans="1:13" x14ac:dyDescent="0.2">
      <c r="A4021" t="s">
        <v>4641</v>
      </c>
      <c r="B4021" t="s">
        <v>18</v>
      </c>
      <c r="C4021">
        <v>10</v>
      </c>
      <c r="D4021" s="6">
        <v>21174.43</v>
      </c>
      <c r="E4021" s="6">
        <v>5700283428.1700001</v>
      </c>
      <c r="F4021">
        <v>47</v>
      </c>
      <c r="G4021" t="s">
        <v>13</v>
      </c>
      <c r="H4021">
        <v>2021</v>
      </c>
      <c r="I4021">
        <v>941</v>
      </c>
      <c r="J4021">
        <v>4</v>
      </c>
      <c r="K4021" s="5">
        <v>269204.95549999998</v>
      </c>
      <c r="L4021" s="6">
        <v>450.5198479</v>
      </c>
      <c r="M40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2" spans="1:13" x14ac:dyDescent="0.2">
      <c r="A4022" t="s">
        <v>4642</v>
      </c>
      <c r="B4022" t="s">
        <v>9</v>
      </c>
      <c r="C4022">
        <v>1</v>
      </c>
      <c r="D4022" s="6">
        <v>54835.6</v>
      </c>
      <c r="E4022" s="6">
        <v>15861666092.99</v>
      </c>
      <c r="F4022">
        <v>50</v>
      </c>
      <c r="G4022" t="s">
        <v>16</v>
      </c>
      <c r="H4022">
        <v>2008</v>
      </c>
      <c r="I4022">
        <v>1655</v>
      </c>
      <c r="J4022">
        <v>17</v>
      </c>
      <c r="K4022" s="5">
        <v>289257.5294</v>
      </c>
      <c r="L4022" s="6">
        <v>1096.712074</v>
      </c>
      <c r="M40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3" spans="1:13" x14ac:dyDescent="0.2">
      <c r="A4023" t="s">
        <v>4643</v>
      </c>
      <c r="B4023" t="s">
        <v>9</v>
      </c>
      <c r="C4023">
        <v>1</v>
      </c>
      <c r="D4023" s="6">
        <v>267593.5</v>
      </c>
      <c r="E4023" s="6">
        <v>12563741084.049999</v>
      </c>
      <c r="F4023">
        <v>34</v>
      </c>
      <c r="G4023" t="s">
        <v>21</v>
      </c>
      <c r="H4023">
        <v>2012</v>
      </c>
      <c r="I4023">
        <v>18758</v>
      </c>
      <c r="J4023">
        <v>13</v>
      </c>
      <c r="K4023" s="5">
        <v>46949.844929999999</v>
      </c>
      <c r="L4023" s="6">
        <v>7870.3971590000001</v>
      </c>
      <c r="M40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4" spans="1:13" x14ac:dyDescent="0.2">
      <c r="A4024" t="s">
        <v>4644</v>
      </c>
      <c r="B4024" t="s">
        <v>24</v>
      </c>
      <c r="C4024">
        <v>3</v>
      </c>
      <c r="D4024" s="6">
        <v>379302.46</v>
      </c>
      <c r="E4024" s="6">
        <v>865879655.30999994</v>
      </c>
      <c r="F4024">
        <v>12</v>
      </c>
      <c r="G4024" t="s">
        <v>19</v>
      </c>
      <c r="H4024">
        <v>2010</v>
      </c>
      <c r="I4024">
        <v>17873</v>
      </c>
      <c r="J4024">
        <v>15</v>
      </c>
      <c r="K4024" s="5">
        <v>2281.821062</v>
      </c>
      <c r="L4024" s="6">
        <v>31608.53872</v>
      </c>
      <c r="M40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25" spans="1:13" x14ac:dyDescent="0.2">
      <c r="A4025" t="s">
        <v>487</v>
      </c>
      <c r="B4025" t="s">
        <v>32</v>
      </c>
      <c r="C4025">
        <v>7</v>
      </c>
      <c r="D4025" s="6">
        <v>371680.77</v>
      </c>
      <c r="E4025" s="6">
        <v>7826223562.9099998</v>
      </c>
      <c r="F4025">
        <v>42</v>
      </c>
      <c r="G4025" t="s">
        <v>19</v>
      </c>
      <c r="H4025">
        <v>2004</v>
      </c>
      <c r="I4025">
        <v>3042</v>
      </c>
      <c r="J4025">
        <v>21</v>
      </c>
      <c r="K4025" s="5">
        <v>21055.304489999999</v>
      </c>
      <c r="L4025" s="6">
        <v>8849.5422510000008</v>
      </c>
      <c r="M40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6" spans="1:13" x14ac:dyDescent="0.2">
      <c r="A4026" t="s">
        <v>4645</v>
      </c>
      <c r="B4026" t="s">
        <v>12</v>
      </c>
      <c r="C4026">
        <v>3</v>
      </c>
      <c r="D4026" s="6">
        <v>194644.62</v>
      </c>
      <c r="E4026" s="6">
        <v>7586607989.7799997</v>
      </c>
      <c r="F4026">
        <v>44</v>
      </c>
      <c r="G4026" t="s">
        <v>19</v>
      </c>
      <c r="H4026">
        <v>2019</v>
      </c>
      <c r="I4026">
        <v>4848</v>
      </c>
      <c r="J4026">
        <v>6</v>
      </c>
      <c r="K4026" s="5">
        <v>38975.715490000002</v>
      </c>
      <c r="L4026" s="6">
        <v>4423.7413720000004</v>
      </c>
      <c r="M40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7" spans="1:13" x14ac:dyDescent="0.2">
      <c r="A4027" t="s">
        <v>4646</v>
      </c>
      <c r="B4027" t="s">
        <v>15</v>
      </c>
      <c r="C4027">
        <v>8</v>
      </c>
      <c r="D4027" s="6">
        <v>95369.53</v>
      </c>
      <c r="E4027" s="6">
        <v>19409156632.709999</v>
      </c>
      <c r="F4027">
        <v>46</v>
      </c>
      <c r="G4027" t="s">
        <v>37</v>
      </c>
      <c r="H4027">
        <v>2004</v>
      </c>
      <c r="I4027">
        <v>1912</v>
      </c>
      <c r="J4027">
        <v>21</v>
      </c>
      <c r="K4027" s="5">
        <v>203514.28909999999</v>
      </c>
      <c r="L4027" s="6">
        <v>2073.2505630000001</v>
      </c>
      <c r="M40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8" spans="1:13" x14ac:dyDescent="0.2">
      <c r="A4028" t="s">
        <v>4647</v>
      </c>
      <c r="B4028" t="s">
        <v>9</v>
      </c>
      <c r="C4028">
        <v>7</v>
      </c>
      <c r="D4028" s="6">
        <v>212904.87</v>
      </c>
      <c r="E4028" s="6">
        <v>8555824978.9300003</v>
      </c>
      <c r="F4028">
        <v>16</v>
      </c>
      <c r="G4028" t="s">
        <v>35</v>
      </c>
      <c r="H4028">
        <v>2019</v>
      </c>
      <c r="I4028">
        <v>8224</v>
      </c>
      <c r="J4028">
        <v>6</v>
      </c>
      <c r="K4028" s="5">
        <v>40185.139739999999</v>
      </c>
      <c r="L4028" s="6">
        <v>13306.55456</v>
      </c>
      <c r="M40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29" spans="1:13" x14ac:dyDescent="0.2">
      <c r="A4029" t="s">
        <v>4648</v>
      </c>
      <c r="B4029" t="s">
        <v>49</v>
      </c>
      <c r="C4029">
        <v>10</v>
      </c>
      <c r="D4029" s="6">
        <v>445738.51</v>
      </c>
      <c r="E4029" s="6">
        <v>20255857037.259998</v>
      </c>
      <c r="F4029">
        <v>24</v>
      </c>
      <c r="G4029" t="s">
        <v>37</v>
      </c>
      <c r="H4029">
        <v>2017</v>
      </c>
      <c r="I4029">
        <v>16068</v>
      </c>
      <c r="J4029">
        <v>8</v>
      </c>
      <c r="K4029" s="5">
        <v>45442.363550000002</v>
      </c>
      <c r="L4029" s="6">
        <v>18572.437809999999</v>
      </c>
      <c r="M40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0" spans="1:13" x14ac:dyDescent="0.2">
      <c r="A4030" t="s">
        <v>4649</v>
      </c>
      <c r="B4030" t="s">
        <v>9</v>
      </c>
      <c r="C4030">
        <v>10</v>
      </c>
      <c r="D4030" s="6">
        <v>185636.99</v>
      </c>
      <c r="E4030" s="6">
        <v>4611758252.8599997</v>
      </c>
      <c r="F4030">
        <v>6</v>
      </c>
      <c r="G4030" t="s">
        <v>27</v>
      </c>
      <c r="H4030">
        <v>2005</v>
      </c>
      <c r="I4030">
        <v>17937</v>
      </c>
      <c r="J4030">
        <v>20</v>
      </c>
      <c r="K4030" s="5">
        <v>24841.88449</v>
      </c>
      <c r="L4030" s="6">
        <v>30939.498019999999</v>
      </c>
      <c r="M40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1" spans="1:13" x14ac:dyDescent="0.2">
      <c r="A4031" t="s">
        <v>4650</v>
      </c>
      <c r="B4031" t="s">
        <v>32</v>
      </c>
      <c r="C4031">
        <v>10</v>
      </c>
      <c r="D4031" s="6">
        <v>92244.78</v>
      </c>
      <c r="E4031" s="6">
        <v>3280168567.0100002</v>
      </c>
      <c r="F4031">
        <v>29</v>
      </c>
      <c r="G4031" t="s">
        <v>37</v>
      </c>
      <c r="H4031">
        <v>2021</v>
      </c>
      <c r="I4031">
        <v>5023</v>
      </c>
      <c r="J4031">
        <v>4</v>
      </c>
      <c r="K4031" s="5">
        <v>35558.3966</v>
      </c>
      <c r="L4031" s="6">
        <v>3180.8543380000001</v>
      </c>
      <c r="M40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2" spans="1:13" x14ac:dyDescent="0.2">
      <c r="A4032" t="s">
        <v>4651</v>
      </c>
      <c r="B4032" t="s">
        <v>42</v>
      </c>
      <c r="C4032">
        <v>1</v>
      </c>
      <c r="D4032" s="6">
        <v>394267.9</v>
      </c>
      <c r="E4032" s="6">
        <v>18448858510.639999</v>
      </c>
      <c r="F4032">
        <v>38</v>
      </c>
      <c r="G4032" t="s">
        <v>27</v>
      </c>
      <c r="H4032">
        <v>2019</v>
      </c>
      <c r="I4032">
        <v>1759</v>
      </c>
      <c r="J4032">
        <v>6</v>
      </c>
      <c r="K4032" s="5">
        <v>46791.69702</v>
      </c>
      <c r="L4032" s="6">
        <v>10375.47112</v>
      </c>
      <c r="M40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3" spans="1:13" x14ac:dyDescent="0.2">
      <c r="A4033" t="s">
        <v>4652</v>
      </c>
      <c r="B4033" t="s">
        <v>32</v>
      </c>
      <c r="C4033">
        <v>3</v>
      </c>
      <c r="D4033" s="6">
        <v>94128.99</v>
      </c>
      <c r="E4033" s="6">
        <v>2138614790.48</v>
      </c>
      <c r="F4033">
        <v>48</v>
      </c>
      <c r="G4033" t="s">
        <v>35</v>
      </c>
      <c r="H4033">
        <v>2019</v>
      </c>
      <c r="I4033">
        <v>16275</v>
      </c>
      <c r="J4033">
        <v>6</v>
      </c>
      <c r="K4033" s="5">
        <v>22719.04408</v>
      </c>
      <c r="L4033" s="6">
        <v>1961.0206149999999</v>
      </c>
      <c r="M40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4" spans="1:13" x14ac:dyDescent="0.2">
      <c r="A4034" t="s">
        <v>4653</v>
      </c>
      <c r="B4034" t="s">
        <v>18</v>
      </c>
      <c r="C4034">
        <v>7</v>
      </c>
      <c r="D4034" s="6">
        <v>33852.949999999997</v>
      </c>
      <c r="E4034" s="6">
        <v>754337566.21000004</v>
      </c>
      <c r="F4034">
        <v>1</v>
      </c>
      <c r="G4034" t="s">
        <v>27</v>
      </c>
      <c r="H4034">
        <v>2004</v>
      </c>
      <c r="I4034">
        <v>17988</v>
      </c>
      <c r="J4034">
        <v>21</v>
      </c>
      <c r="K4034" s="5">
        <v>22281.770219999999</v>
      </c>
      <c r="L4034" s="6">
        <v>33852.952700000002</v>
      </c>
      <c r="M40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5" spans="1:13" x14ac:dyDescent="0.2">
      <c r="A4035" t="s">
        <v>4654</v>
      </c>
      <c r="B4035" t="s">
        <v>32</v>
      </c>
      <c r="C4035">
        <v>8</v>
      </c>
      <c r="D4035" s="6">
        <v>35748.29</v>
      </c>
      <c r="E4035" s="6">
        <v>604628441.88</v>
      </c>
      <c r="F4035">
        <v>21</v>
      </c>
      <c r="G4035" t="s">
        <v>13</v>
      </c>
      <c r="H4035">
        <v>2006</v>
      </c>
      <c r="I4035">
        <v>19393</v>
      </c>
      <c r="J4035">
        <v>19</v>
      </c>
      <c r="K4035" s="5">
        <v>16912.492190000001</v>
      </c>
      <c r="L4035" s="6">
        <v>1702.299575</v>
      </c>
      <c r="M40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6" spans="1:13" x14ac:dyDescent="0.2">
      <c r="A4036" t="s">
        <v>488</v>
      </c>
      <c r="B4036" t="s">
        <v>18</v>
      </c>
      <c r="C4036">
        <v>6</v>
      </c>
      <c r="D4036" s="6">
        <v>257175.78</v>
      </c>
      <c r="E4036" s="6">
        <v>10115171689.120001</v>
      </c>
      <c r="F4036">
        <v>22</v>
      </c>
      <c r="G4036" t="s">
        <v>37</v>
      </c>
      <c r="H4036">
        <v>2005</v>
      </c>
      <c r="I4036">
        <v>11208</v>
      </c>
      <c r="J4036">
        <v>20</v>
      </c>
      <c r="K4036" s="5">
        <v>39330.742579999998</v>
      </c>
      <c r="L4036" s="6">
        <v>11689.80831</v>
      </c>
      <c r="M40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7" spans="1:13" x14ac:dyDescent="0.2">
      <c r="A4037" t="s">
        <v>4655</v>
      </c>
      <c r="B4037" t="s">
        <v>32</v>
      </c>
      <c r="C4037">
        <v>6</v>
      </c>
      <c r="D4037" s="6">
        <v>245993.37</v>
      </c>
      <c r="E4037" s="6">
        <v>3721309706.6900001</v>
      </c>
      <c r="F4037">
        <v>20</v>
      </c>
      <c r="G4037" t="s">
        <v>33</v>
      </c>
      <c r="H4037">
        <v>2009</v>
      </c>
      <c r="I4037">
        <v>15659</v>
      </c>
      <c r="J4037">
        <v>16</v>
      </c>
      <c r="K4037" s="5">
        <v>15126.682779999999</v>
      </c>
      <c r="L4037" s="6">
        <v>12299.66863</v>
      </c>
      <c r="M40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38" spans="1:13" x14ac:dyDescent="0.2">
      <c r="A4038" t="s">
        <v>4656</v>
      </c>
      <c r="B4038" t="s">
        <v>15</v>
      </c>
      <c r="C4038">
        <v>8</v>
      </c>
      <c r="D4038" s="6">
        <v>481987.37</v>
      </c>
      <c r="E4038" s="6">
        <v>21490398111.299999</v>
      </c>
      <c r="F4038">
        <v>21</v>
      </c>
      <c r="G4038" t="s">
        <v>10</v>
      </c>
      <c r="H4038">
        <v>2011</v>
      </c>
      <c r="I4038">
        <v>17414</v>
      </c>
      <c r="J4038">
        <v>14</v>
      </c>
      <c r="K4038" s="5">
        <v>44586.05618</v>
      </c>
      <c r="L4038" s="6">
        <v>22951.779699999999</v>
      </c>
      <c r="M40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39" spans="1:13" x14ac:dyDescent="0.2">
      <c r="A4039" t="s">
        <v>4657</v>
      </c>
      <c r="B4039" t="s">
        <v>32</v>
      </c>
      <c r="C4039">
        <v>1</v>
      </c>
      <c r="D4039" s="6">
        <v>221930.58</v>
      </c>
      <c r="E4039" s="6">
        <v>40727248407.010002</v>
      </c>
      <c r="F4039">
        <v>35</v>
      </c>
      <c r="G4039" t="s">
        <v>27</v>
      </c>
      <c r="H4039">
        <v>2012</v>
      </c>
      <c r="I4039">
        <v>18517</v>
      </c>
      <c r="J4039">
        <v>13</v>
      </c>
      <c r="K4039" s="5">
        <v>183512.46280000001</v>
      </c>
      <c r="L4039" s="6">
        <v>6340.8735859999997</v>
      </c>
      <c r="M40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0" spans="1:13" x14ac:dyDescent="0.2">
      <c r="A4040" t="s">
        <v>4658</v>
      </c>
      <c r="B4040" t="s">
        <v>9</v>
      </c>
      <c r="C4040">
        <v>8</v>
      </c>
      <c r="D4040" s="6">
        <v>296140.01</v>
      </c>
      <c r="E4040" s="6">
        <v>10957921251.76</v>
      </c>
      <c r="F4040">
        <v>7</v>
      </c>
      <c r="G4040" t="s">
        <v>21</v>
      </c>
      <c r="H4040">
        <v>2011</v>
      </c>
      <c r="I4040">
        <v>12653</v>
      </c>
      <c r="J4040">
        <v>14</v>
      </c>
      <c r="K4040" s="5">
        <v>37001.501949999998</v>
      </c>
      <c r="L4040" s="6">
        <v>42305.715539999997</v>
      </c>
      <c r="M40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1" spans="1:13" x14ac:dyDescent="0.2">
      <c r="A4041" t="s">
        <v>4659</v>
      </c>
      <c r="B4041" t="s">
        <v>49</v>
      </c>
      <c r="C4041">
        <v>8</v>
      </c>
      <c r="D4041" s="6">
        <v>467571.66</v>
      </c>
      <c r="E4041" s="6">
        <v>20787575013.779999</v>
      </c>
      <c r="F4041">
        <v>15</v>
      </c>
      <c r="G4041" t="s">
        <v>16</v>
      </c>
      <c r="H4041">
        <v>2000</v>
      </c>
      <c r="I4041">
        <v>5605</v>
      </c>
      <c r="J4041">
        <v>25</v>
      </c>
      <c r="K4041" s="5">
        <v>44457.586150000003</v>
      </c>
      <c r="L4041" s="6">
        <v>31171.44413</v>
      </c>
      <c r="M40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2" spans="1:13" x14ac:dyDescent="0.2">
      <c r="A4042" t="s">
        <v>4660</v>
      </c>
      <c r="B4042" t="s">
        <v>12</v>
      </c>
      <c r="C4042">
        <v>5</v>
      </c>
      <c r="D4042" s="6">
        <v>25961.69</v>
      </c>
      <c r="E4042" s="6">
        <v>12558449185.6</v>
      </c>
      <c r="F4042">
        <v>27</v>
      </c>
      <c r="G4042" t="s">
        <v>37</v>
      </c>
      <c r="H4042">
        <v>2014</v>
      </c>
      <c r="I4042">
        <v>9357</v>
      </c>
      <c r="J4042">
        <v>11</v>
      </c>
      <c r="K4042" s="5">
        <v>483729.10129999998</v>
      </c>
      <c r="L4042" s="6">
        <v>961.54394030000003</v>
      </c>
      <c r="M40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3" spans="1:13" x14ac:dyDescent="0.2">
      <c r="A4043" t="s">
        <v>4661</v>
      </c>
      <c r="B4043" t="s">
        <v>18</v>
      </c>
      <c r="C4043">
        <v>2</v>
      </c>
      <c r="D4043" s="6">
        <v>216784.5</v>
      </c>
      <c r="E4043" s="6">
        <v>8018777928.9300003</v>
      </c>
      <c r="F4043">
        <v>2</v>
      </c>
      <c r="G4043" t="s">
        <v>19</v>
      </c>
      <c r="H4043">
        <v>2011</v>
      </c>
      <c r="I4043">
        <v>19778</v>
      </c>
      <c r="J4043">
        <v>14</v>
      </c>
      <c r="K4043" s="5">
        <v>36988.627469999999</v>
      </c>
      <c r="L4043" s="6">
        <v>108392.2504</v>
      </c>
      <c r="M40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4" spans="1:13" x14ac:dyDescent="0.2">
      <c r="A4044" t="s">
        <v>4662</v>
      </c>
      <c r="B4044" t="s">
        <v>9</v>
      </c>
      <c r="C4044">
        <v>3</v>
      </c>
      <c r="D4044" s="6">
        <v>122367.01</v>
      </c>
      <c r="E4044" s="6">
        <v>439406150.94999999</v>
      </c>
      <c r="F4044">
        <v>13</v>
      </c>
      <c r="G4044" t="s">
        <v>19</v>
      </c>
      <c r="H4044">
        <v>2002</v>
      </c>
      <c r="I4044">
        <v>12715</v>
      </c>
      <c r="J4044">
        <v>23</v>
      </c>
      <c r="K4044" s="5">
        <v>3589.8873180000001</v>
      </c>
      <c r="L4044" s="6">
        <v>9412.8470649999999</v>
      </c>
      <c r="M40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5" spans="1:13" x14ac:dyDescent="0.2">
      <c r="A4045" t="s">
        <v>4663</v>
      </c>
      <c r="B4045" t="s">
        <v>32</v>
      </c>
      <c r="C4045">
        <v>7</v>
      </c>
      <c r="D4045" s="6">
        <v>497699.26</v>
      </c>
      <c r="E4045" s="6">
        <v>22946315941.68</v>
      </c>
      <c r="F4045">
        <v>41</v>
      </c>
      <c r="G4045" t="s">
        <v>29</v>
      </c>
      <c r="H4045">
        <v>2017</v>
      </c>
      <c r="I4045">
        <v>6737</v>
      </c>
      <c r="J4045">
        <v>8</v>
      </c>
      <c r="K4045" s="5">
        <v>46103.782480000002</v>
      </c>
      <c r="L4045" s="6">
        <v>12139.00625</v>
      </c>
      <c r="M40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6" spans="1:13" x14ac:dyDescent="0.2">
      <c r="A4046" t="s">
        <v>4664</v>
      </c>
      <c r="B4046" t="s">
        <v>32</v>
      </c>
      <c r="C4046">
        <v>4</v>
      </c>
      <c r="D4046" s="6">
        <v>333256.99</v>
      </c>
      <c r="E4046" s="6">
        <v>6567269661.4700003</v>
      </c>
      <c r="F4046">
        <v>23</v>
      </c>
      <c r="G4046" t="s">
        <v>21</v>
      </c>
      <c r="H4046">
        <v>2022</v>
      </c>
      <c r="I4046">
        <v>3228</v>
      </c>
      <c r="J4046">
        <v>3</v>
      </c>
      <c r="K4046" s="5">
        <v>19705.32213</v>
      </c>
      <c r="L4046" s="6">
        <v>14489.43449</v>
      </c>
      <c r="M40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47" spans="1:13" x14ac:dyDescent="0.2">
      <c r="A4047" t="s">
        <v>489</v>
      </c>
      <c r="B4047" t="s">
        <v>12</v>
      </c>
      <c r="C4047">
        <v>6</v>
      </c>
      <c r="D4047" s="6">
        <v>386149.31</v>
      </c>
      <c r="E4047" s="6">
        <v>13958967022.690001</v>
      </c>
      <c r="F4047">
        <v>16</v>
      </c>
      <c r="G4047" t="s">
        <v>35</v>
      </c>
      <c r="H4047">
        <v>2020</v>
      </c>
      <c r="I4047">
        <v>9531</v>
      </c>
      <c r="J4047">
        <v>5</v>
      </c>
      <c r="K4047" s="5">
        <v>36148.143609999999</v>
      </c>
      <c r="L4047" s="6">
        <v>24134.332149999998</v>
      </c>
      <c r="M40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8" spans="1:13" x14ac:dyDescent="0.2">
      <c r="A4048" t="s">
        <v>4665</v>
      </c>
      <c r="B4048" t="s">
        <v>49</v>
      </c>
      <c r="C4048">
        <v>1</v>
      </c>
      <c r="D4048" s="6">
        <v>13689.26</v>
      </c>
      <c r="E4048" s="6">
        <v>41257084926.93</v>
      </c>
      <c r="F4048">
        <v>20</v>
      </c>
      <c r="G4048" t="s">
        <v>37</v>
      </c>
      <c r="H4048">
        <v>2013</v>
      </c>
      <c r="I4048">
        <v>18765</v>
      </c>
      <c r="J4048">
        <v>12</v>
      </c>
      <c r="K4048" s="5">
        <v>3013826.6830000002</v>
      </c>
      <c r="L4048" s="6">
        <v>684.46323529999995</v>
      </c>
      <c r="M40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49" spans="1:13" x14ac:dyDescent="0.2">
      <c r="A4049" t="s">
        <v>4666</v>
      </c>
      <c r="B4049" t="s">
        <v>12</v>
      </c>
      <c r="C4049">
        <v>3</v>
      </c>
      <c r="D4049" s="6">
        <v>389530.97</v>
      </c>
      <c r="E4049" s="6">
        <v>1598916512.5599999</v>
      </c>
      <c r="F4049">
        <v>7</v>
      </c>
      <c r="G4049" t="s">
        <v>21</v>
      </c>
      <c r="H4049">
        <v>2000</v>
      </c>
      <c r="I4049">
        <v>2686</v>
      </c>
      <c r="J4049">
        <v>25</v>
      </c>
      <c r="K4049" s="5">
        <v>4103.7224379999998</v>
      </c>
      <c r="L4049" s="6">
        <v>55647.281419999999</v>
      </c>
      <c r="M404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0" spans="1:13" x14ac:dyDescent="0.2">
      <c r="A4050" t="s">
        <v>4667</v>
      </c>
      <c r="B4050" t="s">
        <v>12</v>
      </c>
      <c r="C4050">
        <v>10</v>
      </c>
      <c r="D4050" s="6">
        <v>285711.03999999998</v>
      </c>
      <c r="E4050" s="6">
        <v>7013545523.4899998</v>
      </c>
      <c r="F4050">
        <v>16</v>
      </c>
      <c r="G4050" t="s">
        <v>33</v>
      </c>
      <c r="H4050">
        <v>2007</v>
      </c>
      <c r="I4050">
        <v>6299</v>
      </c>
      <c r="J4050">
        <v>18</v>
      </c>
      <c r="K4050" s="5">
        <v>24546.687969999999</v>
      </c>
      <c r="L4050" s="6">
        <v>17856.940159999998</v>
      </c>
      <c r="M40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1" spans="1:13" x14ac:dyDescent="0.2">
      <c r="A4051" t="s">
        <v>4668</v>
      </c>
      <c r="B4051" t="s">
        <v>42</v>
      </c>
      <c r="C4051">
        <v>9</v>
      </c>
      <c r="D4051" s="6">
        <v>488930.18</v>
      </c>
      <c r="E4051" s="6">
        <v>1631023842.54</v>
      </c>
      <c r="F4051">
        <v>30</v>
      </c>
      <c r="G4051" t="s">
        <v>10</v>
      </c>
      <c r="H4051">
        <v>2018</v>
      </c>
      <c r="I4051">
        <v>747</v>
      </c>
      <c r="J4051">
        <v>7</v>
      </c>
      <c r="K4051" s="5">
        <v>3334.9033720000002</v>
      </c>
      <c r="L4051" s="6">
        <v>16297.67273</v>
      </c>
      <c r="M40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2" spans="1:13" x14ac:dyDescent="0.2">
      <c r="A4052" t="s">
        <v>4669</v>
      </c>
      <c r="B4052" t="s">
        <v>32</v>
      </c>
      <c r="C4052">
        <v>6</v>
      </c>
      <c r="D4052" s="6">
        <v>272974.28000000003</v>
      </c>
      <c r="E4052" s="6">
        <v>9830155993.7299995</v>
      </c>
      <c r="F4052">
        <v>32</v>
      </c>
      <c r="G4052" t="s">
        <v>19</v>
      </c>
      <c r="H4052">
        <v>2018</v>
      </c>
      <c r="I4052">
        <v>10287</v>
      </c>
      <c r="J4052">
        <v>7</v>
      </c>
      <c r="K4052" s="5">
        <v>36010.289519999998</v>
      </c>
      <c r="L4052" s="6">
        <v>8530.4463919999998</v>
      </c>
      <c r="M40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3" spans="1:13" x14ac:dyDescent="0.2">
      <c r="A4053" t="s">
        <v>4670</v>
      </c>
      <c r="B4053" t="s">
        <v>15</v>
      </c>
      <c r="C4053">
        <v>4</v>
      </c>
      <c r="D4053" s="6">
        <v>112063.01</v>
      </c>
      <c r="E4053" s="6">
        <v>3714666776.9000001</v>
      </c>
      <c r="F4053">
        <v>30</v>
      </c>
      <c r="G4053" t="s">
        <v>33</v>
      </c>
      <c r="H4053">
        <v>2021</v>
      </c>
      <c r="I4053">
        <v>8482</v>
      </c>
      <c r="J4053">
        <v>4</v>
      </c>
      <c r="K4053" s="5">
        <v>33147.019220000002</v>
      </c>
      <c r="L4053" s="6">
        <v>3735.433634</v>
      </c>
      <c r="M40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4" spans="1:13" x14ac:dyDescent="0.2">
      <c r="A4054" t="s">
        <v>4671</v>
      </c>
      <c r="B4054" t="s">
        <v>42</v>
      </c>
      <c r="C4054">
        <v>3</v>
      </c>
      <c r="D4054" s="6">
        <v>376599.11</v>
      </c>
      <c r="E4054" s="6">
        <v>1207007231.6600001</v>
      </c>
      <c r="F4054">
        <v>14</v>
      </c>
      <c r="G4054" t="s">
        <v>10</v>
      </c>
      <c r="H4054">
        <v>2014</v>
      </c>
      <c r="I4054">
        <v>9029</v>
      </c>
      <c r="J4054">
        <v>11</v>
      </c>
      <c r="K4054" s="5">
        <v>3204.0188269999999</v>
      </c>
      <c r="L4054" s="6">
        <v>26899.936290000001</v>
      </c>
      <c r="M40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55" spans="1:13" x14ac:dyDescent="0.2">
      <c r="A4055" t="s">
        <v>4672</v>
      </c>
      <c r="B4055" t="s">
        <v>24</v>
      </c>
      <c r="C4055">
        <v>5</v>
      </c>
      <c r="D4055" s="6">
        <v>353735.66</v>
      </c>
      <c r="E4055" s="6">
        <v>9996216817.6599998</v>
      </c>
      <c r="F4055">
        <v>22</v>
      </c>
      <c r="G4055" t="s">
        <v>27</v>
      </c>
      <c r="H4055">
        <v>2018</v>
      </c>
      <c r="I4055">
        <v>1135</v>
      </c>
      <c r="J4055">
        <v>7</v>
      </c>
      <c r="K4055" s="5">
        <v>28258.002390000001</v>
      </c>
      <c r="L4055" s="6">
        <v>16078.89357</v>
      </c>
      <c r="M40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6" spans="1:13" x14ac:dyDescent="0.2">
      <c r="A4056" t="s">
        <v>4673</v>
      </c>
      <c r="B4056" t="s">
        <v>15</v>
      </c>
      <c r="C4056">
        <v>8</v>
      </c>
      <c r="D4056" s="6">
        <v>21864.32</v>
      </c>
      <c r="E4056" s="6">
        <v>9320696989.5400009</v>
      </c>
      <c r="F4056">
        <v>39</v>
      </c>
      <c r="G4056" t="s">
        <v>37</v>
      </c>
      <c r="H4056">
        <v>2011</v>
      </c>
      <c r="I4056">
        <v>13092</v>
      </c>
      <c r="J4056">
        <v>14</v>
      </c>
      <c r="K4056" s="5">
        <v>426296.15789999999</v>
      </c>
      <c r="L4056" s="6">
        <v>560.62356050000005</v>
      </c>
      <c r="M40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7" spans="1:13" x14ac:dyDescent="0.2">
      <c r="A4057" t="s">
        <v>4674</v>
      </c>
      <c r="B4057" t="s">
        <v>12</v>
      </c>
      <c r="C4057">
        <v>1</v>
      </c>
      <c r="D4057" s="6">
        <v>457935</v>
      </c>
      <c r="E4057" s="6">
        <v>1245800182.1600001</v>
      </c>
      <c r="F4057">
        <v>44</v>
      </c>
      <c r="G4057" t="s">
        <v>10</v>
      </c>
      <c r="H4057">
        <v>2008</v>
      </c>
      <c r="I4057">
        <v>3982</v>
      </c>
      <c r="J4057">
        <v>17</v>
      </c>
      <c r="K4057" s="5">
        <v>2719.473833</v>
      </c>
      <c r="L4057" s="6">
        <v>10407.61362</v>
      </c>
      <c r="M40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8" spans="1:13" x14ac:dyDescent="0.2">
      <c r="A4058" t="s">
        <v>490</v>
      </c>
      <c r="B4058" t="s">
        <v>12</v>
      </c>
      <c r="C4058">
        <v>9</v>
      </c>
      <c r="D4058" s="6">
        <v>50114.03</v>
      </c>
      <c r="E4058" s="6">
        <v>18161711771.34</v>
      </c>
      <c r="F4058">
        <v>42</v>
      </c>
      <c r="G4058" t="s">
        <v>33</v>
      </c>
      <c r="H4058">
        <v>2002</v>
      </c>
      <c r="I4058">
        <v>16038</v>
      </c>
      <c r="J4058">
        <v>23</v>
      </c>
      <c r="K4058" s="5">
        <v>362406.7059</v>
      </c>
      <c r="L4058" s="6">
        <v>1193.191264</v>
      </c>
      <c r="M40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59" spans="1:13" x14ac:dyDescent="0.2">
      <c r="A4059" t="s">
        <v>4675</v>
      </c>
      <c r="B4059" t="s">
        <v>18</v>
      </c>
      <c r="C4059">
        <v>4</v>
      </c>
      <c r="D4059" s="6">
        <v>165903.34</v>
      </c>
      <c r="E4059" s="6">
        <v>4627259648.1899996</v>
      </c>
      <c r="F4059">
        <v>18</v>
      </c>
      <c r="G4059" t="s">
        <v>29</v>
      </c>
      <c r="H4059">
        <v>2006</v>
      </c>
      <c r="I4059">
        <v>11436</v>
      </c>
      <c r="J4059">
        <v>19</v>
      </c>
      <c r="K4059" s="5">
        <v>27890.298460000002</v>
      </c>
      <c r="L4059" s="6">
        <v>9216.8523760000007</v>
      </c>
      <c r="M40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0" spans="1:13" x14ac:dyDescent="0.2">
      <c r="A4060" t="s">
        <v>4676</v>
      </c>
      <c r="B4060" t="s">
        <v>9</v>
      </c>
      <c r="C4060">
        <v>1</v>
      </c>
      <c r="D4060" s="6">
        <v>31872.23</v>
      </c>
      <c r="E4060" s="6">
        <v>1212219183.78</v>
      </c>
      <c r="F4060">
        <v>17</v>
      </c>
      <c r="G4060" t="s">
        <v>21</v>
      </c>
      <c r="H4060">
        <v>2016</v>
      </c>
      <c r="I4060">
        <v>14154</v>
      </c>
      <c r="J4060">
        <v>9</v>
      </c>
      <c r="K4060" s="5">
        <v>38032.71355</v>
      </c>
      <c r="L4060" s="6">
        <v>1874.8369319999999</v>
      </c>
      <c r="M40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1" spans="1:13" x14ac:dyDescent="0.2">
      <c r="A4061" t="s">
        <v>4677</v>
      </c>
      <c r="B4061" t="s">
        <v>42</v>
      </c>
      <c r="C4061">
        <v>3</v>
      </c>
      <c r="D4061" s="6">
        <v>340711.46</v>
      </c>
      <c r="E4061" s="6">
        <v>6626967822.7399998</v>
      </c>
      <c r="F4061">
        <v>29</v>
      </c>
      <c r="G4061" t="s">
        <v>13</v>
      </c>
      <c r="H4061">
        <v>2023</v>
      </c>
      <c r="I4061">
        <v>3732</v>
      </c>
      <c r="J4061">
        <v>2</v>
      </c>
      <c r="K4061" s="5">
        <v>19449.38121</v>
      </c>
      <c r="L4061" s="6">
        <v>11748.671109999999</v>
      </c>
      <c r="M40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2" spans="1:13" x14ac:dyDescent="0.2">
      <c r="A4062" t="s">
        <v>4678</v>
      </c>
      <c r="B4062" t="s">
        <v>18</v>
      </c>
      <c r="C4062">
        <v>8</v>
      </c>
      <c r="D4062" s="6">
        <v>22149.15</v>
      </c>
      <c r="E4062" s="6">
        <v>4212764000.02</v>
      </c>
      <c r="F4062">
        <v>27</v>
      </c>
      <c r="G4062" t="s">
        <v>13</v>
      </c>
      <c r="H4062">
        <v>2015</v>
      </c>
      <c r="I4062">
        <v>15501</v>
      </c>
      <c r="J4062">
        <v>10</v>
      </c>
      <c r="K4062" s="5">
        <v>190198.78709999999</v>
      </c>
      <c r="L4062" s="6">
        <v>820.33896389999995</v>
      </c>
      <c r="M40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3" spans="1:13" x14ac:dyDescent="0.2">
      <c r="A4063" t="s">
        <v>4679</v>
      </c>
      <c r="B4063" t="s">
        <v>32</v>
      </c>
      <c r="C4063">
        <v>5</v>
      </c>
      <c r="D4063" s="6">
        <v>335573.7</v>
      </c>
      <c r="E4063" s="6">
        <v>11477301932.42</v>
      </c>
      <c r="F4063">
        <v>14</v>
      </c>
      <c r="G4063" t="s">
        <v>10</v>
      </c>
      <c r="H4063">
        <v>2021</v>
      </c>
      <c r="I4063">
        <v>9203</v>
      </c>
      <c r="J4063">
        <v>4</v>
      </c>
      <c r="K4063" s="5">
        <v>34201.030039999998</v>
      </c>
      <c r="L4063" s="6">
        <v>23969.550340000002</v>
      </c>
      <c r="M40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4" spans="1:13" x14ac:dyDescent="0.2">
      <c r="A4064" t="s">
        <v>4680</v>
      </c>
      <c r="B4064" t="s">
        <v>32</v>
      </c>
      <c r="C4064">
        <v>4</v>
      </c>
      <c r="D4064" s="6">
        <v>23417.45</v>
      </c>
      <c r="E4064" s="6">
        <v>1148097098.0899999</v>
      </c>
      <c r="F4064">
        <v>11</v>
      </c>
      <c r="G4064" t="s">
        <v>16</v>
      </c>
      <c r="H4064">
        <v>2002</v>
      </c>
      <c r="I4064">
        <v>10618</v>
      </c>
      <c r="J4064">
        <v>23</v>
      </c>
      <c r="K4064" s="5">
        <v>49026.407850000003</v>
      </c>
      <c r="L4064" s="6">
        <v>2128.8595099999998</v>
      </c>
      <c r="M40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5" spans="1:13" x14ac:dyDescent="0.2">
      <c r="A4065" t="s">
        <v>4681</v>
      </c>
      <c r="B4065" t="s">
        <v>49</v>
      </c>
      <c r="C4065">
        <v>4</v>
      </c>
      <c r="D4065" s="6">
        <v>205424.47</v>
      </c>
      <c r="E4065" s="6">
        <v>7654717864.79</v>
      </c>
      <c r="F4065">
        <v>11</v>
      </c>
      <c r="G4065" t="s">
        <v>10</v>
      </c>
      <c r="H4065">
        <v>2013</v>
      </c>
      <c r="I4065">
        <v>9265</v>
      </c>
      <c r="J4065">
        <v>12</v>
      </c>
      <c r="K4065" s="5">
        <v>37261.931400000001</v>
      </c>
      <c r="L4065" s="6">
        <v>18674.951649999999</v>
      </c>
      <c r="M40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6" spans="1:13" x14ac:dyDescent="0.2">
      <c r="A4066" t="s">
        <v>4682</v>
      </c>
      <c r="B4066" t="s">
        <v>18</v>
      </c>
      <c r="C4066">
        <v>4</v>
      </c>
      <c r="D4066" s="6">
        <v>253463.72</v>
      </c>
      <c r="E4066" s="6">
        <v>4668846362.2399998</v>
      </c>
      <c r="F4066">
        <v>29</v>
      </c>
      <c r="G4066" t="s">
        <v>21</v>
      </c>
      <c r="H4066">
        <v>2004</v>
      </c>
      <c r="I4066">
        <v>8399</v>
      </c>
      <c r="J4066">
        <v>21</v>
      </c>
      <c r="K4066" s="5">
        <v>18419.176479999998</v>
      </c>
      <c r="L4066" s="6">
        <v>8740.1281049999998</v>
      </c>
      <c r="M40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7" spans="1:13" x14ac:dyDescent="0.2">
      <c r="A4067" t="s">
        <v>4683</v>
      </c>
      <c r="B4067" t="s">
        <v>42</v>
      </c>
      <c r="C4067">
        <v>5</v>
      </c>
      <c r="D4067" s="6">
        <v>30157.01</v>
      </c>
      <c r="E4067" s="6">
        <v>561438427.53999996</v>
      </c>
      <c r="F4067">
        <v>11</v>
      </c>
      <c r="G4067" t="s">
        <v>29</v>
      </c>
      <c r="H4067">
        <v>2012</v>
      </c>
      <c r="I4067">
        <v>1174</v>
      </c>
      <c r="J4067">
        <v>13</v>
      </c>
      <c r="K4067" s="5">
        <v>18616.178220000002</v>
      </c>
      <c r="L4067" s="6">
        <v>2741.5463530000002</v>
      </c>
      <c r="M40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68" spans="1:13" x14ac:dyDescent="0.2">
      <c r="A4068" t="s">
        <v>4684</v>
      </c>
      <c r="B4068" t="s">
        <v>24</v>
      </c>
      <c r="C4068">
        <v>8</v>
      </c>
      <c r="D4068" s="6">
        <v>222033.12</v>
      </c>
      <c r="E4068" s="6">
        <v>9653418466.1499996</v>
      </c>
      <c r="F4068">
        <v>11</v>
      </c>
      <c r="G4068" t="s">
        <v>21</v>
      </c>
      <c r="H4068">
        <v>2020</v>
      </c>
      <c r="I4068">
        <v>14035</v>
      </c>
      <c r="J4068">
        <v>5</v>
      </c>
      <c r="K4068" s="5">
        <v>43476.380299999997</v>
      </c>
      <c r="L4068" s="6">
        <v>20184.829229999999</v>
      </c>
      <c r="M406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69" spans="1:13" x14ac:dyDescent="0.2">
      <c r="A4069" t="s">
        <v>491</v>
      </c>
      <c r="B4069" t="s">
        <v>9</v>
      </c>
      <c r="C4069">
        <v>5</v>
      </c>
      <c r="D4069" s="6">
        <v>413914.29</v>
      </c>
      <c r="E4069" s="6">
        <v>11033417478.09</v>
      </c>
      <c r="F4069">
        <v>19</v>
      </c>
      <c r="G4069" t="s">
        <v>27</v>
      </c>
      <c r="H4069">
        <v>2007</v>
      </c>
      <c r="I4069">
        <v>1219</v>
      </c>
      <c r="J4069">
        <v>18</v>
      </c>
      <c r="K4069" s="5">
        <v>26655.28572</v>
      </c>
      <c r="L4069" s="6">
        <v>21784.96243</v>
      </c>
      <c r="M40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0" spans="1:13" x14ac:dyDescent="0.2">
      <c r="A4070" t="s">
        <v>4685</v>
      </c>
      <c r="B4070" t="s">
        <v>15</v>
      </c>
      <c r="C4070">
        <v>1</v>
      </c>
      <c r="D4070" s="6">
        <v>258428.94</v>
      </c>
      <c r="E4070" s="6">
        <v>12680087326.52</v>
      </c>
      <c r="F4070">
        <v>41</v>
      </c>
      <c r="G4070" t="s">
        <v>27</v>
      </c>
      <c r="H4070">
        <v>2010</v>
      </c>
      <c r="I4070">
        <v>15619</v>
      </c>
      <c r="J4070">
        <v>15</v>
      </c>
      <c r="K4070" s="5">
        <v>49065.049559999999</v>
      </c>
      <c r="L4070" s="6">
        <v>6303.1449519999996</v>
      </c>
      <c r="M40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1" spans="1:13" x14ac:dyDescent="0.2">
      <c r="A4071" t="s">
        <v>4686</v>
      </c>
      <c r="B4071" t="s">
        <v>15</v>
      </c>
      <c r="C4071">
        <v>6</v>
      </c>
      <c r="D4071" s="6">
        <v>475254.45</v>
      </c>
      <c r="E4071" s="6">
        <v>1959724439.25</v>
      </c>
      <c r="F4071">
        <v>36</v>
      </c>
      <c r="G4071" t="s">
        <v>29</v>
      </c>
      <c r="H4071">
        <v>2012</v>
      </c>
      <c r="I4071">
        <v>2127</v>
      </c>
      <c r="J4071">
        <v>13</v>
      </c>
      <c r="K4071" s="5">
        <v>4122.5267389999999</v>
      </c>
      <c r="L4071" s="6">
        <v>13201.512549999999</v>
      </c>
      <c r="M40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2" spans="1:13" x14ac:dyDescent="0.2">
      <c r="A4072" t="s">
        <v>4687</v>
      </c>
      <c r="B4072" t="s">
        <v>49</v>
      </c>
      <c r="C4072">
        <v>3</v>
      </c>
      <c r="D4072" s="6">
        <v>398109.77</v>
      </c>
      <c r="E4072" s="6">
        <v>14341752219.76</v>
      </c>
      <c r="F4072">
        <v>42</v>
      </c>
      <c r="G4072" t="s">
        <v>37</v>
      </c>
      <c r="H4072">
        <v>2019</v>
      </c>
      <c r="I4072">
        <v>14604</v>
      </c>
      <c r="J4072">
        <v>6</v>
      </c>
      <c r="K4072" s="5">
        <v>36023.617760000001</v>
      </c>
      <c r="L4072" s="6">
        <v>9478.8039989999997</v>
      </c>
      <c r="M40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3" spans="1:13" x14ac:dyDescent="0.2">
      <c r="A4073" t="s">
        <v>4688</v>
      </c>
      <c r="B4073" t="s">
        <v>9</v>
      </c>
      <c r="C4073">
        <v>10</v>
      </c>
      <c r="D4073" s="6">
        <v>239778.88</v>
      </c>
      <c r="E4073" s="6">
        <v>5407089684.1700001</v>
      </c>
      <c r="F4073">
        <v>33</v>
      </c>
      <c r="G4073" t="s">
        <v>19</v>
      </c>
      <c r="H4073">
        <v>2020</v>
      </c>
      <c r="I4073">
        <v>12509</v>
      </c>
      <c r="J4073">
        <v>5</v>
      </c>
      <c r="K4073" s="5">
        <v>22549.316449999998</v>
      </c>
      <c r="L4073" s="6">
        <v>7266.0267489999997</v>
      </c>
      <c r="M40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4" spans="1:13" x14ac:dyDescent="0.2">
      <c r="A4074" t="s">
        <v>4689</v>
      </c>
      <c r="B4074" t="s">
        <v>18</v>
      </c>
      <c r="C4074">
        <v>7</v>
      </c>
      <c r="D4074" s="6">
        <v>390019.85</v>
      </c>
      <c r="E4074" s="6">
        <v>1843344715.99</v>
      </c>
      <c r="F4074">
        <v>23</v>
      </c>
      <c r="G4074" t="s">
        <v>10</v>
      </c>
      <c r="H4074">
        <v>2020</v>
      </c>
      <c r="I4074">
        <v>18493</v>
      </c>
      <c r="J4074">
        <v>5</v>
      </c>
      <c r="K4074" s="5">
        <v>4725.2843970000004</v>
      </c>
      <c r="L4074" s="6">
        <v>16957.38464</v>
      </c>
      <c r="M40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5" spans="1:13" x14ac:dyDescent="0.2">
      <c r="A4075" t="s">
        <v>4690</v>
      </c>
      <c r="B4075" t="s">
        <v>24</v>
      </c>
      <c r="C4075">
        <v>7</v>
      </c>
      <c r="D4075" s="6">
        <v>296845.02</v>
      </c>
      <c r="E4075" s="6">
        <v>6383018958.5500002</v>
      </c>
      <c r="F4075">
        <v>7</v>
      </c>
      <c r="G4075" t="s">
        <v>19</v>
      </c>
      <c r="H4075">
        <v>2014</v>
      </c>
      <c r="I4075">
        <v>7466</v>
      </c>
      <c r="J4075">
        <v>11</v>
      </c>
      <c r="K4075" s="5">
        <v>21501.866559999999</v>
      </c>
      <c r="L4075" s="6">
        <v>42406.432119999998</v>
      </c>
      <c r="M40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76" spans="1:13" x14ac:dyDescent="0.2">
      <c r="A4076" t="s">
        <v>4691</v>
      </c>
      <c r="B4076" t="s">
        <v>32</v>
      </c>
      <c r="C4076">
        <v>6</v>
      </c>
      <c r="D4076" s="6">
        <v>64070.42</v>
      </c>
      <c r="E4076" s="6">
        <v>12749127382.77</v>
      </c>
      <c r="F4076">
        <v>26</v>
      </c>
      <c r="G4076" t="s">
        <v>19</v>
      </c>
      <c r="H4076">
        <v>2019</v>
      </c>
      <c r="I4076">
        <v>2455</v>
      </c>
      <c r="J4076">
        <v>6</v>
      </c>
      <c r="K4076" s="5">
        <v>198985.16219999999</v>
      </c>
      <c r="L4076" s="6">
        <v>2464.246999</v>
      </c>
      <c r="M40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7" spans="1:13" x14ac:dyDescent="0.2">
      <c r="A4077" t="s">
        <v>4692</v>
      </c>
      <c r="B4077" t="s">
        <v>9</v>
      </c>
      <c r="C4077">
        <v>4</v>
      </c>
      <c r="D4077" s="6">
        <v>265948.24</v>
      </c>
      <c r="E4077" s="6">
        <v>7625105494.1599998</v>
      </c>
      <c r="F4077">
        <v>28</v>
      </c>
      <c r="G4077" t="s">
        <v>13</v>
      </c>
      <c r="H4077">
        <v>2006</v>
      </c>
      <c r="I4077">
        <v>5067</v>
      </c>
      <c r="J4077">
        <v>19</v>
      </c>
      <c r="K4077" s="5">
        <v>28670.38953</v>
      </c>
      <c r="L4077" s="6">
        <v>9498.1513169999998</v>
      </c>
      <c r="M40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8" spans="1:13" x14ac:dyDescent="0.2">
      <c r="A4078" t="s">
        <v>4693</v>
      </c>
      <c r="B4078" t="s">
        <v>15</v>
      </c>
      <c r="C4078">
        <v>4</v>
      </c>
      <c r="D4078" s="6">
        <v>23369.77</v>
      </c>
      <c r="E4078" s="6">
        <v>3990133464.5999999</v>
      </c>
      <c r="F4078">
        <v>5</v>
      </c>
      <c r="G4078" t="s">
        <v>10</v>
      </c>
      <c r="H4078">
        <v>2014</v>
      </c>
      <c r="I4078">
        <v>17848</v>
      </c>
      <c r="J4078">
        <v>11</v>
      </c>
      <c r="K4078" s="5">
        <v>170738.1225</v>
      </c>
      <c r="L4078" s="6">
        <v>4673.9533460000002</v>
      </c>
      <c r="M40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79" spans="1:13" x14ac:dyDescent="0.2">
      <c r="A4079" t="s">
        <v>4694</v>
      </c>
      <c r="B4079" t="s">
        <v>32</v>
      </c>
      <c r="C4079">
        <v>1</v>
      </c>
      <c r="D4079" s="6">
        <v>220697.34</v>
      </c>
      <c r="E4079" s="6">
        <v>4710964930.5500002</v>
      </c>
      <c r="F4079">
        <v>30</v>
      </c>
      <c r="G4079" t="s">
        <v>19</v>
      </c>
      <c r="H4079">
        <v>2006</v>
      </c>
      <c r="I4079">
        <v>1749</v>
      </c>
      <c r="J4079">
        <v>19</v>
      </c>
      <c r="K4079" s="5">
        <v>21344.816470000002</v>
      </c>
      <c r="L4079" s="6">
        <v>7356.5780240000004</v>
      </c>
      <c r="M40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0" spans="1:13" x14ac:dyDescent="0.2">
      <c r="A4080" t="s">
        <v>492</v>
      </c>
      <c r="B4080" t="s">
        <v>12</v>
      </c>
      <c r="C4080">
        <v>4</v>
      </c>
      <c r="D4080" s="6">
        <v>14028.63</v>
      </c>
      <c r="E4080" s="6">
        <v>3035018548.3400002</v>
      </c>
      <c r="F4080">
        <v>27</v>
      </c>
      <c r="G4080" t="s">
        <v>27</v>
      </c>
      <c r="H4080">
        <v>2010</v>
      </c>
      <c r="I4080">
        <v>7202</v>
      </c>
      <c r="J4080">
        <v>15</v>
      </c>
      <c r="K4080" s="5">
        <v>216343.65710000001</v>
      </c>
      <c r="L4080" s="6">
        <v>519.57878649999998</v>
      </c>
      <c r="M40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1" spans="1:13" x14ac:dyDescent="0.2">
      <c r="A4081" t="s">
        <v>4695</v>
      </c>
      <c r="B4081" t="s">
        <v>15</v>
      </c>
      <c r="C4081">
        <v>10</v>
      </c>
      <c r="D4081" s="6">
        <v>100854.14</v>
      </c>
      <c r="E4081" s="6">
        <v>40046420507.379997</v>
      </c>
      <c r="F4081">
        <v>20</v>
      </c>
      <c r="G4081" t="s">
        <v>13</v>
      </c>
      <c r="H4081">
        <v>2004</v>
      </c>
      <c r="I4081">
        <v>9908</v>
      </c>
      <c r="J4081">
        <v>21</v>
      </c>
      <c r="K4081" s="5">
        <v>397071.65169999999</v>
      </c>
      <c r="L4081" s="6">
        <v>5042.7069629999996</v>
      </c>
      <c r="M40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2" spans="1:13" x14ac:dyDescent="0.2">
      <c r="A4082" t="s">
        <v>4696</v>
      </c>
      <c r="B4082" t="s">
        <v>9</v>
      </c>
      <c r="C4082">
        <v>6</v>
      </c>
      <c r="D4082" s="6">
        <v>127271.93</v>
      </c>
      <c r="E4082" s="6">
        <v>4381897065.8000002</v>
      </c>
      <c r="F4082">
        <v>31</v>
      </c>
      <c r="G4082" t="s">
        <v>10</v>
      </c>
      <c r="H4082">
        <v>2016</v>
      </c>
      <c r="I4082">
        <v>14819</v>
      </c>
      <c r="J4082">
        <v>9</v>
      </c>
      <c r="K4082" s="5">
        <v>34428.405870000002</v>
      </c>
      <c r="L4082" s="6">
        <v>4105.5462520000001</v>
      </c>
      <c r="M40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3" spans="1:13" x14ac:dyDescent="0.2">
      <c r="A4083" t="s">
        <v>4697</v>
      </c>
      <c r="B4083" t="s">
        <v>49</v>
      </c>
      <c r="C4083">
        <v>5</v>
      </c>
      <c r="D4083" s="6">
        <v>361324.83</v>
      </c>
      <c r="E4083" s="6">
        <v>12538267160.99</v>
      </c>
      <c r="F4083">
        <v>22</v>
      </c>
      <c r="G4083" t="s">
        <v>33</v>
      </c>
      <c r="H4083">
        <v>2011</v>
      </c>
      <c r="I4083">
        <v>3475</v>
      </c>
      <c r="J4083">
        <v>14</v>
      </c>
      <c r="K4083" s="5">
        <v>34699.818070000001</v>
      </c>
      <c r="L4083" s="6">
        <v>16423.855869999999</v>
      </c>
      <c r="M40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4" spans="1:13" x14ac:dyDescent="0.2">
      <c r="A4084" t="s">
        <v>4698</v>
      </c>
      <c r="B4084" t="s">
        <v>9</v>
      </c>
      <c r="C4084">
        <v>5</v>
      </c>
      <c r="D4084" s="6">
        <v>10178.26</v>
      </c>
      <c r="E4084" s="6">
        <v>5013615865.5299997</v>
      </c>
      <c r="F4084">
        <v>6</v>
      </c>
      <c r="G4084" t="s">
        <v>29</v>
      </c>
      <c r="H4084">
        <v>2008</v>
      </c>
      <c r="I4084">
        <v>15118</v>
      </c>
      <c r="J4084">
        <v>17</v>
      </c>
      <c r="K4084" s="5">
        <v>492580.0661</v>
      </c>
      <c r="L4084" s="6">
        <v>1696.37589</v>
      </c>
      <c r="M40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5" spans="1:13" x14ac:dyDescent="0.2">
      <c r="A4085" t="s">
        <v>4699</v>
      </c>
      <c r="B4085" t="s">
        <v>42</v>
      </c>
      <c r="C4085">
        <v>9</v>
      </c>
      <c r="D4085" s="6">
        <v>226121.72</v>
      </c>
      <c r="E4085" s="6">
        <v>4399820495.4200001</v>
      </c>
      <c r="F4085">
        <v>34</v>
      </c>
      <c r="G4085" t="s">
        <v>33</v>
      </c>
      <c r="H4085">
        <v>2023</v>
      </c>
      <c r="I4085">
        <v>17803</v>
      </c>
      <c r="J4085">
        <v>2</v>
      </c>
      <c r="K4085" s="5">
        <v>19456.752820000002</v>
      </c>
      <c r="L4085" s="6">
        <v>6650.6387629999999</v>
      </c>
      <c r="M40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6" spans="1:13" x14ac:dyDescent="0.2">
      <c r="A4086" t="s">
        <v>4700</v>
      </c>
      <c r="B4086" t="s">
        <v>32</v>
      </c>
      <c r="C4086">
        <v>1</v>
      </c>
      <c r="D4086" s="6">
        <v>312300.92</v>
      </c>
      <c r="E4086" s="6">
        <v>9905378387.5699997</v>
      </c>
      <c r="F4086">
        <v>1</v>
      </c>
      <c r="G4086" t="s">
        <v>37</v>
      </c>
      <c r="H4086">
        <v>2014</v>
      </c>
      <c r="I4086">
        <v>2434</v>
      </c>
      <c r="J4086">
        <v>11</v>
      </c>
      <c r="K4086" s="5">
        <v>31716.41661</v>
      </c>
      <c r="L4086" s="6">
        <v>312300.92</v>
      </c>
      <c r="M40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7" spans="1:13" x14ac:dyDescent="0.2">
      <c r="A4087" t="s">
        <v>4701</v>
      </c>
      <c r="B4087" t="s">
        <v>15</v>
      </c>
      <c r="C4087">
        <v>2</v>
      </c>
      <c r="D4087" s="6">
        <v>368338.15</v>
      </c>
      <c r="E4087" s="6">
        <v>1544104222.5899999</v>
      </c>
      <c r="F4087">
        <v>6</v>
      </c>
      <c r="G4087" t="s">
        <v>33</v>
      </c>
      <c r="H4087">
        <v>2017</v>
      </c>
      <c r="I4087">
        <v>7561</v>
      </c>
      <c r="J4087">
        <v>8</v>
      </c>
      <c r="K4087" s="5">
        <v>4191.0832950000004</v>
      </c>
      <c r="L4087" s="6">
        <v>61389.692349999998</v>
      </c>
      <c r="M40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88" spans="1:13" x14ac:dyDescent="0.2">
      <c r="A4088" t="s">
        <v>4702</v>
      </c>
      <c r="B4088" t="s">
        <v>12</v>
      </c>
      <c r="C4088">
        <v>4</v>
      </c>
      <c r="D4088" s="6">
        <v>315265.59999999998</v>
      </c>
      <c r="E4088" s="6">
        <v>11398651191.190001</v>
      </c>
      <c r="F4088">
        <v>36</v>
      </c>
      <c r="G4088" t="s">
        <v>27</v>
      </c>
      <c r="H4088">
        <v>2005</v>
      </c>
      <c r="I4088">
        <v>18267</v>
      </c>
      <c r="J4088">
        <v>20</v>
      </c>
      <c r="K4088" s="5">
        <v>36154.708169999998</v>
      </c>
      <c r="L4088" s="6">
        <v>8757.3779020000002</v>
      </c>
      <c r="M40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89" spans="1:13" x14ac:dyDescent="0.2">
      <c r="A4089" t="s">
        <v>4703</v>
      </c>
      <c r="B4089" t="s">
        <v>9</v>
      </c>
      <c r="C4089">
        <v>1</v>
      </c>
      <c r="D4089" s="6">
        <v>203187.23</v>
      </c>
      <c r="E4089" s="6">
        <v>89601344.269999996</v>
      </c>
      <c r="F4089">
        <v>44</v>
      </c>
      <c r="G4089" t="s">
        <v>10</v>
      </c>
      <c r="H4089">
        <v>2007</v>
      </c>
      <c r="I4089">
        <v>18747</v>
      </c>
      <c r="J4089">
        <v>18</v>
      </c>
      <c r="K4089" s="5">
        <v>439.97921280000003</v>
      </c>
      <c r="L4089" s="6">
        <v>4617.8915660000002</v>
      </c>
      <c r="M40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0" spans="1:13" x14ac:dyDescent="0.2">
      <c r="A4090" t="s">
        <v>4704</v>
      </c>
      <c r="B4090" t="s">
        <v>9</v>
      </c>
      <c r="C4090">
        <v>6</v>
      </c>
      <c r="D4090" s="6">
        <v>66489.5</v>
      </c>
      <c r="E4090" s="6">
        <v>11141699918.57</v>
      </c>
      <c r="F4090">
        <v>39</v>
      </c>
      <c r="G4090" t="s">
        <v>35</v>
      </c>
      <c r="H4090">
        <v>2006</v>
      </c>
      <c r="I4090">
        <v>9594</v>
      </c>
      <c r="J4090">
        <v>19</v>
      </c>
      <c r="K4090" s="5">
        <v>167569.81280000001</v>
      </c>
      <c r="L4090" s="6">
        <v>1704.859029</v>
      </c>
      <c r="M40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1" spans="1:13" x14ac:dyDescent="0.2">
      <c r="A4091" t="s">
        <v>493</v>
      </c>
      <c r="B4091" t="s">
        <v>9</v>
      </c>
      <c r="C4091">
        <v>5</v>
      </c>
      <c r="D4091" s="6">
        <v>76015.73</v>
      </c>
      <c r="E4091" s="6">
        <v>33258894020.990002</v>
      </c>
      <c r="F4091">
        <v>6</v>
      </c>
      <c r="G4091" t="s">
        <v>10</v>
      </c>
      <c r="H4091">
        <v>2018</v>
      </c>
      <c r="I4091">
        <v>19479</v>
      </c>
      <c r="J4091">
        <v>7</v>
      </c>
      <c r="K4091" s="5">
        <v>437525.46590000001</v>
      </c>
      <c r="L4091" s="6">
        <v>12669.28846</v>
      </c>
      <c r="M40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2" spans="1:13" x14ac:dyDescent="0.2">
      <c r="A4092" t="s">
        <v>4705</v>
      </c>
      <c r="B4092" t="s">
        <v>42</v>
      </c>
      <c r="C4092">
        <v>2</v>
      </c>
      <c r="D4092" s="6">
        <v>362988.16</v>
      </c>
      <c r="E4092" s="6">
        <v>13146141095.440001</v>
      </c>
      <c r="F4092">
        <v>3</v>
      </c>
      <c r="G4092" t="s">
        <v>16</v>
      </c>
      <c r="H4092">
        <v>2023</v>
      </c>
      <c r="I4092">
        <v>4619</v>
      </c>
      <c r="J4092">
        <v>2</v>
      </c>
      <c r="K4092" s="5">
        <v>36215.445749999999</v>
      </c>
      <c r="L4092" s="6">
        <v>120996.0542</v>
      </c>
      <c r="M40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3" spans="1:13" x14ac:dyDescent="0.2">
      <c r="A4093" t="s">
        <v>4706</v>
      </c>
      <c r="B4093" t="s">
        <v>24</v>
      </c>
      <c r="C4093">
        <v>5</v>
      </c>
      <c r="D4093" s="6">
        <v>396799.95</v>
      </c>
      <c r="E4093" s="6">
        <v>11957300099.959999</v>
      </c>
      <c r="F4093">
        <v>7</v>
      </c>
      <c r="G4093" t="s">
        <v>29</v>
      </c>
      <c r="H4093">
        <v>2001</v>
      </c>
      <c r="I4093">
        <v>18516</v>
      </c>
      <c r="J4093">
        <v>24</v>
      </c>
      <c r="K4093" s="5">
        <v>30133.328290000001</v>
      </c>
      <c r="L4093" s="6">
        <v>56685.707799999996</v>
      </c>
      <c r="M40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4" spans="1:13" x14ac:dyDescent="0.2">
      <c r="A4094" t="s">
        <v>4707</v>
      </c>
      <c r="B4094" t="s">
        <v>49</v>
      </c>
      <c r="C4094">
        <v>2</v>
      </c>
      <c r="D4094" s="6">
        <v>331070.28000000003</v>
      </c>
      <c r="E4094" s="6">
        <v>907299694.69000006</v>
      </c>
      <c r="F4094">
        <v>27</v>
      </c>
      <c r="G4094" t="s">
        <v>13</v>
      </c>
      <c r="H4094">
        <v>2016</v>
      </c>
      <c r="I4094">
        <v>17757</v>
      </c>
      <c r="J4094">
        <v>9</v>
      </c>
      <c r="K4094" s="5">
        <v>2739.5047869999999</v>
      </c>
      <c r="L4094" s="6">
        <v>12261.86233</v>
      </c>
      <c r="M40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5" spans="1:13" x14ac:dyDescent="0.2">
      <c r="A4095" t="s">
        <v>4708</v>
      </c>
      <c r="B4095" t="s">
        <v>18</v>
      </c>
      <c r="C4095">
        <v>5</v>
      </c>
      <c r="D4095" s="6">
        <v>454361.81</v>
      </c>
      <c r="E4095" s="6">
        <v>19378061284.75</v>
      </c>
      <c r="F4095">
        <v>22</v>
      </c>
      <c r="G4095" t="s">
        <v>35</v>
      </c>
      <c r="H4095">
        <v>2017</v>
      </c>
      <c r="I4095">
        <v>239</v>
      </c>
      <c r="J4095">
        <v>8</v>
      </c>
      <c r="K4095" s="5">
        <v>42647.965880000003</v>
      </c>
      <c r="L4095" s="6">
        <v>20652.809499999999</v>
      </c>
      <c r="M40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6" spans="1:13" x14ac:dyDescent="0.2">
      <c r="A4096" t="s">
        <v>4709</v>
      </c>
      <c r="B4096" t="s">
        <v>24</v>
      </c>
      <c r="C4096">
        <v>4</v>
      </c>
      <c r="D4096" s="6">
        <v>35731.35</v>
      </c>
      <c r="E4096" s="6">
        <v>17690108989.610001</v>
      </c>
      <c r="F4096">
        <v>31</v>
      </c>
      <c r="G4096" t="s">
        <v>21</v>
      </c>
      <c r="H4096">
        <v>2022</v>
      </c>
      <c r="I4096">
        <v>7033</v>
      </c>
      <c r="J4096">
        <v>3</v>
      </c>
      <c r="K4096" s="5">
        <v>495085.44219999999</v>
      </c>
      <c r="L4096" s="6">
        <v>1152.624327</v>
      </c>
      <c r="M40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7" spans="1:13" x14ac:dyDescent="0.2">
      <c r="A4097" t="s">
        <v>4710</v>
      </c>
      <c r="B4097" t="s">
        <v>32</v>
      </c>
      <c r="C4097">
        <v>5</v>
      </c>
      <c r="D4097" s="6">
        <v>61621.32</v>
      </c>
      <c r="E4097" s="6">
        <v>11356316461.389999</v>
      </c>
      <c r="F4097">
        <v>47</v>
      </c>
      <c r="G4097" t="s">
        <v>19</v>
      </c>
      <c r="H4097">
        <v>2011</v>
      </c>
      <c r="I4097">
        <v>3666</v>
      </c>
      <c r="J4097">
        <v>14</v>
      </c>
      <c r="K4097" s="5">
        <v>184291.00289999999</v>
      </c>
      <c r="L4097" s="6">
        <v>1311.0919120000001</v>
      </c>
      <c r="M40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098" spans="1:13" x14ac:dyDescent="0.2">
      <c r="A4098" t="s">
        <v>4711</v>
      </c>
      <c r="B4098" t="s">
        <v>49</v>
      </c>
      <c r="C4098">
        <v>1</v>
      </c>
      <c r="D4098" s="6">
        <v>392451.43</v>
      </c>
      <c r="E4098" s="6">
        <v>13027420721.9</v>
      </c>
      <c r="F4098">
        <v>10</v>
      </c>
      <c r="G4098" t="s">
        <v>21</v>
      </c>
      <c r="H4098">
        <v>2016</v>
      </c>
      <c r="I4098">
        <v>6369</v>
      </c>
      <c r="J4098">
        <v>9</v>
      </c>
      <c r="K4098" s="5">
        <v>33193.988429999998</v>
      </c>
      <c r="L4098" s="6">
        <v>39245.14314</v>
      </c>
      <c r="M40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099" spans="1:13" x14ac:dyDescent="0.2">
      <c r="A4099" t="s">
        <v>4712</v>
      </c>
      <c r="B4099" t="s">
        <v>32</v>
      </c>
      <c r="C4099">
        <v>7</v>
      </c>
      <c r="D4099" s="6">
        <v>112466.29</v>
      </c>
      <c r="E4099" s="6">
        <v>4312657637.96</v>
      </c>
      <c r="F4099">
        <v>11</v>
      </c>
      <c r="G4099" t="s">
        <v>33</v>
      </c>
      <c r="H4099">
        <v>2010</v>
      </c>
      <c r="I4099">
        <v>9332</v>
      </c>
      <c r="J4099">
        <v>15</v>
      </c>
      <c r="K4099" s="5">
        <v>38345.22395</v>
      </c>
      <c r="L4099" s="6">
        <v>10224.208409999999</v>
      </c>
      <c r="M40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0" spans="1:13" x14ac:dyDescent="0.2">
      <c r="A4100" t="s">
        <v>4713</v>
      </c>
      <c r="B4100" t="s">
        <v>42</v>
      </c>
      <c r="C4100">
        <v>8</v>
      </c>
      <c r="D4100" s="6">
        <v>170542.74</v>
      </c>
      <c r="E4100" s="6">
        <v>4612437567.1099997</v>
      </c>
      <c r="F4100">
        <v>45</v>
      </c>
      <c r="G4100" t="s">
        <v>37</v>
      </c>
      <c r="H4100">
        <v>2018</v>
      </c>
      <c r="I4100">
        <v>9925</v>
      </c>
      <c r="J4100">
        <v>7</v>
      </c>
      <c r="K4100" s="5">
        <v>27044.639749999998</v>
      </c>
      <c r="L4100" s="6">
        <v>3789.8387160000002</v>
      </c>
      <c r="M41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1" spans="1:13" x14ac:dyDescent="0.2">
      <c r="A4101" t="s">
        <v>4714</v>
      </c>
      <c r="B4101" t="s">
        <v>49</v>
      </c>
      <c r="C4101">
        <v>3</v>
      </c>
      <c r="D4101" s="6">
        <v>309956.5</v>
      </c>
      <c r="E4101" s="6">
        <v>6006419619.21</v>
      </c>
      <c r="F4101">
        <v>37</v>
      </c>
      <c r="G4101" t="s">
        <v>29</v>
      </c>
      <c r="H4101">
        <v>2001</v>
      </c>
      <c r="I4101">
        <v>1473</v>
      </c>
      <c r="J4101">
        <v>24</v>
      </c>
      <c r="K4101" s="5">
        <v>19377.26612</v>
      </c>
      <c r="L4101" s="6">
        <v>8377.2028100000007</v>
      </c>
      <c r="M41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2" spans="1:13" x14ac:dyDescent="0.2">
      <c r="A4102" t="s">
        <v>494</v>
      </c>
      <c r="B4102" t="s">
        <v>12</v>
      </c>
      <c r="C4102">
        <v>4</v>
      </c>
      <c r="D4102" s="6">
        <v>290740.78000000003</v>
      </c>
      <c r="E4102" s="6">
        <v>11400032621.09</v>
      </c>
      <c r="F4102">
        <v>42</v>
      </c>
      <c r="G4102" t="s">
        <v>35</v>
      </c>
      <c r="H4102">
        <v>2020</v>
      </c>
      <c r="I4102">
        <v>5353</v>
      </c>
      <c r="J4102">
        <v>5</v>
      </c>
      <c r="K4102" s="5">
        <v>39209.29739</v>
      </c>
      <c r="L4102" s="6">
        <v>6922.3996289999995</v>
      </c>
      <c r="M41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3" spans="1:13" x14ac:dyDescent="0.2">
      <c r="A4103" t="s">
        <v>4715</v>
      </c>
      <c r="B4103" t="s">
        <v>24</v>
      </c>
      <c r="C4103">
        <v>3</v>
      </c>
      <c r="D4103" s="6">
        <v>24074.3</v>
      </c>
      <c r="E4103" s="6">
        <v>9704247036.0400009</v>
      </c>
      <c r="F4103">
        <v>45</v>
      </c>
      <c r="G4103" t="s">
        <v>37</v>
      </c>
      <c r="H4103">
        <v>2001</v>
      </c>
      <c r="I4103">
        <v>8914</v>
      </c>
      <c r="J4103">
        <v>24</v>
      </c>
      <c r="K4103" s="5">
        <v>403094.76850000001</v>
      </c>
      <c r="L4103" s="6">
        <v>534.98436600000002</v>
      </c>
      <c r="M41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4" spans="1:13" x14ac:dyDescent="0.2">
      <c r="A4104" t="s">
        <v>4716</v>
      </c>
      <c r="B4104" t="s">
        <v>15</v>
      </c>
      <c r="C4104">
        <v>3</v>
      </c>
      <c r="D4104" s="6">
        <v>341963.16</v>
      </c>
      <c r="E4104" s="6">
        <v>1643397341.3399999</v>
      </c>
      <c r="F4104">
        <v>7</v>
      </c>
      <c r="G4104" t="s">
        <v>29</v>
      </c>
      <c r="H4104">
        <v>2003</v>
      </c>
      <c r="I4104">
        <v>82</v>
      </c>
      <c r="J4104">
        <v>22</v>
      </c>
      <c r="K4104" s="5">
        <v>4804.7730190000002</v>
      </c>
      <c r="L4104" s="6">
        <v>48851.880400000002</v>
      </c>
      <c r="M41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05" spans="1:13" x14ac:dyDescent="0.2">
      <c r="A4105" t="s">
        <v>4717</v>
      </c>
      <c r="B4105" t="s">
        <v>24</v>
      </c>
      <c r="C4105">
        <v>7</v>
      </c>
      <c r="D4105" s="6">
        <v>129908.38</v>
      </c>
      <c r="E4105" s="6">
        <v>20365768560.669998</v>
      </c>
      <c r="F4105">
        <v>15</v>
      </c>
      <c r="G4105" t="s">
        <v>21</v>
      </c>
      <c r="H4105">
        <v>2000</v>
      </c>
      <c r="I4105">
        <v>11973</v>
      </c>
      <c r="J4105">
        <v>25</v>
      </c>
      <c r="K4105" s="5">
        <v>156769.24</v>
      </c>
      <c r="L4105" s="6">
        <v>8660.5589440000003</v>
      </c>
      <c r="M41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6" spans="1:13" x14ac:dyDescent="0.2">
      <c r="A4106" t="s">
        <v>4718</v>
      </c>
      <c r="B4106" t="s">
        <v>15</v>
      </c>
      <c r="C4106">
        <v>3</v>
      </c>
      <c r="D4106" s="6">
        <v>16105.13</v>
      </c>
      <c r="E4106" s="6">
        <v>6801066585.6099997</v>
      </c>
      <c r="F4106">
        <v>47</v>
      </c>
      <c r="G4106" t="s">
        <v>37</v>
      </c>
      <c r="H4106">
        <v>2022</v>
      </c>
      <c r="I4106">
        <v>19631</v>
      </c>
      <c r="J4106">
        <v>3</v>
      </c>
      <c r="K4106" s="5">
        <v>422290.90269999998</v>
      </c>
      <c r="L4106" s="6">
        <v>342.66237039999999</v>
      </c>
      <c r="M41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7" spans="1:13" x14ac:dyDescent="0.2">
      <c r="A4107" t="s">
        <v>4719</v>
      </c>
      <c r="B4107" t="s">
        <v>24</v>
      </c>
      <c r="C4107">
        <v>6</v>
      </c>
      <c r="D4107" s="6">
        <v>382599.96</v>
      </c>
      <c r="E4107" s="6">
        <v>17313561103.130001</v>
      </c>
      <c r="F4107">
        <v>38</v>
      </c>
      <c r="G4107" t="s">
        <v>16</v>
      </c>
      <c r="H4107">
        <v>2012</v>
      </c>
      <c r="I4107">
        <v>11333</v>
      </c>
      <c r="J4107">
        <v>13</v>
      </c>
      <c r="K4107" s="5">
        <v>45251.385929999997</v>
      </c>
      <c r="L4107" s="6">
        <v>10068.420029999999</v>
      </c>
      <c r="M41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8" spans="1:13" x14ac:dyDescent="0.2">
      <c r="A4108" t="s">
        <v>4720</v>
      </c>
      <c r="B4108" t="s">
        <v>15</v>
      </c>
      <c r="C4108">
        <v>6</v>
      </c>
      <c r="D4108" s="6">
        <v>239972.01</v>
      </c>
      <c r="E4108" s="6">
        <v>935029649.05999994</v>
      </c>
      <c r="F4108">
        <v>23</v>
      </c>
      <c r="G4108" t="s">
        <v>35</v>
      </c>
      <c r="H4108">
        <v>2021</v>
      </c>
      <c r="I4108">
        <v>11333</v>
      </c>
      <c r="J4108">
        <v>4</v>
      </c>
      <c r="K4108" s="5">
        <v>3895.4113470000002</v>
      </c>
      <c r="L4108" s="6">
        <v>10433.565500000001</v>
      </c>
      <c r="M41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09" spans="1:13" x14ac:dyDescent="0.2">
      <c r="A4109" t="s">
        <v>4721</v>
      </c>
      <c r="B4109" t="s">
        <v>18</v>
      </c>
      <c r="C4109">
        <v>9</v>
      </c>
      <c r="D4109" s="6">
        <v>18559.759999999998</v>
      </c>
      <c r="E4109" s="6">
        <v>29179022586.48</v>
      </c>
      <c r="F4109">
        <v>41</v>
      </c>
      <c r="G4109" t="s">
        <v>27</v>
      </c>
      <c r="H4109">
        <v>2012</v>
      </c>
      <c r="I4109">
        <v>1033</v>
      </c>
      <c r="J4109">
        <v>13</v>
      </c>
      <c r="K4109" s="5">
        <v>1572165.3130000001</v>
      </c>
      <c r="L4109" s="6">
        <v>452.67696669999998</v>
      </c>
      <c r="M41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0" spans="1:13" x14ac:dyDescent="0.2">
      <c r="A4110" t="s">
        <v>4722</v>
      </c>
      <c r="B4110" t="s">
        <v>18</v>
      </c>
      <c r="C4110">
        <v>5</v>
      </c>
      <c r="D4110" s="6">
        <v>15584.26</v>
      </c>
      <c r="E4110" s="6">
        <v>36896502018.260002</v>
      </c>
      <c r="F4110">
        <v>41</v>
      </c>
      <c r="G4110" t="s">
        <v>21</v>
      </c>
      <c r="H4110">
        <v>2015</v>
      </c>
      <c r="I4110">
        <v>1098</v>
      </c>
      <c r="J4110">
        <v>10</v>
      </c>
      <c r="K4110" s="5">
        <v>2367548.1260000002</v>
      </c>
      <c r="L4110" s="6">
        <v>380.10391140000002</v>
      </c>
      <c r="M41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1" spans="1:13" x14ac:dyDescent="0.2">
      <c r="A4111" t="s">
        <v>4723</v>
      </c>
      <c r="B4111" t="s">
        <v>9</v>
      </c>
      <c r="C4111">
        <v>7</v>
      </c>
      <c r="D4111" s="6">
        <v>304072.69</v>
      </c>
      <c r="E4111" s="6">
        <v>14360500685.73</v>
      </c>
      <c r="F4111">
        <v>4</v>
      </c>
      <c r="G4111" t="s">
        <v>13</v>
      </c>
      <c r="H4111">
        <v>2016</v>
      </c>
      <c r="I4111">
        <v>13535</v>
      </c>
      <c r="J4111">
        <v>9</v>
      </c>
      <c r="K4111" s="5">
        <v>47226.19616</v>
      </c>
      <c r="L4111" s="6">
        <v>76018.173070000004</v>
      </c>
      <c r="M41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2" spans="1:13" x14ac:dyDescent="0.2">
      <c r="A4112" t="s">
        <v>4724</v>
      </c>
      <c r="B4112" t="s">
        <v>24</v>
      </c>
      <c r="C4112">
        <v>8</v>
      </c>
      <c r="D4112" s="6">
        <v>119880.58</v>
      </c>
      <c r="E4112" s="6">
        <v>42743603217.660004</v>
      </c>
      <c r="F4112">
        <v>20</v>
      </c>
      <c r="G4112" t="s">
        <v>21</v>
      </c>
      <c r="H4112">
        <v>2015</v>
      </c>
      <c r="I4112">
        <v>3024</v>
      </c>
      <c r="J4112">
        <v>10</v>
      </c>
      <c r="K4112" s="5">
        <v>356550.53029999998</v>
      </c>
      <c r="L4112" s="6">
        <v>5994.0288549999996</v>
      </c>
      <c r="M41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13" spans="1:13" x14ac:dyDescent="0.2">
      <c r="A4113" t="s">
        <v>72</v>
      </c>
      <c r="B4113" t="s">
        <v>9</v>
      </c>
      <c r="C4113">
        <v>6</v>
      </c>
      <c r="D4113" s="6">
        <v>403261.52</v>
      </c>
      <c r="E4113" s="6">
        <v>20078014719.07</v>
      </c>
      <c r="F4113">
        <v>38</v>
      </c>
      <c r="G4113" t="s">
        <v>19</v>
      </c>
      <c r="H4113">
        <v>2000</v>
      </c>
      <c r="I4113">
        <v>4873</v>
      </c>
      <c r="J4113">
        <v>25</v>
      </c>
      <c r="K4113" s="5">
        <v>49788.067199999998</v>
      </c>
      <c r="L4113" s="6">
        <v>10612.14516</v>
      </c>
      <c r="M41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4" spans="1:13" x14ac:dyDescent="0.2">
      <c r="A4114" t="s">
        <v>495</v>
      </c>
      <c r="B4114" t="s">
        <v>49</v>
      </c>
      <c r="C4114">
        <v>7</v>
      </c>
      <c r="D4114" s="6">
        <v>49955.97</v>
      </c>
      <c r="E4114" s="6">
        <v>19018734945.040001</v>
      </c>
      <c r="F4114">
        <v>31</v>
      </c>
      <c r="G4114" t="s">
        <v>16</v>
      </c>
      <c r="H4114">
        <v>2017</v>
      </c>
      <c r="I4114">
        <v>389</v>
      </c>
      <c r="J4114">
        <v>8</v>
      </c>
      <c r="K4114" s="5">
        <v>380708.9607</v>
      </c>
      <c r="L4114" s="6">
        <v>1611.4828669999999</v>
      </c>
      <c r="M41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5" spans="1:13" x14ac:dyDescent="0.2">
      <c r="A4115" t="s">
        <v>4725</v>
      </c>
      <c r="B4115" t="s">
        <v>32</v>
      </c>
      <c r="C4115">
        <v>7</v>
      </c>
      <c r="D4115" s="6">
        <v>34189.800000000003</v>
      </c>
      <c r="E4115" s="6">
        <v>1462685225.9400001</v>
      </c>
      <c r="F4115">
        <v>4</v>
      </c>
      <c r="G4115" t="s">
        <v>27</v>
      </c>
      <c r="H4115">
        <v>2017</v>
      </c>
      <c r="I4115">
        <v>16697</v>
      </c>
      <c r="J4115">
        <v>8</v>
      </c>
      <c r="K4115" s="5">
        <v>42780.336329999998</v>
      </c>
      <c r="L4115" s="6">
        <v>8547.4493739999998</v>
      </c>
      <c r="M41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6" spans="1:13" x14ac:dyDescent="0.2">
      <c r="A4116" t="s">
        <v>4726</v>
      </c>
      <c r="B4116" t="s">
        <v>9</v>
      </c>
      <c r="C4116">
        <v>6</v>
      </c>
      <c r="D4116" s="6">
        <v>398797.28</v>
      </c>
      <c r="E4116" s="6">
        <v>15672911837.860001</v>
      </c>
      <c r="F4116">
        <v>45</v>
      </c>
      <c r="G4116" t="s">
        <v>10</v>
      </c>
      <c r="H4116">
        <v>2007</v>
      </c>
      <c r="I4116">
        <v>18528</v>
      </c>
      <c r="J4116">
        <v>18</v>
      </c>
      <c r="K4116" s="5">
        <v>39299.448279999997</v>
      </c>
      <c r="L4116" s="6">
        <v>8862.1617549999992</v>
      </c>
      <c r="M41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7" spans="1:13" x14ac:dyDescent="0.2">
      <c r="A4117" t="s">
        <v>4727</v>
      </c>
      <c r="B4117" t="s">
        <v>15</v>
      </c>
      <c r="C4117">
        <v>3</v>
      </c>
      <c r="D4117" s="6">
        <v>27816.58</v>
      </c>
      <c r="E4117" s="6">
        <v>6138984962.3699999</v>
      </c>
      <c r="F4117">
        <v>41</v>
      </c>
      <c r="G4117" t="s">
        <v>27</v>
      </c>
      <c r="H4117">
        <v>2022</v>
      </c>
      <c r="I4117">
        <v>13786</v>
      </c>
      <c r="J4117">
        <v>3</v>
      </c>
      <c r="K4117" s="5">
        <v>220694.14929999999</v>
      </c>
      <c r="L4117" s="6">
        <v>678.45324660000006</v>
      </c>
      <c r="M41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8" spans="1:13" x14ac:dyDescent="0.2">
      <c r="A4118" t="s">
        <v>4728</v>
      </c>
      <c r="B4118" t="s">
        <v>12</v>
      </c>
      <c r="C4118">
        <v>1</v>
      </c>
      <c r="D4118" s="6">
        <v>264804.47999999998</v>
      </c>
      <c r="E4118" s="6">
        <v>94920507.609999999</v>
      </c>
      <c r="F4118">
        <v>45</v>
      </c>
      <c r="G4118" t="s">
        <v>13</v>
      </c>
      <c r="H4118">
        <v>2023</v>
      </c>
      <c r="I4118">
        <v>1659</v>
      </c>
      <c r="J4118">
        <v>2</v>
      </c>
      <c r="K4118" s="5">
        <v>357.45507250000003</v>
      </c>
      <c r="L4118" s="6">
        <v>5884.543909</v>
      </c>
      <c r="M41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19" spans="1:13" x14ac:dyDescent="0.2">
      <c r="A4119" t="s">
        <v>4729</v>
      </c>
      <c r="B4119" t="s">
        <v>32</v>
      </c>
      <c r="C4119">
        <v>8</v>
      </c>
      <c r="D4119" s="6">
        <v>83506.14</v>
      </c>
      <c r="E4119" s="6">
        <v>23824087011.650002</v>
      </c>
      <c r="F4119">
        <v>45</v>
      </c>
      <c r="G4119" t="s">
        <v>16</v>
      </c>
      <c r="H4119">
        <v>2021</v>
      </c>
      <c r="I4119">
        <v>2237</v>
      </c>
      <c r="J4119">
        <v>4</v>
      </c>
      <c r="K4119" s="5">
        <v>285296.44329999998</v>
      </c>
      <c r="L4119" s="6">
        <v>1855.691904</v>
      </c>
      <c r="M41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0" spans="1:13" x14ac:dyDescent="0.2">
      <c r="A4120" t="s">
        <v>4730</v>
      </c>
      <c r="B4120" t="s">
        <v>18</v>
      </c>
      <c r="C4120">
        <v>6</v>
      </c>
      <c r="D4120" s="6">
        <v>444359.95</v>
      </c>
      <c r="E4120" s="6">
        <v>20709427699.049999</v>
      </c>
      <c r="F4120">
        <v>7</v>
      </c>
      <c r="G4120" t="s">
        <v>35</v>
      </c>
      <c r="H4120">
        <v>2022</v>
      </c>
      <c r="I4120">
        <v>17368</v>
      </c>
      <c r="J4120">
        <v>3</v>
      </c>
      <c r="K4120" s="5">
        <v>46604.072520000002</v>
      </c>
      <c r="L4120" s="6">
        <v>63479.992870000002</v>
      </c>
      <c r="M41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1" spans="1:13" x14ac:dyDescent="0.2">
      <c r="A4121" t="s">
        <v>4731</v>
      </c>
      <c r="B4121" t="s">
        <v>15</v>
      </c>
      <c r="C4121">
        <v>6</v>
      </c>
      <c r="D4121" s="6">
        <v>95069.47</v>
      </c>
      <c r="E4121" s="6">
        <v>4326876513.4899998</v>
      </c>
      <c r="F4121">
        <v>46</v>
      </c>
      <c r="G4121" t="s">
        <v>33</v>
      </c>
      <c r="H4121">
        <v>2009</v>
      </c>
      <c r="I4121">
        <v>4228</v>
      </c>
      <c r="J4121">
        <v>16</v>
      </c>
      <c r="K4121" s="5">
        <v>45511.788809999998</v>
      </c>
      <c r="L4121" s="6">
        <v>2066.7275140000002</v>
      </c>
      <c r="M41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2" spans="1:13" x14ac:dyDescent="0.2">
      <c r="A4122" t="s">
        <v>4732</v>
      </c>
      <c r="B4122" t="s">
        <v>49</v>
      </c>
      <c r="C4122">
        <v>7</v>
      </c>
      <c r="D4122" s="6">
        <v>495057.46</v>
      </c>
      <c r="E4122" s="6">
        <v>8088380178.0699997</v>
      </c>
      <c r="F4122">
        <v>5</v>
      </c>
      <c r="G4122" t="s">
        <v>21</v>
      </c>
      <c r="H4122">
        <v>2003</v>
      </c>
      <c r="I4122">
        <v>8258</v>
      </c>
      <c r="J4122">
        <v>22</v>
      </c>
      <c r="K4122" s="5">
        <v>16337.26541</v>
      </c>
      <c r="L4122" s="6">
        <v>99011.492039999997</v>
      </c>
      <c r="M41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3" spans="1:13" x14ac:dyDescent="0.2">
      <c r="A4123" t="s">
        <v>4733</v>
      </c>
      <c r="B4123" t="s">
        <v>9</v>
      </c>
      <c r="C4123">
        <v>7</v>
      </c>
      <c r="D4123" s="6">
        <v>391525.98</v>
      </c>
      <c r="E4123" s="6">
        <v>14133305781.93</v>
      </c>
      <c r="F4123">
        <v>21</v>
      </c>
      <c r="G4123" t="s">
        <v>35</v>
      </c>
      <c r="H4123">
        <v>2012</v>
      </c>
      <c r="I4123">
        <v>16327</v>
      </c>
      <c r="J4123">
        <v>13</v>
      </c>
      <c r="K4123" s="5">
        <v>36097.00232</v>
      </c>
      <c r="L4123" s="6">
        <v>18644.094349999999</v>
      </c>
      <c r="M41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4" spans="1:13" x14ac:dyDescent="0.2">
      <c r="A4124" t="s">
        <v>4734</v>
      </c>
      <c r="B4124" t="s">
        <v>24</v>
      </c>
      <c r="C4124">
        <v>5</v>
      </c>
      <c r="D4124" s="6">
        <v>162641.81</v>
      </c>
      <c r="E4124" s="6">
        <v>3584861386.9899998</v>
      </c>
      <c r="F4124">
        <v>3</v>
      </c>
      <c r="G4124" t="s">
        <v>33</v>
      </c>
      <c r="H4124">
        <v>2002</v>
      </c>
      <c r="I4124">
        <v>14632</v>
      </c>
      <c r="J4124">
        <v>23</v>
      </c>
      <c r="K4124" s="5">
        <v>22040.45016</v>
      </c>
      <c r="L4124" s="6">
        <v>54213.937230000003</v>
      </c>
      <c r="M41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25" spans="1:13" x14ac:dyDescent="0.2">
      <c r="A4125" t="s">
        <v>496</v>
      </c>
      <c r="B4125" t="s">
        <v>42</v>
      </c>
      <c r="C4125">
        <v>8</v>
      </c>
      <c r="D4125" s="6">
        <v>39885.050000000003</v>
      </c>
      <c r="E4125" s="6">
        <v>7906569128.6099997</v>
      </c>
      <c r="F4125">
        <v>45</v>
      </c>
      <c r="G4125" t="s">
        <v>10</v>
      </c>
      <c r="H4125">
        <v>2005</v>
      </c>
      <c r="I4125">
        <v>7965</v>
      </c>
      <c r="J4125">
        <v>20</v>
      </c>
      <c r="K4125" s="5">
        <v>198232.91810000001</v>
      </c>
      <c r="L4125" s="6">
        <v>886.33437649999996</v>
      </c>
      <c r="M41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6" spans="1:13" x14ac:dyDescent="0.2">
      <c r="A4126" t="s">
        <v>4735</v>
      </c>
      <c r="B4126" t="s">
        <v>18</v>
      </c>
      <c r="C4126">
        <v>4</v>
      </c>
      <c r="D4126" s="6">
        <v>179387.7</v>
      </c>
      <c r="E4126" s="6">
        <v>5931006413.7799997</v>
      </c>
      <c r="F4126">
        <v>25</v>
      </c>
      <c r="G4126" t="s">
        <v>10</v>
      </c>
      <c r="H4126">
        <v>2004</v>
      </c>
      <c r="I4126">
        <v>17721</v>
      </c>
      <c r="J4126">
        <v>21</v>
      </c>
      <c r="K4126" s="5">
        <v>33061.503949999998</v>
      </c>
      <c r="L4126" s="6">
        <v>7175.5078480000002</v>
      </c>
      <c r="M41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7" spans="1:13" x14ac:dyDescent="0.2">
      <c r="A4127" t="s">
        <v>4736</v>
      </c>
      <c r="B4127" t="s">
        <v>12</v>
      </c>
      <c r="C4127">
        <v>9</v>
      </c>
      <c r="D4127" s="6">
        <v>176040.51</v>
      </c>
      <c r="E4127" s="6">
        <v>26889844995.93</v>
      </c>
      <c r="F4127">
        <v>49</v>
      </c>
      <c r="G4127" t="s">
        <v>33</v>
      </c>
      <c r="H4127">
        <v>2017</v>
      </c>
      <c r="I4127">
        <v>16211</v>
      </c>
      <c r="J4127">
        <v>8</v>
      </c>
      <c r="K4127" s="5">
        <v>152747.0485</v>
      </c>
      <c r="L4127" s="6">
        <v>3592.6635540000002</v>
      </c>
      <c r="M41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8" spans="1:13" x14ac:dyDescent="0.2">
      <c r="A4128" t="s">
        <v>4737</v>
      </c>
      <c r="B4128" t="s">
        <v>49</v>
      </c>
      <c r="C4128">
        <v>1</v>
      </c>
      <c r="D4128" s="6">
        <v>473433.19</v>
      </c>
      <c r="E4128" s="6">
        <v>21774036199.799999</v>
      </c>
      <c r="F4128">
        <v>31</v>
      </c>
      <c r="G4128" t="s">
        <v>37</v>
      </c>
      <c r="H4128">
        <v>2001</v>
      </c>
      <c r="I4128">
        <v>1549</v>
      </c>
      <c r="J4128">
        <v>24</v>
      </c>
      <c r="K4128" s="5">
        <v>45990.782149999999</v>
      </c>
      <c r="L4128" s="6">
        <v>15272.038430000001</v>
      </c>
      <c r="M41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29" spans="1:13" x14ac:dyDescent="0.2">
      <c r="A4129" t="s">
        <v>4738</v>
      </c>
      <c r="B4129" t="s">
        <v>18</v>
      </c>
      <c r="C4129">
        <v>8</v>
      </c>
      <c r="D4129" s="6">
        <v>479235.97</v>
      </c>
      <c r="E4129" s="6">
        <v>21678058731.279999</v>
      </c>
      <c r="F4129">
        <v>32</v>
      </c>
      <c r="G4129" t="s">
        <v>27</v>
      </c>
      <c r="H4129">
        <v>2004</v>
      </c>
      <c r="I4129">
        <v>17974</v>
      </c>
      <c r="J4129">
        <v>21</v>
      </c>
      <c r="K4129" s="5">
        <v>45233.623269999996</v>
      </c>
      <c r="L4129" s="6">
        <v>14976.124180000001</v>
      </c>
      <c r="M41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0" spans="1:13" x14ac:dyDescent="0.2">
      <c r="A4130" t="s">
        <v>4739</v>
      </c>
      <c r="B4130" t="s">
        <v>12</v>
      </c>
      <c r="C4130">
        <v>7</v>
      </c>
      <c r="D4130" s="6">
        <v>283353.84000000003</v>
      </c>
      <c r="E4130" s="6">
        <v>4606857644.6099997</v>
      </c>
      <c r="F4130">
        <v>37</v>
      </c>
      <c r="G4130" t="s">
        <v>33</v>
      </c>
      <c r="H4130">
        <v>2015</v>
      </c>
      <c r="I4130">
        <v>9239</v>
      </c>
      <c r="J4130">
        <v>10</v>
      </c>
      <c r="K4130" s="5">
        <v>16257.321029999999</v>
      </c>
      <c r="L4130" s="6">
        <v>7658.2118049999999</v>
      </c>
      <c r="M41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1" spans="1:13" x14ac:dyDescent="0.2">
      <c r="A4131" t="s">
        <v>4740</v>
      </c>
      <c r="B4131" t="s">
        <v>32</v>
      </c>
      <c r="C4131">
        <v>7</v>
      </c>
      <c r="D4131" s="6">
        <v>51960.34</v>
      </c>
      <c r="E4131" s="6">
        <v>13058129977.99</v>
      </c>
      <c r="F4131">
        <v>41</v>
      </c>
      <c r="G4131" t="s">
        <v>21</v>
      </c>
      <c r="H4131">
        <v>2010</v>
      </c>
      <c r="I4131">
        <v>16297</v>
      </c>
      <c r="J4131">
        <v>15</v>
      </c>
      <c r="K4131" s="5">
        <v>251308.5742</v>
      </c>
      <c r="L4131" s="6">
        <v>1267.325274</v>
      </c>
      <c r="M41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2" spans="1:13" x14ac:dyDescent="0.2">
      <c r="A4132" t="s">
        <v>4741</v>
      </c>
      <c r="B4132" t="s">
        <v>15</v>
      </c>
      <c r="C4132">
        <v>9</v>
      </c>
      <c r="D4132" s="6">
        <v>260366.98</v>
      </c>
      <c r="E4132" s="6">
        <v>7676837985.9899998</v>
      </c>
      <c r="F4132">
        <v>35</v>
      </c>
      <c r="G4132" t="s">
        <v>19</v>
      </c>
      <c r="H4132">
        <v>2014</v>
      </c>
      <c r="I4132">
        <v>3243</v>
      </c>
      <c r="J4132">
        <v>11</v>
      </c>
      <c r="K4132" s="5">
        <v>29483.682980000001</v>
      </c>
      <c r="L4132" s="6">
        <v>7439.0566909999998</v>
      </c>
      <c r="M41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3" spans="1:13" x14ac:dyDescent="0.2">
      <c r="A4133" t="s">
        <v>4742</v>
      </c>
      <c r="B4133" t="s">
        <v>49</v>
      </c>
      <c r="C4133">
        <v>9</v>
      </c>
      <c r="D4133" s="6">
        <v>231357.43</v>
      </c>
      <c r="E4133" s="6">
        <v>10523485733.790001</v>
      </c>
      <c r="F4133">
        <v>8</v>
      </c>
      <c r="G4133" t="s">
        <v>10</v>
      </c>
      <c r="H4133">
        <v>2016</v>
      </c>
      <c r="I4133">
        <v>17734</v>
      </c>
      <c r="J4133">
        <v>9</v>
      </c>
      <c r="K4133" s="5">
        <v>45484.833559999999</v>
      </c>
      <c r="L4133" s="6">
        <v>28919.679240000001</v>
      </c>
      <c r="M41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34" spans="1:13" x14ac:dyDescent="0.2">
      <c r="A4134" t="s">
        <v>4743</v>
      </c>
      <c r="B4134" t="s">
        <v>42</v>
      </c>
      <c r="C4134">
        <v>2</v>
      </c>
      <c r="D4134" s="6">
        <v>203606.07</v>
      </c>
      <c r="E4134" s="6">
        <v>6004022321.8000002</v>
      </c>
      <c r="F4134">
        <v>5</v>
      </c>
      <c r="G4134" t="s">
        <v>19</v>
      </c>
      <c r="H4134">
        <v>2019</v>
      </c>
      <c r="I4134">
        <v>15444</v>
      </c>
      <c r="J4134">
        <v>6</v>
      </c>
      <c r="K4134" s="5">
        <v>29487.42499</v>
      </c>
      <c r="L4134" s="6">
        <v>40721.213989999997</v>
      </c>
      <c r="M41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35" spans="1:13" x14ac:dyDescent="0.2">
      <c r="A4135" t="s">
        <v>4744</v>
      </c>
      <c r="B4135" t="s">
        <v>32</v>
      </c>
      <c r="C4135">
        <v>4</v>
      </c>
      <c r="D4135" s="6">
        <v>161747.1</v>
      </c>
      <c r="E4135" s="6">
        <v>4689268060.1800003</v>
      </c>
      <c r="F4135">
        <v>18</v>
      </c>
      <c r="G4135" t="s">
        <v>29</v>
      </c>
      <c r="H4135">
        <v>2000</v>
      </c>
      <c r="I4135">
        <v>12353</v>
      </c>
      <c r="J4135">
        <v>25</v>
      </c>
      <c r="K4135" s="5">
        <v>28990.35786</v>
      </c>
      <c r="L4135" s="6">
        <v>8985.9500029999999</v>
      </c>
      <c r="M41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6" spans="1:13" x14ac:dyDescent="0.2">
      <c r="A4136" t="s">
        <v>497</v>
      </c>
      <c r="B4136" t="s">
        <v>9</v>
      </c>
      <c r="C4136">
        <v>4</v>
      </c>
      <c r="D4136" s="6">
        <v>101005.49</v>
      </c>
      <c r="E4136" s="6">
        <v>3450994916.52</v>
      </c>
      <c r="F4136">
        <v>20</v>
      </c>
      <c r="G4136" t="s">
        <v>37</v>
      </c>
      <c r="H4136">
        <v>2002</v>
      </c>
      <c r="I4136">
        <v>19624</v>
      </c>
      <c r="J4136">
        <v>23</v>
      </c>
      <c r="K4136" s="5">
        <v>34165.408810000001</v>
      </c>
      <c r="L4136" s="6">
        <v>5050.2745779999996</v>
      </c>
      <c r="M41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7" spans="1:13" x14ac:dyDescent="0.2">
      <c r="A4137" t="s">
        <v>4745</v>
      </c>
      <c r="B4137" t="s">
        <v>24</v>
      </c>
      <c r="C4137">
        <v>2</v>
      </c>
      <c r="D4137" s="6">
        <v>175939.23</v>
      </c>
      <c r="E4137" s="6">
        <v>8691768883.0599995</v>
      </c>
      <c r="F4137">
        <v>35</v>
      </c>
      <c r="G4137" t="s">
        <v>37</v>
      </c>
      <c r="H4137">
        <v>2006</v>
      </c>
      <c r="I4137">
        <v>13676</v>
      </c>
      <c r="J4137">
        <v>19</v>
      </c>
      <c r="K4137" s="5">
        <v>49401.10787</v>
      </c>
      <c r="L4137" s="6">
        <v>5026.83518</v>
      </c>
      <c r="M41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8" spans="1:13" x14ac:dyDescent="0.2">
      <c r="A4138" t="s">
        <v>4746</v>
      </c>
      <c r="B4138" t="s">
        <v>24</v>
      </c>
      <c r="C4138">
        <v>5</v>
      </c>
      <c r="D4138" s="6">
        <v>289574.52</v>
      </c>
      <c r="E4138" s="6">
        <v>4605828370.6800003</v>
      </c>
      <c r="F4138">
        <v>26</v>
      </c>
      <c r="G4138" t="s">
        <v>16</v>
      </c>
      <c r="H4138">
        <v>2003</v>
      </c>
      <c r="I4138">
        <v>2093</v>
      </c>
      <c r="J4138">
        <v>22</v>
      </c>
      <c r="K4138" s="5">
        <v>15904.50268</v>
      </c>
      <c r="L4138" s="6">
        <v>11137.4817</v>
      </c>
      <c r="M41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39" spans="1:13" x14ac:dyDescent="0.2">
      <c r="A4139" t="s">
        <v>4747</v>
      </c>
      <c r="B4139" t="s">
        <v>24</v>
      </c>
      <c r="C4139">
        <v>2</v>
      </c>
      <c r="D4139" s="6">
        <v>38621.56</v>
      </c>
      <c r="E4139" s="6">
        <v>10495127191.82</v>
      </c>
      <c r="F4139">
        <v>39</v>
      </c>
      <c r="G4139" t="s">
        <v>27</v>
      </c>
      <c r="H4139">
        <v>2003</v>
      </c>
      <c r="I4139">
        <v>6098</v>
      </c>
      <c r="J4139">
        <v>22</v>
      </c>
      <c r="K4139" s="5">
        <v>271741.71750000003</v>
      </c>
      <c r="L4139" s="6">
        <v>990.29636519999997</v>
      </c>
      <c r="M41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0" spans="1:13" x14ac:dyDescent="0.2">
      <c r="A4140" t="s">
        <v>4748</v>
      </c>
      <c r="B4140" t="s">
        <v>9</v>
      </c>
      <c r="C4140">
        <v>1</v>
      </c>
      <c r="D4140" s="6">
        <v>389500.35</v>
      </c>
      <c r="E4140" s="6">
        <v>7868173594.1899996</v>
      </c>
      <c r="F4140">
        <v>1</v>
      </c>
      <c r="G4140" t="s">
        <v>27</v>
      </c>
      <c r="H4140">
        <v>2012</v>
      </c>
      <c r="I4140">
        <v>6079</v>
      </c>
      <c r="J4140">
        <v>13</v>
      </c>
      <c r="K4140" s="5">
        <v>20199.684270000002</v>
      </c>
      <c r="L4140" s="6">
        <v>389500.35</v>
      </c>
      <c r="M41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1" spans="1:13" x14ac:dyDescent="0.2">
      <c r="A4141" t="s">
        <v>4749</v>
      </c>
      <c r="B4141" t="s">
        <v>15</v>
      </c>
      <c r="C4141">
        <v>5</v>
      </c>
      <c r="D4141" s="6">
        <v>82092.759999999995</v>
      </c>
      <c r="E4141" s="6">
        <v>39495236116.519997</v>
      </c>
      <c r="F4141">
        <v>45</v>
      </c>
      <c r="G4141" t="s">
        <v>27</v>
      </c>
      <c r="H4141">
        <v>2013</v>
      </c>
      <c r="I4141">
        <v>17806</v>
      </c>
      <c r="J4141">
        <v>12</v>
      </c>
      <c r="K4141" s="5">
        <v>481104.00069999998</v>
      </c>
      <c r="L4141" s="6">
        <v>1824.283498</v>
      </c>
      <c r="M41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2" spans="1:13" x14ac:dyDescent="0.2">
      <c r="A4142" t="s">
        <v>4750</v>
      </c>
      <c r="B4142" t="s">
        <v>9</v>
      </c>
      <c r="C4142">
        <v>6</v>
      </c>
      <c r="D4142" s="6">
        <v>434730.63</v>
      </c>
      <c r="E4142" s="6">
        <v>20796651880.470001</v>
      </c>
      <c r="F4142">
        <v>12</v>
      </c>
      <c r="G4142" t="s">
        <v>16</v>
      </c>
      <c r="H4142">
        <v>2000</v>
      </c>
      <c r="I4142">
        <v>17775</v>
      </c>
      <c r="J4142">
        <v>25</v>
      </c>
      <c r="K4142" s="5">
        <v>47837.018779999999</v>
      </c>
      <c r="L4142" s="6">
        <v>36227.552219999998</v>
      </c>
      <c r="M41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3" spans="1:13" x14ac:dyDescent="0.2">
      <c r="A4143" t="s">
        <v>4751</v>
      </c>
      <c r="B4143" t="s">
        <v>49</v>
      </c>
      <c r="C4143">
        <v>5</v>
      </c>
      <c r="D4143" s="6">
        <v>133073.72</v>
      </c>
      <c r="E4143" s="6">
        <v>3505588577.1500001</v>
      </c>
      <c r="F4143">
        <v>6</v>
      </c>
      <c r="G4143" t="s">
        <v>29</v>
      </c>
      <c r="H4143">
        <v>2023</v>
      </c>
      <c r="I4143">
        <v>12201</v>
      </c>
      <c r="J4143">
        <v>2</v>
      </c>
      <c r="K4143" s="5">
        <v>26342.207640000001</v>
      </c>
      <c r="L4143" s="6">
        <v>22178.952949999999</v>
      </c>
      <c r="M41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4" spans="1:13" x14ac:dyDescent="0.2">
      <c r="A4144" t="s">
        <v>4752</v>
      </c>
      <c r="B4144" t="s">
        <v>49</v>
      </c>
      <c r="C4144">
        <v>7</v>
      </c>
      <c r="D4144" s="6">
        <v>323854.56</v>
      </c>
      <c r="E4144" s="6">
        <v>8289845377.9499998</v>
      </c>
      <c r="F4144">
        <v>16</v>
      </c>
      <c r="G4144" t="s">
        <v>10</v>
      </c>
      <c r="H4144">
        <v>2011</v>
      </c>
      <c r="I4144">
        <v>12397</v>
      </c>
      <c r="J4144">
        <v>14</v>
      </c>
      <c r="K4144" s="5">
        <v>25596.432970000002</v>
      </c>
      <c r="L4144" s="6">
        <v>20240.909960000001</v>
      </c>
      <c r="M41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5" spans="1:13" x14ac:dyDescent="0.2">
      <c r="A4145" t="s">
        <v>4753</v>
      </c>
      <c r="B4145" t="s">
        <v>18</v>
      </c>
      <c r="C4145">
        <v>3</v>
      </c>
      <c r="D4145" s="6">
        <v>400149.49</v>
      </c>
      <c r="E4145" s="6">
        <v>15959194468.620001</v>
      </c>
      <c r="F4145">
        <v>34</v>
      </c>
      <c r="G4145" t="s">
        <v>16</v>
      </c>
      <c r="H4145">
        <v>2023</v>
      </c>
      <c r="I4145">
        <v>1035</v>
      </c>
      <c r="J4145">
        <v>2</v>
      </c>
      <c r="K4145" s="5">
        <v>39882.080869999998</v>
      </c>
      <c r="L4145" s="6">
        <v>11769.102650000001</v>
      </c>
      <c r="M41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6" spans="1:13" x14ac:dyDescent="0.2">
      <c r="A4146" t="s">
        <v>4754</v>
      </c>
      <c r="B4146" t="s">
        <v>32</v>
      </c>
      <c r="C4146">
        <v>5</v>
      </c>
      <c r="D4146" s="6">
        <v>394230.86</v>
      </c>
      <c r="E4146" s="6">
        <v>19630332296.869999</v>
      </c>
      <c r="F4146">
        <v>26</v>
      </c>
      <c r="G4146" t="s">
        <v>35</v>
      </c>
      <c r="H4146">
        <v>2019</v>
      </c>
      <c r="I4146">
        <v>7287</v>
      </c>
      <c r="J4146">
        <v>6</v>
      </c>
      <c r="K4146" s="5">
        <v>49793.00245</v>
      </c>
      <c r="L4146" s="6">
        <v>15162.7253</v>
      </c>
      <c r="M41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47" spans="1:13" x14ac:dyDescent="0.2">
      <c r="A4147" t="s">
        <v>498</v>
      </c>
      <c r="B4147" t="s">
        <v>9</v>
      </c>
      <c r="C4147">
        <v>3</v>
      </c>
      <c r="D4147" s="6">
        <v>432999.18</v>
      </c>
      <c r="E4147" s="6">
        <v>15052660727.040001</v>
      </c>
      <c r="F4147">
        <v>19</v>
      </c>
      <c r="G4147" t="s">
        <v>19</v>
      </c>
      <c r="H4147">
        <v>2001</v>
      </c>
      <c r="I4147">
        <v>6737</v>
      </c>
      <c r="J4147">
        <v>24</v>
      </c>
      <c r="K4147" s="5">
        <v>34762.716260000001</v>
      </c>
      <c r="L4147" s="6">
        <v>22789.430670000002</v>
      </c>
      <c r="M41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8" spans="1:13" x14ac:dyDescent="0.2">
      <c r="A4148" t="s">
        <v>4755</v>
      </c>
      <c r="B4148" t="s">
        <v>9</v>
      </c>
      <c r="C4148">
        <v>9</v>
      </c>
      <c r="D4148" s="6">
        <v>254934.15</v>
      </c>
      <c r="E4148" s="6">
        <v>11841603258.030001</v>
      </c>
      <c r="F4148">
        <v>9</v>
      </c>
      <c r="G4148" t="s">
        <v>35</v>
      </c>
      <c r="H4148">
        <v>2014</v>
      </c>
      <c r="I4148">
        <v>1894</v>
      </c>
      <c r="J4148">
        <v>11</v>
      </c>
      <c r="K4148" s="5">
        <v>46448.654970000003</v>
      </c>
      <c r="L4148" s="6">
        <v>28326.01655</v>
      </c>
      <c r="M41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49" spans="1:13" x14ac:dyDescent="0.2">
      <c r="A4149" t="s">
        <v>4756</v>
      </c>
      <c r="B4149" t="s">
        <v>42</v>
      </c>
      <c r="C4149">
        <v>10</v>
      </c>
      <c r="D4149" s="6">
        <v>171955.65</v>
      </c>
      <c r="E4149" s="6">
        <v>656033715.47000003</v>
      </c>
      <c r="F4149">
        <v>19</v>
      </c>
      <c r="G4149" t="s">
        <v>33</v>
      </c>
      <c r="H4149">
        <v>2019</v>
      </c>
      <c r="I4149">
        <v>6454</v>
      </c>
      <c r="J4149">
        <v>6</v>
      </c>
      <c r="K4149" s="5">
        <v>3814.1331340000002</v>
      </c>
      <c r="L4149" s="6">
        <v>9050.2976099999996</v>
      </c>
      <c r="M41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0" spans="1:13" x14ac:dyDescent="0.2">
      <c r="A4150" t="s">
        <v>4757</v>
      </c>
      <c r="B4150" t="s">
        <v>12</v>
      </c>
      <c r="C4150">
        <v>2</v>
      </c>
      <c r="D4150" s="6">
        <v>407406.22</v>
      </c>
      <c r="E4150" s="6">
        <v>15057772173.93</v>
      </c>
      <c r="F4150">
        <v>18</v>
      </c>
      <c r="G4150" t="s">
        <v>10</v>
      </c>
      <c r="H4150">
        <v>2001</v>
      </c>
      <c r="I4150">
        <v>16768</v>
      </c>
      <c r="J4150">
        <v>24</v>
      </c>
      <c r="K4150" s="5">
        <v>36959.093979999998</v>
      </c>
      <c r="L4150" s="6">
        <v>22633.678879999999</v>
      </c>
      <c r="M41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1" spans="1:13" x14ac:dyDescent="0.2">
      <c r="A4151" t="s">
        <v>4758</v>
      </c>
      <c r="B4151" t="s">
        <v>18</v>
      </c>
      <c r="C4151">
        <v>2</v>
      </c>
      <c r="D4151" s="6">
        <v>234412.71</v>
      </c>
      <c r="E4151" s="6">
        <v>6889135295.3000002</v>
      </c>
      <c r="F4151">
        <v>5</v>
      </c>
      <c r="G4151" t="s">
        <v>13</v>
      </c>
      <c r="H4151">
        <v>2000</v>
      </c>
      <c r="I4151">
        <v>13584</v>
      </c>
      <c r="J4151">
        <v>25</v>
      </c>
      <c r="K4151" s="5">
        <v>29387.915730000001</v>
      </c>
      <c r="L4151" s="6">
        <v>46882.541420000001</v>
      </c>
      <c r="M41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2" spans="1:13" x14ac:dyDescent="0.2">
      <c r="A4152" t="s">
        <v>4759</v>
      </c>
      <c r="B4152" t="s">
        <v>15</v>
      </c>
      <c r="C4152">
        <v>8</v>
      </c>
      <c r="D4152" s="6">
        <v>221935.96</v>
      </c>
      <c r="E4152" s="6">
        <v>4863780243.6199999</v>
      </c>
      <c r="F4152">
        <v>32</v>
      </c>
      <c r="G4152" t="s">
        <v>35</v>
      </c>
      <c r="H4152">
        <v>2022</v>
      </c>
      <c r="I4152">
        <v>19131</v>
      </c>
      <c r="J4152">
        <v>3</v>
      </c>
      <c r="K4152" s="5">
        <v>21914.242289999998</v>
      </c>
      <c r="L4152" s="6">
        <v>6935.498619</v>
      </c>
      <c r="M41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3" spans="1:13" x14ac:dyDescent="0.2">
      <c r="A4153" t="s">
        <v>4760</v>
      </c>
      <c r="B4153" t="s">
        <v>32</v>
      </c>
      <c r="C4153">
        <v>10</v>
      </c>
      <c r="D4153" s="6">
        <v>334872.13</v>
      </c>
      <c r="E4153" s="6">
        <v>134985675.96000001</v>
      </c>
      <c r="F4153">
        <v>3</v>
      </c>
      <c r="G4153" t="s">
        <v>13</v>
      </c>
      <c r="H4153">
        <v>2009</v>
      </c>
      <c r="I4153">
        <v>2894</v>
      </c>
      <c r="J4153">
        <v>16</v>
      </c>
      <c r="K4153" s="5">
        <v>402.09617909999997</v>
      </c>
      <c r="L4153" s="6">
        <v>111624.0432</v>
      </c>
      <c r="M41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4" spans="1:13" x14ac:dyDescent="0.2">
      <c r="A4154" t="s">
        <v>4761</v>
      </c>
      <c r="B4154" t="s">
        <v>18</v>
      </c>
      <c r="C4154">
        <v>3</v>
      </c>
      <c r="D4154" s="6">
        <v>395755.99</v>
      </c>
      <c r="E4154" s="6">
        <v>13032664266.23</v>
      </c>
      <c r="F4154">
        <v>37</v>
      </c>
      <c r="G4154" t="s">
        <v>33</v>
      </c>
      <c r="H4154">
        <v>2008</v>
      </c>
      <c r="I4154">
        <v>4008</v>
      </c>
      <c r="J4154">
        <v>17</v>
      </c>
      <c r="K4154" s="5">
        <v>32930.060389999999</v>
      </c>
      <c r="L4154" s="6">
        <v>10696.10772</v>
      </c>
      <c r="M41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5" spans="1:13" x14ac:dyDescent="0.2">
      <c r="A4155" t="s">
        <v>4762</v>
      </c>
      <c r="B4155" t="s">
        <v>9</v>
      </c>
      <c r="C4155">
        <v>7</v>
      </c>
      <c r="D4155" s="6">
        <v>32704.47</v>
      </c>
      <c r="E4155" s="6">
        <v>15824075808.790001</v>
      </c>
      <c r="F4155">
        <v>27</v>
      </c>
      <c r="G4155" t="s">
        <v>21</v>
      </c>
      <c r="H4155">
        <v>2015</v>
      </c>
      <c r="I4155">
        <v>10789</v>
      </c>
      <c r="J4155">
        <v>10</v>
      </c>
      <c r="K4155" s="5">
        <v>483849.60259999998</v>
      </c>
      <c r="L4155" s="6">
        <v>1211.2765360000001</v>
      </c>
      <c r="M41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6" spans="1:13" x14ac:dyDescent="0.2">
      <c r="A4156" t="s">
        <v>4763</v>
      </c>
      <c r="B4156" t="s">
        <v>42</v>
      </c>
      <c r="C4156">
        <v>10</v>
      </c>
      <c r="D4156" s="6">
        <v>45125.09</v>
      </c>
      <c r="E4156" s="6">
        <v>19389731629.77</v>
      </c>
      <c r="F4156">
        <v>10</v>
      </c>
      <c r="G4156" t="s">
        <v>35</v>
      </c>
      <c r="H4156">
        <v>2002</v>
      </c>
      <c r="I4156">
        <v>10036</v>
      </c>
      <c r="J4156">
        <v>23</v>
      </c>
      <c r="K4156" s="5">
        <v>429687.44130000001</v>
      </c>
      <c r="L4156" s="6">
        <v>4512.5094760000002</v>
      </c>
      <c r="M41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7" spans="1:13" x14ac:dyDescent="0.2">
      <c r="A4157" t="s">
        <v>4764</v>
      </c>
      <c r="B4157" t="s">
        <v>32</v>
      </c>
      <c r="C4157">
        <v>1</v>
      </c>
      <c r="D4157" s="6">
        <v>337133.43</v>
      </c>
      <c r="E4157" s="6">
        <v>12067160443.65</v>
      </c>
      <c r="F4157">
        <v>30</v>
      </c>
      <c r="G4157" t="s">
        <v>33</v>
      </c>
      <c r="H4157">
        <v>2018</v>
      </c>
      <c r="I4157">
        <v>17404</v>
      </c>
      <c r="J4157">
        <v>7</v>
      </c>
      <c r="K4157" s="5">
        <v>35792.426079999997</v>
      </c>
      <c r="L4157" s="6">
        <v>11237.780940000001</v>
      </c>
      <c r="M41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58" spans="1:13" x14ac:dyDescent="0.2">
      <c r="A4158" t="s">
        <v>499</v>
      </c>
      <c r="B4158" t="s">
        <v>12</v>
      </c>
      <c r="C4158">
        <v>5</v>
      </c>
      <c r="D4158" s="6">
        <v>481358.8</v>
      </c>
      <c r="E4158" s="6">
        <v>7258537239.8800001</v>
      </c>
      <c r="F4158">
        <v>17</v>
      </c>
      <c r="G4158" t="s">
        <v>21</v>
      </c>
      <c r="H4158">
        <v>2014</v>
      </c>
      <c r="I4158">
        <v>6214</v>
      </c>
      <c r="J4158">
        <v>11</v>
      </c>
      <c r="K4158" s="5">
        <v>15078.265590000001</v>
      </c>
      <c r="L4158" s="6">
        <v>28315.223720000002</v>
      </c>
      <c r="M41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59" spans="1:13" x14ac:dyDescent="0.2">
      <c r="A4159" t="s">
        <v>4765</v>
      </c>
      <c r="B4159" t="s">
        <v>12</v>
      </c>
      <c r="C4159">
        <v>6</v>
      </c>
      <c r="D4159" s="6">
        <v>105987.76</v>
      </c>
      <c r="E4159" s="6">
        <v>25462220223.299999</v>
      </c>
      <c r="F4159">
        <v>27</v>
      </c>
      <c r="G4159" t="s">
        <v>13</v>
      </c>
      <c r="H4159">
        <v>2001</v>
      </c>
      <c r="I4159">
        <v>8467</v>
      </c>
      <c r="J4159">
        <v>24</v>
      </c>
      <c r="K4159" s="5">
        <v>240236.35680000001</v>
      </c>
      <c r="L4159" s="6">
        <v>3925.4727320000002</v>
      </c>
      <c r="M41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0" spans="1:13" x14ac:dyDescent="0.2">
      <c r="A4160" t="s">
        <v>4766</v>
      </c>
      <c r="B4160" t="s">
        <v>18</v>
      </c>
      <c r="C4160">
        <v>9</v>
      </c>
      <c r="D4160" s="6">
        <v>319245.24</v>
      </c>
      <c r="E4160" s="6">
        <v>10958409018.690001</v>
      </c>
      <c r="F4160">
        <v>19</v>
      </c>
      <c r="G4160" t="s">
        <v>13</v>
      </c>
      <c r="H4160">
        <v>2007</v>
      </c>
      <c r="I4160">
        <v>866</v>
      </c>
      <c r="J4160">
        <v>18</v>
      </c>
      <c r="K4160" s="5">
        <v>34324.990299999998</v>
      </c>
      <c r="L4160" s="6">
        <v>16802.381069999999</v>
      </c>
      <c r="M41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1" spans="1:13" x14ac:dyDescent="0.2">
      <c r="A4161" t="s">
        <v>4767</v>
      </c>
      <c r="B4161" t="s">
        <v>32</v>
      </c>
      <c r="C4161">
        <v>7</v>
      </c>
      <c r="D4161" s="6">
        <v>405178.28</v>
      </c>
      <c r="E4161" s="6">
        <v>13159169142.969999</v>
      </c>
      <c r="F4161">
        <v>45</v>
      </c>
      <c r="G4161" t="s">
        <v>29</v>
      </c>
      <c r="H4161">
        <v>2004</v>
      </c>
      <c r="I4161">
        <v>18582</v>
      </c>
      <c r="J4161">
        <v>21</v>
      </c>
      <c r="K4161" s="5">
        <v>32476.479439999999</v>
      </c>
      <c r="L4161" s="6">
        <v>9003.9616979999992</v>
      </c>
      <c r="M41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2" spans="1:13" x14ac:dyDescent="0.2">
      <c r="A4162" t="s">
        <v>4768</v>
      </c>
      <c r="B4162" t="s">
        <v>18</v>
      </c>
      <c r="C4162">
        <v>4</v>
      </c>
      <c r="D4162" s="6">
        <v>212840.67</v>
      </c>
      <c r="E4162" s="6">
        <v>9519671305.5</v>
      </c>
      <c r="F4162">
        <v>13</v>
      </c>
      <c r="G4162" t="s">
        <v>27</v>
      </c>
      <c r="H4162">
        <v>2012</v>
      </c>
      <c r="I4162">
        <v>16119</v>
      </c>
      <c r="J4162">
        <v>13</v>
      </c>
      <c r="K4162" s="5">
        <v>44725.749649999998</v>
      </c>
      <c r="L4162" s="6">
        <v>16372.359130000001</v>
      </c>
      <c r="M41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3" spans="1:13" x14ac:dyDescent="0.2">
      <c r="A4163" t="s">
        <v>4769</v>
      </c>
      <c r="B4163" t="s">
        <v>32</v>
      </c>
      <c r="C4163">
        <v>2</v>
      </c>
      <c r="D4163" s="6">
        <v>238922.23999999999</v>
      </c>
      <c r="E4163" s="6">
        <v>6014691549.1999998</v>
      </c>
      <c r="F4163">
        <v>7</v>
      </c>
      <c r="G4163" t="s">
        <v>13</v>
      </c>
      <c r="H4163">
        <v>2012</v>
      </c>
      <c r="I4163">
        <v>2336</v>
      </c>
      <c r="J4163">
        <v>13</v>
      </c>
      <c r="K4163" s="5">
        <v>25173.263660000001</v>
      </c>
      <c r="L4163" s="6">
        <v>34131.749060000002</v>
      </c>
      <c r="M41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64" spans="1:13" x14ac:dyDescent="0.2">
      <c r="A4164" t="s">
        <v>4770</v>
      </c>
      <c r="B4164" t="s">
        <v>18</v>
      </c>
      <c r="C4164">
        <v>8</v>
      </c>
      <c r="D4164" s="6">
        <v>100075.16</v>
      </c>
      <c r="E4164" s="6">
        <v>3720439311.5500002</v>
      </c>
      <c r="F4164">
        <v>8</v>
      </c>
      <c r="G4164" t="s">
        <v>27</v>
      </c>
      <c r="H4164">
        <v>2018</v>
      </c>
      <c r="I4164">
        <v>12912</v>
      </c>
      <c r="J4164">
        <v>7</v>
      </c>
      <c r="K4164" s="5">
        <v>37175.449670000002</v>
      </c>
      <c r="L4164" s="6">
        <v>12509.395549999999</v>
      </c>
      <c r="M41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5" spans="1:13" x14ac:dyDescent="0.2">
      <c r="A4165" t="s">
        <v>4771</v>
      </c>
      <c r="B4165" t="s">
        <v>42</v>
      </c>
      <c r="C4165">
        <v>1</v>
      </c>
      <c r="D4165" s="6">
        <v>48220.04</v>
      </c>
      <c r="E4165" s="6">
        <v>10759882434.48</v>
      </c>
      <c r="F4165">
        <v>19</v>
      </c>
      <c r="G4165" t="s">
        <v>35</v>
      </c>
      <c r="H4165">
        <v>2013</v>
      </c>
      <c r="I4165">
        <v>12802</v>
      </c>
      <c r="J4165">
        <v>12</v>
      </c>
      <c r="K4165" s="5">
        <v>223140.29060000001</v>
      </c>
      <c r="L4165" s="6">
        <v>2537.8969539999998</v>
      </c>
      <c r="M41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6" spans="1:13" x14ac:dyDescent="0.2">
      <c r="A4166" t="s">
        <v>4772</v>
      </c>
      <c r="B4166" t="s">
        <v>15</v>
      </c>
      <c r="C4166">
        <v>3</v>
      </c>
      <c r="D4166" s="6">
        <v>146414.69</v>
      </c>
      <c r="E4166" s="6">
        <v>24151070670.689999</v>
      </c>
      <c r="F4166">
        <v>44</v>
      </c>
      <c r="G4166" t="s">
        <v>37</v>
      </c>
      <c r="H4166">
        <v>2013</v>
      </c>
      <c r="I4166">
        <v>19958</v>
      </c>
      <c r="J4166">
        <v>12</v>
      </c>
      <c r="K4166" s="5">
        <v>164948.78270000001</v>
      </c>
      <c r="L4166" s="6">
        <v>3327.6065050000002</v>
      </c>
      <c r="M41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7" spans="1:13" x14ac:dyDescent="0.2">
      <c r="A4167" t="s">
        <v>4773</v>
      </c>
      <c r="B4167" t="s">
        <v>24</v>
      </c>
      <c r="C4167">
        <v>2</v>
      </c>
      <c r="D4167" s="6">
        <v>329688.52</v>
      </c>
      <c r="E4167" s="6">
        <v>8972171719.1000004</v>
      </c>
      <c r="F4167">
        <v>34</v>
      </c>
      <c r="G4167" t="s">
        <v>16</v>
      </c>
      <c r="H4167">
        <v>2012</v>
      </c>
      <c r="I4167">
        <v>1161</v>
      </c>
      <c r="J4167">
        <v>13</v>
      </c>
      <c r="K4167" s="5">
        <v>27213.085920000001</v>
      </c>
      <c r="L4167" s="6">
        <v>9696.7211879999995</v>
      </c>
      <c r="M41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8" spans="1:13" x14ac:dyDescent="0.2">
      <c r="A4168" t="s">
        <v>4774</v>
      </c>
      <c r="B4168" t="s">
        <v>18</v>
      </c>
      <c r="C4168">
        <v>6</v>
      </c>
      <c r="D4168" s="6">
        <v>342710.39</v>
      </c>
      <c r="E4168" s="6">
        <v>6618439186.0600004</v>
      </c>
      <c r="F4168">
        <v>33</v>
      </c>
      <c r="G4168" t="s">
        <v>33</v>
      </c>
      <c r="H4168">
        <v>2001</v>
      </c>
      <c r="I4168">
        <v>18852</v>
      </c>
      <c r="J4168">
        <v>24</v>
      </c>
      <c r="K4168" s="5">
        <v>19311.047289999999</v>
      </c>
      <c r="L4168" s="6">
        <v>10385.16322</v>
      </c>
      <c r="M41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69" spans="1:13" x14ac:dyDescent="0.2">
      <c r="A4169" t="s">
        <v>500</v>
      </c>
      <c r="B4169" t="s">
        <v>9</v>
      </c>
      <c r="C4169">
        <v>10</v>
      </c>
      <c r="D4169" s="6">
        <v>252657.21</v>
      </c>
      <c r="E4169" s="6">
        <v>97736860.200000003</v>
      </c>
      <c r="F4169">
        <v>21</v>
      </c>
      <c r="G4169" t="s">
        <v>27</v>
      </c>
      <c r="H4169">
        <v>2021</v>
      </c>
      <c r="I4169">
        <v>11582</v>
      </c>
      <c r="J4169">
        <v>4</v>
      </c>
      <c r="K4169" s="5">
        <v>385.83583110000001</v>
      </c>
      <c r="L4169" s="6">
        <v>12031.29552</v>
      </c>
      <c r="M41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0" spans="1:13" x14ac:dyDescent="0.2">
      <c r="A4170" t="s">
        <v>4775</v>
      </c>
      <c r="B4170" t="s">
        <v>15</v>
      </c>
      <c r="C4170">
        <v>2</v>
      </c>
      <c r="D4170" s="6">
        <v>39471.22</v>
      </c>
      <c r="E4170" s="6">
        <v>17730746932.869999</v>
      </c>
      <c r="F4170">
        <v>30</v>
      </c>
      <c r="G4170" t="s">
        <v>19</v>
      </c>
      <c r="H4170">
        <v>2008</v>
      </c>
      <c r="I4170">
        <v>18655</v>
      </c>
      <c r="J4170">
        <v>17</v>
      </c>
      <c r="K4170" s="5">
        <v>449206.01140000002</v>
      </c>
      <c r="L4170" s="6">
        <v>1315.707197</v>
      </c>
      <c r="M41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1" spans="1:13" x14ac:dyDescent="0.2">
      <c r="A4171" t="s">
        <v>4776</v>
      </c>
      <c r="B4171" t="s">
        <v>24</v>
      </c>
      <c r="C4171">
        <v>3</v>
      </c>
      <c r="D4171" s="6">
        <v>486075.2</v>
      </c>
      <c r="E4171" s="6">
        <v>2282844759.8299999</v>
      </c>
      <c r="F4171">
        <v>13</v>
      </c>
      <c r="G4171" t="s">
        <v>27</v>
      </c>
      <c r="H4171">
        <v>2018</v>
      </c>
      <c r="I4171">
        <v>9464</v>
      </c>
      <c r="J4171">
        <v>7</v>
      </c>
      <c r="K4171" s="5">
        <v>4695.4847259999997</v>
      </c>
      <c r="L4171" s="6">
        <v>37390.400119999998</v>
      </c>
      <c r="M417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2" spans="1:13" x14ac:dyDescent="0.2">
      <c r="A4172" t="s">
        <v>4777</v>
      </c>
      <c r="B4172" t="s">
        <v>12</v>
      </c>
      <c r="C4172">
        <v>3</v>
      </c>
      <c r="D4172" s="6">
        <v>490100.6</v>
      </c>
      <c r="E4172" s="6">
        <v>189751405.72999999</v>
      </c>
      <c r="F4172">
        <v>18</v>
      </c>
      <c r="G4172" t="s">
        <v>21</v>
      </c>
      <c r="H4172">
        <v>2002</v>
      </c>
      <c r="I4172">
        <v>9264</v>
      </c>
      <c r="J4172">
        <v>23</v>
      </c>
      <c r="K4172" s="5">
        <v>386.16828170000002</v>
      </c>
      <c r="L4172" s="6">
        <v>27227.81091</v>
      </c>
      <c r="M41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3" spans="1:13" x14ac:dyDescent="0.2">
      <c r="A4173" t="s">
        <v>4778</v>
      </c>
      <c r="B4173" t="s">
        <v>32</v>
      </c>
      <c r="C4173">
        <v>8</v>
      </c>
      <c r="D4173" s="6">
        <v>125477.56</v>
      </c>
      <c r="E4173" s="6">
        <v>32395531940.439999</v>
      </c>
      <c r="F4173">
        <v>21</v>
      </c>
      <c r="G4173" t="s">
        <v>27</v>
      </c>
      <c r="H4173">
        <v>2020</v>
      </c>
      <c r="I4173">
        <v>5102</v>
      </c>
      <c r="J4173">
        <v>5</v>
      </c>
      <c r="K4173" s="5">
        <v>258176.8909</v>
      </c>
      <c r="L4173" s="6">
        <v>5975.121932</v>
      </c>
      <c r="M417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4" spans="1:13" x14ac:dyDescent="0.2">
      <c r="A4174" t="s">
        <v>4779</v>
      </c>
      <c r="B4174" t="s">
        <v>32</v>
      </c>
      <c r="C4174">
        <v>2</v>
      </c>
      <c r="D4174" s="6">
        <v>238808.62</v>
      </c>
      <c r="E4174" s="6">
        <v>10848666397.469999</v>
      </c>
      <c r="F4174">
        <v>47</v>
      </c>
      <c r="G4174" t="s">
        <v>16</v>
      </c>
      <c r="H4174">
        <v>2022</v>
      </c>
      <c r="I4174">
        <v>18028</v>
      </c>
      <c r="J4174">
        <v>3</v>
      </c>
      <c r="K4174" s="5">
        <v>45427.286339999999</v>
      </c>
      <c r="L4174" s="6">
        <v>5081.0344800000003</v>
      </c>
      <c r="M41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5" spans="1:13" x14ac:dyDescent="0.2">
      <c r="A4175" t="s">
        <v>4780</v>
      </c>
      <c r="B4175" t="s">
        <v>18</v>
      </c>
      <c r="C4175">
        <v>9</v>
      </c>
      <c r="D4175" s="6">
        <v>7132.51</v>
      </c>
      <c r="E4175" s="6">
        <v>16639580179.58</v>
      </c>
      <c r="F4175">
        <v>31</v>
      </c>
      <c r="G4175" t="s">
        <v>33</v>
      </c>
      <c r="H4175">
        <v>2009</v>
      </c>
      <c r="I4175">
        <v>11976</v>
      </c>
      <c r="J4175">
        <v>16</v>
      </c>
      <c r="K4175" s="5">
        <v>2332919.8489999999</v>
      </c>
      <c r="L4175" s="6">
        <v>230.0809524</v>
      </c>
      <c r="M41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6" spans="1:13" x14ac:dyDescent="0.2">
      <c r="A4176" t="s">
        <v>4781</v>
      </c>
      <c r="B4176" t="s">
        <v>18</v>
      </c>
      <c r="C4176">
        <v>8</v>
      </c>
      <c r="D4176" s="6">
        <v>116846.39999999999</v>
      </c>
      <c r="E4176" s="6">
        <v>40035995102.720001</v>
      </c>
      <c r="F4176">
        <v>11</v>
      </c>
      <c r="G4176" t="s">
        <v>35</v>
      </c>
      <c r="H4176">
        <v>2019</v>
      </c>
      <c r="I4176">
        <v>17959</v>
      </c>
      <c r="J4176">
        <v>6</v>
      </c>
      <c r="K4176" s="5">
        <v>342636.80969999998</v>
      </c>
      <c r="L4176" s="6">
        <v>10622.40014</v>
      </c>
      <c r="M417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7" spans="1:13" x14ac:dyDescent="0.2">
      <c r="A4177" t="s">
        <v>4782</v>
      </c>
      <c r="B4177" t="s">
        <v>42</v>
      </c>
      <c r="C4177">
        <v>1</v>
      </c>
      <c r="D4177" s="6">
        <v>154374.59</v>
      </c>
      <c r="E4177" s="6">
        <v>6857313841.7200003</v>
      </c>
      <c r="F4177">
        <v>29</v>
      </c>
      <c r="G4177" t="s">
        <v>19</v>
      </c>
      <c r="H4177">
        <v>2018</v>
      </c>
      <c r="I4177">
        <v>1012</v>
      </c>
      <c r="J4177">
        <v>7</v>
      </c>
      <c r="K4177" s="5">
        <v>44418.965830000001</v>
      </c>
      <c r="L4177" s="6">
        <v>5323.2615919999998</v>
      </c>
      <c r="M41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78" spans="1:13" x14ac:dyDescent="0.2">
      <c r="A4178" t="s">
        <v>4783</v>
      </c>
      <c r="B4178" t="s">
        <v>15</v>
      </c>
      <c r="C4178">
        <v>1</v>
      </c>
      <c r="D4178" s="6">
        <v>338008.3</v>
      </c>
      <c r="E4178" s="6">
        <v>16877939751.4</v>
      </c>
      <c r="F4178">
        <v>4</v>
      </c>
      <c r="G4178" t="s">
        <v>13</v>
      </c>
      <c r="H4178">
        <v>2002</v>
      </c>
      <c r="I4178">
        <v>12238</v>
      </c>
      <c r="J4178">
        <v>23</v>
      </c>
      <c r="K4178" s="5">
        <v>49932.506229999999</v>
      </c>
      <c r="L4178" s="6">
        <v>84502.075989999998</v>
      </c>
      <c r="M41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79" spans="1:13" x14ac:dyDescent="0.2">
      <c r="A4179" t="s">
        <v>4784</v>
      </c>
      <c r="B4179" t="s">
        <v>42</v>
      </c>
      <c r="C4179">
        <v>4</v>
      </c>
      <c r="D4179" s="6">
        <v>207547.73</v>
      </c>
      <c r="E4179" s="6">
        <v>9686579328.6800003</v>
      </c>
      <c r="F4179">
        <v>18</v>
      </c>
      <c r="G4179" t="s">
        <v>16</v>
      </c>
      <c r="H4179">
        <v>2001</v>
      </c>
      <c r="I4179">
        <v>12737</v>
      </c>
      <c r="J4179">
        <v>24</v>
      </c>
      <c r="K4179" s="5">
        <v>46670.575420000001</v>
      </c>
      <c r="L4179" s="6">
        <v>11530.4292</v>
      </c>
      <c r="M41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0" spans="1:13" x14ac:dyDescent="0.2">
      <c r="A4180" t="s">
        <v>501</v>
      </c>
      <c r="B4180" t="s">
        <v>24</v>
      </c>
      <c r="C4180">
        <v>10</v>
      </c>
      <c r="D4180" s="6">
        <v>406.34</v>
      </c>
      <c r="E4180" s="6">
        <v>9221241456.8999996</v>
      </c>
      <c r="F4180">
        <v>49</v>
      </c>
      <c r="G4180" t="s">
        <v>33</v>
      </c>
      <c r="H4180">
        <v>2019</v>
      </c>
      <c r="I4180">
        <v>1272</v>
      </c>
      <c r="J4180">
        <v>6</v>
      </c>
      <c r="K4180" s="5">
        <v>22693673.870000001</v>
      </c>
      <c r="L4180" s="7">
        <v>8.2925573880000005</v>
      </c>
      <c r="M41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81" spans="1:13" x14ac:dyDescent="0.2">
      <c r="A4181" t="s">
        <v>4785</v>
      </c>
      <c r="B4181" t="s">
        <v>32</v>
      </c>
      <c r="C4181">
        <v>10</v>
      </c>
      <c r="D4181" s="6">
        <v>176526.45</v>
      </c>
      <c r="E4181" s="6">
        <v>478574332.23000002</v>
      </c>
      <c r="F4181">
        <v>1</v>
      </c>
      <c r="G4181" t="s">
        <v>13</v>
      </c>
      <c r="H4181">
        <v>2017</v>
      </c>
      <c r="I4181">
        <v>18893</v>
      </c>
      <c r="J4181">
        <v>8</v>
      </c>
      <c r="K4181" s="5">
        <v>2710.0630649999998</v>
      </c>
      <c r="L4181" s="6">
        <v>176526.44760000001</v>
      </c>
      <c r="M41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82" spans="1:13" x14ac:dyDescent="0.2">
      <c r="A4182" t="s">
        <v>4786</v>
      </c>
      <c r="B4182" t="s">
        <v>9</v>
      </c>
      <c r="C4182">
        <v>9</v>
      </c>
      <c r="D4182" s="6">
        <v>150936.9</v>
      </c>
      <c r="E4182" s="6">
        <v>3215203894.0100002</v>
      </c>
      <c r="F4182">
        <v>38</v>
      </c>
      <c r="G4182" t="s">
        <v>35</v>
      </c>
      <c r="H4182">
        <v>2022</v>
      </c>
      <c r="I4182">
        <v>721</v>
      </c>
      <c r="J4182">
        <v>3</v>
      </c>
      <c r="K4182" s="5">
        <v>21300.641869999999</v>
      </c>
      <c r="L4182" s="6">
        <v>3972.0238140000001</v>
      </c>
      <c r="M41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3" spans="1:13" x14ac:dyDescent="0.2">
      <c r="A4183" t="s">
        <v>4787</v>
      </c>
      <c r="B4183" t="s">
        <v>49</v>
      </c>
      <c r="C4183">
        <v>7</v>
      </c>
      <c r="D4183" s="6">
        <v>307566.3</v>
      </c>
      <c r="E4183" s="6">
        <v>14010564299.139999</v>
      </c>
      <c r="F4183">
        <v>26</v>
      </c>
      <c r="G4183" t="s">
        <v>16</v>
      </c>
      <c r="H4183">
        <v>2013</v>
      </c>
      <c r="I4183">
        <v>14648</v>
      </c>
      <c r="J4183">
        <v>12</v>
      </c>
      <c r="K4183" s="5">
        <v>45551.989009999998</v>
      </c>
      <c r="L4183" s="6">
        <v>11829.47309</v>
      </c>
      <c r="M41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4" spans="1:13" x14ac:dyDescent="0.2">
      <c r="A4184" t="s">
        <v>4788</v>
      </c>
      <c r="B4184" t="s">
        <v>12</v>
      </c>
      <c r="C4184">
        <v>10</v>
      </c>
      <c r="D4184" s="6">
        <v>219383.04000000001</v>
      </c>
      <c r="E4184" s="6">
        <v>10132174731.84</v>
      </c>
      <c r="F4184">
        <v>19</v>
      </c>
      <c r="G4184" t="s">
        <v>27</v>
      </c>
      <c r="H4184">
        <v>2001</v>
      </c>
      <c r="I4184">
        <v>9483</v>
      </c>
      <c r="J4184">
        <v>24</v>
      </c>
      <c r="K4184" s="5">
        <v>46183.858240000001</v>
      </c>
      <c r="L4184" s="6">
        <v>11546.47594</v>
      </c>
      <c r="M41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5" spans="1:13" x14ac:dyDescent="0.2">
      <c r="A4185" t="s">
        <v>4789</v>
      </c>
      <c r="B4185" t="s">
        <v>9</v>
      </c>
      <c r="C4185">
        <v>2</v>
      </c>
      <c r="D4185" s="6">
        <v>475407.06</v>
      </c>
      <c r="E4185" s="6">
        <v>11129240027.030001</v>
      </c>
      <c r="F4185">
        <v>36</v>
      </c>
      <c r="G4185" t="s">
        <v>21</v>
      </c>
      <c r="H4185">
        <v>2023</v>
      </c>
      <c r="I4185">
        <v>5424</v>
      </c>
      <c r="J4185">
        <v>2</v>
      </c>
      <c r="K4185" s="5">
        <v>23408.917580000001</v>
      </c>
      <c r="L4185" s="6">
        <v>13205.75159</v>
      </c>
      <c r="M41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6" spans="1:13" x14ac:dyDescent="0.2">
      <c r="A4186" t="s">
        <v>4790</v>
      </c>
      <c r="B4186" t="s">
        <v>18</v>
      </c>
      <c r="C4186">
        <v>7</v>
      </c>
      <c r="D4186" s="6">
        <v>138683.85</v>
      </c>
      <c r="E4186" s="6">
        <v>6928584889.6000004</v>
      </c>
      <c r="F4186">
        <v>33</v>
      </c>
      <c r="G4186" t="s">
        <v>16</v>
      </c>
      <c r="H4186">
        <v>2012</v>
      </c>
      <c r="I4186">
        <v>625</v>
      </c>
      <c r="J4186">
        <v>13</v>
      </c>
      <c r="K4186" s="5">
        <v>49958.566319999998</v>
      </c>
      <c r="L4186" s="6">
        <v>4202.540841</v>
      </c>
      <c r="M41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7" spans="1:13" x14ac:dyDescent="0.2">
      <c r="A4187" t="s">
        <v>4791</v>
      </c>
      <c r="B4187" t="s">
        <v>24</v>
      </c>
      <c r="C4187">
        <v>10</v>
      </c>
      <c r="D4187" s="6">
        <v>427318.47</v>
      </c>
      <c r="E4187" s="6">
        <v>7852833306.9399996</v>
      </c>
      <c r="F4187">
        <v>48</v>
      </c>
      <c r="G4187" t="s">
        <v>16</v>
      </c>
      <c r="H4187">
        <v>2010</v>
      </c>
      <c r="I4187">
        <v>8841</v>
      </c>
      <c r="J4187">
        <v>15</v>
      </c>
      <c r="K4187" s="5">
        <v>18376.004300000001</v>
      </c>
      <c r="L4187" s="6">
        <v>8902.4680619999999</v>
      </c>
      <c r="M41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8" spans="1:13" x14ac:dyDescent="0.2">
      <c r="A4188" t="s">
        <v>4792</v>
      </c>
      <c r="B4188" t="s">
        <v>18</v>
      </c>
      <c r="C4188">
        <v>1</v>
      </c>
      <c r="D4188" s="6">
        <v>15515.06</v>
      </c>
      <c r="E4188" s="6">
        <v>5314200501.25</v>
      </c>
      <c r="F4188">
        <v>15</v>
      </c>
      <c r="G4188" t="s">
        <v>35</v>
      </c>
      <c r="H4188">
        <v>2017</v>
      </c>
      <c r="I4188">
        <v>2913</v>
      </c>
      <c r="J4188">
        <v>8</v>
      </c>
      <c r="K4188" s="5">
        <v>342517.89240000001</v>
      </c>
      <c r="L4188" s="6">
        <v>1034.3372039999999</v>
      </c>
      <c r="M41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89" spans="1:13" x14ac:dyDescent="0.2">
      <c r="A4189" t="s">
        <v>4793</v>
      </c>
      <c r="B4189" t="s">
        <v>24</v>
      </c>
      <c r="C4189">
        <v>4</v>
      </c>
      <c r="D4189" s="6">
        <v>420543.76</v>
      </c>
      <c r="E4189" s="6">
        <v>10462494753.43</v>
      </c>
      <c r="F4189">
        <v>24</v>
      </c>
      <c r="G4189" t="s">
        <v>21</v>
      </c>
      <c r="H4189">
        <v>2012</v>
      </c>
      <c r="I4189">
        <v>12946</v>
      </c>
      <c r="J4189">
        <v>13</v>
      </c>
      <c r="K4189" s="5">
        <v>24877.492689999999</v>
      </c>
      <c r="L4189" s="6">
        <v>17522.656490000001</v>
      </c>
      <c r="M41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0" spans="1:13" x14ac:dyDescent="0.2">
      <c r="A4190" t="s">
        <v>4794</v>
      </c>
      <c r="B4190" t="s">
        <v>24</v>
      </c>
      <c r="C4190">
        <v>8</v>
      </c>
      <c r="D4190" s="6">
        <v>140198.10999999999</v>
      </c>
      <c r="E4190" s="6">
        <v>5717798599.9700003</v>
      </c>
      <c r="F4190">
        <v>22</v>
      </c>
      <c r="G4190" t="s">
        <v>37</v>
      </c>
      <c r="H4190">
        <v>2005</v>
      </c>
      <c r="I4190">
        <v>17086</v>
      </c>
      <c r="J4190">
        <v>20</v>
      </c>
      <c r="K4190" s="5">
        <v>40782.70549</v>
      </c>
      <c r="L4190" s="6">
        <v>6372.6415539999998</v>
      </c>
      <c r="M41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1" spans="1:13" x14ac:dyDescent="0.2">
      <c r="A4191" t="s">
        <v>502</v>
      </c>
      <c r="B4191" t="s">
        <v>9</v>
      </c>
      <c r="C4191">
        <v>8</v>
      </c>
      <c r="D4191" s="6">
        <v>337642.11</v>
      </c>
      <c r="E4191" s="6">
        <v>1306457376.29</v>
      </c>
      <c r="F4191">
        <v>23</v>
      </c>
      <c r="G4191" t="s">
        <v>27</v>
      </c>
      <c r="H4191">
        <v>2004</v>
      </c>
      <c r="I4191">
        <v>285</v>
      </c>
      <c r="J4191">
        <v>21</v>
      </c>
      <c r="K4191" s="5">
        <v>3868.3555609999999</v>
      </c>
      <c r="L4191" s="6">
        <v>14680.09174</v>
      </c>
      <c r="M41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2" spans="1:13" x14ac:dyDescent="0.2">
      <c r="A4192" t="s">
        <v>4795</v>
      </c>
      <c r="B4192" t="s">
        <v>42</v>
      </c>
      <c r="C4192">
        <v>8</v>
      </c>
      <c r="D4192" s="6">
        <v>212663.9</v>
      </c>
      <c r="E4192" s="6">
        <v>10493421878.309999</v>
      </c>
      <c r="F4192">
        <v>5</v>
      </c>
      <c r="G4192" t="s">
        <v>10</v>
      </c>
      <c r="H4192">
        <v>2016</v>
      </c>
      <c r="I4192">
        <v>18476</v>
      </c>
      <c r="J4192">
        <v>9</v>
      </c>
      <c r="K4192" s="5">
        <v>49341.750419999997</v>
      </c>
      <c r="L4192" s="6">
        <v>42532.780559999999</v>
      </c>
      <c r="M41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93" spans="1:13" x14ac:dyDescent="0.2">
      <c r="A4193" t="s">
        <v>4796</v>
      </c>
      <c r="B4193" t="s">
        <v>42</v>
      </c>
      <c r="C4193">
        <v>5</v>
      </c>
      <c r="D4193" s="6">
        <v>140010.76</v>
      </c>
      <c r="E4193" s="6">
        <v>673907281.28999996</v>
      </c>
      <c r="F4193">
        <v>2</v>
      </c>
      <c r="G4193" t="s">
        <v>13</v>
      </c>
      <c r="H4193">
        <v>2019</v>
      </c>
      <c r="I4193">
        <v>3231</v>
      </c>
      <c r="J4193">
        <v>6</v>
      </c>
      <c r="K4193" s="5">
        <v>4812.2533560000002</v>
      </c>
      <c r="L4193" s="6">
        <v>70005.382169999997</v>
      </c>
      <c r="M41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194" spans="1:13" x14ac:dyDescent="0.2">
      <c r="A4194" t="s">
        <v>4797</v>
      </c>
      <c r="B4194" t="s">
        <v>15</v>
      </c>
      <c r="C4194">
        <v>1</v>
      </c>
      <c r="D4194" s="6">
        <v>137521.51999999999</v>
      </c>
      <c r="E4194" s="6">
        <v>5203961305.9099998</v>
      </c>
      <c r="F4194">
        <v>16</v>
      </c>
      <c r="G4194" t="s">
        <v>37</v>
      </c>
      <c r="H4194">
        <v>2020</v>
      </c>
      <c r="I4194">
        <v>1429</v>
      </c>
      <c r="J4194">
        <v>5</v>
      </c>
      <c r="K4194" s="5">
        <v>37840.069069999998</v>
      </c>
      <c r="L4194" s="6">
        <v>8595.0949479999999</v>
      </c>
      <c r="M41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5" spans="1:13" x14ac:dyDescent="0.2">
      <c r="A4195" t="s">
        <v>4798</v>
      </c>
      <c r="B4195" t="s">
        <v>15</v>
      </c>
      <c r="C4195">
        <v>9</v>
      </c>
      <c r="D4195" s="6">
        <v>29726.15</v>
      </c>
      <c r="E4195" s="6">
        <v>4839664440.4799995</v>
      </c>
      <c r="F4195">
        <v>21</v>
      </c>
      <c r="G4195" t="s">
        <v>10</v>
      </c>
      <c r="H4195">
        <v>2013</v>
      </c>
      <c r="I4195">
        <v>1069</v>
      </c>
      <c r="J4195">
        <v>12</v>
      </c>
      <c r="K4195" s="5">
        <v>162807.31520000001</v>
      </c>
      <c r="L4195" s="6">
        <v>1415.5309649999999</v>
      </c>
      <c r="M41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6" spans="1:13" x14ac:dyDescent="0.2">
      <c r="A4196" t="s">
        <v>4799</v>
      </c>
      <c r="B4196" t="s">
        <v>24</v>
      </c>
      <c r="C4196">
        <v>6</v>
      </c>
      <c r="D4196" s="6">
        <v>47474.53</v>
      </c>
      <c r="E4196" s="6">
        <v>21108769284.43</v>
      </c>
      <c r="F4196">
        <v>5</v>
      </c>
      <c r="G4196" t="s">
        <v>19</v>
      </c>
      <c r="H4196">
        <v>2006</v>
      </c>
      <c r="I4196">
        <v>6162</v>
      </c>
      <c r="J4196">
        <v>19</v>
      </c>
      <c r="K4196" s="5">
        <v>444632.56709999999</v>
      </c>
      <c r="L4196" s="6">
        <v>9494.9058490000007</v>
      </c>
      <c r="M41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7" spans="1:13" x14ac:dyDescent="0.2">
      <c r="A4197" t="s">
        <v>4800</v>
      </c>
      <c r="B4197" t="s">
        <v>12</v>
      </c>
      <c r="C4197">
        <v>10</v>
      </c>
      <c r="D4197" s="6">
        <v>59425.78</v>
      </c>
      <c r="E4197" s="6">
        <v>2769861447.8899999</v>
      </c>
      <c r="F4197">
        <v>34</v>
      </c>
      <c r="G4197" t="s">
        <v>35</v>
      </c>
      <c r="H4197">
        <v>2023</v>
      </c>
      <c r="I4197">
        <v>513</v>
      </c>
      <c r="J4197">
        <v>2</v>
      </c>
      <c r="K4197" s="5">
        <v>46609.437760000001</v>
      </c>
      <c r="L4197" s="6">
        <v>1747.8169499999999</v>
      </c>
      <c r="M41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8" spans="1:13" x14ac:dyDescent="0.2">
      <c r="A4198" t="s">
        <v>4801</v>
      </c>
      <c r="B4198" t="s">
        <v>32</v>
      </c>
      <c r="C4198">
        <v>4</v>
      </c>
      <c r="D4198" s="6">
        <v>397509.73</v>
      </c>
      <c r="E4198" s="6">
        <v>9150654095.3500004</v>
      </c>
      <c r="F4198">
        <v>35</v>
      </c>
      <c r="G4198" t="s">
        <v>35</v>
      </c>
      <c r="H4198">
        <v>2005</v>
      </c>
      <c r="I4198">
        <v>19161</v>
      </c>
      <c r="J4198">
        <v>20</v>
      </c>
      <c r="K4198" s="5">
        <v>23018.95001</v>
      </c>
      <c r="L4198" s="6">
        <v>11357.420829999999</v>
      </c>
      <c r="M41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199" spans="1:13" x14ac:dyDescent="0.2">
      <c r="A4199" t="s">
        <v>4802</v>
      </c>
      <c r="B4199" t="s">
        <v>18</v>
      </c>
      <c r="C4199">
        <v>10</v>
      </c>
      <c r="D4199" s="6">
        <v>154149.07999999999</v>
      </c>
      <c r="E4199" s="6">
        <v>41428409257.720001</v>
      </c>
      <c r="F4199">
        <v>5</v>
      </c>
      <c r="G4199" t="s">
        <v>33</v>
      </c>
      <c r="H4199">
        <v>2010</v>
      </c>
      <c r="I4199">
        <v>9481</v>
      </c>
      <c r="J4199">
        <v>15</v>
      </c>
      <c r="K4199" s="5">
        <v>268754.48139999999</v>
      </c>
      <c r="L4199" s="6">
        <v>30829.815299999998</v>
      </c>
      <c r="M41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0" spans="1:13" x14ac:dyDescent="0.2">
      <c r="A4200" t="s">
        <v>4803</v>
      </c>
      <c r="B4200" t="s">
        <v>15</v>
      </c>
      <c r="C4200">
        <v>10</v>
      </c>
      <c r="D4200" s="6">
        <v>57784.55</v>
      </c>
      <c r="E4200" s="6">
        <v>2519063051.54</v>
      </c>
      <c r="F4200">
        <v>43</v>
      </c>
      <c r="G4200" t="s">
        <v>19</v>
      </c>
      <c r="H4200">
        <v>2004</v>
      </c>
      <c r="I4200">
        <v>11617</v>
      </c>
      <c r="J4200">
        <v>21</v>
      </c>
      <c r="K4200" s="5">
        <v>43593.056850000001</v>
      </c>
      <c r="L4200" s="6">
        <v>1343.8267940000001</v>
      </c>
      <c r="M42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1" spans="1:13" x14ac:dyDescent="0.2">
      <c r="A4201" t="s">
        <v>4804</v>
      </c>
      <c r="B4201" t="s">
        <v>32</v>
      </c>
      <c r="C4201">
        <v>7</v>
      </c>
      <c r="D4201" s="6">
        <v>353972.06</v>
      </c>
      <c r="E4201" s="6">
        <v>7441999251.54</v>
      </c>
      <c r="F4201">
        <v>12</v>
      </c>
      <c r="G4201" t="s">
        <v>19</v>
      </c>
      <c r="H4201">
        <v>2020</v>
      </c>
      <c r="I4201">
        <v>5321</v>
      </c>
      <c r="J4201">
        <v>5</v>
      </c>
      <c r="K4201" s="5">
        <v>21023.255850000001</v>
      </c>
      <c r="L4201" s="6">
        <v>29497.672060000001</v>
      </c>
      <c r="M42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2" spans="1:13" x14ac:dyDescent="0.2">
      <c r="A4202" t="s">
        <v>503</v>
      </c>
      <c r="B4202" t="s">
        <v>12</v>
      </c>
      <c r="C4202">
        <v>10</v>
      </c>
      <c r="D4202" s="6">
        <v>399192</v>
      </c>
      <c r="E4202" s="6">
        <v>10468161331.879999</v>
      </c>
      <c r="F4202">
        <v>15</v>
      </c>
      <c r="G4202" t="s">
        <v>29</v>
      </c>
      <c r="H4202">
        <v>2021</v>
      </c>
      <c r="I4202">
        <v>15735</v>
      </c>
      <c r="J4202">
        <v>4</v>
      </c>
      <c r="K4202" s="5">
        <v>26222.37458</v>
      </c>
      <c r="L4202" s="6">
        <v>26612.79997</v>
      </c>
      <c r="M42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3" spans="1:13" x14ac:dyDescent="0.2">
      <c r="A4203" t="s">
        <v>4805</v>
      </c>
      <c r="B4203" t="s">
        <v>9</v>
      </c>
      <c r="C4203">
        <v>5</v>
      </c>
      <c r="D4203" s="6">
        <v>491870.88</v>
      </c>
      <c r="E4203" s="6">
        <v>19619584888.810001</v>
      </c>
      <c r="F4203">
        <v>42</v>
      </c>
      <c r="G4203" t="s">
        <v>13</v>
      </c>
      <c r="H4203">
        <v>2001</v>
      </c>
      <c r="I4203">
        <v>6368</v>
      </c>
      <c r="J4203">
        <v>24</v>
      </c>
      <c r="K4203" s="5">
        <v>39886.673419999999</v>
      </c>
      <c r="L4203" s="6">
        <v>11711.21135</v>
      </c>
      <c r="M42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4" spans="1:13" x14ac:dyDescent="0.2">
      <c r="A4204" t="s">
        <v>4806</v>
      </c>
      <c r="B4204" t="s">
        <v>42</v>
      </c>
      <c r="C4204">
        <v>9</v>
      </c>
      <c r="D4204" s="6">
        <v>45647.06</v>
      </c>
      <c r="E4204" s="6">
        <v>1833533493.8399999</v>
      </c>
      <c r="F4204">
        <v>47</v>
      </c>
      <c r="G4204" t="s">
        <v>19</v>
      </c>
      <c r="H4204">
        <v>2023</v>
      </c>
      <c r="I4204">
        <v>9127</v>
      </c>
      <c r="J4204">
        <v>2</v>
      </c>
      <c r="K4204" s="5">
        <v>40166.61017</v>
      </c>
      <c r="L4204" s="6">
        <v>971.21413919999998</v>
      </c>
      <c r="M42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5" spans="1:13" x14ac:dyDescent="0.2">
      <c r="A4205" t="s">
        <v>4807</v>
      </c>
      <c r="B4205" t="s">
        <v>9</v>
      </c>
      <c r="C4205">
        <v>10</v>
      </c>
      <c r="D4205" s="6">
        <v>103615.28</v>
      </c>
      <c r="E4205" s="6">
        <v>25028888093.68</v>
      </c>
      <c r="F4205">
        <v>1</v>
      </c>
      <c r="G4205" t="s">
        <v>21</v>
      </c>
      <c r="H4205">
        <v>2009</v>
      </c>
      <c r="I4205">
        <v>17746</v>
      </c>
      <c r="J4205">
        <v>16</v>
      </c>
      <c r="K4205" s="5">
        <v>241554.965</v>
      </c>
      <c r="L4205" s="6">
        <v>103615.2764</v>
      </c>
      <c r="M42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06" spans="1:13" x14ac:dyDescent="0.2">
      <c r="A4206" t="s">
        <v>4808</v>
      </c>
      <c r="B4206" t="s">
        <v>32</v>
      </c>
      <c r="C4206">
        <v>5</v>
      </c>
      <c r="D4206" s="6">
        <v>277368.34000000003</v>
      </c>
      <c r="E4206" s="6">
        <v>6870372615.6599998</v>
      </c>
      <c r="F4206">
        <v>26</v>
      </c>
      <c r="G4206" t="s">
        <v>16</v>
      </c>
      <c r="H4206">
        <v>2006</v>
      </c>
      <c r="I4206">
        <v>11892</v>
      </c>
      <c r="J4206">
        <v>19</v>
      </c>
      <c r="K4206" s="5">
        <v>24768.851330000001</v>
      </c>
      <c r="L4206" s="6">
        <v>10668.01319</v>
      </c>
      <c r="M42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7" spans="1:13" x14ac:dyDescent="0.2">
      <c r="A4207" t="s">
        <v>4809</v>
      </c>
      <c r="B4207" t="s">
        <v>24</v>
      </c>
      <c r="C4207">
        <v>1</v>
      </c>
      <c r="D4207" s="6">
        <v>21066.65</v>
      </c>
      <c r="E4207" s="6">
        <v>7387037915.3400002</v>
      </c>
      <c r="F4207">
        <v>23</v>
      </c>
      <c r="G4207" t="s">
        <v>29</v>
      </c>
      <c r="H4207">
        <v>2000</v>
      </c>
      <c r="I4207">
        <v>16526</v>
      </c>
      <c r="J4207">
        <v>25</v>
      </c>
      <c r="K4207" s="5">
        <v>350649.74119999999</v>
      </c>
      <c r="L4207" s="6">
        <v>915.94148770000004</v>
      </c>
      <c r="M42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8" spans="1:13" x14ac:dyDescent="0.2">
      <c r="A4208" t="s">
        <v>4810</v>
      </c>
      <c r="B4208" t="s">
        <v>42</v>
      </c>
      <c r="C4208">
        <v>4</v>
      </c>
      <c r="D4208" s="6">
        <v>188702.98</v>
      </c>
      <c r="E4208" s="6">
        <v>8724250829.2700005</v>
      </c>
      <c r="F4208">
        <v>18</v>
      </c>
      <c r="G4208" t="s">
        <v>16</v>
      </c>
      <c r="H4208">
        <v>2013</v>
      </c>
      <c r="I4208">
        <v>15887</v>
      </c>
      <c r="J4208">
        <v>12</v>
      </c>
      <c r="K4208" s="5">
        <v>46231.712590000003</v>
      </c>
      <c r="L4208" s="6">
        <v>10483.49912</v>
      </c>
      <c r="M42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09" spans="1:13" x14ac:dyDescent="0.2">
      <c r="A4209" t="s">
        <v>4811</v>
      </c>
      <c r="B4209" t="s">
        <v>24</v>
      </c>
      <c r="C4209">
        <v>2</v>
      </c>
      <c r="D4209" s="6">
        <v>403371.13</v>
      </c>
      <c r="E4209" s="6">
        <v>14792082731.450001</v>
      </c>
      <c r="F4209">
        <v>22</v>
      </c>
      <c r="G4209" t="s">
        <v>19</v>
      </c>
      <c r="H4209">
        <v>2019</v>
      </c>
      <c r="I4209">
        <v>359</v>
      </c>
      <c r="J4209">
        <v>6</v>
      </c>
      <c r="K4209" s="5">
        <v>36670.148730000001</v>
      </c>
      <c r="L4209" s="6">
        <v>18335.0514</v>
      </c>
      <c r="M42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0" spans="1:13" x14ac:dyDescent="0.2">
      <c r="A4210" t="s">
        <v>4812</v>
      </c>
      <c r="B4210" t="s">
        <v>42</v>
      </c>
      <c r="C4210">
        <v>4</v>
      </c>
      <c r="D4210" s="6">
        <v>214646.48</v>
      </c>
      <c r="E4210" s="6">
        <v>9632138511.6900005</v>
      </c>
      <c r="F4210">
        <v>47</v>
      </c>
      <c r="G4210" t="s">
        <v>13</v>
      </c>
      <c r="H4210">
        <v>2012</v>
      </c>
      <c r="I4210">
        <v>10961</v>
      </c>
      <c r="J4210">
        <v>13</v>
      </c>
      <c r="K4210" s="5">
        <v>44873.430419999997</v>
      </c>
      <c r="L4210" s="6">
        <v>4566.9463740000001</v>
      </c>
      <c r="M42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1" spans="1:13" x14ac:dyDescent="0.2">
      <c r="A4211" t="s">
        <v>4813</v>
      </c>
      <c r="B4211" t="s">
        <v>15</v>
      </c>
      <c r="C4211">
        <v>4</v>
      </c>
      <c r="D4211" s="6">
        <v>442587.19</v>
      </c>
      <c r="E4211" s="6">
        <v>9379902662.5900002</v>
      </c>
      <c r="F4211">
        <v>26</v>
      </c>
      <c r="G4211" t="s">
        <v>21</v>
      </c>
      <c r="H4211">
        <v>2004</v>
      </c>
      <c r="I4211">
        <v>8814</v>
      </c>
      <c r="J4211">
        <v>21</v>
      </c>
      <c r="K4211" s="5">
        <v>21192.344430000001</v>
      </c>
      <c r="L4211" s="6">
        <v>17022.584060000001</v>
      </c>
      <c r="M42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2" spans="1:13" x14ac:dyDescent="0.2">
      <c r="A4212" t="s">
        <v>4814</v>
      </c>
      <c r="B4212" t="s">
        <v>49</v>
      </c>
      <c r="C4212">
        <v>4</v>
      </c>
      <c r="D4212" s="6">
        <v>457228.57</v>
      </c>
      <c r="E4212" s="6">
        <v>21659919915.459999</v>
      </c>
      <c r="F4212">
        <v>38</v>
      </c>
      <c r="G4212" t="s">
        <v>27</v>
      </c>
      <c r="H4212">
        <v>2009</v>
      </c>
      <c r="I4212">
        <v>7685</v>
      </c>
      <c r="J4212">
        <v>16</v>
      </c>
      <c r="K4212" s="5">
        <v>47371.193010000003</v>
      </c>
      <c r="L4212" s="6">
        <v>12032.33071</v>
      </c>
      <c r="M42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3" spans="1:13" x14ac:dyDescent="0.2">
      <c r="A4213" t="s">
        <v>504</v>
      </c>
      <c r="B4213" t="s">
        <v>49</v>
      </c>
      <c r="C4213">
        <v>4</v>
      </c>
      <c r="D4213" s="6">
        <v>150806.85999999999</v>
      </c>
      <c r="E4213" s="6">
        <v>27875067897.259998</v>
      </c>
      <c r="F4213">
        <v>50</v>
      </c>
      <c r="G4213" t="s">
        <v>21</v>
      </c>
      <c r="H4213">
        <v>2002</v>
      </c>
      <c r="I4213">
        <v>12198</v>
      </c>
      <c r="J4213">
        <v>23</v>
      </c>
      <c r="K4213" s="5">
        <v>184838.52609999999</v>
      </c>
      <c r="L4213" s="6">
        <v>3016.137131</v>
      </c>
      <c r="M42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4" spans="1:13" x14ac:dyDescent="0.2">
      <c r="A4214" t="s">
        <v>4815</v>
      </c>
      <c r="B4214" t="s">
        <v>15</v>
      </c>
      <c r="C4214">
        <v>3</v>
      </c>
      <c r="D4214" s="6">
        <v>347490.36</v>
      </c>
      <c r="E4214" s="6">
        <v>13204464655.959999</v>
      </c>
      <c r="F4214">
        <v>31</v>
      </c>
      <c r="G4214" t="s">
        <v>27</v>
      </c>
      <c r="H4214">
        <v>2008</v>
      </c>
      <c r="I4214">
        <v>19662</v>
      </c>
      <c r="J4214">
        <v>17</v>
      </c>
      <c r="K4214" s="5">
        <v>37998.513780000001</v>
      </c>
      <c r="L4214" s="6">
        <v>11209.366400000001</v>
      </c>
      <c r="M42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5" spans="1:13" x14ac:dyDescent="0.2">
      <c r="A4215" t="s">
        <v>4816</v>
      </c>
      <c r="B4215" t="s">
        <v>18</v>
      </c>
      <c r="C4215">
        <v>1</v>
      </c>
      <c r="D4215" s="6">
        <v>89605.43</v>
      </c>
      <c r="E4215" s="6">
        <v>2323533132.1799998</v>
      </c>
      <c r="F4215">
        <v>44</v>
      </c>
      <c r="G4215" t="s">
        <v>21</v>
      </c>
      <c r="H4215">
        <v>2019</v>
      </c>
      <c r="I4215">
        <v>15855</v>
      </c>
      <c r="J4215">
        <v>6</v>
      </c>
      <c r="K4215" s="5">
        <v>25929.718860000001</v>
      </c>
      <c r="L4215" s="6">
        <v>2036.4869739999999</v>
      </c>
      <c r="M42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6" spans="1:13" x14ac:dyDescent="0.2">
      <c r="A4216" t="s">
        <v>4817</v>
      </c>
      <c r="B4216" t="s">
        <v>49</v>
      </c>
      <c r="C4216">
        <v>7</v>
      </c>
      <c r="D4216" s="6">
        <v>193280.29</v>
      </c>
      <c r="E4216" s="6">
        <v>6063712778.75</v>
      </c>
      <c r="F4216">
        <v>10</v>
      </c>
      <c r="G4216" t="s">
        <v>29</v>
      </c>
      <c r="H4216">
        <v>2005</v>
      </c>
      <c r="I4216">
        <v>12056</v>
      </c>
      <c r="J4216">
        <v>20</v>
      </c>
      <c r="K4216" s="5">
        <v>31371.639490000001</v>
      </c>
      <c r="L4216" s="6">
        <v>19328.028750000001</v>
      </c>
      <c r="M42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7" spans="1:13" x14ac:dyDescent="0.2">
      <c r="A4217" t="s">
        <v>4818</v>
      </c>
      <c r="B4217" t="s">
        <v>32</v>
      </c>
      <c r="C4217">
        <v>4</v>
      </c>
      <c r="D4217" s="6">
        <v>84242.64</v>
      </c>
      <c r="E4217" s="6">
        <v>2215289486.3299999</v>
      </c>
      <c r="F4217">
        <v>11</v>
      </c>
      <c r="G4217" t="s">
        <v>37</v>
      </c>
      <c r="H4217">
        <v>2004</v>
      </c>
      <c r="I4217">
        <v>19153</v>
      </c>
      <c r="J4217">
        <v>21</v>
      </c>
      <c r="K4217" s="5">
        <v>26295.53544</v>
      </c>
      <c r="L4217" s="6">
        <v>7658.4215350000004</v>
      </c>
      <c r="M42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8" spans="1:13" x14ac:dyDescent="0.2">
      <c r="A4218" t="s">
        <v>4819</v>
      </c>
      <c r="B4218" t="s">
        <v>42</v>
      </c>
      <c r="C4218">
        <v>8</v>
      </c>
      <c r="D4218" s="6">
        <v>249585.48</v>
      </c>
      <c r="E4218" s="6">
        <v>5851899158.54</v>
      </c>
      <c r="F4218">
        <v>17</v>
      </c>
      <c r="G4218" t="s">
        <v>35</v>
      </c>
      <c r="H4218">
        <v>2008</v>
      </c>
      <c r="I4218">
        <v>1735</v>
      </c>
      <c r="J4218">
        <v>17</v>
      </c>
      <c r="K4218" s="5">
        <v>23445.472750000001</v>
      </c>
      <c r="L4218" s="6">
        <v>14681.49883</v>
      </c>
      <c r="M42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19" spans="1:13" x14ac:dyDescent="0.2">
      <c r="A4219" t="s">
        <v>4820</v>
      </c>
      <c r="B4219" t="s">
        <v>32</v>
      </c>
      <c r="C4219">
        <v>2</v>
      </c>
      <c r="D4219" s="6">
        <v>29069.83</v>
      </c>
      <c r="E4219" s="6">
        <v>9290594111.6499996</v>
      </c>
      <c r="F4219">
        <v>43</v>
      </c>
      <c r="G4219" t="s">
        <v>16</v>
      </c>
      <c r="H4219">
        <v>2014</v>
      </c>
      <c r="I4219">
        <v>5518</v>
      </c>
      <c r="J4219">
        <v>11</v>
      </c>
      <c r="K4219" s="5">
        <v>319594.7844</v>
      </c>
      <c r="L4219" s="6">
        <v>676.04248470000005</v>
      </c>
      <c r="M42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0" spans="1:13" x14ac:dyDescent="0.2">
      <c r="A4220" t="s">
        <v>4821</v>
      </c>
      <c r="B4220" t="s">
        <v>32</v>
      </c>
      <c r="C4220">
        <v>10</v>
      </c>
      <c r="D4220" s="6">
        <v>37155.449999999997</v>
      </c>
      <c r="E4220" s="6">
        <v>18478358513.290001</v>
      </c>
      <c r="F4220">
        <v>5</v>
      </c>
      <c r="G4220" t="s">
        <v>19</v>
      </c>
      <c r="H4220">
        <v>2023</v>
      </c>
      <c r="I4220">
        <v>130</v>
      </c>
      <c r="J4220">
        <v>2</v>
      </c>
      <c r="K4220" s="5">
        <v>497324.6189</v>
      </c>
      <c r="L4220" s="6">
        <v>7431.0905419999999</v>
      </c>
      <c r="M42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1" spans="1:13" x14ac:dyDescent="0.2">
      <c r="A4221" t="s">
        <v>4822</v>
      </c>
      <c r="B4221" t="s">
        <v>24</v>
      </c>
      <c r="C4221">
        <v>10</v>
      </c>
      <c r="D4221" s="6">
        <v>358086.23</v>
      </c>
      <c r="E4221" s="6">
        <v>5652328151.1499996</v>
      </c>
      <c r="F4221">
        <v>46</v>
      </c>
      <c r="G4221" t="s">
        <v>10</v>
      </c>
      <c r="H4221">
        <v>2010</v>
      </c>
      <c r="I4221">
        <v>17787</v>
      </c>
      <c r="J4221">
        <v>15</v>
      </c>
      <c r="K4221" s="5">
        <v>15783.82416</v>
      </c>
      <c r="L4221" s="6">
        <v>7784.4832280000001</v>
      </c>
      <c r="M42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2" spans="1:13" x14ac:dyDescent="0.2">
      <c r="A4222" t="s">
        <v>4823</v>
      </c>
      <c r="B4222" t="s">
        <v>42</v>
      </c>
      <c r="C4222">
        <v>3</v>
      </c>
      <c r="D4222" s="6">
        <v>29073.98</v>
      </c>
      <c r="E4222" s="6">
        <v>6970451510.6099997</v>
      </c>
      <c r="F4222">
        <v>30</v>
      </c>
      <c r="G4222" t="s">
        <v>29</v>
      </c>
      <c r="H4222">
        <v>2008</v>
      </c>
      <c r="I4222">
        <v>1514</v>
      </c>
      <c r="J4222">
        <v>17</v>
      </c>
      <c r="K4222" s="5">
        <v>239747.75630000001</v>
      </c>
      <c r="L4222" s="6">
        <v>969.13280080000004</v>
      </c>
      <c r="M42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3" spans="1:13" x14ac:dyDescent="0.2">
      <c r="A4223" t="s">
        <v>4824</v>
      </c>
      <c r="B4223" t="s">
        <v>12</v>
      </c>
      <c r="C4223">
        <v>10</v>
      </c>
      <c r="D4223" s="6">
        <v>251918.46</v>
      </c>
      <c r="E4223" s="6">
        <v>4199810893.4099998</v>
      </c>
      <c r="F4223">
        <v>24</v>
      </c>
      <c r="G4223" t="s">
        <v>35</v>
      </c>
      <c r="H4223">
        <v>2018</v>
      </c>
      <c r="I4223">
        <v>5985</v>
      </c>
      <c r="J4223">
        <v>7</v>
      </c>
      <c r="K4223" s="5">
        <v>16670.310590000001</v>
      </c>
      <c r="L4223" s="6">
        <v>10496.602510000001</v>
      </c>
      <c r="M42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4" spans="1:13" x14ac:dyDescent="0.2">
      <c r="A4224" t="s">
        <v>73</v>
      </c>
      <c r="B4224" t="s">
        <v>32</v>
      </c>
      <c r="C4224">
        <v>2</v>
      </c>
      <c r="D4224" s="6">
        <v>47526.95</v>
      </c>
      <c r="E4224" s="6">
        <v>2223977127.6300001</v>
      </c>
      <c r="F4224">
        <v>49</v>
      </c>
      <c r="G4224" t="s">
        <v>10</v>
      </c>
      <c r="H4224">
        <v>2012</v>
      </c>
      <c r="I4224">
        <v>4813</v>
      </c>
      <c r="J4224">
        <v>13</v>
      </c>
      <c r="K4224" s="5">
        <v>46793.018889999999</v>
      </c>
      <c r="L4224" s="6">
        <v>969.93781239999998</v>
      </c>
      <c r="M42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5" spans="1:13" x14ac:dyDescent="0.2">
      <c r="A4225" t="s">
        <v>505</v>
      </c>
      <c r="B4225" t="s">
        <v>49</v>
      </c>
      <c r="C4225">
        <v>7</v>
      </c>
      <c r="D4225" s="6">
        <v>162444.17000000001</v>
      </c>
      <c r="E4225" s="6">
        <v>5743476560.1099997</v>
      </c>
      <c r="F4225">
        <v>33</v>
      </c>
      <c r="G4225" t="s">
        <v>21</v>
      </c>
      <c r="H4225">
        <v>2008</v>
      </c>
      <c r="I4225">
        <v>7665</v>
      </c>
      <c r="J4225">
        <v>17</v>
      </c>
      <c r="K4225" s="5">
        <v>35355.61894</v>
      </c>
      <c r="L4225" s="6">
        <v>4922.5505560000001</v>
      </c>
      <c r="M42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6" spans="1:13" x14ac:dyDescent="0.2">
      <c r="A4226" t="s">
        <v>4825</v>
      </c>
      <c r="B4226" t="s">
        <v>18</v>
      </c>
      <c r="C4226">
        <v>2</v>
      </c>
      <c r="D4226" s="6">
        <v>185844.36</v>
      </c>
      <c r="E4226" s="6">
        <v>4303025131.75</v>
      </c>
      <c r="F4226">
        <v>45</v>
      </c>
      <c r="G4226" t="s">
        <v>33</v>
      </c>
      <c r="H4226">
        <v>2018</v>
      </c>
      <c r="I4226">
        <v>11456</v>
      </c>
      <c r="J4226">
        <v>7</v>
      </c>
      <c r="K4226" s="5">
        <v>23152.91804</v>
      </c>
      <c r="L4226" s="6">
        <v>4129.874718</v>
      </c>
      <c r="M42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7" spans="1:13" x14ac:dyDescent="0.2">
      <c r="A4227" t="s">
        <v>4826</v>
      </c>
      <c r="B4227" t="s">
        <v>9</v>
      </c>
      <c r="C4227">
        <v>7</v>
      </c>
      <c r="D4227" s="6">
        <v>420340.87</v>
      </c>
      <c r="E4227" s="6">
        <v>19278805138.84</v>
      </c>
      <c r="F4227">
        <v>20</v>
      </c>
      <c r="G4227" t="s">
        <v>19</v>
      </c>
      <c r="H4227">
        <v>2016</v>
      </c>
      <c r="I4227">
        <v>19855</v>
      </c>
      <c r="J4227">
        <v>9</v>
      </c>
      <c r="K4227" s="5">
        <v>45863.693930000001</v>
      </c>
      <c r="L4227" s="6">
        <v>21017.043269999998</v>
      </c>
      <c r="M42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28" spans="1:13" x14ac:dyDescent="0.2">
      <c r="A4228" t="s">
        <v>4827</v>
      </c>
      <c r="B4228" t="s">
        <v>49</v>
      </c>
      <c r="C4228">
        <v>8</v>
      </c>
      <c r="D4228" s="6">
        <v>307151.18</v>
      </c>
      <c r="E4228" s="6">
        <v>11241991671.860001</v>
      </c>
      <c r="F4228">
        <v>30</v>
      </c>
      <c r="G4228" t="s">
        <v>10</v>
      </c>
      <c r="H4228">
        <v>2008</v>
      </c>
      <c r="I4228">
        <v>9604</v>
      </c>
      <c r="J4228">
        <v>17</v>
      </c>
      <c r="K4228" s="5">
        <v>36599.84117</v>
      </c>
      <c r="L4228" s="6">
        <v>10238.37277</v>
      </c>
      <c r="M42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29" spans="1:13" x14ac:dyDescent="0.2">
      <c r="A4229" t="s">
        <v>4828</v>
      </c>
      <c r="B4229" t="s">
        <v>42</v>
      </c>
      <c r="C4229">
        <v>4</v>
      </c>
      <c r="D4229" s="6">
        <v>340985.31</v>
      </c>
      <c r="E4229" s="6">
        <v>7842853228.5200005</v>
      </c>
      <c r="F4229">
        <v>30</v>
      </c>
      <c r="G4229" t="s">
        <v>37</v>
      </c>
      <c r="H4229">
        <v>2004</v>
      </c>
      <c r="I4229">
        <v>19626</v>
      </c>
      <c r="J4229">
        <v>21</v>
      </c>
      <c r="K4229" s="5">
        <v>22999.560659999999</v>
      </c>
      <c r="L4229" s="6">
        <v>11366.176890000001</v>
      </c>
      <c r="M42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0" spans="1:13" x14ac:dyDescent="0.2">
      <c r="A4230" t="s">
        <v>4829</v>
      </c>
      <c r="B4230" t="s">
        <v>32</v>
      </c>
      <c r="C4230">
        <v>10</v>
      </c>
      <c r="D4230" s="6">
        <v>384550.44</v>
      </c>
      <c r="E4230" s="6">
        <v>11098115416.4</v>
      </c>
      <c r="F4230">
        <v>6</v>
      </c>
      <c r="G4230" t="s">
        <v>19</v>
      </c>
      <c r="H4230">
        <v>2021</v>
      </c>
      <c r="I4230">
        <v>2849</v>
      </c>
      <c r="J4230">
        <v>4</v>
      </c>
      <c r="K4230" s="5">
        <v>28858.973310000001</v>
      </c>
      <c r="L4230" s="6">
        <v>64091.739880000001</v>
      </c>
      <c r="M42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1" spans="1:13" x14ac:dyDescent="0.2">
      <c r="A4231" t="s">
        <v>4830</v>
      </c>
      <c r="B4231" t="s">
        <v>24</v>
      </c>
      <c r="C4231">
        <v>3</v>
      </c>
      <c r="D4231" s="6">
        <v>347271.72</v>
      </c>
      <c r="E4231" s="6">
        <v>8314526360.2700005</v>
      </c>
      <c r="F4231">
        <v>40</v>
      </c>
      <c r="G4231" t="s">
        <v>29</v>
      </c>
      <c r="H4231">
        <v>2012</v>
      </c>
      <c r="I4231">
        <v>16668</v>
      </c>
      <c r="J4231">
        <v>13</v>
      </c>
      <c r="K4231" s="5">
        <v>23941.422740000002</v>
      </c>
      <c r="L4231" s="6">
        <v>8681.7930359999991</v>
      </c>
      <c r="M42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2" spans="1:13" x14ac:dyDescent="0.2">
      <c r="A4232" t="s">
        <v>4831</v>
      </c>
      <c r="B4232" t="s">
        <v>12</v>
      </c>
      <c r="C4232">
        <v>7</v>
      </c>
      <c r="D4232" s="6">
        <v>116809.33</v>
      </c>
      <c r="E4232" s="6">
        <v>29000206830.470001</v>
      </c>
      <c r="F4232">
        <v>11</v>
      </c>
      <c r="G4232" t="s">
        <v>10</v>
      </c>
      <c r="H4232">
        <v>2018</v>
      </c>
      <c r="I4232">
        <v>474</v>
      </c>
      <c r="J4232">
        <v>7</v>
      </c>
      <c r="K4232" s="5">
        <v>248268.60219999999</v>
      </c>
      <c r="L4232" s="6">
        <v>10619.030339999999</v>
      </c>
      <c r="M42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3" spans="1:13" x14ac:dyDescent="0.2">
      <c r="A4233" t="s">
        <v>4832</v>
      </c>
      <c r="B4233" t="s">
        <v>12</v>
      </c>
      <c r="C4233">
        <v>10</v>
      </c>
      <c r="D4233" s="6">
        <v>407424.66</v>
      </c>
      <c r="E4233" s="6">
        <v>19780658975.580002</v>
      </c>
      <c r="F4233">
        <v>9</v>
      </c>
      <c r="G4233" t="s">
        <v>35</v>
      </c>
      <c r="H4233">
        <v>2004</v>
      </c>
      <c r="I4233">
        <v>6745</v>
      </c>
      <c r="J4233">
        <v>21</v>
      </c>
      <c r="K4233" s="5">
        <v>48549.470249999998</v>
      </c>
      <c r="L4233" s="6">
        <v>45269.406990000003</v>
      </c>
      <c r="M42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4" spans="1:13" x14ac:dyDescent="0.2">
      <c r="A4234" t="s">
        <v>4833</v>
      </c>
      <c r="B4234" t="s">
        <v>42</v>
      </c>
      <c r="C4234">
        <v>5</v>
      </c>
      <c r="D4234" s="6">
        <v>346.95</v>
      </c>
      <c r="E4234" s="6">
        <v>82815551265.550003</v>
      </c>
      <c r="F4234">
        <v>32</v>
      </c>
      <c r="G4234" t="s">
        <v>13</v>
      </c>
      <c r="H4234">
        <v>2016</v>
      </c>
      <c r="I4234">
        <v>12668</v>
      </c>
      <c r="J4234">
        <v>9</v>
      </c>
      <c r="K4234" s="5">
        <v>238699278.90000001</v>
      </c>
      <c r="L4234" s="7">
        <v>10.842035129999999</v>
      </c>
      <c r="M42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5" spans="1:13" x14ac:dyDescent="0.2">
      <c r="A4235" t="s">
        <v>4834</v>
      </c>
      <c r="B4235" t="s">
        <v>49</v>
      </c>
      <c r="C4235">
        <v>3</v>
      </c>
      <c r="D4235" s="6">
        <v>117420.09</v>
      </c>
      <c r="E4235" s="6">
        <v>5568271215.8100004</v>
      </c>
      <c r="F4235">
        <v>18</v>
      </c>
      <c r="G4235" t="s">
        <v>29</v>
      </c>
      <c r="H4235">
        <v>2016</v>
      </c>
      <c r="I4235">
        <v>2662</v>
      </c>
      <c r="J4235">
        <v>9</v>
      </c>
      <c r="K4235" s="5">
        <v>47420.791440000001</v>
      </c>
      <c r="L4235" s="6">
        <v>6523.3385630000002</v>
      </c>
      <c r="M42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6" spans="1:13" x14ac:dyDescent="0.2">
      <c r="A4236" t="s">
        <v>506</v>
      </c>
      <c r="B4236" t="s">
        <v>12</v>
      </c>
      <c r="C4236">
        <v>5</v>
      </c>
      <c r="D4236" s="6">
        <v>38482.21</v>
      </c>
      <c r="E4236" s="6">
        <v>1110279661.52</v>
      </c>
      <c r="F4236">
        <v>31</v>
      </c>
      <c r="G4236" t="s">
        <v>13</v>
      </c>
      <c r="H4236">
        <v>2007</v>
      </c>
      <c r="I4236">
        <v>4085</v>
      </c>
      <c r="J4236">
        <v>18</v>
      </c>
      <c r="K4236" s="5">
        <v>28850.768169999999</v>
      </c>
      <c r="L4236" s="6">
        <v>1241.3614560000001</v>
      </c>
      <c r="M42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37" spans="1:13" x14ac:dyDescent="0.2">
      <c r="A4237" t="s">
        <v>4835</v>
      </c>
      <c r="B4237" t="s">
        <v>9</v>
      </c>
      <c r="C4237">
        <v>4</v>
      </c>
      <c r="D4237" s="6">
        <v>307153.03999999998</v>
      </c>
      <c r="E4237" s="6">
        <v>5103259052.6199999</v>
      </c>
      <c r="F4237">
        <v>11</v>
      </c>
      <c r="G4237" t="s">
        <v>13</v>
      </c>
      <c r="H4237">
        <v>2018</v>
      </c>
      <c r="I4237">
        <v>678</v>
      </c>
      <c r="J4237">
        <v>7</v>
      </c>
      <c r="K4237" s="5">
        <v>16613.711380000001</v>
      </c>
      <c r="L4237" s="6">
        <v>27923.00333</v>
      </c>
      <c r="M423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8" spans="1:13" x14ac:dyDescent="0.2">
      <c r="A4238" t="s">
        <v>4836</v>
      </c>
      <c r="B4238" t="s">
        <v>42</v>
      </c>
      <c r="C4238">
        <v>3</v>
      </c>
      <c r="D4238" s="6">
        <v>124033.38</v>
      </c>
      <c r="E4238" s="6">
        <v>30740438142.490002</v>
      </c>
      <c r="F4238">
        <v>14</v>
      </c>
      <c r="G4238" t="s">
        <v>19</v>
      </c>
      <c r="H4238">
        <v>2020</v>
      </c>
      <c r="I4238">
        <v>14063</v>
      </c>
      <c r="J4238">
        <v>5</v>
      </c>
      <c r="K4238" s="5">
        <v>247839.03479999999</v>
      </c>
      <c r="L4238" s="6">
        <v>8859.5274090000003</v>
      </c>
      <c r="M42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39" spans="1:13" x14ac:dyDescent="0.2">
      <c r="A4239" t="s">
        <v>4837</v>
      </c>
      <c r="B4239" t="s">
        <v>15</v>
      </c>
      <c r="C4239">
        <v>10</v>
      </c>
      <c r="D4239" s="6">
        <v>136762.29999999999</v>
      </c>
      <c r="E4239" s="6">
        <v>40114767554.919998</v>
      </c>
      <c r="F4239">
        <v>43</v>
      </c>
      <c r="G4239" t="s">
        <v>13</v>
      </c>
      <c r="H4239">
        <v>2009</v>
      </c>
      <c r="I4239">
        <v>1049</v>
      </c>
      <c r="J4239">
        <v>16</v>
      </c>
      <c r="K4239" s="5">
        <v>293316.4327</v>
      </c>
      <c r="L4239" s="6">
        <v>3180.5186709999998</v>
      </c>
      <c r="M423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40" spans="1:13" x14ac:dyDescent="0.2">
      <c r="A4240" t="s">
        <v>4838</v>
      </c>
      <c r="B4240" t="s">
        <v>18</v>
      </c>
      <c r="C4240">
        <v>1</v>
      </c>
      <c r="D4240" s="6">
        <v>15252.4</v>
      </c>
      <c r="E4240" s="6">
        <v>7045281641.5100002</v>
      </c>
      <c r="F4240">
        <v>27</v>
      </c>
      <c r="G4240" t="s">
        <v>29</v>
      </c>
      <c r="H4240">
        <v>2005</v>
      </c>
      <c r="I4240">
        <v>12381</v>
      </c>
      <c r="J4240">
        <v>20</v>
      </c>
      <c r="K4240" s="5">
        <v>461911.90059999999</v>
      </c>
      <c r="L4240" s="6">
        <v>564.90380919999996</v>
      </c>
      <c r="M42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1" spans="1:13" x14ac:dyDescent="0.2">
      <c r="A4241" t="s">
        <v>4839</v>
      </c>
      <c r="B4241" t="s">
        <v>12</v>
      </c>
      <c r="C4241">
        <v>4</v>
      </c>
      <c r="D4241" s="6">
        <v>240365.75</v>
      </c>
      <c r="E4241" s="6">
        <v>7980146559.5799999</v>
      </c>
      <c r="F4241">
        <v>50</v>
      </c>
      <c r="G4241" t="s">
        <v>10</v>
      </c>
      <c r="H4241">
        <v>2013</v>
      </c>
      <c r="I4241">
        <v>5289</v>
      </c>
      <c r="J4241">
        <v>12</v>
      </c>
      <c r="K4241" s="5">
        <v>33199.015509999997</v>
      </c>
      <c r="L4241" s="6">
        <v>4807.3149590000003</v>
      </c>
      <c r="M42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2" spans="1:13" x14ac:dyDescent="0.2">
      <c r="A4242" t="s">
        <v>4840</v>
      </c>
      <c r="B4242" t="s">
        <v>42</v>
      </c>
      <c r="C4242">
        <v>5</v>
      </c>
      <c r="D4242" s="6">
        <v>12794.57</v>
      </c>
      <c r="E4242" s="6">
        <v>6361366486.9499998</v>
      </c>
      <c r="F4242">
        <v>43</v>
      </c>
      <c r="G4242" t="s">
        <v>35</v>
      </c>
      <c r="H4242">
        <v>2015</v>
      </c>
      <c r="I4242">
        <v>18957</v>
      </c>
      <c r="J4242">
        <v>10</v>
      </c>
      <c r="K4242" s="5">
        <v>497191.65220000001</v>
      </c>
      <c r="L4242" s="6">
        <v>297.54815330000002</v>
      </c>
      <c r="M42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3" spans="1:13" x14ac:dyDescent="0.2">
      <c r="A4243" t="s">
        <v>4841</v>
      </c>
      <c r="B4243" t="s">
        <v>15</v>
      </c>
      <c r="C4243">
        <v>4</v>
      </c>
      <c r="D4243" s="6">
        <v>232583.49</v>
      </c>
      <c r="E4243" s="6">
        <v>53323817441.059998</v>
      </c>
      <c r="F4243">
        <v>25</v>
      </c>
      <c r="G4243" t="s">
        <v>21</v>
      </c>
      <c r="H4243">
        <v>2011</v>
      </c>
      <c r="I4243">
        <v>3262</v>
      </c>
      <c r="J4243">
        <v>14</v>
      </c>
      <c r="K4243" s="5">
        <v>229266.421</v>
      </c>
      <c r="L4243" s="6">
        <v>9303.3396929999999</v>
      </c>
      <c r="M42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44" spans="1:13" x14ac:dyDescent="0.2">
      <c r="A4244" t="s">
        <v>4842</v>
      </c>
      <c r="B4244" t="s">
        <v>18</v>
      </c>
      <c r="C4244">
        <v>8</v>
      </c>
      <c r="D4244" s="6">
        <v>133850.04999999999</v>
      </c>
      <c r="E4244" s="6">
        <v>5437178925.1099997</v>
      </c>
      <c r="F4244">
        <v>31</v>
      </c>
      <c r="G4244" t="s">
        <v>37</v>
      </c>
      <c r="H4244">
        <v>2002</v>
      </c>
      <c r="I4244">
        <v>17557</v>
      </c>
      <c r="J4244">
        <v>23</v>
      </c>
      <c r="K4244" s="5">
        <v>40620.41964</v>
      </c>
      <c r="L4244" s="6">
        <v>4317.7434489999996</v>
      </c>
      <c r="M42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5" spans="1:13" x14ac:dyDescent="0.2">
      <c r="A4245" t="s">
        <v>4843</v>
      </c>
      <c r="B4245" t="s">
        <v>32</v>
      </c>
      <c r="C4245">
        <v>8</v>
      </c>
      <c r="D4245" s="6">
        <v>380578.13</v>
      </c>
      <c r="E4245" s="6">
        <v>9922964527.6800003</v>
      </c>
      <c r="F4245">
        <v>29</v>
      </c>
      <c r="G4245" t="s">
        <v>19</v>
      </c>
      <c r="H4245">
        <v>2004</v>
      </c>
      <c r="I4245">
        <v>16543</v>
      </c>
      <c r="J4245">
        <v>21</v>
      </c>
      <c r="K4245" s="5">
        <v>26072.396949999998</v>
      </c>
      <c r="L4245" s="6">
        <v>13123.383620000001</v>
      </c>
      <c r="M42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6" spans="1:13" x14ac:dyDescent="0.2">
      <c r="A4246" t="s">
        <v>4844</v>
      </c>
      <c r="B4246" t="s">
        <v>12</v>
      </c>
      <c r="C4246">
        <v>3</v>
      </c>
      <c r="D4246" s="6">
        <v>385524.06</v>
      </c>
      <c r="E4246" s="6">
        <v>8702746453.1700001</v>
      </c>
      <c r="F4246">
        <v>45</v>
      </c>
      <c r="G4246" t="s">
        <v>16</v>
      </c>
      <c r="H4246">
        <v>2013</v>
      </c>
      <c r="I4246">
        <v>1704</v>
      </c>
      <c r="J4246">
        <v>12</v>
      </c>
      <c r="K4246" s="5">
        <v>22572.808700000001</v>
      </c>
      <c r="L4246" s="6">
        <v>8567.2014049999998</v>
      </c>
      <c r="M42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7" spans="1:13" x14ac:dyDescent="0.2">
      <c r="A4247" t="s">
        <v>507</v>
      </c>
      <c r="B4247" t="s">
        <v>42</v>
      </c>
      <c r="C4247">
        <v>1</v>
      </c>
      <c r="D4247" s="6">
        <v>137771.28</v>
      </c>
      <c r="E4247" s="6">
        <v>3086549364.8600001</v>
      </c>
      <c r="F4247">
        <v>14</v>
      </c>
      <c r="G4247" t="s">
        <v>27</v>
      </c>
      <c r="H4247">
        <v>2007</v>
      </c>
      <c r="I4247">
        <v>14629</v>
      </c>
      <c r="J4247">
        <v>18</v>
      </c>
      <c r="K4247" s="5">
        <v>22402.431799999998</v>
      </c>
      <c r="L4247" s="6">
        <v>9840.8053619999991</v>
      </c>
      <c r="M42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8" spans="1:13" x14ac:dyDescent="0.2">
      <c r="A4248" t="s">
        <v>4845</v>
      </c>
      <c r="B4248" t="s">
        <v>15</v>
      </c>
      <c r="C4248">
        <v>1</v>
      </c>
      <c r="D4248" s="6">
        <v>49307.28</v>
      </c>
      <c r="E4248" s="6">
        <v>17785342589.650002</v>
      </c>
      <c r="F4248">
        <v>6</v>
      </c>
      <c r="G4248" t="s">
        <v>37</v>
      </c>
      <c r="H4248">
        <v>2016</v>
      </c>
      <c r="I4248">
        <v>702</v>
      </c>
      <c r="J4248">
        <v>9</v>
      </c>
      <c r="K4248" s="5">
        <v>360703.1949</v>
      </c>
      <c r="L4248" s="6">
        <v>8217.8799330000002</v>
      </c>
      <c r="M42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49" spans="1:13" x14ac:dyDescent="0.2">
      <c r="A4249" t="s">
        <v>4846</v>
      </c>
      <c r="B4249" t="s">
        <v>18</v>
      </c>
      <c r="C4249">
        <v>4</v>
      </c>
      <c r="D4249" s="6">
        <v>64713.120000000003</v>
      </c>
      <c r="E4249" s="6">
        <v>10518708365.57</v>
      </c>
      <c r="F4249">
        <v>26</v>
      </c>
      <c r="G4249" t="s">
        <v>29</v>
      </c>
      <c r="H4249">
        <v>2011</v>
      </c>
      <c r="I4249">
        <v>6969</v>
      </c>
      <c r="J4249">
        <v>14</v>
      </c>
      <c r="K4249" s="5">
        <v>162542.66579999999</v>
      </c>
      <c r="L4249" s="6">
        <v>2488.9663</v>
      </c>
      <c r="M42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0" spans="1:13" x14ac:dyDescent="0.2">
      <c r="A4250" t="s">
        <v>4847</v>
      </c>
      <c r="B4250" t="s">
        <v>24</v>
      </c>
      <c r="C4250">
        <v>9</v>
      </c>
      <c r="D4250" s="6">
        <v>51425.120000000003</v>
      </c>
      <c r="E4250" s="6">
        <v>1438691170.3399999</v>
      </c>
      <c r="F4250">
        <v>15</v>
      </c>
      <c r="G4250" t="s">
        <v>33</v>
      </c>
      <c r="H4250">
        <v>2000</v>
      </c>
      <c r="I4250">
        <v>9746</v>
      </c>
      <c r="J4250">
        <v>25</v>
      </c>
      <c r="K4250" s="5">
        <v>27975.42611</v>
      </c>
      <c r="L4250" s="6">
        <v>3428.3415730000002</v>
      </c>
      <c r="M42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1" spans="1:13" x14ac:dyDescent="0.2">
      <c r="A4251" t="s">
        <v>4848</v>
      </c>
      <c r="B4251" t="s">
        <v>24</v>
      </c>
      <c r="C4251">
        <v>5</v>
      </c>
      <c r="D4251" s="6">
        <v>42144.37</v>
      </c>
      <c r="E4251" s="6">
        <v>14535982163.01</v>
      </c>
      <c r="F4251">
        <v>50</v>
      </c>
      <c r="G4251" t="s">
        <v>16</v>
      </c>
      <c r="H4251">
        <v>2009</v>
      </c>
      <c r="I4251">
        <v>18417</v>
      </c>
      <c r="J4251">
        <v>16</v>
      </c>
      <c r="K4251" s="5">
        <v>344908.2279</v>
      </c>
      <c r="L4251" s="6">
        <v>842.88740280000002</v>
      </c>
      <c r="M42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2" spans="1:13" x14ac:dyDescent="0.2">
      <c r="A4252" t="s">
        <v>4849</v>
      </c>
      <c r="B4252" t="s">
        <v>12</v>
      </c>
      <c r="C4252">
        <v>10</v>
      </c>
      <c r="D4252" s="6">
        <v>38066.800000000003</v>
      </c>
      <c r="E4252" s="6">
        <v>8324952682.5900002</v>
      </c>
      <c r="F4252">
        <v>34</v>
      </c>
      <c r="G4252" t="s">
        <v>16</v>
      </c>
      <c r="H4252">
        <v>2001</v>
      </c>
      <c r="I4252">
        <v>4572</v>
      </c>
      <c r="J4252">
        <v>24</v>
      </c>
      <c r="K4252" s="5">
        <v>218692.2341</v>
      </c>
      <c r="L4252" s="6">
        <v>1119.6119100000001</v>
      </c>
      <c r="M42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3" spans="1:13" x14ac:dyDescent="0.2">
      <c r="A4253" t="s">
        <v>4850</v>
      </c>
      <c r="B4253" t="s">
        <v>18</v>
      </c>
      <c r="C4253">
        <v>8</v>
      </c>
      <c r="D4253" s="6">
        <v>167169.14000000001</v>
      </c>
      <c r="E4253" s="6">
        <v>3149449520.2600002</v>
      </c>
      <c r="F4253">
        <v>34</v>
      </c>
      <c r="G4253" t="s">
        <v>13</v>
      </c>
      <c r="H4253">
        <v>2010</v>
      </c>
      <c r="I4253">
        <v>7187</v>
      </c>
      <c r="J4253">
        <v>15</v>
      </c>
      <c r="K4253" s="5">
        <v>18838.897789999999</v>
      </c>
      <c r="L4253" s="6">
        <v>4916.7394270000004</v>
      </c>
      <c r="M42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4" spans="1:13" x14ac:dyDescent="0.2">
      <c r="A4254" t="s">
        <v>4851</v>
      </c>
      <c r="B4254" t="s">
        <v>32</v>
      </c>
      <c r="C4254">
        <v>8</v>
      </c>
      <c r="D4254" s="6">
        <v>21498.98</v>
      </c>
      <c r="E4254" s="6">
        <v>8945284605.2600002</v>
      </c>
      <c r="F4254">
        <v>11</v>
      </c>
      <c r="G4254" t="s">
        <v>19</v>
      </c>
      <c r="H4254">
        <v>2005</v>
      </c>
      <c r="I4254">
        <v>5402</v>
      </c>
      <c r="J4254">
        <v>20</v>
      </c>
      <c r="K4254" s="5">
        <v>416078.40549999999</v>
      </c>
      <c r="L4254" s="6">
        <v>1954.4531179999999</v>
      </c>
      <c r="M42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5" spans="1:13" x14ac:dyDescent="0.2">
      <c r="A4255" t="s">
        <v>4852</v>
      </c>
      <c r="B4255" t="s">
        <v>12</v>
      </c>
      <c r="C4255">
        <v>9</v>
      </c>
      <c r="D4255" s="6">
        <v>92195.57</v>
      </c>
      <c r="E4255" s="6">
        <v>21796840212.759998</v>
      </c>
      <c r="F4255">
        <v>10</v>
      </c>
      <c r="G4255" t="s">
        <v>35</v>
      </c>
      <c r="H4255">
        <v>2020</v>
      </c>
      <c r="I4255">
        <v>19235</v>
      </c>
      <c r="J4255">
        <v>5</v>
      </c>
      <c r="K4255" s="5">
        <v>236418.60509999999</v>
      </c>
      <c r="L4255" s="6">
        <v>9219.5569859999996</v>
      </c>
      <c r="M42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6" spans="1:13" x14ac:dyDescent="0.2">
      <c r="A4256" t="s">
        <v>4853</v>
      </c>
      <c r="B4256" t="s">
        <v>9</v>
      </c>
      <c r="C4256">
        <v>7</v>
      </c>
      <c r="D4256" s="6">
        <v>229990.41</v>
      </c>
      <c r="E4256" s="6">
        <v>7365059359.3599997</v>
      </c>
      <c r="F4256">
        <v>9</v>
      </c>
      <c r="G4256" t="s">
        <v>19</v>
      </c>
      <c r="H4256">
        <v>2003</v>
      </c>
      <c r="I4256">
        <v>3787</v>
      </c>
      <c r="J4256">
        <v>22</v>
      </c>
      <c r="K4256" s="5">
        <v>32022.331859999998</v>
      </c>
      <c r="L4256" s="6">
        <v>25554.490470000001</v>
      </c>
      <c r="M42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7" spans="1:13" x14ac:dyDescent="0.2">
      <c r="A4257" t="s">
        <v>4854</v>
      </c>
      <c r="B4257" t="s">
        <v>42</v>
      </c>
      <c r="C4257">
        <v>1</v>
      </c>
      <c r="D4257" s="6">
        <v>409571.19</v>
      </c>
      <c r="E4257" s="6">
        <v>6342430634.96</v>
      </c>
      <c r="F4257">
        <v>9</v>
      </c>
      <c r="G4257" t="s">
        <v>13</v>
      </c>
      <c r="H4257">
        <v>2017</v>
      </c>
      <c r="I4257">
        <v>19066</v>
      </c>
      <c r="J4257">
        <v>8</v>
      </c>
      <c r="K4257" s="5">
        <v>15484.53883</v>
      </c>
      <c r="L4257" s="6">
        <v>45507.910490000002</v>
      </c>
      <c r="M42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58" spans="1:13" x14ac:dyDescent="0.2">
      <c r="A4258" t="s">
        <v>508</v>
      </c>
      <c r="B4258" t="s">
        <v>24</v>
      </c>
      <c r="C4258">
        <v>2</v>
      </c>
      <c r="D4258" s="6">
        <v>493352.37</v>
      </c>
      <c r="E4258" s="6">
        <v>2225940428.9200001</v>
      </c>
      <c r="F4258">
        <v>41</v>
      </c>
      <c r="G4258" t="s">
        <v>37</v>
      </c>
      <c r="H4258">
        <v>2012</v>
      </c>
      <c r="I4258">
        <v>10736</v>
      </c>
      <c r="J4258">
        <v>13</v>
      </c>
      <c r="K4258" s="5">
        <v>4510.8673360000003</v>
      </c>
      <c r="L4258" s="6">
        <v>12032.984560000001</v>
      </c>
      <c r="M42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59" spans="1:13" x14ac:dyDescent="0.2">
      <c r="A4259" t="s">
        <v>4855</v>
      </c>
      <c r="B4259" t="s">
        <v>42</v>
      </c>
      <c r="C4259">
        <v>10</v>
      </c>
      <c r="D4259" s="6">
        <v>444158.21</v>
      </c>
      <c r="E4259" s="6">
        <v>11551557313.969999</v>
      </c>
      <c r="F4259">
        <v>14</v>
      </c>
      <c r="G4259" t="s">
        <v>16</v>
      </c>
      <c r="H4259">
        <v>2000</v>
      </c>
      <c r="I4259">
        <v>1275</v>
      </c>
      <c r="J4259">
        <v>25</v>
      </c>
      <c r="K4259" s="5">
        <v>26006.75374</v>
      </c>
      <c r="L4259" s="6">
        <v>31725.586329999998</v>
      </c>
      <c r="M42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0" spans="1:13" x14ac:dyDescent="0.2">
      <c r="A4260" t="s">
        <v>4856</v>
      </c>
      <c r="B4260" t="s">
        <v>9</v>
      </c>
      <c r="C4260">
        <v>7</v>
      </c>
      <c r="D4260" s="6">
        <v>32488.77</v>
      </c>
      <c r="E4260" s="6">
        <v>5664329440.6099997</v>
      </c>
      <c r="F4260">
        <v>45</v>
      </c>
      <c r="G4260" t="s">
        <v>21</v>
      </c>
      <c r="H4260">
        <v>2001</v>
      </c>
      <c r="I4260">
        <v>1621</v>
      </c>
      <c r="J4260">
        <v>24</v>
      </c>
      <c r="K4260" s="5">
        <v>174346.32389999999</v>
      </c>
      <c r="L4260" s="6">
        <v>721.97258199999999</v>
      </c>
      <c r="M42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1" spans="1:13" x14ac:dyDescent="0.2">
      <c r="A4261" t="s">
        <v>4857</v>
      </c>
      <c r="B4261" t="s">
        <v>18</v>
      </c>
      <c r="C4261">
        <v>8</v>
      </c>
      <c r="D4261" s="6">
        <v>455539.17</v>
      </c>
      <c r="E4261" s="6">
        <v>13302467240.67</v>
      </c>
      <c r="F4261">
        <v>24</v>
      </c>
      <c r="G4261" t="s">
        <v>16</v>
      </c>
      <c r="H4261">
        <v>2013</v>
      </c>
      <c r="I4261">
        <v>10908</v>
      </c>
      <c r="J4261">
        <v>12</v>
      </c>
      <c r="K4261" s="5">
        <v>29200.588159999999</v>
      </c>
      <c r="L4261" s="6">
        <v>18980.798760000001</v>
      </c>
      <c r="M42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2" spans="1:13" x14ac:dyDescent="0.2">
      <c r="A4262" t="s">
        <v>4858</v>
      </c>
      <c r="B4262" t="s">
        <v>24</v>
      </c>
      <c r="C4262">
        <v>4</v>
      </c>
      <c r="D4262" s="6">
        <v>369492.46</v>
      </c>
      <c r="E4262" s="6">
        <v>1798398852.5799999</v>
      </c>
      <c r="F4262">
        <v>49</v>
      </c>
      <c r="G4262" t="s">
        <v>19</v>
      </c>
      <c r="H4262">
        <v>2006</v>
      </c>
      <c r="I4262">
        <v>3217</v>
      </c>
      <c r="J4262">
        <v>19</v>
      </c>
      <c r="K4262" s="5">
        <v>4866.2139109999998</v>
      </c>
      <c r="L4262" s="6">
        <v>7540.6624959999999</v>
      </c>
      <c r="M42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3" spans="1:13" x14ac:dyDescent="0.2">
      <c r="A4263" t="s">
        <v>4859</v>
      </c>
      <c r="B4263" t="s">
        <v>9</v>
      </c>
      <c r="C4263">
        <v>10</v>
      </c>
      <c r="D4263" s="6">
        <v>472768.23</v>
      </c>
      <c r="E4263" s="6">
        <v>12205078659.940001</v>
      </c>
      <c r="F4263">
        <v>20</v>
      </c>
      <c r="G4263" t="s">
        <v>16</v>
      </c>
      <c r="H4263">
        <v>2013</v>
      </c>
      <c r="I4263">
        <v>8081</v>
      </c>
      <c r="J4263">
        <v>12</v>
      </c>
      <c r="K4263" s="5">
        <v>25815.19915</v>
      </c>
      <c r="L4263" s="6">
        <v>23638.411270000001</v>
      </c>
      <c r="M426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4" spans="1:13" x14ac:dyDescent="0.2">
      <c r="A4264" t="s">
        <v>4860</v>
      </c>
      <c r="B4264" t="s">
        <v>9</v>
      </c>
      <c r="C4264">
        <v>7</v>
      </c>
      <c r="D4264" s="6">
        <v>252707</v>
      </c>
      <c r="E4264" s="6">
        <v>4004314198.4200001</v>
      </c>
      <c r="F4264">
        <v>9</v>
      </c>
      <c r="G4264" t="s">
        <v>19</v>
      </c>
      <c r="H4264">
        <v>2021</v>
      </c>
      <c r="I4264">
        <v>11993</v>
      </c>
      <c r="J4264">
        <v>4</v>
      </c>
      <c r="K4264" s="5">
        <v>15844.67952</v>
      </c>
      <c r="L4264" s="6">
        <v>28078.55601</v>
      </c>
      <c r="M426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5" spans="1:13" x14ac:dyDescent="0.2">
      <c r="A4265" t="s">
        <v>4861</v>
      </c>
      <c r="B4265" t="s">
        <v>15</v>
      </c>
      <c r="C4265">
        <v>7</v>
      </c>
      <c r="D4265" s="6">
        <v>195164.12</v>
      </c>
      <c r="E4265" s="6">
        <v>7809838151.3500004</v>
      </c>
      <c r="F4265">
        <v>4</v>
      </c>
      <c r="G4265" t="s">
        <v>13</v>
      </c>
      <c r="H4265">
        <v>2022</v>
      </c>
      <c r="I4265">
        <v>15928</v>
      </c>
      <c r="J4265">
        <v>3</v>
      </c>
      <c r="K4265" s="5">
        <v>40015.772929999999</v>
      </c>
      <c r="L4265" s="6">
        <v>48791.02923</v>
      </c>
      <c r="M42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66" spans="1:13" x14ac:dyDescent="0.2">
      <c r="A4266" t="s">
        <v>4862</v>
      </c>
      <c r="B4266" t="s">
        <v>49</v>
      </c>
      <c r="C4266">
        <v>7</v>
      </c>
      <c r="D4266" s="6">
        <v>267383.5</v>
      </c>
      <c r="E4266" s="6">
        <v>9333199244.1200008</v>
      </c>
      <c r="F4266">
        <v>34</v>
      </c>
      <c r="G4266" t="s">
        <v>21</v>
      </c>
      <c r="H4266">
        <v>2023</v>
      </c>
      <c r="I4266">
        <v>3279</v>
      </c>
      <c r="J4266">
        <v>2</v>
      </c>
      <c r="K4266" s="5">
        <v>34904.666810000002</v>
      </c>
      <c r="L4266" s="6">
        <v>7864.2204879999999</v>
      </c>
      <c r="M42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7" spans="1:13" x14ac:dyDescent="0.2">
      <c r="A4267" t="s">
        <v>4863</v>
      </c>
      <c r="B4267" t="s">
        <v>32</v>
      </c>
      <c r="C4267">
        <v>2</v>
      </c>
      <c r="D4267" s="6">
        <v>216758.94</v>
      </c>
      <c r="E4267" s="6">
        <v>9127018706.1200008</v>
      </c>
      <c r="F4267">
        <v>19</v>
      </c>
      <c r="G4267" t="s">
        <v>19</v>
      </c>
      <c r="H4267">
        <v>2008</v>
      </c>
      <c r="I4267">
        <v>14285</v>
      </c>
      <c r="J4267">
        <v>17</v>
      </c>
      <c r="K4267" s="5">
        <v>42105.770250000001</v>
      </c>
      <c r="L4267" s="6">
        <v>11408.365040000001</v>
      </c>
      <c r="M42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8" spans="1:13" x14ac:dyDescent="0.2">
      <c r="A4268" t="s">
        <v>4864</v>
      </c>
      <c r="B4268" t="s">
        <v>42</v>
      </c>
      <c r="C4268">
        <v>3</v>
      </c>
      <c r="D4268" s="6">
        <v>67940.14</v>
      </c>
      <c r="E4268" s="6">
        <v>13982286911.290001</v>
      </c>
      <c r="F4268">
        <v>29</v>
      </c>
      <c r="G4268" t="s">
        <v>29</v>
      </c>
      <c r="H4268">
        <v>2017</v>
      </c>
      <c r="I4268">
        <v>754</v>
      </c>
      <c r="J4268">
        <v>8</v>
      </c>
      <c r="K4268" s="5">
        <v>205802.02189999999</v>
      </c>
      <c r="L4268" s="6">
        <v>2342.7635810000002</v>
      </c>
      <c r="M42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69" spans="1:13" x14ac:dyDescent="0.2">
      <c r="A4269" t="s">
        <v>509</v>
      </c>
      <c r="B4269" t="s">
        <v>24</v>
      </c>
      <c r="C4269">
        <v>9</v>
      </c>
      <c r="D4269" s="6">
        <v>342991.32</v>
      </c>
      <c r="E4269" s="6">
        <v>5682989709.7600002</v>
      </c>
      <c r="F4269">
        <v>30</v>
      </c>
      <c r="G4269" t="s">
        <v>19</v>
      </c>
      <c r="H4269">
        <v>2019</v>
      </c>
      <c r="I4269">
        <v>13935</v>
      </c>
      <c r="J4269">
        <v>6</v>
      </c>
      <c r="K4269" s="5">
        <v>16567.902320000001</v>
      </c>
      <c r="L4269" s="6">
        <v>11433.04406</v>
      </c>
      <c r="M42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0" spans="1:13" x14ac:dyDescent="0.2">
      <c r="A4270" t="s">
        <v>4865</v>
      </c>
      <c r="B4270" t="s">
        <v>42</v>
      </c>
      <c r="C4270">
        <v>9</v>
      </c>
      <c r="D4270" s="6">
        <v>432662.99</v>
      </c>
      <c r="E4270" s="6">
        <v>17102773936.309999</v>
      </c>
      <c r="F4270">
        <v>48</v>
      </c>
      <c r="G4270" t="s">
        <v>19</v>
      </c>
      <c r="H4270">
        <v>2005</v>
      </c>
      <c r="I4270">
        <v>12441</v>
      </c>
      <c r="J4270">
        <v>20</v>
      </c>
      <c r="K4270" s="5">
        <v>39528.089599999999</v>
      </c>
      <c r="L4270" s="6">
        <v>9013.8122060000005</v>
      </c>
      <c r="M42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1" spans="1:13" x14ac:dyDescent="0.2">
      <c r="A4271" t="s">
        <v>4866</v>
      </c>
      <c r="B4271" t="s">
        <v>49</v>
      </c>
      <c r="C4271">
        <v>5</v>
      </c>
      <c r="D4271" s="6">
        <v>10524.32</v>
      </c>
      <c r="E4271" s="6">
        <v>2108423241</v>
      </c>
      <c r="F4271">
        <v>9</v>
      </c>
      <c r="G4271" t="s">
        <v>27</v>
      </c>
      <c r="H4271">
        <v>2003</v>
      </c>
      <c r="I4271">
        <v>1805</v>
      </c>
      <c r="J4271">
        <v>22</v>
      </c>
      <c r="K4271" s="5">
        <v>200337.171</v>
      </c>
      <c r="L4271" s="6">
        <v>1169.369011</v>
      </c>
      <c r="M42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2" spans="1:13" x14ac:dyDescent="0.2">
      <c r="A4272" t="s">
        <v>4867</v>
      </c>
      <c r="B4272" t="s">
        <v>24</v>
      </c>
      <c r="C4272">
        <v>6</v>
      </c>
      <c r="D4272" s="6">
        <v>30035.03</v>
      </c>
      <c r="E4272" s="6">
        <v>1189028792.3399999</v>
      </c>
      <c r="F4272">
        <v>21</v>
      </c>
      <c r="G4272" t="s">
        <v>16</v>
      </c>
      <c r="H4272">
        <v>2002</v>
      </c>
      <c r="I4272">
        <v>18792</v>
      </c>
      <c r="J4272">
        <v>23</v>
      </c>
      <c r="K4272" s="5">
        <v>39587.066270000003</v>
      </c>
      <c r="L4272" s="6">
        <v>1430.2395650000001</v>
      </c>
      <c r="M42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3" spans="1:13" x14ac:dyDescent="0.2">
      <c r="A4273" t="s">
        <v>4868</v>
      </c>
      <c r="B4273" t="s">
        <v>49</v>
      </c>
      <c r="C4273">
        <v>6</v>
      </c>
      <c r="D4273" s="6">
        <v>321425.15000000002</v>
      </c>
      <c r="E4273" s="6">
        <v>15189161814.309999</v>
      </c>
      <c r="F4273">
        <v>31</v>
      </c>
      <c r="G4273" t="s">
        <v>37</v>
      </c>
      <c r="H4273">
        <v>2006</v>
      </c>
      <c r="I4273">
        <v>7282</v>
      </c>
      <c r="J4273">
        <v>19</v>
      </c>
      <c r="K4273" s="5">
        <v>47254.67381</v>
      </c>
      <c r="L4273" s="6">
        <v>10368.55307</v>
      </c>
      <c r="M42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4" spans="1:13" x14ac:dyDescent="0.2">
      <c r="A4274" t="s">
        <v>4869</v>
      </c>
      <c r="B4274" t="s">
        <v>32</v>
      </c>
      <c r="C4274">
        <v>10</v>
      </c>
      <c r="D4274" s="6">
        <v>215233.52</v>
      </c>
      <c r="E4274" s="6">
        <v>921448559.97000003</v>
      </c>
      <c r="F4274">
        <v>31</v>
      </c>
      <c r="G4274" t="s">
        <v>16</v>
      </c>
      <c r="H4274">
        <v>2014</v>
      </c>
      <c r="I4274">
        <v>18131</v>
      </c>
      <c r="J4274">
        <v>11</v>
      </c>
      <c r="K4274" s="5">
        <v>4280.1572379999998</v>
      </c>
      <c r="L4274" s="6">
        <v>6943.0169089999999</v>
      </c>
      <c r="M42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5" spans="1:13" x14ac:dyDescent="0.2">
      <c r="A4275" t="s">
        <v>4870</v>
      </c>
      <c r="B4275" t="s">
        <v>32</v>
      </c>
      <c r="C4275">
        <v>10</v>
      </c>
      <c r="D4275" s="6">
        <v>467647.58</v>
      </c>
      <c r="E4275" s="6">
        <v>18354992436.790001</v>
      </c>
      <c r="F4275">
        <v>7</v>
      </c>
      <c r="G4275" t="s">
        <v>35</v>
      </c>
      <c r="H4275">
        <v>2015</v>
      </c>
      <c r="I4275">
        <v>918</v>
      </c>
      <c r="J4275">
        <v>10</v>
      </c>
      <c r="K4275" s="5">
        <v>39248.625760000003</v>
      </c>
      <c r="L4275" s="6">
        <v>66806.796910000005</v>
      </c>
      <c r="M427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76" spans="1:13" x14ac:dyDescent="0.2">
      <c r="A4276" t="s">
        <v>4871</v>
      </c>
      <c r="B4276" t="s">
        <v>49</v>
      </c>
      <c r="C4276">
        <v>1</v>
      </c>
      <c r="D4276" s="6">
        <v>18811.060000000001</v>
      </c>
      <c r="E4276" s="6">
        <v>3401832032.7399998</v>
      </c>
      <c r="F4276">
        <v>48</v>
      </c>
      <c r="G4276" t="s">
        <v>29</v>
      </c>
      <c r="H4276">
        <v>2003</v>
      </c>
      <c r="I4276">
        <v>18801</v>
      </c>
      <c r="J4276">
        <v>22</v>
      </c>
      <c r="K4276" s="5">
        <v>180841.12059999999</v>
      </c>
      <c r="L4276" s="6">
        <v>391.8970893</v>
      </c>
      <c r="M42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7" spans="1:13" x14ac:dyDescent="0.2">
      <c r="A4277" t="s">
        <v>4872</v>
      </c>
      <c r="B4277" t="s">
        <v>32</v>
      </c>
      <c r="C4277">
        <v>7</v>
      </c>
      <c r="D4277" s="6">
        <v>7960.6</v>
      </c>
      <c r="E4277" s="6">
        <v>26908111132.049999</v>
      </c>
      <c r="F4277">
        <v>45</v>
      </c>
      <c r="G4277" t="s">
        <v>29</v>
      </c>
      <c r="H4277">
        <v>2001</v>
      </c>
      <c r="I4277">
        <v>12193</v>
      </c>
      <c r="J4277">
        <v>24</v>
      </c>
      <c r="K4277" s="5">
        <v>3380159.8760000002</v>
      </c>
      <c r="L4277" s="6">
        <v>176.90223839999999</v>
      </c>
      <c r="M42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78" spans="1:13" x14ac:dyDescent="0.2">
      <c r="A4278" t="s">
        <v>4873</v>
      </c>
      <c r="B4278" t="s">
        <v>32</v>
      </c>
      <c r="C4278">
        <v>4</v>
      </c>
      <c r="D4278" s="6">
        <v>68532.17</v>
      </c>
      <c r="E4278" s="6">
        <v>240644749.56</v>
      </c>
      <c r="F4278">
        <v>37</v>
      </c>
      <c r="G4278" t="s">
        <v>33</v>
      </c>
      <c r="H4278">
        <v>2008</v>
      </c>
      <c r="I4278">
        <v>6836</v>
      </c>
      <c r="J4278">
        <v>17</v>
      </c>
      <c r="K4278" s="5">
        <v>3510.412832</v>
      </c>
      <c r="L4278" s="6">
        <v>1852.2208760000001</v>
      </c>
      <c r="M42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79" spans="1:13" x14ac:dyDescent="0.2">
      <c r="A4279" t="s">
        <v>4874</v>
      </c>
      <c r="B4279" t="s">
        <v>12</v>
      </c>
      <c r="C4279">
        <v>10</v>
      </c>
      <c r="D4279" s="6">
        <v>389566.35</v>
      </c>
      <c r="E4279" s="6">
        <v>18572449625.099998</v>
      </c>
      <c r="F4279">
        <v>46</v>
      </c>
      <c r="G4279" t="s">
        <v>37</v>
      </c>
      <c r="H4279">
        <v>2005</v>
      </c>
      <c r="I4279">
        <v>12818</v>
      </c>
      <c r="J4279">
        <v>20</v>
      </c>
      <c r="K4279" s="5">
        <v>47673.676579999999</v>
      </c>
      <c r="L4279" s="6">
        <v>8468.8336419999996</v>
      </c>
      <c r="M42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0" spans="1:13" x14ac:dyDescent="0.2">
      <c r="A4280" t="s">
        <v>510</v>
      </c>
      <c r="B4280" t="s">
        <v>9</v>
      </c>
      <c r="C4280">
        <v>3</v>
      </c>
      <c r="D4280" s="6">
        <v>270676.01</v>
      </c>
      <c r="E4280" s="6">
        <v>8352785480.5</v>
      </c>
      <c r="F4280">
        <v>50</v>
      </c>
      <c r="G4280" t="s">
        <v>29</v>
      </c>
      <c r="H4280">
        <v>2018</v>
      </c>
      <c r="I4280">
        <v>11932</v>
      </c>
      <c r="J4280">
        <v>7</v>
      </c>
      <c r="K4280" s="5">
        <v>30857.979899999998</v>
      </c>
      <c r="L4280" s="6">
        <v>5413.5201539999998</v>
      </c>
      <c r="M42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1" spans="1:13" x14ac:dyDescent="0.2">
      <c r="A4281" t="s">
        <v>4875</v>
      </c>
      <c r="B4281" t="s">
        <v>24</v>
      </c>
      <c r="C4281">
        <v>10</v>
      </c>
      <c r="D4281" s="6">
        <v>60296.26</v>
      </c>
      <c r="E4281" s="6">
        <v>25686384209.939999</v>
      </c>
      <c r="F4281">
        <v>17</v>
      </c>
      <c r="G4281" t="s">
        <v>33</v>
      </c>
      <c r="H4281">
        <v>2019</v>
      </c>
      <c r="I4281">
        <v>9539</v>
      </c>
      <c r="J4281">
        <v>6</v>
      </c>
      <c r="K4281" s="5">
        <v>426001.97120000003</v>
      </c>
      <c r="L4281" s="6">
        <v>3546.838589</v>
      </c>
      <c r="M42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2" spans="1:13" x14ac:dyDescent="0.2">
      <c r="A4282" t="s">
        <v>4876</v>
      </c>
      <c r="B4282" t="s">
        <v>12</v>
      </c>
      <c r="C4282">
        <v>1</v>
      </c>
      <c r="D4282" s="6">
        <v>333364.96999999997</v>
      </c>
      <c r="E4282" s="6">
        <v>7980013186.5699997</v>
      </c>
      <c r="F4282">
        <v>42</v>
      </c>
      <c r="G4282" t="s">
        <v>19</v>
      </c>
      <c r="H4282">
        <v>2017</v>
      </c>
      <c r="I4282">
        <v>13346</v>
      </c>
      <c r="J4282">
        <v>8</v>
      </c>
      <c r="K4282" s="5">
        <v>23936.767980000001</v>
      </c>
      <c r="L4282" s="6">
        <v>7937.2610750000003</v>
      </c>
      <c r="M42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3" spans="1:13" x14ac:dyDescent="0.2">
      <c r="A4283" t="s">
        <v>4877</v>
      </c>
      <c r="B4283" t="s">
        <v>15</v>
      </c>
      <c r="C4283">
        <v>2</v>
      </c>
      <c r="D4283" s="6">
        <v>163373.51</v>
      </c>
      <c r="E4283" s="6">
        <v>5827094055.9899998</v>
      </c>
      <c r="F4283">
        <v>4</v>
      </c>
      <c r="G4283" t="s">
        <v>33</v>
      </c>
      <c r="H4283">
        <v>2001</v>
      </c>
      <c r="I4283">
        <v>10367</v>
      </c>
      <c r="J4283">
        <v>24</v>
      </c>
      <c r="K4283" s="5">
        <v>35666.31192</v>
      </c>
      <c r="L4283" s="6">
        <v>40843.37831</v>
      </c>
      <c r="M42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4" spans="1:13" x14ac:dyDescent="0.2">
      <c r="A4284" t="s">
        <v>4878</v>
      </c>
      <c r="B4284" t="s">
        <v>42</v>
      </c>
      <c r="C4284">
        <v>10</v>
      </c>
      <c r="D4284" s="6">
        <v>246213.01</v>
      </c>
      <c r="E4284" s="6">
        <v>8776103528.6200008</v>
      </c>
      <c r="F4284">
        <v>26</v>
      </c>
      <c r="G4284" t="s">
        <v>19</v>
      </c>
      <c r="H4284">
        <v>2003</v>
      </c>
      <c r="I4284">
        <v>9246</v>
      </c>
      <c r="J4284">
        <v>22</v>
      </c>
      <c r="K4284" s="5">
        <v>35643.353819999997</v>
      </c>
      <c r="L4284" s="6">
        <v>9469.7310300000008</v>
      </c>
      <c r="M42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5" spans="1:13" x14ac:dyDescent="0.2">
      <c r="A4285" t="s">
        <v>4879</v>
      </c>
      <c r="B4285" t="s">
        <v>9</v>
      </c>
      <c r="C4285">
        <v>1</v>
      </c>
      <c r="D4285" s="6">
        <v>34052.239999999998</v>
      </c>
      <c r="E4285" s="6">
        <v>14640786215.57</v>
      </c>
      <c r="F4285">
        <v>42</v>
      </c>
      <c r="G4285" t="s">
        <v>10</v>
      </c>
      <c r="H4285">
        <v>2020</v>
      </c>
      <c r="I4285">
        <v>10809</v>
      </c>
      <c r="J4285">
        <v>5</v>
      </c>
      <c r="K4285" s="5">
        <v>429949.73729999998</v>
      </c>
      <c r="L4285" s="6">
        <v>810.76764800000001</v>
      </c>
      <c r="M42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6" spans="1:13" x14ac:dyDescent="0.2">
      <c r="A4286" t="s">
        <v>4880</v>
      </c>
      <c r="B4286" t="s">
        <v>15</v>
      </c>
      <c r="C4286">
        <v>3</v>
      </c>
      <c r="D4286" s="6">
        <v>322766.83</v>
      </c>
      <c r="E4286" s="6">
        <v>7371551860.7799997</v>
      </c>
      <c r="F4286">
        <v>8</v>
      </c>
      <c r="G4286" t="s">
        <v>13</v>
      </c>
      <c r="H4286">
        <v>2021</v>
      </c>
      <c r="I4286">
        <v>16658</v>
      </c>
      <c r="J4286">
        <v>4</v>
      </c>
      <c r="K4286" s="5">
        <v>22837.628629999999</v>
      </c>
      <c r="L4286" s="6">
        <v>40345.85428</v>
      </c>
      <c r="M42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7" spans="1:13" x14ac:dyDescent="0.2">
      <c r="A4287" t="s">
        <v>4881</v>
      </c>
      <c r="B4287" t="s">
        <v>12</v>
      </c>
      <c r="C4287">
        <v>3</v>
      </c>
      <c r="D4287" s="6">
        <v>131796.79999999999</v>
      </c>
      <c r="E4287" s="6">
        <v>39895850271.849998</v>
      </c>
      <c r="F4287">
        <v>14</v>
      </c>
      <c r="G4287" t="s">
        <v>27</v>
      </c>
      <c r="H4287">
        <v>2017</v>
      </c>
      <c r="I4287">
        <v>4187</v>
      </c>
      <c r="J4287">
        <v>8</v>
      </c>
      <c r="K4287" s="5">
        <v>302706.28389999998</v>
      </c>
      <c r="L4287" s="6">
        <v>9414.0568879999992</v>
      </c>
      <c r="M42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88" spans="1:13" x14ac:dyDescent="0.2">
      <c r="A4288" t="s">
        <v>4882</v>
      </c>
      <c r="B4288" t="s">
        <v>9</v>
      </c>
      <c r="C4288">
        <v>9</v>
      </c>
      <c r="D4288" s="6">
        <v>363747.94</v>
      </c>
      <c r="E4288" s="6">
        <v>9200010958.4400005</v>
      </c>
      <c r="F4288">
        <v>39</v>
      </c>
      <c r="G4288" t="s">
        <v>27</v>
      </c>
      <c r="H4288">
        <v>2022</v>
      </c>
      <c r="I4288">
        <v>1101</v>
      </c>
      <c r="J4288">
        <v>3</v>
      </c>
      <c r="K4288" s="5">
        <v>25291.26989</v>
      </c>
      <c r="L4288" s="6">
        <v>9326.8701450000008</v>
      </c>
      <c r="M42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89" spans="1:13" x14ac:dyDescent="0.2">
      <c r="A4289" t="s">
        <v>4883</v>
      </c>
      <c r="B4289" t="s">
        <v>42</v>
      </c>
      <c r="C4289">
        <v>6</v>
      </c>
      <c r="D4289" s="6">
        <v>478782.12</v>
      </c>
      <c r="E4289" s="6">
        <v>20594262518.099998</v>
      </c>
      <c r="F4289">
        <v>6</v>
      </c>
      <c r="G4289" t="s">
        <v>13</v>
      </c>
      <c r="H4289">
        <v>2000</v>
      </c>
      <c r="I4289">
        <v>9796</v>
      </c>
      <c r="J4289">
        <v>25</v>
      </c>
      <c r="K4289" s="5">
        <v>43012.85065</v>
      </c>
      <c r="L4289" s="6">
        <v>79797.019669999994</v>
      </c>
      <c r="M42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0" spans="1:13" x14ac:dyDescent="0.2">
      <c r="A4290" t="s">
        <v>4884</v>
      </c>
      <c r="B4290" t="s">
        <v>9</v>
      </c>
      <c r="C4290">
        <v>3</v>
      </c>
      <c r="D4290" s="6">
        <v>107340.61</v>
      </c>
      <c r="E4290" s="6">
        <v>2669613737.3000002</v>
      </c>
      <c r="F4290">
        <v>34</v>
      </c>
      <c r="G4290" t="s">
        <v>10</v>
      </c>
      <c r="H4290">
        <v>2000</v>
      </c>
      <c r="I4290">
        <v>16918</v>
      </c>
      <c r="J4290">
        <v>25</v>
      </c>
      <c r="K4290" s="5">
        <v>24869.49193</v>
      </c>
      <c r="L4290" s="6">
        <v>3157.0767209999999</v>
      </c>
      <c r="M42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1" spans="1:13" x14ac:dyDescent="0.2">
      <c r="A4291" t="s">
        <v>511</v>
      </c>
      <c r="B4291" t="s">
        <v>9</v>
      </c>
      <c r="C4291">
        <v>10</v>
      </c>
      <c r="D4291" s="6">
        <v>49536.53</v>
      </c>
      <c r="E4291" s="6">
        <v>1004742310.9</v>
      </c>
      <c r="F4291">
        <v>14</v>
      </c>
      <c r="G4291" t="s">
        <v>16</v>
      </c>
      <c r="H4291">
        <v>2012</v>
      </c>
      <c r="I4291">
        <v>13314</v>
      </c>
      <c r="J4291">
        <v>13</v>
      </c>
      <c r="K4291" s="5">
        <v>20281.857100000001</v>
      </c>
      <c r="L4291" s="6">
        <v>3538.323402</v>
      </c>
      <c r="M42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2" spans="1:13" x14ac:dyDescent="0.2">
      <c r="A4292" t="s">
        <v>4885</v>
      </c>
      <c r="B4292" t="s">
        <v>18</v>
      </c>
      <c r="C4292">
        <v>10</v>
      </c>
      <c r="D4292" s="6">
        <v>383646.39</v>
      </c>
      <c r="E4292" s="6">
        <v>1746388299.8699999</v>
      </c>
      <c r="F4292">
        <v>45</v>
      </c>
      <c r="G4292" t="s">
        <v>33</v>
      </c>
      <c r="H4292">
        <v>2000</v>
      </c>
      <c r="I4292">
        <v>10634</v>
      </c>
      <c r="J4292">
        <v>25</v>
      </c>
      <c r="K4292" s="5">
        <v>4551.0780070000001</v>
      </c>
      <c r="L4292" s="6">
        <v>8525.4753600000004</v>
      </c>
      <c r="M42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3" spans="1:13" x14ac:dyDescent="0.2">
      <c r="A4293" t="s">
        <v>4886</v>
      </c>
      <c r="B4293" t="s">
        <v>18</v>
      </c>
      <c r="C4293">
        <v>8</v>
      </c>
      <c r="D4293" s="6">
        <v>244962.03</v>
      </c>
      <c r="E4293" s="6">
        <v>4528728084.3199997</v>
      </c>
      <c r="F4293">
        <v>4</v>
      </c>
      <c r="G4293" t="s">
        <v>10</v>
      </c>
      <c r="H4293">
        <v>2012</v>
      </c>
      <c r="I4293">
        <v>16512</v>
      </c>
      <c r="J4293">
        <v>13</v>
      </c>
      <c r="K4293" s="5">
        <v>18486.46976</v>
      </c>
      <c r="L4293" s="6">
        <v>61240.506979999998</v>
      </c>
      <c r="M42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4" spans="1:13" x14ac:dyDescent="0.2">
      <c r="A4294" t="s">
        <v>4887</v>
      </c>
      <c r="B4294" t="s">
        <v>9</v>
      </c>
      <c r="C4294">
        <v>5</v>
      </c>
      <c r="D4294" s="6">
        <v>370947.37</v>
      </c>
      <c r="E4294" s="6">
        <v>5978479440.2600002</v>
      </c>
      <c r="F4294">
        <v>18</v>
      </c>
      <c r="G4294" t="s">
        <v>29</v>
      </c>
      <c r="H4294">
        <v>2015</v>
      </c>
      <c r="I4294">
        <v>18572</v>
      </c>
      <c r="J4294">
        <v>10</v>
      </c>
      <c r="K4294" s="5">
        <v>16115.786099999999</v>
      </c>
      <c r="L4294" s="6">
        <v>20608.187300000001</v>
      </c>
      <c r="M42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5" spans="1:13" x14ac:dyDescent="0.2">
      <c r="A4295" t="s">
        <v>4888</v>
      </c>
      <c r="B4295" t="s">
        <v>32</v>
      </c>
      <c r="C4295">
        <v>1</v>
      </c>
      <c r="D4295" s="6">
        <v>349340.47</v>
      </c>
      <c r="E4295" s="6">
        <v>9502815802.1399994</v>
      </c>
      <c r="F4295">
        <v>33</v>
      </c>
      <c r="G4295" t="s">
        <v>29</v>
      </c>
      <c r="H4295">
        <v>2012</v>
      </c>
      <c r="I4295">
        <v>12134</v>
      </c>
      <c r="J4295">
        <v>13</v>
      </c>
      <c r="K4295" s="5">
        <v>27201.16157</v>
      </c>
      <c r="L4295" s="6">
        <v>10586.07473</v>
      </c>
      <c r="M42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6" spans="1:13" x14ac:dyDescent="0.2">
      <c r="A4296" t="s">
        <v>4889</v>
      </c>
      <c r="B4296" t="s">
        <v>42</v>
      </c>
      <c r="C4296">
        <v>4</v>
      </c>
      <c r="D4296" s="6">
        <v>49975.519999999997</v>
      </c>
      <c r="E4296" s="6">
        <v>9352272091.7999992</v>
      </c>
      <c r="F4296">
        <v>14</v>
      </c>
      <c r="G4296" t="s">
        <v>10</v>
      </c>
      <c r="H4296">
        <v>2010</v>
      </c>
      <c r="I4296">
        <v>18909</v>
      </c>
      <c r="J4296">
        <v>15</v>
      </c>
      <c r="K4296" s="5">
        <v>187136.04569999999</v>
      </c>
      <c r="L4296" s="6">
        <v>3569.6803519999999</v>
      </c>
      <c r="M42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7" spans="1:13" x14ac:dyDescent="0.2">
      <c r="A4297" t="s">
        <v>4890</v>
      </c>
      <c r="B4297" t="s">
        <v>15</v>
      </c>
      <c r="C4297">
        <v>3</v>
      </c>
      <c r="D4297" s="6">
        <v>72511.42</v>
      </c>
      <c r="E4297" s="6">
        <v>17763320184.310001</v>
      </c>
      <c r="F4297">
        <v>19</v>
      </c>
      <c r="G4297" t="s">
        <v>33</v>
      </c>
      <c r="H4297">
        <v>2021</v>
      </c>
      <c r="I4297">
        <v>15722</v>
      </c>
      <c r="J4297">
        <v>4</v>
      </c>
      <c r="K4297" s="5">
        <v>244971.73509999999</v>
      </c>
      <c r="L4297" s="6">
        <v>3816.3903749999999</v>
      </c>
      <c r="M42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298" spans="1:13" x14ac:dyDescent="0.2">
      <c r="A4298" t="s">
        <v>4891</v>
      </c>
      <c r="B4298" t="s">
        <v>15</v>
      </c>
      <c r="C4298">
        <v>6</v>
      </c>
      <c r="D4298" s="6">
        <v>116860.17</v>
      </c>
      <c r="E4298" s="6">
        <v>5017283890.3800001</v>
      </c>
      <c r="F4298">
        <v>5</v>
      </c>
      <c r="G4298" t="s">
        <v>13</v>
      </c>
      <c r="H4298">
        <v>2014</v>
      </c>
      <c r="I4298">
        <v>15043</v>
      </c>
      <c r="J4298">
        <v>11</v>
      </c>
      <c r="K4298" s="5">
        <v>42933.080110000003</v>
      </c>
      <c r="L4298" s="6">
        <v>23372.033950000001</v>
      </c>
      <c r="M42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299" spans="1:13" x14ac:dyDescent="0.2">
      <c r="A4299" t="s">
        <v>4892</v>
      </c>
      <c r="B4299" t="s">
        <v>12</v>
      </c>
      <c r="C4299">
        <v>3</v>
      </c>
      <c r="D4299" s="6">
        <v>99649.08</v>
      </c>
      <c r="E4299" s="6">
        <v>19372682183.540001</v>
      </c>
      <c r="F4299">
        <v>25</v>
      </c>
      <c r="G4299" t="s">
        <v>29</v>
      </c>
      <c r="H4299">
        <v>2019</v>
      </c>
      <c r="I4299">
        <v>764</v>
      </c>
      <c r="J4299">
        <v>6</v>
      </c>
      <c r="K4299" s="5">
        <v>194408.03570000001</v>
      </c>
      <c r="L4299" s="6">
        <v>3985.96333</v>
      </c>
      <c r="M42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0" spans="1:13" x14ac:dyDescent="0.2">
      <c r="A4300" t="s">
        <v>4893</v>
      </c>
      <c r="B4300" t="s">
        <v>15</v>
      </c>
      <c r="C4300">
        <v>2</v>
      </c>
      <c r="D4300" s="6">
        <v>299977.2</v>
      </c>
      <c r="E4300" s="6">
        <v>8014865005.5699997</v>
      </c>
      <c r="F4300">
        <v>27</v>
      </c>
      <c r="G4300" t="s">
        <v>33</v>
      </c>
      <c r="H4300">
        <v>2007</v>
      </c>
      <c r="I4300">
        <v>7204</v>
      </c>
      <c r="J4300">
        <v>18</v>
      </c>
      <c r="K4300" s="5">
        <v>26717.246859999999</v>
      </c>
      <c r="L4300" s="6">
        <v>11110.26684</v>
      </c>
      <c r="M43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1" spans="1:13" x14ac:dyDescent="0.2">
      <c r="A4301" t="s">
        <v>4894</v>
      </c>
      <c r="B4301" t="s">
        <v>32</v>
      </c>
      <c r="C4301">
        <v>5</v>
      </c>
      <c r="D4301" s="6">
        <v>128324.97</v>
      </c>
      <c r="E4301" s="6">
        <v>206105186.74000001</v>
      </c>
      <c r="F4301">
        <v>7</v>
      </c>
      <c r="G4301" t="s">
        <v>19</v>
      </c>
      <c r="H4301">
        <v>2021</v>
      </c>
      <c r="I4301">
        <v>604</v>
      </c>
      <c r="J4301">
        <v>4</v>
      </c>
      <c r="K4301" s="5">
        <v>1605.1190899999999</v>
      </c>
      <c r="L4301" s="6">
        <v>18332.13882</v>
      </c>
      <c r="M43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2" spans="1:13" x14ac:dyDescent="0.2">
      <c r="A4302" t="s">
        <v>512</v>
      </c>
      <c r="B4302" t="s">
        <v>24</v>
      </c>
      <c r="C4302">
        <v>9</v>
      </c>
      <c r="D4302" s="6">
        <v>287743.92</v>
      </c>
      <c r="E4302" s="6">
        <v>7137672553.4399996</v>
      </c>
      <c r="F4302">
        <v>17</v>
      </c>
      <c r="G4302" t="s">
        <v>37</v>
      </c>
      <c r="H4302">
        <v>2011</v>
      </c>
      <c r="I4302">
        <v>4163</v>
      </c>
      <c r="J4302">
        <v>14</v>
      </c>
      <c r="K4302" s="5">
        <v>24804.641909999998</v>
      </c>
      <c r="L4302" s="6">
        <v>16926.112730000001</v>
      </c>
      <c r="M43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3" spans="1:13" x14ac:dyDescent="0.2">
      <c r="A4303" t="s">
        <v>4895</v>
      </c>
      <c r="B4303" t="s">
        <v>9</v>
      </c>
      <c r="C4303">
        <v>2</v>
      </c>
      <c r="D4303" s="6">
        <v>9328.11</v>
      </c>
      <c r="E4303" s="6">
        <v>39679123901.480003</v>
      </c>
      <c r="F4303">
        <v>21</v>
      </c>
      <c r="G4303" t="s">
        <v>19</v>
      </c>
      <c r="H4303">
        <v>2012</v>
      </c>
      <c r="I4303">
        <v>3355</v>
      </c>
      <c r="J4303">
        <v>13</v>
      </c>
      <c r="K4303" s="5">
        <v>4253716.5209999997</v>
      </c>
      <c r="L4303" s="6">
        <v>444.19547870000002</v>
      </c>
      <c r="M43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04" spans="1:13" x14ac:dyDescent="0.2">
      <c r="A4304" t="s">
        <v>4896</v>
      </c>
      <c r="B4304" t="s">
        <v>24</v>
      </c>
      <c r="C4304">
        <v>10</v>
      </c>
      <c r="D4304" s="6">
        <v>222321.12</v>
      </c>
      <c r="E4304" s="6">
        <v>7773454823.0900002</v>
      </c>
      <c r="F4304">
        <v>45</v>
      </c>
      <c r="G4304" t="s">
        <v>16</v>
      </c>
      <c r="H4304">
        <v>2008</v>
      </c>
      <c r="I4304">
        <v>4312</v>
      </c>
      <c r="J4304">
        <v>17</v>
      </c>
      <c r="K4304" s="5">
        <v>34963.986660000002</v>
      </c>
      <c r="L4304" s="6">
        <v>4940.4692240000004</v>
      </c>
      <c r="M43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5" spans="1:13" x14ac:dyDescent="0.2">
      <c r="A4305" t="s">
        <v>4897</v>
      </c>
      <c r="B4305" t="s">
        <v>18</v>
      </c>
      <c r="C4305">
        <v>3</v>
      </c>
      <c r="D4305" s="6">
        <v>145638.39000000001</v>
      </c>
      <c r="E4305" s="6">
        <v>678962894.89999998</v>
      </c>
      <c r="F4305">
        <v>23</v>
      </c>
      <c r="G4305" t="s">
        <v>29</v>
      </c>
      <c r="H4305">
        <v>2011</v>
      </c>
      <c r="I4305">
        <v>6925</v>
      </c>
      <c r="J4305">
        <v>14</v>
      </c>
      <c r="K4305" s="5">
        <v>4660.9773409999998</v>
      </c>
      <c r="L4305" s="6">
        <v>6332.1041070000001</v>
      </c>
      <c r="M43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6" spans="1:13" x14ac:dyDescent="0.2">
      <c r="A4306" t="s">
        <v>4898</v>
      </c>
      <c r="B4306" t="s">
        <v>24</v>
      </c>
      <c r="C4306">
        <v>1</v>
      </c>
      <c r="D4306" s="6">
        <v>45220.09</v>
      </c>
      <c r="E4306" s="6">
        <v>9775941262.2700005</v>
      </c>
      <c r="F4306">
        <v>20</v>
      </c>
      <c r="G4306" t="s">
        <v>27</v>
      </c>
      <c r="H4306">
        <v>2000</v>
      </c>
      <c r="I4306">
        <v>17035</v>
      </c>
      <c r="J4306">
        <v>25</v>
      </c>
      <c r="K4306" s="5">
        <v>216184.7776</v>
      </c>
      <c r="L4306" s="6">
        <v>2261.0047180000001</v>
      </c>
      <c r="M43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7" spans="1:13" x14ac:dyDescent="0.2">
      <c r="A4307" t="s">
        <v>4899</v>
      </c>
      <c r="B4307" t="s">
        <v>12</v>
      </c>
      <c r="C4307">
        <v>2</v>
      </c>
      <c r="D4307" s="6">
        <v>27188.55</v>
      </c>
      <c r="E4307" s="6">
        <v>9301295897.7999992</v>
      </c>
      <c r="F4307">
        <v>19</v>
      </c>
      <c r="G4307" t="s">
        <v>29</v>
      </c>
      <c r="H4307">
        <v>2003</v>
      </c>
      <c r="I4307">
        <v>6314</v>
      </c>
      <c r="J4307">
        <v>22</v>
      </c>
      <c r="K4307" s="5">
        <v>342102.36249999999</v>
      </c>
      <c r="L4307" s="6">
        <v>1430.9765500000001</v>
      </c>
      <c r="M43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8" spans="1:13" x14ac:dyDescent="0.2">
      <c r="A4308" t="s">
        <v>4900</v>
      </c>
      <c r="B4308" t="s">
        <v>32</v>
      </c>
      <c r="C4308">
        <v>2</v>
      </c>
      <c r="D4308" s="6">
        <v>40554.29</v>
      </c>
      <c r="E4308" s="6">
        <v>14687661401.969999</v>
      </c>
      <c r="F4308">
        <v>33</v>
      </c>
      <c r="G4308" t="s">
        <v>35</v>
      </c>
      <c r="H4308">
        <v>2007</v>
      </c>
      <c r="I4308">
        <v>17148</v>
      </c>
      <c r="J4308">
        <v>18</v>
      </c>
      <c r="K4308" s="5">
        <v>362171.83639999997</v>
      </c>
      <c r="L4308" s="6">
        <v>1228.917809</v>
      </c>
      <c r="M43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09" spans="1:13" x14ac:dyDescent="0.2">
      <c r="A4309" t="s">
        <v>4901</v>
      </c>
      <c r="B4309" t="s">
        <v>24</v>
      </c>
      <c r="C4309">
        <v>8</v>
      </c>
      <c r="D4309" s="6">
        <v>273680.3</v>
      </c>
      <c r="E4309" s="6">
        <v>11175983349.58</v>
      </c>
      <c r="F4309">
        <v>22</v>
      </c>
      <c r="G4309" t="s">
        <v>21</v>
      </c>
      <c r="H4309">
        <v>2022</v>
      </c>
      <c r="I4309">
        <v>1060</v>
      </c>
      <c r="J4309">
        <v>3</v>
      </c>
      <c r="K4309" s="5">
        <v>40834.906580000003</v>
      </c>
      <c r="L4309" s="6">
        <v>12440.01384</v>
      </c>
      <c r="M43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0" spans="1:13" x14ac:dyDescent="0.2">
      <c r="A4310" t="s">
        <v>4902</v>
      </c>
      <c r="B4310" t="s">
        <v>18</v>
      </c>
      <c r="C4310">
        <v>7</v>
      </c>
      <c r="D4310" s="6">
        <v>2528.58</v>
      </c>
      <c r="E4310" s="6">
        <v>115036795.15000001</v>
      </c>
      <c r="F4310">
        <v>34</v>
      </c>
      <c r="G4310" t="s">
        <v>19</v>
      </c>
      <c r="H4310">
        <v>2014</v>
      </c>
      <c r="I4310">
        <v>11037</v>
      </c>
      <c r="J4310">
        <v>11</v>
      </c>
      <c r="K4310" s="5">
        <v>45493.613120000002</v>
      </c>
      <c r="L4310" s="7">
        <v>74.370017000000004</v>
      </c>
      <c r="M43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1" spans="1:13" x14ac:dyDescent="0.2">
      <c r="A4311" t="s">
        <v>4903</v>
      </c>
      <c r="B4311" t="s">
        <v>18</v>
      </c>
      <c r="C4311">
        <v>8</v>
      </c>
      <c r="D4311" s="6">
        <v>21928.32</v>
      </c>
      <c r="E4311" s="6">
        <v>3816311712.7600002</v>
      </c>
      <c r="F4311">
        <v>14</v>
      </c>
      <c r="G4311" t="s">
        <v>16</v>
      </c>
      <c r="H4311">
        <v>2003</v>
      </c>
      <c r="I4311">
        <v>13331</v>
      </c>
      <c r="J4311">
        <v>22</v>
      </c>
      <c r="K4311" s="5">
        <v>174034.7836</v>
      </c>
      <c r="L4311" s="6">
        <v>1566.3083079999999</v>
      </c>
      <c r="M43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2" spans="1:13" x14ac:dyDescent="0.2">
      <c r="A4312" t="s">
        <v>4904</v>
      </c>
      <c r="B4312" t="s">
        <v>15</v>
      </c>
      <c r="C4312">
        <v>3</v>
      </c>
      <c r="D4312" s="6">
        <v>234902.07</v>
      </c>
      <c r="E4312" s="6">
        <v>860661808.36000001</v>
      </c>
      <c r="F4312">
        <v>10</v>
      </c>
      <c r="G4312" t="s">
        <v>33</v>
      </c>
      <c r="H4312">
        <v>2018</v>
      </c>
      <c r="I4312">
        <v>10264</v>
      </c>
      <c r="J4312">
        <v>7</v>
      </c>
      <c r="K4312" s="5">
        <v>3662.9175519999999</v>
      </c>
      <c r="L4312" s="6">
        <v>23490.206760000001</v>
      </c>
      <c r="M43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3" spans="1:13" x14ac:dyDescent="0.2">
      <c r="A4313" t="s">
        <v>513</v>
      </c>
      <c r="B4313" t="s">
        <v>15</v>
      </c>
      <c r="C4313">
        <v>3</v>
      </c>
      <c r="D4313" s="6">
        <v>125420.23</v>
      </c>
      <c r="E4313" s="6">
        <v>6172130469.5500002</v>
      </c>
      <c r="F4313">
        <v>24</v>
      </c>
      <c r="G4313" t="s">
        <v>21</v>
      </c>
      <c r="H4313">
        <v>2017</v>
      </c>
      <c r="I4313">
        <v>17044</v>
      </c>
      <c r="J4313">
        <v>8</v>
      </c>
      <c r="K4313" s="5">
        <v>49210.602079999997</v>
      </c>
      <c r="L4313" s="6">
        <v>5225.8429310000001</v>
      </c>
      <c r="M43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4" spans="1:13" x14ac:dyDescent="0.2">
      <c r="A4314" t="s">
        <v>4905</v>
      </c>
      <c r="B4314" t="s">
        <v>32</v>
      </c>
      <c r="C4314">
        <v>9</v>
      </c>
      <c r="D4314" s="6">
        <v>488014.23</v>
      </c>
      <c r="E4314" s="6">
        <v>19970484147.119999</v>
      </c>
      <c r="F4314">
        <v>49</v>
      </c>
      <c r="G4314" t="s">
        <v>19</v>
      </c>
      <c r="H4314">
        <v>2013</v>
      </c>
      <c r="I4314">
        <v>1969</v>
      </c>
      <c r="J4314">
        <v>12</v>
      </c>
      <c r="K4314" s="5">
        <v>40920.929949999998</v>
      </c>
      <c r="L4314" s="6">
        <v>9959.4740889999994</v>
      </c>
      <c r="M43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5" spans="1:13" x14ac:dyDescent="0.2">
      <c r="A4315" t="s">
        <v>4906</v>
      </c>
      <c r="B4315" t="s">
        <v>18</v>
      </c>
      <c r="C4315">
        <v>6</v>
      </c>
      <c r="D4315" s="6">
        <v>289648.8</v>
      </c>
      <c r="E4315" s="6">
        <v>10477512977.200001</v>
      </c>
      <c r="F4315">
        <v>21</v>
      </c>
      <c r="G4315" t="s">
        <v>35</v>
      </c>
      <c r="H4315">
        <v>2018</v>
      </c>
      <c r="I4315">
        <v>9863</v>
      </c>
      <c r="J4315">
        <v>7</v>
      </c>
      <c r="K4315" s="5">
        <v>36172.161569999997</v>
      </c>
      <c r="L4315" s="6">
        <v>13792.80018</v>
      </c>
      <c r="M43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6" spans="1:13" x14ac:dyDescent="0.2">
      <c r="A4316" t="s">
        <v>4907</v>
      </c>
      <c r="B4316" t="s">
        <v>32</v>
      </c>
      <c r="C4316">
        <v>8</v>
      </c>
      <c r="D4316" s="6">
        <v>248428.32</v>
      </c>
      <c r="E4316" s="6">
        <v>8962722455.3500004</v>
      </c>
      <c r="F4316">
        <v>2</v>
      </c>
      <c r="G4316" t="s">
        <v>27</v>
      </c>
      <c r="H4316">
        <v>2007</v>
      </c>
      <c r="I4316">
        <v>2758</v>
      </c>
      <c r="J4316">
        <v>18</v>
      </c>
      <c r="K4316" s="5">
        <v>36076.699639999999</v>
      </c>
      <c r="L4316" s="6">
        <v>124214.162</v>
      </c>
      <c r="M43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7" spans="1:13" x14ac:dyDescent="0.2">
      <c r="A4317" t="s">
        <v>4908</v>
      </c>
      <c r="B4317" t="s">
        <v>49</v>
      </c>
      <c r="C4317">
        <v>3</v>
      </c>
      <c r="D4317" s="6">
        <v>473039.12</v>
      </c>
      <c r="E4317" s="6">
        <v>15186396745.6</v>
      </c>
      <c r="F4317">
        <v>36</v>
      </c>
      <c r="G4317" t="s">
        <v>13</v>
      </c>
      <c r="H4317">
        <v>2014</v>
      </c>
      <c r="I4317">
        <v>3438</v>
      </c>
      <c r="J4317">
        <v>11</v>
      </c>
      <c r="K4317" s="5">
        <v>32102.89212</v>
      </c>
      <c r="L4317" s="6">
        <v>13139.97544</v>
      </c>
      <c r="M43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18" spans="1:13" x14ac:dyDescent="0.2">
      <c r="A4318" t="s">
        <v>4909</v>
      </c>
      <c r="B4318" t="s">
        <v>15</v>
      </c>
      <c r="C4318">
        <v>6</v>
      </c>
      <c r="D4318" s="6">
        <v>8103.21</v>
      </c>
      <c r="E4318" s="6">
        <v>39457556310.559998</v>
      </c>
      <c r="F4318">
        <v>16</v>
      </c>
      <c r="G4318" t="s">
        <v>19</v>
      </c>
      <c r="H4318">
        <v>2018</v>
      </c>
      <c r="I4318">
        <v>14521</v>
      </c>
      <c r="J4318">
        <v>7</v>
      </c>
      <c r="K4318" s="5">
        <v>4869371.8169999998</v>
      </c>
      <c r="L4318" s="6">
        <v>506.45069960000001</v>
      </c>
      <c r="M43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19" spans="1:13" x14ac:dyDescent="0.2">
      <c r="A4319" t="s">
        <v>4910</v>
      </c>
      <c r="B4319" t="s">
        <v>15</v>
      </c>
      <c r="C4319">
        <v>9</v>
      </c>
      <c r="D4319" s="6">
        <v>487512.34</v>
      </c>
      <c r="E4319" s="6">
        <v>19482869144.889999</v>
      </c>
      <c r="F4319">
        <v>6</v>
      </c>
      <c r="G4319" t="s">
        <v>35</v>
      </c>
      <c r="H4319">
        <v>2016</v>
      </c>
      <c r="I4319">
        <v>1521</v>
      </c>
      <c r="J4319">
        <v>9</v>
      </c>
      <c r="K4319" s="5">
        <v>39962.848510000003</v>
      </c>
      <c r="L4319" s="6">
        <v>81252.05601</v>
      </c>
      <c r="M43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0" spans="1:13" x14ac:dyDescent="0.2">
      <c r="A4320" t="s">
        <v>4911</v>
      </c>
      <c r="B4320" t="s">
        <v>9</v>
      </c>
      <c r="C4320">
        <v>4</v>
      </c>
      <c r="D4320" s="6">
        <v>324840.89</v>
      </c>
      <c r="E4320" s="6">
        <v>1324676638.29</v>
      </c>
      <c r="F4320">
        <v>14</v>
      </c>
      <c r="G4320" t="s">
        <v>10</v>
      </c>
      <c r="H4320">
        <v>2000</v>
      </c>
      <c r="I4320">
        <v>12802</v>
      </c>
      <c r="J4320">
        <v>25</v>
      </c>
      <c r="K4320" s="5">
        <v>4076.92452</v>
      </c>
      <c r="L4320" s="6">
        <v>23202.920849999999</v>
      </c>
      <c r="M43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1" spans="1:13" x14ac:dyDescent="0.2">
      <c r="A4321" t="s">
        <v>4912</v>
      </c>
      <c r="B4321" t="s">
        <v>49</v>
      </c>
      <c r="C4321">
        <v>10</v>
      </c>
      <c r="D4321" s="6">
        <v>146846.47</v>
      </c>
      <c r="E4321" s="6">
        <v>2651833948.6199999</v>
      </c>
      <c r="F4321">
        <v>33</v>
      </c>
      <c r="G4321" t="s">
        <v>37</v>
      </c>
      <c r="H4321">
        <v>2022</v>
      </c>
      <c r="I4321">
        <v>12218</v>
      </c>
      <c r="J4321">
        <v>3</v>
      </c>
      <c r="K4321" s="5">
        <v>18057.547259999999</v>
      </c>
      <c r="L4321" s="6">
        <v>4449.8930819999996</v>
      </c>
      <c r="M43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22" spans="1:13" x14ac:dyDescent="0.2">
      <c r="A4322" t="s">
        <v>4913</v>
      </c>
      <c r="B4322" t="s">
        <v>32</v>
      </c>
      <c r="C4322">
        <v>6</v>
      </c>
      <c r="D4322" s="6">
        <v>219525.79</v>
      </c>
      <c r="E4322" s="6">
        <v>4343067480.8999996</v>
      </c>
      <c r="F4322">
        <v>3</v>
      </c>
      <c r="G4322" t="s">
        <v>21</v>
      </c>
      <c r="H4322">
        <v>2001</v>
      </c>
      <c r="I4322">
        <v>7908</v>
      </c>
      <c r="J4322">
        <v>24</v>
      </c>
      <c r="K4322" s="5">
        <v>19782.860209999999</v>
      </c>
      <c r="L4322" s="6">
        <v>73175.262319999994</v>
      </c>
      <c r="M43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3" spans="1:13" x14ac:dyDescent="0.2">
      <c r="A4323" t="s">
        <v>4914</v>
      </c>
      <c r="B4323" t="s">
        <v>24</v>
      </c>
      <c r="C4323">
        <v>10</v>
      </c>
      <c r="D4323" s="6">
        <v>272200.84000000003</v>
      </c>
      <c r="E4323" s="6">
        <v>12736245424.58</v>
      </c>
      <c r="F4323">
        <v>9</v>
      </c>
      <c r="G4323" t="s">
        <v>37</v>
      </c>
      <c r="H4323">
        <v>2010</v>
      </c>
      <c r="I4323">
        <v>19833</v>
      </c>
      <c r="J4323">
        <v>15</v>
      </c>
      <c r="K4323" s="5">
        <v>46788.882960000003</v>
      </c>
      <c r="L4323" s="6">
        <v>30244.53773</v>
      </c>
      <c r="M432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4" spans="1:13" x14ac:dyDescent="0.2">
      <c r="A4324" t="s">
        <v>514</v>
      </c>
      <c r="B4324" t="s">
        <v>9</v>
      </c>
      <c r="C4324">
        <v>1</v>
      </c>
      <c r="D4324" s="6">
        <v>369680.12</v>
      </c>
      <c r="E4324" s="6">
        <v>12628191593.27</v>
      </c>
      <c r="F4324">
        <v>14</v>
      </c>
      <c r="G4324" t="s">
        <v>37</v>
      </c>
      <c r="H4324">
        <v>2008</v>
      </c>
      <c r="I4324">
        <v>17777</v>
      </c>
      <c r="J4324">
        <v>17</v>
      </c>
      <c r="K4324" s="5">
        <v>34158.779739999998</v>
      </c>
      <c r="L4324" s="6">
        <v>26405.723109999999</v>
      </c>
      <c r="M43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5" spans="1:13" x14ac:dyDescent="0.2">
      <c r="A4325" t="s">
        <v>4915</v>
      </c>
      <c r="B4325" t="s">
        <v>32</v>
      </c>
      <c r="C4325">
        <v>5</v>
      </c>
      <c r="D4325" s="6">
        <v>480930.01</v>
      </c>
      <c r="E4325" s="6">
        <v>2283590232.5300002</v>
      </c>
      <c r="F4325">
        <v>3</v>
      </c>
      <c r="G4325" t="s">
        <v>19</v>
      </c>
      <c r="H4325">
        <v>2004</v>
      </c>
      <c r="I4325">
        <v>19262</v>
      </c>
      <c r="J4325">
        <v>21</v>
      </c>
      <c r="K4325" s="5">
        <v>4747.2797410000003</v>
      </c>
      <c r="L4325" s="6">
        <v>160310.00399999999</v>
      </c>
      <c r="M43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6" spans="1:13" x14ac:dyDescent="0.2">
      <c r="A4326" t="s">
        <v>4916</v>
      </c>
      <c r="B4326" t="s">
        <v>12</v>
      </c>
      <c r="C4326">
        <v>6</v>
      </c>
      <c r="D4326" s="6">
        <v>35125.629999999997</v>
      </c>
      <c r="E4326" s="6">
        <v>1290125107.8699999</v>
      </c>
      <c r="F4326">
        <v>1</v>
      </c>
      <c r="G4326" t="s">
        <v>33</v>
      </c>
      <c r="H4326">
        <v>2003</v>
      </c>
      <c r="I4326">
        <v>17171</v>
      </c>
      <c r="J4326">
        <v>22</v>
      </c>
      <c r="K4326" s="5">
        <v>36727.878599999996</v>
      </c>
      <c r="L4326" s="6">
        <v>35125.632940000003</v>
      </c>
      <c r="M43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7" spans="1:13" x14ac:dyDescent="0.2">
      <c r="A4327" t="s">
        <v>4917</v>
      </c>
      <c r="B4327" t="s">
        <v>12</v>
      </c>
      <c r="C4327">
        <v>8</v>
      </c>
      <c r="D4327" s="6">
        <v>257884.54</v>
      </c>
      <c r="E4327" s="6">
        <v>6000449461.8100004</v>
      </c>
      <c r="F4327">
        <v>12</v>
      </c>
      <c r="G4327" t="s">
        <v>19</v>
      </c>
      <c r="H4327">
        <v>2014</v>
      </c>
      <c r="I4327">
        <v>11319</v>
      </c>
      <c r="J4327">
        <v>11</v>
      </c>
      <c r="K4327" s="5">
        <v>23266.9686</v>
      </c>
      <c r="L4327" s="6">
        <v>21490.378629999999</v>
      </c>
      <c r="M43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8" spans="1:13" x14ac:dyDescent="0.2">
      <c r="A4328" t="s">
        <v>4918</v>
      </c>
      <c r="B4328" t="s">
        <v>18</v>
      </c>
      <c r="C4328">
        <v>7</v>
      </c>
      <c r="D4328" s="6">
        <v>1481.07</v>
      </c>
      <c r="E4328" s="6">
        <v>30834664596.619999</v>
      </c>
      <c r="F4328">
        <v>35</v>
      </c>
      <c r="G4328" t="s">
        <v>35</v>
      </c>
      <c r="H4328">
        <v>2008</v>
      </c>
      <c r="I4328">
        <v>3379</v>
      </c>
      <c r="J4328">
        <v>17</v>
      </c>
      <c r="K4328" s="5">
        <v>20819123.170000002</v>
      </c>
      <c r="L4328" s="7">
        <v>42.316401489999997</v>
      </c>
      <c r="M43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29" spans="1:13" x14ac:dyDescent="0.2">
      <c r="A4329" t="s">
        <v>4919</v>
      </c>
      <c r="B4329" t="s">
        <v>12</v>
      </c>
      <c r="C4329">
        <v>9</v>
      </c>
      <c r="D4329" s="6">
        <v>189361.22</v>
      </c>
      <c r="E4329" s="6">
        <v>35118493296.760002</v>
      </c>
      <c r="F4329">
        <v>45</v>
      </c>
      <c r="G4329" t="s">
        <v>29</v>
      </c>
      <c r="H4329">
        <v>2014</v>
      </c>
      <c r="I4329">
        <v>15336</v>
      </c>
      <c r="J4329">
        <v>11</v>
      </c>
      <c r="K4329" s="5">
        <v>185456.68650000001</v>
      </c>
      <c r="L4329" s="6">
        <v>4208.0270540000001</v>
      </c>
      <c r="M43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0" spans="1:13" x14ac:dyDescent="0.2">
      <c r="A4330" t="s">
        <v>4920</v>
      </c>
      <c r="B4330" t="s">
        <v>9</v>
      </c>
      <c r="C4330">
        <v>10</v>
      </c>
      <c r="D4330" s="6">
        <v>276659.12</v>
      </c>
      <c r="E4330" s="6">
        <v>1303944720.01</v>
      </c>
      <c r="F4330">
        <v>29</v>
      </c>
      <c r="G4330" t="s">
        <v>33</v>
      </c>
      <c r="H4330">
        <v>2012</v>
      </c>
      <c r="I4330">
        <v>17162</v>
      </c>
      <c r="J4330">
        <v>13</v>
      </c>
      <c r="K4330" s="5">
        <v>4712.1817350000001</v>
      </c>
      <c r="L4330" s="6">
        <v>9539.9697209999995</v>
      </c>
      <c r="M43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1" spans="1:13" x14ac:dyDescent="0.2">
      <c r="A4331" t="s">
        <v>4921</v>
      </c>
      <c r="B4331" t="s">
        <v>12</v>
      </c>
      <c r="C4331">
        <v>6</v>
      </c>
      <c r="D4331" s="6">
        <v>5175.53</v>
      </c>
      <c r="E4331" s="6">
        <v>23523924395.330002</v>
      </c>
      <c r="F4331">
        <v>6</v>
      </c>
      <c r="G4331" t="s">
        <v>33</v>
      </c>
      <c r="H4331">
        <v>2014</v>
      </c>
      <c r="I4331">
        <v>4733</v>
      </c>
      <c r="J4331">
        <v>11</v>
      </c>
      <c r="K4331" s="5">
        <v>4545220.5130000003</v>
      </c>
      <c r="L4331" s="6">
        <v>862.58811679999997</v>
      </c>
      <c r="M43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2" spans="1:13" x14ac:dyDescent="0.2">
      <c r="A4332" t="s">
        <v>4922</v>
      </c>
      <c r="B4332" t="s">
        <v>18</v>
      </c>
      <c r="C4332">
        <v>2</v>
      </c>
      <c r="D4332" s="6">
        <v>240362.62</v>
      </c>
      <c r="E4332" s="6">
        <v>699612547.22000003</v>
      </c>
      <c r="F4332">
        <v>47</v>
      </c>
      <c r="G4332" t="s">
        <v>13</v>
      </c>
      <c r="H4332">
        <v>2007</v>
      </c>
      <c r="I4332">
        <v>18049</v>
      </c>
      <c r="J4332">
        <v>18</v>
      </c>
      <c r="K4332" s="5">
        <v>2909.6545550000001</v>
      </c>
      <c r="L4332" s="6">
        <v>5114.0982439999998</v>
      </c>
      <c r="M43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3" spans="1:13" x14ac:dyDescent="0.2">
      <c r="A4333" t="s">
        <v>4923</v>
      </c>
      <c r="B4333" t="s">
        <v>12</v>
      </c>
      <c r="C4333">
        <v>6</v>
      </c>
      <c r="D4333" s="6">
        <v>11782.71</v>
      </c>
      <c r="E4333" s="6">
        <v>36884622472.239998</v>
      </c>
      <c r="F4333">
        <v>29</v>
      </c>
      <c r="G4333" t="s">
        <v>10</v>
      </c>
      <c r="H4333">
        <v>2018</v>
      </c>
      <c r="I4333">
        <v>66</v>
      </c>
      <c r="J4333">
        <v>7</v>
      </c>
      <c r="K4333" s="5">
        <v>3130400.3939999999</v>
      </c>
      <c r="L4333" s="6">
        <v>406.30046220000003</v>
      </c>
      <c r="M43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4" spans="1:13" x14ac:dyDescent="0.2">
      <c r="A4334" t="s">
        <v>4924</v>
      </c>
      <c r="B4334" t="s">
        <v>49</v>
      </c>
      <c r="C4334">
        <v>10</v>
      </c>
      <c r="D4334" s="6">
        <v>284725.61</v>
      </c>
      <c r="E4334" s="6">
        <v>6747740241.6000004</v>
      </c>
      <c r="F4334">
        <v>49</v>
      </c>
      <c r="G4334" t="s">
        <v>37</v>
      </c>
      <c r="H4334">
        <v>2013</v>
      </c>
      <c r="I4334">
        <v>10759</v>
      </c>
      <c r="J4334">
        <v>12</v>
      </c>
      <c r="K4334" s="5">
        <v>23698.098440000002</v>
      </c>
      <c r="L4334" s="6">
        <v>5810.7267199999997</v>
      </c>
      <c r="M43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5" spans="1:13" x14ac:dyDescent="0.2">
      <c r="A4335" t="s">
        <v>74</v>
      </c>
      <c r="B4335" t="s">
        <v>42</v>
      </c>
      <c r="C4335">
        <v>2</v>
      </c>
      <c r="D4335" s="6">
        <v>489785.54</v>
      </c>
      <c r="E4335" s="6">
        <v>8005010523.6800003</v>
      </c>
      <c r="F4335">
        <v>16</v>
      </c>
      <c r="G4335" t="s">
        <v>19</v>
      </c>
      <c r="H4335">
        <v>2011</v>
      </c>
      <c r="I4335">
        <v>12239</v>
      </c>
      <c r="J4335">
        <v>14</v>
      </c>
      <c r="K4335" s="5">
        <v>16342.90935</v>
      </c>
      <c r="L4335" s="6">
        <v>30611.596460000001</v>
      </c>
      <c r="M43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6" spans="1:13" x14ac:dyDescent="0.2">
      <c r="A4336" t="s">
        <v>515</v>
      </c>
      <c r="B4336" t="s">
        <v>24</v>
      </c>
      <c r="C4336">
        <v>9</v>
      </c>
      <c r="D4336" s="6">
        <v>313693.2</v>
      </c>
      <c r="E4336" s="6">
        <v>12749551945.76</v>
      </c>
      <c r="F4336">
        <v>9</v>
      </c>
      <c r="G4336" t="s">
        <v>27</v>
      </c>
      <c r="H4336">
        <v>2020</v>
      </c>
      <c r="I4336">
        <v>8188</v>
      </c>
      <c r="J4336">
        <v>5</v>
      </c>
      <c r="K4336" s="5">
        <v>40642.379430000001</v>
      </c>
      <c r="L4336" s="6">
        <v>34854.80053</v>
      </c>
      <c r="M43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7" spans="1:13" x14ac:dyDescent="0.2">
      <c r="A4337" t="s">
        <v>4925</v>
      </c>
      <c r="B4337" t="s">
        <v>24</v>
      </c>
      <c r="C4337">
        <v>1</v>
      </c>
      <c r="D4337" s="6">
        <v>233189.61</v>
      </c>
      <c r="E4337" s="6">
        <v>6225926464.25</v>
      </c>
      <c r="F4337">
        <v>28</v>
      </c>
      <c r="G4337" t="s">
        <v>21</v>
      </c>
      <c r="H4337">
        <v>2009</v>
      </c>
      <c r="I4337">
        <v>1128</v>
      </c>
      <c r="J4337">
        <v>16</v>
      </c>
      <c r="K4337" s="5">
        <v>26697.98691</v>
      </c>
      <c r="L4337" s="6">
        <v>8328.2005160000008</v>
      </c>
      <c r="M43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38" spans="1:13" x14ac:dyDescent="0.2">
      <c r="A4338" t="s">
        <v>4926</v>
      </c>
      <c r="B4338" t="s">
        <v>32</v>
      </c>
      <c r="C4338">
        <v>6</v>
      </c>
      <c r="D4338" s="6">
        <v>8247.66</v>
      </c>
      <c r="E4338" s="6">
        <v>33170769774.139999</v>
      </c>
      <c r="F4338">
        <v>47</v>
      </c>
      <c r="G4338" t="s">
        <v>21</v>
      </c>
      <c r="H4338">
        <v>2005</v>
      </c>
      <c r="I4338">
        <v>18654</v>
      </c>
      <c r="J4338">
        <v>20</v>
      </c>
      <c r="K4338" s="5">
        <v>4021837.93</v>
      </c>
      <c r="L4338" s="6">
        <v>175.482179</v>
      </c>
      <c r="M43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39" spans="1:13" x14ac:dyDescent="0.2">
      <c r="A4339" t="s">
        <v>4927</v>
      </c>
      <c r="B4339" t="s">
        <v>9</v>
      </c>
      <c r="C4339">
        <v>4</v>
      </c>
      <c r="D4339" s="6">
        <v>162071.46</v>
      </c>
      <c r="E4339" s="6">
        <v>24439436996.889999</v>
      </c>
      <c r="F4339">
        <v>48</v>
      </c>
      <c r="G4339" t="s">
        <v>19</v>
      </c>
      <c r="H4339">
        <v>2004</v>
      </c>
      <c r="I4339">
        <v>8596</v>
      </c>
      <c r="J4339">
        <v>21</v>
      </c>
      <c r="K4339" s="5">
        <v>150793.2016</v>
      </c>
      <c r="L4339" s="6">
        <v>3376.4888310000001</v>
      </c>
      <c r="M43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0" spans="1:13" x14ac:dyDescent="0.2">
      <c r="A4340" t="s">
        <v>4928</v>
      </c>
      <c r="B4340" t="s">
        <v>15</v>
      </c>
      <c r="C4340">
        <v>8</v>
      </c>
      <c r="D4340" s="6">
        <v>30755.759999999998</v>
      </c>
      <c r="E4340" s="6">
        <v>9967417108.9899998</v>
      </c>
      <c r="F4340">
        <v>41</v>
      </c>
      <c r="G4340" t="s">
        <v>35</v>
      </c>
      <c r="H4340">
        <v>2023</v>
      </c>
      <c r="I4340">
        <v>4176</v>
      </c>
      <c r="J4340">
        <v>2</v>
      </c>
      <c r="K4340" s="5">
        <v>324081.94219999999</v>
      </c>
      <c r="L4340" s="6">
        <v>750.14048160000004</v>
      </c>
      <c r="M43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1" spans="1:13" x14ac:dyDescent="0.2">
      <c r="A4341" t="s">
        <v>4929</v>
      </c>
      <c r="B4341" t="s">
        <v>32</v>
      </c>
      <c r="C4341">
        <v>3</v>
      </c>
      <c r="D4341" s="6">
        <v>366055.36</v>
      </c>
      <c r="E4341" s="6">
        <v>12446074961.969999</v>
      </c>
      <c r="F4341">
        <v>47</v>
      </c>
      <c r="G4341" t="s">
        <v>13</v>
      </c>
      <c r="H4341">
        <v>2018</v>
      </c>
      <c r="I4341">
        <v>1702</v>
      </c>
      <c r="J4341">
        <v>7</v>
      </c>
      <c r="K4341" s="5">
        <v>33999.52607</v>
      </c>
      <c r="L4341" s="6">
        <v>7788.41201</v>
      </c>
      <c r="M43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2" spans="1:13" x14ac:dyDescent="0.2">
      <c r="A4342" t="s">
        <v>4930</v>
      </c>
      <c r="B4342" t="s">
        <v>15</v>
      </c>
      <c r="C4342">
        <v>10</v>
      </c>
      <c r="D4342" s="6">
        <v>388274</v>
      </c>
      <c r="E4342" s="6">
        <v>10779845334.16</v>
      </c>
      <c r="F4342">
        <v>15</v>
      </c>
      <c r="G4342" t="s">
        <v>10</v>
      </c>
      <c r="H4342">
        <v>2021</v>
      </c>
      <c r="I4342">
        <v>4588</v>
      </c>
      <c r="J4342">
        <v>4</v>
      </c>
      <c r="K4342" s="5">
        <v>27762.500469999999</v>
      </c>
      <c r="L4342" s="6">
        <v>25884.933219999999</v>
      </c>
      <c r="M43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3" spans="1:13" x14ac:dyDescent="0.2">
      <c r="A4343" t="s">
        <v>4931</v>
      </c>
      <c r="B4343" t="s">
        <v>32</v>
      </c>
      <c r="C4343">
        <v>2</v>
      </c>
      <c r="D4343" s="6">
        <v>40142.69</v>
      </c>
      <c r="E4343" s="6">
        <v>16478596067.09</v>
      </c>
      <c r="F4343">
        <v>3</v>
      </c>
      <c r="G4343" t="s">
        <v>10</v>
      </c>
      <c r="H4343">
        <v>2011</v>
      </c>
      <c r="I4343">
        <v>12148</v>
      </c>
      <c r="J4343">
        <v>14</v>
      </c>
      <c r="K4343" s="5">
        <v>410499.54330000002</v>
      </c>
      <c r="L4343" s="6">
        <v>13380.89668</v>
      </c>
      <c r="M43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4" spans="1:13" x14ac:dyDescent="0.2">
      <c r="A4344" t="s">
        <v>4932</v>
      </c>
      <c r="B4344" t="s">
        <v>9</v>
      </c>
      <c r="C4344">
        <v>8</v>
      </c>
      <c r="D4344" s="6">
        <v>125327.75</v>
      </c>
      <c r="E4344" s="6">
        <v>3564964858.3000002</v>
      </c>
      <c r="F4344">
        <v>15</v>
      </c>
      <c r="G4344" t="s">
        <v>35</v>
      </c>
      <c r="H4344">
        <v>2015</v>
      </c>
      <c r="I4344">
        <v>1584</v>
      </c>
      <c r="J4344">
        <v>10</v>
      </c>
      <c r="K4344" s="5">
        <v>28444.135760000001</v>
      </c>
      <c r="L4344" s="6">
        <v>8355.1833229999993</v>
      </c>
      <c r="M43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5" spans="1:13" x14ac:dyDescent="0.2">
      <c r="A4345" t="s">
        <v>4933</v>
      </c>
      <c r="B4345" t="s">
        <v>18</v>
      </c>
      <c r="C4345">
        <v>1</v>
      </c>
      <c r="D4345" s="6">
        <v>359740.14</v>
      </c>
      <c r="E4345" s="6">
        <v>7405993499.5</v>
      </c>
      <c r="F4345">
        <v>27</v>
      </c>
      <c r="G4345" t="s">
        <v>29</v>
      </c>
      <c r="H4345">
        <v>2014</v>
      </c>
      <c r="I4345">
        <v>347</v>
      </c>
      <c r="J4345">
        <v>11</v>
      </c>
      <c r="K4345" s="5">
        <v>20586.064569999999</v>
      </c>
      <c r="L4345" s="6">
        <v>13323.7089</v>
      </c>
      <c r="M43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6" spans="1:13" x14ac:dyDescent="0.2">
      <c r="A4346" t="s">
        <v>4934</v>
      </c>
      <c r="B4346" t="s">
        <v>9</v>
      </c>
      <c r="C4346">
        <v>9</v>
      </c>
      <c r="D4346" s="6">
        <v>414604.91</v>
      </c>
      <c r="E4346" s="6">
        <v>7078411212.1999998</v>
      </c>
      <c r="F4346">
        <v>7</v>
      </c>
      <c r="G4346" t="s">
        <v>27</v>
      </c>
      <c r="H4346">
        <v>2019</v>
      </c>
      <c r="I4346">
        <v>18971</v>
      </c>
      <c r="J4346">
        <v>6</v>
      </c>
      <c r="K4346" s="5">
        <v>17071.666260000002</v>
      </c>
      <c r="L4346" s="6">
        <v>59229.27246</v>
      </c>
      <c r="M43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47" spans="1:13" x14ac:dyDescent="0.2">
      <c r="A4347" t="s">
        <v>516</v>
      </c>
      <c r="B4347" t="s">
        <v>49</v>
      </c>
      <c r="C4347">
        <v>10</v>
      </c>
      <c r="D4347" s="6">
        <v>487017.64</v>
      </c>
      <c r="E4347" s="6">
        <v>21060386398.610001</v>
      </c>
      <c r="F4347">
        <v>33</v>
      </c>
      <c r="G4347" t="s">
        <v>21</v>
      </c>
      <c r="H4347">
        <v>2003</v>
      </c>
      <c r="I4347">
        <v>5597</v>
      </c>
      <c r="J4347">
        <v>22</v>
      </c>
      <c r="K4347" s="5">
        <v>43242.580690000003</v>
      </c>
      <c r="L4347" s="6">
        <v>14758.11015</v>
      </c>
      <c r="M43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8" spans="1:13" x14ac:dyDescent="0.2">
      <c r="A4348" t="s">
        <v>4935</v>
      </c>
      <c r="B4348" t="s">
        <v>18</v>
      </c>
      <c r="C4348">
        <v>5</v>
      </c>
      <c r="D4348" s="6">
        <v>222521.59</v>
      </c>
      <c r="E4348" s="6">
        <v>8948281231.4099998</v>
      </c>
      <c r="F4348">
        <v>49</v>
      </c>
      <c r="G4348" t="s">
        <v>13</v>
      </c>
      <c r="H4348">
        <v>2014</v>
      </c>
      <c r="I4348">
        <v>15073</v>
      </c>
      <c r="J4348">
        <v>11</v>
      </c>
      <c r="K4348" s="5">
        <v>40212.091849999997</v>
      </c>
      <c r="L4348" s="6">
        <v>4541.2569860000003</v>
      </c>
      <c r="M43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49" spans="1:13" x14ac:dyDescent="0.2">
      <c r="A4349" t="s">
        <v>4936</v>
      </c>
      <c r="B4349" t="s">
        <v>49</v>
      </c>
      <c r="C4349">
        <v>3</v>
      </c>
      <c r="D4349" s="6">
        <v>314377.05</v>
      </c>
      <c r="E4349" s="6">
        <v>6788986633.4099998</v>
      </c>
      <c r="F4349">
        <v>20</v>
      </c>
      <c r="G4349" t="s">
        <v>29</v>
      </c>
      <c r="H4349">
        <v>2014</v>
      </c>
      <c r="I4349">
        <v>15905</v>
      </c>
      <c r="J4349">
        <v>11</v>
      </c>
      <c r="K4349" s="5">
        <v>21594.04523</v>
      </c>
      <c r="L4349" s="6">
        <v>15718.85254</v>
      </c>
      <c r="M43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0" spans="1:13" x14ac:dyDescent="0.2">
      <c r="A4350" t="s">
        <v>4937</v>
      </c>
      <c r="B4350" t="s">
        <v>18</v>
      </c>
      <c r="C4350">
        <v>5</v>
      </c>
      <c r="D4350" s="6">
        <v>152934.48000000001</v>
      </c>
      <c r="E4350" s="6">
        <v>4285982058.6399999</v>
      </c>
      <c r="F4350">
        <v>45</v>
      </c>
      <c r="G4350" t="s">
        <v>35</v>
      </c>
      <c r="H4350">
        <v>2007</v>
      </c>
      <c r="I4350">
        <v>12436</v>
      </c>
      <c r="J4350">
        <v>18</v>
      </c>
      <c r="K4350" s="5">
        <v>28023.95537</v>
      </c>
      <c r="L4350" s="6">
        <v>3398.5440659999999</v>
      </c>
      <c r="M43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1" spans="1:13" x14ac:dyDescent="0.2">
      <c r="A4351" t="s">
        <v>4938</v>
      </c>
      <c r="B4351" t="s">
        <v>42</v>
      </c>
      <c r="C4351">
        <v>5</v>
      </c>
      <c r="D4351" s="6">
        <v>249254.39</v>
      </c>
      <c r="E4351" s="6">
        <v>11333387529.26</v>
      </c>
      <c r="F4351">
        <v>8</v>
      </c>
      <c r="G4351" t="s">
        <v>16</v>
      </c>
      <c r="H4351">
        <v>2009</v>
      </c>
      <c r="I4351">
        <v>9325</v>
      </c>
      <c r="J4351">
        <v>16</v>
      </c>
      <c r="K4351" s="5">
        <v>45468.160029999999</v>
      </c>
      <c r="L4351" s="6">
        <v>31156.798149999999</v>
      </c>
      <c r="M43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2" spans="1:13" x14ac:dyDescent="0.2">
      <c r="A4352" t="s">
        <v>4939</v>
      </c>
      <c r="B4352" t="s">
        <v>24</v>
      </c>
      <c r="C4352">
        <v>2</v>
      </c>
      <c r="D4352" s="6">
        <v>11982.32</v>
      </c>
      <c r="E4352" s="6">
        <v>1848872025.6800001</v>
      </c>
      <c r="F4352">
        <v>2</v>
      </c>
      <c r="G4352" t="s">
        <v>13</v>
      </c>
      <c r="H4352">
        <v>2006</v>
      </c>
      <c r="I4352">
        <v>16917</v>
      </c>
      <c r="J4352">
        <v>19</v>
      </c>
      <c r="K4352" s="5">
        <v>154299</v>
      </c>
      <c r="L4352" s="6">
        <v>5991.1601609999998</v>
      </c>
      <c r="M43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3" spans="1:13" x14ac:dyDescent="0.2">
      <c r="A4353" t="s">
        <v>4940</v>
      </c>
      <c r="B4353" t="s">
        <v>12</v>
      </c>
      <c r="C4353">
        <v>10</v>
      </c>
      <c r="D4353" s="6">
        <v>483.56</v>
      </c>
      <c r="E4353" s="6">
        <v>1829380408.8800001</v>
      </c>
      <c r="F4353">
        <v>28</v>
      </c>
      <c r="G4353" t="s">
        <v>37</v>
      </c>
      <c r="H4353">
        <v>2003</v>
      </c>
      <c r="I4353">
        <v>857</v>
      </c>
      <c r="J4353">
        <v>22</v>
      </c>
      <c r="K4353" s="5">
        <v>3783133.3319999999</v>
      </c>
      <c r="L4353" s="7">
        <v>17.270075250000001</v>
      </c>
      <c r="M43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4" spans="1:13" x14ac:dyDescent="0.2">
      <c r="A4354" t="s">
        <v>4941</v>
      </c>
      <c r="B4354" t="s">
        <v>9</v>
      </c>
      <c r="C4354">
        <v>1</v>
      </c>
      <c r="D4354" s="6">
        <v>139575.9</v>
      </c>
      <c r="E4354" s="6">
        <v>6485710907.9399996</v>
      </c>
      <c r="F4354">
        <v>1</v>
      </c>
      <c r="G4354" t="s">
        <v>29</v>
      </c>
      <c r="H4354">
        <v>2011</v>
      </c>
      <c r="I4354">
        <v>9887</v>
      </c>
      <c r="J4354">
        <v>14</v>
      </c>
      <c r="K4354" s="5">
        <v>46466.269659999998</v>
      </c>
      <c r="L4354" s="6">
        <v>139575.89840000001</v>
      </c>
      <c r="M43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5" spans="1:13" x14ac:dyDescent="0.2">
      <c r="A4355" t="s">
        <v>4942</v>
      </c>
      <c r="B4355" t="s">
        <v>18</v>
      </c>
      <c r="C4355">
        <v>5</v>
      </c>
      <c r="D4355" s="6">
        <v>86844.89</v>
      </c>
      <c r="E4355" s="6">
        <v>25276069396.23</v>
      </c>
      <c r="F4355">
        <v>37</v>
      </c>
      <c r="G4355" t="s">
        <v>29</v>
      </c>
      <c r="H4355">
        <v>2012</v>
      </c>
      <c r="I4355">
        <v>13834</v>
      </c>
      <c r="J4355">
        <v>13</v>
      </c>
      <c r="K4355" s="5">
        <v>291047.42369999998</v>
      </c>
      <c r="L4355" s="6">
        <v>2347.1592869999999</v>
      </c>
      <c r="M43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6" spans="1:13" x14ac:dyDescent="0.2">
      <c r="A4356" t="s">
        <v>4943</v>
      </c>
      <c r="B4356" t="s">
        <v>49</v>
      </c>
      <c r="C4356">
        <v>5</v>
      </c>
      <c r="D4356" s="6">
        <v>173417.14</v>
      </c>
      <c r="E4356" s="6">
        <v>42549768269.860001</v>
      </c>
      <c r="F4356">
        <v>7</v>
      </c>
      <c r="G4356" t="s">
        <v>37</v>
      </c>
      <c r="H4356">
        <v>2011</v>
      </c>
      <c r="I4356">
        <v>8729</v>
      </c>
      <c r="J4356">
        <v>14</v>
      </c>
      <c r="K4356" s="5">
        <v>245359.79509999999</v>
      </c>
      <c r="L4356" s="6">
        <v>24773.877670000002</v>
      </c>
      <c r="M435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57" spans="1:13" x14ac:dyDescent="0.2">
      <c r="A4357" t="s">
        <v>4944</v>
      </c>
      <c r="B4357" t="s">
        <v>42</v>
      </c>
      <c r="C4357">
        <v>2</v>
      </c>
      <c r="D4357" s="6">
        <v>17446.25</v>
      </c>
      <c r="E4357" s="6">
        <v>2843466895.73</v>
      </c>
      <c r="F4357">
        <v>23</v>
      </c>
      <c r="G4357" t="s">
        <v>27</v>
      </c>
      <c r="H4357">
        <v>2022</v>
      </c>
      <c r="I4357">
        <v>15469</v>
      </c>
      <c r="J4357">
        <v>3</v>
      </c>
      <c r="K4357" s="5">
        <v>162983.3768</v>
      </c>
      <c r="L4357" s="6">
        <v>758.53279840000005</v>
      </c>
      <c r="M43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8" spans="1:13" x14ac:dyDescent="0.2">
      <c r="A4358" t="s">
        <v>517</v>
      </c>
      <c r="B4358" t="s">
        <v>32</v>
      </c>
      <c r="C4358">
        <v>3</v>
      </c>
      <c r="D4358" s="6">
        <v>281719.82</v>
      </c>
      <c r="E4358" s="6">
        <v>442010412.61000001</v>
      </c>
      <c r="F4358">
        <v>37</v>
      </c>
      <c r="G4358" t="s">
        <v>27</v>
      </c>
      <c r="H4358">
        <v>2012</v>
      </c>
      <c r="I4358">
        <v>999</v>
      </c>
      <c r="J4358">
        <v>13</v>
      </c>
      <c r="K4358" s="5">
        <v>1567.9716739999999</v>
      </c>
      <c r="L4358" s="6">
        <v>7614.0491050000001</v>
      </c>
      <c r="M43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59" spans="1:13" x14ac:dyDescent="0.2">
      <c r="A4359" t="s">
        <v>4945</v>
      </c>
      <c r="B4359" t="s">
        <v>49</v>
      </c>
      <c r="C4359">
        <v>4</v>
      </c>
      <c r="D4359" s="6">
        <v>124388.29</v>
      </c>
      <c r="E4359" s="6">
        <v>46573951228.260002</v>
      </c>
      <c r="F4359">
        <v>29</v>
      </c>
      <c r="G4359" t="s">
        <v>10</v>
      </c>
      <c r="H4359">
        <v>2005</v>
      </c>
      <c r="I4359">
        <v>7804</v>
      </c>
      <c r="J4359">
        <v>20</v>
      </c>
      <c r="K4359" s="5">
        <v>374422.92589999997</v>
      </c>
      <c r="L4359" s="6">
        <v>4289.251319</v>
      </c>
      <c r="M43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0" spans="1:13" x14ac:dyDescent="0.2">
      <c r="A4360" t="s">
        <v>4946</v>
      </c>
      <c r="B4360" t="s">
        <v>12</v>
      </c>
      <c r="C4360">
        <v>9</v>
      </c>
      <c r="D4360" s="6">
        <v>261367.54</v>
      </c>
      <c r="E4360" s="6">
        <v>649886959.26999998</v>
      </c>
      <c r="F4360">
        <v>12</v>
      </c>
      <c r="G4360" t="s">
        <v>10</v>
      </c>
      <c r="H4360">
        <v>2002</v>
      </c>
      <c r="I4360">
        <v>9009</v>
      </c>
      <c r="J4360">
        <v>23</v>
      </c>
      <c r="K4360" s="5">
        <v>2485.4869210000002</v>
      </c>
      <c r="L4360" s="6">
        <v>21780.627980000001</v>
      </c>
      <c r="M43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1" spans="1:13" x14ac:dyDescent="0.2">
      <c r="A4361" t="s">
        <v>4947</v>
      </c>
      <c r="B4361" t="s">
        <v>9</v>
      </c>
      <c r="C4361">
        <v>10</v>
      </c>
      <c r="D4361" s="6">
        <v>384233.4</v>
      </c>
      <c r="E4361" s="6">
        <v>17995885215.740002</v>
      </c>
      <c r="F4361">
        <v>33</v>
      </c>
      <c r="G4361" t="s">
        <v>10</v>
      </c>
      <c r="H4361">
        <v>2010</v>
      </c>
      <c r="I4361">
        <v>5797</v>
      </c>
      <c r="J4361">
        <v>15</v>
      </c>
      <c r="K4361" s="5">
        <v>46834.816930000001</v>
      </c>
      <c r="L4361" s="6">
        <v>11643.436390000001</v>
      </c>
      <c r="M43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2" spans="1:13" x14ac:dyDescent="0.2">
      <c r="A4362" t="s">
        <v>4948</v>
      </c>
      <c r="B4362" t="s">
        <v>42</v>
      </c>
      <c r="C4362">
        <v>2</v>
      </c>
      <c r="D4362" s="6">
        <v>366.47</v>
      </c>
      <c r="E4362" s="6">
        <v>10434623510.969999</v>
      </c>
      <c r="F4362">
        <v>9</v>
      </c>
      <c r="G4362" t="s">
        <v>13</v>
      </c>
      <c r="H4362">
        <v>2000</v>
      </c>
      <c r="I4362">
        <v>18982</v>
      </c>
      <c r="J4362">
        <v>25</v>
      </c>
      <c r="K4362" s="5">
        <v>28473077.309999999</v>
      </c>
      <c r="L4362" s="7">
        <v>40.719257669999998</v>
      </c>
      <c r="M436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3" spans="1:13" x14ac:dyDescent="0.2">
      <c r="A4363" t="s">
        <v>4949</v>
      </c>
      <c r="B4363" t="s">
        <v>9</v>
      </c>
      <c r="C4363">
        <v>5</v>
      </c>
      <c r="D4363" s="6">
        <v>309543.12</v>
      </c>
      <c r="E4363" s="6">
        <v>8116794756.21</v>
      </c>
      <c r="F4363">
        <v>40</v>
      </c>
      <c r="G4363" t="s">
        <v>27</v>
      </c>
      <c r="H4363">
        <v>2001</v>
      </c>
      <c r="I4363">
        <v>3629</v>
      </c>
      <c r="J4363">
        <v>24</v>
      </c>
      <c r="K4363" s="5">
        <v>26220.855019999999</v>
      </c>
      <c r="L4363" s="6">
        <v>7738.5779430000002</v>
      </c>
      <c r="M43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4" spans="1:13" x14ac:dyDescent="0.2">
      <c r="A4364" t="s">
        <v>4950</v>
      </c>
      <c r="B4364" t="s">
        <v>15</v>
      </c>
      <c r="C4364">
        <v>9</v>
      </c>
      <c r="D4364" s="6">
        <v>93787.6</v>
      </c>
      <c r="E4364" s="6">
        <v>24361565412.669998</v>
      </c>
      <c r="F4364">
        <v>9</v>
      </c>
      <c r="G4364" t="s">
        <v>33</v>
      </c>
      <c r="H4364">
        <v>2013</v>
      </c>
      <c r="I4364">
        <v>18961</v>
      </c>
      <c r="J4364">
        <v>12</v>
      </c>
      <c r="K4364" s="5">
        <v>259751.53159999999</v>
      </c>
      <c r="L4364" s="6">
        <v>10420.84396</v>
      </c>
      <c r="M43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5" spans="1:13" x14ac:dyDescent="0.2">
      <c r="A4365" t="s">
        <v>4951</v>
      </c>
      <c r="B4365" t="s">
        <v>49</v>
      </c>
      <c r="C4365">
        <v>9</v>
      </c>
      <c r="D4365" s="6">
        <v>156846.01</v>
      </c>
      <c r="E4365" s="6">
        <v>34017280281.84</v>
      </c>
      <c r="F4365">
        <v>17</v>
      </c>
      <c r="G4365" t="s">
        <v>19</v>
      </c>
      <c r="H4365">
        <v>2011</v>
      </c>
      <c r="I4365">
        <v>1335</v>
      </c>
      <c r="J4365">
        <v>14</v>
      </c>
      <c r="K4365" s="5">
        <v>216882.29370000001</v>
      </c>
      <c r="L4365" s="6">
        <v>9226.2361629999996</v>
      </c>
      <c r="M43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6" spans="1:13" x14ac:dyDescent="0.2">
      <c r="A4366" t="s">
        <v>4952</v>
      </c>
      <c r="B4366" t="s">
        <v>32</v>
      </c>
      <c r="C4366">
        <v>5</v>
      </c>
      <c r="D4366" s="6">
        <v>162063.62</v>
      </c>
      <c r="E4366" s="6">
        <v>6371710979.0200005</v>
      </c>
      <c r="F4366">
        <v>1</v>
      </c>
      <c r="G4366" t="s">
        <v>10</v>
      </c>
      <c r="H4366">
        <v>2008</v>
      </c>
      <c r="I4366">
        <v>17677</v>
      </c>
      <c r="J4366">
        <v>17</v>
      </c>
      <c r="K4366" s="5">
        <v>39315.109299999996</v>
      </c>
      <c r="L4366" s="6">
        <v>162063.6195</v>
      </c>
      <c r="M43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67" spans="1:13" x14ac:dyDescent="0.2">
      <c r="A4367" t="s">
        <v>4953</v>
      </c>
      <c r="B4367" t="s">
        <v>9</v>
      </c>
      <c r="C4367">
        <v>9</v>
      </c>
      <c r="D4367" s="6">
        <v>199152.91</v>
      </c>
      <c r="E4367" s="6">
        <v>6239262991.0200005</v>
      </c>
      <c r="F4367">
        <v>33</v>
      </c>
      <c r="G4367" t="s">
        <v>19</v>
      </c>
      <c r="H4367">
        <v>2006</v>
      </c>
      <c r="I4367">
        <v>7862</v>
      </c>
      <c r="J4367">
        <v>19</v>
      </c>
      <c r="K4367" s="5">
        <v>31328.00678</v>
      </c>
      <c r="L4367" s="6">
        <v>6034.9367849999999</v>
      </c>
      <c r="M43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8" spans="1:13" x14ac:dyDescent="0.2">
      <c r="A4368" t="s">
        <v>4954</v>
      </c>
      <c r="B4368" t="s">
        <v>18</v>
      </c>
      <c r="C4368">
        <v>1</v>
      </c>
      <c r="D4368" s="6">
        <v>33311.47</v>
      </c>
      <c r="E4368" s="6">
        <v>9950040720.7999992</v>
      </c>
      <c r="F4368">
        <v>40</v>
      </c>
      <c r="G4368" t="s">
        <v>29</v>
      </c>
      <c r="H4368">
        <v>2004</v>
      </c>
      <c r="I4368">
        <v>10508</v>
      </c>
      <c r="J4368">
        <v>21</v>
      </c>
      <c r="K4368" s="5">
        <v>298696.1618</v>
      </c>
      <c r="L4368" s="6">
        <v>832.78668110000001</v>
      </c>
      <c r="M43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69" spans="1:13" x14ac:dyDescent="0.2">
      <c r="A4369" t="s">
        <v>518</v>
      </c>
      <c r="B4369" t="s">
        <v>12</v>
      </c>
      <c r="C4369">
        <v>6</v>
      </c>
      <c r="D4369" s="6">
        <v>362653.48</v>
      </c>
      <c r="E4369" s="6">
        <v>7670344690.6899996</v>
      </c>
      <c r="F4369">
        <v>30</v>
      </c>
      <c r="G4369" t="s">
        <v>29</v>
      </c>
      <c r="H4369">
        <v>2012</v>
      </c>
      <c r="I4369">
        <v>2171</v>
      </c>
      <c r="J4369">
        <v>13</v>
      </c>
      <c r="K4369" s="5">
        <v>21149.616460000001</v>
      </c>
      <c r="L4369" s="6">
        <v>12088.44937</v>
      </c>
      <c r="M43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0" spans="1:13" x14ac:dyDescent="0.2">
      <c r="A4370" t="s">
        <v>4955</v>
      </c>
      <c r="B4370" t="s">
        <v>24</v>
      </c>
      <c r="C4370">
        <v>9</v>
      </c>
      <c r="D4370" s="6">
        <v>496266.11</v>
      </c>
      <c r="E4370" s="6">
        <v>15151312710.77</v>
      </c>
      <c r="F4370">
        <v>5</v>
      </c>
      <c r="G4370" t="s">
        <v>33</v>
      </c>
      <c r="H4370">
        <v>2009</v>
      </c>
      <c r="I4370">
        <v>1781</v>
      </c>
      <c r="J4370">
        <v>16</v>
      </c>
      <c r="K4370" s="5">
        <v>30529.6211</v>
      </c>
      <c r="L4370" s="6">
        <v>99253.22292</v>
      </c>
      <c r="M437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71" spans="1:13" x14ac:dyDescent="0.2">
      <c r="A4371" t="s">
        <v>4956</v>
      </c>
      <c r="B4371" t="s">
        <v>9</v>
      </c>
      <c r="C4371">
        <v>7</v>
      </c>
      <c r="D4371" s="6">
        <v>168173</v>
      </c>
      <c r="E4371" s="6">
        <v>5040605713.3400002</v>
      </c>
      <c r="F4371">
        <v>45</v>
      </c>
      <c r="G4371" t="s">
        <v>16</v>
      </c>
      <c r="H4371">
        <v>2017</v>
      </c>
      <c r="I4371">
        <v>6601</v>
      </c>
      <c r="J4371">
        <v>8</v>
      </c>
      <c r="K4371" s="5">
        <v>29971.740829999999</v>
      </c>
      <c r="L4371" s="6">
        <v>3737.177756</v>
      </c>
      <c r="M43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2" spans="1:13" x14ac:dyDescent="0.2">
      <c r="A4372" t="s">
        <v>4957</v>
      </c>
      <c r="B4372" t="s">
        <v>12</v>
      </c>
      <c r="C4372">
        <v>9</v>
      </c>
      <c r="D4372" s="6">
        <v>49438.57</v>
      </c>
      <c r="E4372" s="6">
        <v>244576893.97999999</v>
      </c>
      <c r="F4372">
        <v>17</v>
      </c>
      <c r="G4372" t="s">
        <v>21</v>
      </c>
      <c r="H4372">
        <v>2008</v>
      </c>
      <c r="I4372">
        <v>8148</v>
      </c>
      <c r="J4372">
        <v>17</v>
      </c>
      <c r="K4372" s="5">
        <v>4946.0868119999996</v>
      </c>
      <c r="L4372" s="6">
        <v>2908.1511329999998</v>
      </c>
      <c r="M43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3" spans="1:13" x14ac:dyDescent="0.2">
      <c r="A4373" t="s">
        <v>4958</v>
      </c>
      <c r="B4373" t="s">
        <v>12</v>
      </c>
      <c r="C4373">
        <v>9</v>
      </c>
      <c r="D4373" s="6">
        <v>31876.63</v>
      </c>
      <c r="E4373" s="6">
        <v>13239996393.73</v>
      </c>
      <c r="F4373">
        <v>28</v>
      </c>
      <c r="G4373" t="s">
        <v>37</v>
      </c>
      <c r="H4373">
        <v>2014</v>
      </c>
      <c r="I4373">
        <v>9848</v>
      </c>
      <c r="J4373">
        <v>11</v>
      </c>
      <c r="K4373" s="5">
        <v>415350.19209999999</v>
      </c>
      <c r="L4373" s="6">
        <v>1138.451082</v>
      </c>
      <c r="M43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4" spans="1:13" x14ac:dyDescent="0.2">
      <c r="A4374" t="s">
        <v>4959</v>
      </c>
      <c r="B4374" t="s">
        <v>12</v>
      </c>
      <c r="C4374">
        <v>7</v>
      </c>
      <c r="D4374" s="6">
        <v>8992.9</v>
      </c>
      <c r="E4374" s="6">
        <v>17422643167.759998</v>
      </c>
      <c r="F4374">
        <v>46</v>
      </c>
      <c r="G4374" t="s">
        <v>19</v>
      </c>
      <c r="H4374">
        <v>2002</v>
      </c>
      <c r="I4374">
        <v>7748</v>
      </c>
      <c r="J4374">
        <v>23</v>
      </c>
      <c r="K4374" s="5">
        <v>1937376.7849999999</v>
      </c>
      <c r="L4374" s="6">
        <v>195.49780910000001</v>
      </c>
      <c r="M43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75" spans="1:13" x14ac:dyDescent="0.2">
      <c r="A4375" t="s">
        <v>4960</v>
      </c>
      <c r="B4375" t="s">
        <v>42</v>
      </c>
      <c r="C4375">
        <v>10</v>
      </c>
      <c r="D4375" s="6">
        <v>217014.8</v>
      </c>
      <c r="E4375" s="6">
        <v>9581630202.3999996</v>
      </c>
      <c r="F4375">
        <v>32</v>
      </c>
      <c r="G4375" t="s">
        <v>29</v>
      </c>
      <c r="H4375">
        <v>2013</v>
      </c>
      <c r="I4375">
        <v>7799</v>
      </c>
      <c r="J4375">
        <v>12</v>
      </c>
      <c r="K4375" s="5">
        <v>44150.967199999999</v>
      </c>
      <c r="L4375" s="6">
        <v>6781.7124089999998</v>
      </c>
      <c r="M43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6" spans="1:13" x14ac:dyDescent="0.2">
      <c r="A4376" t="s">
        <v>4961</v>
      </c>
      <c r="B4376" t="s">
        <v>15</v>
      </c>
      <c r="C4376">
        <v>9</v>
      </c>
      <c r="D4376" s="6">
        <v>332827.03000000003</v>
      </c>
      <c r="E4376" s="6">
        <v>11965580602.08</v>
      </c>
      <c r="F4376">
        <v>45</v>
      </c>
      <c r="G4376" t="s">
        <v>10</v>
      </c>
      <c r="H4376">
        <v>2015</v>
      </c>
      <c r="I4376">
        <v>10379</v>
      </c>
      <c r="J4376">
        <v>10</v>
      </c>
      <c r="K4376" s="5">
        <v>35950.348429999998</v>
      </c>
      <c r="L4376" s="6">
        <v>7396.1562720000002</v>
      </c>
      <c r="M43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7" spans="1:13" x14ac:dyDescent="0.2">
      <c r="A4377" t="s">
        <v>4962</v>
      </c>
      <c r="B4377" t="s">
        <v>12</v>
      </c>
      <c r="C4377">
        <v>9</v>
      </c>
      <c r="D4377" s="6">
        <v>274792.13</v>
      </c>
      <c r="E4377" s="6">
        <v>1019052781.89</v>
      </c>
      <c r="F4377">
        <v>44</v>
      </c>
      <c r="G4377" t="s">
        <v>29</v>
      </c>
      <c r="H4377">
        <v>2021</v>
      </c>
      <c r="I4377">
        <v>15028</v>
      </c>
      <c r="J4377">
        <v>4</v>
      </c>
      <c r="K4377" s="5">
        <v>3707.449697</v>
      </c>
      <c r="L4377" s="6">
        <v>6245.2756250000002</v>
      </c>
      <c r="M43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8" spans="1:13" x14ac:dyDescent="0.2">
      <c r="A4378" t="s">
        <v>4963</v>
      </c>
      <c r="B4378" t="s">
        <v>9</v>
      </c>
      <c r="C4378">
        <v>1</v>
      </c>
      <c r="D4378" s="6">
        <v>30664.38</v>
      </c>
      <c r="E4378" s="6">
        <v>13193298791.75</v>
      </c>
      <c r="F4378">
        <v>37</v>
      </c>
      <c r="G4378" t="s">
        <v>27</v>
      </c>
      <c r="H4378">
        <v>2017</v>
      </c>
      <c r="I4378">
        <v>14573</v>
      </c>
      <c r="J4378">
        <v>8</v>
      </c>
      <c r="K4378" s="5">
        <v>430247.33769999997</v>
      </c>
      <c r="L4378" s="6">
        <v>828.76704410000002</v>
      </c>
      <c r="M43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79" spans="1:13" x14ac:dyDescent="0.2">
      <c r="A4379" t="s">
        <v>4964</v>
      </c>
      <c r="B4379" t="s">
        <v>32</v>
      </c>
      <c r="C4379">
        <v>2</v>
      </c>
      <c r="D4379" s="6">
        <v>467006.56</v>
      </c>
      <c r="E4379" s="6">
        <v>17764951220.759998</v>
      </c>
      <c r="F4379">
        <v>33</v>
      </c>
      <c r="G4379" t="s">
        <v>16</v>
      </c>
      <c r="H4379">
        <v>2023</v>
      </c>
      <c r="I4379">
        <v>3542</v>
      </c>
      <c r="J4379">
        <v>2</v>
      </c>
      <c r="K4379" s="5">
        <v>38039.046090000003</v>
      </c>
      <c r="L4379" s="6">
        <v>14151.71406</v>
      </c>
      <c r="M43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0" spans="1:13" x14ac:dyDescent="0.2">
      <c r="A4380" t="s">
        <v>519</v>
      </c>
      <c r="B4380" t="s">
        <v>9</v>
      </c>
      <c r="C4380">
        <v>5</v>
      </c>
      <c r="D4380" s="6">
        <v>175643.73</v>
      </c>
      <c r="E4380" s="6">
        <v>5956777725.8199997</v>
      </c>
      <c r="F4380">
        <v>38</v>
      </c>
      <c r="G4380" t="s">
        <v>13</v>
      </c>
      <c r="H4380">
        <v>2008</v>
      </c>
      <c r="I4380">
        <v>4514</v>
      </c>
      <c r="J4380">
        <v>17</v>
      </c>
      <c r="K4380" s="5">
        <v>33912.979599999999</v>
      </c>
      <c r="L4380" s="6">
        <v>4622.203305</v>
      </c>
      <c r="M43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1" spans="1:13" x14ac:dyDescent="0.2">
      <c r="A4381" t="s">
        <v>4965</v>
      </c>
      <c r="B4381" t="s">
        <v>12</v>
      </c>
      <c r="C4381">
        <v>10</v>
      </c>
      <c r="D4381" s="6">
        <v>413175</v>
      </c>
      <c r="E4381" s="6">
        <v>8032034926.0500002</v>
      </c>
      <c r="F4381">
        <v>41</v>
      </c>
      <c r="G4381" t="s">
        <v>21</v>
      </c>
      <c r="H4381">
        <v>2011</v>
      </c>
      <c r="I4381">
        <v>11491</v>
      </c>
      <c r="J4381">
        <v>14</v>
      </c>
      <c r="K4381" s="5">
        <v>19438.789100000002</v>
      </c>
      <c r="L4381" s="6">
        <v>10077.439109999999</v>
      </c>
      <c r="M43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2" spans="1:13" x14ac:dyDescent="0.2">
      <c r="A4382" t="s">
        <v>4966</v>
      </c>
      <c r="B4382" t="s">
        <v>9</v>
      </c>
      <c r="C4382">
        <v>7</v>
      </c>
      <c r="D4382" s="6">
        <v>370199.25</v>
      </c>
      <c r="E4382" s="6">
        <v>11447037153.27</v>
      </c>
      <c r="F4382">
        <v>42</v>
      </c>
      <c r="G4382" t="s">
        <v>33</v>
      </c>
      <c r="H4382">
        <v>2002</v>
      </c>
      <c r="I4382">
        <v>9779</v>
      </c>
      <c r="J4382">
        <v>23</v>
      </c>
      <c r="K4382" s="5">
        <v>30920.286550000001</v>
      </c>
      <c r="L4382" s="6">
        <v>8814.2679069999995</v>
      </c>
      <c r="M43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3" spans="1:13" x14ac:dyDescent="0.2">
      <c r="A4383" t="s">
        <v>4967</v>
      </c>
      <c r="B4383" t="s">
        <v>42</v>
      </c>
      <c r="C4383">
        <v>3</v>
      </c>
      <c r="D4383" s="6">
        <v>331709.96000000002</v>
      </c>
      <c r="E4383" s="6">
        <v>1174737867.4300001</v>
      </c>
      <c r="F4383">
        <v>1</v>
      </c>
      <c r="G4383" t="s">
        <v>19</v>
      </c>
      <c r="H4383">
        <v>2019</v>
      </c>
      <c r="I4383">
        <v>1666</v>
      </c>
      <c r="J4383">
        <v>6</v>
      </c>
      <c r="K4383" s="5">
        <v>3540.4609780000001</v>
      </c>
      <c r="L4383" s="6">
        <v>331709.95659999998</v>
      </c>
      <c r="M438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4" spans="1:13" x14ac:dyDescent="0.2">
      <c r="A4384" t="s">
        <v>4968</v>
      </c>
      <c r="B4384" t="s">
        <v>32</v>
      </c>
      <c r="C4384">
        <v>1</v>
      </c>
      <c r="D4384" s="6">
        <v>170959.17</v>
      </c>
      <c r="E4384" s="6">
        <v>574842889.29999995</v>
      </c>
      <c r="F4384">
        <v>11</v>
      </c>
      <c r="G4384" t="s">
        <v>33</v>
      </c>
      <c r="H4384">
        <v>2003</v>
      </c>
      <c r="I4384">
        <v>2135</v>
      </c>
      <c r="J4384">
        <v>22</v>
      </c>
      <c r="K4384" s="5">
        <v>3361.4572400000002</v>
      </c>
      <c r="L4384" s="6">
        <v>15541.742469999999</v>
      </c>
      <c r="M43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5" spans="1:13" x14ac:dyDescent="0.2">
      <c r="A4385" t="s">
        <v>4969</v>
      </c>
      <c r="B4385" t="s">
        <v>15</v>
      </c>
      <c r="C4385">
        <v>8</v>
      </c>
      <c r="D4385" s="6">
        <v>349822.53</v>
      </c>
      <c r="E4385" s="6">
        <v>15685348079.639999</v>
      </c>
      <c r="F4385">
        <v>7</v>
      </c>
      <c r="G4385" t="s">
        <v>10</v>
      </c>
      <c r="H4385">
        <v>2003</v>
      </c>
      <c r="I4385">
        <v>9716</v>
      </c>
      <c r="J4385">
        <v>22</v>
      </c>
      <c r="K4385" s="5">
        <v>44837.015520000001</v>
      </c>
      <c r="L4385" s="6">
        <v>49974.64731</v>
      </c>
      <c r="M43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86" spans="1:13" x14ac:dyDescent="0.2">
      <c r="A4386" t="s">
        <v>4970</v>
      </c>
      <c r="B4386" t="s">
        <v>42</v>
      </c>
      <c r="C4386">
        <v>8</v>
      </c>
      <c r="D4386" s="6">
        <v>135537.06</v>
      </c>
      <c r="E4386" s="6">
        <v>6335645181.4300003</v>
      </c>
      <c r="F4386">
        <v>30</v>
      </c>
      <c r="G4386" t="s">
        <v>10</v>
      </c>
      <c r="H4386">
        <v>2005</v>
      </c>
      <c r="I4386">
        <v>8308</v>
      </c>
      <c r="J4386">
        <v>20</v>
      </c>
      <c r="K4386" s="5">
        <v>46743.744200000001</v>
      </c>
      <c r="L4386" s="6">
        <v>4517.9019870000002</v>
      </c>
      <c r="M43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7" spans="1:13" x14ac:dyDescent="0.2">
      <c r="A4387" t="s">
        <v>4971</v>
      </c>
      <c r="B4387" t="s">
        <v>18</v>
      </c>
      <c r="C4387">
        <v>6</v>
      </c>
      <c r="D4387" s="6">
        <v>32987.019999999997</v>
      </c>
      <c r="E4387" s="6">
        <v>559225622.38999999</v>
      </c>
      <c r="F4387">
        <v>30</v>
      </c>
      <c r="G4387" t="s">
        <v>10</v>
      </c>
      <c r="H4387">
        <v>2017</v>
      </c>
      <c r="I4387">
        <v>10316</v>
      </c>
      <c r="J4387">
        <v>8</v>
      </c>
      <c r="K4387" s="5">
        <v>16951.90047</v>
      </c>
      <c r="L4387" s="6">
        <v>1099.5672460000001</v>
      </c>
      <c r="M43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8" spans="1:13" x14ac:dyDescent="0.2">
      <c r="A4388" t="s">
        <v>4972</v>
      </c>
      <c r="B4388" t="s">
        <v>15</v>
      </c>
      <c r="C4388">
        <v>9</v>
      </c>
      <c r="D4388" s="6">
        <v>155706.07</v>
      </c>
      <c r="E4388" s="6">
        <v>6859264609.4700003</v>
      </c>
      <c r="F4388">
        <v>27</v>
      </c>
      <c r="G4388" t="s">
        <v>27</v>
      </c>
      <c r="H4388">
        <v>2001</v>
      </c>
      <c r="I4388">
        <v>17079</v>
      </c>
      <c r="J4388">
        <v>24</v>
      </c>
      <c r="K4388" s="5">
        <v>44051.646099999998</v>
      </c>
      <c r="L4388" s="6">
        <v>5766.8916600000002</v>
      </c>
      <c r="M43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89" spans="1:13" x14ac:dyDescent="0.2">
      <c r="A4389" t="s">
        <v>4973</v>
      </c>
      <c r="B4389" t="s">
        <v>9</v>
      </c>
      <c r="C4389">
        <v>3</v>
      </c>
      <c r="D4389" s="6">
        <v>456220.4</v>
      </c>
      <c r="E4389" s="6">
        <v>1972363265.6600001</v>
      </c>
      <c r="F4389">
        <v>1</v>
      </c>
      <c r="G4389" t="s">
        <v>19</v>
      </c>
      <c r="H4389">
        <v>2014</v>
      </c>
      <c r="I4389">
        <v>14902</v>
      </c>
      <c r="J4389">
        <v>11</v>
      </c>
      <c r="K4389" s="5">
        <v>4322.2684749999999</v>
      </c>
      <c r="L4389" s="6">
        <v>456220.3983</v>
      </c>
      <c r="M43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0" spans="1:13" x14ac:dyDescent="0.2">
      <c r="A4390" t="s">
        <v>4974</v>
      </c>
      <c r="B4390" t="s">
        <v>24</v>
      </c>
      <c r="C4390">
        <v>1</v>
      </c>
      <c r="D4390" s="6">
        <v>327836.17</v>
      </c>
      <c r="E4390" s="6">
        <v>11339404954.440001</v>
      </c>
      <c r="F4390">
        <v>8</v>
      </c>
      <c r="G4390" t="s">
        <v>21</v>
      </c>
      <c r="H4390">
        <v>2015</v>
      </c>
      <c r="I4390">
        <v>18686</v>
      </c>
      <c r="J4390">
        <v>10</v>
      </c>
      <c r="K4390" s="5">
        <v>34587.633479999997</v>
      </c>
      <c r="L4390" s="6">
        <v>40979.520640000002</v>
      </c>
      <c r="M43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1" spans="1:13" x14ac:dyDescent="0.2">
      <c r="A4391" t="s">
        <v>520</v>
      </c>
      <c r="B4391" t="s">
        <v>24</v>
      </c>
      <c r="C4391">
        <v>2</v>
      </c>
      <c r="D4391" s="6">
        <v>137073.24</v>
      </c>
      <c r="E4391" s="6">
        <v>5391080517.4300003</v>
      </c>
      <c r="F4391">
        <v>7</v>
      </c>
      <c r="G4391" t="s">
        <v>35</v>
      </c>
      <c r="H4391">
        <v>2003</v>
      </c>
      <c r="I4391">
        <v>5726</v>
      </c>
      <c r="J4391">
        <v>22</v>
      </c>
      <c r="K4391" s="5">
        <v>39328.925770000002</v>
      </c>
      <c r="L4391" s="6">
        <v>19581.892019999999</v>
      </c>
      <c r="M43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2" spans="1:13" x14ac:dyDescent="0.2">
      <c r="A4392" t="s">
        <v>4975</v>
      </c>
      <c r="B4392" t="s">
        <v>12</v>
      </c>
      <c r="C4392">
        <v>3</v>
      </c>
      <c r="D4392" s="6">
        <v>235782.26</v>
      </c>
      <c r="E4392" s="6">
        <v>10204611030.41</v>
      </c>
      <c r="F4392">
        <v>17</v>
      </c>
      <c r="G4392" t="s">
        <v>35</v>
      </c>
      <c r="H4392">
        <v>2009</v>
      </c>
      <c r="I4392">
        <v>7409</v>
      </c>
      <c r="J4392">
        <v>16</v>
      </c>
      <c r="K4392" s="5">
        <v>43278.808319999996</v>
      </c>
      <c r="L4392" s="6">
        <v>13869.54472</v>
      </c>
      <c r="M43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3" spans="1:13" x14ac:dyDescent="0.2">
      <c r="A4393" t="s">
        <v>4976</v>
      </c>
      <c r="B4393" t="s">
        <v>12</v>
      </c>
      <c r="C4393">
        <v>9</v>
      </c>
      <c r="D4393" s="6">
        <v>209409.67</v>
      </c>
      <c r="E4393" s="6">
        <v>82277379542.289993</v>
      </c>
      <c r="F4393">
        <v>4</v>
      </c>
      <c r="G4393" t="s">
        <v>35</v>
      </c>
      <c r="H4393">
        <v>2022</v>
      </c>
      <c r="I4393">
        <v>18297</v>
      </c>
      <c r="J4393">
        <v>3</v>
      </c>
      <c r="K4393" s="5">
        <v>392900.533</v>
      </c>
      <c r="L4393" s="6">
        <v>52352.416980000002</v>
      </c>
      <c r="M43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4" spans="1:13" x14ac:dyDescent="0.2">
      <c r="A4394" t="s">
        <v>4977</v>
      </c>
      <c r="B4394" t="s">
        <v>15</v>
      </c>
      <c r="C4394">
        <v>9</v>
      </c>
      <c r="D4394" s="6">
        <v>40023.25</v>
      </c>
      <c r="E4394" s="6">
        <v>1658188483</v>
      </c>
      <c r="F4394">
        <v>38</v>
      </c>
      <c r="G4394" t="s">
        <v>37</v>
      </c>
      <c r="H4394">
        <v>2000</v>
      </c>
      <c r="I4394">
        <v>15135</v>
      </c>
      <c r="J4394">
        <v>25</v>
      </c>
      <c r="K4394" s="5">
        <v>41429.634910000001</v>
      </c>
      <c r="L4394" s="6">
        <v>1053.243309</v>
      </c>
      <c r="M43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5" spans="1:13" x14ac:dyDescent="0.2">
      <c r="A4395" t="s">
        <v>4978</v>
      </c>
      <c r="B4395" t="s">
        <v>15</v>
      </c>
      <c r="C4395">
        <v>1</v>
      </c>
      <c r="D4395" s="6">
        <v>187787.79</v>
      </c>
      <c r="E4395" s="6">
        <v>7216368653.2299995</v>
      </c>
      <c r="F4395">
        <v>45</v>
      </c>
      <c r="G4395" t="s">
        <v>37</v>
      </c>
      <c r="H4395">
        <v>2016</v>
      </c>
      <c r="I4395">
        <v>7754</v>
      </c>
      <c r="J4395">
        <v>9</v>
      </c>
      <c r="K4395" s="5">
        <v>38427.317439999999</v>
      </c>
      <c r="L4395" s="6">
        <v>4173.0619120000001</v>
      </c>
      <c r="M43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6" spans="1:13" x14ac:dyDescent="0.2">
      <c r="A4396" t="s">
        <v>4979</v>
      </c>
      <c r="B4396" t="s">
        <v>12</v>
      </c>
      <c r="C4396">
        <v>1</v>
      </c>
      <c r="D4396" s="6">
        <v>342739.6</v>
      </c>
      <c r="E4396" s="6">
        <v>1119924990.53</v>
      </c>
      <c r="F4396">
        <v>1</v>
      </c>
      <c r="G4396" t="s">
        <v>35</v>
      </c>
      <c r="H4396">
        <v>2016</v>
      </c>
      <c r="I4396">
        <v>15343</v>
      </c>
      <c r="J4396">
        <v>9</v>
      </c>
      <c r="K4396" s="5">
        <v>3266.5681300000001</v>
      </c>
      <c r="L4396" s="6">
        <v>342739.59899999999</v>
      </c>
      <c r="M439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397" spans="1:13" x14ac:dyDescent="0.2">
      <c r="A4397" t="s">
        <v>4980</v>
      </c>
      <c r="B4397" t="s">
        <v>12</v>
      </c>
      <c r="C4397">
        <v>1</v>
      </c>
      <c r="D4397" s="6">
        <v>460309.5</v>
      </c>
      <c r="E4397" s="6">
        <v>12465840515.290001</v>
      </c>
      <c r="F4397">
        <v>24</v>
      </c>
      <c r="G4397" t="s">
        <v>16</v>
      </c>
      <c r="H4397">
        <v>2011</v>
      </c>
      <c r="I4397">
        <v>8529</v>
      </c>
      <c r="J4397">
        <v>14</v>
      </c>
      <c r="K4397" s="5">
        <v>27080.43218</v>
      </c>
      <c r="L4397" s="6">
        <v>19179.562519999999</v>
      </c>
      <c r="M43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8" spans="1:13" x14ac:dyDescent="0.2">
      <c r="A4398" t="s">
        <v>4981</v>
      </c>
      <c r="B4398" t="s">
        <v>18</v>
      </c>
      <c r="C4398">
        <v>6</v>
      </c>
      <c r="D4398" s="6">
        <v>229321.99</v>
      </c>
      <c r="E4398" s="6">
        <v>6402586123.8199997</v>
      </c>
      <c r="F4398">
        <v>27</v>
      </c>
      <c r="G4398" t="s">
        <v>16</v>
      </c>
      <c r="H4398">
        <v>2007</v>
      </c>
      <c r="I4398">
        <v>10363</v>
      </c>
      <c r="J4398">
        <v>18</v>
      </c>
      <c r="K4398" s="5">
        <v>27918.634170000001</v>
      </c>
      <c r="L4398" s="6">
        <v>8493.4071100000001</v>
      </c>
      <c r="M43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399" spans="1:13" x14ac:dyDescent="0.2">
      <c r="A4399" t="s">
        <v>4982</v>
      </c>
      <c r="B4399" t="s">
        <v>24</v>
      </c>
      <c r="C4399">
        <v>8</v>
      </c>
      <c r="D4399" s="6">
        <v>254597.3</v>
      </c>
      <c r="E4399" s="6">
        <v>6328952468.1700001</v>
      </c>
      <c r="F4399">
        <v>6</v>
      </c>
      <c r="G4399" t="s">
        <v>27</v>
      </c>
      <c r="H4399">
        <v>2004</v>
      </c>
      <c r="I4399">
        <v>563</v>
      </c>
      <c r="J4399">
        <v>21</v>
      </c>
      <c r="K4399" s="5">
        <v>24857.678309999999</v>
      </c>
      <c r="L4399" s="6">
        <v>42432.883930000004</v>
      </c>
      <c r="M43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00" spans="1:13" x14ac:dyDescent="0.2">
      <c r="A4400" t="s">
        <v>4983</v>
      </c>
      <c r="B4400" t="s">
        <v>18</v>
      </c>
      <c r="C4400">
        <v>8</v>
      </c>
      <c r="D4400" s="6">
        <v>266595.87</v>
      </c>
      <c r="E4400" s="6">
        <v>12106507433.01</v>
      </c>
      <c r="F4400">
        <v>16</v>
      </c>
      <c r="G4400" t="s">
        <v>21</v>
      </c>
      <c r="H4400">
        <v>2005</v>
      </c>
      <c r="I4400">
        <v>10815</v>
      </c>
      <c r="J4400">
        <v>20</v>
      </c>
      <c r="K4400" s="5">
        <v>45410.459080000001</v>
      </c>
      <c r="L4400" s="6">
        <v>16662.241859999998</v>
      </c>
      <c r="M44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1" spans="1:13" x14ac:dyDescent="0.2">
      <c r="A4401" t="s">
        <v>4984</v>
      </c>
      <c r="B4401" t="s">
        <v>15</v>
      </c>
      <c r="C4401">
        <v>8</v>
      </c>
      <c r="D4401" s="6">
        <v>224184.22</v>
      </c>
      <c r="E4401" s="6">
        <v>6468419130.71</v>
      </c>
      <c r="F4401">
        <v>31</v>
      </c>
      <c r="G4401" t="s">
        <v>13</v>
      </c>
      <c r="H4401">
        <v>2008</v>
      </c>
      <c r="I4401">
        <v>7184</v>
      </c>
      <c r="J4401">
        <v>17</v>
      </c>
      <c r="K4401" s="5">
        <v>28852.141650000001</v>
      </c>
      <c r="L4401" s="6">
        <v>7231.7491149999996</v>
      </c>
      <c r="M44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2" spans="1:13" x14ac:dyDescent="0.2">
      <c r="A4402" t="s">
        <v>521</v>
      </c>
      <c r="B4402" t="s">
        <v>15</v>
      </c>
      <c r="C4402">
        <v>4</v>
      </c>
      <c r="D4402" s="6">
        <v>126938.1</v>
      </c>
      <c r="E4402" s="6">
        <v>28203907771.16</v>
      </c>
      <c r="F4402">
        <v>39</v>
      </c>
      <c r="G4402" t="s">
        <v>16</v>
      </c>
      <c r="H4402">
        <v>2007</v>
      </c>
      <c r="I4402">
        <v>2085</v>
      </c>
      <c r="J4402">
        <v>18</v>
      </c>
      <c r="K4402" s="5">
        <v>222185.2996</v>
      </c>
      <c r="L4402" s="6">
        <v>3254.823198</v>
      </c>
      <c r="M44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3" spans="1:13" x14ac:dyDescent="0.2">
      <c r="A4403" t="s">
        <v>4985</v>
      </c>
      <c r="B4403" t="s">
        <v>9</v>
      </c>
      <c r="C4403">
        <v>9</v>
      </c>
      <c r="D4403" s="6">
        <v>68662.33</v>
      </c>
      <c r="E4403" s="6">
        <v>2159273442.4699998</v>
      </c>
      <c r="F4403">
        <v>9</v>
      </c>
      <c r="G4403" t="s">
        <v>21</v>
      </c>
      <c r="H4403">
        <v>2003</v>
      </c>
      <c r="I4403">
        <v>9589</v>
      </c>
      <c r="J4403">
        <v>22</v>
      </c>
      <c r="K4403" s="5">
        <v>31446.716420000001</v>
      </c>
      <c r="L4403" s="6">
        <v>7629.1476350000003</v>
      </c>
      <c r="M44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4" spans="1:13" x14ac:dyDescent="0.2">
      <c r="A4404" t="s">
        <v>4986</v>
      </c>
      <c r="B4404" t="s">
        <v>32</v>
      </c>
      <c r="C4404">
        <v>2</v>
      </c>
      <c r="D4404" s="6">
        <v>486571.02</v>
      </c>
      <c r="E4404" s="6">
        <v>21295564641.799999</v>
      </c>
      <c r="F4404">
        <v>42</v>
      </c>
      <c r="G4404" t="s">
        <v>16</v>
      </c>
      <c r="H4404">
        <v>2016</v>
      </c>
      <c r="I4404">
        <v>5267</v>
      </c>
      <c r="J4404">
        <v>9</v>
      </c>
      <c r="K4404" s="5">
        <v>43765.611259999998</v>
      </c>
      <c r="L4404" s="6">
        <v>11585.02426</v>
      </c>
      <c r="M44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5" spans="1:13" x14ac:dyDescent="0.2">
      <c r="A4405" t="s">
        <v>4987</v>
      </c>
      <c r="B4405" t="s">
        <v>32</v>
      </c>
      <c r="C4405">
        <v>10</v>
      </c>
      <c r="D4405" s="6">
        <v>36724.910000000003</v>
      </c>
      <c r="E4405" s="6">
        <v>11783349191.940001</v>
      </c>
      <c r="F4405">
        <v>28</v>
      </c>
      <c r="G4405" t="s">
        <v>37</v>
      </c>
      <c r="H4405">
        <v>2006</v>
      </c>
      <c r="I4405">
        <v>3022</v>
      </c>
      <c r="J4405">
        <v>19</v>
      </c>
      <c r="K4405" s="5">
        <v>320853.41830000002</v>
      </c>
      <c r="L4405" s="6">
        <v>1311.603879</v>
      </c>
      <c r="M44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6" spans="1:13" x14ac:dyDescent="0.2">
      <c r="A4406" t="s">
        <v>4988</v>
      </c>
      <c r="B4406" t="s">
        <v>9</v>
      </c>
      <c r="C4406">
        <v>6</v>
      </c>
      <c r="D4406" s="6">
        <v>322596.82</v>
      </c>
      <c r="E4406" s="6">
        <v>5593300350.2700005</v>
      </c>
      <c r="F4406">
        <v>49</v>
      </c>
      <c r="G4406" t="s">
        <v>37</v>
      </c>
      <c r="H4406">
        <v>2023</v>
      </c>
      <c r="I4406">
        <v>3951</v>
      </c>
      <c r="J4406">
        <v>2</v>
      </c>
      <c r="K4406" s="5">
        <v>17337.361680000002</v>
      </c>
      <c r="L4406" s="6">
        <v>6583.6085810000004</v>
      </c>
      <c r="M44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7" spans="1:13" x14ac:dyDescent="0.2">
      <c r="A4407" t="s">
        <v>4989</v>
      </c>
      <c r="B4407" t="s">
        <v>42</v>
      </c>
      <c r="C4407">
        <v>3</v>
      </c>
      <c r="D4407" s="6">
        <v>144149.54999999999</v>
      </c>
      <c r="E4407" s="6">
        <v>4299271553.6700001</v>
      </c>
      <c r="F4407">
        <v>33</v>
      </c>
      <c r="G4407" t="s">
        <v>21</v>
      </c>
      <c r="H4407">
        <v>2004</v>
      </c>
      <c r="I4407">
        <v>16103</v>
      </c>
      <c r="J4407">
        <v>21</v>
      </c>
      <c r="K4407" s="5">
        <v>29824.078669999999</v>
      </c>
      <c r="L4407" s="6">
        <v>4368.1680640000004</v>
      </c>
      <c r="M44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8" spans="1:13" x14ac:dyDescent="0.2">
      <c r="A4408" t="s">
        <v>4990</v>
      </c>
      <c r="B4408" t="s">
        <v>12</v>
      </c>
      <c r="C4408">
        <v>5</v>
      </c>
      <c r="D4408" s="6">
        <v>341524</v>
      </c>
      <c r="E4408" s="6">
        <v>12691893394.790001</v>
      </c>
      <c r="F4408">
        <v>48</v>
      </c>
      <c r="G4408" t="s">
        <v>35</v>
      </c>
      <c r="H4408">
        <v>2000</v>
      </c>
      <c r="I4408">
        <v>6673</v>
      </c>
      <c r="J4408">
        <v>25</v>
      </c>
      <c r="K4408" s="5">
        <v>37161.522599999997</v>
      </c>
      <c r="L4408" s="6">
        <v>7115.0833490000005</v>
      </c>
      <c r="M44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09" spans="1:13" x14ac:dyDescent="0.2">
      <c r="A4409" t="s">
        <v>4991</v>
      </c>
      <c r="B4409" t="s">
        <v>32</v>
      </c>
      <c r="C4409">
        <v>7</v>
      </c>
      <c r="D4409" s="6">
        <v>269987.46999999997</v>
      </c>
      <c r="E4409" s="6">
        <v>9230460786.5200005</v>
      </c>
      <c r="F4409">
        <v>42</v>
      </c>
      <c r="G4409" t="s">
        <v>29</v>
      </c>
      <c r="H4409">
        <v>2000</v>
      </c>
      <c r="I4409">
        <v>1865</v>
      </c>
      <c r="J4409">
        <v>25</v>
      </c>
      <c r="K4409" s="5">
        <v>34187.478750000002</v>
      </c>
      <c r="L4409" s="6">
        <v>6428.273029</v>
      </c>
      <c r="M44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0" spans="1:13" x14ac:dyDescent="0.2">
      <c r="A4410" t="s">
        <v>4992</v>
      </c>
      <c r="B4410" t="s">
        <v>42</v>
      </c>
      <c r="C4410">
        <v>5</v>
      </c>
      <c r="D4410" s="6">
        <v>265519.48</v>
      </c>
      <c r="E4410" s="6">
        <v>8950374471.9099998</v>
      </c>
      <c r="F4410">
        <v>32</v>
      </c>
      <c r="G4410" t="s">
        <v>29</v>
      </c>
      <c r="H4410">
        <v>2007</v>
      </c>
      <c r="I4410">
        <v>3787</v>
      </c>
      <c r="J4410">
        <v>18</v>
      </c>
      <c r="K4410" s="5">
        <v>33707.918440000001</v>
      </c>
      <c r="L4410" s="6">
        <v>8297.4837289999996</v>
      </c>
      <c r="M44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1" spans="1:13" x14ac:dyDescent="0.2">
      <c r="A4411" t="s">
        <v>4993</v>
      </c>
      <c r="B4411" t="s">
        <v>49</v>
      </c>
      <c r="C4411">
        <v>2</v>
      </c>
      <c r="D4411" s="6">
        <v>382560.67</v>
      </c>
      <c r="E4411" s="6">
        <v>8423458458.5799999</v>
      </c>
      <c r="F4411">
        <v>38</v>
      </c>
      <c r="G4411" t="s">
        <v>10</v>
      </c>
      <c r="H4411">
        <v>2019</v>
      </c>
      <c r="I4411">
        <v>13687</v>
      </c>
      <c r="J4411">
        <v>6</v>
      </c>
      <c r="K4411" s="5">
        <v>22017.620920000001</v>
      </c>
      <c r="L4411" s="6">
        <v>10067.38616</v>
      </c>
      <c r="M44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2" spans="1:13" x14ac:dyDescent="0.2">
      <c r="A4412" t="s">
        <v>4994</v>
      </c>
      <c r="B4412" t="s">
        <v>12</v>
      </c>
      <c r="C4412">
        <v>9</v>
      </c>
      <c r="D4412" s="6">
        <v>285971.42</v>
      </c>
      <c r="E4412" s="6">
        <v>4534557755.7700005</v>
      </c>
      <c r="F4412">
        <v>7</v>
      </c>
      <c r="G4412" t="s">
        <v>35</v>
      </c>
      <c r="H4412">
        <v>2000</v>
      </c>
      <c r="I4412">
        <v>15528</v>
      </c>
      <c r="J4412">
        <v>25</v>
      </c>
      <c r="K4412" s="5">
        <v>15855.68165</v>
      </c>
      <c r="L4412" s="6">
        <v>40853.059880000001</v>
      </c>
      <c r="M44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3" spans="1:13" x14ac:dyDescent="0.2">
      <c r="A4413" t="s">
        <v>522</v>
      </c>
      <c r="B4413" t="s">
        <v>32</v>
      </c>
      <c r="C4413">
        <v>9</v>
      </c>
      <c r="D4413" s="6">
        <v>307343.09999999998</v>
      </c>
      <c r="E4413" s="6">
        <v>11671084677.440001</v>
      </c>
      <c r="F4413">
        <v>32</v>
      </c>
      <c r="G4413" t="s">
        <v>35</v>
      </c>
      <c r="H4413">
        <v>2008</v>
      </c>
      <c r="I4413">
        <v>1236</v>
      </c>
      <c r="J4413">
        <v>17</v>
      </c>
      <c r="K4413" s="5">
        <v>37973.123549999997</v>
      </c>
      <c r="L4413" s="6">
        <v>9604.4717309999996</v>
      </c>
      <c r="M44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4" spans="1:13" x14ac:dyDescent="0.2">
      <c r="A4414" t="s">
        <v>4995</v>
      </c>
      <c r="B4414" t="s">
        <v>18</v>
      </c>
      <c r="C4414">
        <v>2</v>
      </c>
      <c r="D4414" s="6">
        <v>90107.37</v>
      </c>
      <c r="E4414" s="6">
        <v>4026741462.3499999</v>
      </c>
      <c r="F4414">
        <v>4</v>
      </c>
      <c r="G4414" t="s">
        <v>27</v>
      </c>
      <c r="H4414">
        <v>2013</v>
      </c>
      <c r="I4414">
        <v>838</v>
      </c>
      <c r="J4414">
        <v>12</v>
      </c>
      <c r="K4414" s="5">
        <v>44687.258809999999</v>
      </c>
      <c r="L4414" s="6">
        <v>22526.84245</v>
      </c>
      <c r="M441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5" spans="1:13" x14ac:dyDescent="0.2">
      <c r="A4415" t="s">
        <v>4996</v>
      </c>
      <c r="B4415" t="s">
        <v>24</v>
      </c>
      <c r="C4415">
        <v>4</v>
      </c>
      <c r="D4415" s="6">
        <v>490334.51</v>
      </c>
      <c r="E4415" s="6">
        <v>14657768288.99</v>
      </c>
      <c r="F4415">
        <v>48</v>
      </c>
      <c r="G4415" t="s">
        <v>35</v>
      </c>
      <c r="H4415">
        <v>2008</v>
      </c>
      <c r="I4415">
        <v>8753</v>
      </c>
      <c r="J4415">
        <v>17</v>
      </c>
      <c r="K4415" s="5">
        <v>29892.405500000001</v>
      </c>
      <c r="L4415" s="6">
        <v>10215.30226</v>
      </c>
      <c r="M44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6" spans="1:13" x14ac:dyDescent="0.2">
      <c r="A4416" t="s">
        <v>4997</v>
      </c>
      <c r="B4416" t="s">
        <v>42</v>
      </c>
      <c r="C4416">
        <v>7</v>
      </c>
      <c r="D4416" s="6">
        <v>16049.99</v>
      </c>
      <c r="E4416" s="6">
        <v>4485016476.9700003</v>
      </c>
      <c r="F4416">
        <v>36</v>
      </c>
      <c r="G4416" t="s">
        <v>13</v>
      </c>
      <c r="H4416">
        <v>2003</v>
      </c>
      <c r="I4416">
        <v>4168</v>
      </c>
      <c r="J4416">
        <v>22</v>
      </c>
      <c r="K4416" s="5">
        <v>279439.38020000001</v>
      </c>
      <c r="L4416" s="6">
        <v>445.8331718</v>
      </c>
      <c r="M44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17" spans="1:13" x14ac:dyDescent="0.2">
      <c r="A4417" t="s">
        <v>4998</v>
      </c>
      <c r="B4417" t="s">
        <v>24</v>
      </c>
      <c r="C4417">
        <v>2</v>
      </c>
      <c r="D4417" s="6">
        <v>416390.61</v>
      </c>
      <c r="E4417" s="6">
        <v>956649923.25999999</v>
      </c>
      <c r="F4417">
        <v>19</v>
      </c>
      <c r="G4417" t="s">
        <v>21</v>
      </c>
      <c r="H4417">
        <v>2004</v>
      </c>
      <c r="I4417">
        <v>4039</v>
      </c>
      <c r="J4417">
        <v>21</v>
      </c>
      <c r="K4417" s="5">
        <v>2296.4819779999998</v>
      </c>
      <c r="L4417" s="6">
        <v>21915.295279999998</v>
      </c>
      <c r="M44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8" spans="1:13" x14ac:dyDescent="0.2">
      <c r="A4418" t="s">
        <v>4999</v>
      </c>
      <c r="B4418" t="s">
        <v>32</v>
      </c>
      <c r="C4418">
        <v>5</v>
      </c>
      <c r="D4418" s="6">
        <v>152993.84</v>
      </c>
      <c r="E4418" s="6">
        <v>2938603785.8800001</v>
      </c>
      <c r="F4418">
        <v>6</v>
      </c>
      <c r="G4418" t="s">
        <v>33</v>
      </c>
      <c r="H4418">
        <v>2017</v>
      </c>
      <c r="I4418">
        <v>17729</v>
      </c>
      <c r="J4418">
        <v>8</v>
      </c>
      <c r="K4418" s="5">
        <v>19206.33453</v>
      </c>
      <c r="L4418" s="6">
        <v>25498.97265</v>
      </c>
      <c r="M44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19" spans="1:13" x14ac:dyDescent="0.2">
      <c r="A4419" t="s">
        <v>5000</v>
      </c>
      <c r="B4419" t="s">
        <v>24</v>
      </c>
      <c r="C4419">
        <v>9</v>
      </c>
      <c r="D4419" s="6">
        <v>274920.18</v>
      </c>
      <c r="E4419" s="6">
        <v>9406305929.3799992</v>
      </c>
      <c r="F4419">
        <v>10</v>
      </c>
      <c r="G4419" t="s">
        <v>16</v>
      </c>
      <c r="H4419">
        <v>2011</v>
      </c>
      <c r="I4419">
        <v>17696</v>
      </c>
      <c r="J4419">
        <v>14</v>
      </c>
      <c r="K4419" s="5">
        <v>34213.680180000003</v>
      </c>
      <c r="L4419" s="6">
        <v>27492.0177</v>
      </c>
      <c r="M44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0" spans="1:13" x14ac:dyDescent="0.2">
      <c r="A4420" t="s">
        <v>5001</v>
      </c>
      <c r="B4420" t="s">
        <v>12</v>
      </c>
      <c r="C4420">
        <v>5</v>
      </c>
      <c r="D4420" s="6">
        <v>42360.47</v>
      </c>
      <c r="E4420" s="6">
        <v>1508956018.74</v>
      </c>
      <c r="F4420">
        <v>46</v>
      </c>
      <c r="G4420" t="s">
        <v>33</v>
      </c>
      <c r="H4420">
        <v>2011</v>
      </c>
      <c r="I4420">
        <v>10896</v>
      </c>
      <c r="J4420">
        <v>14</v>
      </c>
      <c r="K4420" s="5">
        <v>35620.798759999998</v>
      </c>
      <c r="L4420" s="6">
        <v>920.87971000000005</v>
      </c>
      <c r="M44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1" spans="1:13" x14ac:dyDescent="0.2">
      <c r="A4421" t="s">
        <v>5002</v>
      </c>
      <c r="B4421" t="s">
        <v>18</v>
      </c>
      <c r="C4421">
        <v>10</v>
      </c>
      <c r="D4421" s="6">
        <v>268600.28000000003</v>
      </c>
      <c r="E4421" s="6">
        <v>11823446977.83</v>
      </c>
      <c r="F4421">
        <v>45</v>
      </c>
      <c r="G4421" t="s">
        <v>13</v>
      </c>
      <c r="H4421">
        <v>2011</v>
      </c>
      <c r="I4421">
        <v>17588</v>
      </c>
      <c r="J4421">
        <v>14</v>
      </c>
      <c r="K4421" s="5">
        <v>44017.743699999999</v>
      </c>
      <c r="L4421" s="6">
        <v>5968.8951589999997</v>
      </c>
      <c r="M44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2" spans="1:13" x14ac:dyDescent="0.2">
      <c r="A4422" t="s">
        <v>5003</v>
      </c>
      <c r="B4422" t="s">
        <v>49</v>
      </c>
      <c r="C4422">
        <v>8</v>
      </c>
      <c r="D4422" s="6">
        <v>493140.04</v>
      </c>
      <c r="E4422" s="6">
        <v>1175308279.4400001</v>
      </c>
      <c r="F4422">
        <v>24</v>
      </c>
      <c r="G4422" t="s">
        <v>37</v>
      </c>
      <c r="H4422">
        <v>2009</v>
      </c>
      <c r="I4422">
        <v>12574</v>
      </c>
      <c r="J4422">
        <v>16</v>
      </c>
      <c r="K4422" s="5">
        <v>2382.3154460000001</v>
      </c>
      <c r="L4422" s="6">
        <v>20547.501759999999</v>
      </c>
      <c r="M44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3" spans="1:13" x14ac:dyDescent="0.2">
      <c r="A4423" t="s">
        <v>5004</v>
      </c>
      <c r="B4423" t="s">
        <v>32</v>
      </c>
      <c r="C4423">
        <v>5</v>
      </c>
      <c r="D4423" s="6">
        <v>349110.66</v>
      </c>
      <c r="E4423" s="6">
        <v>11230021474.57</v>
      </c>
      <c r="F4423">
        <v>23</v>
      </c>
      <c r="G4423" t="s">
        <v>10</v>
      </c>
      <c r="H4423">
        <v>2010</v>
      </c>
      <c r="I4423">
        <v>876</v>
      </c>
      <c r="J4423">
        <v>15</v>
      </c>
      <c r="K4423" s="5">
        <v>32166.512599999998</v>
      </c>
      <c r="L4423" s="6">
        <v>15178.72424</v>
      </c>
      <c r="M44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4" spans="1:13" x14ac:dyDescent="0.2">
      <c r="A4424" t="s">
        <v>523</v>
      </c>
      <c r="B4424" t="s">
        <v>24</v>
      </c>
      <c r="C4424">
        <v>6</v>
      </c>
      <c r="D4424" s="6">
        <v>397825.07</v>
      </c>
      <c r="E4424" s="6">
        <v>15688920884.08</v>
      </c>
      <c r="F4424">
        <v>21</v>
      </c>
      <c r="G4424" t="s">
        <v>33</v>
      </c>
      <c r="H4424">
        <v>2016</v>
      </c>
      <c r="I4424">
        <v>1704</v>
      </c>
      <c r="J4424">
        <v>9</v>
      </c>
      <c r="K4424" s="5">
        <v>39435.732219999998</v>
      </c>
      <c r="L4424" s="6">
        <v>18944.05111</v>
      </c>
      <c r="M44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5" spans="1:13" x14ac:dyDescent="0.2">
      <c r="A4425" t="s">
        <v>5005</v>
      </c>
      <c r="B4425" t="s">
        <v>49</v>
      </c>
      <c r="C4425">
        <v>1</v>
      </c>
      <c r="D4425" s="6">
        <v>40735.339999999997</v>
      </c>
      <c r="E4425" s="6">
        <v>8064434326.1199999</v>
      </c>
      <c r="F4425">
        <v>45</v>
      </c>
      <c r="G4425" t="s">
        <v>29</v>
      </c>
      <c r="H4425">
        <v>2004</v>
      </c>
      <c r="I4425">
        <v>7518</v>
      </c>
      <c r="J4425">
        <v>21</v>
      </c>
      <c r="K4425" s="5">
        <v>197970.47070000001</v>
      </c>
      <c r="L4425" s="6">
        <v>905.22968289999994</v>
      </c>
      <c r="M44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6" spans="1:13" x14ac:dyDescent="0.2">
      <c r="A4426" t="s">
        <v>5006</v>
      </c>
      <c r="B4426" t="s">
        <v>15</v>
      </c>
      <c r="C4426">
        <v>8</v>
      </c>
      <c r="D4426" s="6">
        <v>416789.82</v>
      </c>
      <c r="E4426" s="6">
        <v>8084628817.9499998</v>
      </c>
      <c r="F4426">
        <v>47</v>
      </c>
      <c r="G4426" t="s">
        <v>33</v>
      </c>
      <c r="H4426">
        <v>2016</v>
      </c>
      <c r="I4426">
        <v>15408</v>
      </c>
      <c r="J4426">
        <v>9</v>
      </c>
      <c r="K4426" s="5">
        <v>19396.375929999998</v>
      </c>
      <c r="L4426" s="6">
        <v>8867.8685079999996</v>
      </c>
      <c r="M44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7" spans="1:13" x14ac:dyDescent="0.2">
      <c r="A4427" t="s">
        <v>5007</v>
      </c>
      <c r="B4427" t="s">
        <v>32</v>
      </c>
      <c r="C4427">
        <v>3</v>
      </c>
      <c r="D4427" s="6">
        <v>91522.69</v>
      </c>
      <c r="E4427" s="6">
        <v>3369314947.1100001</v>
      </c>
      <c r="F4427">
        <v>43</v>
      </c>
      <c r="G4427" t="s">
        <v>16</v>
      </c>
      <c r="H4427">
        <v>2014</v>
      </c>
      <c r="I4427">
        <v>19904</v>
      </c>
      <c r="J4427">
        <v>11</v>
      </c>
      <c r="K4427" s="5">
        <v>36812.986570000001</v>
      </c>
      <c r="L4427" s="6">
        <v>2128.4345669999998</v>
      </c>
      <c r="M44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28" spans="1:13" x14ac:dyDescent="0.2">
      <c r="A4428" t="s">
        <v>5008</v>
      </c>
      <c r="B4428" t="s">
        <v>42</v>
      </c>
      <c r="C4428">
        <v>7</v>
      </c>
      <c r="D4428" s="6">
        <v>290581.02</v>
      </c>
      <c r="E4428" s="6">
        <v>1432515242.55</v>
      </c>
      <c r="F4428">
        <v>1</v>
      </c>
      <c r="G4428" t="s">
        <v>13</v>
      </c>
      <c r="H4428">
        <v>2014</v>
      </c>
      <c r="I4428">
        <v>12451</v>
      </c>
      <c r="J4428">
        <v>11</v>
      </c>
      <c r="K4428" s="5">
        <v>4928.8307619999996</v>
      </c>
      <c r="L4428" s="6">
        <v>290581.01819999999</v>
      </c>
      <c r="M442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29" spans="1:13" x14ac:dyDescent="0.2">
      <c r="A4429" t="s">
        <v>5009</v>
      </c>
      <c r="B4429" t="s">
        <v>32</v>
      </c>
      <c r="C4429">
        <v>4</v>
      </c>
      <c r="D4429" s="6">
        <v>404703.98</v>
      </c>
      <c r="E4429" s="6">
        <v>17342560788.34</v>
      </c>
      <c r="F4429">
        <v>15</v>
      </c>
      <c r="G4429" t="s">
        <v>16</v>
      </c>
      <c r="H4429">
        <v>2007</v>
      </c>
      <c r="I4429">
        <v>5606</v>
      </c>
      <c r="J4429">
        <v>18</v>
      </c>
      <c r="K4429" s="5">
        <v>42851.459130000003</v>
      </c>
      <c r="L4429" s="6">
        <v>26980.265370000001</v>
      </c>
      <c r="M44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30" spans="1:13" x14ac:dyDescent="0.2">
      <c r="A4430" t="s">
        <v>5010</v>
      </c>
      <c r="B4430" t="s">
        <v>24</v>
      </c>
      <c r="C4430">
        <v>8</v>
      </c>
      <c r="D4430" s="6">
        <v>275283.84000000003</v>
      </c>
      <c r="E4430" s="6">
        <v>5766950402.3299999</v>
      </c>
      <c r="F4430">
        <v>28</v>
      </c>
      <c r="G4430" t="s">
        <v>35</v>
      </c>
      <c r="H4430">
        <v>2008</v>
      </c>
      <c r="I4430">
        <v>16394</v>
      </c>
      <c r="J4430">
        <v>17</v>
      </c>
      <c r="K4430" s="5">
        <v>20948.106240000001</v>
      </c>
      <c r="L4430" s="6">
        <v>9831.5656999999992</v>
      </c>
      <c r="M44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1" spans="1:13" x14ac:dyDescent="0.2">
      <c r="A4431" t="s">
        <v>5011</v>
      </c>
      <c r="B4431" t="s">
        <v>24</v>
      </c>
      <c r="C4431">
        <v>7</v>
      </c>
      <c r="D4431" s="6">
        <v>203154.2</v>
      </c>
      <c r="E4431" s="6">
        <v>7455054749.0900002</v>
      </c>
      <c r="F4431">
        <v>28</v>
      </c>
      <c r="G4431" t="s">
        <v>16</v>
      </c>
      <c r="H4431">
        <v>2008</v>
      </c>
      <c r="I4431">
        <v>13579</v>
      </c>
      <c r="J4431">
        <v>17</v>
      </c>
      <c r="K4431" s="5">
        <v>36695.533300000003</v>
      </c>
      <c r="L4431" s="6">
        <v>7255.5070299999998</v>
      </c>
      <c r="M44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2" spans="1:13" x14ac:dyDescent="0.2">
      <c r="A4432" t="s">
        <v>5012</v>
      </c>
      <c r="B4432" t="s">
        <v>32</v>
      </c>
      <c r="C4432">
        <v>7</v>
      </c>
      <c r="D4432" s="6">
        <v>105600.37</v>
      </c>
      <c r="E4432" s="6">
        <v>2496026140.0900002</v>
      </c>
      <c r="F4432">
        <v>46</v>
      </c>
      <c r="G4432" t="s">
        <v>35</v>
      </c>
      <c r="H4432">
        <v>2017</v>
      </c>
      <c r="I4432">
        <v>6198</v>
      </c>
      <c r="J4432">
        <v>8</v>
      </c>
      <c r="K4432" s="5">
        <v>23635.527249999999</v>
      </c>
      <c r="L4432" s="6">
        <v>2295.6603249999998</v>
      </c>
      <c r="M44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3" spans="1:13" x14ac:dyDescent="0.2">
      <c r="A4433" t="s">
        <v>5013</v>
      </c>
      <c r="B4433" t="s">
        <v>9</v>
      </c>
      <c r="C4433">
        <v>10</v>
      </c>
      <c r="D4433" s="6">
        <v>102133.54</v>
      </c>
      <c r="E4433" s="6">
        <v>285326835.76999998</v>
      </c>
      <c r="F4433">
        <v>33</v>
      </c>
      <c r="G4433" t="s">
        <v>10</v>
      </c>
      <c r="H4433">
        <v>2008</v>
      </c>
      <c r="I4433">
        <v>2672</v>
      </c>
      <c r="J4433">
        <v>17</v>
      </c>
      <c r="K4433" s="5">
        <v>2792.664522</v>
      </c>
      <c r="L4433" s="6">
        <v>3094.9556339999999</v>
      </c>
      <c r="M44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4" spans="1:13" x14ac:dyDescent="0.2">
      <c r="A4434" t="s">
        <v>5014</v>
      </c>
      <c r="B4434" t="s">
        <v>24</v>
      </c>
      <c r="C4434">
        <v>1</v>
      </c>
      <c r="D4434" s="6">
        <v>66335.98</v>
      </c>
      <c r="E4434" s="6">
        <v>25139016074.689999</v>
      </c>
      <c r="F4434">
        <v>9</v>
      </c>
      <c r="G4434" t="s">
        <v>27</v>
      </c>
      <c r="H4434">
        <v>2006</v>
      </c>
      <c r="I4434">
        <v>18965</v>
      </c>
      <c r="J4434">
        <v>19</v>
      </c>
      <c r="K4434" s="5">
        <v>378964.03129999997</v>
      </c>
      <c r="L4434" s="6">
        <v>7370.6642499999998</v>
      </c>
      <c r="M44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5" spans="1:13" x14ac:dyDescent="0.2">
      <c r="A4435" t="s">
        <v>524</v>
      </c>
      <c r="B4435" t="s">
        <v>32</v>
      </c>
      <c r="C4435">
        <v>1</v>
      </c>
      <c r="D4435" s="6">
        <v>439866.36</v>
      </c>
      <c r="E4435" s="6">
        <v>1788287400.3699999</v>
      </c>
      <c r="F4435">
        <v>8</v>
      </c>
      <c r="G4435" t="s">
        <v>27</v>
      </c>
      <c r="H4435">
        <v>2000</v>
      </c>
      <c r="I4435">
        <v>5503</v>
      </c>
      <c r="J4435">
        <v>25</v>
      </c>
      <c r="K4435" s="5">
        <v>4064.5243820000001</v>
      </c>
      <c r="L4435" s="6">
        <v>54983.29466</v>
      </c>
      <c r="M443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36" spans="1:13" x14ac:dyDescent="0.2">
      <c r="A4436" t="s">
        <v>5015</v>
      </c>
      <c r="B4436" t="s">
        <v>49</v>
      </c>
      <c r="C4436">
        <v>4</v>
      </c>
      <c r="D4436" s="6">
        <v>88507.82</v>
      </c>
      <c r="E4436" s="6">
        <v>2443569323.4000001</v>
      </c>
      <c r="F4436">
        <v>21</v>
      </c>
      <c r="G4436" t="s">
        <v>21</v>
      </c>
      <c r="H4436">
        <v>2006</v>
      </c>
      <c r="I4436">
        <v>6098</v>
      </c>
      <c r="J4436">
        <v>19</v>
      </c>
      <c r="K4436" s="5">
        <v>27607.514749999998</v>
      </c>
      <c r="L4436" s="6">
        <v>4214.65787</v>
      </c>
      <c r="M44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7" spans="1:13" x14ac:dyDescent="0.2">
      <c r="A4437" t="s">
        <v>5016</v>
      </c>
      <c r="B4437" t="s">
        <v>24</v>
      </c>
      <c r="C4437">
        <v>5</v>
      </c>
      <c r="D4437" s="6">
        <v>37862.32</v>
      </c>
      <c r="E4437" s="6">
        <v>11869495891.48</v>
      </c>
      <c r="F4437">
        <v>32</v>
      </c>
      <c r="G4437" t="s">
        <v>19</v>
      </c>
      <c r="H4437">
        <v>2011</v>
      </c>
      <c r="I4437">
        <v>1845</v>
      </c>
      <c r="J4437">
        <v>14</v>
      </c>
      <c r="K4437" s="5">
        <v>313489.9411</v>
      </c>
      <c r="L4437" s="6">
        <v>1183.1976560000001</v>
      </c>
      <c r="M44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8" spans="1:13" x14ac:dyDescent="0.2">
      <c r="A4438" t="s">
        <v>5017</v>
      </c>
      <c r="B4438" t="s">
        <v>15</v>
      </c>
      <c r="C4438">
        <v>4</v>
      </c>
      <c r="D4438" s="6">
        <v>353360.05</v>
      </c>
      <c r="E4438" s="6">
        <v>6796659176.1499996</v>
      </c>
      <c r="F4438">
        <v>44</v>
      </c>
      <c r="G4438" t="s">
        <v>29</v>
      </c>
      <c r="H4438">
        <v>2011</v>
      </c>
      <c r="I4438">
        <v>8303</v>
      </c>
      <c r="J4438">
        <v>14</v>
      </c>
      <c r="K4438" s="5">
        <v>19233.37343</v>
      </c>
      <c r="L4438" s="6">
        <v>8030.9102519999997</v>
      </c>
      <c r="M44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39" spans="1:13" x14ac:dyDescent="0.2">
      <c r="A4439" t="s">
        <v>5018</v>
      </c>
      <c r="B4439" t="s">
        <v>32</v>
      </c>
      <c r="C4439">
        <v>7</v>
      </c>
      <c r="D4439" s="6">
        <v>267045.94</v>
      </c>
      <c r="E4439" s="6">
        <v>7375608083.8999996</v>
      </c>
      <c r="F4439">
        <v>25</v>
      </c>
      <c r="G4439" t="s">
        <v>10</v>
      </c>
      <c r="H4439">
        <v>2000</v>
      </c>
      <c r="I4439">
        <v>12992</v>
      </c>
      <c r="J4439">
        <v>25</v>
      </c>
      <c r="K4439" s="5">
        <v>27618.247889999999</v>
      </c>
      <c r="L4439" s="6">
        <v>10681.8377</v>
      </c>
      <c r="M44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0" spans="1:13" x14ac:dyDescent="0.2">
      <c r="A4440" t="s">
        <v>5019</v>
      </c>
      <c r="B4440" t="s">
        <v>12</v>
      </c>
      <c r="C4440">
        <v>3</v>
      </c>
      <c r="D4440" s="6">
        <v>135694.5</v>
      </c>
      <c r="E4440" s="6">
        <v>452361088.81</v>
      </c>
      <c r="F4440">
        <v>6</v>
      </c>
      <c r="G4440" t="s">
        <v>13</v>
      </c>
      <c r="H4440">
        <v>2008</v>
      </c>
      <c r="I4440">
        <v>15062</v>
      </c>
      <c r="J4440">
        <v>17</v>
      </c>
      <c r="K4440" s="5">
        <v>3332.6730470000002</v>
      </c>
      <c r="L4440" s="6">
        <v>22615.74958</v>
      </c>
      <c r="M44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1" spans="1:13" x14ac:dyDescent="0.2">
      <c r="A4441" t="s">
        <v>5020</v>
      </c>
      <c r="B4441" t="s">
        <v>32</v>
      </c>
      <c r="C4441">
        <v>4</v>
      </c>
      <c r="D4441" s="6">
        <v>125903.82</v>
      </c>
      <c r="E4441" s="6">
        <v>237152028.41999999</v>
      </c>
      <c r="F4441">
        <v>34</v>
      </c>
      <c r="G4441" t="s">
        <v>29</v>
      </c>
      <c r="H4441">
        <v>2000</v>
      </c>
      <c r="I4441">
        <v>10679</v>
      </c>
      <c r="J4441">
        <v>25</v>
      </c>
      <c r="K4441" s="5">
        <v>1882.596775</v>
      </c>
      <c r="L4441" s="6">
        <v>3703.0535150000001</v>
      </c>
      <c r="M44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2" spans="1:13" x14ac:dyDescent="0.2">
      <c r="A4442" t="s">
        <v>5021</v>
      </c>
      <c r="B4442" t="s">
        <v>15</v>
      </c>
      <c r="C4442">
        <v>5</v>
      </c>
      <c r="D4442" s="6">
        <v>401577.06</v>
      </c>
      <c r="E4442" s="6">
        <v>12123456834.950001</v>
      </c>
      <c r="F4442">
        <v>29</v>
      </c>
      <c r="G4442" t="s">
        <v>10</v>
      </c>
      <c r="H4442">
        <v>2002</v>
      </c>
      <c r="I4442">
        <v>6408</v>
      </c>
      <c r="J4442">
        <v>23</v>
      </c>
      <c r="K4442" s="5">
        <v>30188.615280000002</v>
      </c>
      <c r="L4442" s="6">
        <v>13847.484700000001</v>
      </c>
      <c r="M44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3" spans="1:13" x14ac:dyDescent="0.2">
      <c r="A4443" t="s">
        <v>5022</v>
      </c>
      <c r="B4443" t="s">
        <v>49</v>
      </c>
      <c r="C4443">
        <v>2</v>
      </c>
      <c r="D4443" s="6">
        <v>361953.49</v>
      </c>
      <c r="E4443" s="6">
        <v>11079363238.67</v>
      </c>
      <c r="F4443">
        <v>14</v>
      </c>
      <c r="G4443" t="s">
        <v>27</v>
      </c>
      <c r="H4443">
        <v>2000</v>
      </c>
      <c r="I4443">
        <v>15129</v>
      </c>
      <c r="J4443">
        <v>25</v>
      </c>
      <c r="K4443" s="5">
        <v>30608.90857</v>
      </c>
      <c r="L4443" s="6">
        <v>25853.82072</v>
      </c>
      <c r="M44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4" spans="1:13" x14ac:dyDescent="0.2">
      <c r="A4444" t="s">
        <v>5023</v>
      </c>
      <c r="B4444" t="s">
        <v>12</v>
      </c>
      <c r="C4444">
        <v>10</v>
      </c>
      <c r="D4444" s="6">
        <v>42576.4</v>
      </c>
      <c r="E4444" s="6">
        <v>8277585563.3999996</v>
      </c>
      <c r="F4444">
        <v>29</v>
      </c>
      <c r="G4444" t="s">
        <v>13</v>
      </c>
      <c r="H4444">
        <v>2018</v>
      </c>
      <c r="I4444">
        <v>14043</v>
      </c>
      <c r="J4444">
        <v>7</v>
      </c>
      <c r="K4444" s="5">
        <v>194416.23009999999</v>
      </c>
      <c r="L4444" s="6">
        <v>1468.1516899999999</v>
      </c>
      <c r="M44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5" spans="1:13" x14ac:dyDescent="0.2">
      <c r="A4445" t="s">
        <v>5024</v>
      </c>
      <c r="B4445" t="s">
        <v>12</v>
      </c>
      <c r="C4445">
        <v>4</v>
      </c>
      <c r="D4445" s="6">
        <v>42205.919999999998</v>
      </c>
      <c r="E4445" s="6">
        <v>18954974726.529999</v>
      </c>
      <c r="F4445">
        <v>6</v>
      </c>
      <c r="G4445" t="s">
        <v>21</v>
      </c>
      <c r="H4445">
        <v>2017</v>
      </c>
      <c r="I4445">
        <v>12293</v>
      </c>
      <c r="J4445">
        <v>8</v>
      </c>
      <c r="K4445" s="5">
        <v>449106.00030000001</v>
      </c>
      <c r="L4445" s="6">
        <v>7034.3202229999997</v>
      </c>
      <c r="M44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6" spans="1:13" x14ac:dyDescent="0.2">
      <c r="A4446" t="s">
        <v>20</v>
      </c>
      <c r="B4446" t="s">
        <v>15</v>
      </c>
      <c r="C4446">
        <v>9</v>
      </c>
      <c r="D4446" s="6">
        <v>164508.03</v>
      </c>
      <c r="E4446" s="6">
        <v>6887965942.8699999</v>
      </c>
      <c r="F4446">
        <v>48</v>
      </c>
      <c r="G4446" t="s">
        <v>21</v>
      </c>
      <c r="H4446">
        <v>2011</v>
      </c>
      <c r="I4446">
        <v>1920</v>
      </c>
      <c r="J4446">
        <v>14</v>
      </c>
      <c r="K4446" s="5">
        <v>41869.089659999998</v>
      </c>
      <c r="L4446" s="6">
        <v>3427.250614</v>
      </c>
      <c r="M44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7" spans="1:13" x14ac:dyDescent="0.2">
      <c r="A4447" t="s">
        <v>75</v>
      </c>
      <c r="B4447" t="s">
        <v>24</v>
      </c>
      <c r="C4447">
        <v>10</v>
      </c>
      <c r="D4447" s="6">
        <v>197960.49</v>
      </c>
      <c r="E4447" s="6">
        <v>8694160540.9699993</v>
      </c>
      <c r="F4447">
        <v>4</v>
      </c>
      <c r="G4447" t="s">
        <v>13</v>
      </c>
      <c r="H4447">
        <v>2013</v>
      </c>
      <c r="I4447">
        <v>1264</v>
      </c>
      <c r="J4447">
        <v>12</v>
      </c>
      <c r="K4447" s="5">
        <v>43917.665979999998</v>
      </c>
      <c r="L4447" s="6">
        <v>49490.121950000001</v>
      </c>
      <c r="M44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48" spans="1:13" x14ac:dyDescent="0.2">
      <c r="A4448" t="s">
        <v>525</v>
      </c>
      <c r="B4448" t="s">
        <v>15</v>
      </c>
      <c r="C4448">
        <v>8</v>
      </c>
      <c r="D4448" s="6">
        <v>164859.32999999999</v>
      </c>
      <c r="E4448" s="6">
        <v>625383070.88</v>
      </c>
      <c r="F4448">
        <v>44</v>
      </c>
      <c r="G4448" t="s">
        <v>33</v>
      </c>
      <c r="H4448">
        <v>2013</v>
      </c>
      <c r="I4448">
        <v>1273</v>
      </c>
      <c r="J4448">
        <v>12</v>
      </c>
      <c r="K4448" s="5">
        <v>3792.434397</v>
      </c>
      <c r="L4448" s="6">
        <v>3746.8030610000001</v>
      </c>
      <c r="M44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49" spans="1:13" x14ac:dyDescent="0.2">
      <c r="A4449" t="s">
        <v>5025</v>
      </c>
      <c r="B4449" t="s">
        <v>42</v>
      </c>
      <c r="C4449">
        <v>5</v>
      </c>
      <c r="D4449" s="6">
        <v>120876.66</v>
      </c>
      <c r="E4449" s="6">
        <v>2265635198.7800002</v>
      </c>
      <c r="F4449">
        <v>8</v>
      </c>
      <c r="G4449" t="s">
        <v>29</v>
      </c>
      <c r="H4449">
        <v>2010</v>
      </c>
      <c r="I4449">
        <v>7109</v>
      </c>
      <c r="J4449">
        <v>15</v>
      </c>
      <c r="K4449" s="5">
        <v>18742.36364</v>
      </c>
      <c r="L4449" s="6">
        <v>15109.58253</v>
      </c>
      <c r="M44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0" spans="1:13" x14ac:dyDescent="0.2">
      <c r="A4450" t="s">
        <v>526</v>
      </c>
      <c r="B4450" t="s">
        <v>32</v>
      </c>
      <c r="C4450">
        <v>5</v>
      </c>
      <c r="D4450" s="6">
        <v>36225.360000000001</v>
      </c>
      <c r="E4450" s="6">
        <v>11266355004.879999</v>
      </c>
      <c r="F4450">
        <v>16</v>
      </c>
      <c r="G4450" t="s">
        <v>37</v>
      </c>
      <c r="H4450">
        <v>2003</v>
      </c>
      <c r="I4450">
        <v>1930</v>
      </c>
      <c r="J4450">
        <v>22</v>
      </c>
      <c r="K4450" s="5">
        <v>311006.42920000001</v>
      </c>
      <c r="L4450" s="6">
        <v>2264.0847829999998</v>
      </c>
      <c r="M44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1" spans="1:13" x14ac:dyDescent="0.2">
      <c r="A4451" t="s">
        <v>527</v>
      </c>
      <c r="B4451" t="s">
        <v>32</v>
      </c>
      <c r="C4451">
        <v>6</v>
      </c>
      <c r="D4451" s="6">
        <v>398745.36</v>
      </c>
      <c r="E4451" s="6">
        <v>18524621284.27</v>
      </c>
      <c r="F4451">
        <v>37</v>
      </c>
      <c r="G4451" t="s">
        <v>10</v>
      </c>
      <c r="H4451">
        <v>2004</v>
      </c>
      <c r="I4451">
        <v>1241</v>
      </c>
      <c r="J4451">
        <v>21</v>
      </c>
      <c r="K4451" s="5">
        <v>46456.271509999999</v>
      </c>
      <c r="L4451" s="6">
        <v>10776.901519999999</v>
      </c>
      <c r="M44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2" spans="1:13" x14ac:dyDescent="0.2">
      <c r="A4452" t="s">
        <v>528</v>
      </c>
      <c r="B4452" t="s">
        <v>15</v>
      </c>
      <c r="C4452">
        <v>6</v>
      </c>
      <c r="D4452" s="6">
        <v>273395.20000000001</v>
      </c>
      <c r="E4452" s="6">
        <v>10753185663.15</v>
      </c>
      <c r="F4452">
        <v>28</v>
      </c>
      <c r="G4452" t="s">
        <v>37</v>
      </c>
      <c r="H4452">
        <v>2013</v>
      </c>
      <c r="I4452">
        <v>14784</v>
      </c>
      <c r="J4452">
        <v>12</v>
      </c>
      <c r="K4452" s="5">
        <v>39331.020259999998</v>
      </c>
      <c r="L4452" s="6">
        <v>9764.1143940000002</v>
      </c>
      <c r="M44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3" spans="1:13" x14ac:dyDescent="0.2">
      <c r="A4453" t="s">
        <v>529</v>
      </c>
      <c r="B4453" t="s">
        <v>12</v>
      </c>
      <c r="C4453">
        <v>9</v>
      </c>
      <c r="D4453" s="6">
        <v>445607.64</v>
      </c>
      <c r="E4453" s="6">
        <v>1526172000.0799999</v>
      </c>
      <c r="F4453">
        <v>8</v>
      </c>
      <c r="G4453" t="s">
        <v>35</v>
      </c>
      <c r="H4453">
        <v>2003</v>
      </c>
      <c r="I4453">
        <v>8634</v>
      </c>
      <c r="J4453">
        <v>22</v>
      </c>
      <c r="K4453" s="5">
        <v>3423.9233370000002</v>
      </c>
      <c r="L4453" s="6">
        <v>55700.954810000003</v>
      </c>
      <c r="M44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4" spans="1:13" x14ac:dyDescent="0.2">
      <c r="A4454" t="s">
        <v>530</v>
      </c>
      <c r="B4454" t="s">
        <v>24</v>
      </c>
      <c r="C4454">
        <v>1</v>
      </c>
      <c r="D4454" s="6">
        <v>102264.13</v>
      </c>
      <c r="E4454" s="6">
        <v>23836229083.669998</v>
      </c>
      <c r="F4454">
        <v>37</v>
      </c>
      <c r="G4454" t="s">
        <v>10</v>
      </c>
      <c r="H4454">
        <v>2001</v>
      </c>
      <c r="I4454">
        <v>18917</v>
      </c>
      <c r="J4454">
        <v>24</v>
      </c>
      <c r="K4454" s="5">
        <v>233083.94399999999</v>
      </c>
      <c r="L4454" s="6">
        <v>2763.8954130000002</v>
      </c>
      <c r="M44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5" spans="1:13" x14ac:dyDescent="0.2">
      <c r="A4455" t="s">
        <v>531</v>
      </c>
      <c r="B4455" t="s">
        <v>42</v>
      </c>
      <c r="C4455">
        <v>2</v>
      </c>
      <c r="D4455" s="6">
        <v>22194.73</v>
      </c>
      <c r="E4455" s="6">
        <v>481966079.79000002</v>
      </c>
      <c r="F4455">
        <v>6</v>
      </c>
      <c r="G4455" t="s">
        <v>21</v>
      </c>
      <c r="H4455">
        <v>2015</v>
      </c>
      <c r="I4455">
        <v>15491</v>
      </c>
      <c r="J4455">
        <v>10</v>
      </c>
      <c r="K4455" s="5">
        <v>21714.339209999998</v>
      </c>
      <c r="L4455" s="6">
        <v>3699.121584</v>
      </c>
      <c r="M44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6" spans="1:13" x14ac:dyDescent="0.2">
      <c r="A4456" t="s">
        <v>532</v>
      </c>
      <c r="B4456" t="s">
        <v>24</v>
      </c>
      <c r="C4456">
        <v>7</v>
      </c>
      <c r="D4456" s="6">
        <v>130447.51</v>
      </c>
      <c r="E4456" s="6">
        <v>21858942171.990002</v>
      </c>
      <c r="F4456">
        <v>47</v>
      </c>
      <c r="G4456" t="s">
        <v>35</v>
      </c>
      <c r="H4456">
        <v>2014</v>
      </c>
      <c r="I4456">
        <v>5682</v>
      </c>
      <c r="J4456">
        <v>11</v>
      </c>
      <c r="K4456" s="5">
        <v>167567.87820000001</v>
      </c>
      <c r="L4456" s="6">
        <v>2775.4788429999999</v>
      </c>
      <c r="M44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57" spans="1:13" x14ac:dyDescent="0.2">
      <c r="A4457" t="s">
        <v>533</v>
      </c>
      <c r="B4457" t="s">
        <v>12</v>
      </c>
      <c r="C4457">
        <v>4</v>
      </c>
      <c r="D4457" s="6">
        <v>461350.05</v>
      </c>
      <c r="E4457" s="6">
        <v>13445442007.34</v>
      </c>
      <c r="F4457">
        <v>12</v>
      </c>
      <c r="G4457" t="s">
        <v>21</v>
      </c>
      <c r="H4457">
        <v>2020</v>
      </c>
      <c r="I4457">
        <v>10142</v>
      </c>
      <c r="J4457">
        <v>5</v>
      </c>
      <c r="K4457" s="5">
        <v>29142.688429999998</v>
      </c>
      <c r="L4457" s="6">
        <v>38445.837189999998</v>
      </c>
      <c r="M44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8" spans="1:13" x14ac:dyDescent="0.2">
      <c r="A4458" t="s">
        <v>534</v>
      </c>
      <c r="B4458" t="s">
        <v>12</v>
      </c>
      <c r="C4458">
        <v>6</v>
      </c>
      <c r="D4458" s="6">
        <v>446197.25</v>
      </c>
      <c r="E4458" s="6">
        <v>7421407024.1700001</v>
      </c>
      <c r="F4458">
        <v>9</v>
      </c>
      <c r="G4458" t="s">
        <v>10</v>
      </c>
      <c r="H4458">
        <v>2016</v>
      </c>
      <c r="I4458">
        <v>736</v>
      </c>
      <c r="J4458">
        <v>9</v>
      </c>
      <c r="K4458" s="5">
        <v>16631.569909999998</v>
      </c>
      <c r="L4458" s="6">
        <v>49577.472679999999</v>
      </c>
      <c r="M44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59" spans="1:13" x14ac:dyDescent="0.2">
      <c r="A4459" t="s">
        <v>76</v>
      </c>
      <c r="B4459" t="s">
        <v>9</v>
      </c>
      <c r="C4459">
        <v>4</v>
      </c>
      <c r="D4459" s="6">
        <v>28761.53</v>
      </c>
      <c r="E4459" s="6">
        <v>5826669173.8599997</v>
      </c>
      <c r="F4459">
        <v>18</v>
      </c>
      <c r="G4459" t="s">
        <v>37</v>
      </c>
      <c r="H4459">
        <v>2001</v>
      </c>
      <c r="I4459">
        <v>13819</v>
      </c>
      <c r="J4459">
        <v>24</v>
      </c>
      <c r="K4459" s="5">
        <v>202584.4999</v>
      </c>
      <c r="L4459" s="6">
        <v>1597.862844</v>
      </c>
      <c r="M44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0" spans="1:13" x14ac:dyDescent="0.2">
      <c r="A4460" t="s">
        <v>535</v>
      </c>
      <c r="B4460" t="s">
        <v>18</v>
      </c>
      <c r="C4460">
        <v>7</v>
      </c>
      <c r="D4460" s="6">
        <v>330556.3</v>
      </c>
      <c r="E4460" s="6">
        <v>632410145.03999996</v>
      </c>
      <c r="F4460">
        <v>6</v>
      </c>
      <c r="G4460" t="s">
        <v>37</v>
      </c>
      <c r="H4460">
        <v>2018</v>
      </c>
      <c r="I4460">
        <v>598</v>
      </c>
      <c r="J4460">
        <v>7</v>
      </c>
      <c r="K4460" s="5">
        <v>1912.1692169999999</v>
      </c>
      <c r="L4460" s="6">
        <v>55092.717299999997</v>
      </c>
      <c r="M44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1" spans="1:13" x14ac:dyDescent="0.2">
      <c r="A4461" t="s">
        <v>536</v>
      </c>
      <c r="B4461" t="s">
        <v>15</v>
      </c>
      <c r="C4461">
        <v>2</v>
      </c>
      <c r="D4461" s="6">
        <v>3155.9</v>
      </c>
      <c r="E4461" s="6">
        <v>8378940523.8000002</v>
      </c>
      <c r="F4461">
        <v>49</v>
      </c>
      <c r="G4461" t="s">
        <v>29</v>
      </c>
      <c r="H4461">
        <v>2014</v>
      </c>
      <c r="I4461">
        <v>17992</v>
      </c>
      <c r="J4461">
        <v>11</v>
      </c>
      <c r="K4461" s="5">
        <v>2655004.3560000001</v>
      </c>
      <c r="L4461" s="7">
        <v>64.40619255</v>
      </c>
      <c r="M44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2" spans="1:13" x14ac:dyDescent="0.2">
      <c r="A4462" t="s">
        <v>537</v>
      </c>
      <c r="B4462" t="s">
        <v>18</v>
      </c>
      <c r="C4462">
        <v>3</v>
      </c>
      <c r="D4462" s="6">
        <v>35708.980000000003</v>
      </c>
      <c r="E4462" s="6">
        <v>5685252213.3400002</v>
      </c>
      <c r="F4462">
        <v>11</v>
      </c>
      <c r="G4462" t="s">
        <v>16</v>
      </c>
      <c r="H4462">
        <v>2018</v>
      </c>
      <c r="I4462">
        <v>10658</v>
      </c>
      <c r="J4462">
        <v>7</v>
      </c>
      <c r="K4462" s="5">
        <v>159209.70910000001</v>
      </c>
      <c r="L4462" s="6">
        <v>3246.2710149999998</v>
      </c>
      <c r="M44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3" spans="1:13" x14ac:dyDescent="0.2">
      <c r="A4463" t="s">
        <v>538</v>
      </c>
      <c r="B4463" t="s">
        <v>49</v>
      </c>
      <c r="C4463">
        <v>10</v>
      </c>
      <c r="D4463" s="6">
        <v>32075.54</v>
      </c>
      <c r="E4463" s="6">
        <v>130106223.93000001</v>
      </c>
      <c r="F4463">
        <v>49</v>
      </c>
      <c r="G4463" t="s">
        <v>13</v>
      </c>
      <c r="H4463">
        <v>2011</v>
      </c>
      <c r="I4463">
        <v>18147</v>
      </c>
      <c r="J4463">
        <v>14</v>
      </c>
      <c r="K4463" s="5">
        <v>4055.2438590000002</v>
      </c>
      <c r="L4463" s="6">
        <v>654.60291640000003</v>
      </c>
      <c r="M44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4" spans="1:13" x14ac:dyDescent="0.2">
      <c r="A4464" t="s">
        <v>539</v>
      </c>
      <c r="B4464" t="s">
        <v>12</v>
      </c>
      <c r="C4464">
        <v>9</v>
      </c>
      <c r="D4464" s="6">
        <v>364684.31</v>
      </c>
      <c r="E4464" s="6">
        <v>9659678651.2600002</v>
      </c>
      <c r="F4464">
        <v>47</v>
      </c>
      <c r="G4464" t="s">
        <v>37</v>
      </c>
      <c r="H4464">
        <v>2022</v>
      </c>
      <c r="I4464">
        <v>7601</v>
      </c>
      <c r="J4464">
        <v>3</v>
      </c>
      <c r="K4464" s="5">
        <v>26486.782279999999</v>
      </c>
      <c r="L4464" s="6">
        <v>7759.2406769999998</v>
      </c>
      <c r="M44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5" spans="1:13" x14ac:dyDescent="0.2">
      <c r="A4465" t="s">
        <v>540</v>
      </c>
      <c r="B4465" t="s">
        <v>12</v>
      </c>
      <c r="C4465">
        <v>9</v>
      </c>
      <c r="D4465" s="6">
        <v>318325.40999999997</v>
      </c>
      <c r="E4465" s="6">
        <v>15422654399.68</v>
      </c>
      <c r="F4465">
        <v>12</v>
      </c>
      <c r="G4465" t="s">
        <v>37</v>
      </c>
      <c r="H4465">
        <v>2009</v>
      </c>
      <c r="I4465">
        <v>10493</v>
      </c>
      <c r="J4465">
        <v>16</v>
      </c>
      <c r="K4465" s="5">
        <v>48448.334569999999</v>
      </c>
      <c r="L4465" s="6">
        <v>26527.117689999999</v>
      </c>
      <c r="M44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66" spans="1:13" x14ac:dyDescent="0.2">
      <c r="A4466" t="s">
        <v>541</v>
      </c>
      <c r="B4466" t="s">
        <v>49</v>
      </c>
      <c r="C4466">
        <v>7</v>
      </c>
      <c r="D4466" s="6">
        <v>215973.35</v>
      </c>
      <c r="E4466" s="6">
        <v>8496258428.8100004</v>
      </c>
      <c r="F4466">
        <v>12</v>
      </c>
      <c r="G4466" t="s">
        <v>37</v>
      </c>
      <c r="H4466">
        <v>2023</v>
      </c>
      <c r="I4466">
        <v>17352</v>
      </c>
      <c r="J4466">
        <v>2</v>
      </c>
      <c r="K4466" s="5">
        <v>39338.383500000004</v>
      </c>
      <c r="L4466" s="6">
        <v>17997.779139999999</v>
      </c>
      <c r="M44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7" spans="1:13" x14ac:dyDescent="0.2">
      <c r="A4467" t="s">
        <v>542</v>
      </c>
      <c r="B4467" t="s">
        <v>12</v>
      </c>
      <c r="C4467">
        <v>7</v>
      </c>
      <c r="D4467" s="6">
        <v>419343.82</v>
      </c>
      <c r="E4467" s="6">
        <v>14432775342.35</v>
      </c>
      <c r="F4467">
        <v>29</v>
      </c>
      <c r="G4467" t="s">
        <v>35</v>
      </c>
      <c r="H4467">
        <v>2009</v>
      </c>
      <c r="I4467">
        <v>12717</v>
      </c>
      <c r="J4467">
        <v>16</v>
      </c>
      <c r="K4467" s="5">
        <v>34416.522550000002</v>
      </c>
      <c r="L4467" s="6">
        <v>14460.13169</v>
      </c>
      <c r="M44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8" spans="1:13" x14ac:dyDescent="0.2">
      <c r="A4468" t="s">
        <v>543</v>
      </c>
      <c r="B4468" t="s">
        <v>24</v>
      </c>
      <c r="C4468">
        <v>2</v>
      </c>
      <c r="D4468" s="6">
        <v>332808.11</v>
      </c>
      <c r="E4468" s="6">
        <v>10605001534.120001</v>
      </c>
      <c r="F4468">
        <v>21</v>
      </c>
      <c r="G4468" t="s">
        <v>29</v>
      </c>
      <c r="H4468">
        <v>2023</v>
      </c>
      <c r="I4468">
        <v>13184</v>
      </c>
      <c r="J4468">
        <v>2</v>
      </c>
      <c r="K4468" s="5">
        <v>31864.213469999999</v>
      </c>
      <c r="L4468" s="6">
        <v>15848.00533</v>
      </c>
      <c r="M44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69" spans="1:13" x14ac:dyDescent="0.2">
      <c r="A4469" t="s">
        <v>544</v>
      </c>
      <c r="B4469" t="s">
        <v>24</v>
      </c>
      <c r="C4469">
        <v>10</v>
      </c>
      <c r="D4469" s="6">
        <v>327988.32</v>
      </c>
      <c r="E4469" s="6">
        <v>5273390680.2399998</v>
      </c>
      <c r="F4469">
        <v>39</v>
      </c>
      <c r="G4469" t="s">
        <v>27</v>
      </c>
      <c r="H4469">
        <v>2016</v>
      </c>
      <c r="I4469">
        <v>1683</v>
      </c>
      <c r="J4469">
        <v>9</v>
      </c>
      <c r="K4469" s="5">
        <v>16076.98306</v>
      </c>
      <c r="L4469" s="6">
        <v>8409.9569670000001</v>
      </c>
      <c r="M44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0" spans="1:13" x14ac:dyDescent="0.2">
      <c r="A4470" t="s">
        <v>77</v>
      </c>
      <c r="B4470" t="s">
        <v>18</v>
      </c>
      <c r="C4470">
        <v>8</v>
      </c>
      <c r="D4470" s="6">
        <v>232174.59</v>
      </c>
      <c r="E4470" s="6">
        <v>6758206634.6700001</v>
      </c>
      <c r="F4470">
        <v>32</v>
      </c>
      <c r="G4470" t="s">
        <v>29</v>
      </c>
      <c r="H4470">
        <v>2000</v>
      </c>
      <c r="I4470">
        <v>19274</v>
      </c>
      <c r="J4470">
        <v>25</v>
      </c>
      <c r="K4470" s="5">
        <v>29107.296009999998</v>
      </c>
      <c r="L4470" s="6">
        <v>7255.455876</v>
      </c>
      <c r="M44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1" spans="1:13" x14ac:dyDescent="0.2">
      <c r="A4471" t="s">
        <v>545</v>
      </c>
      <c r="B4471" t="s">
        <v>24</v>
      </c>
      <c r="C4471">
        <v>6</v>
      </c>
      <c r="D4471" s="6">
        <v>94238.59</v>
      </c>
      <c r="E4471" s="6">
        <v>395274354.29000002</v>
      </c>
      <c r="F4471">
        <v>13</v>
      </c>
      <c r="G4471" t="s">
        <v>10</v>
      </c>
      <c r="H4471">
        <v>2007</v>
      </c>
      <c r="I4471">
        <v>15578</v>
      </c>
      <c r="J4471">
        <v>18</v>
      </c>
      <c r="K4471" s="5">
        <v>4193.4000889999998</v>
      </c>
      <c r="L4471" s="6">
        <v>7249.1223819999996</v>
      </c>
      <c r="M44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2" spans="1:13" x14ac:dyDescent="0.2">
      <c r="A4472" t="s">
        <v>546</v>
      </c>
      <c r="B4472" t="s">
        <v>49</v>
      </c>
      <c r="C4472">
        <v>1</v>
      </c>
      <c r="D4472" s="6">
        <v>121501.66</v>
      </c>
      <c r="E4472" s="6">
        <v>42860234387.019997</v>
      </c>
      <c r="F4472">
        <v>43</v>
      </c>
      <c r="G4472" t="s">
        <v>19</v>
      </c>
      <c r="H4472">
        <v>2013</v>
      </c>
      <c r="I4472">
        <v>1682</v>
      </c>
      <c r="J4472">
        <v>12</v>
      </c>
      <c r="K4472" s="5">
        <v>352753.31849999999</v>
      </c>
      <c r="L4472" s="6">
        <v>2825.6199419999998</v>
      </c>
      <c r="M44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73" spans="1:13" x14ac:dyDescent="0.2">
      <c r="A4473" t="s">
        <v>547</v>
      </c>
      <c r="B4473" t="s">
        <v>18</v>
      </c>
      <c r="C4473">
        <v>3</v>
      </c>
      <c r="D4473" s="6">
        <v>13285.84</v>
      </c>
      <c r="E4473" s="6">
        <v>3762082615.0999999</v>
      </c>
      <c r="F4473">
        <v>31</v>
      </c>
      <c r="G4473" t="s">
        <v>33</v>
      </c>
      <c r="H4473">
        <v>2013</v>
      </c>
      <c r="I4473">
        <v>7885</v>
      </c>
      <c r="J4473">
        <v>12</v>
      </c>
      <c r="K4473" s="5">
        <v>283163.78019999998</v>
      </c>
      <c r="L4473" s="6">
        <v>428.57555810000002</v>
      </c>
      <c r="M44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4" spans="1:13" x14ac:dyDescent="0.2">
      <c r="A4474" t="s">
        <v>548</v>
      </c>
      <c r="B4474" t="s">
        <v>32</v>
      </c>
      <c r="C4474">
        <v>7</v>
      </c>
      <c r="D4474" s="6">
        <v>339387.7</v>
      </c>
      <c r="E4474" s="6">
        <v>15070175400.4</v>
      </c>
      <c r="F4474">
        <v>18</v>
      </c>
      <c r="G4474" t="s">
        <v>13</v>
      </c>
      <c r="H4474">
        <v>2006</v>
      </c>
      <c r="I4474">
        <v>256</v>
      </c>
      <c r="J4474">
        <v>19</v>
      </c>
      <c r="K4474" s="5">
        <v>44403.012239999996</v>
      </c>
      <c r="L4474" s="6">
        <v>18854.87199</v>
      </c>
      <c r="M44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5" spans="1:13" x14ac:dyDescent="0.2">
      <c r="A4475" t="s">
        <v>549</v>
      </c>
      <c r="B4475" t="s">
        <v>9</v>
      </c>
      <c r="C4475">
        <v>4</v>
      </c>
      <c r="D4475" s="6">
        <v>336450.49</v>
      </c>
      <c r="E4475" s="6">
        <v>10674814029.42</v>
      </c>
      <c r="F4475">
        <v>33</v>
      </c>
      <c r="G4475" t="s">
        <v>19</v>
      </c>
      <c r="H4475">
        <v>2021</v>
      </c>
      <c r="I4475">
        <v>1679</v>
      </c>
      <c r="J4475">
        <v>4</v>
      </c>
      <c r="K4475" s="5">
        <v>31726.741099999999</v>
      </c>
      <c r="L4475" s="6">
        <v>10195.46938</v>
      </c>
      <c r="M44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6" spans="1:13" x14ac:dyDescent="0.2">
      <c r="A4476" t="s">
        <v>550</v>
      </c>
      <c r="B4476" t="s">
        <v>12</v>
      </c>
      <c r="C4476">
        <v>8</v>
      </c>
      <c r="D4476" s="6">
        <v>411782.74</v>
      </c>
      <c r="E4476" s="6">
        <v>10994541411.93</v>
      </c>
      <c r="F4476">
        <v>28</v>
      </c>
      <c r="G4476" t="s">
        <v>27</v>
      </c>
      <c r="H4476">
        <v>2018</v>
      </c>
      <c r="I4476">
        <v>13357</v>
      </c>
      <c r="J4476">
        <v>7</v>
      </c>
      <c r="K4476" s="5">
        <v>26698.859680000001</v>
      </c>
      <c r="L4476" s="6">
        <v>14706.526470000001</v>
      </c>
      <c r="M44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7" spans="1:13" x14ac:dyDescent="0.2">
      <c r="A4477" t="s">
        <v>551</v>
      </c>
      <c r="B4477" t="s">
        <v>12</v>
      </c>
      <c r="C4477">
        <v>6</v>
      </c>
      <c r="D4477" s="6">
        <v>347288.9</v>
      </c>
      <c r="E4477" s="6">
        <v>14572631456.860001</v>
      </c>
      <c r="F4477">
        <v>23</v>
      </c>
      <c r="G4477" t="s">
        <v>33</v>
      </c>
      <c r="H4477">
        <v>2017</v>
      </c>
      <c r="I4477">
        <v>16309</v>
      </c>
      <c r="J4477">
        <v>8</v>
      </c>
      <c r="K4477" s="5">
        <v>41960.120479999998</v>
      </c>
      <c r="L4477" s="6">
        <v>15099.51748</v>
      </c>
      <c r="M44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78" spans="1:13" x14ac:dyDescent="0.2">
      <c r="A4478" t="s">
        <v>552</v>
      </c>
      <c r="B4478" t="s">
        <v>24</v>
      </c>
      <c r="C4478">
        <v>3</v>
      </c>
      <c r="D4478" s="6">
        <v>12524.55</v>
      </c>
      <c r="E4478" s="6">
        <v>39204837003.589996</v>
      </c>
      <c r="F4478">
        <v>13</v>
      </c>
      <c r="G4478" t="s">
        <v>16</v>
      </c>
      <c r="H4478">
        <v>2018</v>
      </c>
      <c r="I4478">
        <v>403</v>
      </c>
      <c r="J4478">
        <v>7</v>
      </c>
      <c r="K4478" s="5">
        <v>3130238.81</v>
      </c>
      <c r="L4478" s="6">
        <v>963.42672619999996</v>
      </c>
      <c r="M44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79" spans="1:13" x14ac:dyDescent="0.2">
      <c r="A4479" t="s">
        <v>553</v>
      </c>
      <c r="B4479" t="s">
        <v>24</v>
      </c>
      <c r="C4479">
        <v>10</v>
      </c>
      <c r="D4479" s="6">
        <v>241325.31</v>
      </c>
      <c r="E4479" s="6">
        <v>3886249798.9899998</v>
      </c>
      <c r="F4479">
        <v>39</v>
      </c>
      <c r="G4479" t="s">
        <v>13</v>
      </c>
      <c r="H4479">
        <v>2013</v>
      </c>
      <c r="I4479">
        <v>14461</v>
      </c>
      <c r="J4479">
        <v>12</v>
      </c>
      <c r="K4479" s="5">
        <v>16102.780640000001</v>
      </c>
      <c r="L4479" s="6">
        <v>6187.8283719999999</v>
      </c>
      <c r="M44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0" spans="1:13" x14ac:dyDescent="0.2">
      <c r="A4480" t="s">
        <v>554</v>
      </c>
      <c r="B4480" t="s">
        <v>42</v>
      </c>
      <c r="C4480">
        <v>6</v>
      </c>
      <c r="D4480" s="6">
        <v>4194.37</v>
      </c>
      <c r="E4480" s="6">
        <v>1424180778.45</v>
      </c>
      <c r="F4480">
        <v>6</v>
      </c>
      <c r="G4480" t="s">
        <v>13</v>
      </c>
      <c r="H4480">
        <v>2000</v>
      </c>
      <c r="I4480">
        <v>12966</v>
      </c>
      <c r="J4480">
        <v>25</v>
      </c>
      <c r="K4480" s="5">
        <v>339544.48959999997</v>
      </c>
      <c r="L4480" s="6">
        <v>699.06233580000003</v>
      </c>
      <c r="M44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1" spans="1:13" x14ac:dyDescent="0.2">
      <c r="A4481" t="s">
        <v>78</v>
      </c>
      <c r="B4481" t="s">
        <v>9</v>
      </c>
      <c r="C4481">
        <v>10</v>
      </c>
      <c r="D4481" s="6">
        <v>67558.789999999994</v>
      </c>
      <c r="E4481" s="6">
        <v>1229453482.54</v>
      </c>
      <c r="F4481">
        <v>26</v>
      </c>
      <c r="G4481" t="s">
        <v>29</v>
      </c>
      <c r="H4481">
        <v>2014</v>
      </c>
      <c r="I4481">
        <v>13982</v>
      </c>
      <c r="J4481">
        <v>11</v>
      </c>
      <c r="K4481" s="5">
        <v>18197.276600000001</v>
      </c>
      <c r="L4481" s="6">
        <v>2598.4148639999999</v>
      </c>
      <c r="M44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2" spans="1:13" x14ac:dyDescent="0.2">
      <c r="A4482" t="s">
        <v>555</v>
      </c>
      <c r="B4482" t="s">
        <v>49</v>
      </c>
      <c r="C4482">
        <v>9</v>
      </c>
      <c r="D4482" s="6">
        <v>387082.13</v>
      </c>
      <c r="E4482" s="6">
        <v>1594276074.3199999</v>
      </c>
      <c r="F4482">
        <v>22</v>
      </c>
      <c r="G4482" t="s">
        <v>27</v>
      </c>
      <c r="H4482">
        <v>2013</v>
      </c>
      <c r="I4482">
        <v>2616</v>
      </c>
      <c r="J4482">
        <v>12</v>
      </c>
      <c r="K4482" s="5">
        <v>4117.7023840000002</v>
      </c>
      <c r="L4482" s="6">
        <v>17594.642080000001</v>
      </c>
      <c r="M44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3" spans="1:13" x14ac:dyDescent="0.2">
      <c r="A4483" t="s">
        <v>556</v>
      </c>
      <c r="B4483" t="s">
        <v>15</v>
      </c>
      <c r="C4483">
        <v>7</v>
      </c>
      <c r="D4483" s="6">
        <v>132548.49</v>
      </c>
      <c r="E4483" s="6">
        <v>405497096.25</v>
      </c>
      <c r="F4483">
        <v>35</v>
      </c>
      <c r="G4483" t="s">
        <v>21</v>
      </c>
      <c r="H4483">
        <v>2003</v>
      </c>
      <c r="I4483">
        <v>19747</v>
      </c>
      <c r="J4483">
        <v>22</v>
      </c>
      <c r="K4483" s="5">
        <v>3058.2359029999998</v>
      </c>
      <c r="L4483" s="6">
        <v>3787.0996850000001</v>
      </c>
      <c r="M44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4" spans="1:13" x14ac:dyDescent="0.2">
      <c r="A4484" t="s">
        <v>557</v>
      </c>
      <c r="B4484" t="s">
        <v>49</v>
      </c>
      <c r="C4484">
        <v>4</v>
      </c>
      <c r="D4484" s="6">
        <v>36446.519999999997</v>
      </c>
      <c r="E4484" s="6">
        <v>15941542423.709999</v>
      </c>
      <c r="F4484">
        <v>45</v>
      </c>
      <c r="G4484" t="s">
        <v>33</v>
      </c>
      <c r="H4484">
        <v>2021</v>
      </c>
      <c r="I4484">
        <v>2724</v>
      </c>
      <c r="J4484">
        <v>4</v>
      </c>
      <c r="K4484" s="5">
        <v>437394.45049999998</v>
      </c>
      <c r="L4484" s="6">
        <v>809.92268639999998</v>
      </c>
      <c r="M44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5" spans="1:13" x14ac:dyDescent="0.2">
      <c r="A4485" t="s">
        <v>558</v>
      </c>
      <c r="B4485" t="s">
        <v>15</v>
      </c>
      <c r="C4485">
        <v>3</v>
      </c>
      <c r="D4485" s="6">
        <v>315671.86</v>
      </c>
      <c r="E4485" s="6">
        <v>5499558878.3800001</v>
      </c>
      <c r="F4485">
        <v>38</v>
      </c>
      <c r="G4485" t="s">
        <v>21</v>
      </c>
      <c r="H4485">
        <v>2017</v>
      </c>
      <c r="I4485">
        <v>17907</v>
      </c>
      <c r="J4485">
        <v>8</v>
      </c>
      <c r="K4485" s="5">
        <v>17420.75865</v>
      </c>
      <c r="L4485" s="6">
        <v>8307.1540920000007</v>
      </c>
      <c r="M44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6" spans="1:13" x14ac:dyDescent="0.2">
      <c r="A4486" t="s">
        <v>559</v>
      </c>
      <c r="B4486" t="s">
        <v>12</v>
      </c>
      <c r="C4486">
        <v>6</v>
      </c>
      <c r="D4486" s="6">
        <v>131726.09</v>
      </c>
      <c r="E4486" s="6">
        <v>2869722380.0999999</v>
      </c>
      <c r="F4486">
        <v>41</v>
      </c>
      <c r="G4486" t="s">
        <v>35</v>
      </c>
      <c r="H4486">
        <v>2000</v>
      </c>
      <c r="I4486">
        <v>395</v>
      </c>
      <c r="J4486">
        <v>25</v>
      </c>
      <c r="K4486" s="5">
        <v>21784.526999999998</v>
      </c>
      <c r="L4486" s="6">
        <v>3212.8315640000001</v>
      </c>
      <c r="M44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7" spans="1:13" x14ac:dyDescent="0.2">
      <c r="A4487" t="s">
        <v>560</v>
      </c>
      <c r="B4487" t="s">
        <v>32</v>
      </c>
      <c r="C4487">
        <v>8</v>
      </c>
      <c r="D4487" s="6">
        <v>476971.84</v>
      </c>
      <c r="E4487" s="6">
        <v>13301570491.42</v>
      </c>
      <c r="F4487">
        <v>30</v>
      </c>
      <c r="G4487" t="s">
        <v>19</v>
      </c>
      <c r="H4487">
        <v>2000</v>
      </c>
      <c r="I4487">
        <v>388</v>
      </c>
      <c r="J4487">
        <v>25</v>
      </c>
      <c r="K4487" s="5">
        <v>27886.53817</v>
      </c>
      <c r="L4487" s="6">
        <v>15899.061449999999</v>
      </c>
      <c r="M44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8" spans="1:13" x14ac:dyDescent="0.2">
      <c r="A4488" t="s">
        <v>561</v>
      </c>
      <c r="B4488" t="s">
        <v>49</v>
      </c>
      <c r="C4488">
        <v>6</v>
      </c>
      <c r="D4488" s="6">
        <v>299265.75</v>
      </c>
      <c r="E4488" s="6">
        <v>13479671834.969999</v>
      </c>
      <c r="F4488">
        <v>40</v>
      </c>
      <c r="G4488" t="s">
        <v>10</v>
      </c>
      <c r="H4488">
        <v>2006</v>
      </c>
      <c r="I4488">
        <v>5732</v>
      </c>
      <c r="J4488">
        <v>19</v>
      </c>
      <c r="K4488" s="5">
        <v>45041.480989999996</v>
      </c>
      <c r="L4488" s="6">
        <v>7481.6437390000001</v>
      </c>
      <c r="M44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89" spans="1:13" x14ac:dyDescent="0.2">
      <c r="A4489" t="s">
        <v>562</v>
      </c>
      <c r="B4489" t="s">
        <v>12</v>
      </c>
      <c r="C4489">
        <v>1</v>
      </c>
      <c r="D4489" s="6">
        <v>251413.8</v>
      </c>
      <c r="E4489" s="6">
        <v>6724103256.7799997</v>
      </c>
      <c r="F4489">
        <v>27</v>
      </c>
      <c r="G4489" t="s">
        <v>33</v>
      </c>
      <c r="H4489">
        <v>2007</v>
      </c>
      <c r="I4489">
        <v>2458</v>
      </c>
      <c r="J4489">
        <v>18</v>
      </c>
      <c r="K4489" s="5">
        <v>26744.16361</v>
      </c>
      <c r="L4489" s="6">
        <v>9311.6222789999993</v>
      </c>
      <c r="M44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0" spans="1:13" x14ac:dyDescent="0.2">
      <c r="A4490" t="s">
        <v>563</v>
      </c>
      <c r="B4490" t="s">
        <v>12</v>
      </c>
      <c r="C4490">
        <v>1</v>
      </c>
      <c r="D4490" s="6">
        <v>360074.84</v>
      </c>
      <c r="E4490" s="6">
        <v>1676662090.3800001</v>
      </c>
      <c r="F4490">
        <v>8</v>
      </c>
      <c r="G4490" t="s">
        <v>35</v>
      </c>
      <c r="H4490">
        <v>2023</v>
      </c>
      <c r="I4490">
        <v>4291</v>
      </c>
      <c r="J4490">
        <v>2</v>
      </c>
      <c r="K4490" s="5">
        <v>4655.4266660000003</v>
      </c>
      <c r="L4490" s="6">
        <v>45009.355100000001</v>
      </c>
      <c r="M44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1" spans="1:13" x14ac:dyDescent="0.2">
      <c r="A4491" t="s">
        <v>564</v>
      </c>
      <c r="B4491" t="s">
        <v>24</v>
      </c>
      <c r="C4491">
        <v>1</v>
      </c>
      <c r="D4491" s="6">
        <v>82922.429999999993</v>
      </c>
      <c r="E4491" s="6">
        <v>34714571328.440002</v>
      </c>
      <c r="F4491">
        <v>26</v>
      </c>
      <c r="G4491" t="s">
        <v>16</v>
      </c>
      <c r="H4491">
        <v>2017</v>
      </c>
      <c r="I4491">
        <v>16266</v>
      </c>
      <c r="J4491">
        <v>8</v>
      </c>
      <c r="K4491" s="5">
        <v>418638.09159999999</v>
      </c>
      <c r="L4491" s="6">
        <v>3189.324282</v>
      </c>
      <c r="M44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2" spans="1:13" x14ac:dyDescent="0.2">
      <c r="A4492" t="s">
        <v>79</v>
      </c>
      <c r="B4492" t="s">
        <v>32</v>
      </c>
      <c r="C4492">
        <v>3</v>
      </c>
      <c r="D4492" s="6">
        <v>117610.12</v>
      </c>
      <c r="E4492" s="6">
        <v>3251064586.1199999</v>
      </c>
      <c r="F4492">
        <v>4</v>
      </c>
      <c r="G4492" t="s">
        <v>37</v>
      </c>
      <c r="H4492">
        <v>2002</v>
      </c>
      <c r="I4492">
        <v>19829</v>
      </c>
      <c r="J4492">
        <v>23</v>
      </c>
      <c r="K4492" s="5">
        <v>27641.727859999999</v>
      </c>
      <c r="L4492" s="6">
        <v>29402.530409999999</v>
      </c>
      <c r="M44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3" spans="1:13" x14ac:dyDescent="0.2">
      <c r="A4493" t="s">
        <v>565</v>
      </c>
      <c r="B4493" t="s">
        <v>32</v>
      </c>
      <c r="C4493">
        <v>7</v>
      </c>
      <c r="D4493" s="6">
        <v>243100.3</v>
      </c>
      <c r="E4493" s="6">
        <v>400047931.72000003</v>
      </c>
      <c r="F4493">
        <v>11</v>
      </c>
      <c r="G4493" t="s">
        <v>27</v>
      </c>
      <c r="H4493">
        <v>2004</v>
      </c>
      <c r="I4493">
        <v>4068</v>
      </c>
      <c r="J4493">
        <v>21</v>
      </c>
      <c r="K4493" s="5">
        <v>1644.608545</v>
      </c>
      <c r="L4493" s="6">
        <v>22100.027310000001</v>
      </c>
      <c r="M44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4" spans="1:13" x14ac:dyDescent="0.2">
      <c r="A4494" t="s">
        <v>566</v>
      </c>
      <c r="B4494" t="s">
        <v>18</v>
      </c>
      <c r="C4494">
        <v>3</v>
      </c>
      <c r="D4494" s="6">
        <v>379170.63</v>
      </c>
      <c r="E4494" s="6">
        <v>8416809238.9899998</v>
      </c>
      <c r="F4494">
        <v>8</v>
      </c>
      <c r="G4494" t="s">
        <v>21</v>
      </c>
      <c r="H4494">
        <v>2016</v>
      </c>
      <c r="I4494">
        <v>4064</v>
      </c>
      <c r="J4494">
        <v>9</v>
      </c>
      <c r="K4494" s="5">
        <v>22196.946169999999</v>
      </c>
      <c r="L4494" s="6">
        <v>47396.32877</v>
      </c>
      <c r="M44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495" spans="1:13" x14ac:dyDescent="0.2">
      <c r="A4495" t="s">
        <v>567</v>
      </c>
      <c r="B4495" t="s">
        <v>15</v>
      </c>
      <c r="C4495">
        <v>4</v>
      </c>
      <c r="D4495" s="6">
        <v>218790.51</v>
      </c>
      <c r="E4495" s="6">
        <v>8101795618.5900002</v>
      </c>
      <c r="F4495">
        <v>43</v>
      </c>
      <c r="G4495" t="s">
        <v>37</v>
      </c>
      <c r="H4495">
        <v>2021</v>
      </c>
      <c r="I4495">
        <v>19128</v>
      </c>
      <c r="J4495">
        <v>4</v>
      </c>
      <c r="K4495" s="5">
        <v>37028.9231</v>
      </c>
      <c r="L4495" s="6">
        <v>5088.1513059999997</v>
      </c>
      <c r="M44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6" spans="1:13" x14ac:dyDescent="0.2">
      <c r="A4496" t="s">
        <v>568</v>
      </c>
      <c r="B4496" t="s">
        <v>18</v>
      </c>
      <c r="C4496">
        <v>5</v>
      </c>
      <c r="D4496" s="6">
        <v>35029.879999999997</v>
      </c>
      <c r="E4496" s="6">
        <v>8167356543.1999998</v>
      </c>
      <c r="F4496">
        <v>13</v>
      </c>
      <c r="G4496" t="s">
        <v>16</v>
      </c>
      <c r="H4496">
        <v>2023</v>
      </c>
      <c r="I4496">
        <v>6305</v>
      </c>
      <c r="J4496">
        <v>2</v>
      </c>
      <c r="K4496" s="5">
        <v>233152.98250000001</v>
      </c>
      <c r="L4496" s="6">
        <v>2694.606323</v>
      </c>
      <c r="M44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7" spans="1:13" x14ac:dyDescent="0.2">
      <c r="A4497" t="s">
        <v>569</v>
      </c>
      <c r="B4497" t="s">
        <v>42</v>
      </c>
      <c r="C4497">
        <v>5</v>
      </c>
      <c r="D4497" s="6">
        <v>61878.28</v>
      </c>
      <c r="E4497" s="6">
        <v>20899397412.75</v>
      </c>
      <c r="F4497">
        <v>21</v>
      </c>
      <c r="G4497" t="s">
        <v>16</v>
      </c>
      <c r="H4497">
        <v>2022</v>
      </c>
      <c r="I4497">
        <v>18574</v>
      </c>
      <c r="J4497">
        <v>3</v>
      </c>
      <c r="K4497" s="5">
        <v>337749.15870000003</v>
      </c>
      <c r="L4497" s="6">
        <v>2946.584554</v>
      </c>
      <c r="M44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8" spans="1:13" x14ac:dyDescent="0.2">
      <c r="A4498" t="s">
        <v>570</v>
      </c>
      <c r="B4498" t="s">
        <v>24</v>
      </c>
      <c r="C4498">
        <v>6</v>
      </c>
      <c r="D4498" s="6">
        <v>343508.95</v>
      </c>
      <c r="E4498" s="6">
        <v>1234360612.5599999</v>
      </c>
      <c r="F4498">
        <v>41</v>
      </c>
      <c r="G4498" t="s">
        <v>37</v>
      </c>
      <c r="H4498">
        <v>2001</v>
      </c>
      <c r="I4498">
        <v>13161</v>
      </c>
      <c r="J4498">
        <v>24</v>
      </c>
      <c r="K4498" s="5">
        <v>3592.387009</v>
      </c>
      <c r="L4498" s="6">
        <v>8378.2671699999992</v>
      </c>
      <c r="M44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499" spans="1:13" x14ac:dyDescent="0.2">
      <c r="A4499" t="s">
        <v>571</v>
      </c>
      <c r="B4499" t="s">
        <v>18</v>
      </c>
      <c r="C4499">
        <v>3</v>
      </c>
      <c r="D4499" s="6">
        <v>96288.44</v>
      </c>
      <c r="E4499" s="6">
        <v>23323484768.099998</v>
      </c>
      <c r="F4499">
        <v>46</v>
      </c>
      <c r="G4499" t="s">
        <v>13</v>
      </c>
      <c r="H4499">
        <v>2006</v>
      </c>
      <c r="I4499">
        <v>13733</v>
      </c>
      <c r="J4499">
        <v>19</v>
      </c>
      <c r="K4499" s="5">
        <v>242224.1862</v>
      </c>
      <c r="L4499" s="6">
        <v>2093.2269080000001</v>
      </c>
      <c r="M44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0" spans="1:13" x14ac:dyDescent="0.2">
      <c r="A4500" t="s">
        <v>572</v>
      </c>
      <c r="B4500" t="s">
        <v>42</v>
      </c>
      <c r="C4500">
        <v>5</v>
      </c>
      <c r="D4500" s="6">
        <v>20330.189999999999</v>
      </c>
      <c r="E4500" s="6">
        <v>5125163121.6199999</v>
      </c>
      <c r="F4500">
        <v>50</v>
      </c>
      <c r="G4500" t="s">
        <v>19</v>
      </c>
      <c r="H4500">
        <v>2018</v>
      </c>
      <c r="I4500">
        <v>340</v>
      </c>
      <c r="J4500">
        <v>7</v>
      </c>
      <c r="K4500" s="5">
        <v>252095.20610000001</v>
      </c>
      <c r="L4500" s="6">
        <v>406.60374869999998</v>
      </c>
      <c r="M45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1" spans="1:13" x14ac:dyDescent="0.2">
      <c r="A4501" t="s">
        <v>573</v>
      </c>
      <c r="B4501" t="s">
        <v>24</v>
      </c>
      <c r="C4501">
        <v>7</v>
      </c>
      <c r="D4501" s="6">
        <v>388018.03</v>
      </c>
      <c r="E4501" s="6">
        <v>15373998335.57</v>
      </c>
      <c r="F4501">
        <v>29</v>
      </c>
      <c r="G4501" t="s">
        <v>35</v>
      </c>
      <c r="H4501">
        <v>2007</v>
      </c>
      <c r="I4501">
        <v>14951</v>
      </c>
      <c r="J4501">
        <v>18</v>
      </c>
      <c r="K4501" s="5">
        <v>39620.86621</v>
      </c>
      <c r="L4501" s="6">
        <v>13379.93195</v>
      </c>
      <c r="M45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2" spans="1:13" x14ac:dyDescent="0.2">
      <c r="A4502" t="s">
        <v>574</v>
      </c>
      <c r="B4502" t="s">
        <v>24</v>
      </c>
      <c r="C4502">
        <v>10</v>
      </c>
      <c r="D4502" s="6">
        <v>249193.76</v>
      </c>
      <c r="E4502" s="6">
        <v>10351195646.48</v>
      </c>
      <c r="F4502">
        <v>45</v>
      </c>
      <c r="G4502" t="s">
        <v>21</v>
      </c>
      <c r="H4502">
        <v>2005</v>
      </c>
      <c r="I4502">
        <v>3845</v>
      </c>
      <c r="J4502">
        <v>20</v>
      </c>
      <c r="K4502" s="5">
        <v>41537.742910000001</v>
      </c>
      <c r="L4502" s="6">
        <v>5537.6391729999996</v>
      </c>
      <c r="M45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3" spans="1:13" x14ac:dyDescent="0.2">
      <c r="A4503" t="s">
        <v>80</v>
      </c>
      <c r="B4503" t="s">
        <v>24</v>
      </c>
      <c r="C4503">
        <v>2</v>
      </c>
      <c r="D4503" s="6">
        <v>360477.89</v>
      </c>
      <c r="E4503" s="6">
        <v>1692240967.1500001</v>
      </c>
      <c r="F4503">
        <v>3</v>
      </c>
      <c r="G4503" t="s">
        <v>10</v>
      </c>
      <c r="H4503">
        <v>2018</v>
      </c>
      <c r="I4503">
        <v>719</v>
      </c>
      <c r="J4503">
        <v>7</v>
      </c>
      <c r="K4503" s="5">
        <v>4693.4376179999999</v>
      </c>
      <c r="L4503" s="6">
        <v>120159.29670000001</v>
      </c>
      <c r="M45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04" spans="1:13" x14ac:dyDescent="0.2">
      <c r="A4504" t="s">
        <v>575</v>
      </c>
      <c r="B4504" t="s">
        <v>12</v>
      </c>
      <c r="C4504">
        <v>6</v>
      </c>
      <c r="D4504" s="6">
        <v>282634.94</v>
      </c>
      <c r="E4504" s="6">
        <v>13581487933.16</v>
      </c>
      <c r="F4504">
        <v>41</v>
      </c>
      <c r="G4504" t="s">
        <v>10</v>
      </c>
      <c r="H4504">
        <v>2010</v>
      </c>
      <c r="I4504">
        <v>19977</v>
      </c>
      <c r="J4504">
        <v>15</v>
      </c>
      <c r="K4504" s="5">
        <v>48052.109450000004</v>
      </c>
      <c r="L4504" s="6">
        <v>6893.5352370000001</v>
      </c>
      <c r="M45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5" spans="1:13" x14ac:dyDescent="0.2">
      <c r="A4505" t="s">
        <v>576</v>
      </c>
      <c r="B4505" t="s">
        <v>24</v>
      </c>
      <c r="C4505">
        <v>8</v>
      </c>
      <c r="D4505" s="6">
        <v>29079</v>
      </c>
      <c r="E4505" s="6">
        <v>13694235400.719999</v>
      </c>
      <c r="F4505">
        <v>11</v>
      </c>
      <c r="G4505" t="s">
        <v>21</v>
      </c>
      <c r="H4505">
        <v>2011</v>
      </c>
      <c r="I4505">
        <v>10884</v>
      </c>
      <c r="J4505">
        <v>14</v>
      </c>
      <c r="K4505" s="5">
        <v>470931.19959999999</v>
      </c>
      <c r="L4505" s="6">
        <v>2643.545063</v>
      </c>
      <c r="M45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6" spans="1:13" x14ac:dyDescent="0.2">
      <c r="A4506" t="s">
        <v>577</v>
      </c>
      <c r="B4506" t="s">
        <v>32</v>
      </c>
      <c r="C4506">
        <v>8</v>
      </c>
      <c r="D4506" s="6">
        <v>372272.04</v>
      </c>
      <c r="E4506" s="6">
        <v>6426399994.7299995</v>
      </c>
      <c r="F4506">
        <v>22</v>
      </c>
      <c r="G4506" t="s">
        <v>21</v>
      </c>
      <c r="H4506">
        <v>2017</v>
      </c>
      <c r="I4506">
        <v>566</v>
      </c>
      <c r="J4506">
        <v>8</v>
      </c>
      <c r="K4506" s="5">
        <v>17261.644749999999</v>
      </c>
      <c r="L4506" s="6">
        <v>16921.456409999999</v>
      </c>
      <c r="M45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7" spans="1:13" x14ac:dyDescent="0.2">
      <c r="A4507" t="s">
        <v>578</v>
      </c>
      <c r="B4507" t="s">
        <v>9</v>
      </c>
      <c r="C4507">
        <v>1</v>
      </c>
      <c r="D4507" s="6">
        <v>32662.59</v>
      </c>
      <c r="E4507" s="6">
        <v>14645860799.799999</v>
      </c>
      <c r="F4507">
        <v>38</v>
      </c>
      <c r="G4507" t="s">
        <v>33</v>
      </c>
      <c r="H4507">
        <v>2000</v>
      </c>
      <c r="I4507">
        <v>5759</v>
      </c>
      <c r="J4507">
        <v>25</v>
      </c>
      <c r="K4507" s="5">
        <v>448397.58549999999</v>
      </c>
      <c r="L4507" s="6">
        <v>859.54193859999998</v>
      </c>
      <c r="M45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8" spans="1:13" x14ac:dyDescent="0.2">
      <c r="A4508" t="s">
        <v>579</v>
      </c>
      <c r="B4508" t="s">
        <v>24</v>
      </c>
      <c r="C4508">
        <v>10</v>
      </c>
      <c r="D4508" s="6">
        <v>480491.64</v>
      </c>
      <c r="E4508" s="6">
        <v>16765883291.6</v>
      </c>
      <c r="F4508">
        <v>50</v>
      </c>
      <c r="G4508" t="s">
        <v>21</v>
      </c>
      <c r="H4508">
        <v>2000</v>
      </c>
      <c r="I4508">
        <v>15163</v>
      </c>
      <c r="J4508">
        <v>25</v>
      </c>
      <c r="K4508" s="5">
        <v>34892.183879999997</v>
      </c>
      <c r="L4508" s="6">
        <v>9609.8328829999991</v>
      </c>
      <c r="M45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09" spans="1:13" x14ac:dyDescent="0.2">
      <c r="A4509" t="s">
        <v>580</v>
      </c>
      <c r="B4509" t="s">
        <v>24</v>
      </c>
      <c r="C4509">
        <v>10</v>
      </c>
      <c r="D4509" s="6">
        <v>25373.4</v>
      </c>
      <c r="E4509" s="6">
        <v>4613552646.6899996</v>
      </c>
      <c r="F4509">
        <v>50</v>
      </c>
      <c r="G4509" t="s">
        <v>27</v>
      </c>
      <c r="H4509">
        <v>2023</v>
      </c>
      <c r="I4509">
        <v>5898</v>
      </c>
      <c r="J4509">
        <v>2</v>
      </c>
      <c r="K4509" s="5">
        <v>181825.31270000001</v>
      </c>
      <c r="L4509" s="6">
        <v>507.46809719999999</v>
      </c>
      <c r="M45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0" spans="1:13" x14ac:dyDescent="0.2">
      <c r="A4510" t="s">
        <v>581</v>
      </c>
      <c r="B4510" t="s">
        <v>15</v>
      </c>
      <c r="C4510">
        <v>6</v>
      </c>
      <c r="D4510" s="6">
        <v>277239.06</v>
      </c>
      <c r="E4510" s="6">
        <v>8116958853.8400002</v>
      </c>
      <c r="F4510">
        <v>1</v>
      </c>
      <c r="G4510" t="s">
        <v>37</v>
      </c>
      <c r="H4510">
        <v>2005</v>
      </c>
      <c r="I4510">
        <v>1332</v>
      </c>
      <c r="J4510">
        <v>20</v>
      </c>
      <c r="K4510" s="5">
        <v>29276.833159999998</v>
      </c>
      <c r="L4510" s="6">
        <v>277239.05699999997</v>
      </c>
      <c r="M45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1" spans="1:13" x14ac:dyDescent="0.2">
      <c r="A4511" t="s">
        <v>582</v>
      </c>
      <c r="B4511" t="s">
        <v>42</v>
      </c>
      <c r="C4511">
        <v>10</v>
      </c>
      <c r="D4511" s="6">
        <v>210762.65</v>
      </c>
      <c r="E4511" s="6">
        <v>40097571282.360001</v>
      </c>
      <c r="F4511">
        <v>2</v>
      </c>
      <c r="G4511" t="s">
        <v>10</v>
      </c>
      <c r="H4511">
        <v>2004</v>
      </c>
      <c r="I4511">
        <v>1075</v>
      </c>
      <c r="J4511">
        <v>21</v>
      </c>
      <c r="K4511" s="5">
        <v>190248.8921</v>
      </c>
      <c r="L4511" s="6">
        <v>105381.32460000001</v>
      </c>
      <c r="M45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2" spans="1:13" x14ac:dyDescent="0.2">
      <c r="A4512" t="s">
        <v>583</v>
      </c>
      <c r="B4512" t="s">
        <v>24</v>
      </c>
      <c r="C4512">
        <v>6</v>
      </c>
      <c r="D4512" s="6">
        <v>410016.24</v>
      </c>
      <c r="E4512" s="6">
        <v>14573406135.190001</v>
      </c>
      <c r="F4512">
        <v>30</v>
      </c>
      <c r="G4512" t="s">
        <v>29</v>
      </c>
      <c r="H4512">
        <v>2012</v>
      </c>
      <c r="I4512">
        <v>4425</v>
      </c>
      <c r="J4512">
        <v>13</v>
      </c>
      <c r="K4512" s="5">
        <v>35542.484729999996</v>
      </c>
      <c r="L4512" s="6">
        <v>13667.20816</v>
      </c>
      <c r="M45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3" spans="1:13" x14ac:dyDescent="0.2">
      <c r="A4513" t="s">
        <v>584</v>
      </c>
      <c r="B4513" t="s">
        <v>15</v>
      </c>
      <c r="C4513">
        <v>1</v>
      </c>
      <c r="D4513" s="6">
        <v>211367.52</v>
      </c>
      <c r="E4513" s="6">
        <v>6814566400.1300001</v>
      </c>
      <c r="F4513">
        <v>20</v>
      </c>
      <c r="G4513" t="s">
        <v>29</v>
      </c>
      <c r="H4513">
        <v>2012</v>
      </c>
      <c r="I4513">
        <v>10878</v>
      </c>
      <c r="J4513">
        <v>13</v>
      </c>
      <c r="K4513" s="5">
        <v>32239.367590000002</v>
      </c>
      <c r="L4513" s="6">
        <v>10568.37578</v>
      </c>
      <c r="M45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4" spans="1:13" x14ac:dyDescent="0.2">
      <c r="A4514" t="s">
        <v>81</v>
      </c>
      <c r="B4514" t="s">
        <v>32</v>
      </c>
      <c r="C4514">
        <v>7</v>
      </c>
      <c r="D4514" s="6">
        <v>48307.38</v>
      </c>
      <c r="E4514" s="6">
        <v>1734781494.5699999</v>
      </c>
      <c r="F4514">
        <v>5</v>
      </c>
      <c r="G4514" t="s">
        <v>27</v>
      </c>
      <c r="H4514">
        <v>2020</v>
      </c>
      <c r="I4514">
        <v>9266</v>
      </c>
      <c r="J4514">
        <v>5</v>
      </c>
      <c r="K4514" s="5">
        <v>35910.31452</v>
      </c>
      <c r="L4514" s="6">
        <v>9661.4758760000004</v>
      </c>
      <c r="M45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5" spans="1:13" x14ac:dyDescent="0.2">
      <c r="A4515" t="s">
        <v>585</v>
      </c>
      <c r="B4515" t="s">
        <v>15</v>
      </c>
      <c r="C4515">
        <v>4</v>
      </c>
      <c r="D4515" s="6">
        <v>229860.52</v>
      </c>
      <c r="E4515" s="6">
        <v>366716666.69</v>
      </c>
      <c r="F4515">
        <v>33</v>
      </c>
      <c r="G4515" t="s">
        <v>16</v>
      </c>
      <c r="H4515">
        <v>2010</v>
      </c>
      <c r="I4515">
        <v>2211</v>
      </c>
      <c r="J4515">
        <v>15</v>
      </c>
      <c r="K4515" s="5">
        <v>1594.3877640000001</v>
      </c>
      <c r="L4515" s="6">
        <v>6965.4704119999997</v>
      </c>
      <c r="M45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6" spans="1:13" x14ac:dyDescent="0.2">
      <c r="A4516" t="s">
        <v>586</v>
      </c>
      <c r="B4516" t="s">
        <v>18</v>
      </c>
      <c r="C4516">
        <v>2</v>
      </c>
      <c r="D4516" s="6">
        <v>334679.59000000003</v>
      </c>
      <c r="E4516" s="6">
        <v>1478925384.1700001</v>
      </c>
      <c r="F4516">
        <v>35</v>
      </c>
      <c r="G4516" t="s">
        <v>29</v>
      </c>
      <c r="H4516">
        <v>2000</v>
      </c>
      <c r="I4516">
        <v>6267</v>
      </c>
      <c r="J4516">
        <v>25</v>
      </c>
      <c r="K4516" s="5">
        <v>4417.929099</v>
      </c>
      <c r="L4516" s="6">
        <v>9562.2740319999994</v>
      </c>
      <c r="M45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7" spans="1:13" x14ac:dyDescent="0.2">
      <c r="A4517" t="s">
        <v>587</v>
      </c>
      <c r="B4517" t="s">
        <v>9</v>
      </c>
      <c r="C4517">
        <v>8</v>
      </c>
      <c r="D4517" s="6">
        <v>464754.68</v>
      </c>
      <c r="E4517" s="6">
        <v>11978554698.700001</v>
      </c>
      <c r="F4517">
        <v>21</v>
      </c>
      <c r="G4517" t="s">
        <v>19</v>
      </c>
      <c r="H4517">
        <v>2003</v>
      </c>
      <c r="I4517">
        <v>18511</v>
      </c>
      <c r="J4517">
        <v>22</v>
      </c>
      <c r="K4517" s="5">
        <v>25772.930240000002</v>
      </c>
      <c r="L4517" s="6">
        <v>22131.175230000001</v>
      </c>
      <c r="M451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18" spans="1:13" x14ac:dyDescent="0.2">
      <c r="A4518" t="s">
        <v>588</v>
      </c>
      <c r="B4518" t="s">
        <v>49</v>
      </c>
      <c r="C4518">
        <v>3</v>
      </c>
      <c r="D4518" s="6">
        <v>156154.43</v>
      </c>
      <c r="E4518" s="6">
        <v>26808002522.779999</v>
      </c>
      <c r="F4518">
        <v>29</v>
      </c>
      <c r="G4518" t="s">
        <v>13</v>
      </c>
      <c r="H4518">
        <v>2014</v>
      </c>
      <c r="I4518">
        <v>1116</v>
      </c>
      <c r="J4518">
        <v>11</v>
      </c>
      <c r="K4518" s="5">
        <v>171675.22150000001</v>
      </c>
      <c r="L4518" s="6">
        <v>5384.635518</v>
      </c>
      <c r="M45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19" spans="1:13" x14ac:dyDescent="0.2">
      <c r="A4519" t="s">
        <v>589</v>
      </c>
      <c r="B4519" t="s">
        <v>32</v>
      </c>
      <c r="C4519">
        <v>6</v>
      </c>
      <c r="D4519" s="6">
        <v>120248.1</v>
      </c>
      <c r="E4519" s="6">
        <v>4208303791.9400001</v>
      </c>
      <c r="F4519">
        <v>13</v>
      </c>
      <c r="G4519" t="s">
        <v>16</v>
      </c>
      <c r="H4519">
        <v>2019</v>
      </c>
      <c r="I4519">
        <v>15994</v>
      </c>
      <c r="J4519">
        <v>6</v>
      </c>
      <c r="K4519" s="5">
        <v>34995.841439999997</v>
      </c>
      <c r="L4519" s="6">
        <v>9249.8540720000001</v>
      </c>
      <c r="M45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0" spans="1:13" x14ac:dyDescent="0.2">
      <c r="A4520" t="s">
        <v>590</v>
      </c>
      <c r="B4520" t="s">
        <v>42</v>
      </c>
      <c r="C4520">
        <v>10</v>
      </c>
      <c r="D4520" s="6">
        <v>305853.90999999997</v>
      </c>
      <c r="E4520" s="6">
        <v>7335810498.3599997</v>
      </c>
      <c r="F4520">
        <v>45</v>
      </c>
      <c r="G4520" t="s">
        <v>21</v>
      </c>
      <c r="H4520">
        <v>2005</v>
      </c>
      <c r="I4520">
        <v>18121</v>
      </c>
      <c r="J4520">
        <v>20</v>
      </c>
      <c r="K4520" s="5">
        <v>23983.687379999999</v>
      </c>
      <c r="L4520" s="6">
        <v>6796.7536330000003</v>
      </c>
      <c r="M45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1" spans="1:13" x14ac:dyDescent="0.2">
      <c r="A4521" t="s">
        <v>591</v>
      </c>
      <c r="B4521" t="s">
        <v>32</v>
      </c>
      <c r="C4521">
        <v>2</v>
      </c>
      <c r="D4521" s="6">
        <v>367383.03999999998</v>
      </c>
      <c r="E4521" s="6">
        <v>1385815422.49</v>
      </c>
      <c r="F4521">
        <v>16</v>
      </c>
      <c r="G4521" t="s">
        <v>33</v>
      </c>
      <c r="H4521">
        <v>2004</v>
      </c>
      <c r="I4521">
        <v>3443</v>
      </c>
      <c r="J4521">
        <v>21</v>
      </c>
      <c r="K4521" s="5">
        <v>3771.126788</v>
      </c>
      <c r="L4521" s="6">
        <v>22961.440259999999</v>
      </c>
      <c r="M45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2" spans="1:13" x14ac:dyDescent="0.2">
      <c r="A4522" t="s">
        <v>592</v>
      </c>
      <c r="B4522" t="s">
        <v>15</v>
      </c>
      <c r="C4522">
        <v>7</v>
      </c>
      <c r="D4522" s="6">
        <v>292847.03999999998</v>
      </c>
      <c r="E4522" s="6">
        <v>7086705218.4799995</v>
      </c>
      <c r="F4522">
        <v>12</v>
      </c>
      <c r="G4522" t="s">
        <v>35</v>
      </c>
      <c r="H4522">
        <v>2004</v>
      </c>
      <c r="I4522">
        <v>14262</v>
      </c>
      <c r="J4522">
        <v>21</v>
      </c>
      <c r="K4522" s="5">
        <v>24198.34072</v>
      </c>
      <c r="L4522" s="6">
        <v>24403.919720000002</v>
      </c>
      <c r="M452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3" spans="1:13" x14ac:dyDescent="0.2">
      <c r="A4523" t="s">
        <v>593</v>
      </c>
      <c r="B4523" t="s">
        <v>18</v>
      </c>
      <c r="C4523">
        <v>6</v>
      </c>
      <c r="D4523" s="6">
        <v>16155.41</v>
      </c>
      <c r="E4523" s="6">
        <v>3258248801.79</v>
      </c>
      <c r="F4523">
        <v>13</v>
      </c>
      <c r="G4523" t="s">
        <v>35</v>
      </c>
      <c r="H4523">
        <v>2018</v>
      </c>
      <c r="I4523">
        <v>1852</v>
      </c>
      <c r="J4523">
        <v>7</v>
      </c>
      <c r="K4523" s="5">
        <v>201680.55410000001</v>
      </c>
      <c r="L4523" s="6">
        <v>1242.7240770000001</v>
      </c>
      <c r="M45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4" spans="1:13" x14ac:dyDescent="0.2">
      <c r="A4524" t="s">
        <v>594</v>
      </c>
      <c r="B4524" t="s">
        <v>42</v>
      </c>
      <c r="C4524">
        <v>4</v>
      </c>
      <c r="D4524" s="6">
        <v>98846.31</v>
      </c>
      <c r="E4524" s="6">
        <v>3540056764.3099999</v>
      </c>
      <c r="F4524">
        <v>23</v>
      </c>
      <c r="G4524" t="s">
        <v>19</v>
      </c>
      <c r="H4524">
        <v>2005</v>
      </c>
      <c r="I4524">
        <v>1546</v>
      </c>
      <c r="J4524">
        <v>20</v>
      </c>
      <c r="K4524" s="5">
        <v>35812.746859999999</v>
      </c>
      <c r="L4524" s="6">
        <v>4297.6657009999999</v>
      </c>
      <c r="M45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5" spans="1:13" x14ac:dyDescent="0.2">
      <c r="A4525" t="s">
        <v>82</v>
      </c>
      <c r="B4525" t="s">
        <v>12</v>
      </c>
      <c r="C4525">
        <v>1</v>
      </c>
      <c r="D4525" s="6">
        <v>43603.14</v>
      </c>
      <c r="E4525" s="6">
        <v>9907684658.8299999</v>
      </c>
      <c r="F4525">
        <v>37</v>
      </c>
      <c r="G4525" t="s">
        <v>35</v>
      </c>
      <c r="H4525">
        <v>2019</v>
      </c>
      <c r="I4525">
        <v>16082</v>
      </c>
      <c r="J4525">
        <v>6</v>
      </c>
      <c r="K4525" s="5">
        <v>227223.13080000001</v>
      </c>
      <c r="L4525" s="6">
        <v>1178.463133</v>
      </c>
      <c r="M45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6" spans="1:13" x14ac:dyDescent="0.2">
      <c r="A4526" t="s">
        <v>595</v>
      </c>
      <c r="B4526" t="s">
        <v>9</v>
      </c>
      <c r="C4526">
        <v>9</v>
      </c>
      <c r="D4526" s="6">
        <v>306207.81</v>
      </c>
      <c r="E4526" s="6">
        <v>14012889842.43</v>
      </c>
      <c r="F4526">
        <v>24</v>
      </c>
      <c r="G4526" t="s">
        <v>27</v>
      </c>
      <c r="H4526">
        <v>2022</v>
      </c>
      <c r="I4526">
        <v>729</v>
      </c>
      <c r="J4526">
        <v>3</v>
      </c>
      <c r="K4526" s="5">
        <v>45761.680039999999</v>
      </c>
      <c r="L4526" s="6">
        <v>12758.65857</v>
      </c>
      <c r="M45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7" spans="1:13" x14ac:dyDescent="0.2">
      <c r="A4527" t="s">
        <v>596</v>
      </c>
      <c r="B4527" t="s">
        <v>12</v>
      </c>
      <c r="C4527">
        <v>4</v>
      </c>
      <c r="D4527" s="6">
        <v>399428.55</v>
      </c>
      <c r="E4527" s="6">
        <v>10182702110.85</v>
      </c>
      <c r="F4527">
        <v>11</v>
      </c>
      <c r="G4527" t="s">
        <v>27</v>
      </c>
      <c r="H4527">
        <v>2023</v>
      </c>
      <c r="I4527">
        <v>8709</v>
      </c>
      <c r="J4527">
        <v>2</v>
      </c>
      <c r="K4527" s="5">
        <v>25492.175289999999</v>
      </c>
      <c r="L4527" s="6">
        <v>36311.686609999997</v>
      </c>
      <c r="M45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28" spans="1:13" x14ac:dyDescent="0.2">
      <c r="A4528" t="s">
        <v>597</v>
      </c>
      <c r="B4528" t="s">
        <v>24</v>
      </c>
      <c r="C4528">
        <v>9</v>
      </c>
      <c r="D4528" s="6">
        <v>74509.039999999994</v>
      </c>
      <c r="E4528" s="6">
        <v>17789531371.860001</v>
      </c>
      <c r="F4528">
        <v>20</v>
      </c>
      <c r="G4528" t="s">
        <v>16</v>
      </c>
      <c r="H4528">
        <v>2018</v>
      </c>
      <c r="I4528">
        <v>5733</v>
      </c>
      <c r="J4528">
        <v>7</v>
      </c>
      <c r="K4528" s="5">
        <v>238755.69570000001</v>
      </c>
      <c r="L4528" s="6">
        <v>3725.4518290000001</v>
      </c>
      <c r="M45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29" spans="1:13" x14ac:dyDescent="0.2">
      <c r="A4529" t="s">
        <v>598</v>
      </c>
      <c r="B4529" t="s">
        <v>42</v>
      </c>
      <c r="C4529">
        <v>9</v>
      </c>
      <c r="D4529" s="6">
        <v>218152.5</v>
      </c>
      <c r="E4529" s="6">
        <v>1049214882.1</v>
      </c>
      <c r="F4529">
        <v>19</v>
      </c>
      <c r="G4529" t="s">
        <v>29</v>
      </c>
      <c r="H4529">
        <v>2015</v>
      </c>
      <c r="I4529">
        <v>5911</v>
      </c>
      <c r="J4529">
        <v>10</v>
      </c>
      <c r="K4529" s="5">
        <v>4808.5477879999999</v>
      </c>
      <c r="L4529" s="6">
        <v>11481.71062</v>
      </c>
      <c r="M45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0" spans="1:13" x14ac:dyDescent="0.2">
      <c r="A4530" t="s">
        <v>599</v>
      </c>
      <c r="B4530" t="s">
        <v>24</v>
      </c>
      <c r="C4530">
        <v>3</v>
      </c>
      <c r="D4530" s="6">
        <v>80109.73</v>
      </c>
      <c r="E4530" s="6">
        <v>39425468082.580002</v>
      </c>
      <c r="F4530">
        <v>42</v>
      </c>
      <c r="G4530" t="s">
        <v>19</v>
      </c>
      <c r="H4530">
        <v>2002</v>
      </c>
      <c r="I4530">
        <v>2416</v>
      </c>
      <c r="J4530">
        <v>23</v>
      </c>
      <c r="K4530" s="5">
        <v>492142.33970000001</v>
      </c>
      <c r="L4530" s="6">
        <v>1907.3744280000001</v>
      </c>
      <c r="M45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1" spans="1:13" x14ac:dyDescent="0.2">
      <c r="A4531" t="s">
        <v>600</v>
      </c>
      <c r="B4531" t="s">
        <v>24</v>
      </c>
      <c r="C4531">
        <v>5</v>
      </c>
      <c r="D4531" s="6">
        <v>451673.86</v>
      </c>
      <c r="E4531" s="6">
        <v>11698516281.200001</v>
      </c>
      <c r="F4531">
        <v>29</v>
      </c>
      <c r="G4531" t="s">
        <v>29</v>
      </c>
      <c r="H4531">
        <v>2004</v>
      </c>
      <c r="I4531">
        <v>10452</v>
      </c>
      <c r="J4531">
        <v>21</v>
      </c>
      <c r="K4531" s="5">
        <v>25899.361629999999</v>
      </c>
      <c r="L4531" s="6">
        <v>15574.960650000001</v>
      </c>
      <c r="M45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2" spans="1:13" x14ac:dyDescent="0.2">
      <c r="A4532" t="s">
        <v>601</v>
      </c>
      <c r="B4532" t="s">
        <v>42</v>
      </c>
      <c r="C4532">
        <v>5</v>
      </c>
      <c r="D4532" s="6">
        <v>134284.25</v>
      </c>
      <c r="E4532" s="6">
        <v>528879458.63</v>
      </c>
      <c r="F4532">
        <v>21</v>
      </c>
      <c r="G4532" t="s">
        <v>13</v>
      </c>
      <c r="H4532">
        <v>2009</v>
      </c>
      <c r="I4532">
        <v>12545</v>
      </c>
      <c r="J4532">
        <v>16</v>
      </c>
      <c r="K4532" s="5">
        <v>3937.5071240000002</v>
      </c>
      <c r="L4532" s="6">
        <v>6394.4878930000004</v>
      </c>
      <c r="M45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3" spans="1:13" x14ac:dyDescent="0.2">
      <c r="A4533" t="s">
        <v>602</v>
      </c>
      <c r="B4533" t="s">
        <v>18</v>
      </c>
      <c r="C4533">
        <v>1</v>
      </c>
      <c r="D4533" s="6">
        <v>42659.62</v>
      </c>
      <c r="E4533" s="6">
        <v>13525468463.08</v>
      </c>
      <c r="F4533">
        <v>27</v>
      </c>
      <c r="G4533" t="s">
        <v>37</v>
      </c>
      <c r="H4533">
        <v>2010</v>
      </c>
      <c r="I4533">
        <v>10801</v>
      </c>
      <c r="J4533">
        <v>15</v>
      </c>
      <c r="K4533" s="5">
        <v>317054.5097</v>
      </c>
      <c r="L4533" s="6">
        <v>1579.9860309999999</v>
      </c>
      <c r="M45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4" spans="1:13" x14ac:dyDescent="0.2">
      <c r="A4534" t="s">
        <v>603</v>
      </c>
      <c r="B4534" t="s">
        <v>12</v>
      </c>
      <c r="C4534">
        <v>3</v>
      </c>
      <c r="D4534" s="6">
        <v>344592.25</v>
      </c>
      <c r="E4534" s="6">
        <v>7343003550.8599997</v>
      </c>
      <c r="F4534">
        <v>16</v>
      </c>
      <c r="G4534" t="s">
        <v>35</v>
      </c>
      <c r="H4534">
        <v>2014</v>
      </c>
      <c r="I4534">
        <v>8062</v>
      </c>
      <c r="J4534">
        <v>11</v>
      </c>
      <c r="K4534" s="5">
        <v>21308.253130000001</v>
      </c>
      <c r="L4534" s="6">
        <v>21537.015820000001</v>
      </c>
      <c r="M45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5" spans="1:13" x14ac:dyDescent="0.2">
      <c r="A4535" t="s">
        <v>604</v>
      </c>
      <c r="B4535" t="s">
        <v>12</v>
      </c>
      <c r="C4535">
        <v>8</v>
      </c>
      <c r="D4535" s="6">
        <v>100004.08</v>
      </c>
      <c r="E4535" s="6">
        <v>21052512224.279999</v>
      </c>
      <c r="F4535">
        <v>9</v>
      </c>
      <c r="G4535" t="s">
        <v>16</v>
      </c>
      <c r="H4535">
        <v>2007</v>
      </c>
      <c r="I4535">
        <v>8741</v>
      </c>
      <c r="J4535">
        <v>18</v>
      </c>
      <c r="K4535" s="5">
        <v>210515.5422</v>
      </c>
      <c r="L4535" s="6">
        <v>11111.563969999999</v>
      </c>
      <c r="M45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6" spans="1:13" x14ac:dyDescent="0.2">
      <c r="A4536" t="s">
        <v>83</v>
      </c>
      <c r="B4536" t="s">
        <v>24</v>
      </c>
      <c r="C4536">
        <v>6</v>
      </c>
      <c r="D4536" s="6">
        <v>202836.11</v>
      </c>
      <c r="E4536" s="6">
        <v>6102998475.3299999</v>
      </c>
      <c r="F4536">
        <v>29</v>
      </c>
      <c r="G4536" t="s">
        <v>10</v>
      </c>
      <c r="H4536">
        <v>2009</v>
      </c>
      <c r="I4536">
        <v>11937</v>
      </c>
      <c r="J4536">
        <v>16</v>
      </c>
      <c r="K4536" s="5">
        <v>30087.322980000001</v>
      </c>
      <c r="L4536" s="6">
        <v>6994.34872</v>
      </c>
      <c r="M45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7" spans="1:13" x14ac:dyDescent="0.2">
      <c r="A4537" t="s">
        <v>605</v>
      </c>
      <c r="B4537" t="s">
        <v>15</v>
      </c>
      <c r="C4537">
        <v>10</v>
      </c>
      <c r="D4537" s="6">
        <v>19023.95</v>
      </c>
      <c r="E4537" s="6">
        <v>5197525014.4899998</v>
      </c>
      <c r="F4537">
        <v>38</v>
      </c>
      <c r="G4537" t="s">
        <v>10</v>
      </c>
      <c r="H4537">
        <v>2008</v>
      </c>
      <c r="I4537">
        <v>8016</v>
      </c>
      <c r="J4537">
        <v>17</v>
      </c>
      <c r="K4537" s="5">
        <v>273208.57370000001</v>
      </c>
      <c r="L4537" s="6">
        <v>500.63023870000001</v>
      </c>
      <c r="M45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38" spans="1:13" x14ac:dyDescent="0.2">
      <c r="A4538" t="s">
        <v>606</v>
      </c>
      <c r="B4538" t="s">
        <v>15</v>
      </c>
      <c r="C4538">
        <v>9</v>
      </c>
      <c r="D4538" s="6">
        <v>7515.15</v>
      </c>
      <c r="E4538" s="6">
        <v>23771935411.52</v>
      </c>
      <c r="F4538">
        <v>35</v>
      </c>
      <c r="G4538" t="s">
        <v>29</v>
      </c>
      <c r="H4538">
        <v>2018</v>
      </c>
      <c r="I4538">
        <v>2414</v>
      </c>
      <c r="J4538">
        <v>7</v>
      </c>
      <c r="K4538" s="5">
        <v>3163201.7880000002</v>
      </c>
      <c r="L4538" s="6">
        <v>214.71849900000001</v>
      </c>
      <c r="M453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39" spans="1:13" x14ac:dyDescent="0.2">
      <c r="A4539" t="s">
        <v>607</v>
      </c>
      <c r="B4539" t="s">
        <v>15</v>
      </c>
      <c r="C4539">
        <v>6</v>
      </c>
      <c r="D4539" s="6">
        <v>27267.23</v>
      </c>
      <c r="E4539" s="6">
        <v>13173771870.9</v>
      </c>
      <c r="F4539">
        <v>20</v>
      </c>
      <c r="G4539" t="s">
        <v>10</v>
      </c>
      <c r="H4539">
        <v>2016</v>
      </c>
      <c r="I4539">
        <v>1366</v>
      </c>
      <c r="J4539">
        <v>9</v>
      </c>
      <c r="K4539" s="5">
        <v>483134.69630000001</v>
      </c>
      <c r="L4539" s="6">
        <v>1363.3614709999999</v>
      </c>
      <c r="M45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0" spans="1:13" x14ac:dyDescent="0.2">
      <c r="A4540" t="s">
        <v>608</v>
      </c>
      <c r="B4540" t="s">
        <v>15</v>
      </c>
      <c r="C4540">
        <v>10</v>
      </c>
      <c r="D4540" s="6">
        <v>63103.89</v>
      </c>
      <c r="E4540" s="6">
        <v>3149042997.8000002</v>
      </c>
      <c r="F4540">
        <v>25</v>
      </c>
      <c r="G4540" t="s">
        <v>27</v>
      </c>
      <c r="H4540">
        <v>2020</v>
      </c>
      <c r="I4540">
        <v>15016</v>
      </c>
      <c r="J4540">
        <v>5</v>
      </c>
      <c r="K4540" s="5">
        <v>49901.521580000001</v>
      </c>
      <c r="L4540" s="6">
        <v>2524.1554120000001</v>
      </c>
      <c r="M45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1" spans="1:13" x14ac:dyDescent="0.2">
      <c r="A4541" t="s">
        <v>609</v>
      </c>
      <c r="B4541" t="s">
        <v>24</v>
      </c>
      <c r="C4541">
        <v>1</v>
      </c>
      <c r="D4541" s="6">
        <v>220640.96</v>
      </c>
      <c r="E4541" s="6">
        <v>5740904668.5100002</v>
      </c>
      <c r="F4541">
        <v>13</v>
      </c>
      <c r="G4541" t="s">
        <v>35</v>
      </c>
      <c r="H4541">
        <v>2023</v>
      </c>
      <c r="I4541">
        <v>7965</v>
      </c>
      <c r="J4541">
        <v>2</v>
      </c>
      <c r="K4541" s="5">
        <v>26018.215619999999</v>
      </c>
      <c r="L4541" s="6">
        <v>16972.381410000002</v>
      </c>
      <c r="M45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2" spans="1:13" x14ac:dyDescent="0.2">
      <c r="A4542" t="s">
        <v>610</v>
      </c>
      <c r="B4542" t="s">
        <v>18</v>
      </c>
      <c r="C4542">
        <v>6</v>
      </c>
      <c r="D4542" s="6">
        <v>380651.53</v>
      </c>
      <c r="E4542" s="6">
        <v>948413017.70000005</v>
      </c>
      <c r="F4542">
        <v>31</v>
      </c>
      <c r="G4542" t="s">
        <v>33</v>
      </c>
      <c r="H4542">
        <v>2016</v>
      </c>
      <c r="I4542">
        <v>9636</v>
      </c>
      <c r="J4542">
        <v>9</v>
      </c>
      <c r="K4542" s="5">
        <v>2490.5518139999999</v>
      </c>
      <c r="L4542" s="6">
        <v>12279.08171</v>
      </c>
      <c r="M45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3" spans="1:13" x14ac:dyDescent="0.2">
      <c r="A4543" t="s">
        <v>611</v>
      </c>
      <c r="B4543" t="s">
        <v>9</v>
      </c>
      <c r="C4543">
        <v>10</v>
      </c>
      <c r="D4543" s="6">
        <v>163312.99</v>
      </c>
      <c r="E4543" s="6">
        <v>2630423338.9699998</v>
      </c>
      <c r="F4543">
        <v>21</v>
      </c>
      <c r="G4543" t="s">
        <v>13</v>
      </c>
      <c r="H4543">
        <v>2020</v>
      </c>
      <c r="I4543">
        <v>1465</v>
      </c>
      <c r="J4543">
        <v>5</v>
      </c>
      <c r="K4543" s="5">
        <v>16105.638999999999</v>
      </c>
      <c r="L4543" s="6">
        <v>7776.808943</v>
      </c>
      <c r="M45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4" spans="1:13" x14ac:dyDescent="0.2">
      <c r="A4544" t="s">
        <v>612</v>
      </c>
      <c r="B4544" t="s">
        <v>49</v>
      </c>
      <c r="C4544">
        <v>7</v>
      </c>
      <c r="D4544" s="6">
        <v>431211.35</v>
      </c>
      <c r="E4544" s="6">
        <v>19196795230.259998</v>
      </c>
      <c r="F4544">
        <v>12</v>
      </c>
      <c r="G4544" t="s">
        <v>13</v>
      </c>
      <c r="H4544">
        <v>2011</v>
      </c>
      <c r="I4544">
        <v>3165</v>
      </c>
      <c r="J4544">
        <v>14</v>
      </c>
      <c r="K4544" s="5">
        <v>44517.2978</v>
      </c>
      <c r="L4544" s="6">
        <v>35934.279040000001</v>
      </c>
      <c r="M45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5" spans="1:13" x14ac:dyDescent="0.2">
      <c r="A4545" t="s">
        <v>613</v>
      </c>
      <c r="B4545" t="s">
        <v>24</v>
      </c>
      <c r="C4545">
        <v>4</v>
      </c>
      <c r="D4545" s="6">
        <v>158401.5</v>
      </c>
      <c r="E4545" s="6">
        <v>6966597381.1000004</v>
      </c>
      <c r="F4545">
        <v>18</v>
      </c>
      <c r="G4545" t="s">
        <v>29</v>
      </c>
      <c r="H4545">
        <v>2001</v>
      </c>
      <c r="I4545">
        <v>15772</v>
      </c>
      <c r="J4545">
        <v>24</v>
      </c>
      <c r="K4545" s="5">
        <v>43979.626660000002</v>
      </c>
      <c r="L4545" s="6">
        <v>8800.0835200000001</v>
      </c>
      <c r="M45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6" spans="1:13" x14ac:dyDescent="0.2">
      <c r="A4546" t="s">
        <v>614</v>
      </c>
      <c r="B4546" t="s">
        <v>18</v>
      </c>
      <c r="C4546">
        <v>6</v>
      </c>
      <c r="D4546" s="6">
        <v>342654.59</v>
      </c>
      <c r="E4546" s="6">
        <v>605447162.07000005</v>
      </c>
      <c r="F4546">
        <v>15</v>
      </c>
      <c r="G4546" t="s">
        <v>16</v>
      </c>
      <c r="H4546">
        <v>2015</v>
      </c>
      <c r="I4546">
        <v>16896</v>
      </c>
      <c r="J4546">
        <v>10</v>
      </c>
      <c r="K4546" s="5">
        <v>1765.9314449999999</v>
      </c>
      <c r="L4546" s="6">
        <v>22843.639039999998</v>
      </c>
      <c r="M45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47" spans="1:13" x14ac:dyDescent="0.2">
      <c r="A4547" t="s">
        <v>84</v>
      </c>
      <c r="B4547" t="s">
        <v>49</v>
      </c>
      <c r="C4547">
        <v>2</v>
      </c>
      <c r="D4547" s="6">
        <v>275685.52</v>
      </c>
      <c r="E4547" s="6">
        <v>11130347512.389999</v>
      </c>
      <c r="F4547">
        <v>25</v>
      </c>
      <c r="G4547" t="s">
        <v>37</v>
      </c>
      <c r="H4547">
        <v>2007</v>
      </c>
      <c r="I4547">
        <v>1570</v>
      </c>
      <c r="J4547">
        <v>18</v>
      </c>
      <c r="K4547" s="5">
        <v>40372.347800000003</v>
      </c>
      <c r="L4547" s="6">
        <v>11027.42093</v>
      </c>
      <c r="M45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8" spans="1:13" x14ac:dyDescent="0.2">
      <c r="A4548" t="s">
        <v>615</v>
      </c>
      <c r="B4548" t="s">
        <v>32</v>
      </c>
      <c r="C4548">
        <v>4</v>
      </c>
      <c r="D4548" s="6">
        <v>17347.060000000001</v>
      </c>
      <c r="E4548" s="6">
        <v>8596675742.7800007</v>
      </c>
      <c r="F4548">
        <v>36</v>
      </c>
      <c r="G4548" t="s">
        <v>21</v>
      </c>
      <c r="H4548">
        <v>2007</v>
      </c>
      <c r="I4548">
        <v>10865</v>
      </c>
      <c r="J4548">
        <v>18</v>
      </c>
      <c r="K4548" s="5">
        <v>495568.55570000003</v>
      </c>
      <c r="L4548" s="6">
        <v>481.8628296</v>
      </c>
      <c r="M45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49" spans="1:13" x14ac:dyDescent="0.2">
      <c r="A4549" t="s">
        <v>616</v>
      </c>
      <c r="B4549" t="s">
        <v>15</v>
      </c>
      <c r="C4549">
        <v>9</v>
      </c>
      <c r="D4549" s="6">
        <v>167827.25</v>
      </c>
      <c r="E4549" s="6">
        <v>5127500473.71</v>
      </c>
      <c r="F4549">
        <v>30</v>
      </c>
      <c r="G4549" t="s">
        <v>37</v>
      </c>
      <c r="H4549">
        <v>2011</v>
      </c>
      <c r="I4549">
        <v>14554</v>
      </c>
      <c r="J4549">
        <v>14</v>
      </c>
      <c r="K4549" s="5">
        <v>30551.251909999999</v>
      </c>
      <c r="L4549" s="6">
        <v>5594.2417269999996</v>
      </c>
      <c r="M45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0" spans="1:13" x14ac:dyDescent="0.2">
      <c r="A4550" t="s">
        <v>617</v>
      </c>
      <c r="B4550" t="s">
        <v>9</v>
      </c>
      <c r="C4550">
        <v>1</v>
      </c>
      <c r="D4550" s="6">
        <v>147634.9</v>
      </c>
      <c r="E4550" s="6">
        <v>6456055447.0600004</v>
      </c>
      <c r="F4550">
        <v>28</v>
      </c>
      <c r="G4550" t="s">
        <v>19</v>
      </c>
      <c r="H4550">
        <v>2008</v>
      </c>
      <c r="I4550">
        <v>13074</v>
      </c>
      <c r="J4550">
        <v>17</v>
      </c>
      <c r="K4550" s="5">
        <v>43728.873379999997</v>
      </c>
      <c r="L4550" s="6">
        <v>5272.67497</v>
      </c>
      <c r="M45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1" spans="1:13" x14ac:dyDescent="0.2">
      <c r="A4551" t="s">
        <v>618</v>
      </c>
      <c r="B4551" t="s">
        <v>42</v>
      </c>
      <c r="C4551">
        <v>8</v>
      </c>
      <c r="D4551" s="6">
        <v>139153.21</v>
      </c>
      <c r="E4551" s="6">
        <v>42255077412.720001</v>
      </c>
      <c r="F4551">
        <v>32</v>
      </c>
      <c r="G4551" t="s">
        <v>27</v>
      </c>
      <c r="H4551">
        <v>2000</v>
      </c>
      <c r="I4551">
        <v>2047</v>
      </c>
      <c r="J4551">
        <v>25</v>
      </c>
      <c r="K4551" s="5">
        <v>303657.66259999998</v>
      </c>
      <c r="L4551" s="6">
        <v>4348.5377879999996</v>
      </c>
      <c r="M45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2" spans="1:13" x14ac:dyDescent="0.2">
      <c r="A4552" t="s">
        <v>619</v>
      </c>
      <c r="B4552" t="s">
        <v>49</v>
      </c>
      <c r="C4552">
        <v>5</v>
      </c>
      <c r="D4552" s="6">
        <v>194597.57</v>
      </c>
      <c r="E4552" s="6">
        <v>6387985660.5500002</v>
      </c>
      <c r="F4552">
        <v>33</v>
      </c>
      <c r="G4552" t="s">
        <v>35</v>
      </c>
      <c r="H4552">
        <v>2001</v>
      </c>
      <c r="I4552">
        <v>2659</v>
      </c>
      <c r="J4552">
        <v>24</v>
      </c>
      <c r="K4552" s="5">
        <v>32825.645920000003</v>
      </c>
      <c r="L4552" s="6">
        <v>5896.8961840000002</v>
      </c>
      <c r="M45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3" spans="1:13" x14ac:dyDescent="0.2">
      <c r="A4553" t="s">
        <v>620</v>
      </c>
      <c r="B4553" t="s">
        <v>9</v>
      </c>
      <c r="C4553">
        <v>10</v>
      </c>
      <c r="D4553" s="6">
        <v>347225.76</v>
      </c>
      <c r="E4553" s="6">
        <v>5474448554.0799999</v>
      </c>
      <c r="F4553">
        <v>38</v>
      </c>
      <c r="G4553" t="s">
        <v>37</v>
      </c>
      <c r="H4553">
        <v>2001</v>
      </c>
      <c r="I4553">
        <v>8202</v>
      </c>
      <c r="J4553">
        <v>24</v>
      </c>
      <c r="K4553" s="5">
        <v>15765.25099</v>
      </c>
      <c r="L4553" s="6">
        <v>9137.5201209999996</v>
      </c>
      <c r="M45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4" spans="1:13" x14ac:dyDescent="0.2">
      <c r="A4554" t="s">
        <v>621</v>
      </c>
      <c r="B4554" t="s">
        <v>24</v>
      </c>
      <c r="C4554">
        <v>10</v>
      </c>
      <c r="D4554" s="6">
        <v>288588.84000000003</v>
      </c>
      <c r="E4554" s="6">
        <v>4650051852.1000004</v>
      </c>
      <c r="F4554">
        <v>28</v>
      </c>
      <c r="G4554" t="s">
        <v>16</v>
      </c>
      <c r="H4554">
        <v>2013</v>
      </c>
      <c r="I4554">
        <v>17196</v>
      </c>
      <c r="J4554">
        <v>12</v>
      </c>
      <c r="K4554" s="5">
        <v>16112.06898</v>
      </c>
      <c r="L4554" s="6">
        <v>10306.744210000001</v>
      </c>
      <c r="M45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5" spans="1:13" x14ac:dyDescent="0.2">
      <c r="A4555" t="s">
        <v>622</v>
      </c>
      <c r="B4555" t="s">
        <v>42</v>
      </c>
      <c r="C4555">
        <v>5</v>
      </c>
      <c r="D4555" s="6">
        <v>11213.42</v>
      </c>
      <c r="E4555" s="6">
        <v>35901988358.720001</v>
      </c>
      <c r="F4555">
        <v>39</v>
      </c>
      <c r="G4555" t="s">
        <v>10</v>
      </c>
      <c r="H4555">
        <v>2021</v>
      </c>
      <c r="I4555">
        <v>1678</v>
      </c>
      <c r="J4555">
        <v>4</v>
      </c>
      <c r="K4555" s="5">
        <v>3201697.6940000001</v>
      </c>
      <c r="L4555" s="6">
        <v>287.52355929999999</v>
      </c>
      <c r="M45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56" spans="1:13" x14ac:dyDescent="0.2">
      <c r="A4556" t="s">
        <v>623</v>
      </c>
      <c r="B4556" t="s">
        <v>9</v>
      </c>
      <c r="C4556">
        <v>1</v>
      </c>
      <c r="D4556" s="6">
        <v>312370.3</v>
      </c>
      <c r="E4556" s="6">
        <v>11346130564.16</v>
      </c>
      <c r="F4556">
        <v>38</v>
      </c>
      <c r="G4556" t="s">
        <v>19</v>
      </c>
      <c r="H4556">
        <v>2014</v>
      </c>
      <c r="I4556">
        <v>5316</v>
      </c>
      <c r="J4556">
        <v>11</v>
      </c>
      <c r="K4556" s="5">
        <v>36321.6927</v>
      </c>
      <c r="L4556" s="6">
        <v>8220.2711600000002</v>
      </c>
      <c r="M45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7" spans="1:13" x14ac:dyDescent="0.2">
      <c r="A4557" t="s">
        <v>624</v>
      </c>
      <c r="B4557" t="s">
        <v>49</v>
      </c>
      <c r="C4557">
        <v>2</v>
      </c>
      <c r="D4557" s="6">
        <v>104358.21</v>
      </c>
      <c r="E4557" s="6">
        <v>4589255776.9799995</v>
      </c>
      <c r="F4557">
        <v>12</v>
      </c>
      <c r="G4557" t="s">
        <v>10</v>
      </c>
      <c r="H4557">
        <v>2004</v>
      </c>
      <c r="I4557">
        <v>11035</v>
      </c>
      <c r="J4557">
        <v>21</v>
      </c>
      <c r="K4557" s="5">
        <v>43974.992509999996</v>
      </c>
      <c r="L4557" s="6">
        <v>8696.5173400000003</v>
      </c>
      <c r="M45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8" spans="1:13" x14ac:dyDescent="0.2">
      <c r="A4558" t="s">
        <v>22</v>
      </c>
      <c r="B4558" t="s">
        <v>15</v>
      </c>
      <c r="C4558">
        <v>3</v>
      </c>
      <c r="D4558" s="6">
        <v>393908.86</v>
      </c>
      <c r="E4558" s="6">
        <v>11462969525.299999</v>
      </c>
      <c r="F4558">
        <v>38</v>
      </c>
      <c r="G4558" t="s">
        <v>16</v>
      </c>
      <c r="H4558">
        <v>2003</v>
      </c>
      <c r="I4558">
        <v>2628</v>
      </c>
      <c r="J4558">
        <v>22</v>
      </c>
      <c r="K4558" s="5">
        <v>29099.562999999998</v>
      </c>
      <c r="L4558" s="6">
        <v>10366.022569999999</v>
      </c>
      <c r="M45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59" spans="1:13" x14ac:dyDescent="0.2">
      <c r="A4559" t="s">
        <v>85</v>
      </c>
      <c r="B4559" t="s">
        <v>18</v>
      </c>
      <c r="C4559">
        <v>6</v>
      </c>
      <c r="D4559" s="6">
        <v>8204.5499999999993</v>
      </c>
      <c r="E4559" s="6">
        <v>18408366547.639999</v>
      </c>
      <c r="F4559">
        <v>31</v>
      </c>
      <c r="G4559" t="s">
        <v>37</v>
      </c>
      <c r="H4559">
        <v>2009</v>
      </c>
      <c r="I4559">
        <v>5783</v>
      </c>
      <c r="J4559">
        <v>16</v>
      </c>
      <c r="K4559" s="5">
        <v>2243676.4410000001</v>
      </c>
      <c r="L4559" s="6">
        <v>264.66294340000002</v>
      </c>
      <c r="M455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0" spans="1:13" x14ac:dyDescent="0.2">
      <c r="A4560" t="s">
        <v>625</v>
      </c>
      <c r="B4560" t="s">
        <v>49</v>
      </c>
      <c r="C4560">
        <v>6</v>
      </c>
      <c r="D4560" s="6">
        <v>277768.69</v>
      </c>
      <c r="E4560" s="6">
        <v>5322118302</v>
      </c>
      <c r="F4560">
        <v>47</v>
      </c>
      <c r="G4560" t="s">
        <v>33</v>
      </c>
      <c r="H4560">
        <v>2013</v>
      </c>
      <c r="I4560">
        <v>18463</v>
      </c>
      <c r="J4560">
        <v>12</v>
      </c>
      <c r="K4560" s="5">
        <v>19159.25302</v>
      </c>
      <c r="L4560" s="6">
        <v>5909.9720399999997</v>
      </c>
      <c r="M45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1" spans="1:13" x14ac:dyDescent="0.2">
      <c r="A4561" t="s">
        <v>626</v>
      </c>
      <c r="B4561" t="s">
        <v>24</v>
      </c>
      <c r="C4561">
        <v>3</v>
      </c>
      <c r="D4561" s="6">
        <v>185538.17</v>
      </c>
      <c r="E4561" s="6">
        <v>64550966856.760002</v>
      </c>
      <c r="F4561">
        <v>47</v>
      </c>
      <c r="G4561" t="s">
        <v>19</v>
      </c>
      <c r="H4561">
        <v>2020</v>
      </c>
      <c r="I4561">
        <v>7968</v>
      </c>
      <c r="J4561">
        <v>5</v>
      </c>
      <c r="K4561" s="5">
        <v>347911.0612</v>
      </c>
      <c r="L4561" s="6">
        <v>3947.6206200000001</v>
      </c>
      <c r="M456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2" spans="1:13" x14ac:dyDescent="0.2">
      <c r="A4562" t="s">
        <v>627</v>
      </c>
      <c r="B4562" t="s">
        <v>49</v>
      </c>
      <c r="C4562">
        <v>1</v>
      </c>
      <c r="D4562" s="6">
        <v>311897.75</v>
      </c>
      <c r="E4562" s="6">
        <v>9968143854.3400002</v>
      </c>
      <c r="F4562">
        <v>43</v>
      </c>
      <c r="G4562" t="s">
        <v>37</v>
      </c>
      <c r="H4562">
        <v>2007</v>
      </c>
      <c r="I4562">
        <v>18031</v>
      </c>
      <c r="J4562">
        <v>18</v>
      </c>
      <c r="K4562" s="5">
        <v>31958.65323</v>
      </c>
      <c r="L4562" s="6">
        <v>7253.4359880000002</v>
      </c>
      <c r="M45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3" spans="1:13" x14ac:dyDescent="0.2">
      <c r="A4563" t="s">
        <v>628</v>
      </c>
      <c r="B4563" t="s">
        <v>42</v>
      </c>
      <c r="C4563">
        <v>3</v>
      </c>
      <c r="D4563" s="6">
        <v>274002.8</v>
      </c>
      <c r="E4563" s="6">
        <v>6877565659.3800001</v>
      </c>
      <c r="F4563">
        <v>30</v>
      </c>
      <c r="G4563" t="s">
        <v>27</v>
      </c>
      <c r="H4563">
        <v>2018</v>
      </c>
      <c r="I4563">
        <v>1821</v>
      </c>
      <c r="J4563">
        <v>7</v>
      </c>
      <c r="K4563" s="5">
        <v>25099.34765</v>
      </c>
      <c r="L4563" s="6">
        <v>9133.4268279999997</v>
      </c>
      <c r="M45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4" spans="1:13" x14ac:dyDescent="0.2">
      <c r="A4564" t="s">
        <v>629</v>
      </c>
      <c r="B4564" t="s">
        <v>18</v>
      </c>
      <c r="C4564">
        <v>6</v>
      </c>
      <c r="D4564" s="6">
        <v>100023.71</v>
      </c>
      <c r="E4564" s="6">
        <v>2999715608.48</v>
      </c>
      <c r="F4564">
        <v>38</v>
      </c>
      <c r="G4564" t="s">
        <v>33</v>
      </c>
      <c r="H4564">
        <v>2007</v>
      </c>
      <c r="I4564">
        <v>7585</v>
      </c>
      <c r="J4564">
        <v>18</v>
      </c>
      <c r="K4564" s="5">
        <v>29989.044989999999</v>
      </c>
      <c r="L4564" s="6">
        <v>2632.2029349999998</v>
      </c>
      <c r="M45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5" spans="1:13" x14ac:dyDescent="0.2">
      <c r="A4565" t="s">
        <v>630</v>
      </c>
      <c r="B4565" t="s">
        <v>9</v>
      </c>
      <c r="C4565">
        <v>5</v>
      </c>
      <c r="D4565" s="6">
        <v>43102.83</v>
      </c>
      <c r="E4565" s="6">
        <v>13223377819</v>
      </c>
      <c r="F4565">
        <v>17</v>
      </c>
      <c r="G4565" t="s">
        <v>16</v>
      </c>
      <c r="H4565">
        <v>2002</v>
      </c>
      <c r="I4565">
        <v>14919</v>
      </c>
      <c r="J4565">
        <v>23</v>
      </c>
      <c r="K4565" s="5">
        <v>306785.78340000001</v>
      </c>
      <c r="L4565" s="6">
        <v>2535.4604439999998</v>
      </c>
      <c r="M45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6" spans="1:13" x14ac:dyDescent="0.2">
      <c r="A4566" t="s">
        <v>631</v>
      </c>
      <c r="B4566" t="s">
        <v>18</v>
      </c>
      <c r="C4566">
        <v>1</v>
      </c>
      <c r="D4566" s="6">
        <v>299917.63</v>
      </c>
      <c r="E4566" s="6">
        <v>100479284.3</v>
      </c>
      <c r="F4566">
        <v>11</v>
      </c>
      <c r="G4566" t="s">
        <v>13</v>
      </c>
      <c r="H4566">
        <v>2009</v>
      </c>
      <c r="I4566">
        <v>10761</v>
      </c>
      <c r="J4566">
        <v>16</v>
      </c>
      <c r="K4566" s="5">
        <v>334.02293150000003</v>
      </c>
      <c r="L4566" s="6">
        <v>27265.239280000002</v>
      </c>
      <c r="M456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7" spans="1:13" x14ac:dyDescent="0.2">
      <c r="A4567" t="s">
        <v>632</v>
      </c>
      <c r="B4567" t="s">
        <v>49</v>
      </c>
      <c r="C4567">
        <v>6</v>
      </c>
      <c r="D4567" s="6">
        <v>85855.58</v>
      </c>
      <c r="E4567" s="6">
        <v>31796296119.009998</v>
      </c>
      <c r="F4567">
        <v>5</v>
      </c>
      <c r="G4567" t="s">
        <v>10</v>
      </c>
      <c r="H4567">
        <v>2005</v>
      </c>
      <c r="I4567">
        <v>11775</v>
      </c>
      <c r="J4567">
        <v>20</v>
      </c>
      <c r="K4567" s="5">
        <v>370345.28289999999</v>
      </c>
      <c r="L4567" s="6">
        <v>17171.11665</v>
      </c>
      <c r="M456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68" spans="1:13" x14ac:dyDescent="0.2">
      <c r="A4568" t="s">
        <v>633</v>
      </c>
      <c r="B4568" t="s">
        <v>12</v>
      </c>
      <c r="C4568">
        <v>9</v>
      </c>
      <c r="D4568" s="6">
        <v>251815.1</v>
      </c>
      <c r="E4568" s="6">
        <v>5334877582.4499998</v>
      </c>
      <c r="F4568">
        <v>20</v>
      </c>
      <c r="G4568" t="s">
        <v>27</v>
      </c>
      <c r="H4568">
        <v>2004</v>
      </c>
      <c r="I4568">
        <v>18097</v>
      </c>
      <c r="J4568">
        <v>21</v>
      </c>
      <c r="K4568" s="5">
        <v>21184.69384</v>
      </c>
      <c r="L4568" s="6">
        <v>12590.754929999999</v>
      </c>
      <c r="M45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69" spans="1:13" x14ac:dyDescent="0.2">
      <c r="A4569" t="s">
        <v>634</v>
      </c>
      <c r="B4569" t="s">
        <v>32</v>
      </c>
      <c r="C4569">
        <v>3</v>
      </c>
      <c r="D4569" s="6">
        <v>315627.82</v>
      </c>
      <c r="E4569" s="6">
        <v>12788993325.129999</v>
      </c>
      <c r="F4569">
        <v>7</v>
      </c>
      <c r="G4569" t="s">
        <v>37</v>
      </c>
      <c r="H4569">
        <v>2004</v>
      </c>
      <c r="I4569">
        <v>3046</v>
      </c>
      <c r="J4569">
        <v>21</v>
      </c>
      <c r="K4569" s="5">
        <v>40518.220560000002</v>
      </c>
      <c r="L4569" s="6">
        <v>45089.688820000003</v>
      </c>
      <c r="M45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70" spans="1:13" x14ac:dyDescent="0.2">
      <c r="A4570" t="s">
        <v>86</v>
      </c>
      <c r="B4570" t="s">
        <v>49</v>
      </c>
      <c r="C4570">
        <v>5</v>
      </c>
      <c r="D4570" s="6">
        <v>44378.720000000001</v>
      </c>
      <c r="E4570" s="6">
        <v>6878102854.7600002</v>
      </c>
      <c r="F4570">
        <v>22</v>
      </c>
      <c r="G4570" t="s">
        <v>16</v>
      </c>
      <c r="H4570">
        <v>2013</v>
      </c>
      <c r="I4570">
        <v>10786</v>
      </c>
      <c r="J4570">
        <v>12</v>
      </c>
      <c r="K4570" s="5">
        <v>154985.50659999999</v>
      </c>
      <c r="L4570" s="6">
        <v>2017.214567</v>
      </c>
      <c r="M45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1" spans="1:13" x14ac:dyDescent="0.2">
      <c r="A4571" t="s">
        <v>635</v>
      </c>
      <c r="B4571" t="s">
        <v>42</v>
      </c>
      <c r="C4571">
        <v>2</v>
      </c>
      <c r="D4571" s="6">
        <v>82685.98</v>
      </c>
      <c r="E4571" s="6">
        <v>3439224397.3800001</v>
      </c>
      <c r="F4571">
        <v>19</v>
      </c>
      <c r="G4571" t="s">
        <v>13</v>
      </c>
      <c r="H4571">
        <v>2006</v>
      </c>
      <c r="I4571">
        <v>648</v>
      </c>
      <c r="J4571">
        <v>19</v>
      </c>
      <c r="K4571" s="5">
        <v>41592.805529999998</v>
      </c>
      <c r="L4571" s="6">
        <v>4351.8934630000003</v>
      </c>
      <c r="M45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2" spans="1:13" x14ac:dyDescent="0.2">
      <c r="A4572" t="s">
        <v>636</v>
      </c>
      <c r="B4572" t="s">
        <v>12</v>
      </c>
      <c r="C4572">
        <v>5</v>
      </c>
      <c r="D4572" s="6">
        <v>82907.47</v>
      </c>
      <c r="E4572" s="6">
        <v>3325097974.9299998</v>
      </c>
      <c r="F4572">
        <v>40</v>
      </c>
      <c r="G4572" t="s">
        <v>19</v>
      </c>
      <c r="H4572">
        <v>2007</v>
      </c>
      <c r="I4572">
        <v>9517</v>
      </c>
      <c r="J4572">
        <v>18</v>
      </c>
      <c r="K4572" s="5">
        <v>40105.13205</v>
      </c>
      <c r="L4572" s="6">
        <v>2072.686772</v>
      </c>
      <c r="M45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3" spans="1:13" x14ac:dyDescent="0.2">
      <c r="A4573" t="s">
        <v>637</v>
      </c>
      <c r="B4573" t="s">
        <v>12</v>
      </c>
      <c r="C4573">
        <v>5</v>
      </c>
      <c r="D4573" s="6">
        <v>258665.09</v>
      </c>
      <c r="E4573" s="6">
        <v>4105207388.79</v>
      </c>
      <c r="F4573">
        <v>16</v>
      </c>
      <c r="G4573" t="s">
        <v>37</v>
      </c>
      <c r="H4573">
        <v>2000</v>
      </c>
      <c r="I4573">
        <v>14085</v>
      </c>
      <c r="J4573">
        <v>25</v>
      </c>
      <c r="K4573" s="5">
        <v>15869.743780000001</v>
      </c>
      <c r="L4573" s="6">
        <v>16166.5682</v>
      </c>
      <c r="M45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4" spans="1:13" x14ac:dyDescent="0.2">
      <c r="A4574" t="s">
        <v>638</v>
      </c>
      <c r="B4574" t="s">
        <v>49</v>
      </c>
      <c r="C4574">
        <v>10</v>
      </c>
      <c r="D4574" s="6">
        <v>13130.01</v>
      </c>
      <c r="E4574" s="6">
        <v>5810995416.4499998</v>
      </c>
      <c r="F4574">
        <v>20</v>
      </c>
      <c r="G4574" t="s">
        <v>10</v>
      </c>
      <c r="H4574">
        <v>2000</v>
      </c>
      <c r="I4574">
        <v>9625</v>
      </c>
      <c r="J4574">
        <v>25</v>
      </c>
      <c r="K4574" s="5">
        <v>442572.40879999998</v>
      </c>
      <c r="L4574" s="6">
        <v>656.50074099999995</v>
      </c>
      <c r="M45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5" spans="1:13" x14ac:dyDescent="0.2">
      <c r="A4575" t="s">
        <v>639</v>
      </c>
      <c r="B4575" t="s">
        <v>49</v>
      </c>
      <c r="C4575">
        <v>4</v>
      </c>
      <c r="D4575" s="6">
        <v>279923.28999999998</v>
      </c>
      <c r="E4575" s="6">
        <v>7675923259.0600004</v>
      </c>
      <c r="F4575">
        <v>25</v>
      </c>
      <c r="G4575" t="s">
        <v>33</v>
      </c>
      <c r="H4575">
        <v>2017</v>
      </c>
      <c r="I4575">
        <v>1376</v>
      </c>
      <c r="J4575">
        <v>8</v>
      </c>
      <c r="K4575" s="5">
        <v>27420.524560000002</v>
      </c>
      <c r="L4575" s="6">
        <v>11196.93144</v>
      </c>
      <c r="M45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6" spans="1:13" x14ac:dyDescent="0.2">
      <c r="A4576" t="s">
        <v>640</v>
      </c>
      <c r="B4576" t="s">
        <v>18</v>
      </c>
      <c r="C4576">
        <v>8</v>
      </c>
      <c r="D4576" s="6">
        <v>241915.45</v>
      </c>
      <c r="E4576" s="6">
        <v>5624453730.4899998</v>
      </c>
      <c r="F4576">
        <v>47</v>
      </c>
      <c r="G4576" t="s">
        <v>33</v>
      </c>
      <c r="H4576">
        <v>2021</v>
      </c>
      <c r="I4576">
        <v>16782</v>
      </c>
      <c r="J4576">
        <v>4</v>
      </c>
      <c r="K4576" s="5">
        <v>23248.66762</v>
      </c>
      <c r="L4576" s="6">
        <v>5147.1371660000004</v>
      </c>
      <c r="M45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7" spans="1:13" x14ac:dyDescent="0.2">
      <c r="A4577" t="s">
        <v>641</v>
      </c>
      <c r="B4577" t="s">
        <v>12</v>
      </c>
      <c r="C4577">
        <v>6</v>
      </c>
      <c r="D4577" s="6">
        <v>324529.17</v>
      </c>
      <c r="E4577" s="6">
        <v>8927507803.5699997</v>
      </c>
      <c r="F4577">
        <v>48</v>
      </c>
      <c r="G4577" t="s">
        <v>21</v>
      </c>
      <c r="H4577">
        <v>2002</v>
      </c>
      <c r="I4577">
        <v>7607</v>
      </c>
      <c r="J4577">
        <v>23</v>
      </c>
      <c r="K4577" s="5">
        <v>27508.107209999998</v>
      </c>
      <c r="L4577" s="6">
        <v>6761.0244309999998</v>
      </c>
      <c r="M45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78" spans="1:13" x14ac:dyDescent="0.2">
      <c r="A4578" t="s">
        <v>642</v>
      </c>
      <c r="B4578" t="s">
        <v>9</v>
      </c>
      <c r="C4578">
        <v>3</v>
      </c>
      <c r="D4578" s="6">
        <v>487413.07</v>
      </c>
      <c r="E4578" s="6">
        <v>7970654823.1300001</v>
      </c>
      <c r="F4578">
        <v>9</v>
      </c>
      <c r="G4578" t="s">
        <v>27</v>
      </c>
      <c r="H4578">
        <v>2014</v>
      </c>
      <c r="I4578">
        <v>16172</v>
      </c>
      <c r="J4578">
        <v>11</v>
      </c>
      <c r="K4578" s="5">
        <v>16351.9771</v>
      </c>
      <c r="L4578" s="6">
        <v>54157.008130000002</v>
      </c>
      <c r="M45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79" spans="1:13" x14ac:dyDescent="0.2">
      <c r="A4579" t="s">
        <v>643</v>
      </c>
      <c r="B4579" t="s">
        <v>18</v>
      </c>
      <c r="C4579">
        <v>3</v>
      </c>
      <c r="D4579" s="6">
        <v>492304.75</v>
      </c>
      <c r="E4579" s="6">
        <v>16208625404.84</v>
      </c>
      <c r="F4579">
        <v>43</v>
      </c>
      <c r="G4579" t="s">
        <v>10</v>
      </c>
      <c r="H4579">
        <v>2019</v>
      </c>
      <c r="I4579">
        <v>14753</v>
      </c>
      <c r="J4579">
        <v>6</v>
      </c>
      <c r="K4579" s="5">
        <v>32922.96701</v>
      </c>
      <c r="L4579" s="6">
        <v>11448.94772</v>
      </c>
      <c r="M45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0" spans="1:13" x14ac:dyDescent="0.2">
      <c r="A4580" t="s">
        <v>644</v>
      </c>
      <c r="B4580" t="s">
        <v>9</v>
      </c>
      <c r="C4580">
        <v>6</v>
      </c>
      <c r="D4580" s="6">
        <v>295985.38</v>
      </c>
      <c r="E4580" s="6">
        <v>12825484843.049999</v>
      </c>
      <c r="F4580">
        <v>13</v>
      </c>
      <c r="G4580" t="s">
        <v>16</v>
      </c>
      <c r="H4580">
        <v>2005</v>
      </c>
      <c r="I4580">
        <v>187</v>
      </c>
      <c r="J4580">
        <v>20</v>
      </c>
      <c r="K4580" s="5">
        <v>43330.48158</v>
      </c>
      <c r="L4580" s="6">
        <v>22768.105800000001</v>
      </c>
      <c r="M45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81" spans="1:13" x14ac:dyDescent="0.2">
      <c r="A4581" t="s">
        <v>87</v>
      </c>
      <c r="B4581" t="s">
        <v>12</v>
      </c>
      <c r="C4581">
        <v>8</v>
      </c>
      <c r="D4581" s="6">
        <v>192423.57</v>
      </c>
      <c r="E4581" s="6">
        <v>3798190442.1500001</v>
      </c>
      <c r="F4581">
        <v>37</v>
      </c>
      <c r="G4581" t="s">
        <v>13</v>
      </c>
      <c r="H4581">
        <v>2010</v>
      </c>
      <c r="I4581">
        <v>10421</v>
      </c>
      <c r="J4581">
        <v>15</v>
      </c>
      <c r="K4581" s="5">
        <v>19737.696919999998</v>
      </c>
      <c r="L4581" s="6">
        <v>5200.6369089999998</v>
      </c>
      <c r="M45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2" spans="1:13" x14ac:dyDescent="0.2">
      <c r="A4582" t="s">
        <v>645</v>
      </c>
      <c r="B4582" t="s">
        <v>24</v>
      </c>
      <c r="C4582">
        <v>3</v>
      </c>
      <c r="D4582" s="6">
        <v>97747.94</v>
      </c>
      <c r="E4582" s="6">
        <v>25548658504.25</v>
      </c>
      <c r="F4582">
        <v>8</v>
      </c>
      <c r="G4582" t="s">
        <v>35</v>
      </c>
      <c r="H4582">
        <v>2015</v>
      </c>
      <c r="I4582">
        <v>15337</v>
      </c>
      <c r="J4582">
        <v>10</v>
      </c>
      <c r="K4582" s="5">
        <v>261371.86979999999</v>
      </c>
      <c r="L4582" s="6">
        <v>12218.491980000001</v>
      </c>
      <c r="M45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3" spans="1:13" x14ac:dyDescent="0.2">
      <c r="A4583" t="s">
        <v>646</v>
      </c>
      <c r="B4583" t="s">
        <v>42</v>
      </c>
      <c r="C4583">
        <v>6</v>
      </c>
      <c r="D4583" s="6">
        <v>140949.91</v>
      </c>
      <c r="E4583" s="6">
        <v>6904041933.8699999</v>
      </c>
      <c r="F4583">
        <v>31</v>
      </c>
      <c r="G4583" t="s">
        <v>10</v>
      </c>
      <c r="H4583">
        <v>2001</v>
      </c>
      <c r="I4583">
        <v>5405</v>
      </c>
      <c r="J4583">
        <v>24</v>
      </c>
      <c r="K4583" s="5">
        <v>48981.23792</v>
      </c>
      <c r="L4583" s="6">
        <v>4546.7712300000003</v>
      </c>
      <c r="M45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4" spans="1:13" x14ac:dyDescent="0.2">
      <c r="A4584" t="s">
        <v>647</v>
      </c>
      <c r="B4584" t="s">
        <v>18</v>
      </c>
      <c r="C4584">
        <v>7</v>
      </c>
      <c r="D4584" s="6">
        <v>90283.12</v>
      </c>
      <c r="E4584" s="6">
        <v>1435779314.6199999</v>
      </c>
      <c r="F4584">
        <v>13</v>
      </c>
      <c r="G4584" t="s">
        <v>29</v>
      </c>
      <c r="H4584">
        <v>2014</v>
      </c>
      <c r="I4584">
        <v>14994</v>
      </c>
      <c r="J4584">
        <v>11</v>
      </c>
      <c r="K4584" s="5">
        <v>15902.07519</v>
      </c>
      <c r="L4584" s="6">
        <v>6944.8557199999996</v>
      </c>
      <c r="M45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5" spans="1:13" x14ac:dyDescent="0.2">
      <c r="A4585" t="s">
        <v>648</v>
      </c>
      <c r="B4585" t="s">
        <v>12</v>
      </c>
      <c r="C4585">
        <v>6</v>
      </c>
      <c r="D4585" s="6">
        <v>180062.96</v>
      </c>
      <c r="E4585" s="6">
        <v>3655395225.6399999</v>
      </c>
      <c r="F4585">
        <v>20</v>
      </c>
      <c r="G4585" t="s">
        <v>19</v>
      </c>
      <c r="H4585">
        <v>2020</v>
      </c>
      <c r="I4585">
        <v>5117</v>
      </c>
      <c r="J4585">
        <v>5</v>
      </c>
      <c r="K4585" s="5">
        <v>20299.650440000001</v>
      </c>
      <c r="L4585" s="6">
        <v>9003.1480410000004</v>
      </c>
      <c r="M45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6" spans="1:13" x14ac:dyDescent="0.2">
      <c r="A4586" t="s">
        <v>649</v>
      </c>
      <c r="B4586" t="s">
        <v>12</v>
      </c>
      <c r="C4586">
        <v>9</v>
      </c>
      <c r="D4586" s="6">
        <v>50368.81</v>
      </c>
      <c r="E4586" s="6">
        <v>2322386690.4299998</v>
      </c>
      <c r="F4586">
        <v>33</v>
      </c>
      <c r="G4586" t="s">
        <v>16</v>
      </c>
      <c r="H4586">
        <v>2008</v>
      </c>
      <c r="I4586">
        <v>15448</v>
      </c>
      <c r="J4586">
        <v>17</v>
      </c>
      <c r="K4586" s="5">
        <v>46106.63149</v>
      </c>
      <c r="L4586" s="6">
        <v>1526.327681</v>
      </c>
      <c r="M45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7" spans="1:13" x14ac:dyDescent="0.2">
      <c r="A4587" t="s">
        <v>650</v>
      </c>
      <c r="B4587" t="s">
        <v>12</v>
      </c>
      <c r="C4587">
        <v>7</v>
      </c>
      <c r="D4587" s="6">
        <v>426916.94</v>
      </c>
      <c r="E4587" s="6">
        <v>9706058206.8999996</v>
      </c>
      <c r="F4587">
        <v>37</v>
      </c>
      <c r="G4587" t="s">
        <v>21</v>
      </c>
      <c r="H4587">
        <v>2018</v>
      </c>
      <c r="I4587">
        <v>8087</v>
      </c>
      <c r="J4587">
        <v>7</v>
      </c>
      <c r="K4587" s="5">
        <v>22734.238069999999</v>
      </c>
      <c r="L4587" s="6">
        <v>11538.295599999999</v>
      </c>
      <c r="M45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88" spans="1:13" x14ac:dyDescent="0.2">
      <c r="A4588" t="s">
        <v>651</v>
      </c>
      <c r="B4588" t="s">
        <v>42</v>
      </c>
      <c r="C4588">
        <v>9</v>
      </c>
      <c r="D4588" s="6">
        <v>87078.02</v>
      </c>
      <c r="E4588" s="6">
        <v>32686165946.75</v>
      </c>
      <c r="F4588">
        <v>3</v>
      </c>
      <c r="G4588" t="s">
        <v>16</v>
      </c>
      <c r="H4588">
        <v>2010</v>
      </c>
      <c r="I4588">
        <v>14795</v>
      </c>
      <c r="J4588">
        <v>15</v>
      </c>
      <c r="K4588" s="5">
        <v>375365.43109999999</v>
      </c>
      <c r="L4588" s="6">
        <v>29026.006979999998</v>
      </c>
      <c r="M45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89" spans="1:13" x14ac:dyDescent="0.2">
      <c r="A4589" t="s">
        <v>652</v>
      </c>
      <c r="B4589" t="s">
        <v>42</v>
      </c>
      <c r="C4589">
        <v>8</v>
      </c>
      <c r="D4589" s="6">
        <v>276655.09000000003</v>
      </c>
      <c r="E4589" s="6">
        <v>11983893200.41</v>
      </c>
      <c r="F4589">
        <v>1</v>
      </c>
      <c r="G4589" t="s">
        <v>19</v>
      </c>
      <c r="H4589">
        <v>2008</v>
      </c>
      <c r="I4589">
        <v>8397</v>
      </c>
      <c r="J4589">
        <v>17</v>
      </c>
      <c r="K4589" s="5">
        <v>43316.089509999998</v>
      </c>
      <c r="L4589" s="6">
        <v>276655.08779999998</v>
      </c>
      <c r="M45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0" spans="1:13" x14ac:dyDescent="0.2">
      <c r="A4590" t="s">
        <v>653</v>
      </c>
      <c r="B4590" t="s">
        <v>24</v>
      </c>
      <c r="C4590">
        <v>7</v>
      </c>
      <c r="D4590" s="6">
        <v>555.42999999999995</v>
      </c>
      <c r="E4590" s="6">
        <v>24158922074.299999</v>
      </c>
      <c r="F4590">
        <v>15</v>
      </c>
      <c r="G4590" t="s">
        <v>35</v>
      </c>
      <c r="H4590">
        <v>2023</v>
      </c>
      <c r="I4590">
        <v>9256</v>
      </c>
      <c r="J4590">
        <v>2</v>
      </c>
      <c r="K4590" s="5">
        <v>43496209.799999997</v>
      </c>
      <c r="L4590" s="7">
        <v>37.028393399999999</v>
      </c>
      <c r="M459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1" spans="1:13" x14ac:dyDescent="0.2">
      <c r="A4591" t="s">
        <v>654</v>
      </c>
      <c r="B4591" t="s">
        <v>24</v>
      </c>
      <c r="C4591">
        <v>7</v>
      </c>
      <c r="D4591" s="6">
        <v>49336.2</v>
      </c>
      <c r="E4591" s="6">
        <v>7934799520.2399998</v>
      </c>
      <c r="F4591">
        <v>26</v>
      </c>
      <c r="G4591" t="s">
        <v>10</v>
      </c>
      <c r="H4591">
        <v>2007</v>
      </c>
      <c r="I4591">
        <v>1261</v>
      </c>
      <c r="J4591">
        <v>18</v>
      </c>
      <c r="K4591" s="5">
        <v>160830.1954</v>
      </c>
      <c r="L4591" s="6">
        <v>1897.546034</v>
      </c>
      <c r="M45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2" spans="1:13" x14ac:dyDescent="0.2">
      <c r="A4592" t="s">
        <v>88</v>
      </c>
      <c r="B4592" t="s">
        <v>42</v>
      </c>
      <c r="C4592">
        <v>4</v>
      </c>
      <c r="D4592" s="6">
        <v>246396.71</v>
      </c>
      <c r="E4592" s="6">
        <v>5665325649.96</v>
      </c>
      <c r="F4592">
        <v>44</v>
      </c>
      <c r="G4592" t="s">
        <v>19</v>
      </c>
      <c r="H4592">
        <v>2008</v>
      </c>
      <c r="I4592">
        <v>5386</v>
      </c>
      <c r="J4592">
        <v>17</v>
      </c>
      <c r="K4592" s="5">
        <v>22991.7003</v>
      </c>
      <c r="L4592" s="6">
        <v>5599.9251690000001</v>
      </c>
      <c r="M45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3" spans="1:13" x14ac:dyDescent="0.2">
      <c r="A4593" t="s">
        <v>655</v>
      </c>
      <c r="B4593" t="s">
        <v>15</v>
      </c>
      <c r="C4593">
        <v>6</v>
      </c>
      <c r="D4593" s="6">
        <v>310933.11</v>
      </c>
      <c r="E4593" s="6">
        <v>6569392207.5500002</v>
      </c>
      <c r="F4593">
        <v>43</v>
      </c>
      <c r="G4593" t="s">
        <v>29</v>
      </c>
      <c r="H4593">
        <v>2011</v>
      </c>
      <c r="I4593">
        <v>1702</v>
      </c>
      <c r="J4593">
        <v>14</v>
      </c>
      <c r="K4593" s="5">
        <v>21126.991709999998</v>
      </c>
      <c r="L4593" s="6">
        <v>7231.0025999999998</v>
      </c>
      <c r="M45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4" spans="1:13" x14ac:dyDescent="0.2">
      <c r="A4594" t="s">
        <v>656</v>
      </c>
      <c r="B4594" t="s">
        <v>24</v>
      </c>
      <c r="C4594">
        <v>7</v>
      </c>
      <c r="D4594" s="6">
        <v>25801.5</v>
      </c>
      <c r="E4594" s="6">
        <v>7546592865.4200001</v>
      </c>
      <c r="F4594">
        <v>12</v>
      </c>
      <c r="G4594" t="s">
        <v>10</v>
      </c>
      <c r="H4594">
        <v>2021</v>
      </c>
      <c r="I4594">
        <v>19127</v>
      </c>
      <c r="J4594">
        <v>4</v>
      </c>
      <c r="K4594" s="5">
        <v>292485.53779999999</v>
      </c>
      <c r="L4594" s="6">
        <v>2150.1254159999999</v>
      </c>
      <c r="M45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5" spans="1:13" x14ac:dyDescent="0.2">
      <c r="A4595" t="s">
        <v>657</v>
      </c>
      <c r="B4595" t="s">
        <v>42</v>
      </c>
      <c r="C4595">
        <v>3</v>
      </c>
      <c r="D4595" s="6">
        <v>18934.48</v>
      </c>
      <c r="E4595" s="6">
        <v>8329519318.21</v>
      </c>
      <c r="F4595">
        <v>28</v>
      </c>
      <c r="G4595" t="s">
        <v>21</v>
      </c>
      <c r="H4595">
        <v>2005</v>
      </c>
      <c r="I4595">
        <v>5645</v>
      </c>
      <c r="J4595">
        <v>20</v>
      </c>
      <c r="K4595" s="5">
        <v>439911.75439999998</v>
      </c>
      <c r="L4595" s="6">
        <v>676.2314341</v>
      </c>
      <c r="M45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6" spans="1:13" x14ac:dyDescent="0.2">
      <c r="A4596" t="s">
        <v>658</v>
      </c>
      <c r="B4596" t="s">
        <v>12</v>
      </c>
      <c r="C4596">
        <v>4</v>
      </c>
      <c r="D4596" s="6">
        <v>303308.86</v>
      </c>
      <c r="E4596" s="6">
        <v>14201378679.65</v>
      </c>
      <c r="F4596">
        <v>26</v>
      </c>
      <c r="G4596" t="s">
        <v>35</v>
      </c>
      <c r="H4596">
        <v>2016</v>
      </c>
      <c r="I4596">
        <v>19355</v>
      </c>
      <c r="J4596">
        <v>9</v>
      </c>
      <c r="K4596" s="5">
        <v>46820.509689999999</v>
      </c>
      <c r="L4596" s="6">
        <v>11665.725340000001</v>
      </c>
      <c r="M45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7" spans="1:13" x14ac:dyDescent="0.2">
      <c r="A4597" t="s">
        <v>659</v>
      </c>
      <c r="B4597" t="s">
        <v>15</v>
      </c>
      <c r="C4597">
        <v>9</v>
      </c>
      <c r="D4597" s="6">
        <v>39312.97</v>
      </c>
      <c r="E4597" s="6">
        <v>7565826718.4399996</v>
      </c>
      <c r="F4597">
        <v>2</v>
      </c>
      <c r="G4597" t="s">
        <v>10</v>
      </c>
      <c r="H4597">
        <v>2006</v>
      </c>
      <c r="I4597">
        <v>1662</v>
      </c>
      <c r="J4597">
        <v>19</v>
      </c>
      <c r="K4597" s="5">
        <v>192450.17730000001</v>
      </c>
      <c r="L4597" s="6">
        <v>19656.483329999999</v>
      </c>
      <c r="M45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598" spans="1:13" x14ac:dyDescent="0.2">
      <c r="A4598" t="s">
        <v>660</v>
      </c>
      <c r="B4598" t="s">
        <v>24</v>
      </c>
      <c r="C4598">
        <v>3</v>
      </c>
      <c r="D4598" s="6">
        <v>288151.14</v>
      </c>
      <c r="E4598" s="6">
        <v>12962250348.43</v>
      </c>
      <c r="F4598">
        <v>1</v>
      </c>
      <c r="G4598" t="s">
        <v>27</v>
      </c>
      <c r="H4598">
        <v>2012</v>
      </c>
      <c r="I4598">
        <v>2534</v>
      </c>
      <c r="J4598">
        <v>13</v>
      </c>
      <c r="K4598" s="5">
        <v>44983.205750000001</v>
      </c>
      <c r="L4598" s="6">
        <v>288151.14399999997</v>
      </c>
      <c r="M45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599" spans="1:13" x14ac:dyDescent="0.2">
      <c r="A4599" t="s">
        <v>661</v>
      </c>
      <c r="B4599" t="s">
        <v>12</v>
      </c>
      <c r="C4599">
        <v>10</v>
      </c>
      <c r="D4599" s="6">
        <v>209492.32</v>
      </c>
      <c r="E4599" s="6">
        <v>37274764384.529999</v>
      </c>
      <c r="F4599">
        <v>9</v>
      </c>
      <c r="G4599" t="s">
        <v>37</v>
      </c>
      <c r="H4599">
        <v>2009</v>
      </c>
      <c r="I4599">
        <v>7209</v>
      </c>
      <c r="J4599">
        <v>16</v>
      </c>
      <c r="K4599" s="5">
        <v>177928.0232</v>
      </c>
      <c r="L4599" s="6">
        <v>23276.924770000001</v>
      </c>
      <c r="M45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0" spans="1:13" x14ac:dyDescent="0.2">
      <c r="A4600" t="s">
        <v>662</v>
      </c>
      <c r="B4600" t="s">
        <v>24</v>
      </c>
      <c r="C4600">
        <v>6</v>
      </c>
      <c r="D4600" s="6">
        <v>82041.429999999993</v>
      </c>
      <c r="E4600" s="6">
        <v>20914720900.200001</v>
      </c>
      <c r="F4600">
        <v>50</v>
      </c>
      <c r="G4600" t="s">
        <v>16</v>
      </c>
      <c r="H4600">
        <v>2005</v>
      </c>
      <c r="I4600">
        <v>19633</v>
      </c>
      <c r="J4600">
        <v>20</v>
      </c>
      <c r="K4600" s="5">
        <v>254927.77</v>
      </c>
      <c r="L4600" s="6">
        <v>1640.8286049999999</v>
      </c>
      <c r="M46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1" spans="1:13" x14ac:dyDescent="0.2">
      <c r="A4601" t="s">
        <v>663</v>
      </c>
      <c r="B4601" t="s">
        <v>32</v>
      </c>
      <c r="C4601">
        <v>3</v>
      </c>
      <c r="D4601" s="6">
        <v>31566.91</v>
      </c>
      <c r="E4601" s="6">
        <v>1198349599.6300001</v>
      </c>
      <c r="F4601">
        <v>45</v>
      </c>
      <c r="G4601" t="s">
        <v>16</v>
      </c>
      <c r="H4601">
        <v>2017</v>
      </c>
      <c r="I4601">
        <v>8329</v>
      </c>
      <c r="J4601">
        <v>8</v>
      </c>
      <c r="K4601" s="5">
        <v>37961.207329999997</v>
      </c>
      <c r="L4601" s="6">
        <v>701.48689909999996</v>
      </c>
      <c r="M46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2" spans="1:13" x14ac:dyDescent="0.2">
      <c r="A4602" t="s">
        <v>664</v>
      </c>
      <c r="B4602" t="s">
        <v>12</v>
      </c>
      <c r="C4602">
        <v>6</v>
      </c>
      <c r="D4602" s="6">
        <v>117978.53</v>
      </c>
      <c r="E4602" s="6">
        <v>5021798302.6300001</v>
      </c>
      <c r="F4602">
        <v>11</v>
      </c>
      <c r="G4602" t="s">
        <v>27</v>
      </c>
      <c r="H4602">
        <v>2014</v>
      </c>
      <c r="I4602">
        <v>4141</v>
      </c>
      <c r="J4602">
        <v>11</v>
      </c>
      <c r="K4602" s="5">
        <v>42564.357949999998</v>
      </c>
      <c r="L4602" s="6">
        <v>10725.32079</v>
      </c>
      <c r="M46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3" spans="1:13" x14ac:dyDescent="0.2">
      <c r="A4603" t="s">
        <v>89</v>
      </c>
      <c r="B4603" t="s">
        <v>32</v>
      </c>
      <c r="C4603">
        <v>3</v>
      </c>
      <c r="D4603" s="6">
        <v>447078.82</v>
      </c>
      <c r="E4603" s="6">
        <v>1941836678.53</v>
      </c>
      <c r="F4603">
        <v>16</v>
      </c>
      <c r="G4603" t="s">
        <v>29</v>
      </c>
      <c r="H4603">
        <v>2019</v>
      </c>
      <c r="I4603">
        <v>584</v>
      </c>
      <c r="J4603">
        <v>6</v>
      </c>
      <c r="K4603" s="5">
        <v>4342.387804</v>
      </c>
      <c r="L4603" s="6">
        <v>27942.426029999999</v>
      </c>
      <c r="M460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4" spans="1:13" x14ac:dyDescent="0.2">
      <c r="A4604" t="s">
        <v>665</v>
      </c>
      <c r="B4604" t="s">
        <v>32</v>
      </c>
      <c r="C4604">
        <v>1</v>
      </c>
      <c r="D4604" s="6">
        <v>116985.42</v>
      </c>
      <c r="E4604" s="6">
        <v>37966637379.239998</v>
      </c>
      <c r="F4604">
        <v>15</v>
      </c>
      <c r="G4604" t="s">
        <v>13</v>
      </c>
      <c r="H4604">
        <v>2010</v>
      </c>
      <c r="I4604">
        <v>7832</v>
      </c>
      <c r="J4604">
        <v>15</v>
      </c>
      <c r="K4604" s="5">
        <v>324540.62239999999</v>
      </c>
      <c r="L4604" s="6">
        <v>7799.0278719999997</v>
      </c>
      <c r="M460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5" spans="1:13" x14ac:dyDescent="0.2">
      <c r="A4605" t="s">
        <v>666</v>
      </c>
      <c r="B4605" t="s">
        <v>9</v>
      </c>
      <c r="C4605">
        <v>5</v>
      </c>
      <c r="D4605" s="6">
        <v>181304.64</v>
      </c>
      <c r="E4605" s="6">
        <v>6795148858.3299999</v>
      </c>
      <c r="F4605">
        <v>24</v>
      </c>
      <c r="G4605" t="s">
        <v>13</v>
      </c>
      <c r="H4605">
        <v>2012</v>
      </c>
      <c r="I4605">
        <v>7373</v>
      </c>
      <c r="J4605">
        <v>13</v>
      </c>
      <c r="K4605" s="5">
        <v>37478.177470000002</v>
      </c>
      <c r="L4605" s="6">
        <v>7554.3600889999998</v>
      </c>
      <c r="M46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6" spans="1:13" x14ac:dyDescent="0.2">
      <c r="A4606" t="s">
        <v>667</v>
      </c>
      <c r="B4606" t="s">
        <v>9</v>
      </c>
      <c r="C4606">
        <v>7</v>
      </c>
      <c r="D4606" s="6">
        <v>489002.66</v>
      </c>
      <c r="E4606" s="6">
        <v>8471400049.2700005</v>
      </c>
      <c r="F4606">
        <v>18</v>
      </c>
      <c r="G4606" t="s">
        <v>16</v>
      </c>
      <c r="H4606">
        <v>2015</v>
      </c>
      <c r="I4606">
        <v>14468</v>
      </c>
      <c r="J4606">
        <v>10</v>
      </c>
      <c r="K4606" s="5">
        <v>17322.832340000001</v>
      </c>
      <c r="L4606" s="6">
        <v>27166.814289999998</v>
      </c>
      <c r="M46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7" spans="1:13" x14ac:dyDescent="0.2">
      <c r="A4607" t="s">
        <v>668</v>
      </c>
      <c r="B4607" t="s">
        <v>32</v>
      </c>
      <c r="C4607">
        <v>8</v>
      </c>
      <c r="D4607" s="6">
        <v>27692.9</v>
      </c>
      <c r="E4607" s="6">
        <v>11333442062.18</v>
      </c>
      <c r="F4607">
        <v>1</v>
      </c>
      <c r="G4607" t="s">
        <v>29</v>
      </c>
      <c r="H4607">
        <v>2005</v>
      </c>
      <c r="I4607">
        <v>7841</v>
      </c>
      <c r="J4607">
        <v>20</v>
      </c>
      <c r="K4607" s="5">
        <v>409253.47610000003</v>
      </c>
      <c r="L4607" s="6">
        <v>27692.89702</v>
      </c>
      <c r="M46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08" spans="1:13" x14ac:dyDescent="0.2">
      <c r="A4608" t="s">
        <v>669</v>
      </c>
      <c r="B4608" t="s">
        <v>49</v>
      </c>
      <c r="C4608">
        <v>10</v>
      </c>
      <c r="D4608" s="6">
        <v>42867.06</v>
      </c>
      <c r="E4608" s="6">
        <v>10995662254.969999</v>
      </c>
      <c r="F4608">
        <v>13</v>
      </c>
      <c r="G4608" t="s">
        <v>21</v>
      </c>
      <c r="H4608">
        <v>2001</v>
      </c>
      <c r="I4608">
        <v>3137</v>
      </c>
      <c r="J4608">
        <v>24</v>
      </c>
      <c r="K4608" s="5">
        <v>256505.09280000001</v>
      </c>
      <c r="L4608" s="6">
        <v>3297.4662090000002</v>
      </c>
      <c r="M46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09" spans="1:13" x14ac:dyDescent="0.2">
      <c r="A4609" t="s">
        <v>670</v>
      </c>
      <c r="B4609" t="s">
        <v>24</v>
      </c>
      <c r="C4609">
        <v>2</v>
      </c>
      <c r="D4609" s="6">
        <v>1501.35</v>
      </c>
      <c r="E4609" s="6">
        <v>52692855753.410004</v>
      </c>
      <c r="F4609">
        <v>49</v>
      </c>
      <c r="G4609" t="s">
        <v>35</v>
      </c>
      <c r="H4609">
        <v>2001</v>
      </c>
      <c r="I4609">
        <v>6585</v>
      </c>
      <c r="J4609">
        <v>24</v>
      </c>
      <c r="K4609" s="5">
        <v>35096918.469999999</v>
      </c>
      <c r="L4609" s="7">
        <v>30.639851570000001</v>
      </c>
      <c r="M46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0" spans="1:13" x14ac:dyDescent="0.2">
      <c r="A4610" t="s">
        <v>671</v>
      </c>
      <c r="B4610" t="s">
        <v>15</v>
      </c>
      <c r="C4610">
        <v>9</v>
      </c>
      <c r="D4610" s="6">
        <v>193724.18</v>
      </c>
      <c r="E4610" s="6">
        <v>8582693516.6700001</v>
      </c>
      <c r="F4610">
        <v>10</v>
      </c>
      <c r="G4610" t="s">
        <v>19</v>
      </c>
      <c r="H4610">
        <v>2005</v>
      </c>
      <c r="I4610">
        <v>18556</v>
      </c>
      <c r="J4610">
        <v>20</v>
      </c>
      <c r="K4610" s="5">
        <v>44302.677060000002</v>
      </c>
      <c r="L4610" s="6">
        <v>19372.418020000001</v>
      </c>
      <c r="M46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1" spans="1:13" x14ac:dyDescent="0.2">
      <c r="A4611" t="s">
        <v>672</v>
      </c>
      <c r="B4611" t="s">
        <v>49</v>
      </c>
      <c r="C4611">
        <v>2</v>
      </c>
      <c r="D4611" s="6">
        <v>317618.42</v>
      </c>
      <c r="E4611" s="6">
        <v>10051587823.85</v>
      </c>
      <c r="F4611">
        <v>28</v>
      </c>
      <c r="G4611" t="s">
        <v>21</v>
      </c>
      <c r="H4611">
        <v>2010</v>
      </c>
      <c r="I4611">
        <v>19062</v>
      </c>
      <c r="J4611">
        <v>15</v>
      </c>
      <c r="K4611" s="5">
        <v>31645.74035</v>
      </c>
      <c r="L4611" s="6">
        <v>11343.51518</v>
      </c>
      <c r="M46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2" spans="1:13" x14ac:dyDescent="0.2">
      <c r="A4612" t="s">
        <v>673</v>
      </c>
      <c r="B4612" t="s">
        <v>24</v>
      </c>
      <c r="C4612">
        <v>6</v>
      </c>
      <c r="D4612" s="6">
        <v>8453.65</v>
      </c>
      <c r="E4612" s="6">
        <v>2339553039.9099998</v>
      </c>
      <c r="F4612">
        <v>46</v>
      </c>
      <c r="G4612" t="s">
        <v>33</v>
      </c>
      <c r="H4612">
        <v>2005</v>
      </c>
      <c r="I4612">
        <v>6374</v>
      </c>
      <c r="J4612">
        <v>20</v>
      </c>
      <c r="K4612" s="5">
        <v>276749.68190000003</v>
      </c>
      <c r="L4612" s="6">
        <v>183.77497149999999</v>
      </c>
      <c r="M46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3" spans="1:13" x14ac:dyDescent="0.2">
      <c r="A4613" t="s">
        <v>674</v>
      </c>
      <c r="B4613" t="s">
        <v>32</v>
      </c>
      <c r="C4613">
        <v>8</v>
      </c>
      <c r="D4613" s="6">
        <v>426760.82</v>
      </c>
      <c r="E4613" s="6">
        <v>9175582845.8999996</v>
      </c>
      <c r="F4613">
        <v>44</v>
      </c>
      <c r="G4613" t="s">
        <v>10</v>
      </c>
      <c r="H4613">
        <v>2004</v>
      </c>
      <c r="I4613">
        <v>3029</v>
      </c>
      <c r="J4613">
        <v>21</v>
      </c>
      <c r="K4613" s="5">
        <v>21499.527480000001</v>
      </c>
      <c r="L4613" s="6">
        <v>9699.1096589999997</v>
      </c>
      <c r="M46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4" spans="1:13" x14ac:dyDescent="0.2">
      <c r="A4614" t="s">
        <v>90</v>
      </c>
      <c r="B4614" t="s">
        <v>49</v>
      </c>
      <c r="C4614">
        <v>3</v>
      </c>
      <c r="D4614" s="6">
        <v>481553.43</v>
      </c>
      <c r="E4614" s="6">
        <v>20158491149.73</v>
      </c>
      <c r="F4614">
        <v>45</v>
      </c>
      <c r="G4614" t="s">
        <v>35</v>
      </c>
      <c r="H4614">
        <v>2008</v>
      </c>
      <c r="I4614">
        <v>2542</v>
      </c>
      <c r="J4614">
        <v>17</v>
      </c>
      <c r="K4614" s="5">
        <v>41860.380219999999</v>
      </c>
      <c r="L4614" s="6">
        <v>10701.18729</v>
      </c>
      <c r="M46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5" spans="1:13" x14ac:dyDescent="0.2">
      <c r="A4615" t="s">
        <v>675</v>
      </c>
      <c r="B4615" t="s">
        <v>24</v>
      </c>
      <c r="C4615">
        <v>10</v>
      </c>
      <c r="D4615" s="6">
        <v>52784.85</v>
      </c>
      <c r="E4615" s="6">
        <v>1729215040.47</v>
      </c>
      <c r="F4615">
        <v>38</v>
      </c>
      <c r="G4615" t="s">
        <v>13</v>
      </c>
      <c r="H4615">
        <v>2006</v>
      </c>
      <c r="I4615">
        <v>3685</v>
      </c>
      <c r="J4615">
        <v>19</v>
      </c>
      <c r="K4615" s="5">
        <v>32758.685130000002</v>
      </c>
      <c r="L4615" s="6">
        <v>1389.0749800000001</v>
      </c>
      <c r="M46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6" spans="1:13" x14ac:dyDescent="0.2">
      <c r="A4616" t="s">
        <v>676</v>
      </c>
      <c r="B4616" t="s">
        <v>9</v>
      </c>
      <c r="C4616">
        <v>3</v>
      </c>
      <c r="D4616" s="6">
        <v>12750.82</v>
      </c>
      <c r="E4616" s="6">
        <v>23106818327.299999</v>
      </c>
      <c r="F4616">
        <v>13</v>
      </c>
      <c r="G4616" t="s">
        <v>13</v>
      </c>
      <c r="H4616">
        <v>2005</v>
      </c>
      <c r="I4616">
        <v>9401</v>
      </c>
      <c r="J4616">
        <v>20</v>
      </c>
      <c r="K4616" s="5">
        <v>1812181.682</v>
      </c>
      <c r="L4616" s="6">
        <v>980.83244090000005</v>
      </c>
      <c r="M46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7" spans="1:13" x14ac:dyDescent="0.2">
      <c r="A4617" t="s">
        <v>677</v>
      </c>
      <c r="B4617" t="s">
        <v>49</v>
      </c>
      <c r="C4617">
        <v>1</v>
      </c>
      <c r="D4617" s="6">
        <v>263032.26</v>
      </c>
      <c r="E4617" s="6">
        <v>4120808591.52</v>
      </c>
      <c r="F4617">
        <v>42</v>
      </c>
      <c r="G4617" t="s">
        <v>37</v>
      </c>
      <c r="H4617">
        <v>2014</v>
      </c>
      <c r="I4617">
        <v>13512</v>
      </c>
      <c r="J4617">
        <v>11</v>
      </c>
      <c r="K4617" s="5">
        <v>15665.551949999999</v>
      </c>
      <c r="L4617" s="6">
        <v>6262.6728970000004</v>
      </c>
      <c r="M46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18" spans="1:13" x14ac:dyDescent="0.2">
      <c r="A4618" t="s">
        <v>678</v>
      </c>
      <c r="B4618" t="s">
        <v>32</v>
      </c>
      <c r="C4618">
        <v>1</v>
      </c>
      <c r="D4618" s="6">
        <v>458364.2</v>
      </c>
      <c r="E4618" s="6">
        <v>10608457419.27</v>
      </c>
      <c r="F4618">
        <v>1</v>
      </c>
      <c r="G4618" t="s">
        <v>29</v>
      </c>
      <c r="H4618">
        <v>2005</v>
      </c>
      <c r="I4618">
        <v>8428</v>
      </c>
      <c r="J4618">
        <v>20</v>
      </c>
      <c r="K4618" s="5">
        <v>23143.166440000001</v>
      </c>
      <c r="L4618" s="6">
        <v>458364.20370000001</v>
      </c>
      <c r="M46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19" spans="1:13" x14ac:dyDescent="0.2">
      <c r="A4619" t="s">
        <v>679</v>
      </c>
      <c r="B4619" t="s">
        <v>32</v>
      </c>
      <c r="C4619">
        <v>10</v>
      </c>
      <c r="D4619" s="6">
        <v>89049.919999999998</v>
      </c>
      <c r="E4619" s="6">
        <v>30897389923.619999</v>
      </c>
      <c r="F4619">
        <v>16</v>
      </c>
      <c r="G4619" t="s">
        <v>37</v>
      </c>
      <c r="H4619">
        <v>2002</v>
      </c>
      <c r="I4619">
        <v>5295</v>
      </c>
      <c r="J4619">
        <v>23</v>
      </c>
      <c r="K4619" s="5">
        <v>346966.06410000002</v>
      </c>
      <c r="L4619" s="6">
        <v>5565.6201119999996</v>
      </c>
      <c r="M46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0" spans="1:13" x14ac:dyDescent="0.2">
      <c r="A4620" t="s">
        <v>680</v>
      </c>
      <c r="B4620" t="s">
        <v>49</v>
      </c>
      <c r="C4620">
        <v>10</v>
      </c>
      <c r="D4620" s="6">
        <v>159300.46</v>
      </c>
      <c r="E4620" s="6">
        <v>62218732763.040001</v>
      </c>
      <c r="F4620">
        <v>18</v>
      </c>
      <c r="G4620" t="s">
        <v>37</v>
      </c>
      <c r="H4620">
        <v>2003</v>
      </c>
      <c r="I4620">
        <v>2864</v>
      </c>
      <c r="J4620">
        <v>22</v>
      </c>
      <c r="K4620" s="5">
        <v>390573.71179999999</v>
      </c>
      <c r="L4620" s="6">
        <v>8850.0257700000002</v>
      </c>
      <c r="M462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1" spans="1:13" x14ac:dyDescent="0.2">
      <c r="A4621" t="s">
        <v>681</v>
      </c>
      <c r="B4621" t="s">
        <v>18</v>
      </c>
      <c r="C4621">
        <v>9</v>
      </c>
      <c r="D4621" s="6">
        <v>486667.27</v>
      </c>
      <c r="E4621" s="6">
        <v>1474455732.9300001</v>
      </c>
      <c r="F4621">
        <v>7</v>
      </c>
      <c r="G4621" t="s">
        <v>37</v>
      </c>
      <c r="H4621">
        <v>2016</v>
      </c>
      <c r="I4621">
        <v>8336</v>
      </c>
      <c r="J4621">
        <v>9</v>
      </c>
      <c r="K4621" s="5">
        <v>3028.6997799999999</v>
      </c>
      <c r="L4621" s="6">
        <v>69523.896290000004</v>
      </c>
      <c r="M46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2" spans="1:13" x14ac:dyDescent="0.2">
      <c r="A4622" t="s">
        <v>682</v>
      </c>
      <c r="B4622" t="s">
        <v>42</v>
      </c>
      <c r="C4622">
        <v>6</v>
      </c>
      <c r="D4622" s="6">
        <v>291193.71999999997</v>
      </c>
      <c r="E4622" s="6">
        <v>1190016789.75</v>
      </c>
      <c r="F4622">
        <v>41</v>
      </c>
      <c r="G4622" t="s">
        <v>19</v>
      </c>
      <c r="H4622">
        <v>2021</v>
      </c>
      <c r="I4622">
        <v>18363</v>
      </c>
      <c r="J4622">
        <v>4</v>
      </c>
      <c r="K4622" s="5">
        <v>4085.6842569999999</v>
      </c>
      <c r="L4622" s="6">
        <v>7102.2858450000003</v>
      </c>
      <c r="M46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3" spans="1:13" x14ac:dyDescent="0.2">
      <c r="A4623" t="s">
        <v>683</v>
      </c>
      <c r="B4623" t="s">
        <v>12</v>
      </c>
      <c r="C4623">
        <v>10</v>
      </c>
      <c r="D4623" s="6">
        <v>115921.66</v>
      </c>
      <c r="E4623" s="6">
        <v>3654151232.3699999</v>
      </c>
      <c r="F4623">
        <v>13</v>
      </c>
      <c r="G4623" t="s">
        <v>13</v>
      </c>
      <c r="H4623">
        <v>2019</v>
      </c>
      <c r="I4623">
        <v>637</v>
      </c>
      <c r="J4623">
        <v>6</v>
      </c>
      <c r="K4623" s="5">
        <v>31521.591659999998</v>
      </c>
      <c r="L4623" s="6">
        <v>8917.050964</v>
      </c>
      <c r="M46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4" spans="1:13" x14ac:dyDescent="0.2">
      <c r="A4624" t="s">
        <v>684</v>
      </c>
      <c r="B4624" t="s">
        <v>18</v>
      </c>
      <c r="C4624">
        <v>6</v>
      </c>
      <c r="D4624" s="6">
        <v>222627.14</v>
      </c>
      <c r="E4624" s="6">
        <v>9098409154.3099995</v>
      </c>
      <c r="F4624">
        <v>5</v>
      </c>
      <c r="G4624" t="s">
        <v>16</v>
      </c>
      <c r="H4624">
        <v>2012</v>
      </c>
      <c r="I4624">
        <v>792</v>
      </c>
      <c r="J4624">
        <v>13</v>
      </c>
      <c r="K4624" s="5">
        <v>40867.372869999999</v>
      </c>
      <c r="L4624" s="6">
        <v>44525.428910000002</v>
      </c>
      <c r="M462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25" spans="1:13" x14ac:dyDescent="0.2">
      <c r="A4625" t="s">
        <v>91</v>
      </c>
      <c r="B4625" t="s">
        <v>49</v>
      </c>
      <c r="C4625">
        <v>6</v>
      </c>
      <c r="D4625" s="6">
        <v>36591.39</v>
      </c>
      <c r="E4625" s="6">
        <v>16720372541.1</v>
      </c>
      <c r="F4625">
        <v>21</v>
      </c>
      <c r="G4625" t="s">
        <v>21</v>
      </c>
      <c r="H4625">
        <v>2017</v>
      </c>
      <c r="I4625">
        <v>14435</v>
      </c>
      <c r="J4625">
        <v>8</v>
      </c>
      <c r="K4625" s="5">
        <v>456947.32429999998</v>
      </c>
      <c r="L4625" s="6">
        <v>1742.4469549999999</v>
      </c>
      <c r="M46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6" spans="1:13" x14ac:dyDescent="0.2">
      <c r="A4626" t="s">
        <v>685</v>
      </c>
      <c r="B4626" t="s">
        <v>9</v>
      </c>
      <c r="C4626">
        <v>7</v>
      </c>
      <c r="D4626" s="6">
        <v>376952.49</v>
      </c>
      <c r="E4626" s="6">
        <v>17553088689.970001</v>
      </c>
      <c r="F4626">
        <v>28</v>
      </c>
      <c r="G4626" t="s">
        <v>37</v>
      </c>
      <c r="H4626">
        <v>2011</v>
      </c>
      <c r="I4626">
        <v>1866</v>
      </c>
      <c r="J4626">
        <v>14</v>
      </c>
      <c r="K4626" s="5">
        <v>46564.785660000001</v>
      </c>
      <c r="L4626" s="6">
        <v>13462.5888</v>
      </c>
      <c r="M46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7" spans="1:13" x14ac:dyDescent="0.2">
      <c r="A4627" t="s">
        <v>686</v>
      </c>
      <c r="B4627" t="s">
        <v>42</v>
      </c>
      <c r="C4627">
        <v>3</v>
      </c>
      <c r="D4627" s="6">
        <v>268777.59999999998</v>
      </c>
      <c r="E4627" s="6">
        <v>12772281270.34</v>
      </c>
      <c r="F4627">
        <v>26</v>
      </c>
      <c r="G4627" t="s">
        <v>19</v>
      </c>
      <c r="H4627">
        <v>2015</v>
      </c>
      <c r="I4627">
        <v>4301</v>
      </c>
      <c r="J4627">
        <v>10</v>
      </c>
      <c r="K4627" s="5">
        <v>47518.8871</v>
      </c>
      <c r="L4627" s="6">
        <v>10337.600049999999</v>
      </c>
      <c r="M46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8" spans="1:13" x14ac:dyDescent="0.2">
      <c r="A4628" t="s">
        <v>687</v>
      </c>
      <c r="B4628" t="s">
        <v>15</v>
      </c>
      <c r="C4628">
        <v>7</v>
      </c>
      <c r="D4628" s="6">
        <v>15572.35</v>
      </c>
      <c r="E4628" s="6">
        <v>6295884842.3000002</v>
      </c>
      <c r="F4628">
        <v>12</v>
      </c>
      <c r="G4628" t="s">
        <v>37</v>
      </c>
      <c r="H4628">
        <v>2006</v>
      </c>
      <c r="I4628">
        <v>12163</v>
      </c>
      <c r="J4628">
        <v>19</v>
      </c>
      <c r="K4628" s="5">
        <v>404298.00660000002</v>
      </c>
      <c r="L4628" s="6">
        <v>1297.6956700000001</v>
      </c>
      <c r="M46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29" spans="1:13" x14ac:dyDescent="0.2">
      <c r="A4629" t="s">
        <v>688</v>
      </c>
      <c r="B4629" t="s">
        <v>42</v>
      </c>
      <c r="C4629">
        <v>6</v>
      </c>
      <c r="D4629" s="6">
        <v>324196.78999999998</v>
      </c>
      <c r="E4629" s="6">
        <v>10476415023.290001</v>
      </c>
      <c r="F4629">
        <v>39</v>
      </c>
      <c r="G4629" t="s">
        <v>37</v>
      </c>
      <c r="H4629">
        <v>2018</v>
      </c>
      <c r="I4629">
        <v>8917</v>
      </c>
      <c r="J4629">
        <v>7</v>
      </c>
      <c r="K4629" s="5">
        <v>32313.987249999998</v>
      </c>
      <c r="L4629" s="6">
        <v>8312.7381170000008</v>
      </c>
      <c r="M46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0" spans="1:13" x14ac:dyDescent="0.2">
      <c r="A4630" t="s">
        <v>689</v>
      </c>
      <c r="B4630" t="s">
        <v>12</v>
      </c>
      <c r="C4630">
        <v>7</v>
      </c>
      <c r="D4630" s="6">
        <v>191893.03</v>
      </c>
      <c r="E4630" s="6">
        <v>3915202401.6599998</v>
      </c>
      <c r="F4630">
        <v>12</v>
      </c>
      <c r="G4630" t="s">
        <v>37</v>
      </c>
      <c r="H4630">
        <v>2001</v>
      </c>
      <c r="I4630">
        <v>68</v>
      </c>
      <c r="J4630">
        <v>24</v>
      </c>
      <c r="K4630" s="5">
        <v>20402.04609</v>
      </c>
      <c r="L4630" s="6">
        <v>15991.0861</v>
      </c>
      <c r="M46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1" spans="1:13" x14ac:dyDescent="0.2">
      <c r="A4631" t="s">
        <v>690</v>
      </c>
      <c r="B4631" t="s">
        <v>32</v>
      </c>
      <c r="C4631">
        <v>9</v>
      </c>
      <c r="D4631" s="6">
        <v>460645.16</v>
      </c>
      <c r="E4631" s="6">
        <v>847497774.42999995</v>
      </c>
      <c r="F4631">
        <v>32</v>
      </c>
      <c r="G4631" t="s">
        <v>13</v>
      </c>
      <c r="H4631">
        <v>2006</v>
      </c>
      <c r="I4631">
        <v>12965</v>
      </c>
      <c r="J4631">
        <v>19</v>
      </c>
      <c r="K4631" s="5">
        <v>1838.8060820000001</v>
      </c>
      <c r="L4631" s="6">
        <v>14395.16138</v>
      </c>
      <c r="M46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2" spans="1:13" x14ac:dyDescent="0.2">
      <c r="A4632" t="s">
        <v>691</v>
      </c>
      <c r="B4632" t="s">
        <v>24</v>
      </c>
      <c r="C4632">
        <v>5</v>
      </c>
      <c r="D4632" s="6">
        <v>42789.17</v>
      </c>
      <c r="E4632" s="6">
        <v>8939957504.8799992</v>
      </c>
      <c r="F4632">
        <v>2</v>
      </c>
      <c r="G4632" t="s">
        <v>35</v>
      </c>
      <c r="H4632">
        <v>2013</v>
      </c>
      <c r="I4632">
        <v>17876</v>
      </c>
      <c r="J4632">
        <v>12</v>
      </c>
      <c r="K4632" s="5">
        <v>208929.36420000001</v>
      </c>
      <c r="L4632" s="6">
        <v>21394.586510000001</v>
      </c>
      <c r="M46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3" spans="1:13" x14ac:dyDescent="0.2">
      <c r="A4633" t="s">
        <v>692</v>
      </c>
      <c r="B4633" t="s">
        <v>49</v>
      </c>
      <c r="C4633">
        <v>2</v>
      </c>
      <c r="D4633" s="6">
        <v>286122.86</v>
      </c>
      <c r="E4633" s="6">
        <v>7492037691.9099998</v>
      </c>
      <c r="F4633">
        <v>4</v>
      </c>
      <c r="G4633" t="s">
        <v>35</v>
      </c>
      <c r="H4633">
        <v>2014</v>
      </c>
      <c r="I4633">
        <v>19819</v>
      </c>
      <c r="J4633">
        <v>11</v>
      </c>
      <c r="K4633" s="5">
        <v>26183.68794</v>
      </c>
      <c r="L4633" s="6">
        <v>71530.713959999994</v>
      </c>
      <c r="M46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4" spans="1:13" x14ac:dyDescent="0.2">
      <c r="A4634" t="s">
        <v>693</v>
      </c>
      <c r="B4634" t="s">
        <v>9</v>
      </c>
      <c r="C4634">
        <v>1</v>
      </c>
      <c r="D4634" s="6">
        <v>338935.68</v>
      </c>
      <c r="E4634" s="6">
        <v>15317925954.389999</v>
      </c>
      <c r="F4634">
        <v>11</v>
      </c>
      <c r="G4634" t="s">
        <v>21</v>
      </c>
      <c r="H4634">
        <v>2005</v>
      </c>
      <c r="I4634">
        <v>13264</v>
      </c>
      <c r="J4634">
        <v>20</v>
      </c>
      <c r="K4634" s="5">
        <v>45193.196889999999</v>
      </c>
      <c r="L4634" s="6">
        <v>30812.334750000002</v>
      </c>
      <c r="M46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35" spans="1:13" x14ac:dyDescent="0.2">
      <c r="A4635" t="s">
        <v>694</v>
      </c>
      <c r="B4635" t="s">
        <v>12</v>
      </c>
      <c r="C4635">
        <v>6</v>
      </c>
      <c r="D4635" s="6">
        <v>458046.87</v>
      </c>
      <c r="E4635" s="6">
        <v>14643019396.559999</v>
      </c>
      <c r="F4635">
        <v>39</v>
      </c>
      <c r="G4635" t="s">
        <v>33</v>
      </c>
      <c r="H4635">
        <v>2019</v>
      </c>
      <c r="I4635">
        <v>3402</v>
      </c>
      <c r="J4635">
        <v>6</v>
      </c>
      <c r="K4635" s="5">
        <v>31967.386689999999</v>
      </c>
      <c r="L4635" s="6">
        <v>11744.79149</v>
      </c>
      <c r="M46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6" spans="1:13" x14ac:dyDescent="0.2">
      <c r="A4636" t="s">
        <v>92</v>
      </c>
      <c r="B4636" t="s">
        <v>12</v>
      </c>
      <c r="C4636">
        <v>6</v>
      </c>
      <c r="D4636" s="6">
        <v>299665.96000000002</v>
      </c>
      <c r="E4636" s="6">
        <v>4667230455.8800001</v>
      </c>
      <c r="F4636">
        <v>48</v>
      </c>
      <c r="G4636" t="s">
        <v>27</v>
      </c>
      <c r="H4636">
        <v>2006</v>
      </c>
      <c r="I4636">
        <v>6222</v>
      </c>
      <c r="J4636">
        <v>19</v>
      </c>
      <c r="K4636" s="5">
        <v>15573.77694</v>
      </c>
      <c r="L4636" s="6">
        <v>6243.040798</v>
      </c>
      <c r="M46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7" spans="1:13" x14ac:dyDescent="0.2">
      <c r="A4637" t="s">
        <v>695</v>
      </c>
      <c r="B4637" t="s">
        <v>9</v>
      </c>
      <c r="C4637">
        <v>4</v>
      </c>
      <c r="D4637" s="6">
        <v>276662.03999999998</v>
      </c>
      <c r="E4637" s="6">
        <v>8959819513.1499996</v>
      </c>
      <c r="F4637">
        <v>41</v>
      </c>
      <c r="G4637" t="s">
        <v>19</v>
      </c>
      <c r="H4637">
        <v>2012</v>
      </c>
      <c r="I4637">
        <v>1529</v>
      </c>
      <c r="J4637">
        <v>13</v>
      </c>
      <c r="K4637" s="5">
        <v>32384.430909999999</v>
      </c>
      <c r="L4637" s="6">
        <v>6747.8547339999996</v>
      </c>
      <c r="M46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8" spans="1:13" x14ac:dyDescent="0.2">
      <c r="A4638" t="s">
        <v>696</v>
      </c>
      <c r="B4638" t="s">
        <v>15</v>
      </c>
      <c r="C4638">
        <v>1</v>
      </c>
      <c r="D4638" s="6">
        <v>60066.01</v>
      </c>
      <c r="E4638" s="6">
        <v>28658886245.610001</v>
      </c>
      <c r="F4638">
        <v>33</v>
      </c>
      <c r="G4638" t="s">
        <v>10</v>
      </c>
      <c r="H4638">
        <v>2001</v>
      </c>
      <c r="I4638">
        <v>11621</v>
      </c>
      <c r="J4638">
        <v>24</v>
      </c>
      <c r="K4638" s="5">
        <v>477122.16759999999</v>
      </c>
      <c r="L4638" s="6">
        <v>1820.1822030000001</v>
      </c>
      <c r="M46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39" spans="1:13" x14ac:dyDescent="0.2">
      <c r="A4639" t="s">
        <v>697</v>
      </c>
      <c r="B4639" t="s">
        <v>15</v>
      </c>
      <c r="C4639">
        <v>2</v>
      </c>
      <c r="D4639" s="6">
        <v>20865.52</v>
      </c>
      <c r="E4639" s="6">
        <v>8791530866.5699997</v>
      </c>
      <c r="F4639">
        <v>6</v>
      </c>
      <c r="G4639" t="s">
        <v>37</v>
      </c>
      <c r="H4639">
        <v>2008</v>
      </c>
      <c r="I4639">
        <v>15516</v>
      </c>
      <c r="J4639">
        <v>17</v>
      </c>
      <c r="K4639" s="5">
        <v>421341.61989999999</v>
      </c>
      <c r="L4639" s="6">
        <v>3477.585877</v>
      </c>
      <c r="M46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0" spans="1:13" x14ac:dyDescent="0.2">
      <c r="A4640" t="s">
        <v>698</v>
      </c>
      <c r="B4640" t="s">
        <v>18</v>
      </c>
      <c r="C4640">
        <v>1</v>
      </c>
      <c r="D4640" s="6">
        <v>298359.28999999998</v>
      </c>
      <c r="E4640" s="6">
        <v>9252902216.0499992</v>
      </c>
      <c r="F4640">
        <v>8</v>
      </c>
      <c r="G4640" t="s">
        <v>37</v>
      </c>
      <c r="H4640">
        <v>2014</v>
      </c>
      <c r="I4640">
        <v>9911</v>
      </c>
      <c r="J4640">
        <v>11</v>
      </c>
      <c r="K4640" s="5">
        <v>31011.61608</v>
      </c>
      <c r="L4640" s="6">
        <v>37294.911659999998</v>
      </c>
      <c r="M46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1" spans="1:13" x14ac:dyDescent="0.2">
      <c r="A4641" t="s">
        <v>699</v>
      </c>
      <c r="B4641" t="s">
        <v>15</v>
      </c>
      <c r="C4641">
        <v>5</v>
      </c>
      <c r="D4641" s="6">
        <v>393095.23</v>
      </c>
      <c r="E4641" s="6">
        <v>8097064711.6800003</v>
      </c>
      <c r="F4641">
        <v>15</v>
      </c>
      <c r="G4641" t="s">
        <v>29</v>
      </c>
      <c r="H4641">
        <v>2021</v>
      </c>
      <c r="I4641">
        <v>12678</v>
      </c>
      <c r="J4641">
        <v>4</v>
      </c>
      <c r="K4641" s="5">
        <v>20597.22697</v>
      </c>
      <c r="L4641" s="6">
        <v>26206.348480000001</v>
      </c>
      <c r="M46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2" spans="1:13" x14ac:dyDescent="0.2">
      <c r="A4642" t="s">
        <v>700</v>
      </c>
      <c r="B4642" t="s">
        <v>15</v>
      </c>
      <c r="C4642">
        <v>7</v>
      </c>
      <c r="D4642" s="6">
        <v>349999.42</v>
      </c>
      <c r="E4642" s="6">
        <v>6754188997.2299995</v>
      </c>
      <c r="F4642">
        <v>15</v>
      </c>
      <c r="G4642" t="s">
        <v>29</v>
      </c>
      <c r="H4642">
        <v>2017</v>
      </c>
      <c r="I4642">
        <v>16572</v>
      </c>
      <c r="J4642">
        <v>8</v>
      </c>
      <c r="K4642" s="5">
        <v>19296.715049999999</v>
      </c>
      <c r="L4642" s="6">
        <v>23333.294389999999</v>
      </c>
      <c r="M464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3" spans="1:13" x14ac:dyDescent="0.2">
      <c r="A4643" t="s">
        <v>701</v>
      </c>
      <c r="B4643" t="s">
        <v>24</v>
      </c>
      <c r="C4643">
        <v>5</v>
      </c>
      <c r="D4643" s="6">
        <v>326729.84999999998</v>
      </c>
      <c r="E4643" s="6">
        <v>9320938169.4899998</v>
      </c>
      <c r="F4643">
        <v>35</v>
      </c>
      <c r="G4643" t="s">
        <v>10</v>
      </c>
      <c r="H4643">
        <v>2022</v>
      </c>
      <c r="I4643">
        <v>1982</v>
      </c>
      <c r="J4643">
        <v>3</v>
      </c>
      <c r="K4643" s="5">
        <v>28526.96644</v>
      </c>
      <c r="L4643" s="6">
        <v>9335.1385439999995</v>
      </c>
      <c r="M46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4" spans="1:13" x14ac:dyDescent="0.2">
      <c r="A4644" t="s">
        <v>702</v>
      </c>
      <c r="B4644" t="s">
        <v>49</v>
      </c>
      <c r="C4644">
        <v>5</v>
      </c>
      <c r="D4644" s="6">
        <v>260724.59</v>
      </c>
      <c r="E4644" s="6">
        <v>5137111447.2700005</v>
      </c>
      <c r="F4644">
        <v>18</v>
      </c>
      <c r="G4644" t="s">
        <v>13</v>
      </c>
      <c r="H4644">
        <v>2019</v>
      </c>
      <c r="I4644">
        <v>1430</v>
      </c>
      <c r="J4644">
        <v>6</v>
      </c>
      <c r="K4644" s="5">
        <v>19702.210579999999</v>
      </c>
      <c r="L4644" s="6">
        <v>14484.69929</v>
      </c>
      <c r="M46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5" spans="1:13" x14ac:dyDescent="0.2">
      <c r="A4645" t="s">
        <v>703</v>
      </c>
      <c r="B4645" t="s">
        <v>18</v>
      </c>
      <c r="C4645">
        <v>1</v>
      </c>
      <c r="D4645" s="6">
        <v>138787.18</v>
      </c>
      <c r="E4645" s="6">
        <v>2098198769.97</v>
      </c>
      <c r="F4645">
        <v>15</v>
      </c>
      <c r="G4645" t="s">
        <v>27</v>
      </c>
      <c r="H4645">
        <v>2009</v>
      </c>
      <c r="I4645">
        <v>3096</v>
      </c>
      <c r="J4645">
        <v>16</v>
      </c>
      <c r="K4645" s="5">
        <v>15117.10166</v>
      </c>
      <c r="L4645" s="6">
        <v>9252.478991</v>
      </c>
      <c r="M46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6" spans="1:13" x14ac:dyDescent="0.2">
      <c r="A4646" t="s">
        <v>704</v>
      </c>
      <c r="B4646" t="s">
        <v>15</v>
      </c>
      <c r="C4646">
        <v>6</v>
      </c>
      <c r="D4646" s="6">
        <v>450049.43</v>
      </c>
      <c r="E4646" s="6">
        <v>16163056068.85</v>
      </c>
      <c r="F4646">
        <v>38</v>
      </c>
      <c r="G4646" t="s">
        <v>29</v>
      </c>
      <c r="H4646">
        <v>2021</v>
      </c>
      <c r="I4646">
        <v>7305</v>
      </c>
      <c r="J4646">
        <v>4</v>
      </c>
      <c r="K4646" s="5">
        <v>35912.957580000002</v>
      </c>
      <c r="L4646" s="6">
        <v>11843.406000000001</v>
      </c>
      <c r="M46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47" spans="1:13" x14ac:dyDescent="0.2">
      <c r="A4647" t="s">
        <v>93</v>
      </c>
      <c r="B4647" t="s">
        <v>49</v>
      </c>
      <c r="C4647">
        <v>3</v>
      </c>
      <c r="D4647" s="6">
        <v>371146.41</v>
      </c>
      <c r="E4647" s="6">
        <v>11066201278.74</v>
      </c>
      <c r="F4647">
        <v>15</v>
      </c>
      <c r="G4647" t="s">
        <v>33</v>
      </c>
      <c r="H4647">
        <v>2013</v>
      </c>
      <c r="I4647">
        <v>8742</v>
      </c>
      <c r="J4647">
        <v>12</v>
      </c>
      <c r="K4647" s="5">
        <v>29815.26931</v>
      </c>
      <c r="L4647" s="6">
        <v>24743.093919999999</v>
      </c>
      <c r="M46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8" spans="1:13" x14ac:dyDescent="0.2">
      <c r="A4648" t="s">
        <v>705</v>
      </c>
      <c r="B4648" t="s">
        <v>49</v>
      </c>
      <c r="C4648">
        <v>6</v>
      </c>
      <c r="D4648" s="6">
        <v>134269.93</v>
      </c>
      <c r="E4648" s="6">
        <v>31225986458.02</v>
      </c>
      <c r="F4648">
        <v>21</v>
      </c>
      <c r="G4648" t="s">
        <v>35</v>
      </c>
      <c r="H4648">
        <v>2000</v>
      </c>
      <c r="I4648">
        <v>18679</v>
      </c>
      <c r="J4648">
        <v>25</v>
      </c>
      <c r="K4648" s="5">
        <v>232560.28210000001</v>
      </c>
      <c r="L4648" s="6">
        <v>6393.8060649999998</v>
      </c>
      <c r="M46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49" spans="1:13" x14ac:dyDescent="0.2">
      <c r="A4649" t="s">
        <v>706</v>
      </c>
      <c r="B4649" t="s">
        <v>18</v>
      </c>
      <c r="C4649">
        <v>3</v>
      </c>
      <c r="D4649" s="6">
        <v>465180.02</v>
      </c>
      <c r="E4649" s="6">
        <v>8529626931.5500002</v>
      </c>
      <c r="F4649">
        <v>33</v>
      </c>
      <c r="G4649" t="s">
        <v>37</v>
      </c>
      <c r="H4649">
        <v>2000</v>
      </c>
      <c r="I4649">
        <v>5383</v>
      </c>
      <c r="J4649">
        <v>25</v>
      </c>
      <c r="K4649" s="5">
        <v>18335.1849</v>
      </c>
      <c r="L4649" s="6">
        <v>14096.364369999999</v>
      </c>
      <c r="M46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0" spans="1:13" x14ac:dyDescent="0.2">
      <c r="A4650" t="s">
        <v>707</v>
      </c>
      <c r="B4650" t="s">
        <v>12</v>
      </c>
      <c r="C4650">
        <v>2</v>
      </c>
      <c r="D4650" s="6">
        <v>363092.45</v>
      </c>
      <c r="E4650" s="6">
        <v>5637634340.7200003</v>
      </c>
      <c r="F4650">
        <v>25</v>
      </c>
      <c r="G4650" t="s">
        <v>27</v>
      </c>
      <c r="H4650">
        <v>2001</v>
      </c>
      <c r="I4650">
        <v>8789</v>
      </c>
      <c r="J4650">
        <v>24</v>
      </c>
      <c r="K4650" s="5">
        <v>15525.718720000001</v>
      </c>
      <c r="L4650" s="6">
        <v>14523.698</v>
      </c>
      <c r="M46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1" spans="1:13" x14ac:dyDescent="0.2">
      <c r="A4651" t="s">
        <v>708</v>
      </c>
      <c r="B4651" t="s">
        <v>42</v>
      </c>
      <c r="C4651">
        <v>10</v>
      </c>
      <c r="D4651" s="6">
        <v>478464.42</v>
      </c>
      <c r="E4651" s="6">
        <v>9968622042.1800003</v>
      </c>
      <c r="F4651">
        <v>34</v>
      </c>
      <c r="G4651" t="s">
        <v>35</v>
      </c>
      <c r="H4651">
        <v>2001</v>
      </c>
      <c r="I4651">
        <v>1630</v>
      </c>
      <c r="J4651">
        <v>24</v>
      </c>
      <c r="K4651" s="5">
        <v>20833.615300000001</v>
      </c>
      <c r="L4651" s="6">
        <v>14072.482819999999</v>
      </c>
      <c r="M46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2" spans="1:13" x14ac:dyDescent="0.2">
      <c r="A4652" t="s">
        <v>709</v>
      </c>
      <c r="B4652" t="s">
        <v>12</v>
      </c>
      <c r="C4652">
        <v>5</v>
      </c>
      <c r="D4652" s="6">
        <v>85749.08</v>
      </c>
      <c r="E4652" s="6">
        <v>3651646881.4400001</v>
      </c>
      <c r="F4652">
        <v>45</v>
      </c>
      <c r="G4652" t="s">
        <v>13</v>
      </c>
      <c r="H4652">
        <v>2010</v>
      </c>
      <c r="I4652">
        <v>8561</v>
      </c>
      <c r="J4652">
        <v>15</v>
      </c>
      <c r="K4652" s="5">
        <v>42584.260600000001</v>
      </c>
      <c r="L4652" s="6">
        <v>1905.5350920000001</v>
      </c>
      <c r="M46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3" spans="1:13" x14ac:dyDescent="0.2">
      <c r="A4653" t="s">
        <v>710</v>
      </c>
      <c r="B4653" t="s">
        <v>24</v>
      </c>
      <c r="C4653">
        <v>5</v>
      </c>
      <c r="D4653" s="6">
        <v>41541.65</v>
      </c>
      <c r="E4653" s="6">
        <v>2030304410.29</v>
      </c>
      <c r="F4653">
        <v>30</v>
      </c>
      <c r="G4653" t="s">
        <v>13</v>
      </c>
      <c r="H4653">
        <v>2001</v>
      </c>
      <c r="I4653">
        <v>5494</v>
      </c>
      <c r="J4653">
        <v>24</v>
      </c>
      <c r="K4653" s="5">
        <v>48872.94857</v>
      </c>
      <c r="L4653" s="6">
        <v>1384.7216289999999</v>
      </c>
      <c r="M46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4" spans="1:13" x14ac:dyDescent="0.2">
      <c r="A4654" t="s">
        <v>711</v>
      </c>
      <c r="B4654" t="s">
        <v>32</v>
      </c>
      <c r="C4654">
        <v>8</v>
      </c>
      <c r="D4654" s="6">
        <v>495025.85</v>
      </c>
      <c r="E4654" s="6">
        <v>9590596035.4200001</v>
      </c>
      <c r="F4654">
        <v>48</v>
      </c>
      <c r="G4654" t="s">
        <v>16</v>
      </c>
      <c r="H4654">
        <v>2021</v>
      </c>
      <c r="I4654">
        <v>10649</v>
      </c>
      <c r="J4654">
        <v>4</v>
      </c>
      <c r="K4654" s="5">
        <v>19372.929599999999</v>
      </c>
      <c r="L4654" s="6">
        <v>10313.038619999999</v>
      </c>
      <c r="M46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5" spans="1:13" x14ac:dyDescent="0.2">
      <c r="A4655" t="s">
        <v>712</v>
      </c>
      <c r="B4655" t="s">
        <v>9</v>
      </c>
      <c r="C4655">
        <v>7</v>
      </c>
      <c r="D4655" s="6">
        <v>63977.09</v>
      </c>
      <c r="E4655" s="6">
        <v>11469419835.57</v>
      </c>
      <c r="F4655">
        <v>47</v>
      </c>
      <c r="G4655" t="s">
        <v>10</v>
      </c>
      <c r="H4655">
        <v>2016</v>
      </c>
      <c r="I4655">
        <v>17969</v>
      </c>
      <c r="J4655">
        <v>9</v>
      </c>
      <c r="K4655" s="5">
        <v>179272.85279999999</v>
      </c>
      <c r="L4655" s="6">
        <v>1361.214731</v>
      </c>
      <c r="M46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6" spans="1:13" x14ac:dyDescent="0.2">
      <c r="A4656" t="s">
        <v>713</v>
      </c>
      <c r="B4656" t="s">
        <v>12</v>
      </c>
      <c r="C4656">
        <v>9</v>
      </c>
      <c r="D4656" s="6">
        <v>396500.46</v>
      </c>
      <c r="E4656" s="6">
        <v>11364914752.84</v>
      </c>
      <c r="F4656">
        <v>41</v>
      </c>
      <c r="G4656" t="s">
        <v>13</v>
      </c>
      <c r="H4656">
        <v>2011</v>
      </c>
      <c r="I4656">
        <v>9364</v>
      </c>
      <c r="J4656">
        <v>14</v>
      </c>
      <c r="K4656" s="5">
        <v>28662.05602</v>
      </c>
      <c r="L4656" s="6">
        <v>9670.7428049999999</v>
      </c>
      <c r="M46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7" spans="1:13" x14ac:dyDescent="0.2">
      <c r="A4657" t="s">
        <v>714</v>
      </c>
      <c r="B4657" t="s">
        <v>49</v>
      </c>
      <c r="C4657">
        <v>5</v>
      </c>
      <c r="D4657" s="6">
        <v>26276.78</v>
      </c>
      <c r="E4657" s="6">
        <v>6267478792.2799997</v>
      </c>
      <c r="F4657">
        <v>45</v>
      </c>
      <c r="G4657" t="s">
        <v>19</v>
      </c>
      <c r="H4657">
        <v>2016</v>
      </c>
      <c r="I4657">
        <v>201</v>
      </c>
      <c r="J4657">
        <v>9</v>
      </c>
      <c r="K4657" s="5">
        <v>238516.7297</v>
      </c>
      <c r="L4657" s="6">
        <v>583.92852679999999</v>
      </c>
      <c r="M465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8" spans="1:13" x14ac:dyDescent="0.2">
      <c r="A4658" t="s">
        <v>94</v>
      </c>
      <c r="B4658" t="s">
        <v>42</v>
      </c>
      <c r="C4658">
        <v>6</v>
      </c>
      <c r="D4658" s="6">
        <v>92812.86</v>
      </c>
      <c r="E4658" s="6">
        <v>4634153806.2399998</v>
      </c>
      <c r="F4658">
        <v>21</v>
      </c>
      <c r="G4658" t="s">
        <v>37</v>
      </c>
      <c r="H4658">
        <v>2007</v>
      </c>
      <c r="I4658">
        <v>18721</v>
      </c>
      <c r="J4658">
        <v>18</v>
      </c>
      <c r="K4658" s="5">
        <v>49929.080370000003</v>
      </c>
      <c r="L4658" s="6">
        <v>4419.6602359999997</v>
      </c>
      <c r="M46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59" spans="1:13" x14ac:dyDescent="0.2">
      <c r="A4659" t="s">
        <v>715</v>
      </c>
      <c r="B4659" t="s">
        <v>49</v>
      </c>
      <c r="C4659">
        <v>2</v>
      </c>
      <c r="D4659" s="6">
        <v>368969.04</v>
      </c>
      <c r="E4659" s="6">
        <v>898817311.80999994</v>
      </c>
      <c r="F4659">
        <v>43</v>
      </c>
      <c r="G4659" t="s">
        <v>29</v>
      </c>
      <c r="H4659">
        <v>2013</v>
      </c>
      <c r="I4659">
        <v>13108</v>
      </c>
      <c r="J4659">
        <v>12</v>
      </c>
      <c r="K4659" s="5">
        <v>2435.0236880000002</v>
      </c>
      <c r="L4659" s="6">
        <v>8580.6752539999998</v>
      </c>
      <c r="M46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0" spans="1:13" x14ac:dyDescent="0.2">
      <c r="A4660" t="s">
        <v>716</v>
      </c>
      <c r="B4660" t="s">
        <v>32</v>
      </c>
      <c r="C4660">
        <v>2</v>
      </c>
      <c r="D4660" s="6">
        <v>18903.32</v>
      </c>
      <c r="E4660" s="6">
        <v>822666374.84000003</v>
      </c>
      <c r="F4660">
        <v>6</v>
      </c>
      <c r="G4660" t="s">
        <v>10</v>
      </c>
      <c r="H4660">
        <v>2009</v>
      </c>
      <c r="I4660">
        <v>8908</v>
      </c>
      <c r="J4660">
        <v>16</v>
      </c>
      <c r="K4660" s="5">
        <v>43518.674460000002</v>
      </c>
      <c r="L4660" s="6">
        <v>3150.5534950000001</v>
      </c>
      <c r="M46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1" spans="1:13" x14ac:dyDescent="0.2">
      <c r="A4661" t="s">
        <v>717</v>
      </c>
      <c r="B4661" t="s">
        <v>15</v>
      </c>
      <c r="C4661">
        <v>4</v>
      </c>
      <c r="D4661" s="6">
        <v>14276.98</v>
      </c>
      <c r="E4661" s="6">
        <v>4255468513.6799998</v>
      </c>
      <c r="F4661">
        <v>16</v>
      </c>
      <c r="G4661" t="s">
        <v>16</v>
      </c>
      <c r="H4661">
        <v>2008</v>
      </c>
      <c r="I4661">
        <v>7729</v>
      </c>
      <c r="J4661">
        <v>17</v>
      </c>
      <c r="K4661" s="5">
        <v>298064.11099999998</v>
      </c>
      <c r="L4661" s="6">
        <v>892.31101630000001</v>
      </c>
      <c r="M46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2" spans="1:13" x14ac:dyDescent="0.2">
      <c r="A4662" t="s">
        <v>718</v>
      </c>
      <c r="B4662" t="s">
        <v>24</v>
      </c>
      <c r="C4662">
        <v>7</v>
      </c>
      <c r="D4662" s="6">
        <v>477372.87</v>
      </c>
      <c r="E4662" s="6">
        <v>7408579597.5799999</v>
      </c>
      <c r="F4662">
        <v>29</v>
      </c>
      <c r="G4662" t="s">
        <v>27</v>
      </c>
      <c r="H4662">
        <v>2013</v>
      </c>
      <c r="I4662">
        <v>7936</v>
      </c>
      <c r="J4662">
        <v>12</v>
      </c>
      <c r="K4662" s="5">
        <v>15518.481879999999</v>
      </c>
      <c r="L4662" s="6">
        <v>16461.133430000002</v>
      </c>
      <c r="M46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3" spans="1:13" x14ac:dyDescent="0.2">
      <c r="A4663" t="s">
        <v>719</v>
      </c>
      <c r="B4663" t="s">
        <v>12</v>
      </c>
      <c r="C4663">
        <v>2</v>
      </c>
      <c r="D4663" s="6">
        <v>212657.06</v>
      </c>
      <c r="E4663" s="6">
        <v>5842412326.5600004</v>
      </c>
      <c r="F4663">
        <v>27</v>
      </c>
      <c r="G4663" t="s">
        <v>19</v>
      </c>
      <c r="H4663">
        <v>2023</v>
      </c>
      <c r="I4663">
        <v>10928</v>
      </c>
      <c r="J4663">
        <v>2</v>
      </c>
      <c r="K4663" s="5">
        <v>27472.399020000001</v>
      </c>
      <c r="L4663" s="6">
        <v>7876.187492</v>
      </c>
      <c r="M46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4" spans="1:13" x14ac:dyDescent="0.2">
      <c r="A4664" t="s">
        <v>720</v>
      </c>
      <c r="B4664" t="s">
        <v>49</v>
      </c>
      <c r="C4664">
        <v>1</v>
      </c>
      <c r="D4664" s="6">
        <v>78243.67</v>
      </c>
      <c r="E4664" s="6">
        <v>3727216667.9099998</v>
      </c>
      <c r="F4664">
        <v>10</v>
      </c>
      <c r="G4664" t="s">
        <v>27</v>
      </c>
      <c r="H4664">
        <v>2007</v>
      </c>
      <c r="I4664">
        <v>13414</v>
      </c>
      <c r="J4664">
        <v>18</v>
      </c>
      <c r="K4664" s="5">
        <v>47635.012490000001</v>
      </c>
      <c r="L4664" s="6">
        <v>7824.3674760000004</v>
      </c>
      <c r="M46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5" spans="1:13" x14ac:dyDescent="0.2">
      <c r="A4665" t="s">
        <v>721</v>
      </c>
      <c r="B4665" t="s">
        <v>18</v>
      </c>
      <c r="C4665">
        <v>5</v>
      </c>
      <c r="D4665" s="6">
        <v>369081.46</v>
      </c>
      <c r="E4665" s="6">
        <v>6998389579.6999998</v>
      </c>
      <c r="F4665">
        <v>14</v>
      </c>
      <c r="G4665" t="s">
        <v>10</v>
      </c>
      <c r="H4665">
        <v>2004</v>
      </c>
      <c r="I4665">
        <v>5731</v>
      </c>
      <c r="J4665">
        <v>21</v>
      </c>
      <c r="K4665" s="5">
        <v>18960.639350000001</v>
      </c>
      <c r="L4665" s="6">
        <v>26362.961599999999</v>
      </c>
      <c r="M466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66" spans="1:13" x14ac:dyDescent="0.2">
      <c r="A4666" t="s">
        <v>722</v>
      </c>
      <c r="B4666" t="s">
        <v>49</v>
      </c>
      <c r="C4666">
        <v>6</v>
      </c>
      <c r="D4666" s="6">
        <v>74952.960000000006</v>
      </c>
      <c r="E4666" s="6">
        <v>134700576.43000001</v>
      </c>
      <c r="F4666">
        <v>49</v>
      </c>
      <c r="G4666" t="s">
        <v>19</v>
      </c>
      <c r="H4666">
        <v>2019</v>
      </c>
      <c r="I4666">
        <v>19309</v>
      </c>
      <c r="J4666">
        <v>6</v>
      </c>
      <c r="K4666" s="5">
        <v>1796.134871</v>
      </c>
      <c r="L4666" s="6">
        <v>1529.6522259999999</v>
      </c>
      <c r="M46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7" spans="1:13" x14ac:dyDescent="0.2">
      <c r="A4667" t="s">
        <v>723</v>
      </c>
      <c r="B4667" t="s">
        <v>15</v>
      </c>
      <c r="C4667">
        <v>6</v>
      </c>
      <c r="D4667" s="6">
        <v>239979.3</v>
      </c>
      <c r="E4667" s="6">
        <v>4997156953.9700003</v>
      </c>
      <c r="F4667">
        <v>37</v>
      </c>
      <c r="G4667" t="s">
        <v>21</v>
      </c>
      <c r="H4667">
        <v>2022</v>
      </c>
      <c r="I4667">
        <v>8382</v>
      </c>
      <c r="J4667">
        <v>3</v>
      </c>
      <c r="K4667" s="5">
        <v>20822.283240000001</v>
      </c>
      <c r="L4667" s="6">
        <v>6485.9270509999997</v>
      </c>
      <c r="M46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8" spans="1:13" x14ac:dyDescent="0.2">
      <c r="A4668" t="s">
        <v>724</v>
      </c>
      <c r="B4668" t="s">
        <v>42</v>
      </c>
      <c r="C4668">
        <v>2</v>
      </c>
      <c r="D4668" s="6">
        <v>88772.58</v>
      </c>
      <c r="E4668" s="6">
        <v>1795004894.1600001</v>
      </c>
      <c r="F4668">
        <v>24</v>
      </c>
      <c r="G4668" t="s">
        <v>10</v>
      </c>
      <c r="H4668">
        <v>2015</v>
      </c>
      <c r="I4668">
        <v>11153</v>
      </c>
      <c r="J4668">
        <v>10</v>
      </c>
      <c r="K4668" s="5">
        <v>20219.263569999999</v>
      </c>
      <c r="L4668" s="6">
        <v>3698.8573540000002</v>
      </c>
      <c r="M46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69" spans="1:13" x14ac:dyDescent="0.2">
      <c r="A4669" t="s">
        <v>23</v>
      </c>
      <c r="B4669" t="s">
        <v>24</v>
      </c>
      <c r="C4669">
        <v>8</v>
      </c>
      <c r="D4669" s="6">
        <v>134924.51</v>
      </c>
      <c r="E4669" s="6">
        <v>2490393546.1700001</v>
      </c>
      <c r="F4669">
        <v>24</v>
      </c>
      <c r="G4669" t="s">
        <v>21</v>
      </c>
      <c r="H4669">
        <v>2017</v>
      </c>
      <c r="I4669">
        <v>10498</v>
      </c>
      <c r="J4669">
        <v>8</v>
      </c>
      <c r="K4669" s="5">
        <v>18456.680479999999</v>
      </c>
      <c r="L4669" s="6">
        <v>5621.8546990000004</v>
      </c>
      <c r="M46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0" spans="1:13" x14ac:dyDescent="0.2">
      <c r="A4670" t="s">
        <v>95</v>
      </c>
      <c r="B4670" t="s">
        <v>9</v>
      </c>
      <c r="C4670">
        <v>1</v>
      </c>
      <c r="D4670" s="6">
        <v>260352.39</v>
      </c>
      <c r="E4670" s="6">
        <v>956307227.15999997</v>
      </c>
      <c r="F4670">
        <v>19</v>
      </c>
      <c r="G4670" t="s">
        <v>19</v>
      </c>
      <c r="H4670">
        <v>2007</v>
      </c>
      <c r="I4670">
        <v>10767</v>
      </c>
      <c r="J4670">
        <v>18</v>
      </c>
      <c r="K4670" s="5">
        <v>3672.1264169999999</v>
      </c>
      <c r="L4670" s="6">
        <v>13702.757170000001</v>
      </c>
      <c r="M46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1" spans="1:13" x14ac:dyDescent="0.2">
      <c r="A4671" t="s">
        <v>725</v>
      </c>
      <c r="B4671" t="s">
        <v>42</v>
      </c>
      <c r="C4671">
        <v>6</v>
      </c>
      <c r="D4671" s="6">
        <v>173604</v>
      </c>
      <c r="E4671" s="6">
        <v>6080909251.9499998</v>
      </c>
      <c r="F4671">
        <v>39</v>
      </c>
      <c r="G4671" t="s">
        <v>27</v>
      </c>
      <c r="H4671">
        <v>2019</v>
      </c>
      <c r="I4671">
        <v>7371</v>
      </c>
      <c r="J4671">
        <v>6</v>
      </c>
      <c r="K4671" s="5">
        <v>35026.472320000001</v>
      </c>
      <c r="L4671" s="6">
        <v>4451.3845769999998</v>
      </c>
      <c r="M46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2" spans="1:13" x14ac:dyDescent="0.2">
      <c r="A4672" t="s">
        <v>726</v>
      </c>
      <c r="B4672" t="s">
        <v>15</v>
      </c>
      <c r="C4672">
        <v>7</v>
      </c>
      <c r="D4672" s="6">
        <v>151912.99</v>
      </c>
      <c r="E4672" s="6">
        <v>6519210332.3400002</v>
      </c>
      <c r="F4672">
        <v>38</v>
      </c>
      <c r="G4672" t="s">
        <v>10</v>
      </c>
      <c r="H4672">
        <v>2021</v>
      </c>
      <c r="I4672">
        <v>19859</v>
      </c>
      <c r="J4672">
        <v>4</v>
      </c>
      <c r="K4672" s="5">
        <v>42913.108560000001</v>
      </c>
      <c r="L4672" s="6">
        <v>3997.710133</v>
      </c>
      <c r="M46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3" spans="1:13" x14ac:dyDescent="0.2">
      <c r="A4673" t="s">
        <v>727</v>
      </c>
      <c r="B4673" t="s">
        <v>18</v>
      </c>
      <c r="C4673">
        <v>4</v>
      </c>
      <c r="D4673" s="6">
        <v>155928.9</v>
      </c>
      <c r="E4673" s="6">
        <v>7386040952.3299999</v>
      </c>
      <c r="F4673">
        <v>38</v>
      </c>
      <c r="G4673" t="s">
        <v>33</v>
      </c>
      <c r="H4673">
        <v>2010</v>
      </c>
      <c r="I4673">
        <v>7253</v>
      </c>
      <c r="J4673">
        <v>15</v>
      </c>
      <c r="K4673" s="5">
        <v>47367.005319999997</v>
      </c>
      <c r="L4673" s="6">
        <v>4103.3920989999997</v>
      </c>
      <c r="M46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4" spans="1:13" x14ac:dyDescent="0.2">
      <c r="A4674" t="s">
        <v>728</v>
      </c>
      <c r="B4674" t="s">
        <v>9</v>
      </c>
      <c r="C4674">
        <v>6</v>
      </c>
      <c r="D4674" s="6">
        <v>68642.16</v>
      </c>
      <c r="E4674" s="6">
        <v>21816316473.34</v>
      </c>
      <c r="F4674">
        <v>10</v>
      </c>
      <c r="G4674" t="s">
        <v>37</v>
      </c>
      <c r="H4674">
        <v>2003</v>
      </c>
      <c r="I4674">
        <v>16819</v>
      </c>
      <c r="J4674">
        <v>22</v>
      </c>
      <c r="K4674" s="5">
        <v>317825.75420000002</v>
      </c>
      <c r="L4674" s="6">
        <v>6864.2164899999998</v>
      </c>
      <c r="M46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5" spans="1:13" x14ac:dyDescent="0.2">
      <c r="A4675" t="s">
        <v>729</v>
      </c>
      <c r="B4675" t="s">
        <v>24</v>
      </c>
      <c r="C4675">
        <v>4</v>
      </c>
      <c r="D4675" s="6">
        <v>357505.93</v>
      </c>
      <c r="E4675" s="6">
        <v>8052581192.5600004</v>
      </c>
      <c r="F4675">
        <v>30</v>
      </c>
      <c r="G4675" t="s">
        <v>21</v>
      </c>
      <c r="H4675">
        <v>2023</v>
      </c>
      <c r="I4675">
        <v>9875</v>
      </c>
      <c r="J4675">
        <v>2</v>
      </c>
      <c r="K4675" s="5">
        <v>22523.32921</v>
      </c>
      <c r="L4675" s="6">
        <v>11916.864229999999</v>
      </c>
      <c r="M46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6" spans="1:13" x14ac:dyDescent="0.2">
      <c r="A4676" t="s">
        <v>730</v>
      </c>
      <c r="B4676" t="s">
        <v>9</v>
      </c>
      <c r="C4676">
        <v>10</v>
      </c>
      <c r="D4676" s="6">
        <v>306679.09999999998</v>
      </c>
      <c r="E4676" s="6">
        <v>5102449787.9899998</v>
      </c>
      <c r="F4676">
        <v>44</v>
      </c>
      <c r="G4676" t="s">
        <v>13</v>
      </c>
      <c r="H4676">
        <v>2013</v>
      </c>
      <c r="I4676">
        <v>130</v>
      </c>
      <c r="J4676">
        <v>12</v>
      </c>
      <c r="K4676" s="5">
        <v>16636.748609999999</v>
      </c>
      <c r="L4676" s="6">
        <v>6969.9795700000004</v>
      </c>
      <c r="M46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7" spans="1:13" x14ac:dyDescent="0.2">
      <c r="A4677" t="s">
        <v>731</v>
      </c>
      <c r="B4677" t="s">
        <v>49</v>
      </c>
      <c r="C4677">
        <v>10</v>
      </c>
      <c r="D4677" s="6">
        <v>238050.79</v>
      </c>
      <c r="E4677" s="6">
        <v>5022511921.46</v>
      </c>
      <c r="F4677">
        <v>8</v>
      </c>
      <c r="G4677" t="s">
        <v>10</v>
      </c>
      <c r="H4677">
        <v>2023</v>
      </c>
      <c r="I4677">
        <v>3411</v>
      </c>
      <c r="J4677">
        <v>2</v>
      </c>
      <c r="K4677" s="5">
        <v>21097.488369999999</v>
      </c>
      <c r="L4677" s="6">
        <v>29756.349330000001</v>
      </c>
      <c r="M467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78" spans="1:13" x14ac:dyDescent="0.2">
      <c r="A4678" t="s">
        <v>732</v>
      </c>
      <c r="B4678" t="s">
        <v>32</v>
      </c>
      <c r="C4678">
        <v>7</v>
      </c>
      <c r="D4678" s="6">
        <v>245925.09</v>
      </c>
      <c r="E4678" s="6">
        <v>10340387400.280001</v>
      </c>
      <c r="F4678">
        <v>42</v>
      </c>
      <c r="G4678" t="s">
        <v>33</v>
      </c>
      <c r="H4678">
        <v>2009</v>
      </c>
      <c r="I4678">
        <v>7011</v>
      </c>
      <c r="J4678">
        <v>16</v>
      </c>
      <c r="K4678" s="5">
        <v>42045.898589999997</v>
      </c>
      <c r="L4678" s="6">
        <v>5855.359332</v>
      </c>
      <c r="M46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79" spans="1:13" x14ac:dyDescent="0.2">
      <c r="A4679" t="s">
        <v>733</v>
      </c>
      <c r="B4679" t="s">
        <v>12</v>
      </c>
      <c r="C4679">
        <v>2</v>
      </c>
      <c r="D4679" s="6">
        <v>398311.9</v>
      </c>
      <c r="E4679" s="6">
        <v>17142271393.530001</v>
      </c>
      <c r="F4679">
        <v>33</v>
      </c>
      <c r="G4679" t="s">
        <v>33</v>
      </c>
      <c r="H4679">
        <v>2011</v>
      </c>
      <c r="I4679">
        <v>18572</v>
      </c>
      <c r="J4679">
        <v>14</v>
      </c>
      <c r="K4679" s="5">
        <v>43036.306470000003</v>
      </c>
      <c r="L4679" s="6">
        <v>12070.057629999999</v>
      </c>
      <c r="M467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0" spans="1:13" x14ac:dyDescent="0.2">
      <c r="A4680" t="s">
        <v>734</v>
      </c>
      <c r="B4680" t="s">
        <v>42</v>
      </c>
      <c r="C4680">
        <v>8</v>
      </c>
      <c r="D4680" s="6">
        <v>171275.53</v>
      </c>
      <c r="E4680" s="6">
        <v>37970410441.720001</v>
      </c>
      <c r="F4680">
        <v>11</v>
      </c>
      <c r="G4680" t="s">
        <v>37</v>
      </c>
      <c r="H4680">
        <v>2002</v>
      </c>
      <c r="I4680">
        <v>11626</v>
      </c>
      <c r="J4680">
        <v>23</v>
      </c>
      <c r="K4680" s="5">
        <v>221690.9693</v>
      </c>
      <c r="L4680" s="6">
        <v>15570.5031</v>
      </c>
      <c r="M468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1" spans="1:13" x14ac:dyDescent="0.2">
      <c r="A4681" t="s">
        <v>96</v>
      </c>
      <c r="B4681" t="s">
        <v>24</v>
      </c>
      <c r="C4681">
        <v>7</v>
      </c>
      <c r="D4681" s="6">
        <v>364487.27</v>
      </c>
      <c r="E4681" s="6">
        <v>11926210327.43</v>
      </c>
      <c r="F4681">
        <v>14</v>
      </c>
      <c r="G4681" t="s">
        <v>33</v>
      </c>
      <c r="H4681">
        <v>2010</v>
      </c>
      <c r="I4681">
        <v>5998</v>
      </c>
      <c r="J4681">
        <v>15</v>
      </c>
      <c r="K4681" s="5">
        <v>32719.512760000001</v>
      </c>
      <c r="L4681" s="6">
        <v>26034.804909999999</v>
      </c>
      <c r="M46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2" spans="1:13" x14ac:dyDescent="0.2">
      <c r="A4682" t="s">
        <v>735</v>
      </c>
      <c r="B4682" t="s">
        <v>12</v>
      </c>
      <c r="C4682">
        <v>1</v>
      </c>
      <c r="D4682" s="6">
        <v>334094.93</v>
      </c>
      <c r="E4682" s="6">
        <v>13464602734.610001</v>
      </c>
      <c r="F4682">
        <v>19</v>
      </c>
      <c r="G4682" t="s">
        <v>21</v>
      </c>
      <c r="H4682">
        <v>2003</v>
      </c>
      <c r="I4682">
        <v>5525</v>
      </c>
      <c r="J4682">
        <v>22</v>
      </c>
      <c r="K4682" s="5">
        <v>40300.726929999997</v>
      </c>
      <c r="L4682" s="6">
        <v>17583.943810000001</v>
      </c>
      <c r="M46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3" spans="1:13" x14ac:dyDescent="0.2">
      <c r="A4683" t="s">
        <v>736</v>
      </c>
      <c r="B4683" t="s">
        <v>12</v>
      </c>
      <c r="C4683">
        <v>5</v>
      </c>
      <c r="D4683" s="6">
        <v>7863.75</v>
      </c>
      <c r="E4683" s="6">
        <v>3728039826.2399998</v>
      </c>
      <c r="F4683">
        <v>20</v>
      </c>
      <c r="G4683" t="s">
        <v>21</v>
      </c>
      <c r="H4683">
        <v>2011</v>
      </c>
      <c r="I4683">
        <v>14743</v>
      </c>
      <c r="J4683">
        <v>14</v>
      </c>
      <c r="K4683" s="5">
        <v>474077.92969999998</v>
      </c>
      <c r="L4683" s="6">
        <v>393.18767329999997</v>
      </c>
      <c r="M46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4" spans="1:13" x14ac:dyDescent="0.2">
      <c r="A4684" t="s">
        <v>737</v>
      </c>
      <c r="B4684" t="s">
        <v>49</v>
      </c>
      <c r="C4684">
        <v>5</v>
      </c>
      <c r="D4684" s="6">
        <v>23830.39</v>
      </c>
      <c r="E4684" s="6">
        <v>713907344.79999995</v>
      </c>
      <c r="F4684">
        <v>49</v>
      </c>
      <c r="G4684" t="s">
        <v>13</v>
      </c>
      <c r="H4684">
        <v>2016</v>
      </c>
      <c r="I4684">
        <v>3744</v>
      </c>
      <c r="J4684">
        <v>9</v>
      </c>
      <c r="K4684" s="5">
        <v>29956.852159999999</v>
      </c>
      <c r="L4684" s="6">
        <v>486.33451989999998</v>
      </c>
      <c r="M46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85" spans="1:13" x14ac:dyDescent="0.2">
      <c r="A4685" t="s">
        <v>738</v>
      </c>
      <c r="B4685" t="s">
        <v>49</v>
      </c>
      <c r="C4685">
        <v>2</v>
      </c>
      <c r="D4685" s="6">
        <v>178322.33</v>
      </c>
      <c r="E4685" s="6">
        <v>37064171100.760002</v>
      </c>
      <c r="F4685">
        <v>13</v>
      </c>
      <c r="G4685" t="s">
        <v>27</v>
      </c>
      <c r="H4685">
        <v>2001</v>
      </c>
      <c r="I4685">
        <v>797</v>
      </c>
      <c r="J4685">
        <v>24</v>
      </c>
      <c r="K4685" s="5">
        <v>207848.30160000001</v>
      </c>
      <c r="L4685" s="6">
        <v>13717.102070000001</v>
      </c>
      <c r="M46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6" spans="1:13" x14ac:dyDescent="0.2">
      <c r="A4686" t="s">
        <v>739</v>
      </c>
      <c r="B4686" t="s">
        <v>32</v>
      </c>
      <c r="C4686">
        <v>1</v>
      </c>
      <c r="D4686" s="6">
        <v>298269.18</v>
      </c>
      <c r="E4686" s="6">
        <v>10306458544.639999</v>
      </c>
      <c r="F4686">
        <v>2</v>
      </c>
      <c r="G4686" t="s">
        <v>19</v>
      </c>
      <c r="H4686">
        <v>2015</v>
      </c>
      <c r="I4686">
        <v>17907</v>
      </c>
      <c r="J4686">
        <v>10</v>
      </c>
      <c r="K4686" s="5">
        <v>34553.219360000003</v>
      </c>
      <c r="L4686" s="6">
        <v>149134.58809999999</v>
      </c>
      <c r="M46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7" spans="1:13" x14ac:dyDescent="0.2">
      <c r="A4687" t="s">
        <v>740</v>
      </c>
      <c r="B4687" t="s">
        <v>32</v>
      </c>
      <c r="C4687">
        <v>6</v>
      </c>
      <c r="D4687" s="6">
        <v>109324.19</v>
      </c>
      <c r="E4687" s="6">
        <v>33895137501.369999</v>
      </c>
      <c r="F4687">
        <v>16</v>
      </c>
      <c r="G4687" t="s">
        <v>13</v>
      </c>
      <c r="H4687">
        <v>2016</v>
      </c>
      <c r="I4687">
        <v>11801</v>
      </c>
      <c r="J4687">
        <v>9</v>
      </c>
      <c r="K4687" s="5">
        <v>310041.41600000003</v>
      </c>
      <c r="L4687" s="6">
        <v>6832.7621790000003</v>
      </c>
      <c r="M468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8" spans="1:13" x14ac:dyDescent="0.2">
      <c r="A4688" t="s">
        <v>741</v>
      </c>
      <c r="B4688" t="s">
        <v>18</v>
      </c>
      <c r="C4688">
        <v>1</v>
      </c>
      <c r="D4688" s="6">
        <v>333760.76</v>
      </c>
      <c r="E4688" s="6">
        <v>56356712487.82</v>
      </c>
      <c r="F4688">
        <v>45</v>
      </c>
      <c r="G4688" t="s">
        <v>27</v>
      </c>
      <c r="H4688">
        <v>2002</v>
      </c>
      <c r="I4688">
        <v>6718</v>
      </c>
      <c r="J4688">
        <v>23</v>
      </c>
      <c r="K4688" s="5">
        <v>168852.6214</v>
      </c>
      <c r="L4688" s="6">
        <v>7416.90571</v>
      </c>
      <c r="M46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89" spans="1:13" x14ac:dyDescent="0.2">
      <c r="A4689" t="s">
        <v>742</v>
      </c>
      <c r="B4689" t="s">
        <v>32</v>
      </c>
      <c r="C4689">
        <v>9</v>
      </c>
      <c r="D4689" s="6">
        <v>344431.17</v>
      </c>
      <c r="E4689" s="6">
        <v>17055895312.940001</v>
      </c>
      <c r="F4689">
        <v>9</v>
      </c>
      <c r="G4689" t="s">
        <v>21</v>
      </c>
      <c r="H4689">
        <v>2010</v>
      </c>
      <c r="I4689">
        <v>7637</v>
      </c>
      <c r="J4689">
        <v>15</v>
      </c>
      <c r="K4689" s="5">
        <v>49518.02362</v>
      </c>
      <c r="L4689" s="6">
        <v>38270.130160000001</v>
      </c>
      <c r="M46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0" spans="1:13" x14ac:dyDescent="0.2">
      <c r="A4690" t="s">
        <v>743</v>
      </c>
      <c r="B4690" t="s">
        <v>9</v>
      </c>
      <c r="C4690">
        <v>10</v>
      </c>
      <c r="D4690" s="6">
        <v>92572.46</v>
      </c>
      <c r="E4690" s="6">
        <v>3953597404.54</v>
      </c>
      <c r="F4690">
        <v>30</v>
      </c>
      <c r="G4690" t="s">
        <v>29</v>
      </c>
      <c r="H4690">
        <v>2006</v>
      </c>
      <c r="I4690">
        <v>16053</v>
      </c>
      <c r="J4690">
        <v>19</v>
      </c>
      <c r="K4690" s="5">
        <v>42707.138370000001</v>
      </c>
      <c r="L4690" s="6">
        <v>3085.748646</v>
      </c>
      <c r="M46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1" spans="1:13" x14ac:dyDescent="0.2">
      <c r="A4691" t="s">
        <v>744</v>
      </c>
      <c r="B4691" t="s">
        <v>18</v>
      </c>
      <c r="C4691">
        <v>10</v>
      </c>
      <c r="D4691" s="6">
        <v>399572.08</v>
      </c>
      <c r="E4691" s="6">
        <v>13742682225.24</v>
      </c>
      <c r="F4691">
        <v>29</v>
      </c>
      <c r="G4691" t="s">
        <v>35</v>
      </c>
      <c r="H4691">
        <v>2004</v>
      </c>
      <c r="I4691">
        <v>18177</v>
      </c>
      <c r="J4691">
        <v>21</v>
      </c>
      <c r="K4691" s="5">
        <v>34392.500019999999</v>
      </c>
      <c r="L4691" s="6">
        <v>13778.347470000001</v>
      </c>
      <c r="M46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2" spans="1:13" x14ac:dyDescent="0.2">
      <c r="A4692" t="s">
        <v>97</v>
      </c>
      <c r="B4692" t="s">
        <v>9</v>
      </c>
      <c r="C4692">
        <v>4</v>
      </c>
      <c r="D4692" s="6">
        <v>74463.100000000006</v>
      </c>
      <c r="E4692" s="6">
        <v>16203928014.190001</v>
      </c>
      <c r="F4692">
        <v>2</v>
      </c>
      <c r="G4692" t="s">
        <v>16</v>
      </c>
      <c r="H4692">
        <v>2008</v>
      </c>
      <c r="I4692">
        <v>12334</v>
      </c>
      <c r="J4692">
        <v>17</v>
      </c>
      <c r="K4692" s="5">
        <v>217609.1692</v>
      </c>
      <c r="L4692" s="6">
        <v>37231.550519999997</v>
      </c>
      <c r="M46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3" spans="1:13" x14ac:dyDescent="0.2">
      <c r="A4693" t="s">
        <v>745</v>
      </c>
      <c r="B4693" t="s">
        <v>49</v>
      </c>
      <c r="C4693">
        <v>9</v>
      </c>
      <c r="D4693" s="6">
        <v>344258.71</v>
      </c>
      <c r="E4693" s="6">
        <v>13158374556.870001</v>
      </c>
      <c r="F4693">
        <v>39</v>
      </c>
      <c r="G4693" t="s">
        <v>29</v>
      </c>
      <c r="H4693">
        <v>2000</v>
      </c>
      <c r="I4693">
        <v>11354</v>
      </c>
      <c r="J4693">
        <v>25</v>
      </c>
      <c r="K4693" s="5">
        <v>38221.343439999997</v>
      </c>
      <c r="L4693" s="6">
        <v>8827.1463509999994</v>
      </c>
      <c r="M46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4" spans="1:13" x14ac:dyDescent="0.2">
      <c r="A4694" t="s">
        <v>746</v>
      </c>
      <c r="B4694" t="s">
        <v>24</v>
      </c>
      <c r="C4694">
        <v>9</v>
      </c>
      <c r="D4694" s="6">
        <v>282109.93</v>
      </c>
      <c r="E4694" s="6">
        <v>8878542862.1599998</v>
      </c>
      <c r="F4694">
        <v>49</v>
      </c>
      <c r="G4694" t="s">
        <v>29</v>
      </c>
      <c r="H4694">
        <v>2000</v>
      </c>
      <c r="I4694">
        <v>1843</v>
      </c>
      <c r="J4694">
        <v>25</v>
      </c>
      <c r="K4694" s="5">
        <v>31470.92654</v>
      </c>
      <c r="L4694" s="6">
        <v>5757.3454259999999</v>
      </c>
      <c r="M46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5" spans="1:13" x14ac:dyDescent="0.2">
      <c r="A4695" t="s">
        <v>747</v>
      </c>
      <c r="B4695" t="s">
        <v>42</v>
      </c>
      <c r="C4695">
        <v>9</v>
      </c>
      <c r="D4695" s="6">
        <v>128906.54</v>
      </c>
      <c r="E4695" s="6">
        <v>3241085414.0300002</v>
      </c>
      <c r="F4695">
        <v>2</v>
      </c>
      <c r="G4695" t="s">
        <v>13</v>
      </c>
      <c r="H4695">
        <v>2023</v>
      </c>
      <c r="I4695">
        <v>1037</v>
      </c>
      <c r="J4695">
        <v>2</v>
      </c>
      <c r="K4695" s="5">
        <v>25141.908879999999</v>
      </c>
      <c r="L4695" s="6">
        <v>64453.270490000003</v>
      </c>
      <c r="M46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6" spans="1:13" x14ac:dyDescent="0.2">
      <c r="A4696" t="s">
        <v>748</v>
      </c>
      <c r="B4696" t="s">
        <v>12</v>
      </c>
      <c r="C4696">
        <v>4</v>
      </c>
      <c r="D4696" s="6">
        <v>175049.42</v>
      </c>
      <c r="E4696" s="6">
        <v>441793438.37</v>
      </c>
      <c r="F4696">
        <v>41</v>
      </c>
      <c r="G4696" t="s">
        <v>16</v>
      </c>
      <c r="H4696">
        <v>2004</v>
      </c>
      <c r="I4696">
        <v>11172</v>
      </c>
      <c r="J4696">
        <v>21</v>
      </c>
      <c r="K4696" s="5">
        <v>2522.821261</v>
      </c>
      <c r="L4696" s="6">
        <v>4269.4979569999996</v>
      </c>
      <c r="M46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7" spans="1:13" x14ac:dyDescent="0.2">
      <c r="A4697" t="s">
        <v>749</v>
      </c>
      <c r="B4697" t="s">
        <v>42</v>
      </c>
      <c r="C4697">
        <v>3</v>
      </c>
      <c r="D4697" s="6">
        <v>118141.31</v>
      </c>
      <c r="E4697" s="6">
        <v>5419570702.5500002</v>
      </c>
      <c r="F4697">
        <v>42</v>
      </c>
      <c r="G4697" t="s">
        <v>27</v>
      </c>
      <c r="H4697">
        <v>2003</v>
      </c>
      <c r="I4697">
        <v>11149</v>
      </c>
      <c r="J4697">
        <v>22</v>
      </c>
      <c r="K4697" s="5">
        <v>45872.631549999998</v>
      </c>
      <c r="L4697" s="6">
        <v>2812.8882170000002</v>
      </c>
      <c r="M46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698" spans="1:13" x14ac:dyDescent="0.2">
      <c r="A4698" t="s">
        <v>750</v>
      </c>
      <c r="B4698" t="s">
        <v>42</v>
      </c>
      <c r="C4698">
        <v>1</v>
      </c>
      <c r="D4698" s="6">
        <v>407523.98</v>
      </c>
      <c r="E4698" s="6">
        <v>7853770091.0799999</v>
      </c>
      <c r="F4698">
        <v>19</v>
      </c>
      <c r="G4698" t="s">
        <v>19</v>
      </c>
      <c r="H4698">
        <v>2002</v>
      </c>
      <c r="I4698">
        <v>339</v>
      </c>
      <c r="J4698">
        <v>23</v>
      </c>
      <c r="K4698" s="5">
        <v>19270.921480000001</v>
      </c>
      <c r="L4698" s="6">
        <v>21448.630389999998</v>
      </c>
      <c r="M46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699" spans="1:13" x14ac:dyDescent="0.2">
      <c r="A4699" t="s">
        <v>751</v>
      </c>
      <c r="B4699" t="s">
        <v>18</v>
      </c>
      <c r="C4699">
        <v>5</v>
      </c>
      <c r="D4699" s="6">
        <v>101050.55</v>
      </c>
      <c r="E4699" s="6">
        <v>2121381530.8499999</v>
      </c>
      <c r="F4699">
        <v>18</v>
      </c>
      <c r="G4699" t="s">
        <v>37</v>
      </c>
      <c r="H4699">
        <v>2006</v>
      </c>
      <c r="I4699">
        <v>15747</v>
      </c>
      <c r="J4699">
        <v>19</v>
      </c>
      <c r="K4699" s="5">
        <v>20992.270400000001</v>
      </c>
      <c r="L4699" s="6">
        <v>5613.9194729999999</v>
      </c>
      <c r="M46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0" spans="1:13" x14ac:dyDescent="0.2">
      <c r="A4700" t="s">
        <v>752</v>
      </c>
      <c r="B4700" t="s">
        <v>15</v>
      </c>
      <c r="C4700">
        <v>6</v>
      </c>
      <c r="D4700" s="6">
        <v>333267.64</v>
      </c>
      <c r="E4700" s="6">
        <v>15432752343.76</v>
      </c>
      <c r="F4700">
        <v>3</v>
      </c>
      <c r="G4700" t="s">
        <v>10</v>
      </c>
      <c r="H4700">
        <v>2016</v>
      </c>
      <c r="I4700">
        <v>4121</v>
      </c>
      <c r="J4700">
        <v>9</v>
      </c>
      <c r="K4700" s="5">
        <v>46306.38291</v>
      </c>
      <c r="L4700" s="6">
        <v>111089.21430000001</v>
      </c>
      <c r="M470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1" spans="1:13" x14ac:dyDescent="0.2">
      <c r="A4701" t="s">
        <v>753</v>
      </c>
      <c r="B4701" t="s">
        <v>42</v>
      </c>
      <c r="C4701">
        <v>2</v>
      </c>
      <c r="D4701" s="6">
        <v>424336.43</v>
      </c>
      <c r="E4701" s="6">
        <v>6855153141.8299999</v>
      </c>
      <c r="F4701">
        <v>25</v>
      </c>
      <c r="G4701" t="s">
        <v>16</v>
      </c>
      <c r="H4701">
        <v>2014</v>
      </c>
      <c r="I4701">
        <v>294</v>
      </c>
      <c r="J4701">
        <v>11</v>
      </c>
      <c r="K4701" s="5">
        <v>16153.99562</v>
      </c>
      <c r="L4701" s="6">
        <v>16973.457139999999</v>
      </c>
      <c r="M47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2" spans="1:13" x14ac:dyDescent="0.2">
      <c r="A4702" t="s">
        <v>754</v>
      </c>
      <c r="B4702" t="s">
        <v>9</v>
      </c>
      <c r="C4702">
        <v>6</v>
      </c>
      <c r="D4702" s="6">
        <v>256745.82</v>
      </c>
      <c r="E4702" s="6">
        <v>8806581762.8199997</v>
      </c>
      <c r="F4702">
        <v>8</v>
      </c>
      <c r="G4702" t="s">
        <v>33</v>
      </c>
      <c r="H4702">
        <v>2018</v>
      </c>
      <c r="I4702">
        <v>54</v>
      </c>
      <c r="J4702">
        <v>7</v>
      </c>
      <c r="K4702" s="5">
        <v>34299.780100000004</v>
      </c>
      <c r="L4702" s="6">
        <v>32093.22695</v>
      </c>
      <c r="M470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3" spans="1:13" x14ac:dyDescent="0.2">
      <c r="A4703" t="s">
        <v>98</v>
      </c>
      <c r="B4703" t="s">
        <v>32</v>
      </c>
      <c r="C4703">
        <v>8</v>
      </c>
      <c r="D4703" s="6">
        <v>134478.04</v>
      </c>
      <c r="E4703" s="6">
        <v>4537818813.9799995</v>
      </c>
      <c r="F4703">
        <v>19</v>
      </c>
      <c r="G4703" t="s">
        <v>37</v>
      </c>
      <c r="H4703">
        <v>2005</v>
      </c>
      <c r="I4703">
        <v>17918</v>
      </c>
      <c r="J4703">
        <v>20</v>
      </c>
      <c r="K4703" s="5">
        <v>33742.939610000001</v>
      </c>
      <c r="L4703" s="6">
        <v>7077.7915059999996</v>
      </c>
      <c r="M47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4" spans="1:13" x14ac:dyDescent="0.2">
      <c r="A4704" t="s">
        <v>755</v>
      </c>
      <c r="B4704" t="s">
        <v>12</v>
      </c>
      <c r="C4704">
        <v>1</v>
      </c>
      <c r="D4704" s="6">
        <v>399372.02</v>
      </c>
      <c r="E4704" s="6">
        <v>1368794276.1500001</v>
      </c>
      <c r="F4704">
        <v>43</v>
      </c>
      <c r="G4704" t="s">
        <v>13</v>
      </c>
      <c r="H4704">
        <v>2015</v>
      </c>
      <c r="I4704">
        <v>3612</v>
      </c>
      <c r="J4704">
        <v>10</v>
      </c>
      <c r="K4704" s="5">
        <v>3426.3665270000001</v>
      </c>
      <c r="L4704" s="6">
        <v>9287.7212799999998</v>
      </c>
      <c r="M47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5" spans="1:13" x14ac:dyDescent="0.2">
      <c r="A4705" t="s">
        <v>756</v>
      </c>
      <c r="B4705" t="s">
        <v>18</v>
      </c>
      <c r="C4705">
        <v>6</v>
      </c>
      <c r="D4705" s="6">
        <v>318155.38</v>
      </c>
      <c r="E4705" s="6">
        <v>11170767570.77</v>
      </c>
      <c r="F4705">
        <v>3</v>
      </c>
      <c r="G4705" t="s">
        <v>16</v>
      </c>
      <c r="H4705">
        <v>2016</v>
      </c>
      <c r="I4705">
        <v>17132</v>
      </c>
      <c r="J4705">
        <v>9</v>
      </c>
      <c r="K4705" s="5">
        <v>35110.044549999999</v>
      </c>
      <c r="L4705" s="6">
        <v>106051.7919</v>
      </c>
      <c r="M47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6" spans="1:13" x14ac:dyDescent="0.2">
      <c r="A4706" t="s">
        <v>757</v>
      </c>
      <c r="B4706" t="s">
        <v>9</v>
      </c>
      <c r="C4706">
        <v>8</v>
      </c>
      <c r="D4706" s="6">
        <v>467715.06</v>
      </c>
      <c r="E4706" s="6">
        <v>20967957153.360001</v>
      </c>
      <c r="F4706">
        <v>13</v>
      </c>
      <c r="G4706" t="s">
        <v>27</v>
      </c>
      <c r="H4706">
        <v>2006</v>
      </c>
      <c r="I4706">
        <v>2257</v>
      </c>
      <c r="J4706">
        <v>19</v>
      </c>
      <c r="K4706" s="5">
        <v>44829.622259999996</v>
      </c>
      <c r="L4706" s="6">
        <v>35978.081489999997</v>
      </c>
      <c r="M47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7" spans="1:13" x14ac:dyDescent="0.2">
      <c r="A4707" t="s">
        <v>758</v>
      </c>
      <c r="B4707" t="s">
        <v>32</v>
      </c>
      <c r="C4707">
        <v>6</v>
      </c>
      <c r="D4707" s="6">
        <v>143205.91</v>
      </c>
      <c r="E4707" s="6">
        <v>4767869000.3800001</v>
      </c>
      <c r="F4707">
        <v>34</v>
      </c>
      <c r="G4707" t="s">
        <v>21</v>
      </c>
      <c r="H4707">
        <v>2023</v>
      </c>
      <c r="I4707">
        <v>9376</v>
      </c>
      <c r="J4707">
        <v>2</v>
      </c>
      <c r="K4707" s="5">
        <v>33292.801220000001</v>
      </c>
      <c r="L4707" s="6">
        <v>4211.9384399999999</v>
      </c>
      <c r="M470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08" spans="1:13" x14ac:dyDescent="0.2">
      <c r="A4708" t="s">
        <v>759</v>
      </c>
      <c r="B4708" t="s">
        <v>32</v>
      </c>
      <c r="C4708">
        <v>1</v>
      </c>
      <c r="D4708" s="6">
        <v>328063.3</v>
      </c>
      <c r="E4708" s="6">
        <v>13413756197.799999</v>
      </c>
      <c r="F4708">
        <v>11</v>
      </c>
      <c r="G4708" t="s">
        <v>16</v>
      </c>
      <c r="H4708">
        <v>2022</v>
      </c>
      <c r="I4708">
        <v>1057</v>
      </c>
      <c r="J4708">
        <v>3</v>
      </c>
      <c r="K4708" s="5">
        <v>40886.707219999997</v>
      </c>
      <c r="L4708" s="6">
        <v>29823.936450000001</v>
      </c>
      <c r="M47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09" spans="1:13" x14ac:dyDescent="0.2">
      <c r="A4709" t="s">
        <v>760</v>
      </c>
      <c r="B4709" t="s">
        <v>12</v>
      </c>
      <c r="C4709">
        <v>3</v>
      </c>
      <c r="D4709" s="6">
        <v>467494.79</v>
      </c>
      <c r="E4709" s="6">
        <v>20894647406.360001</v>
      </c>
      <c r="F4709">
        <v>4</v>
      </c>
      <c r="G4709" t="s">
        <v>13</v>
      </c>
      <c r="H4709">
        <v>2023</v>
      </c>
      <c r="I4709">
        <v>5535</v>
      </c>
      <c r="J4709">
        <v>2</v>
      </c>
      <c r="K4709" s="5">
        <v>44693.930869999997</v>
      </c>
      <c r="L4709" s="6">
        <v>116873.698</v>
      </c>
      <c r="M470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0" spans="1:13" x14ac:dyDescent="0.2">
      <c r="A4710" t="s">
        <v>761</v>
      </c>
      <c r="B4710" t="s">
        <v>24</v>
      </c>
      <c r="C4710">
        <v>3</v>
      </c>
      <c r="D4710" s="6">
        <v>462780.64</v>
      </c>
      <c r="E4710" s="6">
        <v>17186628435.060001</v>
      </c>
      <c r="F4710">
        <v>15</v>
      </c>
      <c r="G4710" t="s">
        <v>37</v>
      </c>
      <c r="H4710">
        <v>2021</v>
      </c>
      <c r="I4710">
        <v>658</v>
      </c>
      <c r="J4710">
        <v>4</v>
      </c>
      <c r="K4710" s="5">
        <v>37136.743060000001</v>
      </c>
      <c r="L4710" s="6">
        <v>30852.042549999998</v>
      </c>
      <c r="M471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1" spans="1:13" x14ac:dyDescent="0.2">
      <c r="A4711" t="s">
        <v>762</v>
      </c>
      <c r="B4711" t="s">
        <v>32</v>
      </c>
      <c r="C4711">
        <v>7</v>
      </c>
      <c r="D4711" s="6">
        <v>361766.38</v>
      </c>
      <c r="E4711" s="6">
        <v>12335851872.030001</v>
      </c>
      <c r="F4711">
        <v>48</v>
      </c>
      <c r="G4711" t="s">
        <v>19</v>
      </c>
      <c r="H4711">
        <v>2002</v>
      </c>
      <c r="I4711">
        <v>13279</v>
      </c>
      <c r="J4711">
        <v>23</v>
      </c>
      <c r="K4711" s="5">
        <v>34097.945160000003</v>
      </c>
      <c r="L4711" s="6">
        <v>7536.7995350000001</v>
      </c>
      <c r="M471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2" spans="1:13" x14ac:dyDescent="0.2">
      <c r="A4712" t="s">
        <v>763</v>
      </c>
      <c r="B4712" t="s">
        <v>24</v>
      </c>
      <c r="C4712">
        <v>9</v>
      </c>
      <c r="D4712" s="6">
        <v>145322.12</v>
      </c>
      <c r="E4712" s="6">
        <v>2655712017.54</v>
      </c>
      <c r="F4712">
        <v>15</v>
      </c>
      <c r="G4712" t="s">
        <v>13</v>
      </c>
      <c r="H4712">
        <v>2014</v>
      </c>
      <c r="I4712">
        <v>613</v>
      </c>
      <c r="J4712">
        <v>11</v>
      </c>
      <c r="K4712" s="5">
        <v>18273.658029999999</v>
      </c>
      <c r="L4712" s="6">
        <v>9688.1412280000004</v>
      </c>
      <c r="M47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3" spans="1:13" x14ac:dyDescent="0.2">
      <c r="A4713" t="s">
        <v>764</v>
      </c>
      <c r="B4713" t="s">
        <v>15</v>
      </c>
      <c r="C4713">
        <v>9</v>
      </c>
      <c r="D4713" s="6">
        <v>15430.08</v>
      </c>
      <c r="E4713" s="6">
        <v>429769963.10000002</v>
      </c>
      <c r="F4713">
        <v>33</v>
      </c>
      <c r="G4713" t="s">
        <v>13</v>
      </c>
      <c r="H4713">
        <v>2014</v>
      </c>
      <c r="I4713">
        <v>10293</v>
      </c>
      <c r="J4713">
        <v>11</v>
      </c>
      <c r="K4713" s="5">
        <v>27851.732929999998</v>
      </c>
      <c r="L4713" s="6">
        <v>467.57825339999999</v>
      </c>
      <c r="M47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4" spans="1:13" x14ac:dyDescent="0.2">
      <c r="A4714" t="s">
        <v>99</v>
      </c>
      <c r="B4714" t="s">
        <v>18</v>
      </c>
      <c r="C4714">
        <v>3</v>
      </c>
      <c r="D4714" s="6">
        <v>49101.8</v>
      </c>
      <c r="E4714" s="6">
        <v>1354841680</v>
      </c>
      <c r="F4714">
        <v>20</v>
      </c>
      <c r="G4714" t="s">
        <v>21</v>
      </c>
      <c r="H4714">
        <v>2013</v>
      </c>
      <c r="I4714">
        <v>16557</v>
      </c>
      <c r="J4714">
        <v>12</v>
      </c>
      <c r="K4714" s="5">
        <v>27591.504199999999</v>
      </c>
      <c r="L4714" s="6">
        <v>2455.0901039999999</v>
      </c>
      <c r="M47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5" spans="1:13" x14ac:dyDescent="0.2">
      <c r="A4715" t="s">
        <v>765</v>
      </c>
      <c r="B4715" t="s">
        <v>18</v>
      </c>
      <c r="C4715">
        <v>1</v>
      </c>
      <c r="D4715" s="6">
        <v>239707.74</v>
      </c>
      <c r="E4715" s="6">
        <v>6161496270.5100002</v>
      </c>
      <c r="F4715">
        <v>42</v>
      </c>
      <c r="G4715" t="s">
        <v>27</v>
      </c>
      <c r="H4715">
        <v>2008</v>
      </c>
      <c r="I4715">
        <v>10061</v>
      </c>
      <c r="J4715">
        <v>17</v>
      </c>
      <c r="K4715" s="5">
        <v>25703.202089999999</v>
      </c>
      <c r="L4715" s="6">
        <v>5707.3272150000003</v>
      </c>
      <c r="M47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6" spans="1:13" x14ac:dyDescent="0.2">
      <c r="A4716" t="s">
        <v>766</v>
      </c>
      <c r="B4716" t="s">
        <v>15</v>
      </c>
      <c r="C4716">
        <v>8</v>
      </c>
      <c r="D4716" s="6">
        <v>69665.460000000006</v>
      </c>
      <c r="E4716" s="6">
        <v>162169169.53999999</v>
      </c>
      <c r="F4716">
        <v>1</v>
      </c>
      <c r="G4716" t="s">
        <v>33</v>
      </c>
      <c r="H4716">
        <v>2013</v>
      </c>
      <c r="I4716">
        <v>1423</v>
      </c>
      <c r="J4716">
        <v>12</v>
      </c>
      <c r="K4716" s="5">
        <v>2326.8274929999998</v>
      </c>
      <c r="L4716" s="6">
        <v>69665.458480000001</v>
      </c>
      <c r="M471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17" spans="1:13" x14ac:dyDescent="0.2">
      <c r="A4717" t="s">
        <v>767</v>
      </c>
      <c r="B4717" t="s">
        <v>32</v>
      </c>
      <c r="C4717">
        <v>3</v>
      </c>
      <c r="D4717" s="6">
        <v>389912.85</v>
      </c>
      <c r="E4717" s="6">
        <v>1211030026.1600001</v>
      </c>
      <c r="F4717">
        <v>45</v>
      </c>
      <c r="G4717" t="s">
        <v>33</v>
      </c>
      <c r="H4717">
        <v>2021</v>
      </c>
      <c r="I4717">
        <v>12009</v>
      </c>
      <c r="J4717">
        <v>4</v>
      </c>
      <c r="K4717" s="5">
        <v>3104.899214</v>
      </c>
      <c r="L4717" s="6">
        <v>8664.7300840000007</v>
      </c>
      <c r="M47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8" spans="1:13" x14ac:dyDescent="0.2">
      <c r="A4718" t="s">
        <v>768</v>
      </c>
      <c r="B4718" t="s">
        <v>49</v>
      </c>
      <c r="C4718">
        <v>4</v>
      </c>
      <c r="D4718" s="6">
        <v>86488.39</v>
      </c>
      <c r="E4718" s="6">
        <v>25330641401.119999</v>
      </c>
      <c r="F4718">
        <v>45</v>
      </c>
      <c r="G4718" t="s">
        <v>29</v>
      </c>
      <c r="H4718">
        <v>2007</v>
      </c>
      <c r="I4718">
        <v>10165</v>
      </c>
      <c r="J4718">
        <v>18</v>
      </c>
      <c r="K4718" s="5">
        <v>292878.09879999998</v>
      </c>
      <c r="L4718" s="6">
        <v>1921.9641979999999</v>
      </c>
      <c r="M47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19" spans="1:13" x14ac:dyDescent="0.2">
      <c r="A4719" t="s">
        <v>769</v>
      </c>
      <c r="B4719" t="s">
        <v>49</v>
      </c>
      <c r="C4719">
        <v>7</v>
      </c>
      <c r="D4719" s="6">
        <v>163768.17000000001</v>
      </c>
      <c r="E4719" s="6">
        <v>4407246880.2200003</v>
      </c>
      <c r="F4719">
        <v>2</v>
      </c>
      <c r="G4719" t="s">
        <v>33</v>
      </c>
      <c r="H4719">
        <v>2015</v>
      </c>
      <c r="I4719">
        <v>14577</v>
      </c>
      <c r="J4719">
        <v>10</v>
      </c>
      <c r="K4719" s="5">
        <v>26910.498820000001</v>
      </c>
      <c r="L4719" s="6">
        <v>81884.08438</v>
      </c>
      <c r="M47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0" spans="1:13" x14ac:dyDescent="0.2">
      <c r="A4720" t="s">
        <v>770</v>
      </c>
      <c r="B4720" t="s">
        <v>15</v>
      </c>
      <c r="C4720">
        <v>8</v>
      </c>
      <c r="D4720" s="6">
        <v>458392.79</v>
      </c>
      <c r="E4720" s="6">
        <v>1322996900.8299999</v>
      </c>
      <c r="F4720">
        <v>27</v>
      </c>
      <c r="G4720" t="s">
        <v>33</v>
      </c>
      <c r="H4720">
        <v>2010</v>
      </c>
      <c r="I4720">
        <v>3771</v>
      </c>
      <c r="J4720">
        <v>15</v>
      </c>
      <c r="K4720" s="5">
        <v>2885.164311</v>
      </c>
      <c r="L4720" s="6">
        <v>16977.510610000001</v>
      </c>
      <c r="M47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1" spans="1:13" x14ac:dyDescent="0.2">
      <c r="A4721" t="s">
        <v>771</v>
      </c>
      <c r="B4721" t="s">
        <v>9</v>
      </c>
      <c r="C4721">
        <v>4</v>
      </c>
      <c r="D4721" s="6">
        <v>179446.96</v>
      </c>
      <c r="E4721" s="6">
        <v>5455291714.6700001</v>
      </c>
      <c r="F4721">
        <v>6</v>
      </c>
      <c r="G4721" t="s">
        <v>10</v>
      </c>
      <c r="H4721">
        <v>2002</v>
      </c>
      <c r="I4721">
        <v>19753</v>
      </c>
      <c r="J4721">
        <v>23</v>
      </c>
      <c r="K4721" s="5">
        <v>30399.57962</v>
      </c>
      <c r="L4721" s="6">
        <v>29907.82732</v>
      </c>
      <c r="M472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2" spans="1:13" x14ac:dyDescent="0.2">
      <c r="A4722" t="s">
        <v>772</v>
      </c>
      <c r="B4722" t="s">
        <v>15</v>
      </c>
      <c r="C4722">
        <v>3</v>
      </c>
      <c r="D4722" s="6">
        <v>43860</v>
      </c>
      <c r="E4722" s="6">
        <v>17051569196.440001</v>
      </c>
      <c r="F4722">
        <v>9</v>
      </c>
      <c r="G4722" t="s">
        <v>21</v>
      </c>
      <c r="H4722">
        <v>2006</v>
      </c>
      <c r="I4722">
        <v>12929</v>
      </c>
      <c r="J4722">
        <v>19</v>
      </c>
      <c r="K4722" s="5">
        <v>388771.68829999998</v>
      </c>
      <c r="L4722" s="6">
        <v>4873.3330720000004</v>
      </c>
      <c r="M47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3" spans="1:13" x14ac:dyDescent="0.2">
      <c r="A4723" t="s">
        <v>773</v>
      </c>
      <c r="B4723" t="s">
        <v>49</v>
      </c>
      <c r="C4723">
        <v>6</v>
      </c>
      <c r="D4723" s="6">
        <v>21104</v>
      </c>
      <c r="E4723" s="6">
        <v>9301001368.7099991</v>
      </c>
      <c r="F4723">
        <v>31</v>
      </c>
      <c r="G4723" t="s">
        <v>16</v>
      </c>
      <c r="H4723">
        <v>2001</v>
      </c>
      <c r="I4723">
        <v>8342</v>
      </c>
      <c r="J4723">
        <v>24</v>
      </c>
      <c r="K4723" s="5">
        <v>440721.1151</v>
      </c>
      <c r="L4723" s="6">
        <v>680.77432910000005</v>
      </c>
      <c r="M47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4" spans="1:13" x14ac:dyDescent="0.2">
      <c r="A4724" t="s">
        <v>774</v>
      </c>
      <c r="B4724" t="s">
        <v>15</v>
      </c>
      <c r="C4724">
        <v>5</v>
      </c>
      <c r="D4724" s="6">
        <v>4369.34</v>
      </c>
      <c r="E4724" s="6">
        <v>1140626885.1400001</v>
      </c>
      <c r="F4724">
        <v>10</v>
      </c>
      <c r="G4724" t="s">
        <v>27</v>
      </c>
      <c r="H4724">
        <v>2013</v>
      </c>
      <c r="I4724">
        <v>1453</v>
      </c>
      <c r="J4724">
        <v>12</v>
      </c>
      <c r="K4724" s="5">
        <v>261051.24290000001</v>
      </c>
      <c r="L4724" s="6">
        <v>436.93433640000001</v>
      </c>
      <c r="M47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5" spans="1:13" x14ac:dyDescent="0.2">
      <c r="A4725" t="s">
        <v>100</v>
      </c>
      <c r="B4725" t="s">
        <v>42</v>
      </c>
      <c r="C4725">
        <v>1</v>
      </c>
      <c r="D4725" s="6">
        <v>158288.25</v>
      </c>
      <c r="E4725" s="6">
        <v>5586959852.4499998</v>
      </c>
      <c r="F4725">
        <v>16</v>
      </c>
      <c r="G4725" t="s">
        <v>21</v>
      </c>
      <c r="H4725">
        <v>2020</v>
      </c>
      <c r="I4725">
        <v>14416</v>
      </c>
      <c r="J4725">
        <v>5</v>
      </c>
      <c r="K4725" s="5">
        <v>35295.111770000003</v>
      </c>
      <c r="L4725" s="6">
        <v>9893.0157810000001</v>
      </c>
      <c r="M472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6" spans="1:13" x14ac:dyDescent="0.2">
      <c r="A4726" t="s">
        <v>775</v>
      </c>
      <c r="B4726" t="s">
        <v>12</v>
      </c>
      <c r="C4726">
        <v>4</v>
      </c>
      <c r="D4726" s="6">
        <v>206113.59</v>
      </c>
      <c r="E4726" s="6">
        <v>8326340850.8900003</v>
      </c>
      <c r="F4726">
        <v>17</v>
      </c>
      <c r="G4726" t="s">
        <v>29</v>
      </c>
      <c r="H4726">
        <v>2020</v>
      </c>
      <c r="I4726">
        <v>17228</v>
      </c>
      <c r="J4726">
        <v>5</v>
      </c>
      <c r="K4726" s="5">
        <v>40395.854449999999</v>
      </c>
      <c r="L4726" s="6">
        <v>12124.32905</v>
      </c>
      <c r="M47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7" spans="1:13" x14ac:dyDescent="0.2">
      <c r="A4727" t="s">
        <v>776</v>
      </c>
      <c r="B4727" t="s">
        <v>24</v>
      </c>
      <c r="C4727">
        <v>8</v>
      </c>
      <c r="D4727" s="6">
        <v>195140.02</v>
      </c>
      <c r="E4727" s="6">
        <v>38169804242.889999</v>
      </c>
      <c r="F4727">
        <v>29</v>
      </c>
      <c r="G4727" t="s">
        <v>37</v>
      </c>
      <c r="H4727">
        <v>2005</v>
      </c>
      <c r="I4727">
        <v>789</v>
      </c>
      <c r="J4727">
        <v>20</v>
      </c>
      <c r="K4727" s="5">
        <v>195601.13329999999</v>
      </c>
      <c r="L4727" s="6">
        <v>6728.9662150000004</v>
      </c>
      <c r="M47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28" spans="1:13" x14ac:dyDescent="0.2">
      <c r="A4728" t="s">
        <v>777</v>
      </c>
      <c r="B4728" t="s">
        <v>15</v>
      </c>
      <c r="C4728">
        <v>10</v>
      </c>
      <c r="D4728" s="6">
        <v>214187.46</v>
      </c>
      <c r="E4728" s="6">
        <v>7413355868.8999996</v>
      </c>
      <c r="F4728">
        <v>45</v>
      </c>
      <c r="G4728" t="s">
        <v>29</v>
      </c>
      <c r="H4728">
        <v>2001</v>
      </c>
      <c r="I4728">
        <v>14364</v>
      </c>
      <c r="J4728">
        <v>24</v>
      </c>
      <c r="K4728" s="5">
        <v>34610.530729999999</v>
      </c>
      <c r="L4728" s="6">
        <v>4759.7213430000002</v>
      </c>
      <c r="M47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29" spans="1:13" x14ac:dyDescent="0.2">
      <c r="A4729" t="s">
        <v>778</v>
      </c>
      <c r="B4729" t="s">
        <v>12</v>
      </c>
      <c r="C4729">
        <v>7</v>
      </c>
      <c r="D4729" s="6">
        <v>472570.1</v>
      </c>
      <c r="E4729" s="6">
        <v>14263249513.950001</v>
      </c>
      <c r="F4729">
        <v>16</v>
      </c>
      <c r="G4729" t="s">
        <v>37</v>
      </c>
      <c r="H4729">
        <v>2011</v>
      </c>
      <c r="I4729">
        <v>9076</v>
      </c>
      <c r="J4729">
        <v>14</v>
      </c>
      <c r="K4729" s="5">
        <v>30181.293720000001</v>
      </c>
      <c r="L4729" s="6">
        <v>29535.631160000001</v>
      </c>
      <c r="M472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0" spans="1:13" x14ac:dyDescent="0.2">
      <c r="A4730" t="s">
        <v>779</v>
      </c>
      <c r="B4730" t="s">
        <v>24</v>
      </c>
      <c r="C4730">
        <v>9</v>
      </c>
      <c r="D4730" s="6">
        <v>203651.59</v>
      </c>
      <c r="E4730" s="6">
        <v>8201401204.4300003</v>
      </c>
      <c r="F4730">
        <v>39</v>
      </c>
      <c r="G4730" t="s">
        <v>29</v>
      </c>
      <c r="H4730">
        <v>2020</v>
      </c>
      <c r="I4730">
        <v>14154</v>
      </c>
      <c r="J4730">
        <v>5</v>
      </c>
      <c r="K4730" s="5">
        <v>40270.726119999999</v>
      </c>
      <c r="L4730" s="6">
        <v>5221.8357349999997</v>
      </c>
      <c r="M47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1" spans="1:13" x14ac:dyDescent="0.2">
      <c r="A4731" t="s">
        <v>780</v>
      </c>
      <c r="B4731" t="s">
        <v>42</v>
      </c>
      <c r="C4731">
        <v>7</v>
      </c>
      <c r="D4731" s="6">
        <v>226693.18</v>
      </c>
      <c r="E4731" s="6">
        <v>8067665221.46</v>
      </c>
      <c r="F4731">
        <v>26</v>
      </c>
      <c r="G4731" t="s">
        <v>10</v>
      </c>
      <c r="H4731">
        <v>2004</v>
      </c>
      <c r="I4731">
        <v>12584</v>
      </c>
      <c r="J4731">
        <v>21</v>
      </c>
      <c r="K4731" s="5">
        <v>35587.47853</v>
      </c>
      <c r="L4731" s="6">
        <v>8718.9683010000008</v>
      </c>
      <c r="M47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2" spans="1:13" x14ac:dyDescent="0.2">
      <c r="A4732" t="s">
        <v>781</v>
      </c>
      <c r="B4732" t="s">
        <v>42</v>
      </c>
      <c r="C4732">
        <v>5</v>
      </c>
      <c r="D4732" s="6">
        <v>1144.52</v>
      </c>
      <c r="E4732" s="6">
        <v>2509666743.71</v>
      </c>
      <c r="F4732">
        <v>45</v>
      </c>
      <c r="G4732" t="s">
        <v>13</v>
      </c>
      <c r="H4732">
        <v>2004</v>
      </c>
      <c r="I4732">
        <v>11823</v>
      </c>
      <c r="J4732">
        <v>21</v>
      </c>
      <c r="K4732" s="5">
        <v>2192760.8939999999</v>
      </c>
      <c r="L4732" s="7">
        <v>25.433847709999998</v>
      </c>
      <c r="M473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3" spans="1:13" x14ac:dyDescent="0.2">
      <c r="A4733" t="s">
        <v>782</v>
      </c>
      <c r="B4733" t="s">
        <v>24</v>
      </c>
      <c r="C4733">
        <v>3</v>
      </c>
      <c r="D4733" s="6">
        <v>420743.09</v>
      </c>
      <c r="E4733" s="6">
        <v>7704122803.6400003</v>
      </c>
      <c r="F4733">
        <v>16</v>
      </c>
      <c r="G4733" t="s">
        <v>33</v>
      </c>
      <c r="H4733">
        <v>2000</v>
      </c>
      <c r="I4733">
        <v>10134</v>
      </c>
      <c r="J4733">
        <v>25</v>
      </c>
      <c r="K4733" s="5">
        <v>18309.752939999998</v>
      </c>
      <c r="L4733" s="6">
        <v>26296.443230000001</v>
      </c>
      <c r="M47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4" spans="1:13" x14ac:dyDescent="0.2">
      <c r="A4734" t="s">
        <v>783</v>
      </c>
      <c r="B4734" t="s">
        <v>12</v>
      </c>
      <c r="C4734">
        <v>3</v>
      </c>
      <c r="D4734" s="6">
        <v>422575.11</v>
      </c>
      <c r="E4734" s="6">
        <v>11165308278.41</v>
      </c>
      <c r="F4734">
        <v>2</v>
      </c>
      <c r="G4734" t="s">
        <v>13</v>
      </c>
      <c r="H4734">
        <v>2013</v>
      </c>
      <c r="I4734">
        <v>16524</v>
      </c>
      <c r="J4734">
        <v>12</v>
      </c>
      <c r="K4734" s="5">
        <v>26421.068179999998</v>
      </c>
      <c r="L4734" s="6">
        <v>211287.5533</v>
      </c>
      <c r="M47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35" spans="1:13" x14ac:dyDescent="0.2">
      <c r="A4735" t="s">
        <v>784</v>
      </c>
      <c r="B4735" t="s">
        <v>32</v>
      </c>
      <c r="C4735">
        <v>1</v>
      </c>
      <c r="D4735" s="6">
        <v>133473.04</v>
      </c>
      <c r="E4735" s="6">
        <v>21557324355.669998</v>
      </c>
      <c r="F4735">
        <v>13</v>
      </c>
      <c r="G4735" t="s">
        <v>21</v>
      </c>
      <c r="H4735">
        <v>2023</v>
      </c>
      <c r="I4735">
        <v>13724</v>
      </c>
      <c r="J4735">
        <v>2</v>
      </c>
      <c r="K4735" s="5">
        <v>161509.70749999999</v>
      </c>
      <c r="L4735" s="6">
        <v>10267.156559999999</v>
      </c>
      <c r="M47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6" spans="1:13" x14ac:dyDescent="0.2">
      <c r="A4736" t="s">
        <v>101</v>
      </c>
      <c r="B4736" t="s">
        <v>12</v>
      </c>
      <c r="C4736">
        <v>10</v>
      </c>
      <c r="D4736" s="6">
        <v>108542.7</v>
      </c>
      <c r="E4736" s="6">
        <v>4630172763.5299997</v>
      </c>
      <c r="F4736">
        <v>18</v>
      </c>
      <c r="G4736" t="s">
        <v>37</v>
      </c>
      <c r="H4736">
        <v>2016</v>
      </c>
      <c r="I4736">
        <v>9133</v>
      </c>
      <c r="J4736">
        <v>9</v>
      </c>
      <c r="K4736" s="5">
        <v>42656.614679999999</v>
      </c>
      <c r="L4736" s="6">
        <v>6030.1501179999996</v>
      </c>
      <c r="M47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7" spans="1:13" x14ac:dyDescent="0.2">
      <c r="A4737" t="s">
        <v>785</v>
      </c>
      <c r="B4737" t="s">
        <v>32</v>
      </c>
      <c r="C4737">
        <v>2</v>
      </c>
      <c r="D4737" s="6">
        <v>22232.79</v>
      </c>
      <c r="E4737" s="6">
        <v>5266135277.5600004</v>
      </c>
      <c r="F4737">
        <v>35</v>
      </c>
      <c r="G4737" t="s">
        <v>35</v>
      </c>
      <c r="H4737">
        <v>2011</v>
      </c>
      <c r="I4737">
        <v>12037</v>
      </c>
      <c r="J4737">
        <v>14</v>
      </c>
      <c r="K4737" s="5">
        <v>236862.48480000001</v>
      </c>
      <c r="L4737" s="6">
        <v>635.22247030000005</v>
      </c>
      <c r="M47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8" spans="1:13" x14ac:dyDescent="0.2">
      <c r="A4738" t="s">
        <v>786</v>
      </c>
      <c r="B4738" t="s">
        <v>9</v>
      </c>
      <c r="C4738">
        <v>7</v>
      </c>
      <c r="D4738" s="6">
        <v>106110.53</v>
      </c>
      <c r="E4738" s="6">
        <v>4239941128.0500002</v>
      </c>
      <c r="F4738">
        <v>11</v>
      </c>
      <c r="G4738" t="s">
        <v>35</v>
      </c>
      <c r="H4738">
        <v>2019</v>
      </c>
      <c r="I4738">
        <v>17171</v>
      </c>
      <c r="J4738">
        <v>6</v>
      </c>
      <c r="K4738" s="5">
        <v>39956.779240000003</v>
      </c>
      <c r="L4738" s="6">
        <v>9646.4118070000004</v>
      </c>
      <c r="M47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39" spans="1:13" x14ac:dyDescent="0.2">
      <c r="A4739" t="s">
        <v>787</v>
      </c>
      <c r="B4739" t="s">
        <v>42</v>
      </c>
      <c r="C4739">
        <v>2</v>
      </c>
      <c r="D4739" s="6">
        <v>118673.07</v>
      </c>
      <c r="E4739" s="6">
        <v>4423525150.1099997</v>
      </c>
      <c r="F4739">
        <v>22</v>
      </c>
      <c r="G4739" t="s">
        <v>10</v>
      </c>
      <c r="H4739">
        <v>2023</v>
      </c>
      <c r="I4739">
        <v>10862</v>
      </c>
      <c r="J4739">
        <v>2</v>
      </c>
      <c r="K4739" s="5">
        <v>37273.88536</v>
      </c>
      <c r="L4739" s="6">
        <v>5394.2305409999999</v>
      </c>
      <c r="M47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0" spans="1:13" x14ac:dyDescent="0.2">
      <c r="A4740" t="s">
        <v>788</v>
      </c>
      <c r="B4740" t="s">
        <v>24</v>
      </c>
      <c r="C4740">
        <v>7</v>
      </c>
      <c r="D4740" s="6">
        <v>421678.36</v>
      </c>
      <c r="E4740" s="6">
        <v>15074285335.49</v>
      </c>
      <c r="F4740">
        <v>8</v>
      </c>
      <c r="G4740" t="s">
        <v>37</v>
      </c>
      <c r="H4740">
        <v>2013</v>
      </c>
      <c r="I4740">
        <v>14175</v>
      </c>
      <c r="J4740">
        <v>12</v>
      </c>
      <c r="K4740" s="5">
        <v>35747.302300000003</v>
      </c>
      <c r="L4740" s="6">
        <v>52709.794470000001</v>
      </c>
      <c r="M474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1" spans="1:13" x14ac:dyDescent="0.2">
      <c r="A4741" t="s">
        <v>789</v>
      </c>
      <c r="B4741" t="s">
        <v>9</v>
      </c>
      <c r="C4741">
        <v>6</v>
      </c>
      <c r="D4741" s="6">
        <v>32360.080000000002</v>
      </c>
      <c r="E4741" s="6">
        <v>14838791642.139999</v>
      </c>
      <c r="F4741">
        <v>16</v>
      </c>
      <c r="G4741" t="s">
        <v>35</v>
      </c>
      <c r="H4741">
        <v>2012</v>
      </c>
      <c r="I4741">
        <v>17871</v>
      </c>
      <c r="J4741">
        <v>13</v>
      </c>
      <c r="K4741" s="5">
        <v>458551.33279999997</v>
      </c>
      <c r="L4741" s="6">
        <v>2022.5052000000001</v>
      </c>
      <c r="M47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2" spans="1:13" x14ac:dyDescent="0.2">
      <c r="A4742" t="s">
        <v>790</v>
      </c>
      <c r="B4742" t="s">
        <v>18</v>
      </c>
      <c r="C4742">
        <v>7</v>
      </c>
      <c r="D4742" s="6">
        <v>71262.8</v>
      </c>
      <c r="E4742" s="6">
        <v>324118030.45999998</v>
      </c>
      <c r="F4742">
        <v>28</v>
      </c>
      <c r="G4742" t="s">
        <v>10</v>
      </c>
      <c r="H4742">
        <v>2004</v>
      </c>
      <c r="I4742">
        <v>9717</v>
      </c>
      <c r="J4742">
        <v>21</v>
      </c>
      <c r="K4742" s="5">
        <v>4547.2080370000003</v>
      </c>
      <c r="L4742" s="6">
        <v>2545.0999270000002</v>
      </c>
      <c r="M47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3" spans="1:13" x14ac:dyDescent="0.2">
      <c r="A4743" t="s">
        <v>791</v>
      </c>
      <c r="B4743" t="s">
        <v>32</v>
      </c>
      <c r="C4743">
        <v>5</v>
      </c>
      <c r="D4743" s="6">
        <v>363714.8</v>
      </c>
      <c r="E4743" s="6">
        <v>5704268583.1199999</v>
      </c>
      <c r="F4743">
        <v>6</v>
      </c>
      <c r="G4743" t="s">
        <v>37</v>
      </c>
      <c r="H4743">
        <v>2020</v>
      </c>
      <c r="I4743">
        <v>621</v>
      </c>
      <c r="J4743">
        <v>5</v>
      </c>
      <c r="K4743" s="5">
        <v>15682.35591</v>
      </c>
      <c r="L4743" s="6">
        <v>60619.132530000003</v>
      </c>
      <c r="M474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4" spans="1:13" x14ac:dyDescent="0.2">
      <c r="A4744" t="s">
        <v>792</v>
      </c>
      <c r="B4744" t="s">
        <v>9</v>
      </c>
      <c r="C4744">
        <v>7</v>
      </c>
      <c r="D4744" s="6">
        <v>448896.17</v>
      </c>
      <c r="E4744" s="6">
        <v>207462517.18000001</v>
      </c>
      <c r="F4744">
        <v>20</v>
      </c>
      <c r="G4744" t="s">
        <v>16</v>
      </c>
      <c r="H4744">
        <v>2007</v>
      </c>
      <c r="I4744">
        <v>12207</v>
      </c>
      <c r="J4744">
        <v>18</v>
      </c>
      <c r="K4744" s="5">
        <v>461.1614763</v>
      </c>
      <c r="L4744" s="6">
        <v>22444.808560000001</v>
      </c>
      <c r="M474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45" spans="1:13" x14ac:dyDescent="0.2">
      <c r="A4745" t="s">
        <v>793</v>
      </c>
      <c r="B4745" t="s">
        <v>24</v>
      </c>
      <c r="C4745">
        <v>10</v>
      </c>
      <c r="D4745" s="6">
        <v>28836.38</v>
      </c>
      <c r="E4745" s="6">
        <v>7600224161.3100004</v>
      </c>
      <c r="F4745">
        <v>29</v>
      </c>
      <c r="G4745" t="s">
        <v>21</v>
      </c>
      <c r="H4745">
        <v>2010</v>
      </c>
      <c r="I4745">
        <v>12838</v>
      </c>
      <c r="J4745">
        <v>15</v>
      </c>
      <c r="K4745" s="5">
        <v>263562.77279999998</v>
      </c>
      <c r="L4745" s="6">
        <v>994.35780729999999</v>
      </c>
      <c r="M47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6" spans="1:13" x14ac:dyDescent="0.2">
      <c r="A4746" t="s">
        <v>794</v>
      </c>
      <c r="B4746" t="s">
        <v>32</v>
      </c>
      <c r="C4746">
        <v>3</v>
      </c>
      <c r="D4746" s="6">
        <v>178276.28</v>
      </c>
      <c r="E4746" s="6">
        <v>4181657611.9299998</v>
      </c>
      <c r="F4746">
        <v>13</v>
      </c>
      <c r="G4746" t="s">
        <v>10</v>
      </c>
      <c r="H4746">
        <v>2023</v>
      </c>
      <c r="I4746">
        <v>1841</v>
      </c>
      <c r="J4746">
        <v>2</v>
      </c>
      <c r="K4746" s="5">
        <v>23455.051189999998</v>
      </c>
      <c r="L4746" s="6">
        <v>13713.5602</v>
      </c>
      <c r="M474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7" spans="1:13" x14ac:dyDescent="0.2">
      <c r="A4747" t="s">
        <v>102</v>
      </c>
      <c r="B4747" t="s">
        <v>9</v>
      </c>
      <c r="C4747">
        <v>7</v>
      </c>
      <c r="D4747" s="6">
        <v>134047.54</v>
      </c>
      <c r="E4747" s="6">
        <v>2357879218.23</v>
      </c>
      <c r="F4747">
        <v>20</v>
      </c>
      <c r="G4747" t="s">
        <v>16</v>
      </c>
      <c r="H4747">
        <v>2004</v>
      </c>
      <c r="I4747">
        <v>8198</v>
      </c>
      <c r="J4747">
        <v>21</v>
      </c>
      <c r="K4747" s="5">
        <v>17588.872800000001</v>
      </c>
      <c r="L4747" s="6">
        <v>6702.377117</v>
      </c>
      <c r="M474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8" spans="1:13" x14ac:dyDescent="0.2">
      <c r="A4748" t="s">
        <v>795</v>
      </c>
      <c r="B4748" t="s">
        <v>24</v>
      </c>
      <c r="C4748">
        <v>1</v>
      </c>
      <c r="D4748" s="6">
        <v>120656.97</v>
      </c>
      <c r="E4748" s="6">
        <v>19092252867.060001</v>
      </c>
      <c r="F4748">
        <v>12</v>
      </c>
      <c r="G4748" t="s">
        <v>33</v>
      </c>
      <c r="H4748">
        <v>2005</v>
      </c>
      <c r="I4748">
        <v>12851</v>
      </c>
      <c r="J4748">
        <v>20</v>
      </c>
      <c r="K4748" s="5">
        <v>158234.81200000001</v>
      </c>
      <c r="L4748" s="6">
        <v>10054.74711</v>
      </c>
      <c r="M47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49" spans="1:13" x14ac:dyDescent="0.2">
      <c r="A4749" t="s">
        <v>796</v>
      </c>
      <c r="B4749" t="s">
        <v>24</v>
      </c>
      <c r="C4749">
        <v>10</v>
      </c>
      <c r="D4749" s="6">
        <v>32489.599999999999</v>
      </c>
      <c r="E4749" s="6">
        <v>7140346570.0500002</v>
      </c>
      <c r="F4749">
        <v>42</v>
      </c>
      <c r="G4749" t="s">
        <v>19</v>
      </c>
      <c r="H4749">
        <v>2006</v>
      </c>
      <c r="I4749">
        <v>6925</v>
      </c>
      <c r="J4749">
        <v>19</v>
      </c>
      <c r="K4749" s="5">
        <v>219772.3192</v>
      </c>
      <c r="L4749" s="6">
        <v>773.56183320000002</v>
      </c>
      <c r="M47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0" spans="1:13" x14ac:dyDescent="0.2">
      <c r="A4750" t="s">
        <v>797</v>
      </c>
      <c r="B4750" t="s">
        <v>49</v>
      </c>
      <c r="C4750">
        <v>10</v>
      </c>
      <c r="D4750" s="6">
        <v>38571.129999999997</v>
      </c>
      <c r="E4750" s="6">
        <v>192372009.49000001</v>
      </c>
      <c r="F4750">
        <v>2</v>
      </c>
      <c r="G4750" t="s">
        <v>35</v>
      </c>
      <c r="H4750">
        <v>2014</v>
      </c>
      <c r="I4750">
        <v>18636</v>
      </c>
      <c r="J4750">
        <v>11</v>
      </c>
      <c r="K4750" s="5">
        <v>4986.4615999999996</v>
      </c>
      <c r="L4750" s="6">
        <v>19285.562969999999</v>
      </c>
      <c r="M47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1" spans="1:13" x14ac:dyDescent="0.2">
      <c r="A4751" t="s">
        <v>798</v>
      </c>
      <c r="B4751" t="s">
        <v>49</v>
      </c>
      <c r="C4751">
        <v>1</v>
      </c>
      <c r="D4751" s="6">
        <v>294740.98</v>
      </c>
      <c r="E4751" s="6">
        <v>5797465284.2799997</v>
      </c>
      <c r="F4751">
        <v>30</v>
      </c>
      <c r="G4751" t="s">
        <v>27</v>
      </c>
      <c r="H4751">
        <v>2011</v>
      </c>
      <c r="I4751">
        <v>19648</v>
      </c>
      <c r="J4751">
        <v>14</v>
      </c>
      <c r="K4751" s="5">
        <v>19668.69542</v>
      </c>
      <c r="L4751" s="6">
        <v>9824.6992969999992</v>
      </c>
      <c r="M47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2" spans="1:13" x14ac:dyDescent="0.2">
      <c r="A4752" t="s">
        <v>799</v>
      </c>
      <c r="B4752" t="s">
        <v>12</v>
      </c>
      <c r="C4752">
        <v>5</v>
      </c>
      <c r="D4752" s="6">
        <v>478522.5</v>
      </c>
      <c r="E4752" s="6">
        <v>20268954491.52</v>
      </c>
      <c r="F4752">
        <v>47</v>
      </c>
      <c r="G4752" t="s">
        <v>21</v>
      </c>
      <c r="H4752">
        <v>2007</v>
      </c>
      <c r="I4752">
        <v>1063</v>
      </c>
      <c r="J4752">
        <v>18</v>
      </c>
      <c r="K4752" s="5">
        <v>42356.369480000001</v>
      </c>
      <c r="L4752" s="6">
        <v>10181.32987</v>
      </c>
      <c r="M47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3" spans="1:13" x14ac:dyDescent="0.2">
      <c r="A4753" t="s">
        <v>800</v>
      </c>
      <c r="B4753" t="s">
        <v>12</v>
      </c>
      <c r="C4753">
        <v>1</v>
      </c>
      <c r="D4753" s="6">
        <v>222084.66</v>
      </c>
      <c r="E4753" s="6">
        <v>11028499994.26</v>
      </c>
      <c r="F4753">
        <v>13</v>
      </c>
      <c r="G4753" t="s">
        <v>29</v>
      </c>
      <c r="H4753">
        <v>2020</v>
      </c>
      <c r="I4753">
        <v>7636</v>
      </c>
      <c r="J4753">
        <v>5</v>
      </c>
      <c r="K4753" s="5">
        <v>49657.989970000002</v>
      </c>
      <c r="L4753" s="6">
        <v>17083.435519999999</v>
      </c>
      <c r="M47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4" spans="1:13" x14ac:dyDescent="0.2">
      <c r="A4754" t="s">
        <v>801</v>
      </c>
      <c r="B4754" t="s">
        <v>12</v>
      </c>
      <c r="C4754">
        <v>5</v>
      </c>
      <c r="D4754" s="6">
        <v>452667.03</v>
      </c>
      <c r="E4754" s="6">
        <v>15600914909.209999</v>
      </c>
      <c r="F4754">
        <v>19</v>
      </c>
      <c r="G4754" t="s">
        <v>29</v>
      </c>
      <c r="H4754">
        <v>2019</v>
      </c>
      <c r="I4754">
        <v>1188</v>
      </c>
      <c r="J4754">
        <v>6</v>
      </c>
      <c r="K4754" s="5">
        <v>34463.43838</v>
      </c>
      <c r="L4754" s="6">
        <v>23824.580450000001</v>
      </c>
      <c r="M47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5" spans="1:13" x14ac:dyDescent="0.2">
      <c r="A4755" t="s">
        <v>802</v>
      </c>
      <c r="B4755" t="s">
        <v>24</v>
      </c>
      <c r="C4755">
        <v>4</v>
      </c>
      <c r="D4755" s="6">
        <v>369335.74</v>
      </c>
      <c r="E4755" s="6">
        <v>5627164620.5699997</v>
      </c>
      <c r="F4755">
        <v>32</v>
      </c>
      <c r="G4755" t="s">
        <v>37</v>
      </c>
      <c r="H4755">
        <v>2010</v>
      </c>
      <c r="I4755">
        <v>1591</v>
      </c>
      <c r="J4755">
        <v>15</v>
      </c>
      <c r="K4755" s="5">
        <v>15234.90612</v>
      </c>
      <c r="L4755" s="6">
        <v>11541.74179</v>
      </c>
      <c r="M47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6" spans="1:13" x14ac:dyDescent="0.2">
      <c r="A4756" t="s">
        <v>803</v>
      </c>
      <c r="B4756" t="s">
        <v>12</v>
      </c>
      <c r="C4756">
        <v>3</v>
      </c>
      <c r="D4756" s="6">
        <v>48636.43</v>
      </c>
      <c r="E4756" s="6">
        <v>16115712909.49</v>
      </c>
      <c r="F4756">
        <v>10</v>
      </c>
      <c r="G4756" t="s">
        <v>13</v>
      </c>
      <c r="H4756">
        <v>2003</v>
      </c>
      <c r="I4756">
        <v>7607</v>
      </c>
      <c r="J4756">
        <v>22</v>
      </c>
      <c r="K4756" s="5">
        <v>331349.6384</v>
      </c>
      <c r="L4756" s="6">
        <v>4863.6432349999995</v>
      </c>
      <c r="M47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57" spans="1:13" x14ac:dyDescent="0.2">
      <c r="A4757" t="s">
        <v>804</v>
      </c>
      <c r="B4757" t="s">
        <v>49</v>
      </c>
      <c r="C4757">
        <v>9</v>
      </c>
      <c r="D4757" s="6">
        <v>104248.15</v>
      </c>
      <c r="E4757" s="6">
        <v>4863043554.5200005</v>
      </c>
      <c r="F4757">
        <v>5</v>
      </c>
      <c r="G4757" t="s">
        <v>16</v>
      </c>
      <c r="H4757">
        <v>2013</v>
      </c>
      <c r="I4757">
        <v>14708</v>
      </c>
      <c r="J4757">
        <v>12</v>
      </c>
      <c r="K4757" s="5">
        <v>46647.727980000003</v>
      </c>
      <c r="L4757" s="6">
        <v>20849.629840000001</v>
      </c>
      <c r="M47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8" spans="1:13" x14ac:dyDescent="0.2">
      <c r="A4758" t="s">
        <v>103</v>
      </c>
      <c r="B4758" t="s">
        <v>24</v>
      </c>
      <c r="C4758">
        <v>8</v>
      </c>
      <c r="D4758" s="6">
        <v>494053.02</v>
      </c>
      <c r="E4758" s="6">
        <v>237728010.09</v>
      </c>
      <c r="F4758">
        <v>14</v>
      </c>
      <c r="G4758" t="s">
        <v>21</v>
      </c>
      <c r="H4758">
        <v>2021</v>
      </c>
      <c r="I4758">
        <v>10811</v>
      </c>
      <c r="J4758">
        <v>4</v>
      </c>
      <c r="K4758" s="5">
        <v>480.17914999999999</v>
      </c>
      <c r="L4758" s="6">
        <v>35289.501120000001</v>
      </c>
      <c r="M475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59" spans="1:13" x14ac:dyDescent="0.2">
      <c r="A4759" t="s">
        <v>805</v>
      </c>
      <c r="B4759" t="s">
        <v>15</v>
      </c>
      <c r="C4759">
        <v>9</v>
      </c>
      <c r="D4759" s="6">
        <v>71615.039999999994</v>
      </c>
      <c r="E4759" s="6">
        <v>17444785803.459999</v>
      </c>
      <c r="F4759">
        <v>14</v>
      </c>
      <c r="G4759" t="s">
        <v>29</v>
      </c>
      <c r="H4759">
        <v>2011</v>
      </c>
      <c r="I4759">
        <v>7005</v>
      </c>
      <c r="J4759">
        <v>14</v>
      </c>
      <c r="K4759" s="5">
        <v>243590.10879999999</v>
      </c>
      <c r="L4759" s="6">
        <v>5115.3596479999997</v>
      </c>
      <c r="M47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0" spans="1:13" x14ac:dyDescent="0.2">
      <c r="A4760" t="s">
        <v>806</v>
      </c>
      <c r="B4760" t="s">
        <v>18</v>
      </c>
      <c r="C4760">
        <v>6</v>
      </c>
      <c r="D4760" s="6">
        <v>133859.62</v>
      </c>
      <c r="E4760" s="6">
        <v>34947448380.870003</v>
      </c>
      <c r="F4760">
        <v>43</v>
      </c>
      <c r="G4760" t="s">
        <v>27</v>
      </c>
      <c r="H4760">
        <v>2014</v>
      </c>
      <c r="I4760">
        <v>12238</v>
      </c>
      <c r="J4760">
        <v>11</v>
      </c>
      <c r="K4760" s="5">
        <v>261074.36360000001</v>
      </c>
      <c r="L4760" s="6">
        <v>3113.0143670000002</v>
      </c>
      <c r="M47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61" spans="1:13" x14ac:dyDescent="0.2">
      <c r="A4761" t="s">
        <v>807</v>
      </c>
      <c r="B4761" t="s">
        <v>32</v>
      </c>
      <c r="C4761">
        <v>6</v>
      </c>
      <c r="D4761" s="6">
        <v>139327.37</v>
      </c>
      <c r="E4761" s="6">
        <v>4286929905.2399998</v>
      </c>
      <c r="F4761">
        <v>21</v>
      </c>
      <c r="G4761" t="s">
        <v>33</v>
      </c>
      <c r="H4761">
        <v>2009</v>
      </c>
      <c r="I4761">
        <v>178</v>
      </c>
      <c r="J4761">
        <v>16</v>
      </c>
      <c r="K4761" s="5">
        <v>30767.756710000001</v>
      </c>
      <c r="L4761" s="6">
        <v>6634.6365960000003</v>
      </c>
      <c r="M47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2" spans="1:13" x14ac:dyDescent="0.2">
      <c r="A4762" t="s">
        <v>808</v>
      </c>
      <c r="B4762" t="s">
        <v>12</v>
      </c>
      <c r="C4762">
        <v>8</v>
      </c>
      <c r="D4762" s="6">
        <v>34071.160000000003</v>
      </c>
      <c r="E4762" s="6">
        <v>12070734335.51</v>
      </c>
      <c r="F4762">
        <v>14</v>
      </c>
      <c r="G4762" t="s">
        <v>35</v>
      </c>
      <c r="H4762">
        <v>2005</v>
      </c>
      <c r="I4762">
        <v>8086</v>
      </c>
      <c r="J4762">
        <v>20</v>
      </c>
      <c r="K4762" s="5">
        <v>354279.1127</v>
      </c>
      <c r="L4762" s="6">
        <v>2433.6542720000002</v>
      </c>
      <c r="M47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3" spans="1:13" x14ac:dyDescent="0.2">
      <c r="A4763" t="s">
        <v>809</v>
      </c>
      <c r="B4763" t="s">
        <v>42</v>
      </c>
      <c r="C4763">
        <v>5</v>
      </c>
      <c r="D4763" s="6">
        <v>298106.96000000002</v>
      </c>
      <c r="E4763" s="6">
        <v>12440342810.620001</v>
      </c>
      <c r="F4763">
        <v>35</v>
      </c>
      <c r="G4763" t="s">
        <v>37</v>
      </c>
      <c r="H4763">
        <v>2003</v>
      </c>
      <c r="I4763">
        <v>3269</v>
      </c>
      <c r="J4763">
        <v>22</v>
      </c>
      <c r="K4763" s="5">
        <v>41730.138709999999</v>
      </c>
      <c r="L4763" s="6">
        <v>8517.3416529999995</v>
      </c>
      <c r="M47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4" spans="1:13" x14ac:dyDescent="0.2">
      <c r="A4764" t="s">
        <v>810</v>
      </c>
      <c r="B4764" t="s">
        <v>24</v>
      </c>
      <c r="C4764">
        <v>4</v>
      </c>
      <c r="D4764" s="6">
        <v>391087.21</v>
      </c>
      <c r="E4764" s="6">
        <v>1851433140.1700001</v>
      </c>
      <c r="F4764">
        <v>34</v>
      </c>
      <c r="G4764" t="s">
        <v>19</v>
      </c>
      <c r="H4764">
        <v>2014</v>
      </c>
      <c r="I4764">
        <v>6569</v>
      </c>
      <c r="J4764">
        <v>11</v>
      </c>
      <c r="K4764" s="5">
        <v>4733.0672530000002</v>
      </c>
      <c r="L4764" s="6">
        <v>11502.564909999999</v>
      </c>
      <c r="M47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5" spans="1:13" x14ac:dyDescent="0.2">
      <c r="A4765" t="s">
        <v>811</v>
      </c>
      <c r="B4765" t="s">
        <v>42</v>
      </c>
      <c r="C4765">
        <v>8</v>
      </c>
      <c r="D4765" s="6">
        <v>26327.88</v>
      </c>
      <c r="E4765" s="6">
        <v>6931884866.4399996</v>
      </c>
      <c r="F4765">
        <v>34</v>
      </c>
      <c r="G4765" t="s">
        <v>19</v>
      </c>
      <c r="H4765">
        <v>2000</v>
      </c>
      <c r="I4765">
        <v>15692</v>
      </c>
      <c r="J4765">
        <v>25</v>
      </c>
      <c r="K4765" s="5">
        <v>263289.64250000002</v>
      </c>
      <c r="L4765" s="6">
        <v>774.3494594</v>
      </c>
      <c r="M47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6" spans="1:13" x14ac:dyDescent="0.2">
      <c r="A4766" t="s">
        <v>812</v>
      </c>
      <c r="B4766" t="s">
        <v>32</v>
      </c>
      <c r="C4766">
        <v>9</v>
      </c>
      <c r="D4766" s="6">
        <v>52241.7</v>
      </c>
      <c r="E4766" s="6">
        <v>15955413450.559999</v>
      </c>
      <c r="F4766">
        <v>19</v>
      </c>
      <c r="G4766" t="s">
        <v>16</v>
      </c>
      <c r="H4766">
        <v>2018</v>
      </c>
      <c r="I4766">
        <v>11256</v>
      </c>
      <c r="J4766">
        <v>7</v>
      </c>
      <c r="K4766" s="5">
        <v>305414.27889999998</v>
      </c>
      <c r="L4766" s="6">
        <v>2749.5631709999998</v>
      </c>
      <c r="M47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7" spans="1:13" x14ac:dyDescent="0.2">
      <c r="A4767" t="s">
        <v>813</v>
      </c>
      <c r="B4767" t="s">
        <v>15</v>
      </c>
      <c r="C4767">
        <v>3</v>
      </c>
      <c r="D4767" s="6">
        <v>246333.52</v>
      </c>
      <c r="E4767" s="6">
        <v>4647813720.5699997</v>
      </c>
      <c r="F4767">
        <v>14</v>
      </c>
      <c r="G4767" t="s">
        <v>33</v>
      </c>
      <c r="H4767">
        <v>2020</v>
      </c>
      <c r="I4767">
        <v>17557</v>
      </c>
      <c r="J4767">
        <v>5</v>
      </c>
      <c r="K4767" s="5">
        <v>18866.970880000001</v>
      </c>
      <c r="L4767" s="6">
        <v>17595.25157</v>
      </c>
      <c r="M47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8" spans="1:13" x14ac:dyDescent="0.2">
      <c r="A4768" t="s">
        <v>814</v>
      </c>
      <c r="B4768" t="s">
        <v>49</v>
      </c>
      <c r="C4768">
        <v>9</v>
      </c>
      <c r="D4768" s="6">
        <v>371718.48</v>
      </c>
      <c r="E4768" s="6">
        <v>1163192528.8399999</v>
      </c>
      <c r="F4768">
        <v>32</v>
      </c>
      <c r="G4768" t="s">
        <v>13</v>
      </c>
      <c r="H4768">
        <v>2007</v>
      </c>
      <c r="I4768">
        <v>2927</v>
      </c>
      <c r="J4768">
        <v>18</v>
      </c>
      <c r="K4768" s="5">
        <v>3128.2297319999998</v>
      </c>
      <c r="L4768" s="6">
        <v>11616.202590000001</v>
      </c>
      <c r="M47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69" spans="1:13" x14ac:dyDescent="0.2">
      <c r="A4769" t="s">
        <v>104</v>
      </c>
      <c r="B4769" t="s">
        <v>18</v>
      </c>
      <c r="C4769">
        <v>8</v>
      </c>
      <c r="D4769" s="6">
        <v>27498.99</v>
      </c>
      <c r="E4769" s="6">
        <v>5542968257.29</v>
      </c>
      <c r="F4769">
        <v>9</v>
      </c>
      <c r="G4769" t="s">
        <v>10</v>
      </c>
      <c r="H4769">
        <v>2011</v>
      </c>
      <c r="I4769">
        <v>18955</v>
      </c>
      <c r="J4769">
        <v>14</v>
      </c>
      <c r="K4769" s="5">
        <v>201568.90919999999</v>
      </c>
      <c r="L4769" s="6">
        <v>3055.4429700000001</v>
      </c>
      <c r="M47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0" spans="1:13" x14ac:dyDescent="0.2">
      <c r="A4770" t="s">
        <v>815</v>
      </c>
      <c r="B4770" t="s">
        <v>32</v>
      </c>
      <c r="C4770">
        <v>3</v>
      </c>
      <c r="D4770" s="6">
        <v>485012.88</v>
      </c>
      <c r="E4770" s="6">
        <v>24227316609.48</v>
      </c>
      <c r="F4770">
        <v>28</v>
      </c>
      <c r="G4770" t="s">
        <v>35</v>
      </c>
      <c r="H4770">
        <v>2011</v>
      </c>
      <c r="I4770">
        <v>4854</v>
      </c>
      <c r="J4770">
        <v>14</v>
      </c>
      <c r="K4770" s="5">
        <v>49950.9038</v>
      </c>
      <c r="L4770" s="6">
        <v>17321.888490000001</v>
      </c>
      <c r="M47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1" spans="1:13" x14ac:dyDescent="0.2">
      <c r="A4771" t="s">
        <v>816</v>
      </c>
      <c r="B4771" t="s">
        <v>18</v>
      </c>
      <c r="C4771">
        <v>10</v>
      </c>
      <c r="D4771" s="6">
        <v>303969.02</v>
      </c>
      <c r="E4771" s="6">
        <v>1173822874.8499999</v>
      </c>
      <c r="F4771">
        <v>28</v>
      </c>
      <c r="G4771" t="s">
        <v>27</v>
      </c>
      <c r="H4771">
        <v>2021</v>
      </c>
      <c r="I4771">
        <v>18324</v>
      </c>
      <c r="J4771">
        <v>4</v>
      </c>
      <c r="K4771" s="5">
        <v>3860.652928</v>
      </c>
      <c r="L4771" s="6">
        <v>10856.036599999999</v>
      </c>
      <c r="M47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2" spans="1:13" x14ac:dyDescent="0.2">
      <c r="A4772" t="s">
        <v>817</v>
      </c>
      <c r="B4772" t="s">
        <v>32</v>
      </c>
      <c r="C4772">
        <v>8</v>
      </c>
      <c r="D4772" s="6">
        <v>492515.05</v>
      </c>
      <c r="E4772" s="6">
        <v>8930736672.7900009</v>
      </c>
      <c r="F4772">
        <v>10</v>
      </c>
      <c r="G4772" t="s">
        <v>29</v>
      </c>
      <c r="H4772">
        <v>2020</v>
      </c>
      <c r="I4772">
        <v>10559</v>
      </c>
      <c r="J4772">
        <v>5</v>
      </c>
      <c r="K4772" s="5">
        <v>18131.921490000001</v>
      </c>
      <c r="L4772" s="6">
        <v>49251.504670000002</v>
      </c>
      <c r="M47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73" spans="1:13" x14ac:dyDescent="0.2">
      <c r="A4773" t="s">
        <v>818</v>
      </c>
      <c r="B4773" t="s">
        <v>32</v>
      </c>
      <c r="C4773">
        <v>8</v>
      </c>
      <c r="D4773" s="6">
        <v>96305.9</v>
      </c>
      <c r="E4773" s="6">
        <v>2191163867.1799998</v>
      </c>
      <c r="F4773">
        <v>11</v>
      </c>
      <c r="G4773" t="s">
        <v>13</v>
      </c>
      <c r="H4773">
        <v>2004</v>
      </c>
      <c r="I4773">
        <v>3154</v>
      </c>
      <c r="J4773">
        <v>21</v>
      </c>
      <c r="K4773" s="5">
        <v>22751.124640000002</v>
      </c>
      <c r="L4773" s="6">
        <v>8755.0819250000004</v>
      </c>
      <c r="M47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4" spans="1:13" x14ac:dyDescent="0.2">
      <c r="A4774" t="s">
        <v>819</v>
      </c>
      <c r="B4774" t="s">
        <v>49</v>
      </c>
      <c r="C4774">
        <v>4</v>
      </c>
      <c r="D4774" s="6">
        <v>157649.49</v>
      </c>
      <c r="E4774" s="6">
        <v>7000879870.2299995</v>
      </c>
      <c r="F4774">
        <v>1</v>
      </c>
      <c r="G4774" t="s">
        <v>13</v>
      </c>
      <c r="H4774">
        <v>2013</v>
      </c>
      <c r="I4774">
        <v>9717</v>
      </c>
      <c r="J4774">
        <v>12</v>
      </c>
      <c r="K4774" s="5">
        <v>44406.881849999998</v>
      </c>
      <c r="L4774" s="6">
        <v>157649.48869999999</v>
      </c>
      <c r="M47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75" spans="1:13" x14ac:dyDescent="0.2">
      <c r="A4775" t="s">
        <v>820</v>
      </c>
      <c r="B4775" t="s">
        <v>49</v>
      </c>
      <c r="C4775">
        <v>8</v>
      </c>
      <c r="D4775" s="6">
        <v>172022.92</v>
      </c>
      <c r="E4775" s="6">
        <v>4573190700.4499998</v>
      </c>
      <c r="F4775">
        <v>35</v>
      </c>
      <c r="G4775" t="s">
        <v>37</v>
      </c>
      <c r="H4775">
        <v>2012</v>
      </c>
      <c r="I4775">
        <v>17808</v>
      </c>
      <c r="J4775">
        <v>13</v>
      </c>
      <c r="K4775" s="5">
        <v>26583.77519</v>
      </c>
      <c r="L4775" s="6">
        <v>4914.9406200000003</v>
      </c>
      <c r="M47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6" spans="1:13" x14ac:dyDescent="0.2">
      <c r="A4776" t="s">
        <v>821</v>
      </c>
      <c r="B4776" t="s">
        <v>32</v>
      </c>
      <c r="C4776">
        <v>3</v>
      </c>
      <c r="D4776" s="6">
        <v>319246.81</v>
      </c>
      <c r="E4776" s="6">
        <v>7908306143.1599998</v>
      </c>
      <c r="F4776">
        <v>20</v>
      </c>
      <c r="G4776" t="s">
        <v>16</v>
      </c>
      <c r="H4776">
        <v>2012</v>
      </c>
      <c r="I4776">
        <v>13638</v>
      </c>
      <c r="J4776">
        <v>13</v>
      </c>
      <c r="K4776" s="5">
        <v>24770.762650000001</v>
      </c>
      <c r="L4776" s="6">
        <v>15962.34038</v>
      </c>
      <c r="M47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7" spans="1:13" x14ac:dyDescent="0.2">
      <c r="A4777" t="s">
        <v>822</v>
      </c>
      <c r="B4777" t="s">
        <v>42</v>
      </c>
      <c r="C4777">
        <v>9</v>
      </c>
      <c r="D4777" s="6">
        <v>129974.58</v>
      </c>
      <c r="E4777" s="6">
        <v>4885145837.9899998</v>
      </c>
      <c r="F4777">
        <v>34</v>
      </c>
      <c r="G4777" t="s">
        <v>19</v>
      </c>
      <c r="H4777">
        <v>2002</v>
      </c>
      <c r="I4777">
        <v>6449</v>
      </c>
      <c r="J4777">
        <v>23</v>
      </c>
      <c r="K4777" s="5">
        <v>37584.393810000001</v>
      </c>
      <c r="L4777" s="6">
        <v>3822.7818139999999</v>
      </c>
      <c r="M47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8" spans="1:13" x14ac:dyDescent="0.2">
      <c r="A4778" t="s">
        <v>823</v>
      </c>
      <c r="B4778" t="s">
        <v>18</v>
      </c>
      <c r="C4778">
        <v>3</v>
      </c>
      <c r="D4778" s="6">
        <v>29664.89</v>
      </c>
      <c r="E4778" s="6">
        <v>14503480959.58</v>
      </c>
      <c r="F4778">
        <v>23</v>
      </c>
      <c r="G4778" t="s">
        <v>35</v>
      </c>
      <c r="H4778">
        <v>2009</v>
      </c>
      <c r="I4778">
        <v>19215</v>
      </c>
      <c r="J4778">
        <v>16</v>
      </c>
      <c r="K4778" s="5">
        <v>488909.6752</v>
      </c>
      <c r="L4778" s="6">
        <v>1289.777787</v>
      </c>
      <c r="M47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79" spans="1:13" x14ac:dyDescent="0.2">
      <c r="A4779" t="s">
        <v>824</v>
      </c>
      <c r="B4779" t="s">
        <v>15</v>
      </c>
      <c r="C4779">
        <v>6</v>
      </c>
      <c r="D4779" s="6">
        <v>488888.25</v>
      </c>
      <c r="E4779" s="6">
        <v>12229511879.940001</v>
      </c>
      <c r="F4779">
        <v>22</v>
      </c>
      <c r="G4779" t="s">
        <v>13</v>
      </c>
      <c r="H4779">
        <v>2014</v>
      </c>
      <c r="I4779">
        <v>13099</v>
      </c>
      <c r="J4779">
        <v>11</v>
      </c>
      <c r="K4779" s="5">
        <v>25013.943459999999</v>
      </c>
      <c r="L4779" s="6">
        <v>22222.193090000001</v>
      </c>
      <c r="M47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0" spans="1:13" x14ac:dyDescent="0.2">
      <c r="A4780" t="s">
        <v>25</v>
      </c>
      <c r="B4780" t="s">
        <v>9</v>
      </c>
      <c r="C4780">
        <v>7</v>
      </c>
      <c r="D4780" s="6">
        <v>412895.14</v>
      </c>
      <c r="E4780" s="6">
        <v>16303568856.290001</v>
      </c>
      <c r="F4780">
        <v>24</v>
      </c>
      <c r="G4780" t="s">
        <v>21</v>
      </c>
      <c r="H4780">
        <v>2006</v>
      </c>
      <c r="I4780">
        <v>8913</v>
      </c>
      <c r="J4780">
        <v>19</v>
      </c>
      <c r="K4780" s="5">
        <v>39484.978819999997</v>
      </c>
      <c r="L4780" s="6">
        <v>17203.96427</v>
      </c>
      <c r="M47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1" spans="1:13" x14ac:dyDescent="0.2">
      <c r="A4781" t="s">
        <v>105</v>
      </c>
      <c r="B4781" t="s">
        <v>32</v>
      </c>
      <c r="C4781">
        <v>8</v>
      </c>
      <c r="D4781" s="6">
        <v>453398.93</v>
      </c>
      <c r="E4781" s="6">
        <v>8054285187.1499996</v>
      </c>
      <c r="F4781">
        <v>22</v>
      </c>
      <c r="G4781" t="s">
        <v>21</v>
      </c>
      <c r="H4781">
        <v>2005</v>
      </c>
      <c r="I4781">
        <v>6971</v>
      </c>
      <c r="J4781">
        <v>20</v>
      </c>
      <c r="K4781" s="5">
        <v>17763.235110000001</v>
      </c>
      <c r="L4781" s="6">
        <v>20609.042270000002</v>
      </c>
      <c r="M478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2" spans="1:13" x14ac:dyDescent="0.2">
      <c r="A4782" t="s">
        <v>825</v>
      </c>
      <c r="B4782" t="s">
        <v>15</v>
      </c>
      <c r="C4782">
        <v>2</v>
      </c>
      <c r="D4782" s="6">
        <v>487758.83</v>
      </c>
      <c r="E4782" s="6">
        <v>17821965715.48</v>
      </c>
      <c r="F4782">
        <v>47</v>
      </c>
      <c r="G4782" t="s">
        <v>29</v>
      </c>
      <c r="H4782">
        <v>2019</v>
      </c>
      <c r="I4782">
        <v>10436</v>
      </c>
      <c r="J4782">
        <v>6</v>
      </c>
      <c r="K4782" s="5">
        <v>36537.479070000001</v>
      </c>
      <c r="L4782" s="6">
        <v>10377.847400000001</v>
      </c>
      <c r="M47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3" spans="1:13" x14ac:dyDescent="0.2">
      <c r="A4783" t="s">
        <v>826</v>
      </c>
      <c r="B4783" t="s">
        <v>12</v>
      </c>
      <c r="C4783">
        <v>5</v>
      </c>
      <c r="D4783" s="6">
        <v>288935.38</v>
      </c>
      <c r="E4783" s="6">
        <v>12387812904.43</v>
      </c>
      <c r="F4783">
        <v>21</v>
      </c>
      <c r="G4783" t="s">
        <v>37</v>
      </c>
      <c r="H4783">
        <v>2007</v>
      </c>
      <c r="I4783">
        <v>15559</v>
      </c>
      <c r="J4783">
        <v>18</v>
      </c>
      <c r="K4783" s="5">
        <v>42872.991289999998</v>
      </c>
      <c r="L4783" s="6">
        <v>13758.82755</v>
      </c>
      <c r="M47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4" spans="1:13" x14ac:dyDescent="0.2">
      <c r="A4784" t="s">
        <v>827</v>
      </c>
      <c r="B4784" t="s">
        <v>15</v>
      </c>
      <c r="C4784">
        <v>8</v>
      </c>
      <c r="D4784" s="6">
        <v>81484.850000000006</v>
      </c>
      <c r="E4784" s="6">
        <v>26260176193.009998</v>
      </c>
      <c r="F4784">
        <v>29</v>
      </c>
      <c r="G4784" t="s">
        <v>16</v>
      </c>
      <c r="H4784">
        <v>2014</v>
      </c>
      <c r="I4784">
        <v>2434</v>
      </c>
      <c r="J4784">
        <v>11</v>
      </c>
      <c r="K4784" s="5">
        <v>322269.67570000002</v>
      </c>
      <c r="L4784" s="6">
        <v>2809.8222559999999</v>
      </c>
      <c r="M478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5" spans="1:13" x14ac:dyDescent="0.2">
      <c r="A4785" t="s">
        <v>828</v>
      </c>
      <c r="B4785" t="s">
        <v>24</v>
      </c>
      <c r="C4785">
        <v>4</v>
      </c>
      <c r="D4785" s="6">
        <v>418110.28</v>
      </c>
      <c r="E4785" s="6">
        <v>20209459392.220001</v>
      </c>
      <c r="F4785">
        <v>17</v>
      </c>
      <c r="G4785" t="s">
        <v>29</v>
      </c>
      <c r="H4785">
        <v>2022</v>
      </c>
      <c r="I4785">
        <v>14455</v>
      </c>
      <c r="J4785">
        <v>3</v>
      </c>
      <c r="K4785" s="5">
        <v>48334.236369999999</v>
      </c>
      <c r="L4785" s="6">
        <v>24594.722570000002</v>
      </c>
      <c r="M47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6" spans="1:13" x14ac:dyDescent="0.2">
      <c r="A4786" t="s">
        <v>829</v>
      </c>
      <c r="B4786" t="s">
        <v>42</v>
      </c>
      <c r="C4786">
        <v>1</v>
      </c>
      <c r="D4786" s="6">
        <v>11.03</v>
      </c>
      <c r="E4786" s="6">
        <v>1722547165.74</v>
      </c>
      <c r="F4786">
        <v>2</v>
      </c>
      <c r="G4786" t="s">
        <v>16</v>
      </c>
      <c r="H4786">
        <v>2018</v>
      </c>
      <c r="I4786">
        <v>2246</v>
      </c>
      <c r="J4786">
        <v>7</v>
      </c>
      <c r="K4786" s="5">
        <v>156224517.69999999</v>
      </c>
      <c r="L4786" s="7">
        <v>5.5130499999999998</v>
      </c>
      <c r="M47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87" spans="1:13" x14ac:dyDescent="0.2">
      <c r="A4787" t="s">
        <v>830</v>
      </c>
      <c r="B4787" t="s">
        <v>24</v>
      </c>
      <c r="C4787">
        <v>1</v>
      </c>
      <c r="D4787" s="6">
        <v>334782.28000000003</v>
      </c>
      <c r="E4787" s="6">
        <v>12295999194.030001</v>
      </c>
      <c r="F4787">
        <v>18</v>
      </c>
      <c r="G4787" t="s">
        <v>10</v>
      </c>
      <c r="H4787">
        <v>2023</v>
      </c>
      <c r="I4787">
        <v>15532</v>
      </c>
      <c r="J4787">
        <v>2</v>
      </c>
      <c r="K4787" s="5">
        <v>36727.345679999999</v>
      </c>
      <c r="L4787" s="6">
        <v>18599.015380000001</v>
      </c>
      <c r="M47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8" spans="1:13" x14ac:dyDescent="0.2">
      <c r="A4788" t="s">
        <v>831</v>
      </c>
      <c r="B4788" t="s">
        <v>32</v>
      </c>
      <c r="C4788">
        <v>10</v>
      </c>
      <c r="D4788" s="6">
        <v>35810.94</v>
      </c>
      <c r="E4788" s="6">
        <v>10947425373.5</v>
      </c>
      <c r="F4788">
        <v>35</v>
      </c>
      <c r="G4788" t="s">
        <v>29</v>
      </c>
      <c r="H4788">
        <v>2007</v>
      </c>
      <c r="I4788">
        <v>12177</v>
      </c>
      <c r="J4788">
        <v>18</v>
      </c>
      <c r="K4788" s="5">
        <v>305699.57179999998</v>
      </c>
      <c r="L4788" s="6">
        <v>1023.169765</v>
      </c>
      <c r="M47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89" spans="1:13" x14ac:dyDescent="0.2">
      <c r="A4789" t="s">
        <v>832</v>
      </c>
      <c r="B4789" t="s">
        <v>9</v>
      </c>
      <c r="C4789">
        <v>6</v>
      </c>
      <c r="D4789" s="6">
        <v>401213.27</v>
      </c>
      <c r="E4789" s="6">
        <v>1594196089.8199999</v>
      </c>
      <c r="F4789">
        <v>11</v>
      </c>
      <c r="G4789" t="s">
        <v>21</v>
      </c>
      <c r="H4789">
        <v>2012</v>
      </c>
      <c r="I4789">
        <v>8538</v>
      </c>
      <c r="J4789">
        <v>13</v>
      </c>
      <c r="K4789" s="5">
        <v>3972.4381149999999</v>
      </c>
      <c r="L4789" s="6">
        <v>36473.933420000001</v>
      </c>
      <c r="M478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90" spans="1:13" x14ac:dyDescent="0.2">
      <c r="A4790" t="s">
        <v>833</v>
      </c>
      <c r="B4790" t="s">
        <v>24</v>
      </c>
      <c r="C4790">
        <v>4</v>
      </c>
      <c r="D4790" s="6">
        <v>8808.24</v>
      </c>
      <c r="E4790" s="6">
        <v>4031915319.48</v>
      </c>
      <c r="F4790">
        <v>35</v>
      </c>
      <c r="G4790" t="s">
        <v>10</v>
      </c>
      <c r="H4790">
        <v>2002</v>
      </c>
      <c r="I4790">
        <v>15013</v>
      </c>
      <c r="J4790">
        <v>23</v>
      </c>
      <c r="K4790" s="5">
        <v>457742.51669999998</v>
      </c>
      <c r="L4790" s="6">
        <v>251.66403529999999</v>
      </c>
      <c r="M47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1" spans="1:13" x14ac:dyDescent="0.2">
      <c r="A4791" t="s">
        <v>834</v>
      </c>
      <c r="B4791" t="s">
        <v>49</v>
      </c>
      <c r="C4791">
        <v>10</v>
      </c>
      <c r="D4791" s="6">
        <v>162999.88</v>
      </c>
      <c r="E4791" s="6">
        <v>6481475081.5100002</v>
      </c>
      <c r="F4791">
        <v>21</v>
      </c>
      <c r="G4791" t="s">
        <v>33</v>
      </c>
      <c r="H4791">
        <v>2021</v>
      </c>
      <c r="I4791">
        <v>6193</v>
      </c>
      <c r="J4791">
        <v>4</v>
      </c>
      <c r="K4791" s="5">
        <v>39762.680439999996</v>
      </c>
      <c r="L4791" s="6">
        <v>7761.8989769999998</v>
      </c>
      <c r="M47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2" spans="1:13" x14ac:dyDescent="0.2">
      <c r="A4792" t="s">
        <v>106</v>
      </c>
      <c r="B4792" t="s">
        <v>42</v>
      </c>
      <c r="C4792">
        <v>8</v>
      </c>
      <c r="D4792" s="6">
        <v>84485.41</v>
      </c>
      <c r="E4792" s="6">
        <v>25905559657.150002</v>
      </c>
      <c r="F4792">
        <v>23</v>
      </c>
      <c r="G4792" t="s">
        <v>29</v>
      </c>
      <c r="H4792">
        <v>2002</v>
      </c>
      <c r="I4792">
        <v>6933</v>
      </c>
      <c r="J4792">
        <v>23</v>
      </c>
      <c r="K4792" s="5">
        <v>306626.61119999998</v>
      </c>
      <c r="L4792" s="6">
        <v>3673.2787250000001</v>
      </c>
      <c r="M47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3" spans="1:13" x14ac:dyDescent="0.2">
      <c r="A4793" t="s">
        <v>835</v>
      </c>
      <c r="B4793" t="s">
        <v>18</v>
      </c>
      <c r="C4793">
        <v>4</v>
      </c>
      <c r="D4793" s="6">
        <v>477253.28</v>
      </c>
      <c r="E4793" s="6">
        <v>20024695318.349998</v>
      </c>
      <c r="F4793">
        <v>46</v>
      </c>
      <c r="G4793" t="s">
        <v>37</v>
      </c>
      <c r="H4793">
        <v>2019</v>
      </c>
      <c r="I4793">
        <v>989</v>
      </c>
      <c r="J4793">
        <v>6</v>
      </c>
      <c r="K4793" s="5">
        <v>41957.214390000001</v>
      </c>
      <c r="L4793" s="6">
        <v>10375.071239999999</v>
      </c>
      <c r="M47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4" spans="1:13" x14ac:dyDescent="0.2">
      <c r="A4794" t="s">
        <v>836</v>
      </c>
      <c r="B4794" t="s">
        <v>18</v>
      </c>
      <c r="C4794">
        <v>9</v>
      </c>
      <c r="D4794" s="6">
        <v>58941.37</v>
      </c>
      <c r="E4794" s="6">
        <v>16682402206.559999</v>
      </c>
      <c r="F4794">
        <v>31</v>
      </c>
      <c r="G4794" t="s">
        <v>10</v>
      </c>
      <c r="H4794">
        <v>2003</v>
      </c>
      <c r="I4794">
        <v>11051</v>
      </c>
      <c r="J4794">
        <v>22</v>
      </c>
      <c r="K4794" s="5">
        <v>283032.84789999999</v>
      </c>
      <c r="L4794" s="6">
        <v>1901.3344540000001</v>
      </c>
      <c r="M47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5" spans="1:13" x14ac:dyDescent="0.2">
      <c r="A4795" t="s">
        <v>837</v>
      </c>
      <c r="B4795" t="s">
        <v>32</v>
      </c>
      <c r="C4795">
        <v>7</v>
      </c>
      <c r="D4795" s="6">
        <v>395673.05</v>
      </c>
      <c r="E4795" s="6">
        <v>13776820521.32</v>
      </c>
      <c r="F4795">
        <v>8</v>
      </c>
      <c r="G4795" t="s">
        <v>35</v>
      </c>
      <c r="H4795">
        <v>2006</v>
      </c>
      <c r="I4795">
        <v>3213</v>
      </c>
      <c r="J4795">
        <v>19</v>
      </c>
      <c r="K4795" s="5">
        <v>34817.698360000002</v>
      </c>
      <c r="L4795" s="6">
        <v>49459.13104</v>
      </c>
      <c r="M47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796" spans="1:13" x14ac:dyDescent="0.2">
      <c r="A4796" t="s">
        <v>838</v>
      </c>
      <c r="B4796" t="s">
        <v>24</v>
      </c>
      <c r="C4796">
        <v>5</v>
      </c>
      <c r="D4796" s="6">
        <v>212305.37</v>
      </c>
      <c r="E4796" s="6">
        <v>6663507234.8500004</v>
      </c>
      <c r="F4796">
        <v>33</v>
      </c>
      <c r="G4796" t="s">
        <v>27</v>
      </c>
      <c r="H4796">
        <v>2001</v>
      </c>
      <c r="I4796">
        <v>557</v>
      </c>
      <c r="J4796">
        <v>24</v>
      </c>
      <c r="K4796" s="5">
        <v>31385.428100000001</v>
      </c>
      <c r="L4796" s="6">
        <v>6433.4960650000003</v>
      </c>
      <c r="M47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7" spans="1:13" x14ac:dyDescent="0.2">
      <c r="A4797" t="s">
        <v>839</v>
      </c>
      <c r="B4797" t="s">
        <v>32</v>
      </c>
      <c r="C4797">
        <v>5</v>
      </c>
      <c r="D4797" s="6">
        <v>36835.4</v>
      </c>
      <c r="E4797" s="6">
        <v>9695530261.2999992</v>
      </c>
      <c r="F4797">
        <v>37</v>
      </c>
      <c r="G4797" t="s">
        <v>21</v>
      </c>
      <c r="H4797">
        <v>2016</v>
      </c>
      <c r="I4797">
        <v>1533</v>
      </c>
      <c r="J4797">
        <v>9</v>
      </c>
      <c r="K4797" s="5">
        <v>263211.30290000001</v>
      </c>
      <c r="L4797" s="6">
        <v>995.55133079999996</v>
      </c>
      <c r="M47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8" spans="1:13" x14ac:dyDescent="0.2">
      <c r="A4798" t="s">
        <v>840</v>
      </c>
      <c r="B4798" t="s">
        <v>32</v>
      </c>
      <c r="C4798">
        <v>3</v>
      </c>
      <c r="D4798" s="6">
        <v>314445.05</v>
      </c>
      <c r="E4798" s="6">
        <v>7087168197.6199999</v>
      </c>
      <c r="F4798">
        <v>19</v>
      </c>
      <c r="G4798" t="s">
        <v>33</v>
      </c>
      <c r="H4798">
        <v>2009</v>
      </c>
      <c r="I4798">
        <v>10008</v>
      </c>
      <c r="J4798">
        <v>16</v>
      </c>
      <c r="K4798" s="5">
        <v>22537.653719999998</v>
      </c>
      <c r="L4798" s="6">
        <v>16549.739710000002</v>
      </c>
      <c r="M47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799" spans="1:13" x14ac:dyDescent="0.2">
      <c r="A4799" t="s">
        <v>841</v>
      </c>
      <c r="B4799" t="s">
        <v>15</v>
      </c>
      <c r="C4799">
        <v>4</v>
      </c>
      <c r="D4799" s="6">
        <v>56447.16</v>
      </c>
      <c r="E4799" s="6">
        <v>18667089765.669998</v>
      </c>
      <c r="F4799">
        <v>47</v>
      </c>
      <c r="G4799" t="s">
        <v>37</v>
      </c>
      <c r="H4799">
        <v>2019</v>
      </c>
      <c r="I4799">
        <v>8959</v>
      </c>
      <c r="J4799">
        <v>6</v>
      </c>
      <c r="K4799" s="5">
        <v>330699.26770000003</v>
      </c>
      <c r="L4799" s="6">
        <v>1201.00333</v>
      </c>
      <c r="M47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0" spans="1:13" x14ac:dyDescent="0.2">
      <c r="A4800" t="s">
        <v>842</v>
      </c>
      <c r="B4800" t="s">
        <v>15</v>
      </c>
      <c r="C4800">
        <v>6</v>
      </c>
      <c r="D4800" s="6">
        <v>186823.62</v>
      </c>
      <c r="E4800" s="6">
        <v>6623683870.6599998</v>
      </c>
      <c r="F4800">
        <v>39</v>
      </c>
      <c r="G4800" t="s">
        <v>29</v>
      </c>
      <c r="H4800">
        <v>2000</v>
      </c>
      <c r="I4800">
        <v>1421</v>
      </c>
      <c r="J4800">
        <v>25</v>
      </c>
      <c r="K4800" s="5">
        <v>35453.209600000002</v>
      </c>
      <c r="L4800" s="6">
        <v>4790.349295</v>
      </c>
      <c r="M48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1" spans="1:13" x14ac:dyDescent="0.2">
      <c r="A4801" t="s">
        <v>843</v>
      </c>
      <c r="B4801" t="s">
        <v>12</v>
      </c>
      <c r="C4801">
        <v>6</v>
      </c>
      <c r="D4801" s="6">
        <v>175046.91</v>
      </c>
      <c r="E4801" s="6">
        <v>27219573284.52</v>
      </c>
      <c r="F4801">
        <v>34</v>
      </c>
      <c r="G4801" t="s">
        <v>10</v>
      </c>
      <c r="H4801">
        <v>2000</v>
      </c>
      <c r="I4801">
        <v>12952</v>
      </c>
      <c r="J4801">
        <v>25</v>
      </c>
      <c r="K4801" s="5">
        <v>155497.7365</v>
      </c>
      <c r="L4801" s="6">
        <v>5148.4385199999997</v>
      </c>
      <c r="M48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2" spans="1:13" x14ac:dyDescent="0.2">
      <c r="A4802" t="s">
        <v>844</v>
      </c>
      <c r="B4802" t="s">
        <v>42</v>
      </c>
      <c r="C4802">
        <v>2</v>
      </c>
      <c r="D4802" s="6">
        <v>249351.74</v>
      </c>
      <c r="E4802" s="6">
        <v>4629582040.5200005</v>
      </c>
      <c r="F4802">
        <v>34</v>
      </c>
      <c r="G4802" t="s">
        <v>13</v>
      </c>
      <c r="H4802">
        <v>2008</v>
      </c>
      <c r="I4802">
        <v>15381</v>
      </c>
      <c r="J4802">
        <v>17</v>
      </c>
      <c r="K4802" s="5">
        <v>18565.472030000001</v>
      </c>
      <c r="L4802" s="6">
        <v>7333.8746019999999</v>
      </c>
      <c r="M48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3" spans="1:13" x14ac:dyDescent="0.2">
      <c r="A4803" t="s">
        <v>107</v>
      </c>
      <c r="B4803" t="s">
        <v>24</v>
      </c>
      <c r="C4803">
        <v>1</v>
      </c>
      <c r="D4803" s="6">
        <v>363134.3</v>
      </c>
      <c r="E4803" s="6">
        <v>7772600871.7799997</v>
      </c>
      <c r="F4803">
        <v>34</v>
      </c>
      <c r="G4803" t="s">
        <v>29</v>
      </c>
      <c r="H4803">
        <v>2010</v>
      </c>
      <c r="I4803">
        <v>2816</v>
      </c>
      <c r="J4803">
        <v>15</v>
      </c>
      <c r="K4803" s="5">
        <v>21403.204559999998</v>
      </c>
      <c r="L4803" s="6">
        <v>10680.420630000001</v>
      </c>
      <c r="M48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4" spans="1:13" x14ac:dyDescent="0.2">
      <c r="A4804" t="s">
        <v>845</v>
      </c>
      <c r="B4804" t="s">
        <v>18</v>
      </c>
      <c r="C4804">
        <v>10</v>
      </c>
      <c r="D4804" s="6">
        <v>214487.1</v>
      </c>
      <c r="E4804" s="6">
        <v>3267823311.8800001</v>
      </c>
      <c r="F4804">
        <v>25</v>
      </c>
      <c r="G4804" t="s">
        <v>27</v>
      </c>
      <c r="H4804">
        <v>2004</v>
      </c>
      <c r="I4804">
        <v>11588</v>
      </c>
      <c r="J4804">
        <v>21</v>
      </c>
      <c r="K4804" s="5">
        <v>15234.52411</v>
      </c>
      <c r="L4804" s="6">
        <v>8579.4838139999993</v>
      </c>
      <c r="M48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5" spans="1:13" x14ac:dyDescent="0.2">
      <c r="A4805" t="s">
        <v>846</v>
      </c>
      <c r="B4805" t="s">
        <v>24</v>
      </c>
      <c r="C4805">
        <v>2</v>
      </c>
      <c r="D4805" s="6">
        <v>265002.92</v>
      </c>
      <c r="E4805" s="6">
        <v>12263876376.379999</v>
      </c>
      <c r="F4805">
        <v>9</v>
      </c>
      <c r="G4805" t="s">
        <v>27</v>
      </c>
      <c r="H4805">
        <v>2021</v>
      </c>
      <c r="I4805">
        <v>4732</v>
      </c>
      <c r="J4805">
        <v>4</v>
      </c>
      <c r="K4805" s="5">
        <v>46277.269059999999</v>
      </c>
      <c r="L4805" s="6">
        <v>29444.768759999999</v>
      </c>
      <c r="M480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6" spans="1:13" x14ac:dyDescent="0.2">
      <c r="A4806" t="s">
        <v>847</v>
      </c>
      <c r="B4806" t="s">
        <v>12</v>
      </c>
      <c r="C4806">
        <v>8</v>
      </c>
      <c r="D4806" s="6">
        <v>146772.22</v>
      </c>
      <c r="E4806" s="6">
        <v>70031249591.580002</v>
      </c>
      <c r="F4806">
        <v>36</v>
      </c>
      <c r="G4806" t="s">
        <v>19</v>
      </c>
      <c r="H4806">
        <v>2009</v>
      </c>
      <c r="I4806">
        <v>13042</v>
      </c>
      <c r="J4806">
        <v>16</v>
      </c>
      <c r="K4806" s="5">
        <v>477141.38819999999</v>
      </c>
      <c r="L4806" s="6">
        <v>4077.0062290000001</v>
      </c>
      <c r="M480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7" spans="1:13" x14ac:dyDescent="0.2">
      <c r="A4807" t="s">
        <v>848</v>
      </c>
      <c r="B4807" t="s">
        <v>42</v>
      </c>
      <c r="C4807">
        <v>8</v>
      </c>
      <c r="D4807" s="6">
        <v>328909.65999999997</v>
      </c>
      <c r="E4807" s="6">
        <v>12081019076.91</v>
      </c>
      <c r="F4807">
        <v>10</v>
      </c>
      <c r="G4807" t="s">
        <v>21</v>
      </c>
      <c r="H4807">
        <v>2020</v>
      </c>
      <c r="I4807">
        <v>17871</v>
      </c>
      <c r="J4807">
        <v>5</v>
      </c>
      <c r="K4807" s="5">
        <v>36729.508600000001</v>
      </c>
      <c r="L4807" s="6">
        <v>32890.965949999998</v>
      </c>
      <c r="M48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08" spans="1:13" x14ac:dyDescent="0.2">
      <c r="A4808" t="s">
        <v>849</v>
      </c>
      <c r="B4808" t="s">
        <v>42</v>
      </c>
      <c r="C4808">
        <v>6</v>
      </c>
      <c r="D4808" s="6">
        <v>388757.03</v>
      </c>
      <c r="E4808" s="6">
        <v>12746525378.030001</v>
      </c>
      <c r="F4808">
        <v>31</v>
      </c>
      <c r="G4808" t="s">
        <v>33</v>
      </c>
      <c r="H4808">
        <v>2021</v>
      </c>
      <c r="I4808">
        <v>10869</v>
      </c>
      <c r="J4808">
        <v>4</v>
      </c>
      <c r="K4808" s="5">
        <v>32786.896489999999</v>
      </c>
      <c r="L4808" s="6">
        <v>12540.54947</v>
      </c>
      <c r="M480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09" spans="1:13" x14ac:dyDescent="0.2">
      <c r="A4809" t="s">
        <v>850</v>
      </c>
      <c r="B4809" t="s">
        <v>49</v>
      </c>
      <c r="C4809">
        <v>6</v>
      </c>
      <c r="D4809" s="6">
        <v>458669.99</v>
      </c>
      <c r="E4809" s="6">
        <v>196823303.27000001</v>
      </c>
      <c r="F4809">
        <v>37</v>
      </c>
      <c r="G4809" t="s">
        <v>10</v>
      </c>
      <c r="H4809">
        <v>2003</v>
      </c>
      <c r="I4809">
        <v>6979</v>
      </c>
      <c r="J4809">
        <v>22</v>
      </c>
      <c r="K4809" s="5">
        <v>428.11746040000003</v>
      </c>
      <c r="L4809" s="6">
        <v>12396.486339999999</v>
      </c>
      <c r="M48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0" spans="1:13" x14ac:dyDescent="0.2">
      <c r="A4810" t="s">
        <v>851</v>
      </c>
      <c r="B4810" t="s">
        <v>18</v>
      </c>
      <c r="C4810">
        <v>9</v>
      </c>
      <c r="D4810" s="6">
        <v>491690.54</v>
      </c>
      <c r="E4810" s="6">
        <v>10411023819.34</v>
      </c>
      <c r="F4810">
        <v>27</v>
      </c>
      <c r="G4810" t="s">
        <v>37</v>
      </c>
      <c r="H4810">
        <v>2008</v>
      </c>
      <c r="I4810">
        <v>6291</v>
      </c>
      <c r="J4810">
        <v>17</v>
      </c>
      <c r="K4810" s="5">
        <v>21172.935560000002</v>
      </c>
      <c r="L4810" s="6">
        <v>18210.760760000001</v>
      </c>
      <c r="M48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1" spans="1:13" x14ac:dyDescent="0.2">
      <c r="A4811" t="s">
        <v>852</v>
      </c>
      <c r="B4811" t="s">
        <v>32</v>
      </c>
      <c r="C4811">
        <v>7</v>
      </c>
      <c r="D4811" s="6">
        <v>227474.5</v>
      </c>
      <c r="E4811" s="6">
        <v>5690218957.0799999</v>
      </c>
      <c r="F4811">
        <v>5</v>
      </c>
      <c r="G4811" t="s">
        <v>13</v>
      </c>
      <c r="H4811">
        <v>2013</v>
      </c>
      <c r="I4811">
        <v>1795</v>
      </c>
      <c r="J4811">
        <v>12</v>
      </c>
      <c r="K4811" s="5">
        <v>25013.754819999998</v>
      </c>
      <c r="L4811" s="6">
        <v>45494.900900000001</v>
      </c>
      <c r="M48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2" spans="1:13" x14ac:dyDescent="0.2">
      <c r="A4812" t="s">
        <v>853</v>
      </c>
      <c r="B4812" t="s">
        <v>24</v>
      </c>
      <c r="C4812">
        <v>4</v>
      </c>
      <c r="D4812" s="6">
        <v>225125.7</v>
      </c>
      <c r="E4812" s="6">
        <v>3769937449.8400002</v>
      </c>
      <c r="F4812">
        <v>37</v>
      </c>
      <c r="G4812" t="s">
        <v>21</v>
      </c>
      <c r="H4812">
        <v>2013</v>
      </c>
      <c r="I4812">
        <v>1968</v>
      </c>
      <c r="J4812">
        <v>12</v>
      </c>
      <c r="K4812" s="5">
        <v>16744.92181</v>
      </c>
      <c r="L4812" s="6">
        <v>6084.4785069999998</v>
      </c>
      <c r="M481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3" spans="1:13" x14ac:dyDescent="0.2">
      <c r="A4813" t="s">
        <v>854</v>
      </c>
      <c r="B4813" t="s">
        <v>24</v>
      </c>
      <c r="C4813">
        <v>1</v>
      </c>
      <c r="D4813" s="6">
        <v>47299.16</v>
      </c>
      <c r="E4813" s="6">
        <v>15280597190</v>
      </c>
      <c r="F4813">
        <v>41</v>
      </c>
      <c r="G4813" t="s">
        <v>37</v>
      </c>
      <c r="H4813">
        <v>2010</v>
      </c>
      <c r="I4813">
        <v>696</v>
      </c>
      <c r="J4813">
        <v>15</v>
      </c>
      <c r="K4813" s="5">
        <v>323061.7585</v>
      </c>
      <c r="L4813" s="6">
        <v>1153.6380549999999</v>
      </c>
      <c r="M481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4" spans="1:13" x14ac:dyDescent="0.2">
      <c r="A4814" t="s">
        <v>108</v>
      </c>
      <c r="B4814" t="s">
        <v>15</v>
      </c>
      <c r="C4814">
        <v>8</v>
      </c>
      <c r="D4814" s="6">
        <v>368956.11</v>
      </c>
      <c r="E4814" s="6">
        <v>1552719534.8</v>
      </c>
      <c r="F4814">
        <v>32</v>
      </c>
      <c r="G4814" t="s">
        <v>16</v>
      </c>
      <c r="H4814">
        <v>2012</v>
      </c>
      <c r="I4814">
        <v>1595</v>
      </c>
      <c r="J4814">
        <v>13</v>
      </c>
      <c r="K4814" s="5">
        <v>4207.412609</v>
      </c>
      <c r="L4814" s="6">
        <v>11529.878360000001</v>
      </c>
      <c r="M48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5" spans="1:13" x14ac:dyDescent="0.2">
      <c r="A4815" t="s">
        <v>855</v>
      </c>
      <c r="B4815" t="s">
        <v>12</v>
      </c>
      <c r="C4815">
        <v>2</v>
      </c>
      <c r="D4815" s="6">
        <v>177060.74</v>
      </c>
      <c r="E4815" s="6">
        <v>52126121631.040001</v>
      </c>
      <c r="F4815">
        <v>37</v>
      </c>
      <c r="G4815" t="s">
        <v>19</v>
      </c>
      <c r="H4815">
        <v>2020</v>
      </c>
      <c r="I4815">
        <v>360</v>
      </c>
      <c r="J4815">
        <v>5</v>
      </c>
      <c r="K4815" s="5">
        <v>294395.83620000002</v>
      </c>
      <c r="L4815" s="6">
        <v>4785.4254010000004</v>
      </c>
      <c r="M481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6" spans="1:13" x14ac:dyDescent="0.2">
      <c r="A4816" t="s">
        <v>856</v>
      </c>
      <c r="B4816" t="s">
        <v>24</v>
      </c>
      <c r="C4816">
        <v>1</v>
      </c>
      <c r="D4816" s="6">
        <v>43461.29</v>
      </c>
      <c r="E4816" s="6">
        <v>20316608026.98</v>
      </c>
      <c r="F4816">
        <v>46</v>
      </c>
      <c r="G4816" t="s">
        <v>27</v>
      </c>
      <c r="H4816">
        <v>2012</v>
      </c>
      <c r="I4816">
        <v>11847</v>
      </c>
      <c r="J4816">
        <v>13</v>
      </c>
      <c r="K4816" s="5">
        <v>467463.40139999997</v>
      </c>
      <c r="L4816" s="6">
        <v>944.81075050000004</v>
      </c>
      <c r="M48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7" spans="1:13" x14ac:dyDescent="0.2">
      <c r="A4817" t="s">
        <v>857</v>
      </c>
      <c r="B4817" t="s">
        <v>24</v>
      </c>
      <c r="C4817">
        <v>4</v>
      </c>
      <c r="D4817" s="6">
        <v>214274.23</v>
      </c>
      <c r="E4817" s="6">
        <v>6142938215.6300001</v>
      </c>
      <c r="F4817">
        <v>29</v>
      </c>
      <c r="G4817" t="s">
        <v>21</v>
      </c>
      <c r="H4817">
        <v>2015</v>
      </c>
      <c r="I4817">
        <v>12911</v>
      </c>
      <c r="J4817">
        <v>10</v>
      </c>
      <c r="K4817" s="5">
        <v>28667.58107</v>
      </c>
      <c r="L4817" s="6">
        <v>7388.7666509999999</v>
      </c>
      <c r="M48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18" spans="1:13" x14ac:dyDescent="0.2">
      <c r="A4818" t="s">
        <v>858</v>
      </c>
      <c r="B4818" t="s">
        <v>32</v>
      </c>
      <c r="C4818">
        <v>7</v>
      </c>
      <c r="D4818" s="6">
        <v>305858.2</v>
      </c>
      <c r="E4818" s="6">
        <v>12444991459.360001</v>
      </c>
      <c r="F4818">
        <v>13</v>
      </c>
      <c r="G4818" t="s">
        <v>27</v>
      </c>
      <c r="H4818">
        <v>2002</v>
      </c>
      <c r="I4818">
        <v>11437</v>
      </c>
      <c r="J4818">
        <v>23</v>
      </c>
      <c r="K4818" s="5">
        <v>40687.761200000001</v>
      </c>
      <c r="L4818" s="6">
        <v>23527.554220000002</v>
      </c>
      <c r="M481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19" spans="1:13" x14ac:dyDescent="0.2">
      <c r="A4819" t="s">
        <v>859</v>
      </c>
      <c r="B4819" t="s">
        <v>12</v>
      </c>
      <c r="C4819">
        <v>5</v>
      </c>
      <c r="D4819" s="6">
        <v>72879.66</v>
      </c>
      <c r="E4819" s="6">
        <v>31090505219.610001</v>
      </c>
      <c r="F4819">
        <v>20</v>
      </c>
      <c r="G4819" t="s">
        <v>13</v>
      </c>
      <c r="H4819">
        <v>2018</v>
      </c>
      <c r="I4819">
        <v>11408</v>
      </c>
      <c r="J4819">
        <v>7</v>
      </c>
      <c r="K4819" s="5">
        <v>426599.58350000001</v>
      </c>
      <c r="L4819" s="6">
        <v>3643.9829690000001</v>
      </c>
      <c r="M481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0" spans="1:13" x14ac:dyDescent="0.2">
      <c r="A4820" t="s">
        <v>860</v>
      </c>
      <c r="B4820" t="s">
        <v>18</v>
      </c>
      <c r="C4820">
        <v>9</v>
      </c>
      <c r="D4820" s="6">
        <v>134049.72</v>
      </c>
      <c r="E4820" s="6">
        <v>3194528924.04</v>
      </c>
      <c r="F4820">
        <v>9</v>
      </c>
      <c r="G4820" t="s">
        <v>37</v>
      </c>
      <c r="H4820">
        <v>2013</v>
      </c>
      <c r="I4820">
        <v>7873</v>
      </c>
      <c r="J4820">
        <v>12</v>
      </c>
      <c r="K4820" s="5">
        <v>23829.925230000001</v>
      </c>
      <c r="L4820" s="6">
        <v>14894.41366</v>
      </c>
      <c r="M48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1" spans="1:13" x14ac:dyDescent="0.2">
      <c r="A4821" t="s">
        <v>861</v>
      </c>
      <c r="B4821" t="s">
        <v>9</v>
      </c>
      <c r="C4821">
        <v>5</v>
      </c>
      <c r="D4821" s="6">
        <v>88161.18</v>
      </c>
      <c r="E4821" s="6">
        <v>21047844681.630001</v>
      </c>
      <c r="F4821">
        <v>25</v>
      </c>
      <c r="G4821" t="s">
        <v>29</v>
      </c>
      <c r="H4821">
        <v>2023</v>
      </c>
      <c r="I4821">
        <v>2938</v>
      </c>
      <c r="J4821">
        <v>2</v>
      </c>
      <c r="K4821" s="5">
        <v>238741.76639999999</v>
      </c>
      <c r="L4821" s="6">
        <v>3526.4473149999999</v>
      </c>
      <c r="M48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2" spans="1:13" x14ac:dyDescent="0.2">
      <c r="A4822" t="s">
        <v>862</v>
      </c>
      <c r="B4822" t="s">
        <v>15</v>
      </c>
      <c r="C4822">
        <v>8</v>
      </c>
      <c r="D4822" s="6">
        <v>45482.77</v>
      </c>
      <c r="E4822" s="6">
        <v>11531759209.15</v>
      </c>
      <c r="F4822">
        <v>9</v>
      </c>
      <c r="G4822" t="s">
        <v>35</v>
      </c>
      <c r="H4822">
        <v>2008</v>
      </c>
      <c r="I4822">
        <v>17203</v>
      </c>
      <c r="J4822">
        <v>17</v>
      </c>
      <c r="K4822" s="5">
        <v>253540.2794</v>
      </c>
      <c r="L4822" s="6">
        <v>5053.6408979999997</v>
      </c>
      <c r="M48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3" spans="1:13" x14ac:dyDescent="0.2">
      <c r="A4823" t="s">
        <v>863</v>
      </c>
      <c r="B4823" t="s">
        <v>42</v>
      </c>
      <c r="C4823">
        <v>7</v>
      </c>
      <c r="D4823" s="6">
        <v>176265.08</v>
      </c>
      <c r="E4823" s="6">
        <v>4958774151.9499998</v>
      </c>
      <c r="F4823">
        <v>47</v>
      </c>
      <c r="G4823" t="s">
        <v>35</v>
      </c>
      <c r="H4823">
        <v>2018</v>
      </c>
      <c r="I4823">
        <v>15355</v>
      </c>
      <c r="J4823">
        <v>7</v>
      </c>
      <c r="K4823" s="5">
        <v>28131.481019999999</v>
      </c>
      <c r="L4823" s="6">
        <v>3750.3209529999999</v>
      </c>
      <c r="M48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4" spans="1:13" x14ac:dyDescent="0.2">
      <c r="A4824" t="s">
        <v>864</v>
      </c>
      <c r="B4824" t="s">
        <v>18</v>
      </c>
      <c r="C4824">
        <v>10</v>
      </c>
      <c r="D4824" s="6">
        <v>25134.73</v>
      </c>
      <c r="E4824" s="6">
        <v>8344974657.79</v>
      </c>
      <c r="F4824">
        <v>26</v>
      </c>
      <c r="G4824" t="s">
        <v>33</v>
      </c>
      <c r="H4824">
        <v>2008</v>
      </c>
      <c r="I4824">
        <v>18826</v>
      </c>
      <c r="J4824">
        <v>17</v>
      </c>
      <c r="K4824" s="5">
        <v>332008.74410000001</v>
      </c>
      <c r="L4824" s="6">
        <v>966.72031300000003</v>
      </c>
      <c r="M48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5" spans="1:13" x14ac:dyDescent="0.2">
      <c r="A4825" t="s">
        <v>109</v>
      </c>
      <c r="B4825" t="s">
        <v>12</v>
      </c>
      <c r="C4825">
        <v>1</v>
      </c>
      <c r="D4825" s="6">
        <v>187626.44</v>
      </c>
      <c r="E4825" s="6">
        <v>69033353890.910004</v>
      </c>
      <c r="F4825">
        <v>14</v>
      </c>
      <c r="G4825" t="s">
        <v>16</v>
      </c>
      <c r="H4825">
        <v>2023</v>
      </c>
      <c r="I4825">
        <v>11895</v>
      </c>
      <c r="J4825">
        <v>2</v>
      </c>
      <c r="K4825" s="5">
        <v>367928.78269999998</v>
      </c>
      <c r="L4825" s="6">
        <v>13401.888300000001</v>
      </c>
      <c r="M48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6" spans="1:13" x14ac:dyDescent="0.2">
      <c r="A4826" t="s">
        <v>865</v>
      </c>
      <c r="B4826" t="s">
        <v>12</v>
      </c>
      <c r="C4826">
        <v>3</v>
      </c>
      <c r="D4826" s="6">
        <v>367219.62</v>
      </c>
      <c r="E4826" s="6">
        <v>13599329416.540001</v>
      </c>
      <c r="F4826">
        <v>25</v>
      </c>
      <c r="G4826" t="s">
        <v>35</v>
      </c>
      <c r="H4826">
        <v>2008</v>
      </c>
      <c r="I4826">
        <v>1420</v>
      </c>
      <c r="J4826">
        <v>17</v>
      </c>
      <c r="K4826" s="5">
        <v>37032.23186</v>
      </c>
      <c r="L4826" s="6">
        <v>14688.784890000001</v>
      </c>
      <c r="M482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7" spans="1:13" x14ac:dyDescent="0.2">
      <c r="A4827" t="s">
        <v>866</v>
      </c>
      <c r="B4827" t="s">
        <v>15</v>
      </c>
      <c r="C4827">
        <v>9</v>
      </c>
      <c r="D4827" s="6">
        <v>115281.91</v>
      </c>
      <c r="E4827" s="6">
        <v>35485917883.57</v>
      </c>
      <c r="F4827">
        <v>12</v>
      </c>
      <c r="G4827" t="s">
        <v>10</v>
      </c>
      <c r="H4827">
        <v>2014</v>
      </c>
      <c r="I4827">
        <v>11853</v>
      </c>
      <c r="J4827">
        <v>11</v>
      </c>
      <c r="K4827" s="5">
        <v>307817.6238</v>
      </c>
      <c r="L4827" s="6">
        <v>9606.8255609999997</v>
      </c>
      <c r="M482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28" spans="1:13" x14ac:dyDescent="0.2">
      <c r="A4828" t="s">
        <v>867</v>
      </c>
      <c r="B4828" t="s">
        <v>18</v>
      </c>
      <c r="C4828">
        <v>10</v>
      </c>
      <c r="D4828" s="6">
        <v>157382.34</v>
      </c>
      <c r="E4828" s="6">
        <v>5277699960.9799995</v>
      </c>
      <c r="F4828">
        <v>47</v>
      </c>
      <c r="G4828" t="s">
        <v>27</v>
      </c>
      <c r="H4828">
        <v>2018</v>
      </c>
      <c r="I4828">
        <v>4006</v>
      </c>
      <c r="J4828">
        <v>7</v>
      </c>
      <c r="K4828" s="5">
        <v>33533.257060000004</v>
      </c>
      <c r="L4828" s="6">
        <v>3348.5604979999998</v>
      </c>
      <c r="M48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29" spans="1:13" x14ac:dyDescent="0.2">
      <c r="A4829" t="s">
        <v>868</v>
      </c>
      <c r="B4829" t="s">
        <v>24</v>
      </c>
      <c r="C4829">
        <v>8</v>
      </c>
      <c r="D4829" s="6">
        <v>15956.74</v>
      </c>
      <c r="E4829" s="6">
        <v>3182385698.5999999</v>
      </c>
      <c r="F4829">
        <v>43</v>
      </c>
      <c r="G4829" t="s">
        <v>21</v>
      </c>
      <c r="H4829">
        <v>2017</v>
      </c>
      <c r="I4829">
        <v>4441</v>
      </c>
      <c r="J4829">
        <v>8</v>
      </c>
      <c r="K4829" s="5">
        <v>199437.39989999999</v>
      </c>
      <c r="L4829" s="6">
        <v>371.08686080000001</v>
      </c>
      <c r="M48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0" spans="1:13" x14ac:dyDescent="0.2">
      <c r="A4830" t="s">
        <v>869</v>
      </c>
      <c r="B4830" t="s">
        <v>49</v>
      </c>
      <c r="C4830">
        <v>7</v>
      </c>
      <c r="D4830" s="6">
        <v>386732.2</v>
      </c>
      <c r="E4830" s="6">
        <v>8539303988.75</v>
      </c>
      <c r="F4830">
        <v>1</v>
      </c>
      <c r="G4830" t="s">
        <v>35</v>
      </c>
      <c r="H4830">
        <v>2006</v>
      </c>
      <c r="I4830">
        <v>9726</v>
      </c>
      <c r="J4830">
        <v>19</v>
      </c>
      <c r="K4830" s="5">
        <v>22079.664799999999</v>
      </c>
      <c r="L4830" s="6">
        <v>386732.1961</v>
      </c>
      <c r="M483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1" spans="1:13" x14ac:dyDescent="0.2">
      <c r="A4831" t="s">
        <v>870</v>
      </c>
      <c r="B4831" t="s">
        <v>42</v>
      </c>
      <c r="C4831">
        <v>8</v>
      </c>
      <c r="D4831" s="6">
        <v>409612.76</v>
      </c>
      <c r="E4831" s="6">
        <v>8960387993.1700001</v>
      </c>
      <c r="F4831">
        <v>8</v>
      </c>
      <c r="G4831" t="s">
        <v>19</v>
      </c>
      <c r="H4831">
        <v>2000</v>
      </c>
      <c r="I4831">
        <v>1906</v>
      </c>
      <c r="J4831">
        <v>25</v>
      </c>
      <c r="K4831" s="5">
        <v>21874.265640000001</v>
      </c>
      <c r="L4831" s="6">
        <v>51201.595329999996</v>
      </c>
      <c r="M483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2" spans="1:13" x14ac:dyDescent="0.2">
      <c r="A4832" t="s">
        <v>871</v>
      </c>
      <c r="B4832" t="s">
        <v>32</v>
      </c>
      <c r="C4832">
        <v>8</v>
      </c>
      <c r="D4832" s="6">
        <v>432101.95</v>
      </c>
      <c r="E4832" s="6">
        <v>167394251.50999999</v>
      </c>
      <c r="F4832">
        <v>32</v>
      </c>
      <c r="G4832" t="s">
        <v>16</v>
      </c>
      <c r="H4832">
        <v>2023</v>
      </c>
      <c r="I4832">
        <v>19144</v>
      </c>
      <c r="J4832">
        <v>2</v>
      </c>
      <c r="K4832" s="5">
        <v>386.39526960000001</v>
      </c>
      <c r="L4832" s="6">
        <v>13503.185939999999</v>
      </c>
      <c r="M48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3" spans="1:13" x14ac:dyDescent="0.2">
      <c r="A4833" t="s">
        <v>872</v>
      </c>
      <c r="B4833" t="s">
        <v>15</v>
      </c>
      <c r="C4833">
        <v>8</v>
      </c>
      <c r="D4833" s="6">
        <v>463106.63</v>
      </c>
      <c r="E4833" s="6">
        <v>2214269938.8899999</v>
      </c>
      <c r="F4833">
        <v>2</v>
      </c>
      <c r="G4833" t="s">
        <v>29</v>
      </c>
      <c r="H4833">
        <v>2014</v>
      </c>
      <c r="I4833">
        <v>12125</v>
      </c>
      <c r="J4833">
        <v>11</v>
      </c>
      <c r="K4833" s="5">
        <v>4780.3392889999996</v>
      </c>
      <c r="L4833" s="6">
        <v>231553.31649999999</v>
      </c>
      <c r="M483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4" spans="1:13" x14ac:dyDescent="0.2">
      <c r="A4834" t="s">
        <v>873</v>
      </c>
      <c r="B4834" t="s">
        <v>9</v>
      </c>
      <c r="C4834">
        <v>4</v>
      </c>
      <c r="D4834" s="6">
        <v>4288.6499999999996</v>
      </c>
      <c r="E4834" s="6">
        <v>11095902933.91</v>
      </c>
      <c r="F4834">
        <v>45</v>
      </c>
      <c r="G4834" t="s">
        <v>10</v>
      </c>
      <c r="H4834">
        <v>2019</v>
      </c>
      <c r="I4834">
        <v>14832</v>
      </c>
      <c r="J4834">
        <v>6</v>
      </c>
      <c r="K4834" s="5">
        <v>2587273.0079999999</v>
      </c>
      <c r="L4834" s="7">
        <v>95.30324967</v>
      </c>
      <c r="M483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35" spans="1:13" x14ac:dyDescent="0.2">
      <c r="A4835" t="s">
        <v>874</v>
      </c>
      <c r="B4835" t="s">
        <v>15</v>
      </c>
      <c r="C4835">
        <v>2</v>
      </c>
      <c r="D4835" s="6">
        <v>16665.36</v>
      </c>
      <c r="E4835" s="6">
        <v>7638403529.5299997</v>
      </c>
      <c r="F4835">
        <v>8</v>
      </c>
      <c r="G4835" t="s">
        <v>33</v>
      </c>
      <c r="H4835">
        <v>2022</v>
      </c>
      <c r="I4835">
        <v>8771</v>
      </c>
      <c r="J4835">
        <v>3</v>
      </c>
      <c r="K4835" s="5">
        <v>458339.14909999998</v>
      </c>
      <c r="L4835" s="6">
        <v>2083.1699840000001</v>
      </c>
      <c r="M48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6" spans="1:13" x14ac:dyDescent="0.2">
      <c r="A4836" t="s">
        <v>110</v>
      </c>
      <c r="B4836" t="s">
        <v>42</v>
      </c>
      <c r="C4836">
        <v>5</v>
      </c>
      <c r="D4836" s="6">
        <v>24472.7</v>
      </c>
      <c r="E4836" s="6">
        <v>8095858828.0699997</v>
      </c>
      <c r="F4836">
        <v>27</v>
      </c>
      <c r="G4836" t="s">
        <v>35</v>
      </c>
      <c r="H4836">
        <v>2021</v>
      </c>
      <c r="I4836">
        <v>12903</v>
      </c>
      <c r="J4836">
        <v>4</v>
      </c>
      <c r="K4836" s="5">
        <v>330810.78019999998</v>
      </c>
      <c r="L4836" s="6">
        <v>906.3964502</v>
      </c>
      <c r="M483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7" spans="1:13" x14ac:dyDescent="0.2">
      <c r="A4837" t="s">
        <v>875</v>
      </c>
      <c r="B4837" t="s">
        <v>42</v>
      </c>
      <c r="C4837">
        <v>7</v>
      </c>
      <c r="D4837" s="6">
        <v>326667.19</v>
      </c>
      <c r="E4837" s="6">
        <v>6338976928.0699997</v>
      </c>
      <c r="F4837">
        <v>27</v>
      </c>
      <c r="G4837" t="s">
        <v>19</v>
      </c>
      <c r="H4837">
        <v>2020</v>
      </c>
      <c r="I4837">
        <v>1258</v>
      </c>
      <c r="J4837">
        <v>5</v>
      </c>
      <c r="K4837" s="5">
        <v>19404.000059999998</v>
      </c>
      <c r="L4837" s="6">
        <v>12098.78498</v>
      </c>
      <c r="M48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8" spans="1:13" x14ac:dyDescent="0.2">
      <c r="A4838" t="s">
        <v>876</v>
      </c>
      <c r="B4838" t="s">
        <v>9</v>
      </c>
      <c r="C4838">
        <v>8</v>
      </c>
      <c r="D4838" s="6">
        <v>122264.76</v>
      </c>
      <c r="E4838" s="6">
        <v>3024034895.9200001</v>
      </c>
      <c r="F4838">
        <v>27</v>
      </c>
      <c r="G4838" t="s">
        <v>35</v>
      </c>
      <c r="H4838">
        <v>2002</v>
      </c>
      <c r="I4838">
        <v>19761</v>
      </c>
      <c r="J4838">
        <v>23</v>
      </c>
      <c r="K4838" s="5">
        <v>24732.49598</v>
      </c>
      <c r="L4838" s="6">
        <v>4528.3243629999997</v>
      </c>
      <c r="M48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39" spans="1:13" x14ac:dyDescent="0.2">
      <c r="A4839" t="s">
        <v>877</v>
      </c>
      <c r="B4839" t="s">
        <v>42</v>
      </c>
      <c r="C4839">
        <v>7</v>
      </c>
      <c r="D4839" s="6">
        <v>180697.12</v>
      </c>
      <c r="E4839" s="6">
        <v>5422096764.5900002</v>
      </c>
      <c r="F4839">
        <v>21</v>
      </c>
      <c r="G4839" t="s">
        <v>35</v>
      </c>
      <c r="H4839">
        <v>2002</v>
      </c>
      <c r="I4839">
        <v>12646</v>
      </c>
      <c r="J4839">
        <v>23</v>
      </c>
      <c r="K4839" s="5">
        <v>30005.547689999999</v>
      </c>
      <c r="L4839" s="6">
        <v>8604.6247870000007</v>
      </c>
      <c r="M48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0" spans="1:13" x14ac:dyDescent="0.2">
      <c r="A4840" t="s">
        <v>878</v>
      </c>
      <c r="B4840" t="s">
        <v>24</v>
      </c>
      <c r="C4840">
        <v>10</v>
      </c>
      <c r="D4840" s="6">
        <v>192805.06</v>
      </c>
      <c r="E4840" s="6">
        <v>7015325931.1099997</v>
      </c>
      <c r="F4840">
        <v>32</v>
      </c>
      <c r="G4840" t="s">
        <v>16</v>
      </c>
      <c r="H4840">
        <v>2022</v>
      </c>
      <c r="I4840">
        <v>1162</v>
      </c>
      <c r="J4840">
        <v>3</v>
      </c>
      <c r="K4840" s="5">
        <v>36384.591260000001</v>
      </c>
      <c r="L4840" s="6">
        <v>6025.1579739999997</v>
      </c>
      <c r="M48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1" spans="1:13" x14ac:dyDescent="0.2">
      <c r="A4841" t="s">
        <v>879</v>
      </c>
      <c r="B4841" t="s">
        <v>32</v>
      </c>
      <c r="C4841">
        <v>6</v>
      </c>
      <c r="D4841" s="6">
        <v>428152.22</v>
      </c>
      <c r="E4841" s="6">
        <v>1978384226.1900001</v>
      </c>
      <c r="F4841">
        <v>10</v>
      </c>
      <c r="G4841" t="s">
        <v>19</v>
      </c>
      <c r="H4841">
        <v>2008</v>
      </c>
      <c r="I4841">
        <v>10697</v>
      </c>
      <c r="J4841">
        <v>17</v>
      </c>
      <c r="K4841" s="5">
        <v>4619.7496090000004</v>
      </c>
      <c r="L4841" s="6">
        <v>42815.222500000003</v>
      </c>
      <c r="M484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2" spans="1:13" x14ac:dyDescent="0.2">
      <c r="A4842" t="s">
        <v>880</v>
      </c>
      <c r="B4842" t="s">
        <v>49</v>
      </c>
      <c r="C4842">
        <v>1</v>
      </c>
      <c r="D4842" s="6">
        <v>297054.05</v>
      </c>
      <c r="E4842" s="6">
        <v>14006089045.83</v>
      </c>
      <c r="F4842">
        <v>34</v>
      </c>
      <c r="G4842" t="s">
        <v>33</v>
      </c>
      <c r="H4842">
        <v>2010</v>
      </c>
      <c r="I4842">
        <v>10126</v>
      </c>
      <c r="J4842">
        <v>15</v>
      </c>
      <c r="K4842" s="5">
        <v>47148.96802</v>
      </c>
      <c r="L4842" s="6">
        <v>8736.8838780000005</v>
      </c>
      <c r="M48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3" spans="1:13" x14ac:dyDescent="0.2">
      <c r="A4843" t="s">
        <v>881</v>
      </c>
      <c r="B4843" t="s">
        <v>18</v>
      </c>
      <c r="C4843">
        <v>9</v>
      </c>
      <c r="D4843" s="6">
        <v>248458.68</v>
      </c>
      <c r="E4843" s="6">
        <v>9879870115.1399994</v>
      </c>
      <c r="F4843">
        <v>19</v>
      </c>
      <c r="G4843" t="s">
        <v>10</v>
      </c>
      <c r="H4843">
        <v>2012</v>
      </c>
      <c r="I4843">
        <v>17872</v>
      </c>
      <c r="J4843">
        <v>13</v>
      </c>
      <c r="K4843" s="5">
        <v>39763.640480000002</v>
      </c>
      <c r="L4843" s="6">
        <v>13076.77267</v>
      </c>
      <c r="M48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4" spans="1:13" x14ac:dyDescent="0.2">
      <c r="A4844" t="s">
        <v>882</v>
      </c>
      <c r="B4844" t="s">
        <v>12</v>
      </c>
      <c r="C4844">
        <v>5</v>
      </c>
      <c r="D4844" s="6">
        <v>315105.53000000003</v>
      </c>
      <c r="E4844" s="6">
        <v>9596301787.4500008</v>
      </c>
      <c r="F4844">
        <v>32</v>
      </c>
      <c r="G4844" t="s">
        <v>19</v>
      </c>
      <c r="H4844">
        <v>2005</v>
      </c>
      <c r="I4844">
        <v>18823</v>
      </c>
      <c r="J4844">
        <v>20</v>
      </c>
      <c r="K4844" s="5">
        <v>30453.247940000001</v>
      </c>
      <c r="L4844" s="6">
        <v>9847.0476569999992</v>
      </c>
      <c r="M48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5" spans="1:13" x14ac:dyDescent="0.2">
      <c r="A4845" t="s">
        <v>883</v>
      </c>
      <c r="B4845" t="s">
        <v>42</v>
      </c>
      <c r="C4845">
        <v>7</v>
      </c>
      <c r="D4845" s="6">
        <v>447941.96</v>
      </c>
      <c r="E4845" s="6">
        <v>1978793068.8900001</v>
      </c>
      <c r="F4845">
        <v>36</v>
      </c>
      <c r="G4845" t="s">
        <v>13</v>
      </c>
      <c r="H4845">
        <v>2009</v>
      </c>
      <c r="I4845">
        <v>15393</v>
      </c>
      <c r="J4845">
        <v>16</v>
      </c>
      <c r="K4845" s="5">
        <v>4416.5210710000001</v>
      </c>
      <c r="L4845" s="6">
        <v>12442.83236</v>
      </c>
      <c r="M48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46" spans="1:13" x14ac:dyDescent="0.2">
      <c r="A4846" t="s">
        <v>884</v>
      </c>
      <c r="B4846" t="s">
        <v>9</v>
      </c>
      <c r="C4846">
        <v>6</v>
      </c>
      <c r="D4846" s="6">
        <v>493781.74</v>
      </c>
      <c r="E4846" s="6">
        <v>1934863537.76</v>
      </c>
      <c r="F4846">
        <v>21</v>
      </c>
      <c r="G4846" t="s">
        <v>29</v>
      </c>
      <c r="H4846">
        <v>2021</v>
      </c>
      <c r="I4846">
        <v>17663</v>
      </c>
      <c r="J4846">
        <v>4</v>
      </c>
      <c r="K4846" s="5">
        <v>3917.4590429999998</v>
      </c>
      <c r="L4846" s="6">
        <v>23513.41635</v>
      </c>
      <c r="M48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7" spans="1:13" x14ac:dyDescent="0.2">
      <c r="A4847" t="s">
        <v>111</v>
      </c>
      <c r="B4847" t="s">
        <v>42</v>
      </c>
      <c r="C4847">
        <v>7</v>
      </c>
      <c r="D4847" s="6">
        <v>240738.64</v>
      </c>
      <c r="E4847" s="6">
        <v>878370078.51999998</v>
      </c>
      <c r="F4847">
        <v>10</v>
      </c>
      <c r="G4847" t="s">
        <v>10</v>
      </c>
      <c r="H4847">
        <v>2002</v>
      </c>
      <c r="I4847">
        <v>18223</v>
      </c>
      <c r="J4847">
        <v>23</v>
      </c>
      <c r="K4847" s="5">
        <v>3647.645947</v>
      </c>
      <c r="L4847" s="6">
        <v>24073.864420000002</v>
      </c>
      <c r="M48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8" spans="1:13" x14ac:dyDescent="0.2">
      <c r="A4848" t="s">
        <v>885</v>
      </c>
      <c r="B4848" t="s">
        <v>24</v>
      </c>
      <c r="C4848">
        <v>3</v>
      </c>
      <c r="D4848" s="6">
        <v>562.84</v>
      </c>
      <c r="E4848" s="6">
        <v>23936057336.330002</v>
      </c>
      <c r="F4848">
        <v>47</v>
      </c>
      <c r="G4848" t="s">
        <v>35</v>
      </c>
      <c r="H4848">
        <v>2019</v>
      </c>
      <c r="I4848">
        <v>11668</v>
      </c>
      <c r="J4848">
        <v>6</v>
      </c>
      <c r="K4848" s="5">
        <v>42527467.969999999</v>
      </c>
      <c r="L4848" s="7">
        <v>11.97526747</v>
      </c>
      <c r="M484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49" spans="1:13" x14ac:dyDescent="0.2">
      <c r="A4849" t="s">
        <v>886</v>
      </c>
      <c r="B4849" t="s">
        <v>42</v>
      </c>
      <c r="C4849">
        <v>4</v>
      </c>
      <c r="D4849" s="6">
        <v>29868.3</v>
      </c>
      <c r="E4849" s="6">
        <v>11698924236.450001</v>
      </c>
      <c r="F4849">
        <v>29</v>
      </c>
      <c r="G4849" t="s">
        <v>16</v>
      </c>
      <c r="H4849">
        <v>2008</v>
      </c>
      <c r="I4849">
        <v>6769</v>
      </c>
      <c r="J4849">
        <v>17</v>
      </c>
      <c r="K4849" s="5">
        <v>391682.67680000002</v>
      </c>
      <c r="L4849" s="6">
        <v>1029.9412620000001</v>
      </c>
      <c r="M48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0" spans="1:13" x14ac:dyDescent="0.2">
      <c r="A4850" t="s">
        <v>887</v>
      </c>
      <c r="B4850" t="s">
        <v>49</v>
      </c>
      <c r="C4850">
        <v>6</v>
      </c>
      <c r="D4850" s="6">
        <v>458759.1</v>
      </c>
      <c r="E4850" s="6">
        <v>7276051681.71</v>
      </c>
      <c r="F4850">
        <v>18</v>
      </c>
      <c r="G4850" t="s">
        <v>10</v>
      </c>
      <c r="H4850">
        <v>2002</v>
      </c>
      <c r="I4850">
        <v>2368</v>
      </c>
      <c r="J4850">
        <v>23</v>
      </c>
      <c r="K4850" s="5">
        <v>15859.28859</v>
      </c>
      <c r="L4850" s="6">
        <v>25486.616539999999</v>
      </c>
      <c r="M485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1" spans="1:13" x14ac:dyDescent="0.2">
      <c r="A4851" t="s">
        <v>888</v>
      </c>
      <c r="B4851" t="s">
        <v>12</v>
      </c>
      <c r="C4851">
        <v>1</v>
      </c>
      <c r="D4851" s="6">
        <v>309987.90000000002</v>
      </c>
      <c r="E4851" s="6">
        <v>11300366793.219999</v>
      </c>
      <c r="F4851">
        <v>22</v>
      </c>
      <c r="G4851" t="s">
        <v>35</v>
      </c>
      <c r="H4851">
        <v>2020</v>
      </c>
      <c r="I4851">
        <v>5698</v>
      </c>
      <c r="J4851">
        <v>5</v>
      </c>
      <c r="K4851" s="5">
        <v>36453.219360000003</v>
      </c>
      <c r="L4851" s="6">
        <v>14090.35895</v>
      </c>
      <c r="M485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2" spans="1:13" x14ac:dyDescent="0.2">
      <c r="A4852" t="s">
        <v>889</v>
      </c>
      <c r="B4852" t="s">
        <v>12</v>
      </c>
      <c r="C4852">
        <v>6</v>
      </c>
      <c r="D4852" s="6">
        <v>188718.81</v>
      </c>
      <c r="E4852" s="6">
        <v>6665066058.8400002</v>
      </c>
      <c r="F4852">
        <v>32</v>
      </c>
      <c r="G4852" t="s">
        <v>35</v>
      </c>
      <c r="H4852">
        <v>2013</v>
      </c>
      <c r="I4852">
        <v>5962</v>
      </c>
      <c r="J4852">
        <v>12</v>
      </c>
      <c r="K4852" s="5">
        <v>35316.444320000002</v>
      </c>
      <c r="L4852" s="6">
        <v>5897.4628069999999</v>
      </c>
      <c r="M48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3" spans="1:13" x14ac:dyDescent="0.2">
      <c r="A4853" t="s">
        <v>890</v>
      </c>
      <c r="B4853" t="s">
        <v>9</v>
      </c>
      <c r="C4853">
        <v>4</v>
      </c>
      <c r="D4853" s="6">
        <v>249010.91</v>
      </c>
      <c r="E4853" s="6">
        <v>7120684056</v>
      </c>
      <c r="F4853">
        <v>31</v>
      </c>
      <c r="G4853" t="s">
        <v>16</v>
      </c>
      <c r="H4853">
        <v>2018</v>
      </c>
      <c r="I4853">
        <v>1252</v>
      </c>
      <c r="J4853">
        <v>7</v>
      </c>
      <c r="K4853" s="5">
        <v>28594.871859999999</v>
      </c>
      <c r="L4853" s="6">
        <v>8032.6099809999996</v>
      </c>
      <c r="M485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4" spans="1:13" x14ac:dyDescent="0.2">
      <c r="A4854" t="s">
        <v>891</v>
      </c>
      <c r="B4854" t="s">
        <v>32</v>
      </c>
      <c r="C4854">
        <v>2</v>
      </c>
      <c r="D4854" s="6">
        <v>309971.59999999998</v>
      </c>
      <c r="E4854" s="6">
        <v>14601101823.559999</v>
      </c>
      <c r="F4854">
        <v>18</v>
      </c>
      <c r="G4854" t="s">
        <v>10</v>
      </c>
      <c r="H4854">
        <v>2023</v>
      </c>
      <c r="I4854">
        <v>18551</v>
      </c>
      <c r="J4854">
        <v>2</v>
      </c>
      <c r="K4854" s="5">
        <v>47103.644370000002</v>
      </c>
      <c r="L4854" s="6">
        <v>17220.644260000001</v>
      </c>
      <c r="M485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5" spans="1:13" x14ac:dyDescent="0.2">
      <c r="A4855" t="s">
        <v>892</v>
      </c>
      <c r="B4855" t="s">
        <v>12</v>
      </c>
      <c r="C4855">
        <v>4</v>
      </c>
      <c r="D4855" s="6">
        <v>308034.09000000003</v>
      </c>
      <c r="E4855" s="6">
        <v>11769255258.6</v>
      </c>
      <c r="F4855">
        <v>30</v>
      </c>
      <c r="G4855" t="s">
        <v>10</v>
      </c>
      <c r="H4855">
        <v>2013</v>
      </c>
      <c r="I4855">
        <v>18073</v>
      </c>
      <c r="J4855">
        <v>12</v>
      </c>
      <c r="K4855" s="5">
        <v>38206.63824</v>
      </c>
      <c r="L4855" s="6">
        <v>10267.803159999999</v>
      </c>
      <c r="M485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6" spans="1:13" x14ac:dyDescent="0.2">
      <c r="A4856" t="s">
        <v>893</v>
      </c>
      <c r="B4856" t="s">
        <v>9</v>
      </c>
      <c r="C4856">
        <v>5</v>
      </c>
      <c r="D4856" s="6">
        <v>485820.81</v>
      </c>
      <c r="E4856" s="6">
        <v>9592015082.0799999</v>
      </c>
      <c r="F4856">
        <v>47</v>
      </c>
      <c r="G4856" t="s">
        <v>27</v>
      </c>
      <c r="H4856">
        <v>2007</v>
      </c>
      <c r="I4856">
        <v>175</v>
      </c>
      <c r="J4856">
        <v>18</v>
      </c>
      <c r="K4856" s="5">
        <v>19742.936160000001</v>
      </c>
      <c r="L4856" s="6">
        <v>10336.613009999999</v>
      </c>
      <c r="M48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7" spans="1:13" x14ac:dyDescent="0.2">
      <c r="A4857" t="s">
        <v>894</v>
      </c>
      <c r="B4857" t="s">
        <v>15</v>
      </c>
      <c r="C4857">
        <v>7</v>
      </c>
      <c r="D4857" s="6">
        <v>282236.78000000003</v>
      </c>
      <c r="E4857" s="6">
        <v>8629702400.9099998</v>
      </c>
      <c r="F4857">
        <v>7</v>
      </c>
      <c r="G4857" t="s">
        <v>33</v>
      </c>
      <c r="H4857">
        <v>2019</v>
      </c>
      <c r="I4857">
        <v>4437</v>
      </c>
      <c r="J4857">
        <v>6</v>
      </c>
      <c r="K4857" s="5">
        <v>30575.108390000001</v>
      </c>
      <c r="L4857" s="6">
        <v>40319.540110000002</v>
      </c>
      <c r="M48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58" spans="1:13" x14ac:dyDescent="0.2">
      <c r="A4858" t="s">
        <v>112</v>
      </c>
      <c r="B4858" t="s">
        <v>24</v>
      </c>
      <c r="C4858">
        <v>2</v>
      </c>
      <c r="D4858" s="6">
        <v>473086.08</v>
      </c>
      <c r="E4858" s="6">
        <v>819546615.01999998</v>
      </c>
      <c r="F4858">
        <v>34</v>
      </c>
      <c r="G4858" t="s">
        <v>33</v>
      </c>
      <c r="H4858">
        <v>2000</v>
      </c>
      <c r="I4858">
        <v>17046</v>
      </c>
      <c r="J4858">
        <v>25</v>
      </c>
      <c r="K4858" s="5">
        <v>1731.3414150000001</v>
      </c>
      <c r="L4858" s="6">
        <v>13914.29657</v>
      </c>
      <c r="M48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59" spans="1:13" x14ac:dyDescent="0.2">
      <c r="A4859" t="s">
        <v>895</v>
      </c>
      <c r="B4859" t="s">
        <v>24</v>
      </c>
      <c r="C4859">
        <v>10</v>
      </c>
      <c r="D4859" s="6">
        <v>229007.35999999999</v>
      </c>
      <c r="E4859" s="6">
        <v>9687195660.6599998</v>
      </c>
      <c r="F4859">
        <v>35</v>
      </c>
      <c r="G4859" t="s">
        <v>37</v>
      </c>
      <c r="H4859">
        <v>2002</v>
      </c>
      <c r="I4859">
        <v>16205</v>
      </c>
      <c r="J4859">
        <v>23</v>
      </c>
      <c r="K4859" s="5">
        <v>42299.80472</v>
      </c>
      <c r="L4859" s="6">
        <v>6543.0674589999999</v>
      </c>
      <c r="M48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0" spans="1:13" x14ac:dyDescent="0.2">
      <c r="A4860" t="s">
        <v>896</v>
      </c>
      <c r="B4860" t="s">
        <v>32</v>
      </c>
      <c r="C4860">
        <v>10</v>
      </c>
      <c r="D4860" s="6">
        <v>291152.71000000002</v>
      </c>
      <c r="E4860" s="6">
        <v>7204953873.2799997</v>
      </c>
      <c r="F4860">
        <v>50</v>
      </c>
      <c r="G4860" t="s">
        <v>19</v>
      </c>
      <c r="H4860">
        <v>2023</v>
      </c>
      <c r="I4860">
        <v>11267</v>
      </c>
      <c r="J4860">
        <v>2</v>
      </c>
      <c r="K4860" s="5">
        <v>24745.305660000002</v>
      </c>
      <c r="L4860" s="6">
        <v>5823.0541350000003</v>
      </c>
      <c r="M486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1" spans="1:13" x14ac:dyDescent="0.2">
      <c r="A4861" t="s">
        <v>897</v>
      </c>
      <c r="B4861" t="s">
        <v>49</v>
      </c>
      <c r="C4861">
        <v>6</v>
      </c>
      <c r="D4861" s="6">
        <v>33610.370000000003</v>
      </c>
      <c r="E4861" s="6">
        <v>14775186112.450001</v>
      </c>
      <c r="F4861">
        <v>2</v>
      </c>
      <c r="G4861" t="s">
        <v>29</v>
      </c>
      <c r="H4861">
        <v>2001</v>
      </c>
      <c r="I4861">
        <v>8266</v>
      </c>
      <c r="J4861">
        <v>24</v>
      </c>
      <c r="K4861" s="5">
        <v>439601.0122</v>
      </c>
      <c r="L4861" s="6">
        <v>16805.184799999999</v>
      </c>
      <c r="M48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2" spans="1:13" x14ac:dyDescent="0.2">
      <c r="A4862" t="s">
        <v>898</v>
      </c>
      <c r="B4862" t="s">
        <v>32</v>
      </c>
      <c r="C4862">
        <v>2</v>
      </c>
      <c r="D4862" s="6">
        <v>35395.97</v>
      </c>
      <c r="E4862" s="6">
        <v>1149261339.9300001</v>
      </c>
      <c r="F4862">
        <v>47</v>
      </c>
      <c r="G4862" t="s">
        <v>13</v>
      </c>
      <c r="H4862">
        <v>2005</v>
      </c>
      <c r="I4862">
        <v>2897</v>
      </c>
      <c r="J4862">
        <v>20</v>
      </c>
      <c r="K4862" s="5">
        <v>32467.706450000001</v>
      </c>
      <c r="L4862" s="6">
        <v>753.10573190000002</v>
      </c>
      <c r="M48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3" spans="1:13" x14ac:dyDescent="0.2">
      <c r="A4863" t="s">
        <v>899</v>
      </c>
      <c r="B4863" t="s">
        <v>9</v>
      </c>
      <c r="C4863">
        <v>10</v>
      </c>
      <c r="D4863" s="6">
        <v>43349.58</v>
      </c>
      <c r="E4863" s="6">
        <v>13740817490.360001</v>
      </c>
      <c r="F4863">
        <v>50</v>
      </c>
      <c r="G4863" t="s">
        <v>16</v>
      </c>
      <c r="H4863">
        <v>2021</v>
      </c>
      <c r="I4863">
        <v>3735</v>
      </c>
      <c r="J4863">
        <v>4</v>
      </c>
      <c r="K4863" s="5">
        <v>316975.96759999997</v>
      </c>
      <c r="L4863" s="6">
        <v>866.99154160000001</v>
      </c>
      <c r="M48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4" spans="1:13" x14ac:dyDescent="0.2">
      <c r="A4864" t="s">
        <v>900</v>
      </c>
      <c r="B4864" t="s">
        <v>18</v>
      </c>
      <c r="C4864">
        <v>1</v>
      </c>
      <c r="D4864" s="6">
        <v>310298.84000000003</v>
      </c>
      <c r="E4864" s="6">
        <v>13323847176.139999</v>
      </c>
      <c r="F4864">
        <v>28</v>
      </c>
      <c r="G4864" t="s">
        <v>37</v>
      </c>
      <c r="H4864">
        <v>2007</v>
      </c>
      <c r="I4864">
        <v>264</v>
      </c>
      <c r="J4864">
        <v>18</v>
      </c>
      <c r="K4864" s="5">
        <v>42937.759030000001</v>
      </c>
      <c r="L4864" s="6">
        <v>11082.101479999999</v>
      </c>
      <c r="M48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5" spans="1:13" x14ac:dyDescent="0.2">
      <c r="A4865" t="s">
        <v>901</v>
      </c>
      <c r="B4865" t="s">
        <v>15</v>
      </c>
      <c r="C4865">
        <v>8</v>
      </c>
      <c r="D4865" s="6">
        <v>316386.67</v>
      </c>
      <c r="E4865" s="6">
        <v>6195439408.9700003</v>
      </c>
      <c r="F4865">
        <v>26</v>
      </c>
      <c r="G4865" t="s">
        <v>37</v>
      </c>
      <c r="H4865">
        <v>2017</v>
      </c>
      <c r="I4865">
        <v>7031</v>
      </c>
      <c r="J4865">
        <v>8</v>
      </c>
      <c r="K4865" s="5">
        <v>19580.859690000001</v>
      </c>
      <c r="L4865" s="6">
        <v>12168.718140000001</v>
      </c>
      <c r="M48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6" spans="1:13" x14ac:dyDescent="0.2">
      <c r="A4866" t="s">
        <v>902</v>
      </c>
      <c r="B4866" t="s">
        <v>42</v>
      </c>
      <c r="C4866">
        <v>3</v>
      </c>
      <c r="D4866" s="6">
        <v>269822.93</v>
      </c>
      <c r="E4866" s="6">
        <v>9701039740.6599998</v>
      </c>
      <c r="F4866">
        <v>44</v>
      </c>
      <c r="G4866" t="s">
        <v>27</v>
      </c>
      <c r="H4866">
        <v>2007</v>
      </c>
      <c r="I4866">
        <v>3535</v>
      </c>
      <c r="J4866">
        <v>18</v>
      </c>
      <c r="K4866" s="5">
        <v>35952.35497</v>
      </c>
      <c r="L4866" s="6">
        <v>6132.3394179999996</v>
      </c>
      <c r="M48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7" spans="1:13" x14ac:dyDescent="0.2">
      <c r="A4867" t="s">
        <v>903</v>
      </c>
      <c r="B4867" t="s">
        <v>9</v>
      </c>
      <c r="C4867">
        <v>8</v>
      </c>
      <c r="D4867" s="6">
        <v>191424.17</v>
      </c>
      <c r="E4867" s="6">
        <v>8748622846.5499992</v>
      </c>
      <c r="F4867">
        <v>50</v>
      </c>
      <c r="G4867" t="s">
        <v>16</v>
      </c>
      <c r="H4867">
        <v>2007</v>
      </c>
      <c r="I4867">
        <v>6707</v>
      </c>
      <c r="J4867">
        <v>18</v>
      </c>
      <c r="K4867" s="5">
        <v>45701.811710000002</v>
      </c>
      <c r="L4867" s="6">
        <v>3828.4834209999999</v>
      </c>
      <c r="M48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8" spans="1:13" x14ac:dyDescent="0.2">
      <c r="A4868" t="s">
        <v>904</v>
      </c>
      <c r="B4868" t="s">
        <v>32</v>
      </c>
      <c r="C4868">
        <v>9</v>
      </c>
      <c r="D4868" s="6">
        <v>60063.32</v>
      </c>
      <c r="E4868" s="6">
        <v>12788044391.629999</v>
      </c>
      <c r="F4868">
        <v>19</v>
      </c>
      <c r="G4868" t="s">
        <v>19</v>
      </c>
      <c r="H4868">
        <v>2017</v>
      </c>
      <c r="I4868">
        <v>9721</v>
      </c>
      <c r="J4868">
        <v>8</v>
      </c>
      <c r="K4868" s="5">
        <v>212908.39689999999</v>
      </c>
      <c r="L4868" s="6">
        <v>3161.227159</v>
      </c>
      <c r="M48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69" spans="1:13" x14ac:dyDescent="0.2">
      <c r="A4869" t="s">
        <v>113</v>
      </c>
      <c r="B4869" t="s">
        <v>49</v>
      </c>
      <c r="C4869">
        <v>3</v>
      </c>
      <c r="D4869" s="6">
        <v>27006.799999999999</v>
      </c>
      <c r="E4869" s="6">
        <v>4800271506.7600002</v>
      </c>
      <c r="F4869">
        <v>14</v>
      </c>
      <c r="G4869" t="s">
        <v>37</v>
      </c>
      <c r="H4869">
        <v>2020</v>
      </c>
      <c r="I4869">
        <v>1070</v>
      </c>
      <c r="J4869">
        <v>5</v>
      </c>
      <c r="K4869" s="5">
        <v>177742.09330000001</v>
      </c>
      <c r="L4869" s="6">
        <v>1929.0568760000001</v>
      </c>
      <c r="M486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0" spans="1:13" x14ac:dyDescent="0.2">
      <c r="A4870" t="s">
        <v>905</v>
      </c>
      <c r="B4870" t="s">
        <v>32</v>
      </c>
      <c r="C4870">
        <v>3</v>
      </c>
      <c r="D4870" s="6">
        <v>284418.90000000002</v>
      </c>
      <c r="E4870" s="6">
        <v>13092550888.610001</v>
      </c>
      <c r="F4870">
        <v>47</v>
      </c>
      <c r="G4870" t="s">
        <v>37</v>
      </c>
      <c r="H4870">
        <v>2022</v>
      </c>
      <c r="I4870">
        <v>4799</v>
      </c>
      <c r="J4870">
        <v>3</v>
      </c>
      <c r="K4870" s="5">
        <v>46031.63319</v>
      </c>
      <c r="L4870" s="6">
        <v>6051.4659540000002</v>
      </c>
      <c r="M48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1" spans="1:13" x14ac:dyDescent="0.2">
      <c r="A4871" t="s">
        <v>906</v>
      </c>
      <c r="B4871" t="s">
        <v>32</v>
      </c>
      <c r="C4871">
        <v>8</v>
      </c>
      <c r="D4871" s="6">
        <v>117448.39</v>
      </c>
      <c r="E4871" s="6">
        <v>5248743934.0200005</v>
      </c>
      <c r="F4871">
        <v>40</v>
      </c>
      <c r="G4871" t="s">
        <v>33</v>
      </c>
      <c r="H4871">
        <v>2019</v>
      </c>
      <c r="I4871">
        <v>14369</v>
      </c>
      <c r="J4871">
        <v>6</v>
      </c>
      <c r="K4871" s="5">
        <v>44688.790869999997</v>
      </c>
      <c r="L4871" s="6">
        <v>2936.2097199999998</v>
      </c>
      <c r="M48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2" spans="1:13" x14ac:dyDescent="0.2">
      <c r="A4872" t="s">
        <v>907</v>
      </c>
      <c r="B4872" t="s">
        <v>32</v>
      </c>
      <c r="C4872">
        <v>5</v>
      </c>
      <c r="D4872" s="6">
        <v>230533.54</v>
      </c>
      <c r="E4872" s="6">
        <v>6013926837.0299997</v>
      </c>
      <c r="F4872">
        <v>20</v>
      </c>
      <c r="G4872" t="s">
        <v>33</v>
      </c>
      <c r="H4872">
        <v>2023</v>
      </c>
      <c r="I4872">
        <v>14941</v>
      </c>
      <c r="J4872">
        <v>2</v>
      </c>
      <c r="K4872" s="5">
        <v>26085.99352</v>
      </c>
      <c r="L4872" s="6">
        <v>11526.67676</v>
      </c>
      <c r="M487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3" spans="1:13" x14ac:dyDescent="0.2">
      <c r="A4873" t="s">
        <v>908</v>
      </c>
      <c r="B4873" t="s">
        <v>12</v>
      </c>
      <c r="C4873">
        <v>6</v>
      </c>
      <c r="D4873" s="6">
        <v>11261.28</v>
      </c>
      <c r="E4873" s="6">
        <v>5364102027.0500002</v>
      </c>
      <c r="F4873">
        <v>37</v>
      </c>
      <c r="G4873" t="s">
        <v>10</v>
      </c>
      <c r="H4873">
        <v>2017</v>
      </c>
      <c r="I4873">
        <v>1619</v>
      </c>
      <c r="J4873">
        <v>8</v>
      </c>
      <c r="K4873" s="5">
        <v>476330.36619999999</v>
      </c>
      <c r="L4873" s="6">
        <v>304.35898359999999</v>
      </c>
      <c r="M48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4" spans="1:13" x14ac:dyDescent="0.2">
      <c r="A4874" t="s">
        <v>909</v>
      </c>
      <c r="B4874" t="s">
        <v>15</v>
      </c>
      <c r="C4874">
        <v>7</v>
      </c>
      <c r="D4874" s="6">
        <v>194232.57</v>
      </c>
      <c r="E4874" s="6">
        <v>6199397563.25</v>
      </c>
      <c r="F4874">
        <v>47</v>
      </c>
      <c r="G4874" t="s">
        <v>35</v>
      </c>
      <c r="H4874">
        <v>2003</v>
      </c>
      <c r="I4874">
        <v>767</v>
      </c>
      <c r="J4874">
        <v>22</v>
      </c>
      <c r="K4874" s="5">
        <v>31916.394189999999</v>
      </c>
      <c r="L4874" s="6">
        <v>4132.6079140000002</v>
      </c>
      <c r="M487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5" spans="1:13" x14ac:dyDescent="0.2">
      <c r="A4875" t="s">
        <v>910</v>
      </c>
      <c r="B4875" t="s">
        <v>9</v>
      </c>
      <c r="C4875">
        <v>2</v>
      </c>
      <c r="D4875" s="6">
        <v>198155.27</v>
      </c>
      <c r="E4875" s="6">
        <v>5082834045.0500002</v>
      </c>
      <c r="F4875">
        <v>37</v>
      </c>
      <c r="G4875" t="s">
        <v>35</v>
      </c>
      <c r="H4875">
        <v>2005</v>
      </c>
      <c r="I4875">
        <v>14977</v>
      </c>
      <c r="J4875">
        <v>20</v>
      </c>
      <c r="K4875" s="5">
        <v>25649.763650000001</v>
      </c>
      <c r="L4875" s="6">
        <v>5355.5478880000001</v>
      </c>
      <c r="M48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6" spans="1:13" x14ac:dyDescent="0.2">
      <c r="A4876" t="s">
        <v>911</v>
      </c>
      <c r="B4876" t="s">
        <v>49</v>
      </c>
      <c r="C4876">
        <v>5</v>
      </c>
      <c r="D4876" s="6">
        <v>398296.16</v>
      </c>
      <c r="E4876" s="6">
        <v>14725180899.99</v>
      </c>
      <c r="F4876">
        <v>42</v>
      </c>
      <c r="G4876" t="s">
        <v>37</v>
      </c>
      <c r="H4876">
        <v>2016</v>
      </c>
      <c r="I4876">
        <v>7457</v>
      </c>
      <c r="J4876">
        <v>9</v>
      </c>
      <c r="K4876" s="5">
        <v>36969.431810000002</v>
      </c>
      <c r="L4876" s="6">
        <v>9483.2418249999992</v>
      </c>
      <c r="M48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7" spans="1:13" x14ac:dyDescent="0.2">
      <c r="A4877" t="s">
        <v>912</v>
      </c>
      <c r="B4877" t="s">
        <v>32</v>
      </c>
      <c r="C4877">
        <v>2</v>
      </c>
      <c r="D4877" s="6">
        <v>364820.88</v>
      </c>
      <c r="E4877" s="6">
        <v>12582443641.17</v>
      </c>
      <c r="F4877">
        <v>41</v>
      </c>
      <c r="G4877" t="s">
        <v>19</v>
      </c>
      <c r="H4877">
        <v>2006</v>
      </c>
      <c r="I4877">
        <v>15303</v>
      </c>
      <c r="J4877">
        <v>19</v>
      </c>
      <c r="K4877" s="5">
        <v>34488.373330000002</v>
      </c>
      <c r="L4877" s="6">
        <v>8898.0703240000003</v>
      </c>
      <c r="M48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78" spans="1:13" x14ac:dyDescent="0.2">
      <c r="A4878" t="s">
        <v>913</v>
      </c>
      <c r="B4878" t="s">
        <v>18</v>
      </c>
      <c r="C4878">
        <v>5</v>
      </c>
      <c r="D4878" s="6">
        <v>452079.3</v>
      </c>
      <c r="E4878" s="6">
        <v>13889240912.35</v>
      </c>
      <c r="F4878">
        <v>5</v>
      </c>
      <c r="G4878" t="s">
        <v>19</v>
      </c>
      <c r="H4878">
        <v>2023</v>
      </c>
      <c r="I4878">
        <v>15269</v>
      </c>
      <c r="J4878">
        <v>2</v>
      </c>
      <c r="K4878" s="5">
        <v>30722.019090000002</v>
      </c>
      <c r="L4878" s="6">
        <v>90415.859670000005</v>
      </c>
      <c r="M487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79" spans="1:13" x14ac:dyDescent="0.2">
      <c r="A4879" t="s">
        <v>914</v>
      </c>
      <c r="B4879" t="s">
        <v>42</v>
      </c>
      <c r="C4879">
        <v>4</v>
      </c>
      <c r="D4879" s="6">
        <v>424035.07</v>
      </c>
      <c r="E4879" s="6">
        <v>13944342393.49</v>
      </c>
      <c r="F4879">
        <v>17</v>
      </c>
      <c r="G4879" t="s">
        <v>29</v>
      </c>
      <c r="H4879">
        <v>2005</v>
      </c>
      <c r="I4879">
        <v>12599</v>
      </c>
      <c r="J4879">
        <v>20</v>
      </c>
      <c r="K4879" s="5">
        <v>32883.879849999998</v>
      </c>
      <c r="L4879" s="6">
        <v>24943.239529999999</v>
      </c>
      <c r="M48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80" spans="1:13" x14ac:dyDescent="0.2">
      <c r="A4880" t="s">
        <v>114</v>
      </c>
      <c r="B4880" t="s">
        <v>12</v>
      </c>
      <c r="C4880">
        <v>9</v>
      </c>
      <c r="D4880" s="6">
        <v>105497.7</v>
      </c>
      <c r="E4880" s="6">
        <v>3208096453.8000002</v>
      </c>
      <c r="F4880">
        <v>31</v>
      </c>
      <c r="G4880" t="s">
        <v>35</v>
      </c>
      <c r="H4880">
        <v>2005</v>
      </c>
      <c r="I4880">
        <v>15779</v>
      </c>
      <c r="J4880">
        <v>20</v>
      </c>
      <c r="K4880" s="5">
        <v>30408.159100000001</v>
      </c>
      <c r="L4880" s="6">
        <v>3403.1517290000002</v>
      </c>
      <c r="M48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1" spans="1:13" x14ac:dyDescent="0.2">
      <c r="A4881" t="s">
        <v>915</v>
      </c>
      <c r="B4881" t="s">
        <v>42</v>
      </c>
      <c r="C4881">
        <v>8</v>
      </c>
      <c r="D4881" s="6">
        <v>25689.9</v>
      </c>
      <c r="E4881" s="6">
        <v>7550233333.29</v>
      </c>
      <c r="F4881">
        <v>33</v>
      </c>
      <c r="G4881" t="s">
        <v>35</v>
      </c>
      <c r="H4881">
        <v>2011</v>
      </c>
      <c r="I4881">
        <v>13443</v>
      </c>
      <c r="J4881">
        <v>14</v>
      </c>
      <c r="K4881" s="5">
        <v>293897.92080000002</v>
      </c>
      <c r="L4881" s="6">
        <v>778.48176120000005</v>
      </c>
      <c r="M48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2" spans="1:13" x14ac:dyDescent="0.2">
      <c r="A4882" t="s">
        <v>916</v>
      </c>
      <c r="B4882" t="s">
        <v>32</v>
      </c>
      <c r="C4882">
        <v>8</v>
      </c>
      <c r="D4882" s="6">
        <v>18074.64</v>
      </c>
      <c r="E4882" s="6">
        <v>7065970861.0900002</v>
      </c>
      <c r="F4882">
        <v>10</v>
      </c>
      <c r="G4882" t="s">
        <v>13</v>
      </c>
      <c r="H4882">
        <v>2005</v>
      </c>
      <c r="I4882">
        <v>3834</v>
      </c>
      <c r="J4882">
        <v>20</v>
      </c>
      <c r="K4882" s="5">
        <v>390931.79749999999</v>
      </c>
      <c r="L4882" s="6">
        <v>1807.464328</v>
      </c>
      <c r="M48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3" spans="1:13" x14ac:dyDescent="0.2">
      <c r="A4883" t="s">
        <v>917</v>
      </c>
      <c r="B4883" t="s">
        <v>12</v>
      </c>
      <c r="C4883">
        <v>1</v>
      </c>
      <c r="D4883" s="6">
        <v>99760.93</v>
      </c>
      <c r="E4883" s="6">
        <v>4513558916.3299999</v>
      </c>
      <c r="F4883">
        <v>33</v>
      </c>
      <c r="G4883" t="s">
        <v>35</v>
      </c>
      <c r="H4883">
        <v>2020</v>
      </c>
      <c r="I4883">
        <v>11798</v>
      </c>
      <c r="J4883">
        <v>5</v>
      </c>
      <c r="K4883" s="5">
        <v>45242.755290000001</v>
      </c>
      <c r="L4883" s="6">
        <v>3023.0583590000001</v>
      </c>
      <c r="M48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4" spans="1:13" x14ac:dyDescent="0.2">
      <c r="A4884" t="s">
        <v>918</v>
      </c>
      <c r="B4884" t="s">
        <v>49</v>
      </c>
      <c r="C4884">
        <v>5</v>
      </c>
      <c r="D4884" s="6">
        <v>479341.28</v>
      </c>
      <c r="E4884" s="6">
        <v>10015110009.98</v>
      </c>
      <c r="F4884">
        <v>16</v>
      </c>
      <c r="G4884" t="s">
        <v>16</v>
      </c>
      <c r="H4884">
        <v>2012</v>
      </c>
      <c r="I4884">
        <v>12593</v>
      </c>
      <c r="J4884">
        <v>13</v>
      </c>
      <c r="K4884" s="5">
        <v>20892.485379999998</v>
      </c>
      <c r="L4884" s="6">
        <v>29958.829959999999</v>
      </c>
      <c r="M48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85" spans="1:13" x14ac:dyDescent="0.2">
      <c r="A4885" t="s">
        <v>919</v>
      </c>
      <c r="B4885" t="s">
        <v>15</v>
      </c>
      <c r="C4885">
        <v>4</v>
      </c>
      <c r="D4885" s="6">
        <v>279535.23</v>
      </c>
      <c r="E4885" s="6">
        <v>5438621050.6800003</v>
      </c>
      <c r="F4885">
        <v>20</v>
      </c>
      <c r="G4885" t="s">
        <v>13</v>
      </c>
      <c r="H4885">
        <v>2017</v>
      </c>
      <c r="I4885">
        <v>16101</v>
      </c>
      <c r="J4885">
        <v>8</v>
      </c>
      <c r="K4885" s="5">
        <v>19454.941719999999</v>
      </c>
      <c r="L4885" s="6">
        <v>13976.761259999999</v>
      </c>
      <c r="M488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6" spans="1:13" x14ac:dyDescent="0.2">
      <c r="A4886" t="s">
        <v>920</v>
      </c>
      <c r="B4886" t="s">
        <v>18</v>
      </c>
      <c r="C4886">
        <v>10</v>
      </c>
      <c r="D4886" s="6">
        <v>178479.9</v>
      </c>
      <c r="E4886" s="6">
        <v>3033041638</v>
      </c>
      <c r="F4886">
        <v>26</v>
      </c>
      <c r="G4886" t="s">
        <v>29</v>
      </c>
      <c r="H4886">
        <v>2021</v>
      </c>
      <c r="I4886">
        <v>997</v>
      </c>
      <c r="J4886">
        <v>4</v>
      </c>
      <c r="K4886" s="5">
        <v>16992.74382</v>
      </c>
      <c r="L4886" s="6">
        <v>6864.6114020000005</v>
      </c>
      <c r="M488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7" spans="1:13" x14ac:dyDescent="0.2">
      <c r="A4887" t="s">
        <v>921</v>
      </c>
      <c r="B4887" t="s">
        <v>18</v>
      </c>
      <c r="C4887">
        <v>5</v>
      </c>
      <c r="D4887" s="6">
        <v>38126.21</v>
      </c>
      <c r="E4887" s="6">
        <v>9067624517.2099991</v>
      </c>
      <c r="F4887">
        <v>36</v>
      </c>
      <c r="G4887" t="s">
        <v>13</v>
      </c>
      <c r="H4887">
        <v>2020</v>
      </c>
      <c r="I4887">
        <v>11741</v>
      </c>
      <c r="J4887">
        <v>5</v>
      </c>
      <c r="K4887" s="5">
        <v>237830.77110000001</v>
      </c>
      <c r="L4887" s="6">
        <v>1059.0614439999999</v>
      </c>
      <c r="M48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8" spans="1:13" x14ac:dyDescent="0.2">
      <c r="A4888" t="s">
        <v>922</v>
      </c>
      <c r="B4888" t="s">
        <v>12</v>
      </c>
      <c r="C4888">
        <v>9</v>
      </c>
      <c r="D4888" s="6">
        <v>33877.83</v>
      </c>
      <c r="E4888" s="6">
        <v>16461493377.82</v>
      </c>
      <c r="F4888">
        <v>17</v>
      </c>
      <c r="G4888" t="s">
        <v>29</v>
      </c>
      <c r="H4888">
        <v>2001</v>
      </c>
      <c r="I4888">
        <v>14993</v>
      </c>
      <c r="J4888">
        <v>24</v>
      </c>
      <c r="K4888" s="5">
        <v>485906.53110000002</v>
      </c>
      <c r="L4888" s="6">
        <v>1992.813607</v>
      </c>
      <c r="M488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89" spans="1:13" x14ac:dyDescent="0.2">
      <c r="A4889" t="s">
        <v>923</v>
      </c>
      <c r="B4889" t="s">
        <v>18</v>
      </c>
      <c r="C4889">
        <v>5</v>
      </c>
      <c r="D4889" s="6">
        <v>430007.47</v>
      </c>
      <c r="E4889" s="6">
        <v>14423181396.91</v>
      </c>
      <c r="F4889">
        <v>26</v>
      </c>
      <c r="G4889" t="s">
        <v>10</v>
      </c>
      <c r="H4889">
        <v>2000</v>
      </c>
      <c r="I4889">
        <v>5274</v>
      </c>
      <c r="J4889">
        <v>25</v>
      </c>
      <c r="K4889" s="5">
        <v>33540.699959999998</v>
      </c>
      <c r="L4889" s="6">
        <v>16538.74869</v>
      </c>
      <c r="M48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0" spans="1:13" x14ac:dyDescent="0.2">
      <c r="A4890" t="s">
        <v>924</v>
      </c>
      <c r="B4890" t="s">
        <v>42</v>
      </c>
      <c r="C4890">
        <v>1</v>
      </c>
      <c r="D4890" s="6">
        <v>40812.379999999997</v>
      </c>
      <c r="E4890" s="6">
        <v>9160567866.2000008</v>
      </c>
      <c r="F4890">
        <v>19</v>
      </c>
      <c r="G4890" t="s">
        <v>10</v>
      </c>
      <c r="H4890">
        <v>2017</v>
      </c>
      <c r="I4890">
        <v>3342</v>
      </c>
      <c r="J4890">
        <v>8</v>
      </c>
      <c r="K4890" s="5">
        <v>224454.60339999999</v>
      </c>
      <c r="L4890" s="6">
        <v>2148.0201139999999</v>
      </c>
      <c r="M48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1" spans="1:13" x14ac:dyDescent="0.2">
      <c r="A4891" t="s">
        <v>26</v>
      </c>
      <c r="B4891" t="s">
        <v>9</v>
      </c>
      <c r="C4891">
        <v>3</v>
      </c>
      <c r="D4891" s="6">
        <v>395004.5</v>
      </c>
      <c r="E4891" s="6">
        <v>9733266249</v>
      </c>
      <c r="F4891">
        <v>5</v>
      </c>
      <c r="G4891" t="s">
        <v>27</v>
      </c>
      <c r="H4891">
        <v>2007</v>
      </c>
      <c r="I4891">
        <v>5799</v>
      </c>
      <c r="J4891">
        <v>18</v>
      </c>
      <c r="K4891" s="5">
        <v>24639.899590000001</v>
      </c>
      <c r="L4891" s="6">
        <v>79000.900219999996</v>
      </c>
      <c r="M489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2" spans="1:13" x14ac:dyDescent="0.2">
      <c r="A4892" t="s">
        <v>115</v>
      </c>
      <c r="B4892" t="s">
        <v>32</v>
      </c>
      <c r="C4892">
        <v>9</v>
      </c>
      <c r="D4892" s="6">
        <v>270170.57</v>
      </c>
      <c r="E4892" s="6">
        <v>10238979645.809999</v>
      </c>
      <c r="F4892">
        <v>8</v>
      </c>
      <c r="G4892" t="s">
        <v>37</v>
      </c>
      <c r="H4892">
        <v>2010</v>
      </c>
      <c r="I4892">
        <v>10413</v>
      </c>
      <c r="J4892">
        <v>15</v>
      </c>
      <c r="K4892" s="5">
        <v>37897.205150000002</v>
      </c>
      <c r="L4892" s="6">
        <v>33771.321109999997</v>
      </c>
      <c r="M489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3" spans="1:13" x14ac:dyDescent="0.2">
      <c r="A4893" t="s">
        <v>925</v>
      </c>
      <c r="B4893" t="s">
        <v>12</v>
      </c>
      <c r="C4893">
        <v>6</v>
      </c>
      <c r="D4893" s="6">
        <v>462147.14</v>
      </c>
      <c r="E4893" s="6">
        <v>1027706621.83</v>
      </c>
      <c r="F4893">
        <v>41</v>
      </c>
      <c r="G4893" t="s">
        <v>35</v>
      </c>
      <c r="H4893">
        <v>2023</v>
      </c>
      <c r="I4893">
        <v>12197</v>
      </c>
      <c r="J4893">
        <v>2</v>
      </c>
      <c r="K4893" s="5">
        <v>2222.7649660000002</v>
      </c>
      <c r="L4893" s="6">
        <v>11271.88149</v>
      </c>
      <c r="M489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4" spans="1:13" x14ac:dyDescent="0.2">
      <c r="A4894" t="s">
        <v>926</v>
      </c>
      <c r="B4894" t="s">
        <v>9</v>
      </c>
      <c r="C4894">
        <v>7</v>
      </c>
      <c r="D4894" s="6">
        <v>376226.29</v>
      </c>
      <c r="E4894" s="6">
        <v>1171803230.96</v>
      </c>
      <c r="F4894">
        <v>6</v>
      </c>
      <c r="G4894" t="s">
        <v>16</v>
      </c>
      <c r="H4894">
        <v>2019</v>
      </c>
      <c r="I4894">
        <v>19796</v>
      </c>
      <c r="J4894">
        <v>6</v>
      </c>
      <c r="K4894" s="5">
        <v>3113.6234359999999</v>
      </c>
      <c r="L4894" s="6">
        <v>62704.382250000002</v>
      </c>
      <c r="M489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5" spans="1:13" x14ac:dyDescent="0.2">
      <c r="A4895" t="s">
        <v>927</v>
      </c>
      <c r="B4895" t="s">
        <v>18</v>
      </c>
      <c r="C4895">
        <v>5</v>
      </c>
      <c r="D4895" s="6">
        <v>490862.33</v>
      </c>
      <c r="E4895" s="6">
        <v>10218410599.389999</v>
      </c>
      <c r="F4895">
        <v>16</v>
      </c>
      <c r="G4895" t="s">
        <v>37</v>
      </c>
      <c r="H4895">
        <v>2009</v>
      </c>
      <c r="I4895">
        <v>19987</v>
      </c>
      <c r="J4895">
        <v>16</v>
      </c>
      <c r="K4895" s="5">
        <v>20816.263770000001</v>
      </c>
      <c r="L4895" s="6">
        <v>30678.895629999999</v>
      </c>
      <c r="M489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896" spans="1:13" x14ac:dyDescent="0.2">
      <c r="A4896" t="s">
        <v>928</v>
      </c>
      <c r="B4896" t="s">
        <v>24</v>
      </c>
      <c r="C4896">
        <v>2</v>
      </c>
      <c r="D4896" s="6">
        <v>311465.09999999998</v>
      </c>
      <c r="E4896" s="6">
        <v>8562475542.5699997</v>
      </c>
      <c r="F4896">
        <v>39</v>
      </c>
      <c r="G4896" t="s">
        <v>19</v>
      </c>
      <c r="H4896">
        <v>2006</v>
      </c>
      <c r="I4896">
        <v>5942</v>
      </c>
      <c r="J4896">
        <v>19</v>
      </c>
      <c r="K4896" s="5">
        <v>27489.962960000001</v>
      </c>
      <c r="L4896" s="6">
        <v>7986.2846289999998</v>
      </c>
      <c r="M48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7" spans="1:13" x14ac:dyDescent="0.2">
      <c r="A4897" t="s">
        <v>929</v>
      </c>
      <c r="B4897" t="s">
        <v>32</v>
      </c>
      <c r="C4897">
        <v>2</v>
      </c>
      <c r="D4897" s="6">
        <v>343107</v>
      </c>
      <c r="E4897" s="6">
        <v>8976810331.1499996</v>
      </c>
      <c r="F4897">
        <v>47</v>
      </c>
      <c r="G4897" t="s">
        <v>21</v>
      </c>
      <c r="H4897">
        <v>2009</v>
      </c>
      <c r="I4897">
        <v>16601</v>
      </c>
      <c r="J4897">
        <v>16</v>
      </c>
      <c r="K4897" s="5">
        <v>26162.296719999998</v>
      </c>
      <c r="L4897" s="6">
        <v>7300.1490050000002</v>
      </c>
      <c r="M48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8" spans="1:13" x14ac:dyDescent="0.2">
      <c r="A4898" t="s">
        <v>930</v>
      </c>
      <c r="B4898" t="s">
        <v>9</v>
      </c>
      <c r="C4898">
        <v>1</v>
      </c>
      <c r="D4898" s="6">
        <v>310709.88</v>
      </c>
      <c r="E4898" s="6">
        <v>14324323298.75</v>
      </c>
      <c r="F4898">
        <v>42</v>
      </c>
      <c r="G4898" t="s">
        <v>29</v>
      </c>
      <c r="H4898">
        <v>2012</v>
      </c>
      <c r="I4898">
        <v>5918</v>
      </c>
      <c r="J4898">
        <v>13</v>
      </c>
      <c r="K4898" s="5">
        <v>46100.92439</v>
      </c>
      <c r="L4898" s="6">
        <v>7397.8542360000001</v>
      </c>
      <c r="M489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899" spans="1:13" x14ac:dyDescent="0.2">
      <c r="A4899" t="s">
        <v>931</v>
      </c>
      <c r="B4899" t="s">
        <v>24</v>
      </c>
      <c r="C4899">
        <v>4</v>
      </c>
      <c r="D4899" s="6">
        <v>461730.29</v>
      </c>
      <c r="E4899" s="6">
        <v>8312794745.3100004</v>
      </c>
      <c r="F4899">
        <v>19</v>
      </c>
      <c r="G4899" t="s">
        <v>19</v>
      </c>
      <c r="H4899">
        <v>2019</v>
      </c>
      <c r="I4899">
        <v>1874</v>
      </c>
      <c r="J4899">
        <v>6</v>
      </c>
      <c r="K4899" s="5">
        <v>18002.572329999999</v>
      </c>
      <c r="L4899" s="6">
        <v>24301.594420000001</v>
      </c>
      <c r="M489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0" spans="1:13" x14ac:dyDescent="0.2">
      <c r="A4900" t="s">
        <v>932</v>
      </c>
      <c r="B4900" t="s">
        <v>12</v>
      </c>
      <c r="C4900">
        <v>3</v>
      </c>
      <c r="D4900" s="6">
        <v>42701.37</v>
      </c>
      <c r="E4900" s="6">
        <v>7111513266.6499996</v>
      </c>
      <c r="F4900">
        <v>7</v>
      </c>
      <c r="G4900" t="s">
        <v>33</v>
      </c>
      <c r="H4900">
        <v>2015</v>
      </c>
      <c r="I4900">
        <v>11538</v>
      </c>
      <c r="J4900">
        <v>10</v>
      </c>
      <c r="K4900" s="5">
        <v>166539.64129999999</v>
      </c>
      <c r="L4900" s="6">
        <v>6100.1954770000002</v>
      </c>
      <c r="M49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1" spans="1:13" x14ac:dyDescent="0.2">
      <c r="A4901" t="s">
        <v>933</v>
      </c>
      <c r="B4901" t="s">
        <v>24</v>
      </c>
      <c r="C4901">
        <v>2</v>
      </c>
      <c r="D4901" s="6">
        <v>341550.04</v>
      </c>
      <c r="E4901" s="6">
        <v>1214482734.1300001</v>
      </c>
      <c r="F4901">
        <v>16</v>
      </c>
      <c r="G4901" t="s">
        <v>19</v>
      </c>
      <c r="H4901">
        <v>2005</v>
      </c>
      <c r="I4901">
        <v>12331</v>
      </c>
      <c r="J4901">
        <v>20</v>
      </c>
      <c r="K4901" s="5">
        <v>3554.7973889999998</v>
      </c>
      <c r="L4901" s="6">
        <v>21346.877390000001</v>
      </c>
      <c r="M490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2" spans="1:13" x14ac:dyDescent="0.2">
      <c r="A4902" t="s">
        <v>934</v>
      </c>
      <c r="B4902" t="s">
        <v>15</v>
      </c>
      <c r="C4902">
        <v>6</v>
      </c>
      <c r="D4902" s="6">
        <v>264798.27</v>
      </c>
      <c r="E4902" s="6">
        <v>1217259830.77</v>
      </c>
      <c r="F4902">
        <v>17</v>
      </c>
      <c r="G4902" t="s">
        <v>37</v>
      </c>
      <c r="H4902">
        <v>2011</v>
      </c>
      <c r="I4902">
        <v>19975</v>
      </c>
      <c r="J4902">
        <v>14</v>
      </c>
      <c r="K4902" s="5">
        <v>4595.932632</v>
      </c>
      <c r="L4902" s="6">
        <v>15576.36911</v>
      </c>
      <c r="M490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3" spans="1:13" x14ac:dyDescent="0.2">
      <c r="A4903" t="s">
        <v>116</v>
      </c>
      <c r="B4903" t="s">
        <v>12</v>
      </c>
      <c r="C4903">
        <v>7</v>
      </c>
      <c r="D4903" s="6">
        <v>148017.4</v>
      </c>
      <c r="E4903" s="6">
        <v>6153889306.3900003</v>
      </c>
      <c r="F4903">
        <v>24</v>
      </c>
      <c r="G4903" t="s">
        <v>29</v>
      </c>
      <c r="H4903">
        <v>2016</v>
      </c>
      <c r="I4903">
        <v>15977</v>
      </c>
      <c r="J4903">
        <v>9</v>
      </c>
      <c r="K4903" s="5">
        <v>41574.444730000003</v>
      </c>
      <c r="L4903" s="6">
        <v>6167.3917410000004</v>
      </c>
      <c r="M490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4" spans="1:13" x14ac:dyDescent="0.2">
      <c r="A4904" t="s">
        <v>935</v>
      </c>
      <c r="B4904" t="s">
        <v>49</v>
      </c>
      <c r="C4904">
        <v>10</v>
      </c>
      <c r="D4904" s="6">
        <v>53519.11</v>
      </c>
      <c r="E4904" s="6">
        <v>189326041.11000001</v>
      </c>
      <c r="F4904">
        <v>47</v>
      </c>
      <c r="G4904" t="s">
        <v>16</v>
      </c>
      <c r="H4904">
        <v>2003</v>
      </c>
      <c r="I4904">
        <v>3656</v>
      </c>
      <c r="J4904">
        <v>22</v>
      </c>
      <c r="K4904" s="5">
        <v>3536.5408929999999</v>
      </c>
      <c r="L4904" s="6">
        <v>1138.7044739999999</v>
      </c>
      <c r="M490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5" spans="1:13" x14ac:dyDescent="0.2">
      <c r="A4905" t="s">
        <v>936</v>
      </c>
      <c r="B4905" t="s">
        <v>9</v>
      </c>
      <c r="C4905">
        <v>7</v>
      </c>
      <c r="D4905" s="6">
        <v>81615.37</v>
      </c>
      <c r="E4905" s="6">
        <v>3767509151.3600001</v>
      </c>
      <c r="F4905">
        <v>46</v>
      </c>
      <c r="G4905" t="s">
        <v>13</v>
      </c>
      <c r="H4905">
        <v>2012</v>
      </c>
      <c r="I4905">
        <v>6831</v>
      </c>
      <c r="J4905">
        <v>13</v>
      </c>
      <c r="K4905" s="5">
        <v>46160.759760000001</v>
      </c>
      <c r="L4905" s="6">
        <v>1774.2471969999999</v>
      </c>
      <c r="M490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6" spans="1:13" x14ac:dyDescent="0.2">
      <c r="A4906" t="s">
        <v>937</v>
      </c>
      <c r="B4906" t="s">
        <v>42</v>
      </c>
      <c r="C4906">
        <v>10</v>
      </c>
      <c r="D4906" s="6">
        <v>24536.1</v>
      </c>
      <c r="E4906" s="6">
        <v>9757274269.5100002</v>
      </c>
      <c r="F4906">
        <v>34</v>
      </c>
      <c r="G4906" t="s">
        <v>19</v>
      </c>
      <c r="H4906">
        <v>2023</v>
      </c>
      <c r="I4906">
        <v>4803</v>
      </c>
      <c r="J4906">
        <v>2</v>
      </c>
      <c r="K4906" s="5">
        <v>397669.14730000001</v>
      </c>
      <c r="L4906" s="6">
        <v>721.64998290000005</v>
      </c>
      <c r="M490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07" spans="1:13" x14ac:dyDescent="0.2">
      <c r="A4907" t="s">
        <v>938</v>
      </c>
      <c r="B4907" t="s">
        <v>32</v>
      </c>
      <c r="C4907">
        <v>9</v>
      </c>
      <c r="D4907" s="6">
        <v>3753.79</v>
      </c>
      <c r="E4907" s="6">
        <v>13368186200.23</v>
      </c>
      <c r="F4907">
        <v>7</v>
      </c>
      <c r="G4907" t="s">
        <v>16</v>
      </c>
      <c r="H4907">
        <v>2017</v>
      </c>
      <c r="I4907">
        <v>1083</v>
      </c>
      <c r="J4907">
        <v>8</v>
      </c>
      <c r="K4907" s="5">
        <v>3561251.43</v>
      </c>
      <c r="L4907" s="6">
        <v>536.25541099999998</v>
      </c>
      <c r="M490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8" spans="1:13" x14ac:dyDescent="0.2">
      <c r="A4908" t="s">
        <v>939</v>
      </c>
      <c r="B4908" t="s">
        <v>15</v>
      </c>
      <c r="C4908">
        <v>7</v>
      </c>
      <c r="D4908" s="6">
        <v>320666.64</v>
      </c>
      <c r="E4908" s="6">
        <v>1281976122.1500001</v>
      </c>
      <c r="F4908">
        <v>11</v>
      </c>
      <c r="G4908" t="s">
        <v>19</v>
      </c>
      <c r="H4908">
        <v>2018</v>
      </c>
      <c r="I4908">
        <v>6949</v>
      </c>
      <c r="J4908">
        <v>7</v>
      </c>
      <c r="K4908" s="5">
        <v>3996.8468680000001</v>
      </c>
      <c r="L4908" s="6">
        <v>29151.512719999999</v>
      </c>
      <c r="M490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09" spans="1:13" x14ac:dyDescent="0.2">
      <c r="A4909" t="s">
        <v>940</v>
      </c>
      <c r="B4909" t="s">
        <v>49</v>
      </c>
      <c r="C4909">
        <v>2</v>
      </c>
      <c r="D4909" s="6">
        <v>204051.87</v>
      </c>
      <c r="E4909" s="6">
        <v>7597406870.0600004</v>
      </c>
      <c r="F4909">
        <v>34</v>
      </c>
      <c r="G4909" t="s">
        <v>19</v>
      </c>
      <c r="H4909">
        <v>2018</v>
      </c>
      <c r="I4909">
        <v>5356</v>
      </c>
      <c r="J4909">
        <v>7</v>
      </c>
      <c r="K4909" s="5">
        <v>37231.722829999999</v>
      </c>
      <c r="L4909" s="6">
        <v>6001.5257080000001</v>
      </c>
      <c r="M490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0" spans="1:13" x14ac:dyDescent="0.2">
      <c r="A4910" t="s">
        <v>941</v>
      </c>
      <c r="B4910" t="s">
        <v>15</v>
      </c>
      <c r="C4910">
        <v>3</v>
      </c>
      <c r="D4910" s="6">
        <v>197615.75</v>
      </c>
      <c r="E4910" s="6">
        <v>5905848959.3000002</v>
      </c>
      <c r="F4910">
        <v>50</v>
      </c>
      <c r="G4910" t="s">
        <v>27</v>
      </c>
      <c r="H4910">
        <v>2004</v>
      </c>
      <c r="I4910">
        <v>6095</v>
      </c>
      <c r="J4910">
        <v>21</v>
      </c>
      <c r="K4910" s="5">
        <v>29884.518029999999</v>
      </c>
      <c r="L4910" s="6">
        <v>3952.3149330000001</v>
      </c>
      <c r="M491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1" spans="1:13" x14ac:dyDescent="0.2">
      <c r="A4911" t="s">
        <v>942</v>
      </c>
      <c r="B4911" t="s">
        <v>42</v>
      </c>
      <c r="C4911">
        <v>1</v>
      </c>
      <c r="D4911" s="6">
        <v>339572.86</v>
      </c>
      <c r="E4911" s="6">
        <v>1650801635.53</v>
      </c>
      <c r="F4911">
        <v>2</v>
      </c>
      <c r="G4911" t="s">
        <v>27</v>
      </c>
      <c r="H4911">
        <v>2016</v>
      </c>
      <c r="I4911">
        <v>19646</v>
      </c>
      <c r="J4911">
        <v>9</v>
      </c>
      <c r="K4911" s="5">
        <v>4860.4063329999999</v>
      </c>
      <c r="L4911" s="6">
        <v>169786.4283</v>
      </c>
      <c r="M491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2" spans="1:13" x14ac:dyDescent="0.2">
      <c r="A4912" t="s">
        <v>943</v>
      </c>
      <c r="B4912" t="s">
        <v>24</v>
      </c>
      <c r="C4912">
        <v>4</v>
      </c>
      <c r="D4912" s="6">
        <v>176526.34</v>
      </c>
      <c r="E4912" s="6">
        <v>6199695973.54</v>
      </c>
      <c r="F4912">
        <v>7</v>
      </c>
      <c r="G4912" t="s">
        <v>29</v>
      </c>
      <c r="H4912">
        <v>2020</v>
      </c>
      <c r="I4912">
        <v>18544</v>
      </c>
      <c r="J4912">
        <v>5</v>
      </c>
      <c r="K4912" s="5">
        <v>35119.515520000001</v>
      </c>
      <c r="L4912" s="6">
        <v>25218.048200000001</v>
      </c>
      <c r="M491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3" spans="1:13" x14ac:dyDescent="0.2">
      <c r="A4913" t="s">
        <v>944</v>
      </c>
      <c r="B4913" t="s">
        <v>18</v>
      </c>
      <c r="C4913">
        <v>9</v>
      </c>
      <c r="D4913" s="6">
        <v>493328.73</v>
      </c>
      <c r="E4913" s="6">
        <v>17796609457.169998</v>
      </c>
      <c r="F4913">
        <v>18</v>
      </c>
      <c r="G4913" t="s">
        <v>13</v>
      </c>
      <c r="H4913">
        <v>2007</v>
      </c>
      <c r="I4913">
        <v>10647</v>
      </c>
      <c r="J4913">
        <v>18</v>
      </c>
      <c r="K4913" s="5">
        <v>36073.545299999998</v>
      </c>
      <c r="L4913" s="6">
        <v>27407.151419999998</v>
      </c>
      <c r="M491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14" spans="1:13" x14ac:dyDescent="0.2">
      <c r="A4914" t="s">
        <v>117</v>
      </c>
      <c r="B4914" t="s">
        <v>9</v>
      </c>
      <c r="C4914">
        <v>7</v>
      </c>
      <c r="D4914" s="6">
        <v>18685.57</v>
      </c>
      <c r="E4914" s="6">
        <v>562648282.78999996</v>
      </c>
      <c r="F4914">
        <v>48</v>
      </c>
      <c r="G4914" t="s">
        <v>35</v>
      </c>
      <c r="H4914">
        <v>2006</v>
      </c>
      <c r="I4914">
        <v>7481</v>
      </c>
      <c r="J4914">
        <v>19</v>
      </c>
      <c r="K4914" s="5">
        <v>30110.38694</v>
      </c>
      <c r="L4914" s="6">
        <v>389.28260749999998</v>
      </c>
      <c r="M491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5" spans="1:13" x14ac:dyDescent="0.2">
      <c r="A4915" t="s">
        <v>945</v>
      </c>
      <c r="B4915" t="s">
        <v>49</v>
      </c>
      <c r="C4915">
        <v>7</v>
      </c>
      <c r="D4915" s="6">
        <v>122318.48</v>
      </c>
      <c r="E4915" s="6">
        <v>3361988631.46</v>
      </c>
      <c r="F4915">
        <v>32</v>
      </c>
      <c r="G4915" t="s">
        <v>37</v>
      </c>
      <c r="H4915">
        <v>2017</v>
      </c>
      <c r="I4915">
        <v>7099</v>
      </c>
      <c r="J4915">
        <v>8</v>
      </c>
      <c r="K4915" s="5">
        <v>27484.533029999999</v>
      </c>
      <c r="L4915" s="6">
        <v>3822.4525100000001</v>
      </c>
      <c r="M491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6" spans="1:13" x14ac:dyDescent="0.2">
      <c r="A4916" t="s">
        <v>946</v>
      </c>
      <c r="B4916" t="s">
        <v>9</v>
      </c>
      <c r="C4916">
        <v>1</v>
      </c>
      <c r="D4916" s="6">
        <v>441626.72</v>
      </c>
      <c r="E4916" s="6">
        <v>7068011181.7600002</v>
      </c>
      <c r="F4916">
        <v>33</v>
      </c>
      <c r="G4916" t="s">
        <v>29</v>
      </c>
      <c r="H4916">
        <v>2001</v>
      </c>
      <c r="I4916">
        <v>12579</v>
      </c>
      <c r="J4916">
        <v>24</v>
      </c>
      <c r="K4916" s="5">
        <v>16003.49187</v>
      </c>
      <c r="L4916" s="6">
        <v>13382.62775</v>
      </c>
      <c r="M491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7" spans="1:13" x14ac:dyDescent="0.2">
      <c r="A4917" t="s">
        <v>947</v>
      </c>
      <c r="B4917" t="s">
        <v>12</v>
      </c>
      <c r="C4917">
        <v>1</v>
      </c>
      <c r="D4917" s="6">
        <v>366957.56</v>
      </c>
      <c r="E4917" s="6">
        <v>1805795379.1099999</v>
      </c>
      <c r="F4917">
        <v>26</v>
      </c>
      <c r="G4917" t="s">
        <v>19</v>
      </c>
      <c r="H4917">
        <v>2003</v>
      </c>
      <c r="I4917">
        <v>13679</v>
      </c>
      <c r="J4917">
        <v>22</v>
      </c>
      <c r="K4917" s="5">
        <v>4919.9924369999999</v>
      </c>
      <c r="L4917" s="6">
        <v>14113.75232</v>
      </c>
      <c r="M491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8" spans="1:13" x14ac:dyDescent="0.2">
      <c r="A4918" t="s">
        <v>948</v>
      </c>
      <c r="B4918" t="s">
        <v>24</v>
      </c>
      <c r="C4918">
        <v>3</v>
      </c>
      <c r="D4918" s="6">
        <v>407864.73</v>
      </c>
      <c r="E4918" s="6">
        <v>6770675008.8699999</v>
      </c>
      <c r="F4918">
        <v>22</v>
      </c>
      <c r="G4918" t="s">
        <v>27</v>
      </c>
      <c r="H4918">
        <v>2008</v>
      </c>
      <c r="I4918">
        <v>2812</v>
      </c>
      <c r="J4918">
        <v>17</v>
      </c>
      <c r="K4918" s="5">
        <v>16599.295399999999</v>
      </c>
      <c r="L4918" s="6">
        <v>18539.305929999999</v>
      </c>
      <c r="M491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19" spans="1:13" x14ac:dyDescent="0.2">
      <c r="A4919" t="s">
        <v>949</v>
      </c>
      <c r="B4919" t="s">
        <v>24</v>
      </c>
      <c r="C4919">
        <v>3</v>
      </c>
      <c r="D4919" s="6">
        <v>17182.080000000002</v>
      </c>
      <c r="E4919" s="6">
        <v>3129226442.1100001</v>
      </c>
      <c r="F4919">
        <v>17</v>
      </c>
      <c r="G4919" t="s">
        <v>37</v>
      </c>
      <c r="H4919">
        <v>2003</v>
      </c>
      <c r="I4919">
        <v>522</v>
      </c>
      <c r="J4919">
        <v>22</v>
      </c>
      <c r="K4919" s="5">
        <v>182120.54949999999</v>
      </c>
      <c r="L4919" s="6">
        <v>1010.7103969999999</v>
      </c>
      <c r="M491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0" spans="1:13" x14ac:dyDescent="0.2">
      <c r="A4920" t="s">
        <v>950</v>
      </c>
      <c r="B4920" t="s">
        <v>9</v>
      </c>
      <c r="C4920">
        <v>10</v>
      </c>
      <c r="D4920" s="6">
        <v>138884.98000000001</v>
      </c>
      <c r="E4920" s="6">
        <v>4779846928.4200001</v>
      </c>
      <c r="F4920">
        <v>31</v>
      </c>
      <c r="G4920" t="s">
        <v>10</v>
      </c>
      <c r="H4920">
        <v>2010</v>
      </c>
      <c r="I4920">
        <v>1542</v>
      </c>
      <c r="J4920">
        <v>15</v>
      </c>
      <c r="K4920" s="5">
        <v>34414.865760000001</v>
      </c>
      <c r="L4920" s="6">
        <v>4480.1607400000003</v>
      </c>
      <c r="M492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1" spans="1:13" x14ac:dyDescent="0.2">
      <c r="A4921" t="s">
        <v>951</v>
      </c>
      <c r="B4921" t="s">
        <v>49</v>
      </c>
      <c r="C4921">
        <v>8</v>
      </c>
      <c r="D4921" s="6">
        <v>27318.09</v>
      </c>
      <c r="E4921" s="6">
        <v>892054833.30999994</v>
      </c>
      <c r="F4921">
        <v>25</v>
      </c>
      <c r="G4921" t="s">
        <v>35</v>
      </c>
      <c r="H4921">
        <v>2008</v>
      </c>
      <c r="I4921">
        <v>5822</v>
      </c>
      <c r="J4921">
        <v>17</v>
      </c>
      <c r="K4921" s="5">
        <v>32653.363259999998</v>
      </c>
      <c r="L4921" s="6">
        <v>1092.7235989999999</v>
      </c>
      <c r="M492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2" spans="1:13" x14ac:dyDescent="0.2">
      <c r="A4922" t="s">
        <v>952</v>
      </c>
      <c r="B4922" t="s">
        <v>18</v>
      </c>
      <c r="C4922">
        <v>5</v>
      </c>
      <c r="D4922" s="6">
        <v>392023.2</v>
      </c>
      <c r="E4922" s="6">
        <v>15484135182.360001</v>
      </c>
      <c r="F4922">
        <v>50</v>
      </c>
      <c r="G4922" t="s">
        <v>37</v>
      </c>
      <c r="H4922">
        <v>2021</v>
      </c>
      <c r="I4922">
        <v>14585</v>
      </c>
      <c r="J4922">
        <v>4</v>
      </c>
      <c r="K4922" s="5">
        <v>39497.006820000002</v>
      </c>
      <c r="L4922" s="6">
        <v>7840.4640790000003</v>
      </c>
      <c r="M492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3" spans="1:13" x14ac:dyDescent="0.2">
      <c r="A4923" t="s">
        <v>953</v>
      </c>
      <c r="B4923" t="s">
        <v>49</v>
      </c>
      <c r="C4923">
        <v>2</v>
      </c>
      <c r="D4923" s="6">
        <v>223629.83</v>
      </c>
      <c r="E4923" s="6">
        <v>5233424793.29</v>
      </c>
      <c r="F4923">
        <v>37</v>
      </c>
      <c r="G4923" t="s">
        <v>37</v>
      </c>
      <c r="H4923">
        <v>2001</v>
      </c>
      <c r="I4923">
        <v>18216</v>
      </c>
      <c r="J4923">
        <v>24</v>
      </c>
      <c r="K4923" s="5">
        <v>23401.176940000001</v>
      </c>
      <c r="L4923" s="6">
        <v>6044.0493919999999</v>
      </c>
      <c r="M492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4" spans="1:13" x14ac:dyDescent="0.2">
      <c r="A4924" t="s">
        <v>954</v>
      </c>
      <c r="B4924" t="s">
        <v>9</v>
      </c>
      <c r="C4924">
        <v>5</v>
      </c>
      <c r="D4924" s="6">
        <v>455611.14</v>
      </c>
      <c r="E4924" s="6">
        <v>1100638771.4300001</v>
      </c>
      <c r="F4924">
        <v>42</v>
      </c>
      <c r="G4924" t="s">
        <v>21</v>
      </c>
      <c r="H4924">
        <v>2013</v>
      </c>
      <c r="I4924">
        <v>768</v>
      </c>
      <c r="J4924">
        <v>12</v>
      </c>
      <c r="K4924" s="5">
        <v>2414.7415649999998</v>
      </c>
      <c r="L4924" s="6">
        <v>10847.884319999999</v>
      </c>
      <c r="M492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5" spans="1:13" x14ac:dyDescent="0.2">
      <c r="A4925" t="s">
        <v>118</v>
      </c>
      <c r="B4925" t="s">
        <v>24</v>
      </c>
      <c r="C4925">
        <v>4</v>
      </c>
      <c r="D4925" s="6">
        <v>496576.47</v>
      </c>
      <c r="E4925" s="6">
        <v>2206344130.0700002</v>
      </c>
      <c r="F4925">
        <v>19</v>
      </c>
      <c r="G4925" t="s">
        <v>29</v>
      </c>
      <c r="H4925">
        <v>2022</v>
      </c>
      <c r="I4925">
        <v>18518</v>
      </c>
      <c r="J4925">
        <v>3</v>
      </c>
      <c r="K4925" s="5">
        <v>4442.1104850000002</v>
      </c>
      <c r="L4925" s="6">
        <v>26135.603800000001</v>
      </c>
      <c r="M492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26" spans="1:13" x14ac:dyDescent="0.2">
      <c r="A4926" t="s">
        <v>955</v>
      </c>
      <c r="B4926" t="s">
        <v>32</v>
      </c>
      <c r="C4926">
        <v>10</v>
      </c>
      <c r="D4926" s="6">
        <v>463053.07</v>
      </c>
      <c r="E4926" s="6">
        <v>2014523933.0999999</v>
      </c>
      <c r="F4926">
        <v>11</v>
      </c>
      <c r="G4926" t="s">
        <v>27</v>
      </c>
      <c r="H4926">
        <v>2010</v>
      </c>
      <c r="I4926">
        <v>6079</v>
      </c>
      <c r="J4926">
        <v>15</v>
      </c>
      <c r="K4926" s="5">
        <v>4349.5249700000004</v>
      </c>
      <c r="L4926" s="6">
        <v>42095.733419999997</v>
      </c>
      <c r="M492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27" spans="1:13" x14ac:dyDescent="0.2">
      <c r="A4927" t="s">
        <v>956</v>
      </c>
      <c r="B4927" t="s">
        <v>49</v>
      </c>
      <c r="C4927">
        <v>9</v>
      </c>
      <c r="D4927" s="6">
        <v>468542.52</v>
      </c>
      <c r="E4927" s="6">
        <v>15914253007.200001</v>
      </c>
      <c r="F4927">
        <v>46</v>
      </c>
      <c r="G4927" t="s">
        <v>27</v>
      </c>
      <c r="H4927">
        <v>2015</v>
      </c>
      <c r="I4927">
        <v>15996</v>
      </c>
      <c r="J4927">
        <v>10</v>
      </c>
      <c r="K4927" s="5">
        <v>33964.440390000003</v>
      </c>
      <c r="L4927" s="6">
        <v>10185.70694</v>
      </c>
      <c r="M492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8" spans="1:13" x14ac:dyDescent="0.2">
      <c r="A4928" t="s">
        <v>957</v>
      </c>
      <c r="B4928" t="s">
        <v>49</v>
      </c>
      <c r="C4928">
        <v>1</v>
      </c>
      <c r="D4928" s="6">
        <v>437747</v>
      </c>
      <c r="E4928" s="6">
        <v>7136625120.8500004</v>
      </c>
      <c r="F4928">
        <v>32</v>
      </c>
      <c r="G4928" t="s">
        <v>10</v>
      </c>
      <c r="H4928">
        <v>2012</v>
      </c>
      <c r="I4928">
        <v>18756</v>
      </c>
      <c r="J4928">
        <v>13</v>
      </c>
      <c r="K4928" s="5">
        <v>16302.08171</v>
      </c>
      <c r="L4928" s="6">
        <v>13679.593769999999</v>
      </c>
      <c r="M492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29" spans="1:13" x14ac:dyDescent="0.2">
      <c r="A4929" t="s">
        <v>958</v>
      </c>
      <c r="B4929" t="s">
        <v>12</v>
      </c>
      <c r="C4929">
        <v>2</v>
      </c>
      <c r="D4929" s="6">
        <v>156483.6</v>
      </c>
      <c r="E4929" s="6">
        <v>4998563618.2799997</v>
      </c>
      <c r="F4929">
        <v>47</v>
      </c>
      <c r="G4929" t="s">
        <v>13</v>
      </c>
      <c r="H4929">
        <v>2003</v>
      </c>
      <c r="I4929">
        <v>9077</v>
      </c>
      <c r="J4929">
        <v>22</v>
      </c>
      <c r="K4929" s="5">
        <v>31942.051479999998</v>
      </c>
      <c r="L4929" s="6">
        <v>3329.4382489999998</v>
      </c>
      <c r="M492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0" spans="1:13" x14ac:dyDescent="0.2">
      <c r="A4930" t="s">
        <v>959</v>
      </c>
      <c r="B4930" t="s">
        <v>9</v>
      </c>
      <c r="C4930">
        <v>2</v>
      </c>
      <c r="D4930" s="6">
        <v>368926.44</v>
      </c>
      <c r="E4930" s="6">
        <v>9477815353.0499992</v>
      </c>
      <c r="F4930">
        <v>19</v>
      </c>
      <c r="G4930" t="s">
        <v>10</v>
      </c>
      <c r="H4930">
        <v>2008</v>
      </c>
      <c r="I4930">
        <v>15634</v>
      </c>
      <c r="J4930">
        <v>17</v>
      </c>
      <c r="K4930" s="5">
        <v>25689.257549999998</v>
      </c>
      <c r="L4930" s="6">
        <v>19417.181240000002</v>
      </c>
      <c r="M493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1" spans="1:13" x14ac:dyDescent="0.2">
      <c r="A4931" t="s">
        <v>960</v>
      </c>
      <c r="B4931" t="s">
        <v>15</v>
      </c>
      <c r="C4931">
        <v>5</v>
      </c>
      <c r="D4931" s="6">
        <v>157144.70000000001</v>
      </c>
      <c r="E4931" s="6">
        <v>4443374468.1700001</v>
      </c>
      <c r="F4931">
        <v>48</v>
      </c>
      <c r="G4931" t="s">
        <v>33</v>
      </c>
      <c r="H4931">
        <v>2021</v>
      </c>
      <c r="I4931">
        <v>12549</v>
      </c>
      <c r="J4931">
        <v>4</v>
      </c>
      <c r="K4931" s="5">
        <v>28274.688419999999</v>
      </c>
      <c r="L4931" s="6">
        <v>3273.8478380000001</v>
      </c>
      <c r="M493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2" spans="1:13" x14ac:dyDescent="0.2">
      <c r="A4932" t="s">
        <v>961</v>
      </c>
      <c r="B4932" t="s">
        <v>18</v>
      </c>
      <c r="C4932">
        <v>8</v>
      </c>
      <c r="D4932" s="6">
        <v>356645.61</v>
      </c>
      <c r="E4932" s="6">
        <v>815341428.35000002</v>
      </c>
      <c r="F4932">
        <v>37</v>
      </c>
      <c r="G4932" t="s">
        <v>21</v>
      </c>
      <c r="H4932">
        <v>2008</v>
      </c>
      <c r="I4932">
        <v>9987</v>
      </c>
      <c r="J4932">
        <v>17</v>
      </c>
      <c r="K4932" s="5">
        <v>2285.1389650000001</v>
      </c>
      <c r="L4932" s="6">
        <v>9639.0705720000005</v>
      </c>
      <c r="M493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3" spans="1:13" x14ac:dyDescent="0.2">
      <c r="A4933" t="s">
        <v>962</v>
      </c>
      <c r="B4933" t="s">
        <v>18</v>
      </c>
      <c r="C4933">
        <v>6</v>
      </c>
      <c r="D4933" s="6">
        <v>21329.4</v>
      </c>
      <c r="E4933" s="6">
        <v>7238737004.4499998</v>
      </c>
      <c r="F4933">
        <v>37</v>
      </c>
      <c r="G4933" t="s">
        <v>37</v>
      </c>
      <c r="H4933">
        <v>2021</v>
      </c>
      <c r="I4933">
        <v>18421</v>
      </c>
      <c r="J4933">
        <v>4</v>
      </c>
      <c r="K4933" s="5">
        <v>339377.34289999999</v>
      </c>
      <c r="L4933" s="6">
        <v>576.47031619999996</v>
      </c>
      <c r="M493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4" spans="1:13" x14ac:dyDescent="0.2">
      <c r="A4934" t="s">
        <v>963</v>
      </c>
      <c r="B4934" t="s">
        <v>49</v>
      </c>
      <c r="C4934">
        <v>9</v>
      </c>
      <c r="D4934" s="6">
        <v>401404.41</v>
      </c>
      <c r="E4934" s="6">
        <v>16914285764.440001</v>
      </c>
      <c r="F4934">
        <v>29</v>
      </c>
      <c r="G4934" t="s">
        <v>10</v>
      </c>
      <c r="H4934">
        <v>2015</v>
      </c>
      <c r="I4934">
        <v>3207</v>
      </c>
      <c r="J4934">
        <v>10</v>
      </c>
      <c r="K4934" s="5">
        <v>42136.767200000002</v>
      </c>
      <c r="L4934" s="6">
        <v>13841.53153</v>
      </c>
      <c r="M493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5" spans="1:13" x14ac:dyDescent="0.2">
      <c r="A4935" t="s">
        <v>964</v>
      </c>
      <c r="B4935" t="s">
        <v>12</v>
      </c>
      <c r="C4935">
        <v>3</v>
      </c>
      <c r="D4935" s="6">
        <v>62663.85</v>
      </c>
      <c r="E4935" s="6">
        <v>13399766441.08</v>
      </c>
      <c r="F4935">
        <v>22</v>
      </c>
      <c r="G4935" t="s">
        <v>13</v>
      </c>
      <c r="H4935">
        <v>2008</v>
      </c>
      <c r="I4935">
        <v>5284</v>
      </c>
      <c r="J4935">
        <v>17</v>
      </c>
      <c r="K4935" s="5">
        <v>213834.67550000001</v>
      </c>
      <c r="L4935" s="6">
        <v>2848.356765</v>
      </c>
      <c r="M493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6" spans="1:13" x14ac:dyDescent="0.2">
      <c r="A4936" t="s">
        <v>119</v>
      </c>
      <c r="B4936" t="s">
        <v>15</v>
      </c>
      <c r="C4936">
        <v>6</v>
      </c>
      <c r="D4936" s="6">
        <v>437309.36</v>
      </c>
      <c r="E4936" s="6">
        <v>1443186416.9300001</v>
      </c>
      <c r="F4936">
        <v>21</v>
      </c>
      <c r="G4936" t="s">
        <v>16</v>
      </c>
      <c r="H4936">
        <v>2017</v>
      </c>
      <c r="I4936">
        <v>313</v>
      </c>
      <c r="J4936">
        <v>8</v>
      </c>
      <c r="K4936" s="5">
        <v>3299.1498750000001</v>
      </c>
      <c r="L4936" s="6">
        <v>20824.25505</v>
      </c>
      <c r="M493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37" spans="1:13" x14ac:dyDescent="0.2">
      <c r="A4937" t="s">
        <v>965</v>
      </c>
      <c r="B4937" t="s">
        <v>24</v>
      </c>
      <c r="C4937">
        <v>5</v>
      </c>
      <c r="D4937" s="6">
        <v>375003.96</v>
      </c>
      <c r="E4937" s="6">
        <v>1858968268.4300001</v>
      </c>
      <c r="F4937">
        <v>29</v>
      </c>
      <c r="G4937" t="s">
        <v>10</v>
      </c>
      <c r="H4937">
        <v>2001</v>
      </c>
      <c r="I4937">
        <v>9999</v>
      </c>
      <c r="J4937">
        <v>24</v>
      </c>
      <c r="K4937" s="5">
        <v>4956.1964109999999</v>
      </c>
      <c r="L4937" s="6">
        <v>12931.17092</v>
      </c>
      <c r="M493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8" spans="1:13" x14ac:dyDescent="0.2">
      <c r="A4938" t="s">
        <v>966</v>
      </c>
      <c r="B4938" t="s">
        <v>42</v>
      </c>
      <c r="C4938">
        <v>2</v>
      </c>
      <c r="D4938" s="6">
        <v>33903.1</v>
      </c>
      <c r="E4938" s="6">
        <v>1546156806.25</v>
      </c>
      <c r="F4938">
        <v>33</v>
      </c>
      <c r="G4938" t="s">
        <v>16</v>
      </c>
      <c r="H4938">
        <v>2006</v>
      </c>
      <c r="I4938">
        <v>18648</v>
      </c>
      <c r="J4938">
        <v>19</v>
      </c>
      <c r="K4938" s="5">
        <v>45604.176050000002</v>
      </c>
      <c r="L4938" s="6">
        <v>1027.366642</v>
      </c>
      <c r="M493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39" spans="1:13" x14ac:dyDescent="0.2">
      <c r="A4939" t="s">
        <v>967</v>
      </c>
      <c r="B4939" t="s">
        <v>9</v>
      </c>
      <c r="C4939">
        <v>1</v>
      </c>
      <c r="D4939" s="6">
        <v>227461.55</v>
      </c>
      <c r="E4939" s="6">
        <v>9366419355.0699997</v>
      </c>
      <c r="F4939">
        <v>41</v>
      </c>
      <c r="G4939" t="s">
        <v>13</v>
      </c>
      <c r="H4939">
        <v>2021</v>
      </c>
      <c r="I4939">
        <v>15371</v>
      </c>
      <c r="J4939">
        <v>4</v>
      </c>
      <c r="K4939" s="5">
        <v>41177.033860000003</v>
      </c>
      <c r="L4939" s="6">
        <v>5547.8426509999999</v>
      </c>
      <c r="M493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0" spans="1:13" x14ac:dyDescent="0.2">
      <c r="A4940" t="s">
        <v>968</v>
      </c>
      <c r="B4940" t="s">
        <v>18</v>
      </c>
      <c r="C4940">
        <v>4</v>
      </c>
      <c r="D4940" s="6">
        <v>471889.43</v>
      </c>
      <c r="E4940" s="6">
        <v>1872465840.9400001</v>
      </c>
      <c r="F4940">
        <v>40</v>
      </c>
      <c r="G4940" t="s">
        <v>35</v>
      </c>
      <c r="H4940">
        <v>2018</v>
      </c>
      <c r="I4940">
        <v>19329</v>
      </c>
      <c r="J4940">
        <v>7</v>
      </c>
      <c r="K4940" s="5">
        <v>3967.0181480000001</v>
      </c>
      <c r="L4940" s="6">
        <v>11797.23587</v>
      </c>
      <c r="M494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1" spans="1:13" x14ac:dyDescent="0.2">
      <c r="A4941" t="s">
        <v>969</v>
      </c>
      <c r="B4941" t="s">
        <v>15</v>
      </c>
      <c r="C4941">
        <v>9</v>
      </c>
      <c r="D4941" s="6">
        <v>442467.84000000003</v>
      </c>
      <c r="E4941" s="6">
        <v>16091679086.959999</v>
      </c>
      <c r="F4941">
        <v>31</v>
      </c>
      <c r="G4941" t="s">
        <v>27</v>
      </c>
      <c r="H4941">
        <v>2012</v>
      </c>
      <c r="I4941">
        <v>19364</v>
      </c>
      <c r="J4941">
        <v>13</v>
      </c>
      <c r="K4941" s="5">
        <v>36367.01971</v>
      </c>
      <c r="L4941" s="6">
        <v>14273.15609</v>
      </c>
      <c r="M494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2" spans="1:13" x14ac:dyDescent="0.2">
      <c r="A4942" t="s">
        <v>970</v>
      </c>
      <c r="B4942" t="s">
        <v>18</v>
      </c>
      <c r="C4942">
        <v>9</v>
      </c>
      <c r="D4942" s="6">
        <v>4993.12</v>
      </c>
      <c r="E4942" s="6">
        <v>1408924160.49</v>
      </c>
      <c r="F4942">
        <v>44</v>
      </c>
      <c r="G4942" t="s">
        <v>35</v>
      </c>
      <c r="H4942">
        <v>2015</v>
      </c>
      <c r="I4942">
        <v>15758</v>
      </c>
      <c r="J4942">
        <v>10</v>
      </c>
      <c r="K4942" s="5">
        <v>282172.3835</v>
      </c>
      <c r="L4942" s="6">
        <v>113.4798869</v>
      </c>
      <c r="M494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3" spans="1:13" x14ac:dyDescent="0.2">
      <c r="A4943" t="s">
        <v>971</v>
      </c>
      <c r="B4943" t="s">
        <v>24</v>
      </c>
      <c r="C4943">
        <v>10</v>
      </c>
      <c r="D4943" s="6">
        <v>312107.71999999997</v>
      </c>
      <c r="E4943" s="6">
        <v>9924831869.8099995</v>
      </c>
      <c r="F4943">
        <v>33</v>
      </c>
      <c r="G4943" t="s">
        <v>33</v>
      </c>
      <c r="H4943">
        <v>2001</v>
      </c>
      <c r="I4943">
        <v>13842</v>
      </c>
      <c r="J4943">
        <v>24</v>
      </c>
      <c r="K4943" s="5">
        <v>31798.379430000001</v>
      </c>
      <c r="L4943" s="6">
        <v>9457.8097519999992</v>
      </c>
      <c r="M494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4" spans="1:13" x14ac:dyDescent="0.2">
      <c r="A4944" t="s">
        <v>972</v>
      </c>
      <c r="B4944" t="s">
        <v>15</v>
      </c>
      <c r="C4944">
        <v>6</v>
      </c>
      <c r="D4944" s="6">
        <v>54401.24</v>
      </c>
      <c r="E4944" s="6">
        <v>24197801397.459999</v>
      </c>
      <c r="F4944">
        <v>6</v>
      </c>
      <c r="G4944" t="s">
        <v>27</v>
      </c>
      <c r="H4944">
        <v>2015</v>
      </c>
      <c r="I4944">
        <v>3989</v>
      </c>
      <c r="J4944">
        <v>10</v>
      </c>
      <c r="K4944" s="5">
        <v>444801.35830000002</v>
      </c>
      <c r="L4944" s="6">
        <v>9066.8739139999998</v>
      </c>
      <c r="M494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5" spans="1:13" x14ac:dyDescent="0.2">
      <c r="A4945" t="s">
        <v>973</v>
      </c>
      <c r="B4945" t="s">
        <v>42</v>
      </c>
      <c r="C4945">
        <v>6</v>
      </c>
      <c r="D4945" s="6">
        <v>58725.53</v>
      </c>
      <c r="E4945" s="6">
        <v>20278996191.369999</v>
      </c>
      <c r="F4945">
        <v>32</v>
      </c>
      <c r="G4945" t="s">
        <v>13</v>
      </c>
      <c r="H4945">
        <v>2017</v>
      </c>
      <c r="I4945">
        <v>1601</v>
      </c>
      <c r="J4945">
        <v>8</v>
      </c>
      <c r="K4945" s="5">
        <v>345317.24819999997</v>
      </c>
      <c r="L4945" s="6">
        <v>1835.1727269999999</v>
      </c>
      <c r="M494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6" spans="1:13" x14ac:dyDescent="0.2">
      <c r="A4946" t="s">
        <v>974</v>
      </c>
      <c r="B4946" t="s">
        <v>15</v>
      </c>
      <c r="C4946">
        <v>4</v>
      </c>
      <c r="D4946" s="6">
        <v>150236.48000000001</v>
      </c>
      <c r="E4946" s="6">
        <v>39316545657.860001</v>
      </c>
      <c r="F4946">
        <v>34</v>
      </c>
      <c r="G4946" t="s">
        <v>10</v>
      </c>
      <c r="H4946">
        <v>2003</v>
      </c>
      <c r="I4946">
        <v>6966</v>
      </c>
      <c r="J4946">
        <v>22</v>
      </c>
      <c r="K4946" s="5">
        <v>261696.72589999999</v>
      </c>
      <c r="L4946" s="6">
        <v>4418.7200560000001</v>
      </c>
      <c r="M494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47" spans="1:13" x14ac:dyDescent="0.2">
      <c r="A4947" t="s">
        <v>120</v>
      </c>
      <c r="B4947" t="s">
        <v>24</v>
      </c>
      <c r="C4947">
        <v>4</v>
      </c>
      <c r="D4947" s="6">
        <v>423671.2</v>
      </c>
      <c r="E4947" s="6">
        <v>18506506243.389999</v>
      </c>
      <c r="F4947">
        <v>21</v>
      </c>
      <c r="G4947" t="s">
        <v>33</v>
      </c>
      <c r="H4947">
        <v>2012</v>
      </c>
      <c r="I4947">
        <v>2737</v>
      </c>
      <c r="J4947">
        <v>13</v>
      </c>
      <c r="K4947" s="5">
        <v>43680.293610000001</v>
      </c>
      <c r="L4947" s="6">
        <v>20174.819230000001</v>
      </c>
      <c r="M494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48" spans="1:13" x14ac:dyDescent="0.2">
      <c r="A4948" t="s">
        <v>975</v>
      </c>
      <c r="B4948" t="s">
        <v>15</v>
      </c>
      <c r="C4948">
        <v>2</v>
      </c>
      <c r="D4948" s="6">
        <v>284253.52</v>
      </c>
      <c r="E4948" s="6">
        <v>4692585152.6800003</v>
      </c>
      <c r="F4948">
        <v>41</v>
      </c>
      <c r="G4948" t="s">
        <v>13</v>
      </c>
      <c r="H4948">
        <v>2008</v>
      </c>
      <c r="I4948">
        <v>2579</v>
      </c>
      <c r="J4948">
        <v>17</v>
      </c>
      <c r="K4948" s="5">
        <v>16507.45073</v>
      </c>
      <c r="L4948" s="6">
        <v>6933.0125690000004</v>
      </c>
      <c r="M494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49" spans="1:13" x14ac:dyDescent="0.2">
      <c r="A4949" t="s">
        <v>976</v>
      </c>
      <c r="B4949" t="s">
        <v>18</v>
      </c>
      <c r="C4949">
        <v>8</v>
      </c>
      <c r="D4949" s="6">
        <v>42643.4</v>
      </c>
      <c r="E4949" s="6">
        <v>1995921898.4300001</v>
      </c>
      <c r="F4949">
        <v>26</v>
      </c>
      <c r="G4949" t="s">
        <v>37</v>
      </c>
      <c r="H4949">
        <v>2006</v>
      </c>
      <c r="I4949">
        <v>16568</v>
      </c>
      <c r="J4949">
        <v>19</v>
      </c>
      <c r="K4949" s="5">
        <v>46803.941680000004</v>
      </c>
      <c r="L4949" s="6">
        <v>1640.130809</v>
      </c>
      <c r="M494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0" spans="1:13" x14ac:dyDescent="0.2">
      <c r="A4950" t="s">
        <v>977</v>
      </c>
      <c r="B4950" t="s">
        <v>15</v>
      </c>
      <c r="C4950">
        <v>9</v>
      </c>
      <c r="D4950" s="6">
        <v>114469.53</v>
      </c>
      <c r="E4950" s="6">
        <v>5198059449.1499996</v>
      </c>
      <c r="F4950">
        <v>22</v>
      </c>
      <c r="G4950" t="s">
        <v>13</v>
      </c>
      <c r="H4950">
        <v>2020</v>
      </c>
      <c r="I4950">
        <v>19812</v>
      </c>
      <c r="J4950">
        <v>5</v>
      </c>
      <c r="K4950" s="5">
        <v>45408.983749999999</v>
      </c>
      <c r="L4950" s="6">
        <v>5203.160406</v>
      </c>
      <c r="M495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1" spans="1:13" x14ac:dyDescent="0.2">
      <c r="A4951" t="s">
        <v>978</v>
      </c>
      <c r="B4951" t="s">
        <v>12</v>
      </c>
      <c r="C4951">
        <v>3</v>
      </c>
      <c r="D4951" s="6">
        <v>324993.93</v>
      </c>
      <c r="E4951" s="6">
        <v>10758581581.27</v>
      </c>
      <c r="F4951">
        <v>4</v>
      </c>
      <c r="G4951" t="s">
        <v>35</v>
      </c>
      <c r="H4951">
        <v>2007</v>
      </c>
      <c r="I4951">
        <v>1562</v>
      </c>
      <c r="J4951">
        <v>18</v>
      </c>
      <c r="K4951" s="5">
        <v>33102.946459999999</v>
      </c>
      <c r="L4951" s="6">
        <v>81248.481920000006</v>
      </c>
      <c r="M4951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2" spans="1:13" x14ac:dyDescent="0.2">
      <c r="A4952" t="s">
        <v>979</v>
      </c>
      <c r="B4952" t="s">
        <v>42</v>
      </c>
      <c r="C4952">
        <v>1</v>
      </c>
      <c r="D4952" s="6">
        <v>37381.75</v>
      </c>
      <c r="E4952" s="6">
        <v>6484735741.0500002</v>
      </c>
      <c r="F4952">
        <v>24</v>
      </c>
      <c r="G4952" t="s">
        <v>10</v>
      </c>
      <c r="H4952">
        <v>2011</v>
      </c>
      <c r="I4952">
        <v>15948</v>
      </c>
      <c r="J4952">
        <v>14</v>
      </c>
      <c r="K4952" s="5">
        <v>173472.28940000001</v>
      </c>
      <c r="L4952" s="6">
        <v>1557.5730619999999</v>
      </c>
      <c r="M495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3" spans="1:13" x14ac:dyDescent="0.2">
      <c r="A4953" t="s">
        <v>980</v>
      </c>
      <c r="B4953" t="s">
        <v>12</v>
      </c>
      <c r="C4953">
        <v>3</v>
      </c>
      <c r="D4953" s="6">
        <v>149960.32999999999</v>
      </c>
      <c r="E4953" s="6">
        <v>38815897184.949997</v>
      </c>
      <c r="F4953">
        <v>35</v>
      </c>
      <c r="G4953" t="s">
        <v>13</v>
      </c>
      <c r="H4953">
        <v>2020</v>
      </c>
      <c r="I4953">
        <v>1904</v>
      </c>
      <c r="J4953">
        <v>5</v>
      </c>
      <c r="K4953" s="5">
        <v>258840.1004</v>
      </c>
      <c r="L4953" s="6">
        <v>4284.5808960000004</v>
      </c>
      <c r="M495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4" spans="1:13" x14ac:dyDescent="0.2">
      <c r="A4954" t="s">
        <v>981</v>
      </c>
      <c r="B4954" t="s">
        <v>12</v>
      </c>
      <c r="C4954">
        <v>1</v>
      </c>
      <c r="D4954" s="6">
        <v>327326.65000000002</v>
      </c>
      <c r="E4954" s="6">
        <v>15696039481.459999</v>
      </c>
      <c r="F4954">
        <v>5</v>
      </c>
      <c r="G4954" t="s">
        <v>21</v>
      </c>
      <c r="H4954">
        <v>2000</v>
      </c>
      <c r="I4954">
        <v>7207</v>
      </c>
      <c r="J4954">
        <v>25</v>
      </c>
      <c r="K4954" s="5">
        <v>47951.220090000003</v>
      </c>
      <c r="L4954" s="6">
        <v>65465.329660000003</v>
      </c>
      <c r="M495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5" spans="1:13" x14ac:dyDescent="0.2">
      <c r="A4955" t="s">
        <v>982</v>
      </c>
      <c r="B4955" t="s">
        <v>12</v>
      </c>
      <c r="C4955">
        <v>9</v>
      </c>
      <c r="D4955" s="6">
        <v>406239.02</v>
      </c>
      <c r="E4955" s="6">
        <v>14953274621.6</v>
      </c>
      <c r="F4955">
        <v>9</v>
      </c>
      <c r="G4955" t="s">
        <v>33</v>
      </c>
      <c r="H4955">
        <v>2003</v>
      </c>
      <c r="I4955">
        <v>10205</v>
      </c>
      <c r="J4955">
        <v>22</v>
      </c>
      <c r="K4955" s="5">
        <v>36808.055639999999</v>
      </c>
      <c r="L4955" s="6">
        <v>45137.668680000002</v>
      </c>
      <c r="M495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6" spans="1:13" x14ac:dyDescent="0.2">
      <c r="A4956" t="s">
        <v>983</v>
      </c>
      <c r="B4956" t="s">
        <v>42</v>
      </c>
      <c r="C4956">
        <v>10</v>
      </c>
      <c r="D4956" s="6">
        <v>381883.53</v>
      </c>
      <c r="E4956" s="6">
        <v>10653899123.23</v>
      </c>
      <c r="F4956">
        <v>25</v>
      </c>
      <c r="G4956" t="s">
        <v>27</v>
      </c>
      <c r="H4956">
        <v>2022</v>
      </c>
      <c r="I4956">
        <v>804</v>
      </c>
      <c r="J4956">
        <v>3</v>
      </c>
      <c r="K4956" s="5">
        <v>27897.294310000001</v>
      </c>
      <c r="L4956" s="6">
        <v>15275.34122</v>
      </c>
      <c r="M495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7" spans="1:13" x14ac:dyDescent="0.2">
      <c r="A4957" t="s">
        <v>984</v>
      </c>
      <c r="B4957" t="s">
        <v>9</v>
      </c>
      <c r="C4957">
        <v>5</v>
      </c>
      <c r="D4957" s="6">
        <v>433679.54</v>
      </c>
      <c r="E4957" s="6">
        <v>9005589086.6599998</v>
      </c>
      <c r="F4957">
        <v>16</v>
      </c>
      <c r="G4957" t="s">
        <v>16</v>
      </c>
      <c r="H4957">
        <v>2005</v>
      </c>
      <c r="I4957">
        <v>1511</v>
      </c>
      <c r="J4957">
        <v>20</v>
      </c>
      <c r="K4957" s="5">
        <v>20764.53845</v>
      </c>
      <c r="L4957" s="6">
        <v>27104.971020000001</v>
      </c>
      <c r="M4957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58" spans="1:13" x14ac:dyDescent="0.2">
      <c r="A4958" t="s">
        <v>121</v>
      </c>
      <c r="B4958" t="s">
        <v>18</v>
      </c>
      <c r="C4958">
        <v>3</v>
      </c>
      <c r="D4958" s="6">
        <v>83593.179999999993</v>
      </c>
      <c r="E4958" s="6">
        <v>2239262009.8800001</v>
      </c>
      <c r="F4958">
        <v>23</v>
      </c>
      <c r="G4958" t="s">
        <v>16</v>
      </c>
      <c r="H4958">
        <v>2017</v>
      </c>
      <c r="I4958">
        <v>16248</v>
      </c>
      <c r="J4958">
        <v>8</v>
      </c>
      <c r="K4958" s="5">
        <v>26786.61664</v>
      </c>
      <c r="L4958" s="6">
        <v>3634.4860060000001</v>
      </c>
      <c r="M495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59" spans="1:13" x14ac:dyDescent="0.2">
      <c r="A4959" t="s">
        <v>985</v>
      </c>
      <c r="B4959" t="s">
        <v>12</v>
      </c>
      <c r="C4959">
        <v>9</v>
      </c>
      <c r="D4959" s="6">
        <v>442219.41</v>
      </c>
      <c r="E4959" s="6">
        <v>15172780139.98</v>
      </c>
      <c r="F4959">
        <v>30</v>
      </c>
      <c r="G4959" t="s">
        <v>21</v>
      </c>
      <c r="H4959">
        <v>2015</v>
      </c>
      <c r="I4959">
        <v>2819</v>
      </c>
      <c r="J4959">
        <v>10</v>
      </c>
      <c r="K4959" s="5">
        <v>34309.525049999997</v>
      </c>
      <c r="L4959" s="6">
        <v>14740.647000000001</v>
      </c>
      <c r="M495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0" spans="1:13" x14ac:dyDescent="0.2">
      <c r="A4960" t="s">
        <v>986</v>
      </c>
      <c r="B4960" t="s">
        <v>49</v>
      </c>
      <c r="C4960">
        <v>10</v>
      </c>
      <c r="D4960" s="6">
        <v>371819.99</v>
      </c>
      <c r="E4960" s="6">
        <v>8040288169.3599997</v>
      </c>
      <c r="F4960">
        <v>16</v>
      </c>
      <c r="G4960" t="s">
        <v>29</v>
      </c>
      <c r="H4960">
        <v>2020</v>
      </c>
      <c r="I4960">
        <v>9775</v>
      </c>
      <c r="J4960">
        <v>5</v>
      </c>
      <c r="K4960" s="5">
        <v>21623.142029999999</v>
      </c>
      <c r="L4960" s="6">
        <v>23238.749070000002</v>
      </c>
      <c r="M4960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61" spans="1:13" x14ac:dyDescent="0.2">
      <c r="A4961" t="s">
        <v>987</v>
      </c>
      <c r="B4961" t="s">
        <v>24</v>
      </c>
      <c r="C4961">
        <v>1</v>
      </c>
      <c r="D4961" s="6">
        <v>53083.68</v>
      </c>
      <c r="E4961" s="6">
        <v>20572147537.07</v>
      </c>
      <c r="F4961">
        <v>31</v>
      </c>
      <c r="G4961" t="s">
        <v>27</v>
      </c>
      <c r="H4961">
        <v>2020</v>
      </c>
      <c r="I4961">
        <v>14666</v>
      </c>
      <c r="J4961">
        <v>5</v>
      </c>
      <c r="K4961" s="5">
        <v>387540.81670000002</v>
      </c>
      <c r="L4961" s="6">
        <v>1712.3769199999999</v>
      </c>
      <c r="M496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2" spans="1:13" x14ac:dyDescent="0.2">
      <c r="A4962" t="s">
        <v>988</v>
      </c>
      <c r="B4962" t="s">
        <v>32</v>
      </c>
      <c r="C4962">
        <v>6</v>
      </c>
      <c r="D4962" s="6">
        <v>417919.35</v>
      </c>
      <c r="E4962" s="6">
        <v>8169693570.8100004</v>
      </c>
      <c r="F4962">
        <v>22</v>
      </c>
      <c r="G4962" t="s">
        <v>27</v>
      </c>
      <c r="H4962">
        <v>2010</v>
      </c>
      <c r="I4962">
        <v>5719</v>
      </c>
      <c r="J4962">
        <v>15</v>
      </c>
      <c r="K4962" s="5">
        <v>19547.493200000001</v>
      </c>
      <c r="L4962" s="6">
        <v>18996.33409</v>
      </c>
      <c r="M496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3" spans="1:13" x14ac:dyDescent="0.2">
      <c r="A4963" t="s">
        <v>989</v>
      </c>
      <c r="B4963" t="s">
        <v>9</v>
      </c>
      <c r="C4963">
        <v>1</v>
      </c>
      <c r="D4963" s="6">
        <v>294378.37</v>
      </c>
      <c r="E4963" s="6">
        <v>9021166006.6000004</v>
      </c>
      <c r="F4963">
        <v>38</v>
      </c>
      <c r="G4963" t="s">
        <v>16</v>
      </c>
      <c r="H4963">
        <v>2000</v>
      </c>
      <c r="I4963">
        <v>15102</v>
      </c>
      <c r="J4963">
        <v>25</v>
      </c>
      <c r="K4963" s="5">
        <v>30643.798620000001</v>
      </c>
      <c r="L4963" s="6">
        <v>7746.7993299999998</v>
      </c>
      <c r="M496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4" spans="1:13" x14ac:dyDescent="0.2">
      <c r="A4964" t="s">
        <v>990</v>
      </c>
      <c r="B4964" t="s">
        <v>32</v>
      </c>
      <c r="C4964">
        <v>8</v>
      </c>
      <c r="D4964" s="6">
        <v>21329.32</v>
      </c>
      <c r="E4964" s="6">
        <v>6134455271.3299999</v>
      </c>
      <c r="F4964">
        <v>30</v>
      </c>
      <c r="G4964" t="s">
        <v>21</v>
      </c>
      <c r="H4964">
        <v>2006</v>
      </c>
      <c r="I4964">
        <v>17736</v>
      </c>
      <c r="J4964">
        <v>19</v>
      </c>
      <c r="K4964" s="5">
        <v>287605.70409999997</v>
      </c>
      <c r="L4964" s="6">
        <v>710.97731550000003</v>
      </c>
      <c r="M496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5" spans="1:13" x14ac:dyDescent="0.2">
      <c r="A4965" t="s">
        <v>991</v>
      </c>
      <c r="B4965" t="s">
        <v>24</v>
      </c>
      <c r="C4965">
        <v>10</v>
      </c>
      <c r="D4965" s="6">
        <v>42117.88</v>
      </c>
      <c r="E4965" s="6">
        <v>12664958982.610001</v>
      </c>
      <c r="F4965">
        <v>5</v>
      </c>
      <c r="G4965" t="s">
        <v>37</v>
      </c>
      <c r="H4965">
        <v>2011</v>
      </c>
      <c r="I4965">
        <v>1486</v>
      </c>
      <c r="J4965">
        <v>14</v>
      </c>
      <c r="K4965" s="5">
        <v>300701.70150000002</v>
      </c>
      <c r="L4965" s="6">
        <v>8423.5751240000009</v>
      </c>
      <c r="M496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6" spans="1:13" x14ac:dyDescent="0.2">
      <c r="A4966" t="s">
        <v>992</v>
      </c>
      <c r="B4966" t="s">
        <v>24</v>
      </c>
      <c r="C4966">
        <v>3</v>
      </c>
      <c r="D4966" s="6">
        <v>314449.01</v>
      </c>
      <c r="E4966" s="6">
        <v>977992310.72000003</v>
      </c>
      <c r="F4966">
        <v>41</v>
      </c>
      <c r="G4966" t="s">
        <v>10</v>
      </c>
      <c r="H4966">
        <v>2017</v>
      </c>
      <c r="I4966">
        <v>10035</v>
      </c>
      <c r="J4966">
        <v>8</v>
      </c>
      <c r="K4966" s="5">
        <v>3109.1776989999998</v>
      </c>
      <c r="L4966" s="6">
        <v>7669.4881459999997</v>
      </c>
      <c r="M496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7" spans="1:13" x14ac:dyDescent="0.2">
      <c r="A4967" t="s">
        <v>993</v>
      </c>
      <c r="B4967" t="s">
        <v>9</v>
      </c>
      <c r="C4967">
        <v>6</v>
      </c>
      <c r="D4967" s="6">
        <v>415018.1</v>
      </c>
      <c r="E4967" s="6">
        <v>163219153.38</v>
      </c>
      <c r="F4967">
        <v>42</v>
      </c>
      <c r="G4967" t="s">
        <v>19</v>
      </c>
      <c r="H4967">
        <v>2000</v>
      </c>
      <c r="I4967">
        <v>12092</v>
      </c>
      <c r="J4967">
        <v>25</v>
      </c>
      <c r="K4967" s="5">
        <v>392.28201100000001</v>
      </c>
      <c r="L4967" s="6">
        <v>9881.3833570000006</v>
      </c>
      <c r="M496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8" spans="1:13" x14ac:dyDescent="0.2">
      <c r="A4968" t="s">
        <v>994</v>
      </c>
      <c r="B4968" t="s">
        <v>24</v>
      </c>
      <c r="C4968">
        <v>6</v>
      </c>
      <c r="D4968" s="6">
        <v>126900.25</v>
      </c>
      <c r="E4968" s="6">
        <v>4466234072.0600004</v>
      </c>
      <c r="F4968">
        <v>29</v>
      </c>
      <c r="G4968" t="s">
        <v>13</v>
      </c>
      <c r="H4968">
        <v>2023</v>
      </c>
      <c r="I4968">
        <v>1772</v>
      </c>
      <c r="J4968">
        <v>2</v>
      </c>
      <c r="K4968" s="5">
        <v>35193.839350000002</v>
      </c>
      <c r="L4968" s="6">
        <v>4375.8708459999998</v>
      </c>
      <c r="M496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69" spans="1:13" x14ac:dyDescent="0.2">
      <c r="A4969" t="s">
        <v>122</v>
      </c>
      <c r="B4969" t="s">
        <v>15</v>
      </c>
      <c r="C4969">
        <v>7</v>
      </c>
      <c r="D4969" s="6">
        <v>111016.3</v>
      </c>
      <c r="E4969" s="6">
        <v>34325868086.57</v>
      </c>
      <c r="F4969">
        <v>43</v>
      </c>
      <c r="G4969" t="s">
        <v>19</v>
      </c>
      <c r="H4969">
        <v>2012</v>
      </c>
      <c r="I4969">
        <v>12279</v>
      </c>
      <c r="J4969">
        <v>13</v>
      </c>
      <c r="K4969" s="5">
        <v>309195.63900000002</v>
      </c>
      <c r="L4969" s="6">
        <v>2581.7745129999998</v>
      </c>
      <c r="M496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0" spans="1:13" x14ac:dyDescent="0.2">
      <c r="A4970" t="s">
        <v>995</v>
      </c>
      <c r="B4970" t="s">
        <v>12</v>
      </c>
      <c r="C4970">
        <v>6</v>
      </c>
      <c r="D4970" s="6">
        <v>28938.75</v>
      </c>
      <c r="E4970" s="6">
        <v>1190118163.5799999</v>
      </c>
      <c r="F4970">
        <v>39</v>
      </c>
      <c r="G4970" t="s">
        <v>35</v>
      </c>
      <c r="H4970">
        <v>2012</v>
      </c>
      <c r="I4970">
        <v>17517</v>
      </c>
      <c r="J4970">
        <v>13</v>
      </c>
      <c r="K4970" s="5">
        <v>41124.418610000001</v>
      </c>
      <c r="L4970" s="6">
        <v>742.01920319999999</v>
      </c>
      <c r="M497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1" spans="1:13" x14ac:dyDescent="0.2">
      <c r="A4971" t="s">
        <v>996</v>
      </c>
      <c r="B4971" t="s">
        <v>18</v>
      </c>
      <c r="C4971">
        <v>3</v>
      </c>
      <c r="D4971" s="6">
        <v>7421.96</v>
      </c>
      <c r="E4971" s="6">
        <v>3409253652.6700001</v>
      </c>
      <c r="F4971">
        <v>20</v>
      </c>
      <c r="G4971" t="s">
        <v>16</v>
      </c>
      <c r="H4971">
        <v>2008</v>
      </c>
      <c r="I4971">
        <v>14724</v>
      </c>
      <c r="J4971">
        <v>17</v>
      </c>
      <c r="K4971" s="5">
        <v>459346.05579999997</v>
      </c>
      <c r="L4971" s="6">
        <v>371.09780169999999</v>
      </c>
      <c r="M497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2" spans="1:13" x14ac:dyDescent="0.2">
      <c r="A4972" t="s">
        <v>997</v>
      </c>
      <c r="B4972" t="s">
        <v>9</v>
      </c>
      <c r="C4972">
        <v>2</v>
      </c>
      <c r="D4972" s="6">
        <v>460195.55</v>
      </c>
      <c r="E4972" s="6">
        <v>15460419097.940001</v>
      </c>
      <c r="F4972">
        <v>16</v>
      </c>
      <c r="G4972" t="s">
        <v>19</v>
      </c>
      <c r="H4972">
        <v>2007</v>
      </c>
      <c r="I4972">
        <v>6779</v>
      </c>
      <c r="J4972">
        <v>18</v>
      </c>
      <c r="K4972" s="5">
        <v>33594.324789999999</v>
      </c>
      <c r="L4972" s="6">
        <v>28762.222119999999</v>
      </c>
      <c r="M4972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3" spans="1:13" x14ac:dyDescent="0.2">
      <c r="A4973" t="s">
        <v>998</v>
      </c>
      <c r="B4973" t="s">
        <v>12</v>
      </c>
      <c r="C4973">
        <v>2</v>
      </c>
      <c r="D4973" s="6">
        <v>17395.8</v>
      </c>
      <c r="E4973" s="6">
        <v>5875491108.6800003</v>
      </c>
      <c r="F4973">
        <v>40</v>
      </c>
      <c r="G4973" t="s">
        <v>10</v>
      </c>
      <c r="H4973">
        <v>2003</v>
      </c>
      <c r="I4973">
        <v>1149</v>
      </c>
      <c r="J4973">
        <v>22</v>
      </c>
      <c r="K4973" s="5">
        <v>337752.44790000003</v>
      </c>
      <c r="L4973" s="6">
        <v>434.8949763</v>
      </c>
      <c r="M497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4" spans="1:13" x14ac:dyDescent="0.2">
      <c r="A4974" t="s">
        <v>999</v>
      </c>
      <c r="B4974" t="s">
        <v>32</v>
      </c>
      <c r="C4974">
        <v>8</v>
      </c>
      <c r="D4974" s="6">
        <v>93684.69</v>
      </c>
      <c r="E4974" s="6">
        <v>32570192549.689999</v>
      </c>
      <c r="F4974">
        <v>27</v>
      </c>
      <c r="G4974" t="s">
        <v>13</v>
      </c>
      <c r="H4974">
        <v>2006</v>
      </c>
      <c r="I4974">
        <v>13548</v>
      </c>
      <c r="J4974">
        <v>19</v>
      </c>
      <c r="K4974" s="5">
        <v>347656.57549999998</v>
      </c>
      <c r="L4974" s="6">
        <v>3469.8033719999999</v>
      </c>
      <c r="M497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75" spans="1:13" x14ac:dyDescent="0.2">
      <c r="A4975" t="s">
        <v>1000</v>
      </c>
      <c r="B4975" t="s">
        <v>12</v>
      </c>
      <c r="C4975">
        <v>8</v>
      </c>
      <c r="D4975" s="6">
        <v>325574.09999999998</v>
      </c>
      <c r="E4975" s="6">
        <v>11201974981.620001</v>
      </c>
      <c r="F4975">
        <v>37</v>
      </c>
      <c r="G4975" t="s">
        <v>37</v>
      </c>
      <c r="H4975">
        <v>2003</v>
      </c>
      <c r="I4975">
        <v>11665</v>
      </c>
      <c r="J4975">
        <v>22</v>
      </c>
      <c r="K4975" s="5">
        <v>34405.83728</v>
      </c>
      <c r="L4975" s="6">
        <v>8799.2999199999995</v>
      </c>
      <c r="M497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6" spans="1:13" x14ac:dyDescent="0.2">
      <c r="A4976" t="s">
        <v>1001</v>
      </c>
      <c r="B4976" t="s">
        <v>9</v>
      </c>
      <c r="C4976">
        <v>4</v>
      </c>
      <c r="D4976" s="6">
        <v>401702.67</v>
      </c>
      <c r="E4976" s="6">
        <v>8792705520.7900009</v>
      </c>
      <c r="F4976">
        <v>29</v>
      </c>
      <c r="G4976" t="s">
        <v>37</v>
      </c>
      <c r="H4976">
        <v>2001</v>
      </c>
      <c r="I4976">
        <v>1638</v>
      </c>
      <c r="J4976">
        <v>24</v>
      </c>
      <c r="K4976" s="5">
        <v>21887.59143</v>
      </c>
      <c r="L4976" s="6">
        <v>13851.816049999999</v>
      </c>
      <c r="M497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7" spans="1:13" x14ac:dyDescent="0.2">
      <c r="A4977" t="s">
        <v>1002</v>
      </c>
      <c r="B4977" t="s">
        <v>49</v>
      </c>
      <c r="C4977">
        <v>3</v>
      </c>
      <c r="D4977" s="6">
        <v>274874.78000000003</v>
      </c>
      <c r="E4977" s="6">
        <v>9272452687.8600006</v>
      </c>
      <c r="F4977">
        <v>50</v>
      </c>
      <c r="G4977" t="s">
        <v>27</v>
      </c>
      <c r="H4977">
        <v>2004</v>
      </c>
      <c r="I4977">
        <v>13617</v>
      </c>
      <c r="J4977">
        <v>21</v>
      </c>
      <c r="K4977" s="5">
        <v>33732.370069999997</v>
      </c>
      <c r="L4977" s="6">
        <v>5497.4956069999998</v>
      </c>
      <c r="M497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8" spans="1:13" x14ac:dyDescent="0.2">
      <c r="A4978" t="s">
        <v>1003</v>
      </c>
      <c r="B4978" t="s">
        <v>49</v>
      </c>
      <c r="C4978">
        <v>10</v>
      </c>
      <c r="D4978" s="6">
        <v>467284.27</v>
      </c>
      <c r="E4978" s="6">
        <v>22886560985.470001</v>
      </c>
      <c r="F4978">
        <v>40</v>
      </c>
      <c r="G4978" t="s">
        <v>27</v>
      </c>
      <c r="H4978">
        <v>2022</v>
      </c>
      <c r="I4978">
        <v>18158</v>
      </c>
      <c r="J4978">
        <v>3</v>
      </c>
      <c r="K4978" s="5">
        <v>48976.811260000002</v>
      </c>
      <c r="L4978" s="6">
        <v>11682.10686</v>
      </c>
      <c r="M4978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79" spans="1:13" x14ac:dyDescent="0.2">
      <c r="A4979" t="s">
        <v>1004</v>
      </c>
      <c r="B4979" t="s">
        <v>18</v>
      </c>
      <c r="C4979">
        <v>8</v>
      </c>
      <c r="D4979" s="6">
        <v>147543.28</v>
      </c>
      <c r="E4979" s="6">
        <v>36788406472.959999</v>
      </c>
      <c r="F4979">
        <v>32</v>
      </c>
      <c r="G4979" t="s">
        <v>19</v>
      </c>
      <c r="H4979">
        <v>2002</v>
      </c>
      <c r="I4979">
        <v>2896</v>
      </c>
      <c r="J4979">
        <v>23</v>
      </c>
      <c r="K4979" s="5">
        <v>249338.76199999999</v>
      </c>
      <c r="L4979" s="6">
        <v>4610.7275200000004</v>
      </c>
      <c r="M4979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0" spans="1:13" x14ac:dyDescent="0.2">
      <c r="A4980" t="s">
        <v>123</v>
      </c>
      <c r="B4980" t="s">
        <v>12</v>
      </c>
      <c r="C4980">
        <v>5</v>
      </c>
      <c r="D4980" s="6">
        <v>81746.63</v>
      </c>
      <c r="E4980" s="6">
        <v>2610638765.1199999</v>
      </c>
      <c r="F4980">
        <v>40</v>
      </c>
      <c r="G4980" t="s">
        <v>27</v>
      </c>
      <c r="H4980">
        <v>2010</v>
      </c>
      <c r="I4980">
        <v>16046</v>
      </c>
      <c r="J4980">
        <v>15</v>
      </c>
      <c r="K4980" s="5">
        <v>31934.73746</v>
      </c>
      <c r="L4980" s="6">
        <v>2043.665634</v>
      </c>
      <c r="M498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1" spans="1:13" x14ac:dyDescent="0.2">
      <c r="A4981" t="s">
        <v>1005</v>
      </c>
      <c r="B4981" t="s">
        <v>15</v>
      </c>
      <c r="C4981">
        <v>1</v>
      </c>
      <c r="D4981" s="6">
        <v>441341.06</v>
      </c>
      <c r="E4981" s="6">
        <v>19553476423.779999</v>
      </c>
      <c r="F4981">
        <v>24</v>
      </c>
      <c r="G4981" t="s">
        <v>35</v>
      </c>
      <c r="H4981">
        <v>2019</v>
      </c>
      <c r="I4981">
        <v>638</v>
      </c>
      <c r="J4981">
        <v>6</v>
      </c>
      <c r="K4981" s="5">
        <v>44303.684300000001</v>
      </c>
      <c r="L4981" s="6">
        <v>18389.210920000001</v>
      </c>
      <c r="M498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2" spans="1:13" x14ac:dyDescent="0.2">
      <c r="A4982" t="s">
        <v>1006</v>
      </c>
      <c r="B4982" t="s">
        <v>18</v>
      </c>
      <c r="C4982">
        <v>10</v>
      </c>
      <c r="D4982" s="6">
        <v>34767.97</v>
      </c>
      <c r="E4982" s="6">
        <v>10112204273.27</v>
      </c>
      <c r="F4982">
        <v>49</v>
      </c>
      <c r="G4982" t="s">
        <v>21</v>
      </c>
      <c r="H4982">
        <v>2020</v>
      </c>
      <c r="I4982">
        <v>3922</v>
      </c>
      <c r="J4982">
        <v>5</v>
      </c>
      <c r="K4982" s="5">
        <v>290847.31920000003</v>
      </c>
      <c r="L4982" s="6">
        <v>709.55031240000005</v>
      </c>
      <c r="M498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3" spans="1:13" x14ac:dyDescent="0.2">
      <c r="A4983" t="s">
        <v>1007</v>
      </c>
      <c r="B4983" t="s">
        <v>32</v>
      </c>
      <c r="C4983">
        <v>1</v>
      </c>
      <c r="D4983" s="6">
        <v>332224.28999999998</v>
      </c>
      <c r="E4983" s="6">
        <v>14423979243.450001</v>
      </c>
      <c r="F4983">
        <v>24</v>
      </c>
      <c r="G4983" t="s">
        <v>27</v>
      </c>
      <c r="H4983">
        <v>2004</v>
      </c>
      <c r="I4983">
        <v>9126</v>
      </c>
      <c r="J4983">
        <v>21</v>
      </c>
      <c r="K4983" s="5">
        <v>43415.390229999997</v>
      </c>
      <c r="L4983" s="6">
        <v>13842.67858</v>
      </c>
      <c r="M4983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4" spans="1:13" x14ac:dyDescent="0.2">
      <c r="A4984" t="s">
        <v>1008</v>
      </c>
      <c r="B4984" t="s">
        <v>24</v>
      </c>
      <c r="C4984">
        <v>1</v>
      </c>
      <c r="D4984" s="6">
        <v>427147.77</v>
      </c>
      <c r="E4984" s="6">
        <v>9646501858.7000008</v>
      </c>
      <c r="F4984">
        <v>14</v>
      </c>
      <c r="G4984" t="s">
        <v>27</v>
      </c>
      <c r="H4984">
        <v>2009</v>
      </c>
      <c r="I4984">
        <v>15039</v>
      </c>
      <c r="J4984">
        <v>16</v>
      </c>
      <c r="K4984" s="5">
        <v>22582.523929999999</v>
      </c>
      <c r="L4984" s="6">
        <v>30510.554909999999</v>
      </c>
      <c r="M4984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5" spans="1:13" x14ac:dyDescent="0.2">
      <c r="A4985" t="s">
        <v>1009</v>
      </c>
      <c r="B4985" t="s">
        <v>12</v>
      </c>
      <c r="C4985">
        <v>8</v>
      </c>
      <c r="D4985" s="6">
        <v>438334.05</v>
      </c>
      <c r="E4985" s="6">
        <v>11564344492.6</v>
      </c>
      <c r="F4985">
        <v>20</v>
      </c>
      <c r="G4985" t="s">
        <v>21</v>
      </c>
      <c r="H4985">
        <v>2009</v>
      </c>
      <c r="I4985">
        <v>7063</v>
      </c>
      <c r="J4985">
        <v>16</v>
      </c>
      <c r="K4985" s="5">
        <v>26381.492109999999</v>
      </c>
      <c r="L4985" s="6">
        <v>21916.702270000002</v>
      </c>
      <c r="M4985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6" spans="1:13" x14ac:dyDescent="0.2">
      <c r="A4986" t="s">
        <v>1010</v>
      </c>
      <c r="B4986" t="s">
        <v>32</v>
      </c>
      <c r="C4986">
        <v>6</v>
      </c>
      <c r="D4986" s="6">
        <v>444599.07</v>
      </c>
      <c r="E4986" s="6">
        <v>11588289198.18</v>
      </c>
      <c r="F4986">
        <v>7</v>
      </c>
      <c r="G4986" t="s">
        <v>29</v>
      </c>
      <c r="H4986">
        <v>2023</v>
      </c>
      <c r="I4986">
        <v>18355</v>
      </c>
      <c r="J4986">
        <v>2</v>
      </c>
      <c r="K4986" s="5">
        <v>26063.582829999999</v>
      </c>
      <c r="L4986" s="6">
        <v>63514.15238</v>
      </c>
      <c r="M4986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7" spans="1:13" x14ac:dyDescent="0.2">
      <c r="A4987" t="s">
        <v>1011</v>
      </c>
      <c r="B4987" t="s">
        <v>49</v>
      </c>
      <c r="C4987">
        <v>9</v>
      </c>
      <c r="D4987" s="6">
        <v>155648.81</v>
      </c>
      <c r="E4987" s="6">
        <v>5888882903.1499996</v>
      </c>
      <c r="F4987">
        <v>15</v>
      </c>
      <c r="G4987" t="s">
        <v>35</v>
      </c>
      <c r="H4987">
        <v>2006</v>
      </c>
      <c r="I4987">
        <v>17926</v>
      </c>
      <c r="J4987">
        <v>19</v>
      </c>
      <c r="K4987" s="5">
        <v>37833.421799999996</v>
      </c>
      <c r="L4987" s="6">
        <v>10376.58764</v>
      </c>
      <c r="M498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88" spans="1:13" x14ac:dyDescent="0.2">
      <c r="A4988" t="s">
        <v>1012</v>
      </c>
      <c r="B4988" t="s">
        <v>49</v>
      </c>
      <c r="C4988">
        <v>4</v>
      </c>
      <c r="D4988" s="6">
        <v>192411.74</v>
      </c>
      <c r="E4988" s="6">
        <v>7833139419.04</v>
      </c>
      <c r="F4988">
        <v>4</v>
      </c>
      <c r="G4988" t="s">
        <v>27</v>
      </c>
      <c r="H4988">
        <v>2002</v>
      </c>
      <c r="I4988">
        <v>13955</v>
      </c>
      <c r="J4988">
        <v>23</v>
      </c>
      <c r="K4988" s="5">
        <v>40709.299679999996</v>
      </c>
      <c r="L4988" s="6">
        <v>48102.93391</v>
      </c>
      <c r="M498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89" spans="1:13" x14ac:dyDescent="0.2">
      <c r="A4989" t="s">
        <v>1013</v>
      </c>
      <c r="B4989" t="s">
        <v>15</v>
      </c>
      <c r="C4989">
        <v>6</v>
      </c>
      <c r="D4989" s="6">
        <v>310727.94</v>
      </c>
      <c r="E4989" s="6">
        <v>10469800233.76</v>
      </c>
      <c r="F4989">
        <v>45</v>
      </c>
      <c r="G4989" t="s">
        <v>13</v>
      </c>
      <c r="H4989">
        <v>2023</v>
      </c>
      <c r="I4989">
        <v>17966</v>
      </c>
      <c r="J4989">
        <v>2</v>
      </c>
      <c r="K4989" s="5">
        <v>33693.427949999998</v>
      </c>
      <c r="L4989" s="6">
        <v>6905.065364</v>
      </c>
      <c r="M498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0" spans="1:13" x14ac:dyDescent="0.2">
      <c r="A4990" t="s">
        <v>1014</v>
      </c>
      <c r="B4990" t="s">
        <v>24</v>
      </c>
      <c r="C4990">
        <v>3</v>
      </c>
      <c r="D4990" s="6">
        <v>168687.8</v>
      </c>
      <c r="E4990" s="6">
        <v>4939505746.7200003</v>
      </c>
      <c r="F4990">
        <v>30</v>
      </c>
      <c r="G4990" t="s">
        <v>29</v>
      </c>
      <c r="H4990">
        <v>2011</v>
      </c>
      <c r="I4990">
        <v>6087</v>
      </c>
      <c r="J4990">
        <v>14</v>
      </c>
      <c r="K4990" s="5">
        <v>29280.93838</v>
      </c>
      <c r="L4990" s="6">
        <v>5622.9266449999996</v>
      </c>
      <c r="M499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1" spans="1:13" x14ac:dyDescent="0.2">
      <c r="A4991" t="s">
        <v>124</v>
      </c>
      <c r="B4991" t="s">
        <v>32</v>
      </c>
      <c r="C4991">
        <v>3</v>
      </c>
      <c r="D4991" s="6">
        <v>54094.06</v>
      </c>
      <c r="E4991" s="6">
        <v>2291586359.29</v>
      </c>
      <c r="F4991">
        <v>42</v>
      </c>
      <c r="G4991" t="s">
        <v>19</v>
      </c>
      <c r="H4991">
        <v>2001</v>
      </c>
      <c r="I4991">
        <v>5969</v>
      </c>
      <c r="J4991">
        <v>24</v>
      </c>
      <c r="K4991" s="5">
        <v>42361.996500000001</v>
      </c>
      <c r="L4991" s="6">
        <v>1287.953745</v>
      </c>
      <c r="M499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2" spans="1:13" x14ac:dyDescent="0.2">
      <c r="A4992" t="s">
        <v>1015</v>
      </c>
      <c r="B4992" t="s">
        <v>18</v>
      </c>
      <c r="C4992">
        <v>6</v>
      </c>
      <c r="D4992" s="6">
        <v>56501.91</v>
      </c>
      <c r="E4992" s="6">
        <v>18086548217.060001</v>
      </c>
      <c r="F4992">
        <v>27</v>
      </c>
      <c r="G4992" t="s">
        <v>29</v>
      </c>
      <c r="H4992">
        <v>2001</v>
      </c>
      <c r="I4992">
        <v>16452</v>
      </c>
      <c r="J4992">
        <v>24</v>
      </c>
      <c r="K4992" s="5">
        <v>320104.05190000002</v>
      </c>
      <c r="L4992" s="6">
        <v>2092.6634939999999</v>
      </c>
      <c r="M4992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3" spans="1:13" x14ac:dyDescent="0.2">
      <c r="A4993" t="s">
        <v>1016</v>
      </c>
      <c r="B4993" t="s">
        <v>9</v>
      </c>
      <c r="C4993">
        <v>10</v>
      </c>
      <c r="D4993" s="6">
        <v>141257.54</v>
      </c>
      <c r="E4993" s="6">
        <v>34383881430.32</v>
      </c>
      <c r="F4993">
        <v>23</v>
      </c>
      <c r="G4993" t="s">
        <v>13</v>
      </c>
      <c r="H4993">
        <v>2002</v>
      </c>
      <c r="I4993">
        <v>8077</v>
      </c>
      <c r="J4993">
        <v>23</v>
      </c>
      <c r="K4993" s="5">
        <v>243411.70850000001</v>
      </c>
      <c r="L4993" s="6">
        <v>6141.6323579999998</v>
      </c>
      <c r="M4993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4" spans="1:13" x14ac:dyDescent="0.2">
      <c r="A4994" t="s">
        <v>1017</v>
      </c>
      <c r="B4994" t="s">
        <v>24</v>
      </c>
      <c r="C4994">
        <v>8</v>
      </c>
      <c r="D4994" s="6">
        <v>434454.48</v>
      </c>
      <c r="E4994" s="6">
        <v>10646674331.16</v>
      </c>
      <c r="F4994">
        <v>35</v>
      </c>
      <c r="G4994" t="s">
        <v>37</v>
      </c>
      <c r="H4994">
        <v>2002</v>
      </c>
      <c r="I4994">
        <v>10071</v>
      </c>
      <c r="J4994">
        <v>23</v>
      </c>
      <c r="K4994" s="5">
        <v>24504.845399999998</v>
      </c>
      <c r="L4994" s="6">
        <v>12412.98515</v>
      </c>
      <c r="M4994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5" spans="1:13" x14ac:dyDescent="0.2">
      <c r="A4995" t="s">
        <v>1018</v>
      </c>
      <c r="B4995" t="s">
        <v>15</v>
      </c>
      <c r="C4995">
        <v>5</v>
      </c>
      <c r="D4995" s="6">
        <v>68145.34</v>
      </c>
      <c r="E4995" s="6">
        <v>2204334100.23</v>
      </c>
      <c r="F4995">
        <v>46</v>
      </c>
      <c r="G4995" t="s">
        <v>13</v>
      </c>
      <c r="H4995">
        <v>2009</v>
      </c>
      <c r="I4995">
        <v>585</v>
      </c>
      <c r="J4995">
        <v>16</v>
      </c>
      <c r="K4995" s="5">
        <v>32346.54088</v>
      </c>
      <c r="L4995" s="6">
        <v>1481.4203869999999</v>
      </c>
      <c r="M4995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6" spans="1:13" x14ac:dyDescent="0.2">
      <c r="A4996" t="s">
        <v>1019</v>
      </c>
      <c r="B4996" t="s">
        <v>15</v>
      </c>
      <c r="C4996">
        <v>5</v>
      </c>
      <c r="D4996" s="6">
        <v>101058.3</v>
      </c>
      <c r="E4996" s="6">
        <v>3220041394.8200002</v>
      </c>
      <c r="F4996">
        <v>11</v>
      </c>
      <c r="G4996" t="s">
        <v>29</v>
      </c>
      <c r="H4996">
        <v>2005</v>
      </c>
      <c r="I4996">
        <v>19849</v>
      </c>
      <c r="J4996">
        <v>20</v>
      </c>
      <c r="K4996" s="5">
        <v>31862.20595</v>
      </c>
      <c r="L4996" s="6">
        <v>9187.1180920000006</v>
      </c>
      <c r="M4996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7" spans="1:13" x14ac:dyDescent="0.2">
      <c r="A4997" t="s">
        <v>1020</v>
      </c>
      <c r="B4997" t="s">
        <v>32</v>
      </c>
      <c r="C4997">
        <v>7</v>
      </c>
      <c r="D4997" s="6">
        <v>175743.33</v>
      </c>
      <c r="E4997" s="6">
        <v>527539521.24000001</v>
      </c>
      <c r="F4997">
        <v>23</v>
      </c>
      <c r="G4997" t="s">
        <v>33</v>
      </c>
      <c r="H4997">
        <v>2016</v>
      </c>
      <c r="I4997">
        <v>10886</v>
      </c>
      <c r="J4997">
        <v>9</v>
      </c>
      <c r="K4997" s="5">
        <v>3000.761219</v>
      </c>
      <c r="L4997" s="6">
        <v>7641.0144739999996</v>
      </c>
      <c r="M4997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4998" spans="1:13" x14ac:dyDescent="0.2">
      <c r="A4998" t="s">
        <v>1021</v>
      </c>
      <c r="B4998" t="s">
        <v>24</v>
      </c>
      <c r="C4998">
        <v>6</v>
      </c>
      <c r="D4998" s="6">
        <v>95546.11</v>
      </c>
      <c r="E4998" s="6">
        <v>31168542056.630001</v>
      </c>
      <c r="F4998">
        <v>30</v>
      </c>
      <c r="G4998" t="s">
        <v>13</v>
      </c>
      <c r="H4998">
        <v>2013</v>
      </c>
      <c r="I4998">
        <v>7605</v>
      </c>
      <c r="J4998">
        <v>12</v>
      </c>
      <c r="K4998" s="5">
        <v>326213.67920000001</v>
      </c>
      <c r="L4998" s="6">
        <v>3184.8701740000001</v>
      </c>
      <c r="M4998" t="str">
        <f>IF(OR(DatosTotal[[#This Row],[Valuation (K USD)]]&gt;30000000000, DatosTotal[[#This Row],[ROI (%)]]&gt;500000, DatosTotal[[#This Row],[Average investment per round (K USD) ]]&gt;20000), "High Growth", "Typical Growth")</f>
        <v>High Growth</v>
      </c>
    </row>
    <row r="4999" spans="1:13" x14ac:dyDescent="0.2">
      <c r="A4999" t="s">
        <v>1022</v>
      </c>
      <c r="B4999" t="s">
        <v>24</v>
      </c>
      <c r="C4999">
        <v>9</v>
      </c>
      <c r="D4999" s="6">
        <v>97464.21</v>
      </c>
      <c r="E4999" s="6">
        <v>2835485378.8800001</v>
      </c>
      <c r="F4999">
        <v>41</v>
      </c>
      <c r="G4999" t="s">
        <v>37</v>
      </c>
      <c r="H4999">
        <v>2016</v>
      </c>
      <c r="I4999">
        <v>7913</v>
      </c>
      <c r="J4999">
        <v>9</v>
      </c>
      <c r="K4999" s="5">
        <v>29091.57949</v>
      </c>
      <c r="L4999" s="6">
        <v>2377.1759390000002</v>
      </c>
      <c r="M4999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00" spans="1:13" x14ac:dyDescent="0.2">
      <c r="A5000" t="s">
        <v>1023</v>
      </c>
      <c r="B5000" t="s">
        <v>15</v>
      </c>
      <c r="C5000">
        <v>6</v>
      </c>
      <c r="D5000" s="6">
        <v>86408.89</v>
      </c>
      <c r="E5000" s="6">
        <v>13587827832.889999</v>
      </c>
      <c r="F5000">
        <v>15</v>
      </c>
      <c r="G5000" t="s">
        <v>19</v>
      </c>
      <c r="H5000">
        <v>2014</v>
      </c>
      <c r="I5000">
        <v>6968</v>
      </c>
      <c r="J5000">
        <v>11</v>
      </c>
      <c r="K5000" s="5">
        <v>157249.35310000001</v>
      </c>
      <c r="L5000" s="6">
        <v>5760.5923990000001</v>
      </c>
      <c r="M5000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  <row r="5001" spans="1:13" x14ac:dyDescent="0.2">
      <c r="A5001" t="s">
        <v>1024</v>
      </c>
      <c r="B5001" t="s">
        <v>12</v>
      </c>
      <c r="C5001">
        <v>4</v>
      </c>
      <c r="D5001" s="6">
        <v>52561.85</v>
      </c>
      <c r="E5001" s="6">
        <v>2262824168.5100002</v>
      </c>
      <c r="F5001">
        <v>6</v>
      </c>
      <c r="G5001" t="s">
        <v>29</v>
      </c>
      <c r="H5001">
        <v>2006</v>
      </c>
      <c r="I5001">
        <v>1727</v>
      </c>
      <c r="J5001">
        <v>19</v>
      </c>
      <c r="K5001" s="5">
        <v>43049.698380000002</v>
      </c>
      <c r="L5001" s="6">
        <v>8760.3076280000005</v>
      </c>
      <c r="M5001" t="str">
        <f>IF(OR(DatosTotal[[#This Row],[Valuation (K USD)]]&gt;30000000000, DatosTotal[[#This Row],[ROI (%)]]&gt;500000, DatosTotal[[#This Row],[Average investment per round (K USD) ]]&gt;20000), "High Growth", "Typical Growth")</f>
        <v>Typical Growth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E927-2384-C341-AA1A-005BF2865353}">
  <sheetPr codeName="Hoja2"/>
  <dimension ref="A1:M3481"/>
  <sheetViews>
    <sheetView topLeftCell="A2" workbookViewId="0">
      <selection activeCell="J1" sqref="J1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6" bestFit="1" customWidth="1"/>
    <col min="5" max="5" width="18.1640625" style="6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8.33203125" customWidth="1"/>
    <col min="11" max="11" width="15" style="5" bestFit="1" customWidth="1"/>
    <col min="12" max="12" width="31" style="6" customWidth="1"/>
    <col min="13" max="13" width="19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s="6" t="s">
        <v>5028</v>
      </c>
      <c r="E1" s="6" t="s">
        <v>5029</v>
      </c>
      <c r="F1" t="s">
        <v>3</v>
      </c>
      <c r="G1" t="s">
        <v>4</v>
      </c>
      <c r="H1" t="s">
        <v>5</v>
      </c>
      <c r="I1" t="s">
        <v>6</v>
      </c>
      <c r="J1" t="s">
        <v>5080</v>
      </c>
      <c r="K1" s="5" t="s">
        <v>5031</v>
      </c>
      <c r="L1" s="6" t="s">
        <v>5032</v>
      </c>
      <c r="M1" s="6" t="s">
        <v>5036</v>
      </c>
    </row>
    <row r="2" spans="1:13" x14ac:dyDescent="0.2">
      <c r="A2" t="s">
        <v>8</v>
      </c>
      <c r="B2" t="s">
        <v>9</v>
      </c>
      <c r="C2">
        <v>8</v>
      </c>
      <c r="D2" s="6">
        <v>13351.66</v>
      </c>
      <c r="E2" s="6">
        <v>6621448041.8199997</v>
      </c>
      <c r="F2">
        <v>50</v>
      </c>
      <c r="G2" t="s">
        <v>10</v>
      </c>
      <c r="H2">
        <v>2012</v>
      </c>
      <c r="I2">
        <v>771</v>
      </c>
      <c r="J2">
        <v>13</v>
      </c>
      <c r="K2" s="5">
        <v>495926.0061</v>
      </c>
      <c r="L2" s="6">
        <v>267.03317060000001</v>
      </c>
      <c r="M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" spans="1:13" x14ac:dyDescent="0.2">
      <c r="A3" t="s">
        <v>28</v>
      </c>
      <c r="B3" t="s">
        <v>18</v>
      </c>
      <c r="C3">
        <v>10</v>
      </c>
      <c r="D3" s="6">
        <v>48653.79</v>
      </c>
      <c r="E3" s="6">
        <v>18692791832.25</v>
      </c>
      <c r="F3">
        <v>31</v>
      </c>
      <c r="G3" t="s">
        <v>29</v>
      </c>
      <c r="H3">
        <v>2000</v>
      </c>
      <c r="I3">
        <v>3116</v>
      </c>
      <c r="J3">
        <v>25</v>
      </c>
      <c r="K3" s="5">
        <v>384199.14640000003</v>
      </c>
      <c r="L3" s="6">
        <v>1569.4769779999999</v>
      </c>
      <c r="M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" spans="1:13" x14ac:dyDescent="0.2">
      <c r="A4" t="s">
        <v>125</v>
      </c>
      <c r="B4" t="s">
        <v>9</v>
      </c>
      <c r="C4">
        <v>8</v>
      </c>
      <c r="D4" s="6">
        <v>330806.03999999998</v>
      </c>
      <c r="E4" s="6">
        <v>5174334068.1300001</v>
      </c>
      <c r="F4">
        <v>39</v>
      </c>
      <c r="G4" t="s">
        <v>33</v>
      </c>
      <c r="H4">
        <v>2005</v>
      </c>
      <c r="I4">
        <v>542</v>
      </c>
      <c r="J4">
        <v>20</v>
      </c>
      <c r="K4" s="5">
        <v>15640.595079999999</v>
      </c>
      <c r="L4" s="6">
        <v>8482.2060579999998</v>
      </c>
      <c r="M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" spans="1:13" x14ac:dyDescent="0.2">
      <c r="A5" t="s">
        <v>1026</v>
      </c>
      <c r="B5" t="s">
        <v>49</v>
      </c>
      <c r="C5">
        <v>4</v>
      </c>
      <c r="D5" s="6">
        <v>185920.81</v>
      </c>
      <c r="E5" s="6">
        <v>7716744154.9099998</v>
      </c>
      <c r="F5">
        <v>33</v>
      </c>
      <c r="G5" t="s">
        <v>33</v>
      </c>
      <c r="H5">
        <v>2016</v>
      </c>
      <c r="I5">
        <v>12374</v>
      </c>
      <c r="J5">
        <v>9</v>
      </c>
      <c r="K5" s="5">
        <v>41504.543339999997</v>
      </c>
      <c r="L5" s="6">
        <v>5633.9638789999999</v>
      </c>
      <c r="M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" spans="1:13" x14ac:dyDescent="0.2">
      <c r="A6" t="s">
        <v>1027</v>
      </c>
      <c r="B6" t="s">
        <v>15</v>
      </c>
      <c r="C6">
        <v>9</v>
      </c>
      <c r="D6" s="6">
        <v>67789.350000000006</v>
      </c>
      <c r="E6" s="6">
        <v>2441584546.27</v>
      </c>
      <c r="F6">
        <v>37</v>
      </c>
      <c r="G6" t="s">
        <v>27</v>
      </c>
      <c r="H6">
        <v>2003</v>
      </c>
      <c r="I6">
        <v>506</v>
      </c>
      <c r="J6">
        <v>22</v>
      </c>
      <c r="K6" s="5">
        <v>36016.230369999997</v>
      </c>
      <c r="L6" s="6">
        <v>1832.144528</v>
      </c>
      <c r="M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" spans="1:13" x14ac:dyDescent="0.2">
      <c r="A7" t="s">
        <v>1028</v>
      </c>
      <c r="B7" t="s">
        <v>32</v>
      </c>
      <c r="C7">
        <v>7</v>
      </c>
      <c r="D7" s="6">
        <v>74041.87</v>
      </c>
      <c r="E7" s="6">
        <v>2360448212.6399999</v>
      </c>
      <c r="F7">
        <v>35</v>
      </c>
      <c r="G7" t="s">
        <v>27</v>
      </c>
      <c r="H7">
        <v>2011</v>
      </c>
      <c r="I7">
        <v>6075</v>
      </c>
      <c r="J7">
        <v>14</v>
      </c>
      <c r="K7" s="5">
        <v>31878.910449999999</v>
      </c>
      <c r="L7" s="6">
        <v>2115.4820239999999</v>
      </c>
      <c r="M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" spans="1:13" x14ac:dyDescent="0.2">
      <c r="A8" t="s">
        <v>1029</v>
      </c>
      <c r="B8" t="s">
        <v>9</v>
      </c>
      <c r="C8">
        <v>4</v>
      </c>
      <c r="D8" s="6">
        <v>415940.26</v>
      </c>
      <c r="E8" s="6">
        <v>20213607286.27</v>
      </c>
      <c r="F8">
        <v>25</v>
      </c>
      <c r="G8" t="s">
        <v>21</v>
      </c>
      <c r="H8">
        <v>2023</v>
      </c>
      <c r="I8">
        <v>19754</v>
      </c>
      <c r="J8">
        <v>2</v>
      </c>
      <c r="K8" s="5">
        <v>48596.38076</v>
      </c>
      <c r="L8" s="6">
        <v>16637.610479999999</v>
      </c>
      <c r="M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" spans="1:13" x14ac:dyDescent="0.2">
      <c r="A9" t="s">
        <v>1031</v>
      </c>
      <c r="B9" t="s">
        <v>49</v>
      </c>
      <c r="C9">
        <v>1</v>
      </c>
      <c r="D9" s="6">
        <v>25708.77</v>
      </c>
      <c r="E9" s="6">
        <v>6364717458.8599997</v>
      </c>
      <c r="F9">
        <v>46</v>
      </c>
      <c r="G9" t="s">
        <v>29</v>
      </c>
      <c r="H9">
        <v>2002</v>
      </c>
      <c r="I9">
        <v>17806</v>
      </c>
      <c r="J9">
        <v>23</v>
      </c>
      <c r="K9" s="5">
        <v>247568.87359999999</v>
      </c>
      <c r="L9" s="6">
        <v>558.88634999999999</v>
      </c>
      <c r="M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" spans="1:13" x14ac:dyDescent="0.2">
      <c r="A10" t="s">
        <v>1033</v>
      </c>
      <c r="B10" t="s">
        <v>42</v>
      </c>
      <c r="C10">
        <v>7</v>
      </c>
      <c r="D10" s="6">
        <v>274664.7</v>
      </c>
      <c r="E10" s="6">
        <v>8510584470.1800003</v>
      </c>
      <c r="F10">
        <v>19</v>
      </c>
      <c r="G10" t="s">
        <v>33</v>
      </c>
      <c r="H10">
        <v>2001</v>
      </c>
      <c r="I10">
        <v>13107</v>
      </c>
      <c r="J10">
        <v>24</v>
      </c>
      <c r="K10" s="5">
        <v>30984.359949999998</v>
      </c>
      <c r="L10" s="6">
        <v>14456.036630000001</v>
      </c>
      <c r="M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" spans="1:13" x14ac:dyDescent="0.2">
      <c r="A11" t="s">
        <v>1034</v>
      </c>
      <c r="B11" t="s">
        <v>9</v>
      </c>
      <c r="C11">
        <v>1</v>
      </c>
      <c r="D11" s="6">
        <v>416681.83</v>
      </c>
      <c r="E11" s="6">
        <v>20806689191.66</v>
      </c>
      <c r="F11">
        <v>39</v>
      </c>
      <c r="G11" t="s">
        <v>19</v>
      </c>
      <c r="H11">
        <v>2015</v>
      </c>
      <c r="I11">
        <v>3423</v>
      </c>
      <c r="J11">
        <v>10</v>
      </c>
      <c r="K11" s="5">
        <v>49933.237050000003</v>
      </c>
      <c r="L11" s="6">
        <v>10684.149439999999</v>
      </c>
      <c r="M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" spans="1:13" x14ac:dyDescent="0.2">
      <c r="A12" t="s">
        <v>126</v>
      </c>
      <c r="B12" t="s">
        <v>18</v>
      </c>
      <c r="C12">
        <v>3</v>
      </c>
      <c r="D12" s="6">
        <v>22239.96</v>
      </c>
      <c r="E12" s="6">
        <v>8660571394.3199997</v>
      </c>
      <c r="F12">
        <v>9</v>
      </c>
      <c r="G12" t="s">
        <v>13</v>
      </c>
      <c r="H12">
        <v>2005</v>
      </c>
      <c r="I12">
        <v>1462</v>
      </c>
      <c r="J12">
        <v>20</v>
      </c>
      <c r="K12" s="5">
        <v>389413.80099999998</v>
      </c>
      <c r="L12" s="6">
        <v>2471.1071790000001</v>
      </c>
      <c r="M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" spans="1:13" x14ac:dyDescent="0.2">
      <c r="A13" t="s">
        <v>1036</v>
      </c>
      <c r="B13" t="s">
        <v>12</v>
      </c>
      <c r="C13">
        <v>5</v>
      </c>
      <c r="D13" s="6">
        <v>232389.32</v>
      </c>
      <c r="E13" s="6">
        <v>11326386517.58</v>
      </c>
      <c r="F13">
        <v>22</v>
      </c>
      <c r="G13" t="s">
        <v>19</v>
      </c>
      <c r="H13">
        <v>2022</v>
      </c>
      <c r="I13">
        <v>13553</v>
      </c>
      <c r="J13">
        <v>3</v>
      </c>
      <c r="K13" s="5">
        <v>48737.843050000003</v>
      </c>
      <c r="L13" s="6">
        <v>10563.15084</v>
      </c>
      <c r="M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" spans="1:13" x14ac:dyDescent="0.2">
      <c r="A14" t="s">
        <v>1038</v>
      </c>
      <c r="B14" t="s">
        <v>49</v>
      </c>
      <c r="C14">
        <v>5</v>
      </c>
      <c r="D14" s="6">
        <v>203198.86</v>
      </c>
      <c r="E14" s="6">
        <v>7825980800.8000002</v>
      </c>
      <c r="F14">
        <v>17</v>
      </c>
      <c r="G14" t="s">
        <v>35</v>
      </c>
      <c r="H14">
        <v>2013</v>
      </c>
      <c r="I14">
        <v>6754</v>
      </c>
      <c r="J14">
        <v>12</v>
      </c>
      <c r="K14" s="5">
        <v>38512.900569999998</v>
      </c>
      <c r="L14" s="6">
        <v>11952.87429</v>
      </c>
      <c r="M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" spans="1:13" x14ac:dyDescent="0.2">
      <c r="A15" t="s">
        <v>1040</v>
      </c>
      <c r="B15" t="s">
        <v>18</v>
      </c>
      <c r="C15">
        <v>5</v>
      </c>
      <c r="D15" s="6">
        <v>187742.18</v>
      </c>
      <c r="E15" s="6">
        <v>5348671893.6099997</v>
      </c>
      <c r="F15">
        <v>40</v>
      </c>
      <c r="G15" t="s">
        <v>13</v>
      </c>
      <c r="H15">
        <v>2015</v>
      </c>
      <c r="I15">
        <v>9073</v>
      </c>
      <c r="J15">
        <v>10</v>
      </c>
      <c r="K15" s="5">
        <v>28488.45175</v>
      </c>
      <c r="L15" s="6">
        <v>4693.5546020000002</v>
      </c>
      <c r="M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" spans="1:13" x14ac:dyDescent="0.2">
      <c r="A16" t="s">
        <v>1042</v>
      </c>
      <c r="B16" t="s">
        <v>15</v>
      </c>
      <c r="C16">
        <v>6</v>
      </c>
      <c r="D16" s="6">
        <v>271231.14</v>
      </c>
      <c r="E16" s="6">
        <v>4180334991.9699998</v>
      </c>
      <c r="F16">
        <v>31</v>
      </c>
      <c r="G16" t="s">
        <v>33</v>
      </c>
      <c r="H16">
        <v>2017</v>
      </c>
      <c r="I16">
        <v>1350</v>
      </c>
      <c r="J16">
        <v>8</v>
      </c>
      <c r="K16" s="5">
        <v>15411.445110000001</v>
      </c>
      <c r="L16" s="6">
        <v>8749.3914760000007</v>
      </c>
      <c r="M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" spans="1:13" x14ac:dyDescent="0.2">
      <c r="A17" t="s">
        <v>1043</v>
      </c>
      <c r="B17" t="s">
        <v>32</v>
      </c>
      <c r="C17">
        <v>4</v>
      </c>
      <c r="D17" s="6">
        <v>37691.56</v>
      </c>
      <c r="E17" s="6">
        <v>12531052628.92</v>
      </c>
      <c r="F17">
        <v>46</v>
      </c>
      <c r="G17" t="s">
        <v>29</v>
      </c>
      <c r="H17">
        <v>2018</v>
      </c>
      <c r="I17">
        <v>8746</v>
      </c>
      <c r="J17">
        <v>7</v>
      </c>
      <c r="K17" s="5">
        <v>332462.0527</v>
      </c>
      <c r="L17" s="6">
        <v>819.38183919999994</v>
      </c>
      <c r="M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" spans="1:13" x14ac:dyDescent="0.2">
      <c r="A18" t="s">
        <v>1044</v>
      </c>
      <c r="B18" t="s">
        <v>24</v>
      </c>
      <c r="C18">
        <v>8</v>
      </c>
      <c r="D18" s="6">
        <v>171826.19</v>
      </c>
      <c r="E18" s="6">
        <v>4167043322.1300001</v>
      </c>
      <c r="F18">
        <v>39</v>
      </c>
      <c r="G18" t="s">
        <v>35</v>
      </c>
      <c r="H18">
        <v>2003</v>
      </c>
      <c r="I18">
        <v>19749</v>
      </c>
      <c r="J18">
        <v>22</v>
      </c>
      <c r="K18" s="5">
        <v>24250.502189999999</v>
      </c>
      <c r="L18" s="6">
        <v>4405.799849</v>
      </c>
      <c r="M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" spans="1:13" x14ac:dyDescent="0.2">
      <c r="A19" t="s">
        <v>1045</v>
      </c>
      <c r="B19" t="s">
        <v>49</v>
      </c>
      <c r="C19">
        <v>7</v>
      </c>
      <c r="D19" s="6">
        <v>264662.62</v>
      </c>
      <c r="E19" s="6">
        <v>5589535560.5</v>
      </c>
      <c r="F19">
        <v>45</v>
      </c>
      <c r="G19" t="s">
        <v>33</v>
      </c>
      <c r="H19">
        <v>2005</v>
      </c>
      <c r="I19">
        <v>547</v>
      </c>
      <c r="J19">
        <v>20</v>
      </c>
      <c r="K19" s="5">
        <v>21118.47525</v>
      </c>
      <c r="L19" s="6">
        <v>5881.3914599999998</v>
      </c>
      <c r="M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" spans="1:13" x14ac:dyDescent="0.2">
      <c r="A20" t="s">
        <v>1046</v>
      </c>
      <c r="B20" t="s">
        <v>18</v>
      </c>
      <c r="C20">
        <v>1</v>
      </c>
      <c r="D20" s="6">
        <v>138871.39000000001</v>
      </c>
      <c r="E20" s="6">
        <v>5049178736.5299997</v>
      </c>
      <c r="F20">
        <v>13</v>
      </c>
      <c r="G20" t="s">
        <v>19</v>
      </c>
      <c r="H20">
        <v>2014</v>
      </c>
      <c r="I20">
        <v>10922</v>
      </c>
      <c r="J20">
        <v>11</v>
      </c>
      <c r="K20" s="5">
        <v>36357.667600000001</v>
      </c>
      <c r="L20" s="6">
        <v>10682.41468</v>
      </c>
      <c r="M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" spans="1:13" x14ac:dyDescent="0.2">
      <c r="A21" t="s">
        <v>1047</v>
      </c>
      <c r="B21" t="s">
        <v>18</v>
      </c>
      <c r="C21">
        <v>7</v>
      </c>
      <c r="D21" s="6">
        <v>331268</v>
      </c>
      <c r="E21" s="6">
        <v>15136996347.83</v>
      </c>
      <c r="F21">
        <v>23</v>
      </c>
      <c r="G21" t="s">
        <v>33</v>
      </c>
      <c r="H21">
        <v>2006</v>
      </c>
      <c r="I21">
        <v>4054</v>
      </c>
      <c r="J21">
        <v>19</v>
      </c>
      <c r="K21" s="5">
        <v>45693.109299999996</v>
      </c>
      <c r="L21" s="6">
        <v>14402.95666</v>
      </c>
      <c r="M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" spans="1:13" x14ac:dyDescent="0.2">
      <c r="A22" t="s">
        <v>1050</v>
      </c>
      <c r="B22" t="s">
        <v>24</v>
      </c>
      <c r="C22">
        <v>8</v>
      </c>
      <c r="D22" s="6">
        <v>129588.63</v>
      </c>
      <c r="E22" s="6">
        <v>392256041.00999999</v>
      </c>
      <c r="F22">
        <v>23</v>
      </c>
      <c r="G22" t="s">
        <v>19</v>
      </c>
      <c r="H22">
        <v>2021</v>
      </c>
      <c r="I22">
        <v>6756</v>
      </c>
      <c r="J22">
        <v>4</v>
      </c>
      <c r="K22" s="5">
        <v>3025.9325370000001</v>
      </c>
      <c r="L22" s="6">
        <v>5634.2882669999999</v>
      </c>
      <c r="M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" spans="1:13" x14ac:dyDescent="0.2">
      <c r="A23" t="s">
        <v>1051</v>
      </c>
      <c r="B23" t="s">
        <v>42</v>
      </c>
      <c r="C23">
        <v>5</v>
      </c>
      <c r="D23" s="6">
        <v>342528.4</v>
      </c>
      <c r="E23" s="6">
        <v>996754896.02999997</v>
      </c>
      <c r="F23">
        <v>30</v>
      </c>
      <c r="G23" t="s">
        <v>33</v>
      </c>
      <c r="H23">
        <v>2020</v>
      </c>
      <c r="I23">
        <v>975</v>
      </c>
      <c r="J23">
        <v>5</v>
      </c>
      <c r="K23" s="5">
        <v>2908.9920189999998</v>
      </c>
      <c r="L23" s="6">
        <v>11417.613170000001</v>
      </c>
      <c r="M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" spans="1:13" x14ac:dyDescent="0.2">
      <c r="A24" t="s">
        <v>1055</v>
      </c>
      <c r="B24" t="s">
        <v>32</v>
      </c>
      <c r="C24">
        <v>6</v>
      </c>
      <c r="D24" s="6">
        <v>75321.81</v>
      </c>
      <c r="E24" s="6">
        <v>3184983760.8499999</v>
      </c>
      <c r="F24">
        <v>17</v>
      </c>
      <c r="G24" t="s">
        <v>10</v>
      </c>
      <c r="H24">
        <v>2022</v>
      </c>
      <c r="I24">
        <v>18663</v>
      </c>
      <c r="J24">
        <v>3</v>
      </c>
      <c r="K24" s="5">
        <v>42284.011680000003</v>
      </c>
      <c r="L24" s="6">
        <v>4430.6949080000004</v>
      </c>
      <c r="M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" spans="1:13" x14ac:dyDescent="0.2">
      <c r="A25" t="s">
        <v>1056</v>
      </c>
      <c r="B25" t="s">
        <v>32</v>
      </c>
      <c r="C25">
        <v>1</v>
      </c>
      <c r="D25" s="6">
        <v>153664.64000000001</v>
      </c>
      <c r="E25" s="6">
        <v>7476035115.75</v>
      </c>
      <c r="F25">
        <v>47</v>
      </c>
      <c r="G25" t="s">
        <v>19</v>
      </c>
      <c r="H25">
        <v>2023</v>
      </c>
      <c r="I25">
        <v>12024</v>
      </c>
      <c r="J25">
        <v>2</v>
      </c>
      <c r="K25" s="5">
        <v>48650.627979999997</v>
      </c>
      <c r="L25" s="6">
        <v>3269.460521</v>
      </c>
      <c r="M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" spans="1:13" x14ac:dyDescent="0.2">
      <c r="A26" t="s">
        <v>1057</v>
      </c>
      <c r="B26" t="s">
        <v>32</v>
      </c>
      <c r="C26">
        <v>8</v>
      </c>
      <c r="D26" s="6">
        <v>338218.09</v>
      </c>
      <c r="E26" s="6">
        <v>949930241.01999998</v>
      </c>
      <c r="F26">
        <v>40</v>
      </c>
      <c r="G26" t="s">
        <v>19</v>
      </c>
      <c r="H26">
        <v>2017</v>
      </c>
      <c r="I26">
        <v>2202</v>
      </c>
      <c r="J26">
        <v>8</v>
      </c>
      <c r="K26" s="5">
        <v>2807.6322799999998</v>
      </c>
      <c r="L26" s="6">
        <v>8455.4522120000001</v>
      </c>
      <c r="M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" spans="1:13" x14ac:dyDescent="0.2">
      <c r="A27" t="s">
        <v>1060</v>
      </c>
      <c r="B27" t="s">
        <v>18</v>
      </c>
      <c r="C27">
        <v>2</v>
      </c>
      <c r="D27" s="6">
        <v>251883.77</v>
      </c>
      <c r="E27" s="6">
        <v>7845965902.9700003</v>
      </c>
      <c r="F27">
        <v>27</v>
      </c>
      <c r="G27" t="s">
        <v>29</v>
      </c>
      <c r="H27">
        <v>2005</v>
      </c>
      <c r="I27">
        <v>8004</v>
      </c>
      <c r="J27">
        <v>20</v>
      </c>
      <c r="K27" s="5">
        <v>31148.15166</v>
      </c>
      <c r="L27" s="6">
        <v>9329.0286969999997</v>
      </c>
      <c r="M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" spans="1:13" x14ac:dyDescent="0.2">
      <c r="A28" t="s">
        <v>1062</v>
      </c>
      <c r="B28" t="s">
        <v>42</v>
      </c>
      <c r="C28">
        <v>10</v>
      </c>
      <c r="D28" s="6">
        <v>25160.98</v>
      </c>
      <c r="E28" s="6">
        <v>1082129686.8399999</v>
      </c>
      <c r="F28">
        <v>18</v>
      </c>
      <c r="G28" t="s">
        <v>29</v>
      </c>
      <c r="H28">
        <v>2003</v>
      </c>
      <c r="I28">
        <v>17675</v>
      </c>
      <c r="J28">
        <v>22</v>
      </c>
      <c r="K28" s="5">
        <v>43007.241950000003</v>
      </c>
      <c r="L28" s="6">
        <v>1397.832443</v>
      </c>
      <c r="M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" spans="1:13" x14ac:dyDescent="0.2">
      <c r="A29" t="s">
        <v>1063</v>
      </c>
      <c r="B29" t="s">
        <v>9</v>
      </c>
      <c r="C29">
        <v>5</v>
      </c>
      <c r="D29" s="6">
        <v>466246.76</v>
      </c>
      <c r="E29" s="6">
        <v>21120896747.400002</v>
      </c>
      <c r="F29">
        <v>31</v>
      </c>
      <c r="G29" t="s">
        <v>35</v>
      </c>
      <c r="H29">
        <v>2020</v>
      </c>
      <c r="I29">
        <v>1317</v>
      </c>
      <c r="J29">
        <v>5</v>
      </c>
      <c r="K29" s="5">
        <v>45298.825510000002</v>
      </c>
      <c r="L29" s="6">
        <v>15040.217979999999</v>
      </c>
      <c r="M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" spans="1:13" x14ac:dyDescent="0.2">
      <c r="A30" t="s">
        <v>1064</v>
      </c>
      <c r="B30" t="s">
        <v>32</v>
      </c>
      <c r="C30">
        <v>9</v>
      </c>
      <c r="D30" s="6">
        <v>380325.58</v>
      </c>
      <c r="E30" s="6">
        <v>17566626505.459999</v>
      </c>
      <c r="F30">
        <v>29</v>
      </c>
      <c r="G30" t="s">
        <v>37</v>
      </c>
      <c r="H30">
        <v>2008</v>
      </c>
      <c r="I30">
        <v>10587</v>
      </c>
      <c r="J30">
        <v>17</v>
      </c>
      <c r="K30" s="5">
        <v>46187.391340000002</v>
      </c>
      <c r="L30" s="6">
        <v>13114.675010000001</v>
      </c>
      <c r="M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" spans="1:13" x14ac:dyDescent="0.2">
      <c r="A31" t="s">
        <v>1065</v>
      </c>
      <c r="B31" t="s">
        <v>32</v>
      </c>
      <c r="C31">
        <v>7</v>
      </c>
      <c r="D31" s="6">
        <v>132444.16</v>
      </c>
      <c r="E31" s="6">
        <v>4583200989.3699999</v>
      </c>
      <c r="F31">
        <v>22</v>
      </c>
      <c r="G31" t="s">
        <v>21</v>
      </c>
      <c r="H31">
        <v>2016</v>
      </c>
      <c r="I31">
        <v>12401</v>
      </c>
      <c r="J31">
        <v>9</v>
      </c>
      <c r="K31" s="5">
        <v>34603.77981</v>
      </c>
      <c r="L31" s="6">
        <v>6020.1890839999996</v>
      </c>
      <c r="M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" spans="1:13" x14ac:dyDescent="0.2">
      <c r="A32" t="s">
        <v>1066</v>
      </c>
      <c r="B32" t="s">
        <v>18</v>
      </c>
      <c r="C32">
        <v>1</v>
      </c>
      <c r="D32" s="6">
        <v>6558.22</v>
      </c>
      <c r="E32" s="6">
        <v>2732221037.52</v>
      </c>
      <c r="F32">
        <v>6</v>
      </c>
      <c r="G32" t="s">
        <v>29</v>
      </c>
      <c r="H32">
        <v>2007</v>
      </c>
      <c r="I32">
        <v>10143</v>
      </c>
      <c r="J32">
        <v>18</v>
      </c>
      <c r="K32" s="5">
        <v>416609.15399999998</v>
      </c>
      <c r="L32" s="6">
        <v>1093.036664</v>
      </c>
      <c r="M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" spans="1:13" x14ac:dyDescent="0.2">
      <c r="A33" t="s">
        <v>1067</v>
      </c>
      <c r="B33" t="s">
        <v>12</v>
      </c>
      <c r="C33">
        <v>5</v>
      </c>
      <c r="D33" s="6">
        <v>297029.84999999998</v>
      </c>
      <c r="E33" s="6">
        <v>10918067636.040001</v>
      </c>
      <c r="F33">
        <v>18</v>
      </c>
      <c r="G33" t="s">
        <v>16</v>
      </c>
      <c r="H33">
        <v>2018</v>
      </c>
      <c r="I33">
        <v>9984</v>
      </c>
      <c r="J33">
        <v>7</v>
      </c>
      <c r="K33" s="5">
        <v>36756.475919999997</v>
      </c>
      <c r="L33" s="6">
        <v>16501.658449999999</v>
      </c>
      <c r="M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" spans="1:13" x14ac:dyDescent="0.2">
      <c r="A34" t="s">
        <v>1068</v>
      </c>
      <c r="B34" t="s">
        <v>15</v>
      </c>
      <c r="C34">
        <v>5</v>
      </c>
      <c r="D34" s="6">
        <v>18231.38</v>
      </c>
      <c r="E34" s="6">
        <v>4353247651.3599997</v>
      </c>
      <c r="F34">
        <v>36</v>
      </c>
      <c r="G34" t="s">
        <v>27</v>
      </c>
      <c r="H34">
        <v>2016</v>
      </c>
      <c r="I34">
        <v>16604</v>
      </c>
      <c r="J34">
        <v>9</v>
      </c>
      <c r="K34" s="5">
        <v>238776.7568</v>
      </c>
      <c r="L34" s="6">
        <v>506.4271794</v>
      </c>
      <c r="M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" spans="1:13" x14ac:dyDescent="0.2">
      <c r="A35" t="s">
        <v>1070</v>
      </c>
      <c r="B35" t="s">
        <v>24</v>
      </c>
      <c r="C35">
        <v>4</v>
      </c>
      <c r="D35" s="6">
        <v>150318.73000000001</v>
      </c>
      <c r="E35" s="6">
        <v>6536681229.9799995</v>
      </c>
      <c r="F35">
        <v>19</v>
      </c>
      <c r="G35" t="s">
        <v>16</v>
      </c>
      <c r="H35">
        <v>2009</v>
      </c>
      <c r="I35">
        <v>8448</v>
      </c>
      <c r="J35">
        <v>16</v>
      </c>
      <c r="K35" s="5">
        <v>43484.47337</v>
      </c>
      <c r="L35" s="6">
        <v>7911.5122259999998</v>
      </c>
      <c r="M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" spans="1:13" x14ac:dyDescent="0.2">
      <c r="A36" t="s">
        <v>1071</v>
      </c>
      <c r="B36" t="s">
        <v>32</v>
      </c>
      <c r="C36">
        <v>9</v>
      </c>
      <c r="D36" s="6">
        <v>47549.7</v>
      </c>
      <c r="E36" s="6">
        <v>19972589103.990002</v>
      </c>
      <c r="F36">
        <v>47</v>
      </c>
      <c r="G36" t="s">
        <v>35</v>
      </c>
      <c r="H36">
        <v>2019</v>
      </c>
      <c r="I36">
        <v>56</v>
      </c>
      <c r="J36">
        <v>6</v>
      </c>
      <c r="K36" s="5">
        <v>420035.05410000001</v>
      </c>
      <c r="L36" s="6">
        <v>1011.695782</v>
      </c>
      <c r="M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" spans="1:13" x14ac:dyDescent="0.2">
      <c r="A37" t="s">
        <v>1072</v>
      </c>
      <c r="B37" t="s">
        <v>42</v>
      </c>
      <c r="C37">
        <v>1</v>
      </c>
      <c r="D37" s="6">
        <v>190152.62</v>
      </c>
      <c r="E37" s="6">
        <v>5740203440.4399996</v>
      </c>
      <c r="F37">
        <v>24</v>
      </c>
      <c r="G37" t="s">
        <v>27</v>
      </c>
      <c r="H37">
        <v>2021</v>
      </c>
      <c r="I37">
        <v>5487</v>
      </c>
      <c r="J37">
        <v>4</v>
      </c>
      <c r="K37" s="5">
        <v>30186.34865</v>
      </c>
      <c r="L37" s="6">
        <v>7923.0258389999999</v>
      </c>
      <c r="M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" spans="1:13" x14ac:dyDescent="0.2">
      <c r="A38" t="s">
        <v>1073</v>
      </c>
      <c r="B38" t="s">
        <v>12</v>
      </c>
      <c r="C38">
        <v>10</v>
      </c>
      <c r="D38" s="6">
        <v>491104.64</v>
      </c>
      <c r="E38" s="6">
        <v>1370075533.78</v>
      </c>
      <c r="F38">
        <v>49</v>
      </c>
      <c r="G38" t="s">
        <v>37</v>
      </c>
      <c r="H38">
        <v>2020</v>
      </c>
      <c r="I38">
        <v>9918</v>
      </c>
      <c r="J38">
        <v>5</v>
      </c>
      <c r="K38" s="5">
        <v>2788.783308</v>
      </c>
      <c r="L38" s="6">
        <v>10022.54372</v>
      </c>
      <c r="M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" spans="1:13" x14ac:dyDescent="0.2">
      <c r="A39" t="s">
        <v>1074</v>
      </c>
      <c r="B39" t="s">
        <v>49</v>
      </c>
      <c r="C39">
        <v>10</v>
      </c>
      <c r="D39" s="6">
        <v>329826.33</v>
      </c>
      <c r="E39" s="6">
        <v>12020284198.719999</v>
      </c>
      <c r="F39">
        <v>38</v>
      </c>
      <c r="G39" t="s">
        <v>13</v>
      </c>
      <c r="H39">
        <v>2017</v>
      </c>
      <c r="I39">
        <v>12635</v>
      </c>
      <c r="J39">
        <v>8</v>
      </c>
      <c r="K39" s="5">
        <v>36443.283770000002</v>
      </c>
      <c r="L39" s="6">
        <v>8679.6401440000009</v>
      </c>
      <c r="M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" spans="1:13" x14ac:dyDescent="0.2">
      <c r="A40" t="s">
        <v>130</v>
      </c>
      <c r="B40" t="s">
        <v>18</v>
      </c>
      <c r="C40">
        <v>10</v>
      </c>
      <c r="D40" s="6">
        <v>405521.11</v>
      </c>
      <c r="E40" s="6">
        <v>16887114468.16</v>
      </c>
      <c r="F40">
        <v>21</v>
      </c>
      <c r="G40" t="s">
        <v>37</v>
      </c>
      <c r="H40">
        <v>2009</v>
      </c>
      <c r="I40">
        <v>10949</v>
      </c>
      <c r="J40">
        <v>16</v>
      </c>
      <c r="K40" s="5">
        <v>41641.997320000002</v>
      </c>
      <c r="L40" s="6">
        <v>19310.529020000002</v>
      </c>
      <c r="M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" spans="1:13" x14ac:dyDescent="0.2">
      <c r="A41" t="s">
        <v>1075</v>
      </c>
      <c r="B41" t="s">
        <v>9</v>
      </c>
      <c r="C41">
        <v>1</v>
      </c>
      <c r="D41" s="6">
        <v>295558.21999999997</v>
      </c>
      <c r="E41" s="6">
        <v>5432530692.9899998</v>
      </c>
      <c r="F41">
        <v>47</v>
      </c>
      <c r="G41" t="s">
        <v>33</v>
      </c>
      <c r="H41">
        <v>2022</v>
      </c>
      <c r="I41">
        <v>6612</v>
      </c>
      <c r="J41">
        <v>3</v>
      </c>
      <c r="K41" s="5">
        <v>18379.577069999999</v>
      </c>
      <c r="L41" s="6">
        <v>6288.4728240000004</v>
      </c>
      <c r="M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" spans="1:13" x14ac:dyDescent="0.2">
      <c r="A42" t="s">
        <v>1076</v>
      </c>
      <c r="B42" t="s">
        <v>32</v>
      </c>
      <c r="C42">
        <v>6</v>
      </c>
      <c r="D42" s="6">
        <v>197697.85</v>
      </c>
      <c r="E42" s="6">
        <v>8717352056.9899998</v>
      </c>
      <c r="F42">
        <v>13</v>
      </c>
      <c r="G42" t="s">
        <v>27</v>
      </c>
      <c r="H42">
        <v>2010</v>
      </c>
      <c r="I42">
        <v>12661</v>
      </c>
      <c r="J42">
        <v>15</v>
      </c>
      <c r="K42" s="5">
        <v>44093.319360000001</v>
      </c>
      <c r="L42" s="6">
        <v>15207.52679</v>
      </c>
      <c r="M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" spans="1:13" x14ac:dyDescent="0.2">
      <c r="A43" t="s">
        <v>1077</v>
      </c>
      <c r="B43" t="s">
        <v>9</v>
      </c>
      <c r="C43">
        <v>8</v>
      </c>
      <c r="D43" s="6">
        <v>425079.59</v>
      </c>
      <c r="E43" s="6">
        <v>7400427740.3500004</v>
      </c>
      <c r="F43">
        <v>34</v>
      </c>
      <c r="G43" t="s">
        <v>10</v>
      </c>
      <c r="H43">
        <v>2020</v>
      </c>
      <c r="I43">
        <v>11279</v>
      </c>
      <c r="J43">
        <v>5</v>
      </c>
      <c r="K43" s="5">
        <v>17408.510869999998</v>
      </c>
      <c r="L43" s="6">
        <v>12502.34088</v>
      </c>
      <c r="M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" spans="1:13" x14ac:dyDescent="0.2">
      <c r="A44" t="s">
        <v>1079</v>
      </c>
      <c r="B44" t="s">
        <v>32</v>
      </c>
      <c r="C44">
        <v>6</v>
      </c>
      <c r="D44" s="6">
        <v>318946.98</v>
      </c>
      <c r="E44" s="6">
        <v>10336588066.299999</v>
      </c>
      <c r="F44">
        <v>19</v>
      </c>
      <c r="G44" t="s">
        <v>37</v>
      </c>
      <c r="H44">
        <v>2022</v>
      </c>
      <c r="I44">
        <v>15032</v>
      </c>
      <c r="J44">
        <v>3</v>
      </c>
      <c r="K44" s="5">
        <v>32407.48386</v>
      </c>
      <c r="L44" s="6">
        <v>16786.68318</v>
      </c>
      <c r="M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" spans="1:13" x14ac:dyDescent="0.2">
      <c r="A45" t="s">
        <v>1080</v>
      </c>
      <c r="B45" t="s">
        <v>42</v>
      </c>
      <c r="C45">
        <v>6</v>
      </c>
      <c r="D45" s="6">
        <v>105744.76</v>
      </c>
      <c r="E45" s="6">
        <v>3301868495.6199999</v>
      </c>
      <c r="F45">
        <v>13</v>
      </c>
      <c r="G45" t="s">
        <v>21</v>
      </c>
      <c r="H45">
        <v>2012</v>
      </c>
      <c r="I45">
        <v>19861</v>
      </c>
      <c r="J45">
        <v>13</v>
      </c>
      <c r="K45" s="5">
        <v>31223.890459999999</v>
      </c>
      <c r="L45" s="6">
        <v>8134.2121800000004</v>
      </c>
      <c r="M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" spans="1:13" x14ac:dyDescent="0.2">
      <c r="A46" t="s">
        <v>1082</v>
      </c>
      <c r="B46" t="s">
        <v>24</v>
      </c>
      <c r="C46">
        <v>9</v>
      </c>
      <c r="D46" s="6">
        <v>35019.519999999997</v>
      </c>
      <c r="E46" s="6">
        <v>12259606489.1</v>
      </c>
      <c r="F46">
        <v>43</v>
      </c>
      <c r="G46" t="s">
        <v>27</v>
      </c>
      <c r="H46">
        <v>2016</v>
      </c>
      <c r="I46">
        <v>1530</v>
      </c>
      <c r="J46">
        <v>9</v>
      </c>
      <c r="K46" s="5">
        <v>350078.17989999999</v>
      </c>
      <c r="L46" s="6">
        <v>814.40755130000002</v>
      </c>
      <c r="M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" spans="1:13" x14ac:dyDescent="0.2">
      <c r="A47" t="s">
        <v>1084</v>
      </c>
      <c r="B47" t="s">
        <v>12</v>
      </c>
      <c r="C47">
        <v>7</v>
      </c>
      <c r="D47" s="6">
        <v>202731.39</v>
      </c>
      <c r="E47" s="6">
        <v>798984364.97000003</v>
      </c>
      <c r="F47">
        <v>21</v>
      </c>
      <c r="G47" t="s">
        <v>35</v>
      </c>
      <c r="H47">
        <v>2010</v>
      </c>
      <c r="I47">
        <v>5875</v>
      </c>
      <c r="J47">
        <v>15</v>
      </c>
      <c r="K47" s="5">
        <v>3940.0984480000002</v>
      </c>
      <c r="L47" s="6">
        <v>9653.8756959999992</v>
      </c>
      <c r="M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" spans="1:13" x14ac:dyDescent="0.2">
      <c r="A48" t="s">
        <v>131</v>
      </c>
      <c r="B48" t="s">
        <v>32</v>
      </c>
      <c r="C48">
        <v>5</v>
      </c>
      <c r="D48" s="6">
        <v>102245.34</v>
      </c>
      <c r="E48" s="6">
        <v>2849976436.5799999</v>
      </c>
      <c r="F48">
        <v>45</v>
      </c>
      <c r="G48" t="s">
        <v>19</v>
      </c>
      <c r="H48">
        <v>2023</v>
      </c>
      <c r="I48">
        <v>2265</v>
      </c>
      <c r="J48">
        <v>2</v>
      </c>
      <c r="K48" s="5">
        <v>27872.899170000001</v>
      </c>
      <c r="L48" s="6">
        <v>2272.1187770000001</v>
      </c>
      <c r="M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" spans="1:13" x14ac:dyDescent="0.2">
      <c r="A49" t="s">
        <v>1085</v>
      </c>
      <c r="B49" t="s">
        <v>18</v>
      </c>
      <c r="C49">
        <v>10</v>
      </c>
      <c r="D49" s="6">
        <v>241659.53</v>
      </c>
      <c r="E49" s="6">
        <v>6434470434.6599998</v>
      </c>
      <c r="F49">
        <v>19</v>
      </c>
      <c r="G49" t="s">
        <v>21</v>
      </c>
      <c r="H49">
        <v>2008</v>
      </c>
      <c r="I49">
        <v>17226</v>
      </c>
      <c r="J49">
        <v>17</v>
      </c>
      <c r="K49" s="5">
        <v>26625.18132</v>
      </c>
      <c r="L49" s="6">
        <v>12718.92258</v>
      </c>
      <c r="M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" spans="1:13" x14ac:dyDescent="0.2">
      <c r="A50" t="s">
        <v>1086</v>
      </c>
      <c r="B50" t="s">
        <v>32</v>
      </c>
      <c r="C50">
        <v>4</v>
      </c>
      <c r="D50" s="6">
        <v>38989.35</v>
      </c>
      <c r="E50" s="6">
        <v>13870708761.34</v>
      </c>
      <c r="F50">
        <v>38</v>
      </c>
      <c r="G50" t="s">
        <v>16</v>
      </c>
      <c r="H50">
        <v>2006</v>
      </c>
      <c r="I50">
        <v>6727</v>
      </c>
      <c r="J50">
        <v>19</v>
      </c>
      <c r="K50" s="5">
        <v>355755.36210000003</v>
      </c>
      <c r="L50" s="6">
        <v>1026.0354850000001</v>
      </c>
      <c r="M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" spans="1:13" x14ac:dyDescent="0.2">
      <c r="A51" t="s">
        <v>1088</v>
      </c>
      <c r="B51" t="s">
        <v>12</v>
      </c>
      <c r="C51">
        <v>1</v>
      </c>
      <c r="D51" s="6">
        <v>95015.18</v>
      </c>
      <c r="E51" s="6">
        <v>3460518898.48</v>
      </c>
      <c r="F51">
        <v>16</v>
      </c>
      <c r="G51" t="s">
        <v>16</v>
      </c>
      <c r="H51">
        <v>2018</v>
      </c>
      <c r="I51">
        <v>17316</v>
      </c>
      <c r="J51">
        <v>7</v>
      </c>
      <c r="K51" s="5">
        <v>36419.695520000001</v>
      </c>
      <c r="L51" s="6">
        <v>5938.4486770000003</v>
      </c>
      <c r="M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" spans="1:13" x14ac:dyDescent="0.2">
      <c r="A52" t="s">
        <v>1089</v>
      </c>
      <c r="B52" t="s">
        <v>32</v>
      </c>
      <c r="C52">
        <v>10</v>
      </c>
      <c r="D52" s="6">
        <v>369621.83</v>
      </c>
      <c r="E52" s="6">
        <v>6957983875.7799997</v>
      </c>
      <c r="F52">
        <v>45</v>
      </c>
      <c r="G52" t="s">
        <v>10</v>
      </c>
      <c r="H52">
        <v>2008</v>
      </c>
      <c r="I52">
        <v>17501</v>
      </c>
      <c r="J52">
        <v>17</v>
      </c>
      <c r="K52" s="5">
        <v>18823.60211</v>
      </c>
      <c r="L52" s="6">
        <v>8213.8184390000006</v>
      </c>
      <c r="M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" spans="1:13" x14ac:dyDescent="0.2">
      <c r="A53" t="s">
        <v>1090</v>
      </c>
      <c r="B53" t="s">
        <v>24</v>
      </c>
      <c r="C53">
        <v>1</v>
      </c>
      <c r="D53" s="6">
        <v>49060.88</v>
      </c>
      <c r="E53" s="6">
        <v>9747354163.5400009</v>
      </c>
      <c r="F53">
        <v>11</v>
      </c>
      <c r="G53" t="s">
        <v>21</v>
      </c>
      <c r="H53">
        <v>2002</v>
      </c>
      <c r="I53">
        <v>11525</v>
      </c>
      <c r="J53">
        <v>23</v>
      </c>
      <c r="K53" s="5">
        <v>198677.75640000001</v>
      </c>
      <c r="L53" s="6">
        <v>4460.079788</v>
      </c>
      <c r="M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" spans="1:13" x14ac:dyDescent="0.2">
      <c r="A54" t="s">
        <v>1091</v>
      </c>
      <c r="B54" t="s">
        <v>15</v>
      </c>
      <c r="C54">
        <v>8</v>
      </c>
      <c r="D54" s="6">
        <v>286952.02</v>
      </c>
      <c r="E54" s="6">
        <v>9308539141.2099991</v>
      </c>
      <c r="F54">
        <v>27</v>
      </c>
      <c r="G54" t="s">
        <v>16</v>
      </c>
      <c r="H54">
        <v>2013</v>
      </c>
      <c r="I54">
        <v>2364</v>
      </c>
      <c r="J54">
        <v>12</v>
      </c>
      <c r="K54" s="5">
        <v>32438.356879999999</v>
      </c>
      <c r="L54" s="6">
        <v>10627.85277</v>
      </c>
      <c r="M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" spans="1:13" x14ac:dyDescent="0.2">
      <c r="A55" t="s">
        <v>1092</v>
      </c>
      <c r="B55" t="s">
        <v>9</v>
      </c>
      <c r="C55">
        <v>5</v>
      </c>
      <c r="D55" s="6">
        <v>479801.65</v>
      </c>
      <c r="E55" s="6">
        <v>8323794286.7200003</v>
      </c>
      <c r="F55">
        <v>45</v>
      </c>
      <c r="G55" t="s">
        <v>27</v>
      </c>
      <c r="H55">
        <v>2003</v>
      </c>
      <c r="I55">
        <v>7587</v>
      </c>
      <c r="J55">
        <v>22</v>
      </c>
      <c r="K55" s="5">
        <v>17347.40682</v>
      </c>
      <c r="L55" s="6">
        <v>10662.258980000001</v>
      </c>
      <c r="M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" spans="1:13" x14ac:dyDescent="0.2">
      <c r="A56" t="s">
        <v>1094</v>
      </c>
      <c r="B56" t="s">
        <v>24</v>
      </c>
      <c r="C56">
        <v>8</v>
      </c>
      <c r="D56" s="6">
        <v>437187.15</v>
      </c>
      <c r="E56" s="6">
        <v>982128305.5</v>
      </c>
      <c r="F56">
        <v>22</v>
      </c>
      <c r="G56" t="s">
        <v>35</v>
      </c>
      <c r="H56">
        <v>2006</v>
      </c>
      <c r="I56">
        <v>13343</v>
      </c>
      <c r="J56">
        <v>19</v>
      </c>
      <c r="K56" s="5">
        <v>2245.4711379999999</v>
      </c>
      <c r="L56" s="6">
        <v>19872.14301</v>
      </c>
      <c r="M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" spans="1:13" x14ac:dyDescent="0.2">
      <c r="A57" t="s">
        <v>132</v>
      </c>
      <c r="B57" t="s">
        <v>12</v>
      </c>
      <c r="C57">
        <v>7</v>
      </c>
      <c r="D57" s="6">
        <v>186279.23</v>
      </c>
      <c r="E57" s="6">
        <v>8231911404.8900003</v>
      </c>
      <c r="F57">
        <v>25</v>
      </c>
      <c r="G57" t="s">
        <v>10</v>
      </c>
      <c r="H57">
        <v>2013</v>
      </c>
      <c r="I57">
        <v>15119</v>
      </c>
      <c r="J57">
        <v>12</v>
      </c>
      <c r="K57" s="5">
        <v>44190.245739999998</v>
      </c>
      <c r="L57" s="6">
        <v>7451.1693590000004</v>
      </c>
      <c r="M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" spans="1:13" x14ac:dyDescent="0.2">
      <c r="A58" t="s">
        <v>1095</v>
      </c>
      <c r="B58" t="s">
        <v>42</v>
      </c>
      <c r="C58">
        <v>5</v>
      </c>
      <c r="D58" s="6">
        <v>385873.02</v>
      </c>
      <c r="E58" s="6">
        <v>13480857973.07</v>
      </c>
      <c r="F58">
        <v>37</v>
      </c>
      <c r="G58" t="s">
        <v>21</v>
      </c>
      <c r="H58">
        <v>2016</v>
      </c>
      <c r="I58">
        <v>8629</v>
      </c>
      <c r="J58">
        <v>9</v>
      </c>
      <c r="K58" s="5">
        <v>34934.994870000002</v>
      </c>
      <c r="L58" s="6">
        <v>10429.00064</v>
      </c>
      <c r="M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" spans="1:13" x14ac:dyDescent="0.2">
      <c r="A59" t="s">
        <v>1097</v>
      </c>
      <c r="B59" t="s">
        <v>24</v>
      </c>
      <c r="C59">
        <v>3</v>
      </c>
      <c r="D59" s="6">
        <v>55789.88</v>
      </c>
      <c r="E59" s="6">
        <v>21132469685.880001</v>
      </c>
      <c r="F59">
        <v>16</v>
      </c>
      <c r="G59" t="s">
        <v>21</v>
      </c>
      <c r="H59">
        <v>2009</v>
      </c>
      <c r="I59">
        <v>9894</v>
      </c>
      <c r="J59">
        <v>16</v>
      </c>
      <c r="K59" s="5">
        <v>378785.77409999998</v>
      </c>
      <c r="L59" s="6">
        <v>3486.867667</v>
      </c>
      <c r="M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" spans="1:13" x14ac:dyDescent="0.2">
      <c r="A60" t="s">
        <v>1098</v>
      </c>
      <c r="B60" t="s">
        <v>49</v>
      </c>
      <c r="C60">
        <v>2</v>
      </c>
      <c r="D60" s="6">
        <v>277015.87</v>
      </c>
      <c r="E60" s="6">
        <v>1335556802.22</v>
      </c>
      <c r="F60">
        <v>34</v>
      </c>
      <c r="G60" t="s">
        <v>35</v>
      </c>
      <c r="H60">
        <v>2006</v>
      </c>
      <c r="I60">
        <v>19725</v>
      </c>
      <c r="J60">
        <v>19</v>
      </c>
      <c r="K60" s="5">
        <v>4820.2285629999997</v>
      </c>
      <c r="L60" s="6">
        <v>8147.5254510000004</v>
      </c>
      <c r="M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" spans="1:13" x14ac:dyDescent="0.2">
      <c r="A61" t="s">
        <v>1099</v>
      </c>
      <c r="B61" t="s">
        <v>15</v>
      </c>
      <c r="C61">
        <v>10</v>
      </c>
      <c r="D61" s="6">
        <v>317423.21000000002</v>
      </c>
      <c r="E61" s="6">
        <v>9817393545.5599995</v>
      </c>
      <c r="F61">
        <v>39</v>
      </c>
      <c r="G61" t="s">
        <v>19</v>
      </c>
      <c r="H61">
        <v>2010</v>
      </c>
      <c r="I61">
        <v>1705</v>
      </c>
      <c r="J61">
        <v>15</v>
      </c>
      <c r="K61" s="5">
        <v>30927.40436</v>
      </c>
      <c r="L61" s="6">
        <v>8139.0567940000001</v>
      </c>
      <c r="M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" spans="1:13" x14ac:dyDescent="0.2">
      <c r="A62" t="s">
        <v>1102</v>
      </c>
      <c r="B62" t="s">
        <v>18</v>
      </c>
      <c r="C62">
        <v>6</v>
      </c>
      <c r="D62" s="6">
        <v>22273.27</v>
      </c>
      <c r="E62" s="6">
        <v>790330119.73000002</v>
      </c>
      <c r="F62">
        <v>27</v>
      </c>
      <c r="G62" t="s">
        <v>16</v>
      </c>
      <c r="H62">
        <v>2012</v>
      </c>
      <c r="I62">
        <v>9665</v>
      </c>
      <c r="J62">
        <v>13</v>
      </c>
      <c r="K62" s="5">
        <v>35482.344530000002</v>
      </c>
      <c r="L62" s="6">
        <v>824.93593269999997</v>
      </c>
      <c r="M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" spans="1:13" x14ac:dyDescent="0.2">
      <c r="A63" t="s">
        <v>133</v>
      </c>
      <c r="B63" t="s">
        <v>12</v>
      </c>
      <c r="C63">
        <v>3</v>
      </c>
      <c r="D63" s="6">
        <v>279335.01</v>
      </c>
      <c r="E63" s="6">
        <v>6641452650.3500004</v>
      </c>
      <c r="F63">
        <v>24</v>
      </c>
      <c r="G63" t="s">
        <v>10</v>
      </c>
      <c r="H63">
        <v>2012</v>
      </c>
      <c r="I63">
        <v>16931</v>
      </c>
      <c r="J63">
        <v>13</v>
      </c>
      <c r="K63" s="5">
        <v>23774.940429999999</v>
      </c>
      <c r="L63" s="6">
        <v>11638.958909999999</v>
      </c>
      <c r="M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" spans="1:13" x14ac:dyDescent="0.2">
      <c r="A64" t="s">
        <v>1105</v>
      </c>
      <c r="B64" t="s">
        <v>12</v>
      </c>
      <c r="C64">
        <v>2</v>
      </c>
      <c r="D64" s="6">
        <v>310467.33</v>
      </c>
      <c r="E64" s="6">
        <v>660633837.49000001</v>
      </c>
      <c r="F64">
        <v>21</v>
      </c>
      <c r="G64" t="s">
        <v>29</v>
      </c>
      <c r="H64">
        <v>2020</v>
      </c>
      <c r="I64">
        <v>17835</v>
      </c>
      <c r="J64">
        <v>5</v>
      </c>
      <c r="K64" s="5">
        <v>2126.8690900000001</v>
      </c>
      <c r="L64" s="6">
        <v>14784.15863</v>
      </c>
      <c r="M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" spans="1:13" x14ac:dyDescent="0.2">
      <c r="A65" t="s">
        <v>1106</v>
      </c>
      <c r="B65" t="s">
        <v>42</v>
      </c>
      <c r="C65">
        <v>10</v>
      </c>
      <c r="D65" s="6">
        <v>171667.16</v>
      </c>
      <c r="E65" s="6">
        <v>2815791228.79</v>
      </c>
      <c r="F65">
        <v>18</v>
      </c>
      <c r="G65" t="s">
        <v>33</v>
      </c>
      <c r="H65">
        <v>2001</v>
      </c>
      <c r="I65">
        <v>4341</v>
      </c>
      <c r="J65">
        <v>24</v>
      </c>
      <c r="K65" s="5">
        <v>16401.620190000001</v>
      </c>
      <c r="L65" s="6">
        <v>9537.0644560000001</v>
      </c>
      <c r="M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" spans="1:13" x14ac:dyDescent="0.2">
      <c r="A66" t="s">
        <v>1107</v>
      </c>
      <c r="B66" t="s">
        <v>15</v>
      </c>
      <c r="C66">
        <v>10</v>
      </c>
      <c r="D66" s="6">
        <v>19747.82</v>
      </c>
      <c r="E66" s="6">
        <v>7273279146.6599998</v>
      </c>
      <c r="F66">
        <v>41</v>
      </c>
      <c r="G66" t="s">
        <v>21</v>
      </c>
      <c r="H66">
        <v>2020</v>
      </c>
      <c r="I66">
        <v>9737</v>
      </c>
      <c r="J66">
        <v>5</v>
      </c>
      <c r="K66" s="5">
        <v>368306.86330000003</v>
      </c>
      <c r="L66" s="6">
        <v>481.6542627</v>
      </c>
      <c r="M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" spans="1:13" x14ac:dyDescent="0.2">
      <c r="A67" t="s">
        <v>1108</v>
      </c>
      <c r="B67" t="s">
        <v>49</v>
      </c>
      <c r="C67">
        <v>5</v>
      </c>
      <c r="D67" s="6">
        <v>159348.06</v>
      </c>
      <c r="E67" s="6">
        <v>2580257545.7600002</v>
      </c>
      <c r="F67">
        <v>50</v>
      </c>
      <c r="G67" t="s">
        <v>19</v>
      </c>
      <c r="H67">
        <v>2013</v>
      </c>
      <c r="I67">
        <v>6494</v>
      </c>
      <c r="J67">
        <v>12</v>
      </c>
      <c r="K67" s="5">
        <v>16191.58807</v>
      </c>
      <c r="L67" s="6">
        <v>3186.9612630000001</v>
      </c>
      <c r="M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" spans="1:13" x14ac:dyDescent="0.2">
      <c r="A68" t="s">
        <v>1109</v>
      </c>
      <c r="B68" t="s">
        <v>12</v>
      </c>
      <c r="C68">
        <v>6</v>
      </c>
      <c r="D68" s="6">
        <v>164988.23000000001</v>
      </c>
      <c r="E68" s="6">
        <v>3589018284.23</v>
      </c>
      <c r="F68">
        <v>48</v>
      </c>
      <c r="G68" t="s">
        <v>33</v>
      </c>
      <c r="H68">
        <v>2007</v>
      </c>
      <c r="I68">
        <v>19148</v>
      </c>
      <c r="J68">
        <v>18</v>
      </c>
      <c r="K68" s="5">
        <v>21752.1783</v>
      </c>
      <c r="L68" s="6">
        <v>3437.2546950000001</v>
      </c>
      <c r="M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" spans="1:13" x14ac:dyDescent="0.2">
      <c r="A69" t="s">
        <v>1110</v>
      </c>
      <c r="B69" t="s">
        <v>18</v>
      </c>
      <c r="C69">
        <v>4</v>
      </c>
      <c r="D69" s="6">
        <v>229947.82</v>
      </c>
      <c r="E69" s="6">
        <v>10670945375.17</v>
      </c>
      <c r="F69">
        <v>37</v>
      </c>
      <c r="G69" t="s">
        <v>35</v>
      </c>
      <c r="H69">
        <v>2022</v>
      </c>
      <c r="I69">
        <v>11244</v>
      </c>
      <c r="J69">
        <v>3</v>
      </c>
      <c r="K69" s="5">
        <v>46404.942470000002</v>
      </c>
      <c r="L69" s="6">
        <v>6214.8059860000003</v>
      </c>
      <c r="M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" spans="1:13" x14ac:dyDescent="0.2">
      <c r="A70" t="s">
        <v>1111</v>
      </c>
      <c r="B70" t="s">
        <v>49</v>
      </c>
      <c r="C70">
        <v>9</v>
      </c>
      <c r="D70" s="6">
        <v>246375.48</v>
      </c>
      <c r="E70" s="6">
        <v>7871276232.2700005</v>
      </c>
      <c r="F70">
        <v>46</v>
      </c>
      <c r="G70" t="s">
        <v>19</v>
      </c>
      <c r="H70">
        <v>2000</v>
      </c>
      <c r="I70">
        <v>11103</v>
      </c>
      <c r="J70">
        <v>25</v>
      </c>
      <c r="K70" s="5">
        <v>31947.294000000002</v>
      </c>
      <c r="L70" s="6">
        <v>5355.9886699999997</v>
      </c>
      <c r="M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" spans="1:13" x14ac:dyDescent="0.2">
      <c r="A71" t="s">
        <v>1112</v>
      </c>
      <c r="B71" t="s">
        <v>12</v>
      </c>
      <c r="C71">
        <v>7</v>
      </c>
      <c r="D71" s="6">
        <v>335884.19</v>
      </c>
      <c r="E71" s="6">
        <v>1231827879.8499999</v>
      </c>
      <c r="F71">
        <v>28</v>
      </c>
      <c r="G71" t="s">
        <v>33</v>
      </c>
      <c r="H71">
        <v>2002</v>
      </c>
      <c r="I71">
        <v>12276</v>
      </c>
      <c r="J71">
        <v>23</v>
      </c>
      <c r="K71" s="5">
        <v>3666.41842</v>
      </c>
      <c r="L71" s="6">
        <v>11995.86407</v>
      </c>
      <c r="M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" spans="1:13" x14ac:dyDescent="0.2">
      <c r="A72" t="s">
        <v>1113</v>
      </c>
      <c r="B72" t="s">
        <v>18</v>
      </c>
      <c r="C72">
        <v>10</v>
      </c>
      <c r="D72" s="6">
        <v>19829.75</v>
      </c>
      <c r="E72" s="6">
        <v>7115946374.8599997</v>
      </c>
      <c r="F72">
        <v>37</v>
      </c>
      <c r="G72" t="s">
        <v>33</v>
      </c>
      <c r="H72">
        <v>2018</v>
      </c>
      <c r="I72">
        <v>17726</v>
      </c>
      <c r="J72">
        <v>7</v>
      </c>
      <c r="K72" s="5">
        <v>358851.04029999999</v>
      </c>
      <c r="L72" s="6">
        <v>535.93919889999995</v>
      </c>
      <c r="M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" spans="1:13" x14ac:dyDescent="0.2">
      <c r="A73" t="s">
        <v>1114</v>
      </c>
      <c r="B73" t="s">
        <v>32</v>
      </c>
      <c r="C73">
        <v>9</v>
      </c>
      <c r="D73" s="6">
        <v>267049.96999999997</v>
      </c>
      <c r="E73" s="6">
        <v>5912264293.0200005</v>
      </c>
      <c r="F73">
        <v>22</v>
      </c>
      <c r="G73" t="s">
        <v>13</v>
      </c>
      <c r="H73">
        <v>2000</v>
      </c>
      <c r="I73">
        <v>14361</v>
      </c>
      <c r="J73">
        <v>25</v>
      </c>
      <c r="K73" s="5">
        <v>22138.168280000002</v>
      </c>
      <c r="L73" s="6">
        <v>12138.63514</v>
      </c>
      <c r="M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" spans="1:13" x14ac:dyDescent="0.2">
      <c r="A74" t="s">
        <v>134</v>
      </c>
      <c r="B74" t="s">
        <v>15</v>
      </c>
      <c r="C74">
        <v>1</v>
      </c>
      <c r="D74" s="6">
        <v>19055.259999999998</v>
      </c>
      <c r="E74" s="6">
        <v>5791224216.9499998</v>
      </c>
      <c r="F74">
        <v>21</v>
      </c>
      <c r="G74" t="s">
        <v>16</v>
      </c>
      <c r="H74">
        <v>2015</v>
      </c>
      <c r="I74">
        <v>685</v>
      </c>
      <c r="J74">
        <v>10</v>
      </c>
      <c r="K74" s="5">
        <v>303916.4032</v>
      </c>
      <c r="L74" s="6">
        <v>907.39318939999998</v>
      </c>
      <c r="M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" spans="1:13" x14ac:dyDescent="0.2">
      <c r="A75" t="s">
        <v>1115</v>
      </c>
      <c r="B75" t="s">
        <v>15</v>
      </c>
      <c r="C75">
        <v>9</v>
      </c>
      <c r="D75" s="6">
        <v>33690.339999999997</v>
      </c>
      <c r="E75" s="6">
        <v>10168496271.879999</v>
      </c>
      <c r="F75">
        <v>44</v>
      </c>
      <c r="G75" t="s">
        <v>21</v>
      </c>
      <c r="H75">
        <v>2000</v>
      </c>
      <c r="I75">
        <v>1471</v>
      </c>
      <c r="J75">
        <v>25</v>
      </c>
      <c r="K75" s="5">
        <v>301821.34600000002</v>
      </c>
      <c r="L75" s="6">
        <v>765.68945640000004</v>
      </c>
      <c r="M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" spans="1:13" x14ac:dyDescent="0.2">
      <c r="A76" t="s">
        <v>1117</v>
      </c>
      <c r="B76" t="s">
        <v>32</v>
      </c>
      <c r="C76">
        <v>1</v>
      </c>
      <c r="D76" s="6">
        <v>207064.17</v>
      </c>
      <c r="E76" s="6">
        <v>5419707076.0100002</v>
      </c>
      <c r="F76">
        <v>47</v>
      </c>
      <c r="G76" t="s">
        <v>37</v>
      </c>
      <c r="H76">
        <v>2021</v>
      </c>
      <c r="I76">
        <v>19867</v>
      </c>
      <c r="J76">
        <v>4</v>
      </c>
      <c r="K76" s="5">
        <v>26173.04636</v>
      </c>
      <c r="L76" s="6">
        <v>4405.6205490000002</v>
      </c>
      <c r="M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" spans="1:13" x14ac:dyDescent="0.2">
      <c r="A77" t="s">
        <v>1118</v>
      </c>
      <c r="B77" t="s">
        <v>32</v>
      </c>
      <c r="C77">
        <v>1</v>
      </c>
      <c r="D77" s="6">
        <v>243136.91</v>
      </c>
      <c r="E77" s="6">
        <v>6367006128.2700005</v>
      </c>
      <c r="F77">
        <v>16</v>
      </c>
      <c r="G77" t="s">
        <v>13</v>
      </c>
      <c r="H77">
        <v>2019</v>
      </c>
      <c r="I77">
        <v>6873</v>
      </c>
      <c r="J77">
        <v>6</v>
      </c>
      <c r="K77" s="5">
        <v>26185.917700000002</v>
      </c>
      <c r="L77" s="6">
        <v>15196.05658</v>
      </c>
      <c r="M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" spans="1:13" x14ac:dyDescent="0.2">
      <c r="A78" t="s">
        <v>1120</v>
      </c>
      <c r="B78" t="s">
        <v>32</v>
      </c>
      <c r="C78">
        <v>2</v>
      </c>
      <c r="D78" s="6">
        <v>477606.3</v>
      </c>
      <c r="E78" s="6">
        <v>17647235739.32</v>
      </c>
      <c r="F78">
        <v>25</v>
      </c>
      <c r="G78" t="s">
        <v>37</v>
      </c>
      <c r="H78">
        <v>2023</v>
      </c>
      <c r="I78">
        <v>9842</v>
      </c>
      <c r="J78">
        <v>2</v>
      </c>
      <c r="K78" s="5">
        <v>36948.3361</v>
      </c>
      <c r="L78" s="6">
        <v>19104.252039999999</v>
      </c>
      <c r="M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" spans="1:13" x14ac:dyDescent="0.2">
      <c r="A79" t="s">
        <v>1121</v>
      </c>
      <c r="B79" t="s">
        <v>18</v>
      </c>
      <c r="C79">
        <v>4</v>
      </c>
      <c r="D79" s="6">
        <v>23428.79</v>
      </c>
      <c r="E79" s="6">
        <v>6189663439.54</v>
      </c>
      <c r="F79">
        <v>38</v>
      </c>
      <c r="G79" t="s">
        <v>27</v>
      </c>
      <c r="H79">
        <v>2002</v>
      </c>
      <c r="I79">
        <v>8099</v>
      </c>
      <c r="J79">
        <v>23</v>
      </c>
      <c r="K79" s="5">
        <v>264189.52779999998</v>
      </c>
      <c r="L79" s="6">
        <v>616.54701009999997</v>
      </c>
      <c r="M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" spans="1:13" x14ac:dyDescent="0.2">
      <c r="A80" t="s">
        <v>1122</v>
      </c>
      <c r="B80" t="s">
        <v>9</v>
      </c>
      <c r="C80">
        <v>9</v>
      </c>
      <c r="D80" s="6">
        <v>352422.09</v>
      </c>
      <c r="E80" s="6">
        <v>16386357109.58</v>
      </c>
      <c r="F80">
        <v>50</v>
      </c>
      <c r="G80" t="s">
        <v>37</v>
      </c>
      <c r="H80">
        <v>2023</v>
      </c>
      <c r="I80">
        <v>16868</v>
      </c>
      <c r="J80">
        <v>2</v>
      </c>
      <c r="K80" s="5">
        <v>46495.396460000004</v>
      </c>
      <c r="L80" s="6">
        <v>7048.4417530000001</v>
      </c>
      <c r="M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" spans="1:13" x14ac:dyDescent="0.2">
      <c r="A81" t="s">
        <v>1123</v>
      </c>
      <c r="B81" t="s">
        <v>15</v>
      </c>
      <c r="C81">
        <v>3</v>
      </c>
      <c r="D81" s="6">
        <v>84994.74</v>
      </c>
      <c r="E81" s="6">
        <v>28352337670.889999</v>
      </c>
      <c r="F81">
        <v>42</v>
      </c>
      <c r="G81" t="s">
        <v>27</v>
      </c>
      <c r="H81">
        <v>2005</v>
      </c>
      <c r="I81">
        <v>14353</v>
      </c>
      <c r="J81">
        <v>20</v>
      </c>
      <c r="K81" s="5">
        <v>333576.53730000003</v>
      </c>
      <c r="L81" s="6">
        <v>2023.684401</v>
      </c>
      <c r="M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" spans="1:13" x14ac:dyDescent="0.2">
      <c r="A82" t="s">
        <v>1124</v>
      </c>
      <c r="B82" t="s">
        <v>24</v>
      </c>
      <c r="C82">
        <v>4</v>
      </c>
      <c r="D82" s="6">
        <v>145171.76</v>
      </c>
      <c r="E82" s="6">
        <v>6782878239.25</v>
      </c>
      <c r="F82">
        <v>40</v>
      </c>
      <c r="G82" t="s">
        <v>37</v>
      </c>
      <c r="H82">
        <v>2002</v>
      </c>
      <c r="I82">
        <v>19798</v>
      </c>
      <c r="J82">
        <v>23</v>
      </c>
      <c r="K82" s="5">
        <v>46722.125359999998</v>
      </c>
      <c r="L82" s="6">
        <v>3629.2939459999998</v>
      </c>
      <c r="M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" spans="1:13" x14ac:dyDescent="0.2">
      <c r="A83" t="s">
        <v>30</v>
      </c>
      <c r="B83" t="s">
        <v>24</v>
      </c>
      <c r="C83">
        <v>7</v>
      </c>
      <c r="D83" s="6">
        <v>279719.84999999998</v>
      </c>
      <c r="E83" s="6">
        <v>1382664505.1800001</v>
      </c>
      <c r="F83">
        <v>17</v>
      </c>
      <c r="G83" t="s">
        <v>13</v>
      </c>
      <c r="H83">
        <v>2019</v>
      </c>
      <c r="I83">
        <v>3369</v>
      </c>
      <c r="J83">
        <v>6</v>
      </c>
      <c r="K83" s="5">
        <v>4942.0331919999999</v>
      </c>
      <c r="L83" s="6">
        <v>16454.108850000001</v>
      </c>
      <c r="M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" spans="1:13" x14ac:dyDescent="0.2">
      <c r="A84" t="s">
        <v>135</v>
      </c>
      <c r="B84" t="s">
        <v>32</v>
      </c>
      <c r="C84">
        <v>3</v>
      </c>
      <c r="D84" s="6">
        <v>417618.26</v>
      </c>
      <c r="E84" s="6">
        <v>1024064804.6900001</v>
      </c>
      <c r="F84">
        <v>37</v>
      </c>
      <c r="G84" t="s">
        <v>37</v>
      </c>
      <c r="H84">
        <v>2003</v>
      </c>
      <c r="I84">
        <v>3645</v>
      </c>
      <c r="J84">
        <v>22</v>
      </c>
      <c r="K84" s="5">
        <v>2451.1552230000002</v>
      </c>
      <c r="L84" s="6">
        <v>11286.980079999999</v>
      </c>
      <c r="M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" spans="1:13" x14ac:dyDescent="0.2">
      <c r="A85" t="s">
        <v>1125</v>
      </c>
      <c r="B85" t="s">
        <v>15</v>
      </c>
      <c r="C85">
        <v>6</v>
      </c>
      <c r="D85" s="6">
        <v>81307.37</v>
      </c>
      <c r="E85" s="6">
        <v>3687774229.77</v>
      </c>
      <c r="F85">
        <v>9</v>
      </c>
      <c r="G85" t="s">
        <v>19</v>
      </c>
      <c r="H85">
        <v>2023</v>
      </c>
      <c r="I85">
        <v>1251</v>
      </c>
      <c r="J85">
        <v>2</v>
      </c>
      <c r="K85" s="5">
        <v>45354.964679999997</v>
      </c>
      <c r="L85" s="6">
        <v>9034.15229</v>
      </c>
      <c r="M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" spans="1:13" x14ac:dyDescent="0.2">
      <c r="A86" t="s">
        <v>1126</v>
      </c>
      <c r="B86" t="s">
        <v>42</v>
      </c>
      <c r="C86">
        <v>6</v>
      </c>
      <c r="D86" s="6">
        <v>193855.69</v>
      </c>
      <c r="E86" s="6">
        <v>8045510418.2799997</v>
      </c>
      <c r="F86">
        <v>29</v>
      </c>
      <c r="G86" t="s">
        <v>19</v>
      </c>
      <c r="H86">
        <v>2001</v>
      </c>
      <c r="I86">
        <v>19399</v>
      </c>
      <c r="J86">
        <v>24</v>
      </c>
      <c r="K86" s="5">
        <v>41501.574480000003</v>
      </c>
      <c r="L86" s="6">
        <v>6684.6791359999997</v>
      </c>
      <c r="M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" spans="1:13" x14ac:dyDescent="0.2">
      <c r="A87" t="s">
        <v>1128</v>
      </c>
      <c r="B87" t="s">
        <v>12</v>
      </c>
      <c r="C87">
        <v>1</v>
      </c>
      <c r="D87" s="6">
        <v>107321.1</v>
      </c>
      <c r="E87" s="6">
        <v>5297289859.9899998</v>
      </c>
      <c r="F87">
        <v>19</v>
      </c>
      <c r="G87" t="s">
        <v>37</v>
      </c>
      <c r="H87">
        <v>2006</v>
      </c>
      <c r="I87">
        <v>7748</v>
      </c>
      <c r="J87">
        <v>19</v>
      </c>
      <c r="K87" s="5">
        <v>49358.256540000002</v>
      </c>
      <c r="L87" s="6">
        <v>5648.4791109999996</v>
      </c>
      <c r="M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" spans="1:13" x14ac:dyDescent="0.2">
      <c r="A88" t="s">
        <v>1129</v>
      </c>
      <c r="B88" t="s">
        <v>9</v>
      </c>
      <c r="C88">
        <v>9</v>
      </c>
      <c r="D88" s="6">
        <v>443577.12</v>
      </c>
      <c r="E88" s="6">
        <v>13237021599.049999</v>
      </c>
      <c r="F88">
        <v>23</v>
      </c>
      <c r="G88" t="s">
        <v>13</v>
      </c>
      <c r="H88">
        <v>2018</v>
      </c>
      <c r="I88">
        <v>15508</v>
      </c>
      <c r="J88">
        <v>7</v>
      </c>
      <c r="K88" s="5">
        <v>29840.533579999999</v>
      </c>
      <c r="L88" s="6">
        <v>19285.96185</v>
      </c>
      <c r="M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" spans="1:13" x14ac:dyDescent="0.2">
      <c r="A89" t="s">
        <v>1130</v>
      </c>
      <c r="B89" t="s">
        <v>32</v>
      </c>
      <c r="C89">
        <v>2</v>
      </c>
      <c r="D89" s="6">
        <v>308470.27</v>
      </c>
      <c r="E89" s="6">
        <v>9261345420.5799999</v>
      </c>
      <c r="F89">
        <v>25</v>
      </c>
      <c r="G89" t="s">
        <v>27</v>
      </c>
      <c r="H89">
        <v>2016</v>
      </c>
      <c r="I89">
        <v>11121</v>
      </c>
      <c r="J89">
        <v>9</v>
      </c>
      <c r="K89" s="5">
        <v>30022.461490000002</v>
      </c>
      <c r="L89" s="6">
        <v>12338.811</v>
      </c>
      <c r="M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" spans="1:13" x14ac:dyDescent="0.2">
      <c r="A90" t="s">
        <v>1132</v>
      </c>
      <c r="B90" t="s">
        <v>42</v>
      </c>
      <c r="C90">
        <v>7</v>
      </c>
      <c r="D90" s="6">
        <v>206123.8</v>
      </c>
      <c r="E90" s="6">
        <v>992545246.21000004</v>
      </c>
      <c r="F90">
        <v>11</v>
      </c>
      <c r="G90" t="s">
        <v>10</v>
      </c>
      <c r="H90">
        <v>2022</v>
      </c>
      <c r="I90">
        <v>8036</v>
      </c>
      <c r="J90">
        <v>3</v>
      </c>
      <c r="K90" s="5">
        <v>4814.2869799999999</v>
      </c>
      <c r="L90" s="6">
        <v>18738.527190000001</v>
      </c>
      <c r="M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" spans="1:13" x14ac:dyDescent="0.2">
      <c r="A91" t="s">
        <v>1134</v>
      </c>
      <c r="B91" t="s">
        <v>24</v>
      </c>
      <c r="C91">
        <v>10</v>
      </c>
      <c r="D91" s="6">
        <v>183437.71</v>
      </c>
      <c r="E91" s="6">
        <v>6591551369.5200005</v>
      </c>
      <c r="F91">
        <v>46</v>
      </c>
      <c r="G91" t="s">
        <v>33</v>
      </c>
      <c r="H91">
        <v>2017</v>
      </c>
      <c r="I91">
        <v>17185</v>
      </c>
      <c r="J91">
        <v>8</v>
      </c>
      <c r="K91" s="5">
        <v>35932.458550000003</v>
      </c>
      <c r="L91" s="6">
        <v>3987.7763169999998</v>
      </c>
      <c r="M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" spans="1:13" x14ac:dyDescent="0.2">
      <c r="A92" t="s">
        <v>136</v>
      </c>
      <c r="B92" t="s">
        <v>24</v>
      </c>
      <c r="C92">
        <v>4</v>
      </c>
      <c r="D92" s="6">
        <v>29115.95</v>
      </c>
      <c r="E92" s="6">
        <v>12129551003.719999</v>
      </c>
      <c r="F92">
        <v>26</v>
      </c>
      <c r="G92" t="s">
        <v>13</v>
      </c>
      <c r="H92">
        <v>2001</v>
      </c>
      <c r="I92">
        <v>9827</v>
      </c>
      <c r="J92">
        <v>24</v>
      </c>
      <c r="K92" s="5">
        <v>416593.6678</v>
      </c>
      <c r="L92" s="6">
        <v>1119.844368</v>
      </c>
      <c r="M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" spans="1:13" x14ac:dyDescent="0.2">
      <c r="A93" t="s">
        <v>1135</v>
      </c>
      <c r="B93" t="s">
        <v>18</v>
      </c>
      <c r="C93">
        <v>9</v>
      </c>
      <c r="D93" s="6">
        <v>310237.64</v>
      </c>
      <c r="E93" s="6">
        <v>6808035911.7299995</v>
      </c>
      <c r="F93">
        <v>16</v>
      </c>
      <c r="G93" t="s">
        <v>29</v>
      </c>
      <c r="H93">
        <v>2011</v>
      </c>
      <c r="I93">
        <v>1139</v>
      </c>
      <c r="J93">
        <v>14</v>
      </c>
      <c r="K93" s="5">
        <v>21943.583689999999</v>
      </c>
      <c r="L93" s="6">
        <v>19389.85267</v>
      </c>
      <c r="M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" spans="1:13" x14ac:dyDescent="0.2">
      <c r="A94" t="s">
        <v>1136</v>
      </c>
      <c r="B94" t="s">
        <v>12</v>
      </c>
      <c r="C94">
        <v>1</v>
      </c>
      <c r="D94" s="6">
        <v>359635.5</v>
      </c>
      <c r="E94" s="6">
        <v>16496796860.959999</v>
      </c>
      <c r="F94">
        <v>37</v>
      </c>
      <c r="G94" t="s">
        <v>27</v>
      </c>
      <c r="H94">
        <v>2004</v>
      </c>
      <c r="I94">
        <v>18087</v>
      </c>
      <c r="J94">
        <v>21</v>
      </c>
      <c r="K94" s="5">
        <v>45869.879529999998</v>
      </c>
      <c r="L94" s="6">
        <v>9719.8784759999999</v>
      </c>
      <c r="M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" spans="1:13" x14ac:dyDescent="0.2">
      <c r="A95" t="s">
        <v>1137</v>
      </c>
      <c r="B95" t="s">
        <v>32</v>
      </c>
      <c r="C95">
        <v>6</v>
      </c>
      <c r="D95" s="6">
        <v>44276.88</v>
      </c>
      <c r="E95" s="6">
        <v>22130675.510000002</v>
      </c>
      <c r="F95">
        <v>46</v>
      </c>
      <c r="G95" t="s">
        <v>21</v>
      </c>
      <c r="H95">
        <v>2019</v>
      </c>
      <c r="I95">
        <v>4255</v>
      </c>
      <c r="J95">
        <v>6</v>
      </c>
      <c r="K95" s="5">
        <v>498.82464329999999</v>
      </c>
      <c r="L95" s="6">
        <v>962.54085880000002</v>
      </c>
      <c r="M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" spans="1:13" x14ac:dyDescent="0.2">
      <c r="A96" t="s">
        <v>1139</v>
      </c>
      <c r="B96" t="s">
        <v>12</v>
      </c>
      <c r="C96">
        <v>5</v>
      </c>
      <c r="D96" s="6">
        <v>336885.92</v>
      </c>
      <c r="E96" s="6">
        <v>5136997352.8800001</v>
      </c>
      <c r="F96">
        <v>44</v>
      </c>
      <c r="G96" t="s">
        <v>13</v>
      </c>
      <c r="H96">
        <v>2021</v>
      </c>
      <c r="I96">
        <v>652</v>
      </c>
      <c r="J96">
        <v>4</v>
      </c>
      <c r="K96" s="5">
        <v>15247.47724</v>
      </c>
      <c r="L96" s="6">
        <v>7656.498286</v>
      </c>
      <c r="M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" spans="1:13" x14ac:dyDescent="0.2">
      <c r="A97" t="s">
        <v>1140</v>
      </c>
      <c r="B97" t="s">
        <v>18</v>
      </c>
      <c r="C97">
        <v>5</v>
      </c>
      <c r="D97" s="6">
        <v>81485.72</v>
      </c>
      <c r="E97" s="6">
        <v>171756270.99000001</v>
      </c>
      <c r="F97">
        <v>26</v>
      </c>
      <c r="G97" t="s">
        <v>35</v>
      </c>
      <c r="H97">
        <v>2010</v>
      </c>
      <c r="I97">
        <v>10906</v>
      </c>
      <c r="J97">
        <v>15</v>
      </c>
      <c r="K97" s="5">
        <v>2106.808313</v>
      </c>
      <c r="L97" s="6">
        <v>3134.0660250000001</v>
      </c>
      <c r="M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" spans="1:13" x14ac:dyDescent="0.2">
      <c r="A98" t="s">
        <v>1141</v>
      </c>
      <c r="B98" t="s">
        <v>18</v>
      </c>
      <c r="C98">
        <v>10</v>
      </c>
      <c r="D98" s="6">
        <v>45409.440000000002</v>
      </c>
      <c r="E98" s="6">
        <v>1521554144.3499999</v>
      </c>
      <c r="F98">
        <v>18</v>
      </c>
      <c r="G98" t="s">
        <v>19</v>
      </c>
      <c r="H98">
        <v>2016</v>
      </c>
      <c r="I98">
        <v>19784</v>
      </c>
      <c r="J98">
        <v>9</v>
      </c>
      <c r="K98" s="5">
        <v>33506.442600000002</v>
      </c>
      <c r="L98" s="6">
        <v>2522.746568</v>
      </c>
      <c r="M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" spans="1:13" x14ac:dyDescent="0.2">
      <c r="A99" t="s">
        <v>1142</v>
      </c>
      <c r="B99" t="s">
        <v>15</v>
      </c>
      <c r="C99">
        <v>1</v>
      </c>
      <c r="D99" s="6">
        <v>76365.919999999998</v>
      </c>
      <c r="E99" s="6">
        <v>1833729894.3499999</v>
      </c>
      <c r="F99">
        <v>14</v>
      </c>
      <c r="G99" t="s">
        <v>33</v>
      </c>
      <c r="H99">
        <v>2015</v>
      </c>
      <c r="I99">
        <v>2333</v>
      </c>
      <c r="J99">
        <v>10</v>
      </c>
      <c r="K99" s="5">
        <v>24011.410039999999</v>
      </c>
      <c r="L99" s="6">
        <v>5454.7088999999996</v>
      </c>
      <c r="M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" spans="1:13" x14ac:dyDescent="0.2">
      <c r="A100" t="s">
        <v>1143</v>
      </c>
      <c r="B100" t="s">
        <v>15</v>
      </c>
      <c r="C100">
        <v>10</v>
      </c>
      <c r="D100" s="6">
        <v>22570.43</v>
      </c>
      <c r="E100" s="6">
        <v>8207560333.8199997</v>
      </c>
      <c r="F100">
        <v>39</v>
      </c>
      <c r="G100" t="s">
        <v>37</v>
      </c>
      <c r="H100">
        <v>2002</v>
      </c>
      <c r="I100">
        <v>7724</v>
      </c>
      <c r="J100">
        <v>23</v>
      </c>
      <c r="K100" s="5">
        <v>363641.10859999998</v>
      </c>
      <c r="L100" s="6">
        <v>578.7290855</v>
      </c>
      <c r="M1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" spans="1:13" x14ac:dyDescent="0.2">
      <c r="A101" t="s">
        <v>1145</v>
      </c>
      <c r="B101" t="s">
        <v>49</v>
      </c>
      <c r="C101">
        <v>9</v>
      </c>
      <c r="D101" s="6">
        <v>144664.60999999999</v>
      </c>
      <c r="E101" s="6">
        <v>4837475500.3900003</v>
      </c>
      <c r="F101">
        <v>16</v>
      </c>
      <c r="G101" t="s">
        <v>13</v>
      </c>
      <c r="H101">
        <v>2012</v>
      </c>
      <c r="I101">
        <v>141</v>
      </c>
      <c r="J101">
        <v>13</v>
      </c>
      <c r="K101" s="5">
        <v>33438.24523</v>
      </c>
      <c r="L101" s="6">
        <v>9041.5383689999999</v>
      </c>
      <c r="M1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" spans="1:13" x14ac:dyDescent="0.2">
      <c r="A102" t="s">
        <v>1146</v>
      </c>
      <c r="B102" t="s">
        <v>32</v>
      </c>
      <c r="C102">
        <v>4</v>
      </c>
      <c r="D102" s="6">
        <v>126088.08</v>
      </c>
      <c r="E102" s="6">
        <v>2771743744.5999999</v>
      </c>
      <c r="F102">
        <v>10</v>
      </c>
      <c r="G102" t="s">
        <v>37</v>
      </c>
      <c r="H102">
        <v>2009</v>
      </c>
      <c r="I102">
        <v>11289</v>
      </c>
      <c r="J102">
        <v>16</v>
      </c>
      <c r="K102" s="5">
        <v>21981.599590000002</v>
      </c>
      <c r="L102" s="6">
        <v>12608.807860000001</v>
      </c>
      <c r="M1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" spans="1:13" x14ac:dyDescent="0.2">
      <c r="A103" t="s">
        <v>1147</v>
      </c>
      <c r="B103" t="s">
        <v>42</v>
      </c>
      <c r="C103">
        <v>9</v>
      </c>
      <c r="D103" s="6">
        <v>43146.84</v>
      </c>
      <c r="E103" s="6">
        <v>17007880209.799999</v>
      </c>
      <c r="F103">
        <v>37</v>
      </c>
      <c r="G103" t="s">
        <v>10</v>
      </c>
      <c r="H103">
        <v>2006</v>
      </c>
      <c r="I103">
        <v>1357</v>
      </c>
      <c r="J103">
        <v>19</v>
      </c>
      <c r="K103" s="5">
        <v>394185.00819999998</v>
      </c>
      <c r="L103" s="6">
        <v>1166.130782</v>
      </c>
      <c r="M1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" spans="1:13" x14ac:dyDescent="0.2">
      <c r="A104" t="s">
        <v>1148</v>
      </c>
      <c r="B104" t="s">
        <v>32</v>
      </c>
      <c r="C104">
        <v>10</v>
      </c>
      <c r="D104" s="6">
        <v>437795.36</v>
      </c>
      <c r="E104" s="6">
        <v>194077121.91999999</v>
      </c>
      <c r="F104">
        <v>45</v>
      </c>
      <c r="G104" t="s">
        <v>10</v>
      </c>
      <c r="H104">
        <v>2018</v>
      </c>
      <c r="I104">
        <v>13449</v>
      </c>
      <c r="J104">
        <v>7</v>
      </c>
      <c r="K104" s="5">
        <v>442.30556990000002</v>
      </c>
      <c r="L104" s="6">
        <v>9728.7857949999998</v>
      </c>
      <c r="M1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" spans="1:13" x14ac:dyDescent="0.2">
      <c r="A105" t="s">
        <v>1149</v>
      </c>
      <c r="B105" t="s">
        <v>15</v>
      </c>
      <c r="C105">
        <v>9</v>
      </c>
      <c r="D105" s="6">
        <v>20387.79</v>
      </c>
      <c r="E105" s="6">
        <v>8046628413.6000004</v>
      </c>
      <c r="F105">
        <v>30</v>
      </c>
      <c r="G105" t="s">
        <v>33</v>
      </c>
      <c r="H105">
        <v>2015</v>
      </c>
      <c r="I105">
        <v>8289</v>
      </c>
      <c r="J105">
        <v>10</v>
      </c>
      <c r="K105" s="5">
        <v>394677.76069999998</v>
      </c>
      <c r="L105" s="6">
        <v>679.59306100000003</v>
      </c>
      <c r="M1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" spans="1:13" x14ac:dyDescent="0.2">
      <c r="A106" t="s">
        <v>1150</v>
      </c>
      <c r="B106" t="s">
        <v>12</v>
      </c>
      <c r="C106">
        <v>4</v>
      </c>
      <c r="D106" s="6">
        <v>48094.239999999998</v>
      </c>
      <c r="E106" s="6">
        <v>1742934396.1700001</v>
      </c>
      <c r="F106">
        <v>43</v>
      </c>
      <c r="G106" t="s">
        <v>16</v>
      </c>
      <c r="H106">
        <v>2016</v>
      </c>
      <c r="I106">
        <v>1991</v>
      </c>
      <c r="J106">
        <v>9</v>
      </c>
      <c r="K106" s="5">
        <v>36238.983039999999</v>
      </c>
      <c r="L106" s="6">
        <v>1118.4706679999999</v>
      </c>
      <c r="M1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" spans="1:13" x14ac:dyDescent="0.2">
      <c r="A107" t="s">
        <v>1151</v>
      </c>
      <c r="B107" t="s">
        <v>49</v>
      </c>
      <c r="C107">
        <v>3</v>
      </c>
      <c r="D107" s="6">
        <v>454622.11</v>
      </c>
      <c r="E107" s="6">
        <v>16294099981.1</v>
      </c>
      <c r="F107">
        <v>49</v>
      </c>
      <c r="G107" t="s">
        <v>10</v>
      </c>
      <c r="H107">
        <v>2004</v>
      </c>
      <c r="I107">
        <v>2533</v>
      </c>
      <c r="J107">
        <v>21</v>
      </c>
      <c r="K107" s="5">
        <v>35839.975489999997</v>
      </c>
      <c r="L107" s="6">
        <v>9278.0022910000007</v>
      </c>
      <c r="M1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" spans="1:13" x14ac:dyDescent="0.2">
      <c r="A108" t="s">
        <v>1152</v>
      </c>
      <c r="B108" t="s">
        <v>9</v>
      </c>
      <c r="C108">
        <v>8</v>
      </c>
      <c r="D108" s="6">
        <v>468608.8</v>
      </c>
      <c r="E108" s="6">
        <v>7508720642.3800001</v>
      </c>
      <c r="F108">
        <v>35</v>
      </c>
      <c r="G108" t="s">
        <v>27</v>
      </c>
      <c r="H108">
        <v>2006</v>
      </c>
      <c r="I108">
        <v>11739</v>
      </c>
      <c r="J108">
        <v>19</v>
      </c>
      <c r="K108" s="5">
        <v>16022.430710000001</v>
      </c>
      <c r="L108" s="6">
        <v>13388.82287</v>
      </c>
      <c r="M1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" spans="1:13" x14ac:dyDescent="0.2">
      <c r="A109" t="s">
        <v>1153</v>
      </c>
      <c r="B109" t="s">
        <v>24</v>
      </c>
      <c r="C109">
        <v>3</v>
      </c>
      <c r="D109" s="6">
        <v>171584.24</v>
      </c>
      <c r="E109" s="6">
        <v>8120631402.3699999</v>
      </c>
      <c r="F109">
        <v>19</v>
      </c>
      <c r="G109" t="s">
        <v>19</v>
      </c>
      <c r="H109">
        <v>2013</v>
      </c>
      <c r="I109">
        <v>10291</v>
      </c>
      <c r="J109">
        <v>12</v>
      </c>
      <c r="K109" s="5">
        <v>47326.372369999997</v>
      </c>
      <c r="L109" s="6">
        <v>9030.7496780000001</v>
      </c>
      <c r="M1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" spans="1:13" x14ac:dyDescent="0.2">
      <c r="A110" t="s">
        <v>1154</v>
      </c>
      <c r="B110" t="s">
        <v>18</v>
      </c>
      <c r="C110">
        <v>1</v>
      </c>
      <c r="D110" s="6">
        <v>26371.91</v>
      </c>
      <c r="E110" s="6">
        <v>10730447491.280001</v>
      </c>
      <c r="F110">
        <v>41</v>
      </c>
      <c r="G110" t="s">
        <v>33</v>
      </c>
      <c r="H110">
        <v>2001</v>
      </c>
      <c r="I110">
        <v>5648</v>
      </c>
      <c r="J110">
        <v>24</v>
      </c>
      <c r="K110" s="5">
        <v>406888.27429999999</v>
      </c>
      <c r="L110" s="6">
        <v>643.2173272</v>
      </c>
      <c r="M1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" spans="1:13" x14ac:dyDescent="0.2">
      <c r="A111" t="s">
        <v>138</v>
      </c>
      <c r="B111" t="s">
        <v>42</v>
      </c>
      <c r="C111">
        <v>2</v>
      </c>
      <c r="D111" s="6">
        <v>406172.06</v>
      </c>
      <c r="E111" s="6">
        <v>700881234.22000003</v>
      </c>
      <c r="F111">
        <v>34</v>
      </c>
      <c r="G111" t="s">
        <v>27</v>
      </c>
      <c r="H111">
        <v>2018</v>
      </c>
      <c r="I111">
        <v>871</v>
      </c>
      <c r="J111">
        <v>7</v>
      </c>
      <c r="K111" s="5">
        <v>1724.5771769999999</v>
      </c>
      <c r="L111" s="6">
        <v>11946.23702</v>
      </c>
      <c r="M1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" spans="1:13" x14ac:dyDescent="0.2">
      <c r="A112" t="s">
        <v>1155</v>
      </c>
      <c r="B112" t="s">
        <v>9</v>
      </c>
      <c r="C112">
        <v>10</v>
      </c>
      <c r="D112" s="6">
        <v>28983.52</v>
      </c>
      <c r="E112" s="6">
        <v>9998845014.9799995</v>
      </c>
      <c r="F112">
        <v>21</v>
      </c>
      <c r="G112" t="s">
        <v>10</v>
      </c>
      <c r="H112">
        <v>2021</v>
      </c>
      <c r="I112">
        <v>1433</v>
      </c>
      <c r="J112">
        <v>4</v>
      </c>
      <c r="K112" s="5">
        <v>344982.79879999999</v>
      </c>
      <c r="L112" s="6">
        <v>1380.1676440000001</v>
      </c>
      <c r="M1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" spans="1:13" x14ac:dyDescent="0.2">
      <c r="A113" t="s">
        <v>1156</v>
      </c>
      <c r="B113" t="s">
        <v>24</v>
      </c>
      <c r="C113">
        <v>10</v>
      </c>
      <c r="D113" s="6">
        <v>115288.85</v>
      </c>
      <c r="E113" s="6">
        <v>5405145241.8000002</v>
      </c>
      <c r="F113">
        <v>29</v>
      </c>
      <c r="G113" t="s">
        <v>27</v>
      </c>
      <c r="H113">
        <v>2015</v>
      </c>
      <c r="I113">
        <v>16629</v>
      </c>
      <c r="J113">
        <v>10</v>
      </c>
      <c r="K113" s="5">
        <v>46882.501810000002</v>
      </c>
      <c r="L113" s="6">
        <v>3975.477758</v>
      </c>
      <c r="M1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" spans="1:13" x14ac:dyDescent="0.2">
      <c r="A114" t="s">
        <v>1157</v>
      </c>
      <c r="B114" t="s">
        <v>42</v>
      </c>
      <c r="C114">
        <v>9</v>
      </c>
      <c r="D114" s="6">
        <v>64287.360000000001</v>
      </c>
      <c r="E114" s="6">
        <v>2793254912.8400002</v>
      </c>
      <c r="F114">
        <v>47</v>
      </c>
      <c r="G114" t="s">
        <v>13</v>
      </c>
      <c r="H114">
        <v>2022</v>
      </c>
      <c r="I114">
        <v>1394</v>
      </c>
      <c r="J114">
        <v>3</v>
      </c>
      <c r="K114" s="5">
        <v>43448.517050000002</v>
      </c>
      <c r="L114" s="6">
        <v>1367.816253</v>
      </c>
      <c r="M1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" spans="1:13" x14ac:dyDescent="0.2">
      <c r="A115" t="s">
        <v>1159</v>
      </c>
      <c r="B115" t="s">
        <v>42</v>
      </c>
      <c r="C115">
        <v>3</v>
      </c>
      <c r="D115" s="6">
        <v>163214.5</v>
      </c>
      <c r="E115" s="6">
        <v>7360437143.5200005</v>
      </c>
      <c r="F115">
        <v>38</v>
      </c>
      <c r="G115" t="s">
        <v>29</v>
      </c>
      <c r="H115">
        <v>2010</v>
      </c>
      <c r="I115">
        <v>13653</v>
      </c>
      <c r="J115">
        <v>15</v>
      </c>
      <c r="K115" s="5">
        <v>45095.71067</v>
      </c>
      <c r="L115" s="6">
        <v>4295.1184560000002</v>
      </c>
      <c r="M1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" spans="1:13" x14ac:dyDescent="0.2">
      <c r="A116" t="s">
        <v>1160</v>
      </c>
      <c r="B116" t="s">
        <v>12</v>
      </c>
      <c r="C116">
        <v>7</v>
      </c>
      <c r="D116" s="6">
        <v>75155.850000000006</v>
      </c>
      <c r="E116" s="6">
        <v>19845199697.060001</v>
      </c>
      <c r="F116">
        <v>35</v>
      </c>
      <c r="G116" t="s">
        <v>16</v>
      </c>
      <c r="H116">
        <v>2020</v>
      </c>
      <c r="I116">
        <v>4503</v>
      </c>
      <c r="J116">
        <v>5</v>
      </c>
      <c r="K116" s="5">
        <v>264052.96720000001</v>
      </c>
      <c r="L116" s="6">
        <v>2147.309929</v>
      </c>
      <c r="M1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" spans="1:13" x14ac:dyDescent="0.2">
      <c r="A117" t="s">
        <v>1161</v>
      </c>
      <c r="B117" t="s">
        <v>12</v>
      </c>
      <c r="C117">
        <v>10</v>
      </c>
      <c r="D117" s="6">
        <v>25467.67</v>
      </c>
      <c r="E117" s="6">
        <v>6940637752.2299995</v>
      </c>
      <c r="F117">
        <v>3</v>
      </c>
      <c r="G117" t="s">
        <v>37</v>
      </c>
      <c r="H117">
        <v>2014</v>
      </c>
      <c r="I117">
        <v>11366</v>
      </c>
      <c r="J117">
        <v>11</v>
      </c>
      <c r="K117" s="5">
        <v>272526.44069999998</v>
      </c>
      <c r="L117" s="6">
        <v>8489.2218990000001</v>
      </c>
      <c r="M1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" spans="1:13" x14ac:dyDescent="0.2">
      <c r="A118" t="s">
        <v>1162</v>
      </c>
      <c r="B118" t="s">
        <v>15</v>
      </c>
      <c r="C118">
        <v>2</v>
      </c>
      <c r="D118" s="6">
        <v>38024.61</v>
      </c>
      <c r="E118" s="6">
        <v>16508993151.360001</v>
      </c>
      <c r="F118">
        <v>45</v>
      </c>
      <c r="G118" t="s">
        <v>29</v>
      </c>
      <c r="H118">
        <v>2005</v>
      </c>
      <c r="I118">
        <v>13707</v>
      </c>
      <c r="J118">
        <v>20</v>
      </c>
      <c r="K118" s="5">
        <v>434164.98920000001</v>
      </c>
      <c r="L118" s="6">
        <v>844.99137099999996</v>
      </c>
      <c r="M1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" spans="1:13" x14ac:dyDescent="0.2">
      <c r="A119" t="s">
        <v>1163</v>
      </c>
      <c r="B119" t="s">
        <v>12</v>
      </c>
      <c r="C119">
        <v>9</v>
      </c>
      <c r="D119" s="6">
        <v>32407.21</v>
      </c>
      <c r="E119" s="6">
        <v>14149777184.84</v>
      </c>
      <c r="F119">
        <v>33</v>
      </c>
      <c r="G119" t="s">
        <v>29</v>
      </c>
      <c r="H119">
        <v>2017</v>
      </c>
      <c r="I119">
        <v>10468</v>
      </c>
      <c r="J119">
        <v>8</v>
      </c>
      <c r="K119" s="5">
        <v>436623.30170000001</v>
      </c>
      <c r="L119" s="6">
        <v>982.036788</v>
      </c>
      <c r="M1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" spans="1:13" x14ac:dyDescent="0.2">
      <c r="A120" t="s">
        <v>1164</v>
      </c>
      <c r="B120" t="s">
        <v>24</v>
      </c>
      <c r="C120">
        <v>8</v>
      </c>
      <c r="D120" s="6">
        <v>255287.78</v>
      </c>
      <c r="E120" s="6">
        <v>76333248.930000007</v>
      </c>
      <c r="F120">
        <v>40</v>
      </c>
      <c r="G120" t="s">
        <v>16</v>
      </c>
      <c r="H120">
        <v>2014</v>
      </c>
      <c r="I120">
        <v>4324</v>
      </c>
      <c r="J120">
        <v>11</v>
      </c>
      <c r="K120" s="5">
        <v>298.00862849999999</v>
      </c>
      <c r="L120" s="6">
        <v>6382.1944970000004</v>
      </c>
      <c r="M1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" spans="1:13" x14ac:dyDescent="0.2">
      <c r="A121" t="s">
        <v>139</v>
      </c>
      <c r="B121" t="s">
        <v>42</v>
      </c>
      <c r="C121">
        <v>2</v>
      </c>
      <c r="D121" s="6">
        <v>197399.66</v>
      </c>
      <c r="E121" s="6">
        <v>5342730965.9200001</v>
      </c>
      <c r="F121">
        <v>25</v>
      </c>
      <c r="G121" t="s">
        <v>37</v>
      </c>
      <c r="H121">
        <v>2017</v>
      </c>
      <c r="I121">
        <v>2101</v>
      </c>
      <c r="J121">
        <v>8</v>
      </c>
      <c r="K121" s="5">
        <v>27064.55299</v>
      </c>
      <c r="L121" s="6">
        <v>7895.9864109999999</v>
      </c>
      <c r="M1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" spans="1:13" x14ac:dyDescent="0.2">
      <c r="A122" t="s">
        <v>1165</v>
      </c>
      <c r="B122" t="s">
        <v>18</v>
      </c>
      <c r="C122">
        <v>7</v>
      </c>
      <c r="D122" s="6">
        <v>229357.02</v>
      </c>
      <c r="E122" s="6">
        <v>1075951143.8499999</v>
      </c>
      <c r="F122">
        <v>22</v>
      </c>
      <c r="G122" t="s">
        <v>21</v>
      </c>
      <c r="H122">
        <v>2017</v>
      </c>
      <c r="I122">
        <v>2116</v>
      </c>
      <c r="J122">
        <v>8</v>
      </c>
      <c r="K122" s="5">
        <v>4690.1629730000004</v>
      </c>
      <c r="L122" s="6">
        <v>10425.318939999999</v>
      </c>
      <c r="M1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" spans="1:13" x14ac:dyDescent="0.2">
      <c r="A123" t="s">
        <v>1166</v>
      </c>
      <c r="B123" t="s">
        <v>42</v>
      </c>
      <c r="C123">
        <v>2</v>
      </c>
      <c r="D123" s="6">
        <v>294089.14</v>
      </c>
      <c r="E123" s="6">
        <v>11675009522.280001</v>
      </c>
      <c r="F123">
        <v>44</v>
      </c>
      <c r="G123" t="s">
        <v>29</v>
      </c>
      <c r="H123">
        <v>2006</v>
      </c>
      <c r="I123">
        <v>549</v>
      </c>
      <c r="J123">
        <v>19</v>
      </c>
      <c r="K123" s="5">
        <v>39697.880039999996</v>
      </c>
      <c r="L123" s="6">
        <v>6683.84411</v>
      </c>
      <c r="M1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" spans="1:13" x14ac:dyDescent="0.2">
      <c r="A124" t="s">
        <v>1168</v>
      </c>
      <c r="B124" t="s">
        <v>42</v>
      </c>
      <c r="C124">
        <v>5</v>
      </c>
      <c r="D124" s="6">
        <v>307707.40000000002</v>
      </c>
      <c r="E124" s="6">
        <v>7171280806.1999998</v>
      </c>
      <c r="F124">
        <v>22</v>
      </c>
      <c r="G124" t="s">
        <v>13</v>
      </c>
      <c r="H124">
        <v>2019</v>
      </c>
      <c r="I124">
        <v>9229</v>
      </c>
      <c r="J124">
        <v>6</v>
      </c>
      <c r="K124" s="5">
        <v>23304.51974</v>
      </c>
      <c r="L124" s="6">
        <v>13986.699850000001</v>
      </c>
      <c r="M1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" spans="1:13" x14ac:dyDescent="0.2">
      <c r="A125" t="s">
        <v>1169</v>
      </c>
      <c r="B125" t="s">
        <v>15</v>
      </c>
      <c r="C125">
        <v>3</v>
      </c>
      <c r="D125" s="6">
        <v>352459.91</v>
      </c>
      <c r="E125" s="6">
        <v>8345803831.3299999</v>
      </c>
      <c r="F125">
        <v>30</v>
      </c>
      <c r="G125" t="s">
        <v>29</v>
      </c>
      <c r="H125">
        <v>2003</v>
      </c>
      <c r="I125">
        <v>9187</v>
      </c>
      <c r="J125">
        <v>22</v>
      </c>
      <c r="K125" s="5">
        <v>23677.731909999999</v>
      </c>
      <c r="L125" s="6">
        <v>11748.66383</v>
      </c>
      <c r="M1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" spans="1:13" x14ac:dyDescent="0.2">
      <c r="A126" t="s">
        <v>1170</v>
      </c>
      <c r="B126" t="s">
        <v>24</v>
      </c>
      <c r="C126">
        <v>1</v>
      </c>
      <c r="D126" s="6">
        <v>112877.34</v>
      </c>
      <c r="E126" s="6">
        <v>4289980582.5300002</v>
      </c>
      <c r="F126">
        <v>17</v>
      </c>
      <c r="G126" t="s">
        <v>19</v>
      </c>
      <c r="H126">
        <v>2012</v>
      </c>
      <c r="I126">
        <v>5994</v>
      </c>
      <c r="J126">
        <v>13</v>
      </c>
      <c r="K126" s="5">
        <v>38004.683380000002</v>
      </c>
      <c r="L126" s="6">
        <v>6639.8437430000004</v>
      </c>
      <c r="M1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" spans="1:13" x14ac:dyDescent="0.2">
      <c r="A127" t="s">
        <v>1171</v>
      </c>
      <c r="B127" t="s">
        <v>42</v>
      </c>
      <c r="C127">
        <v>2</v>
      </c>
      <c r="D127" s="6">
        <v>43920.67</v>
      </c>
      <c r="E127" s="6">
        <v>11012138012.08</v>
      </c>
      <c r="F127">
        <v>32</v>
      </c>
      <c r="G127" t="s">
        <v>10</v>
      </c>
      <c r="H127">
        <v>2011</v>
      </c>
      <c r="I127">
        <v>2917</v>
      </c>
      <c r="J127">
        <v>14</v>
      </c>
      <c r="K127" s="5">
        <v>250726.92720000001</v>
      </c>
      <c r="L127" s="6">
        <v>1372.5208709999999</v>
      </c>
      <c r="M1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" spans="1:13" x14ac:dyDescent="0.2">
      <c r="A128" t="s">
        <v>1172</v>
      </c>
      <c r="B128" t="s">
        <v>24</v>
      </c>
      <c r="C128">
        <v>7</v>
      </c>
      <c r="D128" s="6">
        <v>74925.34</v>
      </c>
      <c r="E128" s="6">
        <v>19966497413.529999</v>
      </c>
      <c r="F128">
        <v>20</v>
      </c>
      <c r="G128" t="s">
        <v>13</v>
      </c>
      <c r="H128">
        <v>2018</v>
      </c>
      <c r="I128">
        <v>10914</v>
      </c>
      <c r="J128">
        <v>7</v>
      </c>
      <c r="K128" s="5">
        <v>266484.23430000001</v>
      </c>
      <c r="L128" s="6">
        <v>3746.2671169999999</v>
      </c>
      <c r="M1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" spans="1:13" x14ac:dyDescent="0.2">
      <c r="A129" t="s">
        <v>1173</v>
      </c>
      <c r="B129" t="s">
        <v>42</v>
      </c>
      <c r="C129">
        <v>1</v>
      </c>
      <c r="D129" s="6">
        <v>379472.95</v>
      </c>
      <c r="E129" s="6">
        <v>683498559.42999995</v>
      </c>
      <c r="F129">
        <v>41</v>
      </c>
      <c r="G129" t="s">
        <v>13</v>
      </c>
      <c r="H129">
        <v>2022</v>
      </c>
      <c r="I129">
        <v>895</v>
      </c>
      <c r="J129">
        <v>3</v>
      </c>
      <c r="K129" s="5">
        <v>1800.1786239999999</v>
      </c>
      <c r="L129" s="6">
        <v>9255.4377179999992</v>
      </c>
      <c r="M1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" spans="1:13" x14ac:dyDescent="0.2">
      <c r="A130" t="s">
        <v>140</v>
      </c>
      <c r="B130" t="s">
        <v>12</v>
      </c>
      <c r="C130">
        <v>6</v>
      </c>
      <c r="D130" s="6">
        <v>120790.82</v>
      </c>
      <c r="E130" s="6">
        <v>5176553240.2200003</v>
      </c>
      <c r="F130">
        <v>24</v>
      </c>
      <c r="G130" t="s">
        <v>10</v>
      </c>
      <c r="H130">
        <v>2018</v>
      </c>
      <c r="I130">
        <v>13534</v>
      </c>
      <c r="J130">
        <v>7</v>
      </c>
      <c r="K130" s="5">
        <v>42854.519059999999</v>
      </c>
      <c r="L130" s="6">
        <v>5032.9507860000003</v>
      </c>
      <c r="M1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" spans="1:13" x14ac:dyDescent="0.2">
      <c r="A131" t="s">
        <v>1175</v>
      </c>
      <c r="B131" t="s">
        <v>49</v>
      </c>
      <c r="C131">
        <v>1</v>
      </c>
      <c r="D131" s="6">
        <v>384605.25</v>
      </c>
      <c r="E131" s="6">
        <v>16333393893.030001</v>
      </c>
      <c r="F131">
        <v>26</v>
      </c>
      <c r="G131" t="s">
        <v>13</v>
      </c>
      <c r="H131">
        <v>2013</v>
      </c>
      <c r="I131">
        <v>9135</v>
      </c>
      <c r="J131">
        <v>12</v>
      </c>
      <c r="K131" s="5">
        <v>42466.943059999998</v>
      </c>
      <c r="L131" s="6">
        <v>14792.50965</v>
      </c>
      <c r="M1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" spans="1:13" x14ac:dyDescent="0.2">
      <c r="A132" t="s">
        <v>1176</v>
      </c>
      <c r="B132" t="s">
        <v>32</v>
      </c>
      <c r="C132">
        <v>9</v>
      </c>
      <c r="D132" s="6">
        <v>27047.18</v>
      </c>
      <c r="E132" s="6">
        <v>8547302181.5100002</v>
      </c>
      <c r="F132">
        <v>10</v>
      </c>
      <c r="G132" t="s">
        <v>21</v>
      </c>
      <c r="H132">
        <v>2017</v>
      </c>
      <c r="I132">
        <v>13685</v>
      </c>
      <c r="J132">
        <v>8</v>
      </c>
      <c r="K132" s="5">
        <v>316013.58769999997</v>
      </c>
      <c r="L132" s="6">
        <v>2704.7176030000001</v>
      </c>
      <c r="M1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" spans="1:13" x14ac:dyDescent="0.2">
      <c r="A133" t="s">
        <v>1177</v>
      </c>
      <c r="B133" t="s">
        <v>24</v>
      </c>
      <c r="C133">
        <v>9</v>
      </c>
      <c r="D133" s="6">
        <v>241436.38</v>
      </c>
      <c r="E133" s="6">
        <v>7706761532.6700001</v>
      </c>
      <c r="F133">
        <v>16</v>
      </c>
      <c r="G133" t="s">
        <v>35</v>
      </c>
      <c r="H133">
        <v>2007</v>
      </c>
      <c r="I133">
        <v>19279</v>
      </c>
      <c r="J133">
        <v>18</v>
      </c>
      <c r="K133" s="5">
        <v>31919.464779999998</v>
      </c>
      <c r="L133" s="6">
        <v>15089.773880000001</v>
      </c>
      <c r="M1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" spans="1:13" x14ac:dyDescent="0.2">
      <c r="A134" t="s">
        <v>1178</v>
      </c>
      <c r="B134" t="s">
        <v>24</v>
      </c>
      <c r="C134">
        <v>5</v>
      </c>
      <c r="D134" s="6">
        <v>172942.79</v>
      </c>
      <c r="E134" s="6">
        <v>7332197536.6800003</v>
      </c>
      <c r="F134">
        <v>19</v>
      </c>
      <c r="G134" t="s">
        <v>29</v>
      </c>
      <c r="H134">
        <v>2005</v>
      </c>
      <c r="I134">
        <v>5698</v>
      </c>
      <c r="J134">
        <v>20</v>
      </c>
      <c r="K134" s="5">
        <v>42395.665150000001</v>
      </c>
      <c r="L134" s="6">
        <v>9102.2520789999999</v>
      </c>
      <c r="M1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" spans="1:13" x14ac:dyDescent="0.2">
      <c r="A135" t="s">
        <v>1179</v>
      </c>
      <c r="B135" t="s">
        <v>49</v>
      </c>
      <c r="C135">
        <v>4</v>
      </c>
      <c r="D135" s="6">
        <v>377687.02</v>
      </c>
      <c r="E135" s="6">
        <v>16282267405.58</v>
      </c>
      <c r="F135">
        <v>37</v>
      </c>
      <c r="G135" t="s">
        <v>33</v>
      </c>
      <c r="H135">
        <v>2006</v>
      </c>
      <c r="I135">
        <v>1983</v>
      </c>
      <c r="J135">
        <v>19</v>
      </c>
      <c r="K135" s="5">
        <v>43109.476909999998</v>
      </c>
      <c r="L135" s="6">
        <v>10207.7572</v>
      </c>
      <c r="M1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" spans="1:13" x14ac:dyDescent="0.2">
      <c r="A136" t="s">
        <v>1180</v>
      </c>
      <c r="B136" t="s">
        <v>15</v>
      </c>
      <c r="C136">
        <v>4</v>
      </c>
      <c r="D136" s="6">
        <v>216262.53</v>
      </c>
      <c r="E136" s="6">
        <v>6177030712.6300001</v>
      </c>
      <c r="F136">
        <v>32</v>
      </c>
      <c r="G136" t="s">
        <v>10</v>
      </c>
      <c r="H136">
        <v>2013</v>
      </c>
      <c r="I136">
        <v>8478</v>
      </c>
      <c r="J136">
        <v>12</v>
      </c>
      <c r="K136" s="5">
        <v>28561.649010000001</v>
      </c>
      <c r="L136" s="6">
        <v>6758.2040340000003</v>
      </c>
      <c r="M1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" spans="1:13" x14ac:dyDescent="0.2">
      <c r="A137" t="s">
        <v>1182</v>
      </c>
      <c r="B137" t="s">
        <v>42</v>
      </c>
      <c r="C137">
        <v>6</v>
      </c>
      <c r="D137" s="6">
        <v>393730.77</v>
      </c>
      <c r="E137" s="6">
        <v>8113515161.5799999</v>
      </c>
      <c r="F137">
        <v>26</v>
      </c>
      <c r="G137" t="s">
        <v>35</v>
      </c>
      <c r="H137">
        <v>2016</v>
      </c>
      <c r="I137">
        <v>16024</v>
      </c>
      <c r="J137">
        <v>9</v>
      </c>
      <c r="K137" s="5">
        <v>20605.759290000002</v>
      </c>
      <c r="L137" s="6">
        <v>15143.49108</v>
      </c>
      <c r="M1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" spans="1:13" x14ac:dyDescent="0.2">
      <c r="A138" t="s">
        <v>1184</v>
      </c>
      <c r="B138" t="s">
        <v>15</v>
      </c>
      <c r="C138">
        <v>10</v>
      </c>
      <c r="D138" s="6">
        <v>210617.94</v>
      </c>
      <c r="E138" s="6">
        <v>4607917081.3900003</v>
      </c>
      <c r="F138">
        <v>38</v>
      </c>
      <c r="G138" t="s">
        <v>13</v>
      </c>
      <c r="H138">
        <v>2013</v>
      </c>
      <c r="I138">
        <v>4091</v>
      </c>
      <c r="J138">
        <v>12</v>
      </c>
      <c r="K138" s="5">
        <v>21877.084210000001</v>
      </c>
      <c r="L138" s="6">
        <v>5542.5774339999998</v>
      </c>
      <c r="M1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" spans="1:13" x14ac:dyDescent="0.2">
      <c r="A139" t="s">
        <v>1185</v>
      </c>
      <c r="B139" t="s">
        <v>49</v>
      </c>
      <c r="C139">
        <v>5</v>
      </c>
      <c r="D139" s="6">
        <v>211213.48</v>
      </c>
      <c r="E139" s="6">
        <v>9805022550.25</v>
      </c>
      <c r="F139">
        <v>26</v>
      </c>
      <c r="G139" t="s">
        <v>27</v>
      </c>
      <c r="H139">
        <v>2012</v>
      </c>
      <c r="I139">
        <v>7453</v>
      </c>
      <c r="J139">
        <v>13</v>
      </c>
      <c r="K139" s="5">
        <v>46421.334000000003</v>
      </c>
      <c r="L139" s="6">
        <v>8123.595249</v>
      </c>
      <c r="M1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" spans="1:13" x14ac:dyDescent="0.2">
      <c r="A140" t="s">
        <v>1186</v>
      </c>
      <c r="B140" t="s">
        <v>18</v>
      </c>
      <c r="C140">
        <v>1</v>
      </c>
      <c r="D140" s="6">
        <v>466890.36</v>
      </c>
      <c r="E140" s="6">
        <v>13526446561.629999</v>
      </c>
      <c r="F140">
        <v>31</v>
      </c>
      <c r="G140" t="s">
        <v>37</v>
      </c>
      <c r="H140">
        <v>2002</v>
      </c>
      <c r="I140">
        <v>3629</v>
      </c>
      <c r="J140">
        <v>23</v>
      </c>
      <c r="K140" s="5">
        <v>28970.35556</v>
      </c>
      <c r="L140" s="6">
        <v>15060.97928</v>
      </c>
      <c r="M1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" spans="1:13" x14ac:dyDescent="0.2">
      <c r="A141" t="s">
        <v>1187</v>
      </c>
      <c r="B141" t="s">
        <v>32</v>
      </c>
      <c r="C141">
        <v>7</v>
      </c>
      <c r="D141" s="6">
        <v>34390.639999999999</v>
      </c>
      <c r="E141" s="6">
        <v>5717023048.0100002</v>
      </c>
      <c r="F141">
        <v>24</v>
      </c>
      <c r="G141" t="s">
        <v>29</v>
      </c>
      <c r="H141">
        <v>2001</v>
      </c>
      <c r="I141">
        <v>9129</v>
      </c>
      <c r="J141">
        <v>24</v>
      </c>
      <c r="K141" s="5">
        <v>166236.76819999999</v>
      </c>
      <c r="L141" s="6">
        <v>1432.9432850000001</v>
      </c>
      <c r="M1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" spans="1:13" x14ac:dyDescent="0.2">
      <c r="A142" t="s">
        <v>1188</v>
      </c>
      <c r="B142" t="s">
        <v>12</v>
      </c>
      <c r="C142">
        <v>10</v>
      </c>
      <c r="D142" s="6">
        <v>398353.35</v>
      </c>
      <c r="E142" s="6">
        <v>10375969580.719999</v>
      </c>
      <c r="F142">
        <v>38</v>
      </c>
      <c r="G142" t="s">
        <v>19</v>
      </c>
      <c r="H142">
        <v>2019</v>
      </c>
      <c r="I142">
        <v>15887</v>
      </c>
      <c r="J142">
        <v>6</v>
      </c>
      <c r="K142" s="5">
        <v>26046.150570000002</v>
      </c>
      <c r="L142" s="6">
        <v>10482.98279</v>
      </c>
      <c r="M1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" spans="1:13" x14ac:dyDescent="0.2">
      <c r="A143" t="s">
        <v>1189</v>
      </c>
      <c r="B143" t="s">
        <v>49</v>
      </c>
      <c r="C143">
        <v>2</v>
      </c>
      <c r="D143" s="6">
        <v>189032.49</v>
      </c>
      <c r="E143" s="6">
        <v>6958911558.3299999</v>
      </c>
      <c r="F143">
        <v>23</v>
      </c>
      <c r="G143" t="s">
        <v>37</v>
      </c>
      <c r="H143">
        <v>2013</v>
      </c>
      <c r="I143">
        <v>6006</v>
      </c>
      <c r="J143">
        <v>12</v>
      </c>
      <c r="K143" s="5">
        <v>36812.309130000001</v>
      </c>
      <c r="L143" s="6">
        <v>8218.8039939999999</v>
      </c>
      <c r="M1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" spans="1:13" x14ac:dyDescent="0.2">
      <c r="A144" t="s">
        <v>1190</v>
      </c>
      <c r="B144" t="s">
        <v>18</v>
      </c>
      <c r="C144">
        <v>9</v>
      </c>
      <c r="D144" s="6">
        <v>355903.33</v>
      </c>
      <c r="E144" s="6">
        <v>7246597131.2700005</v>
      </c>
      <c r="F144">
        <v>29</v>
      </c>
      <c r="G144" t="s">
        <v>21</v>
      </c>
      <c r="H144">
        <v>2022</v>
      </c>
      <c r="I144">
        <v>18874</v>
      </c>
      <c r="J144">
        <v>3</v>
      </c>
      <c r="K144" s="5">
        <v>20360.138770000001</v>
      </c>
      <c r="L144" s="6">
        <v>12272.528689999999</v>
      </c>
      <c r="M1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" spans="1:13" x14ac:dyDescent="0.2">
      <c r="A145" t="s">
        <v>1191</v>
      </c>
      <c r="B145" t="s">
        <v>49</v>
      </c>
      <c r="C145">
        <v>2</v>
      </c>
      <c r="D145" s="6">
        <v>84720.43</v>
      </c>
      <c r="E145" s="6">
        <v>27555007924.759998</v>
      </c>
      <c r="F145">
        <v>18</v>
      </c>
      <c r="G145" t="s">
        <v>21</v>
      </c>
      <c r="H145">
        <v>2019</v>
      </c>
      <c r="I145">
        <v>15681</v>
      </c>
      <c r="J145">
        <v>6</v>
      </c>
      <c r="K145" s="5">
        <v>325245.32049999997</v>
      </c>
      <c r="L145" s="6">
        <v>4706.6905200000001</v>
      </c>
      <c r="M1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" spans="1:13" x14ac:dyDescent="0.2">
      <c r="A146" t="s">
        <v>1192</v>
      </c>
      <c r="B146" t="s">
        <v>49</v>
      </c>
      <c r="C146">
        <v>2</v>
      </c>
      <c r="D146" s="6">
        <v>31074.07</v>
      </c>
      <c r="E146" s="6">
        <v>8852918681.9599991</v>
      </c>
      <c r="F146">
        <v>33</v>
      </c>
      <c r="G146" t="s">
        <v>35</v>
      </c>
      <c r="H146">
        <v>2000</v>
      </c>
      <c r="I146">
        <v>456</v>
      </c>
      <c r="J146">
        <v>25</v>
      </c>
      <c r="K146" s="5">
        <v>284896.26280000003</v>
      </c>
      <c r="L146" s="6">
        <v>941.63861180000004</v>
      </c>
      <c r="M1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" spans="1:13" x14ac:dyDescent="0.2">
      <c r="A147" t="s">
        <v>1193</v>
      </c>
      <c r="B147" t="s">
        <v>9</v>
      </c>
      <c r="C147">
        <v>6</v>
      </c>
      <c r="D147" s="6">
        <v>31929.35</v>
      </c>
      <c r="E147" s="6">
        <v>1134381955.04</v>
      </c>
      <c r="F147">
        <v>40</v>
      </c>
      <c r="G147" t="s">
        <v>10</v>
      </c>
      <c r="H147">
        <v>2015</v>
      </c>
      <c r="I147">
        <v>12587</v>
      </c>
      <c r="J147">
        <v>10</v>
      </c>
      <c r="K147" s="5">
        <v>35526.872750000002</v>
      </c>
      <c r="L147" s="6">
        <v>798.23380010000005</v>
      </c>
      <c r="M1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" spans="1:13" x14ac:dyDescent="0.2">
      <c r="A148" t="s">
        <v>1196</v>
      </c>
      <c r="B148" t="s">
        <v>12</v>
      </c>
      <c r="C148">
        <v>9</v>
      </c>
      <c r="D148" s="6">
        <v>43471.81</v>
      </c>
      <c r="E148" s="6">
        <v>15037976007.559999</v>
      </c>
      <c r="F148">
        <v>19</v>
      </c>
      <c r="G148" t="s">
        <v>37</v>
      </c>
      <c r="H148">
        <v>2008</v>
      </c>
      <c r="I148">
        <v>14838</v>
      </c>
      <c r="J148">
        <v>17</v>
      </c>
      <c r="K148" s="5">
        <v>345923.772</v>
      </c>
      <c r="L148" s="6">
        <v>2287.9900069999999</v>
      </c>
      <c r="M1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" spans="1:13" x14ac:dyDescent="0.2">
      <c r="A149" t="s">
        <v>1197</v>
      </c>
      <c r="B149" t="s">
        <v>9</v>
      </c>
      <c r="C149">
        <v>5</v>
      </c>
      <c r="D149" s="6">
        <v>31960.27</v>
      </c>
      <c r="E149" s="6">
        <v>6588271178.54</v>
      </c>
      <c r="F149">
        <v>48</v>
      </c>
      <c r="G149" t="s">
        <v>16</v>
      </c>
      <c r="H149">
        <v>2012</v>
      </c>
      <c r="I149">
        <v>19159</v>
      </c>
      <c r="J149">
        <v>13</v>
      </c>
      <c r="K149" s="5">
        <v>206138.3823</v>
      </c>
      <c r="L149" s="6">
        <v>665.83904559999996</v>
      </c>
      <c r="M1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" spans="1:13" x14ac:dyDescent="0.2">
      <c r="A150" t="s">
        <v>1198</v>
      </c>
      <c r="B150" t="s">
        <v>42</v>
      </c>
      <c r="C150">
        <v>7</v>
      </c>
      <c r="D150" s="6">
        <v>40322.230000000003</v>
      </c>
      <c r="E150" s="6">
        <v>6385752104.0200005</v>
      </c>
      <c r="F150">
        <v>32</v>
      </c>
      <c r="G150" t="s">
        <v>19</v>
      </c>
      <c r="H150">
        <v>2020</v>
      </c>
      <c r="I150">
        <v>11647</v>
      </c>
      <c r="J150">
        <v>5</v>
      </c>
      <c r="K150" s="5">
        <v>158367.0368</v>
      </c>
      <c r="L150" s="6">
        <v>1260.069628</v>
      </c>
      <c r="M1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" spans="1:13" x14ac:dyDescent="0.2">
      <c r="A151" t="s">
        <v>1199</v>
      </c>
      <c r="B151" t="s">
        <v>12</v>
      </c>
      <c r="C151">
        <v>6</v>
      </c>
      <c r="D151" s="6">
        <v>3312.14</v>
      </c>
      <c r="E151" s="6">
        <v>842822123.00999999</v>
      </c>
      <c r="F151">
        <v>46</v>
      </c>
      <c r="G151" t="s">
        <v>27</v>
      </c>
      <c r="H151">
        <v>2005</v>
      </c>
      <c r="I151">
        <v>1553</v>
      </c>
      <c r="J151">
        <v>20</v>
      </c>
      <c r="K151" s="5">
        <v>254463.71419999999</v>
      </c>
      <c r="L151" s="7">
        <v>72.002989200000002</v>
      </c>
      <c r="M1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" spans="1:13" x14ac:dyDescent="0.2">
      <c r="A152" t="s">
        <v>1201</v>
      </c>
      <c r="B152" t="s">
        <v>12</v>
      </c>
      <c r="C152">
        <v>9</v>
      </c>
      <c r="D152" s="6">
        <v>139942.75</v>
      </c>
      <c r="E152" s="6">
        <v>6776477029.0600004</v>
      </c>
      <c r="F152">
        <v>41</v>
      </c>
      <c r="G152" t="s">
        <v>29</v>
      </c>
      <c r="H152">
        <v>2010</v>
      </c>
      <c r="I152">
        <v>12135</v>
      </c>
      <c r="J152">
        <v>15</v>
      </c>
      <c r="K152" s="5">
        <v>48422.209560000003</v>
      </c>
      <c r="L152" s="6">
        <v>3413.237764</v>
      </c>
      <c r="M1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" spans="1:13" x14ac:dyDescent="0.2">
      <c r="A153" t="s">
        <v>1204</v>
      </c>
      <c r="B153" t="s">
        <v>15</v>
      </c>
      <c r="C153">
        <v>5</v>
      </c>
      <c r="D153" s="6">
        <v>406598.31</v>
      </c>
      <c r="E153" s="6">
        <v>8227629018.3999996</v>
      </c>
      <c r="F153">
        <v>21</v>
      </c>
      <c r="G153" t="s">
        <v>19</v>
      </c>
      <c r="H153">
        <v>2007</v>
      </c>
      <c r="I153">
        <v>19834</v>
      </c>
      <c r="J153">
        <v>18</v>
      </c>
      <c r="K153" s="5">
        <v>20234.276170000001</v>
      </c>
      <c r="L153" s="6">
        <v>19361.824110000001</v>
      </c>
      <c r="M1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" spans="1:13" x14ac:dyDescent="0.2">
      <c r="A154" t="s">
        <v>1205</v>
      </c>
      <c r="B154" t="s">
        <v>24</v>
      </c>
      <c r="C154">
        <v>10</v>
      </c>
      <c r="D154" s="6">
        <v>43236.84</v>
      </c>
      <c r="E154" s="6">
        <v>9882669504.7299995</v>
      </c>
      <c r="F154">
        <v>23</v>
      </c>
      <c r="G154" t="s">
        <v>19</v>
      </c>
      <c r="H154">
        <v>2004</v>
      </c>
      <c r="I154">
        <v>1671</v>
      </c>
      <c r="J154">
        <v>21</v>
      </c>
      <c r="K154" s="5">
        <v>228569.59760000001</v>
      </c>
      <c r="L154" s="6">
        <v>1879.862447</v>
      </c>
      <c r="M1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" spans="1:13" x14ac:dyDescent="0.2">
      <c r="A155" t="s">
        <v>1206</v>
      </c>
      <c r="B155" t="s">
        <v>9</v>
      </c>
      <c r="C155">
        <v>4</v>
      </c>
      <c r="D155" s="6">
        <v>20853.560000000001</v>
      </c>
      <c r="E155" s="6">
        <v>7695869160.4399996</v>
      </c>
      <c r="F155">
        <v>43</v>
      </c>
      <c r="G155" t="s">
        <v>16</v>
      </c>
      <c r="H155">
        <v>2009</v>
      </c>
      <c r="I155">
        <v>12139</v>
      </c>
      <c r="J155">
        <v>16</v>
      </c>
      <c r="K155" s="5">
        <v>369042.40279999998</v>
      </c>
      <c r="L155" s="6">
        <v>484.96653789999999</v>
      </c>
      <c r="M1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" spans="1:13" x14ac:dyDescent="0.2">
      <c r="A156" t="s">
        <v>1207</v>
      </c>
      <c r="B156" t="s">
        <v>24</v>
      </c>
      <c r="C156">
        <v>1</v>
      </c>
      <c r="D156" s="6">
        <v>115178.21</v>
      </c>
      <c r="E156" s="6">
        <v>2199050019.2600002</v>
      </c>
      <c r="F156">
        <v>42</v>
      </c>
      <c r="G156" t="s">
        <v>37</v>
      </c>
      <c r="H156">
        <v>2023</v>
      </c>
      <c r="I156">
        <v>1501</v>
      </c>
      <c r="J156">
        <v>2</v>
      </c>
      <c r="K156" s="5">
        <v>19091.586729999999</v>
      </c>
      <c r="L156" s="6">
        <v>2742.3384019999999</v>
      </c>
      <c r="M1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" spans="1:13" x14ac:dyDescent="0.2">
      <c r="A157" t="s">
        <v>1209</v>
      </c>
      <c r="B157" t="s">
        <v>42</v>
      </c>
      <c r="C157">
        <v>2</v>
      </c>
      <c r="D157" s="6">
        <v>34971.75</v>
      </c>
      <c r="E157" s="6">
        <v>11555414362.57</v>
      </c>
      <c r="F157">
        <v>45</v>
      </c>
      <c r="G157" t="s">
        <v>35</v>
      </c>
      <c r="H157">
        <v>2000</v>
      </c>
      <c r="I157">
        <v>3412</v>
      </c>
      <c r="J157">
        <v>25</v>
      </c>
      <c r="K157" s="5">
        <v>330420.35359999997</v>
      </c>
      <c r="L157" s="6">
        <v>777.15009339999995</v>
      </c>
      <c r="M1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" spans="1:13" x14ac:dyDescent="0.2">
      <c r="A158" t="s">
        <v>1210</v>
      </c>
      <c r="B158" t="s">
        <v>12</v>
      </c>
      <c r="C158">
        <v>5</v>
      </c>
      <c r="D158" s="6">
        <v>263974.46000000002</v>
      </c>
      <c r="E158" s="6">
        <v>11938383803.280001</v>
      </c>
      <c r="F158">
        <v>29</v>
      </c>
      <c r="G158" t="s">
        <v>35</v>
      </c>
      <c r="H158">
        <v>2005</v>
      </c>
      <c r="I158">
        <v>4902</v>
      </c>
      <c r="J158">
        <v>20</v>
      </c>
      <c r="K158" s="5">
        <v>45224.526559999998</v>
      </c>
      <c r="L158" s="6">
        <v>9102.5674720000006</v>
      </c>
      <c r="M1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" spans="1:13" x14ac:dyDescent="0.2">
      <c r="A159" t="s">
        <v>1213</v>
      </c>
      <c r="B159" t="s">
        <v>24</v>
      </c>
      <c r="C159">
        <v>10</v>
      </c>
      <c r="D159" s="6">
        <v>319481.17</v>
      </c>
      <c r="E159" s="6">
        <v>1300853979.77</v>
      </c>
      <c r="F159">
        <v>41</v>
      </c>
      <c r="G159" t="s">
        <v>10</v>
      </c>
      <c r="H159">
        <v>2007</v>
      </c>
      <c r="I159">
        <v>12071</v>
      </c>
      <c r="J159">
        <v>18</v>
      </c>
      <c r="K159" s="5">
        <v>4070.7704600000002</v>
      </c>
      <c r="L159" s="6">
        <v>7792.223594</v>
      </c>
      <c r="M1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" spans="1:13" x14ac:dyDescent="0.2">
      <c r="A160" t="s">
        <v>1215</v>
      </c>
      <c r="B160" t="s">
        <v>15</v>
      </c>
      <c r="C160">
        <v>5</v>
      </c>
      <c r="D160" s="6">
        <v>11043.31</v>
      </c>
      <c r="E160" s="6">
        <v>407141854.13</v>
      </c>
      <c r="F160">
        <v>22</v>
      </c>
      <c r="G160" t="s">
        <v>29</v>
      </c>
      <c r="H160">
        <v>2006</v>
      </c>
      <c r="I160">
        <v>3542</v>
      </c>
      <c r="J160">
        <v>19</v>
      </c>
      <c r="K160" s="5">
        <v>36866.735379999998</v>
      </c>
      <c r="L160" s="6">
        <v>501.96866510000001</v>
      </c>
      <c r="M1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" spans="1:13" x14ac:dyDescent="0.2">
      <c r="A161" t="s">
        <v>1216</v>
      </c>
      <c r="B161" t="s">
        <v>32</v>
      </c>
      <c r="C161">
        <v>7</v>
      </c>
      <c r="D161" s="6">
        <v>415814.86</v>
      </c>
      <c r="E161" s="6">
        <v>1150259229.01</v>
      </c>
      <c r="F161">
        <v>46</v>
      </c>
      <c r="G161" t="s">
        <v>35</v>
      </c>
      <c r="H161">
        <v>2003</v>
      </c>
      <c r="I161">
        <v>18624</v>
      </c>
      <c r="J161">
        <v>22</v>
      </c>
      <c r="K161" s="5">
        <v>2765.277368</v>
      </c>
      <c r="L161" s="6">
        <v>9039.4534189999995</v>
      </c>
      <c r="M1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" spans="1:13" x14ac:dyDescent="0.2">
      <c r="A162" t="s">
        <v>1220</v>
      </c>
      <c r="B162" t="s">
        <v>15</v>
      </c>
      <c r="C162">
        <v>10</v>
      </c>
      <c r="D162" s="6">
        <v>33953.68</v>
      </c>
      <c r="E162" s="6">
        <v>5543295316.6499996</v>
      </c>
      <c r="F162">
        <v>2</v>
      </c>
      <c r="G162" t="s">
        <v>37</v>
      </c>
      <c r="H162">
        <v>2003</v>
      </c>
      <c r="I162">
        <v>19114</v>
      </c>
      <c r="J162">
        <v>22</v>
      </c>
      <c r="K162" s="5">
        <v>163259.51629999999</v>
      </c>
      <c r="L162" s="6">
        <v>16976.839970000001</v>
      </c>
      <c r="M1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" spans="1:13" x14ac:dyDescent="0.2">
      <c r="A163" t="s">
        <v>1221</v>
      </c>
      <c r="B163" t="s">
        <v>32</v>
      </c>
      <c r="C163">
        <v>1</v>
      </c>
      <c r="D163" s="6">
        <v>484140.63</v>
      </c>
      <c r="E163" s="6">
        <v>7338419456.0200005</v>
      </c>
      <c r="F163">
        <v>39</v>
      </c>
      <c r="G163" t="s">
        <v>33</v>
      </c>
      <c r="H163">
        <v>2013</v>
      </c>
      <c r="I163">
        <v>8849</v>
      </c>
      <c r="J163">
        <v>12</v>
      </c>
      <c r="K163" s="5">
        <v>15156.619640000001</v>
      </c>
      <c r="L163" s="6">
        <v>12413.86219</v>
      </c>
      <c r="M1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" spans="1:13" x14ac:dyDescent="0.2">
      <c r="A164" t="s">
        <v>1223</v>
      </c>
      <c r="B164" t="s">
        <v>32</v>
      </c>
      <c r="C164">
        <v>6</v>
      </c>
      <c r="D164" s="6">
        <v>168761.39</v>
      </c>
      <c r="E164" s="6">
        <v>7534509596.3000002</v>
      </c>
      <c r="F164">
        <v>13</v>
      </c>
      <c r="G164" t="s">
        <v>13</v>
      </c>
      <c r="H164">
        <v>2023</v>
      </c>
      <c r="I164">
        <v>14222</v>
      </c>
      <c r="J164">
        <v>2</v>
      </c>
      <c r="K164" s="5">
        <v>44644.932610000003</v>
      </c>
      <c r="L164" s="6">
        <v>12981.6453</v>
      </c>
      <c r="M1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" spans="1:13" x14ac:dyDescent="0.2">
      <c r="A165" t="s">
        <v>1224</v>
      </c>
      <c r="B165" t="s">
        <v>12</v>
      </c>
      <c r="C165">
        <v>8</v>
      </c>
      <c r="D165" s="6">
        <v>467667.20000000001</v>
      </c>
      <c r="E165" s="6">
        <v>1789820580.6700001</v>
      </c>
      <c r="F165">
        <v>42</v>
      </c>
      <c r="G165" t="s">
        <v>37</v>
      </c>
      <c r="H165">
        <v>2021</v>
      </c>
      <c r="I165">
        <v>8685</v>
      </c>
      <c r="J165">
        <v>4</v>
      </c>
      <c r="K165" s="5">
        <v>3826.1244969999998</v>
      </c>
      <c r="L165" s="6">
        <v>11134.933230000001</v>
      </c>
      <c r="M1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" spans="1:13" x14ac:dyDescent="0.2">
      <c r="A166" t="s">
        <v>31</v>
      </c>
      <c r="B166" t="s">
        <v>32</v>
      </c>
      <c r="C166">
        <v>2</v>
      </c>
      <c r="D166" s="6">
        <v>172659.74</v>
      </c>
      <c r="E166" s="6">
        <v>7608269223.79</v>
      </c>
      <c r="F166">
        <v>19</v>
      </c>
      <c r="G166" t="s">
        <v>33</v>
      </c>
      <c r="H166">
        <v>2021</v>
      </c>
      <c r="I166">
        <v>1990</v>
      </c>
      <c r="J166">
        <v>4</v>
      </c>
      <c r="K166" s="5">
        <v>44064.102010000002</v>
      </c>
      <c r="L166" s="6">
        <v>9087.3549359999997</v>
      </c>
      <c r="M1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" spans="1:13" x14ac:dyDescent="0.2">
      <c r="A167" t="s">
        <v>1226</v>
      </c>
      <c r="B167" t="s">
        <v>32</v>
      </c>
      <c r="C167">
        <v>1</v>
      </c>
      <c r="D167" s="6">
        <v>239201.4</v>
      </c>
      <c r="E167" s="6">
        <v>11103628902.6</v>
      </c>
      <c r="F167">
        <v>40</v>
      </c>
      <c r="G167" t="s">
        <v>19</v>
      </c>
      <c r="H167">
        <v>2018</v>
      </c>
      <c r="I167">
        <v>8251</v>
      </c>
      <c r="J167">
        <v>7</v>
      </c>
      <c r="K167" s="5">
        <v>46418.581050000001</v>
      </c>
      <c r="L167" s="6">
        <v>5980.0350689999996</v>
      </c>
      <c r="M1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" spans="1:13" x14ac:dyDescent="0.2">
      <c r="A168" t="s">
        <v>1228</v>
      </c>
      <c r="B168" t="s">
        <v>12</v>
      </c>
      <c r="C168">
        <v>10</v>
      </c>
      <c r="D168" s="6">
        <v>242167.81</v>
      </c>
      <c r="E168" s="6">
        <v>741920254.57000005</v>
      </c>
      <c r="F168">
        <v>28</v>
      </c>
      <c r="G168" t="s">
        <v>21</v>
      </c>
      <c r="H168">
        <v>2022</v>
      </c>
      <c r="I168">
        <v>16242</v>
      </c>
      <c r="J168">
        <v>3</v>
      </c>
      <c r="K168" s="5">
        <v>3062.6616909999998</v>
      </c>
      <c r="L168" s="6">
        <v>8648.8504990000001</v>
      </c>
      <c r="M1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" spans="1:13" x14ac:dyDescent="0.2">
      <c r="A169" t="s">
        <v>1229</v>
      </c>
      <c r="B169" t="s">
        <v>9</v>
      </c>
      <c r="C169">
        <v>7</v>
      </c>
      <c r="D169" s="6">
        <v>152253.63</v>
      </c>
      <c r="E169" s="6">
        <v>4724328248.3299999</v>
      </c>
      <c r="F169">
        <v>49</v>
      </c>
      <c r="G169" t="s">
        <v>16</v>
      </c>
      <c r="H169">
        <v>2003</v>
      </c>
      <c r="I169">
        <v>18953</v>
      </c>
      <c r="J169">
        <v>22</v>
      </c>
      <c r="K169" s="5">
        <v>31028.331300000002</v>
      </c>
      <c r="L169" s="6">
        <v>3107.216887</v>
      </c>
      <c r="M1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" spans="1:13" x14ac:dyDescent="0.2">
      <c r="A170" t="s">
        <v>1230</v>
      </c>
      <c r="B170" t="s">
        <v>42</v>
      </c>
      <c r="C170">
        <v>1</v>
      </c>
      <c r="D170" s="6">
        <v>95179.48</v>
      </c>
      <c r="E170" s="6">
        <v>22572742444.450001</v>
      </c>
      <c r="F170">
        <v>26</v>
      </c>
      <c r="G170" t="s">
        <v>19</v>
      </c>
      <c r="H170">
        <v>2021</v>
      </c>
      <c r="I170">
        <v>3783</v>
      </c>
      <c r="J170">
        <v>4</v>
      </c>
      <c r="K170" s="5">
        <v>237158.76240000001</v>
      </c>
      <c r="L170" s="6">
        <v>3660.749163</v>
      </c>
      <c r="M1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" spans="1:13" x14ac:dyDescent="0.2">
      <c r="A171" t="s">
        <v>1231</v>
      </c>
      <c r="B171" t="s">
        <v>12</v>
      </c>
      <c r="C171">
        <v>6</v>
      </c>
      <c r="D171" s="6">
        <v>196508.9</v>
      </c>
      <c r="E171" s="6">
        <v>5675271682.1199999</v>
      </c>
      <c r="F171">
        <v>47</v>
      </c>
      <c r="G171" t="s">
        <v>33</v>
      </c>
      <c r="H171">
        <v>2001</v>
      </c>
      <c r="I171">
        <v>11905</v>
      </c>
      <c r="J171">
        <v>24</v>
      </c>
      <c r="K171" s="5">
        <v>28879.48115</v>
      </c>
      <c r="L171" s="6">
        <v>4181.0404989999997</v>
      </c>
      <c r="M1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" spans="1:13" x14ac:dyDescent="0.2">
      <c r="A172" t="s">
        <v>1232</v>
      </c>
      <c r="B172" t="s">
        <v>32</v>
      </c>
      <c r="C172">
        <v>5</v>
      </c>
      <c r="D172" s="6">
        <v>231681.41</v>
      </c>
      <c r="E172" s="6">
        <v>1100974455.3099999</v>
      </c>
      <c r="F172">
        <v>24</v>
      </c>
      <c r="G172" t="s">
        <v>37</v>
      </c>
      <c r="H172">
        <v>2020</v>
      </c>
      <c r="I172">
        <v>11523</v>
      </c>
      <c r="J172">
        <v>5</v>
      </c>
      <c r="K172" s="5">
        <v>4751.1053949999996</v>
      </c>
      <c r="L172" s="6">
        <v>9653.3918809999996</v>
      </c>
      <c r="M1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" spans="1:13" x14ac:dyDescent="0.2">
      <c r="A173" t="s">
        <v>1234</v>
      </c>
      <c r="B173" t="s">
        <v>9</v>
      </c>
      <c r="C173">
        <v>6</v>
      </c>
      <c r="D173" s="6">
        <v>270947.44</v>
      </c>
      <c r="E173" s="6">
        <v>5097848423.9200001</v>
      </c>
      <c r="F173">
        <v>49</v>
      </c>
      <c r="G173" t="s">
        <v>35</v>
      </c>
      <c r="H173">
        <v>2013</v>
      </c>
      <c r="I173">
        <v>11132</v>
      </c>
      <c r="J173">
        <v>12</v>
      </c>
      <c r="K173" s="5">
        <v>18813.89818</v>
      </c>
      <c r="L173" s="6">
        <v>5529.5395129999997</v>
      </c>
      <c r="M1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" spans="1:13" x14ac:dyDescent="0.2">
      <c r="A174" t="s">
        <v>1235</v>
      </c>
      <c r="B174" t="s">
        <v>49</v>
      </c>
      <c r="C174">
        <v>2</v>
      </c>
      <c r="D174" s="6">
        <v>224733.83</v>
      </c>
      <c r="E174" s="6">
        <v>53683270.229999997</v>
      </c>
      <c r="F174">
        <v>29</v>
      </c>
      <c r="G174" t="s">
        <v>21</v>
      </c>
      <c r="H174">
        <v>2009</v>
      </c>
      <c r="I174">
        <v>15205</v>
      </c>
      <c r="J174">
        <v>16</v>
      </c>
      <c r="K174" s="5">
        <v>237.8748927</v>
      </c>
      <c r="L174" s="6">
        <v>7749.4425149999997</v>
      </c>
      <c r="M1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" spans="1:13" x14ac:dyDescent="0.2">
      <c r="A175" t="s">
        <v>1237</v>
      </c>
      <c r="B175" t="s">
        <v>18</v>
      </c>
      <c r="C175">
        <v>3</v>
      </c>
      <c r="D175" s="6">
        <v>243676.53</v>
      </c>
      <c r="E175" s="6">
        <v>5200596802.0100002</v>
      </c>
      <c r="F175">
        <v>41</v>
      </c>
      <c r="G175" t="s">
        <v>13</v>
      </c>
      <c r="H175">
        <v>2010</v>
      </c>
      <c r="I175">
        <v>11555</v>
      </c>
      <c r="J175">
        <v>15</v>
      </c>
      <c r="K175" s="5">
        <v>21341.21444</v>
      </c>
      <c r="L175" s="6">
        <v>5943.3300499999996</v>
      </c>
      <c r="M1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" spans="1:13" x14ac:dyDescent="0.2">
      <c r="A176" t="s">
        <v>1238</v>
      </c>
      <c r="B176" t="s">
        <v>9</v>
      </c>
      <c r="C176">
        <v>9</v>
      </c>
      <c r="D176" s="6">
        <v>8128.34</v>
      </c>
      <c r="E176" s="6">
        <v>3500258139.1700001</v>
      </c>
      <c r="F176">
        <v>29</v>
      </c>
      <c r="G176" t="s">
        <v>35</v>
      </c>
      <c r="H176">
        <v>2007</v>
      </c>
      <c r="I176">
        <v>9859</v>
      </c>
      <c r="J176">
        <v>18</v>
      </c>
      <c r="K176" s="5">
        <v>430623.03619999997</v>
      </c>
      <c r="L176" s="6">
        <v>280.28755100000001</v>
      </c>
      <c r="M1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" spans="1:13" x14ac:dyDescent="0.2">
      <c r="A177" t="s">
        <v>1239</v>
      </c>
      <c r="B177" t="s">
        <v>9</v>
      </c>
      <c r="C177">
        <v>1</v>
      </c>
      <c r="D177" s="6">
        <v>190715.11</v>
      </c>
      <c r="E177" s="6">
        <v>4338327897.8599997</v>
      </c>
      <c r="F177">
        <v>23</v>
      </c>
      <c r="G177" t="s">
        <v>27</v>
      </c>
      <c r="H177">
        <v>2016</v>
      </c>
      <c r="I177">
        <v>18443</v>
      </c>
      <c r="J177">
        <v>9</v>
      </c>
      <c r="K177" s="5">
        <v>22746.687910000001</v>
      </c>
      <c r="L177" s="6">
        <v>8291.9614889999993</v>
      </c>
      <c r="M1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" spans="1:13" x14ac:dyDescent="0.2">
      <c r="A178" t="s">
        <v>1240</v>
      </c>
      <c r="B178" t="s">
        <v>15</v>
      </c>
      <c r="C178">
        <v>2</v>
      </c>
      <c r="D178" s="6">
        <v>243640.82</v>
      </c>
      <c r="E178" s="6">
        <v>4692198036.3500004</v>
      </c>
      <c r="F178">
        <v>49</v>
      </c>
      <c r="G178" t="s">
        <v>21</v>
      </c>
      <c r="H178">
        <v>2001</v>
      </c>
      <c r="I178">
        <v>17845</v>
      </c>
      <c r="J178">
        <v>24</v>
      </c>
      <c r="K178" s="5">
        <v>19257.669440000001</v>
      </c>
      <c r="L178" s="6">
        <v>4972.2616550000002</v>
      </c>
      <c r="M1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" spans="1:13" x14ac:dyDescent="0.2">
      <c r="A179" t="s">
        <v>1241</v>
      </c>
      <c r="B179" t="s">
        <v>15</v>
      </c>
      <c r="C179">
        <v>9</v>
      </c>
      <c r="D179" s="6">
        <v>26182.85</v>
      </c>
      <c r="E179" s="6">
        <v>5590173995.3999996</v>
      </c>
      <c r="F179">
        <v>16</v>
      </c>
      <c r="G179" t="s">
        <v>13</v>
      </c>
      <c r="H179">
        <v>2006</v>
      </c>
      <c r="I179">
        <v>14798</v>
      </c>
      <c r="J179">
        <v>19</v>
      </c>
      <c r="K179" s="5">
        <v>213504.141</v>
      </c>
      <c r="L179" s="6">
        <v>1636.4283929999999</v>
      </c>
      <c r="M1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" spans="1:13" x14ac:dyDescent="0.2">
      <c r="A180" t="s">
        <v>1242</v>
      </c>
      <c r="B180" t="s">
        <v>49</v>
      </c>
      <c r="C180">
        <v>4</v>
      </c>
      <c r="D180" s="6">
        <v>150545.24</v>
      </c>
      <c r="E180" s="6">
        <v>3064725304.4499998</v>
      </c>
      <c r="F180">
        <v>43</v>
      </c>
      <c r="G180" t="s">
        <v>37</v>
      </c>
      <c r="H180">
        <v>2020</v>
      </c>
      <c r="I180">
        <v>9333</v>
      </c>
      <c r="J180">
        <v>5</v>
      </c>
      <c r="K180" s="5">
        <v>20356.5036</v>
      </c>
      <c r="L180" s="6">
        <v>3501.0521389999999</v>
      </c>
      <c r="M1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" spans="1:13" x14ac:dyDescent="0.2">
      <c r="A181" t="s">
        <v>147</v>
      </c>
      <c r="B181" t="s">
        <v>24</v>
      </c>
      <c r="C181">
        <v>7</v>
      </c>
      <c r="D181" s="6">
        <v>35970.699999999997</v>
      </c>
      <c r="E181" s="6">
        <v>8936817435.2800007</v>
      </c>
      <c r="F181">
        <v>45</v>
      </c>
      <c r="G181" t="s">
        <v>37</v>
      </c>
      <c r="H181">
        <v>2007</v>
      </c>
      <c r="I181">
        <v>13911</v>
      </c>
      <c r="J181">
        <v>18</v>
      </c>
      <c r="K181" s="5">
        <v>248446.17120000001</v>
      </c>
      <c r="L181" s="6">
        <v>799.34877930000005</v>
      </c>
      <c r="M1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" spans="1:13" x14ac:dyDescent="0.2">
      <c r="A182" t="s">
        <v>1245</v>
      </c>
      <c r="B182" t="s">
        <v>32</v>
      </c>
      <c r="C182">
        <v>7</v>
      </c>
      <c r="D182" s="6">
        <v>64235.62</v>
      </c>
      <c r="E182" s="6">
        <v>15304767287.389999</v>
      </c>
      <c r="F182">
        <v>20</v>
      </c>
      <c r="G182" t="s">
        <v>29</v>
      </c>
      <c r="H182">
        <v>2007</v>
      </c>
      <c r="I182">
        <v>19703</v>
      </c>
      <c r="J182">
        <v>18</v>
      </c>
      <c r="K182" s="5">
        <v>238258.80799999999</v>
      </c>
      <c r="L182" s="6">
        <v>3211.781168</v>
      </c>
      <c r="M1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" spans="1:13" x14ac:dyDescent="0.2">
      <c r="A183" t="s">
        <v>1249</v>
      </c>
      <c r="B183" t="s">
        <v>32</v>
      </c>
      <c r="C183">
        <v>7</v>
      </c>
      <c r="D183" s="6">
        <v>170689.95</v>
      </c>
      <c r="E183" s="6">
        <v>6602119751.4700003</v>
      </c>
      <c r="F183">
        <v>24</v>
      </c>
      <c r="G183" t="s">
        <v>37</v>
      </c>
      <c r="H183">
        <v>2009</v>
      </c>
      <c r="I183">
        <v>3838</v>
      </c>
      <c r="J183">
        <v>16</v>
      </c>
      <c r="K183" s="5">
        <v>38678.017509999998</v>
      </c>
      <c r="L183" s="6">
        <v>7112.0814520000004</v>
      </c>
      <c r="M1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" spans="1:13" x14ac:dyDescent="0.2">
      <c r="A184" t="s">
        <v>1252</v>
      </c>
      <c r="B184" t="s">
        <v>15</v>
      </c>
      <c r="C184">
        <v>6</v>
      </c>
      <c r="D184" s="6">
        <v>365189.66</v>
      </c>
      <c r="E184" s="6">
        <v>176595272.91999999</v>
      </c>
      <c r="F184">
        <v>21</v>
      </c>
      <c r="G184" t="s">
        <v>21</v>
      </c>
      <c r="H184">
        <v>2018</v>
      </c>
      <c r="I184">
        <v>8581</v>
      </c>
      <c r="J184">
        <v>7</v>
      </c>
      <c r="K184" s="5">
        <v>482.571395</v>
      </c>
      <c r="L184" s="6">
        <v>17389.983769999999</v>
      </c>
      <c r="M1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" spans="1:13" x14ac:dyDescent="0.2">
      <c r="A185" t="s">
        <v>1253</v>
      </c>
      <c r="B185" t="s">
        <v>24</v>
      </c>
      <c r="C185">
        <v>9</v>
      </c>
      <c r="D185" s="6">
        <v>355493.23</v>
      </c>
      <c r="E185" s="6">
        <v>15786246579.32</v>
      </c>
      <c r="F185">
        <v>31</v>
      </c>
      <c r="G185" t="s">
        <v>13</v>
      </c>
      <c r="H185">
        <v>2004</v>
      </c>
      <c r="I185">
        <v>11205</v>
      </c>
      <c r="J185">
        <v>21</v>
      </c>
      <c r="K185" s="5">
        <v>44405.602460000002</v>
      </c>
      <c r="L185" s="6">
        <v>11467.523579999999</v>
      </c>
      <c r="M1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" spans="1:13" x14ac:dyDescent="0.2">
      <c r="A186" t="s">
        <v>1254</v>
      </c>
      <c r="B186" t="s">
        <v>18</v>
      </c>
      <c r="C186">
        <v>10</v>
      </c>
      <c r="D186" s="6">
        <v>102883.16</v>
      </c>
      <c r="E186" s="6">
        <v>4119454060.1799998</v>
      </c>
      <c r="F186">
        <v>50</v>
      </c>
      <c r="G186" t="s">
        <v>10</v>
      </c>
      <c r="H186">
        <v>2006</v>
      </c>
      <c r="I186">
        <v>1081</v>
      </c>
      <c r="J186">
        <v>19</v>
      </c>
      <c r="K186" s="5">
        <v>40039.118990000003</v>
      </c>
      <c r="L186" s="6">
        <v>2057.6632460000001</v>
      </c>
      <c r="M1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" spans="1:13" x14ac:dyDescent="0.2">
      <c r="A187" t="s">
        <v>1255</v>
      </c>
      <c r="B187" t="s">
        <v>49</v>
      </c>
      <c r="C187">
        <v>6</v>
      </c>
      <c r="D187" s="6">
        <v>213651.37</v>
      </c>
      <c r="E187" s="6">
        <v>3946860452.5999999</v>
      </c>
      <c r="F187">
        <v>15</v>
      </c>
      <c r="G187" t="s">
        <v>27</v>
      </c>
      <c r="H187">
        <v>2011</v>
      </c>
      <c r="I187">
        <v>16878</v>
      </c>
      <c r="J187">
        <v>14</v>
      </c>
      <c r="K187" s="5">
        <v>18472.367969999999</v>
      </c>
      <c r="L187" s="6">
        <v>14243.424950000001</v>
      </c>
      <c r="M1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" spans="1:13" x14ac:dyDescent="0.2">
      <c r="A188" t="s">
        <v>1256</v>
      </c>
      <c r="B188" t="s">
        <v>24</v>
      </c>
      <c r="C188">
        <v>4</v>
      </c>
      <c r="D188" s="6">
        <v>316176.34000000003</v>
      </c>
      <c r="E188" s="6">
        <v>970435884.15999997</v>
      </c>
      <c r="F188">
        <v>29</v>
      </c>
      <c r="G188" t="s">
        <v>33</v>
      </c>
      <c r="H188">
        <v>2020</v>
      </c>
      <c r="I188">
        <v>9861</v>
      </c>
      <c r="J188">
        <v>5</v>
      </c>
      <c r="K188" s="5">
        <v>3068.2868830000002</v>
      </c>
      <c r="L188" s="6">
        <v>10902.632310000001</v>
      </c>
      <c r="M1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" spans="1:13" x14ac:dyDescent="0.2">
      <c r="A189" t="s">
        <v>1257</v>
      </c>
      <c r="B189" t="s">
        <v>18</v>
      </c>
      <c r="C189">
        <v>6</v>
      </c>
      <c r="D189" s="6">
        <v>18141.97</v>
      </c>
      <c r="E189" s="6">
        <v>4570541466.5900002</v>
      </c>
      <c r="F189">
        <v>48</v>
      </c>
      <c r="G189" t="s">
        <v>10</v>
      </c>
      <c r="H189">
        <v>2020</v>
      </c>
      <c r="I189">
        <v>18197</v>
      </c>
      <c r="J189">
        <v>5</v>
      </c>
      <c r="K189" s="5">
        <v>251930.98910000001</v>
      </c>
      <c r="L189" s="6">
        <v>377.9576156</v>
      </c>
      <c r="M1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" spans="1:13" x14ac:dyDescent="0.2">
      <c r="A190" t="s">
        <v>1259</v>
      </c>
      <c r="B190" t="s">
        <v>49</v>
      </c>
      <c r="C190">
        <v>6</v>
      </c>
      <c r="D190" s="6">
        <v>416407.16</v>
      </c>
      <c r="E190" s="6">
        <v>6651839856.6000004</v>
      </c>
      <c r="F190">
        <v>40</v>
      </c>
      <c r="G190" t="s">
        <v>16</v>
      </c>
      <c r="H190">
        <v>2020</v>
      </c>
      <c r="I190">
        <v>2921</v>
      </c>
      <c r="J190">
        <v>5</v>
      </c>
      <c r="K190" s="5">
        <v>15973.36479</v>
      </c>
      <c r="L190" s="6">
        <v>10410.178970000001</v>
      </c>
      <c r="M1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" spans="1:13" x14ac:dyDescent="0.2">
      <c r="A191" t="s">
        <v>1260</v>
      </c>
      <c r="B191" t="s">
        <v>42</v>
      </c>
      <c r="C191">
        <v>2</v>
      </c>
      <c r="D191" s="6">
        <v>363930.8</v>
      </c>
      <c r="E191" s="6">
        <v>16201626960.809999</v>
      </c>
      <c r="F191">
        <v>23</v>
      </c>
      <c r="G191" t="s">
        <v>37</v>
      </c>
      <c r="H191">
        <v>2018</v>
      </c>
      <c r="I191">
        <v>15595</v>
      </c>
      <c r="J191">
        <v>7</v>
      </c>
      <c r="K191" s="5">
        <v>44517.427960000001</v>
      </c>
      <c r="L191" s="6">
        <v>15823.07812</v>
      </c>
      <c r="M1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" spans="1:13" x14ac:dyDescent="0.2">
      <c r="A192" t="s">
        <v>1262</v>
      </c>
      <c r="B192" t="s">
        <v>32</v>
      </c>
      <c r="C192">
        <v>6</v>
      </c>
      <c r="D192" s="6">
        <v>90454.35</v>
      </c>
      <c r="E192" s="6">
        <v>4188296413.9099998</v>
      </c>
      <c r="F192">
        <v>50</v>
      </c>
      <c r="G192" t="s">
        <v>35</v>
      </c>
      <c r="H192">
        <v>2009</v>
      </c>
      <c r="I192">
        <v>10026</v>
      </c>
      <c r="J192">
        <v>16</v>
      </c>
      <c r="K192" s="5">
        <v>46301.872130000003</v>
      </c>
      <c r="L192" s="6">
        <v>1809.087092</v>
      </c>
      <c r="M1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" spans="1:13" x14ac:dyDescent="0.2">
      <c r="A193" t="s">
        <v>1264</v>
      </c>
      <c r="B193" t="s">
        <v>24</v>
      </c>
      <c r="C193">
        <v>3</v>
      </c>
      <c r="D193" s="6">
        <v>255579.25</v>
      </c>
      <c r="E193" s="6">
        <v>12000232525.469999</v>
      </c>
      <c r="F193">
        <v>16</v>
      </c>
      <c r="G193" t="s">
        <v>19</v>
      </c>
      <c r="H193">
        <v>2006</v>
      </c>
      <c r="I193">
        <v>2858</v>
      </c>
      <c r="J193">
        <v>19</v>
      </c>
      <c r="K193" s="5">
        <v>46952.077899999997</v>
      </c>
      <c r="L193" s="6">
        <v>15973.70325</v>
      </c>
      <c r="M1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" spans="1:13" x14ac:dyDescent="0.2">
      <c r="A194" t="s">
        <v>1265</v>
      </c>
      <c r="B194" t="s">
        <v>24</v>
      </c>
      <c r="C194">
        <v>1</v>
      </c>
      <c r="D194" s="6">
        <v>48569.32</v>
      </c>
      <c r="E194" s="6">
        <v>9646163610.25</v>
      </c>
      <c r="F194">
        <v>40</v>
      </c>
      <c r="G194" t="s">
        <v>21</v>
      </c>
      <c r="H194">
        <v>2023</v>
      </c>
      <c r="I194">
        <v>10173</v>
      </c>
      <c r="J194">
        <v>2</v>
      </c>
      <c r="K194" s="5">
        <v>198605.09099999999</v>
      </c>
      <c r="L194" s="6">
        <v>1214.2331039999999</v>
      </c>
      <c r="M1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" spans="1:13" x14ac:dyDescent="0.2">
      <c r="A195" t="s">
        <v>1268</v>
      </c>
      <c r="B195" t="s">
        <v>15</v>
      </c>
      <c r="C195">
        <v>2</v>
      </c>
      <c r="D195" s="6">
        <v>439292.76</v>
      </c>
      <c r="E195" s="6">
        <v>10439626222.84</v>
      </c>
      <c r="F195">
        <v>37</v>
      </c>
      <c r="G195" t="s">
        <v>37</v>
      </c>
      <c r="H195">
        <v>2005</v>
      </c>
      <c r="I195">
        <v>1142</v>
      </c>
      <c r="J195">
        <v>20</v>
      </c>
      <c r="K195" s="5">
        <v>23763.621439999999</v>
      </c>
      <c r="L195" s="6">
        <v>11872.777389999999</v>
      </c>
      <c r="M1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" spans="1:13" x14ac:dyDescent="0.2">
      <c r="A196" t="s">
        <v>1271</v>
      </c>
      <c r="B196" t="s">
        <v>42</v>
      </c>
      <c r="C196">
        <v>4</v>
      </c>
      <c r="D196" s="6">
        <v>38038.339999999997</v>
      </c>
      <c r="E196" s="6">
        <v>13761798609.870001</v>
      </c>
      <c r="F196">
        <v>29</v>
      </c>
      <c r="G196" t="s">
        <v>35</v>
      </c>
      <c r="H196">
        <v>2014</v>
      </c>
      <c r="I196">
        <v>2294</v>
      </c>
      <c r="J196">
        <v>11</v>
      </c>
      <c r="K196" s="5">
        <v>361786.55430000002</v>
      </c>
      <c r="L196" s="6">
        <v>1311.6669549999999</v>
      </c>
      <c r="M1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" spans="1:13" x14ac:dyDescent="0.2">
      <c r="A197" t="s">
        <v>1273</v>
      </c>
      <c r="B197" t="s">
        <v>24</v>
      </c>
      <c r="C197">
        <v>5</v>
      </c>
      <c r="D197" s="6">
        <v>62467.79</v>
      </c>
      <c r="E197" s="6">
        <v>3088670277.3499999</v>
      </c>
      <c r="F197">
        <v>42</v>
      </c>
      <c r="G197" t="s">
        <v>29</v>
      </c>
      <c r="H197">
        <v>2014</v>
      </c>
      <c r="I197">
        <v>18545</v>
      </c>
      <c r="J197">
        <v>11</v>
      </c>
      <c r="K197" s="5">
        <v>49443.202420000001</v>
      </c>
      <c r="L197" s="6">
        <v>1487.3284410000001</v>
      </c>
      <c r="M1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" spans="1:13" x14ac:dyDescent="0.2">
      <c r="A198" t="s">
        <v>1274</v>
      </c>
      <c r="B198" t="s">
        <v>12</v>
      </c>
      <c r="C198">
        <v>6</v>
      </c>
      <c r="D198" s="6">
        <v>109469.27</v>
      </c>
      <c r="E198" s="6">
        <v>2994095949.8899999</v>
      </c>
      <c r="F198">
        <v>32</v>
      </c>
      <c r="G198" t="s">
        <v>27</v>
      </c>
      <c r="H198">
        <v>2016</v>
      </c>
      <c r="I198">
        <v>5572</v>
      </c>
      <c r="J198">
        <v>9</v>
      </c>
      <c r="K198" s="5">
        <v>27350.017670000001</v>
      </c>
      <c r="L198" s="6">
        <v>3420.9147010000002</v>
      </c>
      <c r="M1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" spans="1:13" x14ac:dyDescent="0.2">
      <c r="A199" t="s">
        <v>1275</v>
      </c>
      <c r="B199" t="s">
        <v>32</v>
      </c>
      <c r="C199">
        <v>10</v>
      </c>
      <c r="D199" s="6">
        <v>448615.65</v>
      </c>
      <c r="E199" s="6">
        <v>1416591229.26</v>
      </c>
      <c r="F199">
        <v>28</v>
      </c>
      <c r="G199" t="s">
        <v>37</v>
      </c>
      <c r="H199">
        <v>2016</v>
      </c>
      <c r="I199">
        <v>14093</v>
      </c>
      <c r="J199">
        <v>9</v>
      </c>
      <c r="K199" s="5">
        <v>3156.6946469999998</v>
      </c>
      <c r="L199" s="6">
        <v>16021.987419999999</v>
      </c>
      <c r="M1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" spans="1:13" x14ac:dyDescent="0.2">
      <c r="A200" t="s">
        <v>1277</v>
      </c>
      <c r="B200" t="s">
        <v>49</v>
      </c>
      <c r="C200">
        <v>1</v>
      </c>
      <c r="D200" s="6">
        <v>22524.47</v>
      </c>
      <c r="E200" s="6">
        <v>11259922120.35</v>
      </c>
      <c r="F200">
        <v>19</v>
      </c>
      <c r="G200" t="s">
        <v>35</v>
      </c>
      <c r="H200">
        <v>2008</v>
      </c>
      <c r="I200">
        <v>4649</v>
      </c>
      <c r="J200">
        <v>17</v>
      </c>
      <c r="K200" s="5">
        <v>499896.23619999998</v>
      </c>
      <c r="L200" s="6">
        <v>1185.498613</v>
      </c>
      <c r="M2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" spans="1:13" x14ac:dyDescent="0.2">
      <c r="A201" t="s">
        <v>1279</v>
      </c>
      <c r="B201" t="s">
        <v>32</v>
      </c>
      <c r="C201">
        <v>5</v>
      </c>
      <c r="D201" s="6">
        <v>197587.57</v>
      </c>
      <c r="E201" s="6">
        <v>2990311954.6700001</v>
      </c>
      <c r="F201">
        <v>15</v>
      </c>
      <c r="G201" t="s">
        <v>16</v>
      </c>
      <c r="H201">
        <v>2001</v>
      </c>
      <c r="I201">
        <v>8976</v>
      </c>
      <c r="J201">
        <v>24</v>
      </c>
      <c r="K201" s="5">
        <v>15133.109839999999</v>
      </c>
      <c r="L201" s="6">
        <v>13172.50453</v>
      </c>
      <c r="M2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" spans="1:13" x14ac:dyDescent="0.2">
      <c r="A202" t="s">
        <v>1281</v>
      </c>
      <c r="B202" t="s">
        <v>32</v>
      </c>
      <c r="C202">
        <v>4</v>
      </c>
      <c r="D202" s="6">
        <v>367160.29</v>
      </c>
      <c r="E202" s="6">
        <v>15868466059.43</v>
      </c>
      <c r="F202">
        <v>50</v>
      </c>
      <c r="G202" t="s">
        <v>10</v>
      </c>
      <c r="H202">
        <v>2012</v>
      </c>
      <c r="I202">
        <v>753</v>
      </c>
      <c r="J202">
        <v>13</v>
      </c>
      <c r="K202" s="5">
        <v>43218.451059999999</v>
      </c>
      <c r="L202" s="6">
        <v>7343.2057409999998</v>
      </c>
      <c r="M2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" spans="1:13" x14ac:dyDescent="0.2">
      <c r="A203" t="s">
        <v>1282</v>
      </c>
      <c r="B203" t="s">
        <v>32</v>
      </c>
      <c r="C203">
        <v>8</v>
      </c>
      <c r="D203" s="6">
        <v>304956.08</v>
      </c>
      <c r="E203" s="6">
        <v>11875302087.040001</v>
      </c>
      <c r="F203">
        <v>33</v>
      </c>
      <c r="G203" t="s">
        <v>13</v>
      </c>
      <c r="H203">
        <v>2022</v>
      </c>
      <c r="I203">
        <v>14713</v>
      </c>
      <c r="J203">
        <v>3</v>
      </c>
      <c r="K203" s="5">
        <v>38940.024530000002</v>
      </c>
      <c r="L203" s="6">
        <v>9241.0932529999991</v>
      </c>
      <c r="M2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" spans="1:13" x14ac:dyDescent="0.2">
      <c r="A204" t="s">
        <v>1283</v>
      </c>
      <c r="B204" t="s">
        <v>49</v>
      </c>
      <c r="C204">
        <v>6</v>
      </c>
      <c r="D204" s="6">
        <v>203636.88</v>
      </c>
      <c r="E204" s="6">
        <v>8647704884.0200005</v>
      </c>
      <c r="F204">
        <v>25</v>
      </c>
      <c r="G204" t="s">
        <v>37</v>
      </c>
      <c r="H204">
        <v>2014</v>
      </c>
      <c r="I204">
        <v>5183</v>
      </c>
      <c r="J204">
        <v>11</v>
      </c>
      <c r="K204" s="5">
        <v>42465.30098</v>
      </c>
      <c r="L204" s="6">
        <v>8145.4750560000002</v>
      </c>
      <c r="M2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" spans="1:13" x14ac:dyDescent="0.2">
      <c r="A205" t="s">
        <v>1284</v>
      </c>
      <c r="B205" t="s">
        <v>42</v>
      </c>
      <c r="C205">
        <v>2</v>
      </c>
      <c r="D205" s="6">
        <v>52831.01</v>
      </c>
      <c r="E205" s="6">
        <v>2149907346.1399999</v>
      </c>
      <c r="F205">
        <v>17</v>
      </c>
      <c r="G205" t="s">
        <v>10</v>
      </c>
      <c r="H205">
        <v>2020</v>
      </c>
      <c r="I205">
        <v>159</v>
      </c>
      <c r="J205">
        <v>5</v>
      </c>
      <c r="K205" s="5">
        <v>40693.042260000002</v>
      </c>
      <c r="L205" s="6">
        <v>3107.7064599999999</v>
      </c>
      <c r="M2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" spans="1:13" x14ac:dyDescent="0.2">
      <c r="A206" t="s">
        <v>1285</v>
      </c>
      <c r="B206" t="s">
        <v>9</v>
      </c>
      <c r="C206">
        <v>6</v>
      </c>
      <c r="D206" s="6">
        <v>456501.41</v>
      </c>
      <c r="E206" s="6">
        <v>9870101476.2600002</v>
      </c>
      <c r="F206">
        <v>47</v>
      </c>
      <c r="G206" t="s">
        <v>16</v>
      </c>
      <c r="H206">
        <v>2010</v>
      </c>
      <c r="I206">
        <v>16936</v>
      </c>
      <c r="J206">
        <v>15</v>
      </c>
      <c r="K206" s="5">
        <v>21620.185290000001</v>
      </c>
      <c r="L206" s="6">
        <v>9712.7958660000004</v>
      </c>
      <c r="M2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" spans="1:13" x14ac:dyDescent="0.2">
      <c r="A207" t="s">
        <v>1286</v>
      </c>
      <c r="B207" t="s">
        <v>18</v>
      </c>
      <c r="C207">
        <v>6</v>
      </c>
      <c r="D207" s="6">
        <v>437874.46</v>
      </c>
      <c r="E207" s="6">
        <v>8946468294.4099998</v>
      </c>
      <c r="F207">
        <v>23</v>
      </c>
      <c r="G207" t="s">
        <v>13</v>
      </c>
      <c r="H207">
        <v>2003</v>
      </c>
      <c r="I207">
        <v>11994</v>
      </c>
      <c r="J207">
        <v>22</v>
      </c>
      <c r="K207" s="5">
        <v>20430.582989999999</v>
      </c>
      <c r="L207" s="6">
        <v>19038.019840000001</v>
      </c>
      <c r="M2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" spans="1:13" x14ac:dyDescent="0.2">
      <c r="A208" t="s">
        <v>1287</v>
      </c>
      <c r="B208" t="s">
        <v>24</v>
      </c>
      <c r="C208">
        <v>8</v>
      </c>
      <c r="D208" s="6">
        <v>485510.95</v>
      </c>
      <c r="E208" s="6">
        <v>9281122952.1800003</v>
      </c>
      <c r="F208">
        <v>40</v>
      </c>
      <c r="G208" t="s">
        <v>13</v>
      </c>
      <c r="H208">
        <v>2007</v>
      </c>
      <c r="I208">
        <v>1262</v>
      </c>
      <c r="J208">
        <v>18</v>
      </c>
      <c r="K208" s="5">
        <v>19115.196980000001</v>
      </c>
      <c r="L208" s="6">
        <v>12137.77375</v>
      </c>
      <c r="M2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" spans="1:13" x14ac:dyDescent="0.2">
      <c r="A209" t="s">
        <v>1288</v>
      </c>
      <c r="B209" t="s">
        <v>18</v>
      </c>
      <c r="C209">
        <v>5</v>
      </c>
      <c r="D209" s="6">
        <v>119689.01</v>
      </c>
      <c r="E209" s="6">
        <v>315422200.81</v>
      </c>
      <c r="F209">
        <v>15</v>
      </c>
      <c r="G209" t="s">
        <v>29</v>
      </c>
      <c r="H209">
        <v>2009</v>
      </c>
      <c r="I209">
        <v>11496</v>
      </c>
      <c r="J209">
        <v>16</v>
      </c>
      <c r="K209" s="5">
        <v>2634.3480989999998</v>
      </c>
      <c r="L209" s="6">
        <v>7979.2672279999997</v>
      </c>
      <c r="M2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" spans="1:13" x14ac:dyDescent="0.2">
      <c r="A210" t="s">
        <v>1289</v>
      </c>
      <c r="B210" t="s">
        <v>12</v>
      </c>
      <c r="C210">
        <v>4</v>
      </c>
      <c r="D210" s="6">
        <v>437778.43</v>
      </c>
      <c r="E210" s="6">
        <v>11162542339.93</v>
      </c>
      <c r="F210">
        <v>31</v>
      </c>
      <c r="G210" t="s">
        <v>33</v>
      </c>
      <c r="H210">
        <v>2001</v>
      </c>
      <c r="I210">
        <v>1895</v>
      </c>
      <c r="J210">
        <v>24</v>
      </c>
      <c r="K210" s="5">
        <v>25497.15524</v>
      </c>
      <c r="L210" s="6">
        <v>14121.8848</v>
      </c>
      <c r="M2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" spans="1:13" x14ac:dyDescent="0.2">
      <c r="A211" t="s">
        <v>1290</v>
      </c>
      <c r="B211" t="s">
        <v>42</v>
      </c>
      <c r="C211">
        <v>2</v>
      </c>
      <c r="D211" s="6">
        <v>325095.52</v>
      </c>
      <c r="E211" s="6">
        <v>10793648448.959999</v>
      </c>
      <c r="F211">
        <v>35</v>
      </c>
      <c r="G211" t="s">
        <v>37</v>
      </c>
      <c r="H211">
        <v>2004</v>
      </c>
      <c r="I211">
        <v>7825</v>
      </c>
      <c r="J211">
        <v>21</v>
      </c>
      <c r="K211" s="5">
        <v>33200.46761</v>
      </c>
      <c r="L211" s="6">
        <v>9288.4434899999997</v>
      </c>
      <c r="M2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" spans="1:13" x14ac:dyDescent="0.2">
      <c r="A212" t="s">
        <v>1291</v>
      </c>
      <c r="B212" t="s">
        <v>9</v>
      </c>
      <c r="C212">
        <v>7</v>
      </c>
      <c r="D212" s="6">
        <v>140639.04000000001</v>
      </c>
      <c r="E212" s="6">
        <v>6195931605.5500002</v>
      </c>
      <c r="F212">
        <v>29</v>
      </c>
      <c r="G212" t="s">
        <v>33</v>
      </c>
      <c r="H212">
        <v>2010</v>
      </c>
      <c r="I212">
        <v>14973</v>
      </c>
      <c r="J212">
        <v>15</v>
      </c>
      <c r="K212" s="5">
        <v>44054.56005</v>
      </c>
      <c r="L212" s="6">
        <v>4849.6220169999997</v>
      </c>
      <c r="M2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" spans="1:13" x14ac:dyDescent="0.2">
      <c r="A213" t="s">
        <v>1292</v>
      </c>
      <c r="B213" t="s">
        <v>9</v>
      </c>
      <c r="C213">
        <v>3</v>
      </c>
      <c r="D213" s="6">
        <v>418335.1</v>
      </c>
      <c r="E213" s="6">
        <v>16288887941.299999</v>
      </c>
      <c r="F213">
        <v>34</v>
      </c>
      <c r="G213" t="s">
        <v>37</v>
      </c>
      <c r="H213">
        <v>2010</v>
      </c>
      <c r="I213">
        <v>16031</v>
      </c>
      <c r="J213">
        <v>15</v>
      </c>
      <c r="K213" s="5">
        <v>38936.416499999999</v>
      </c>
      <c r="L213" s="6">
        <v>12303.973470000001</v>
      </c>
      <c r="M2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" spans="1:13" x14ac:dyDescent="0.2">
      <c r="A214" t="s">
        <v>1293</v>
      </c>
      <c r="B214" t="s">
        <v>18</v>
      </c>
      <c r="C214">
        <v>7</v>
      </c>
      <c r="D214" s="6">
        <v>23117.85</v>
      </c>
      <c r="E214" s="6">
        <v>10672282677.530001</v>
      </c>
      <c r="F214">
        <v>42</v>
      </c>
      <c r="G214" t="s">
        <v>13</v>
      </c>
      <c r="H214">
        <v>2009</v>
      </c>
      <c r="I214">
        <v>9145</v>
      </c>
      <c r="J214">
        <v>16</v>
      </c>
      <c r="K214" s="5">
        <v>461645.89010000002</v>
      </c>
      <c r="L214" s="6">
        <v>550.42495450000001</v>
      </c>
      <c r="M2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" spans="1:13" x14ac:dyDescent="0.2">
      <c r="A215" t="s">
        <v>152</v>
      </c>
      <c r="B215" t="s">
        <v>12</v>
      </c>
      <c r="C215">
        <v>9</v>
      </c>
      <c r="D215" s="6">
        <v>472479.24</v>
      </c>
      <c r="E215" s="6">
        <v>2257704555.9200001</v>
      </c>
      <c r="F215">
        <v>36</v>
      </c>
      <c r="G215" t="s">
        <v>33</v>
      </c>
      <c r="H215">
        <v>2014</v>
      </c>
      <c r="I215">
        <v>14805</v>
      </c>
      <c r="J215">
        <v>11</v>
      </c>
      <c r="K215" s="5">
        <v>4777.420623</v>
      </c>
      <c r="L215" s="6">
        <v>13124.4234</v>
      </c>
      <c r="M2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" spans="1:13" x14ac:dyDescent="0.2">
      <c r="A216" t="s">
        <v>1296</v>
      </c>
      <c r="B216" t="s">
        <v>12</v>
      </c>
      <c r="C216">
        <v>3</v>
      </c>
      <c r="D216" s="6">
        <v>270752.5</v>
      </c>
      <c r="E216" s="6">
        <v>75681811.859999999</v>
      </c>
      <c r="F216">
        <v>48</v>
      </c>
      <c r="G216" t="s">
        <v>33</v>
      </c>
      <c r="H216">
        <v>2000</v>
      </c>
      <c r="I216">
        <v>11098</v>
      </c>
      <c r="J216">
        <v>25</v>
      </c>
      <c r="K216" s="5">
        <v>278.52395940000002</v>
      </c>
      <c r="L216" s="6">
        <v>5640.677162</v>
      </c>
      <c r="M2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" spans="1:13" x14ac:dyDescent="0.2">
      <c r="A217" t="s">
        <v>1297</v>
      </c>
      <c r="B217" t="s">
        <v>24</v>
      </c>
      <c r="C217">
        <v>8</v>
      </c>
      <c r="D217" s="6">
        <v>483302.27</v>
      </c>
      <c r="E217" s="6">
        <v>12550137578.58</v>
      </c>
      <c r="F217">
        <v>25</v>
      </c>
      <c r="G217" t="s">
        <v>21</v>
      </c>
      <c r="H217">
        <v>2000</v>
      </c>
      <c r="I217">
        <v>15522</v>
      </c>
      <c r="J217">
        <v>25</v>
      </c>
      <c r="K217" s="5">
        <v>25966.470939999999</v>
      </c>
      <c r="L217" s="6">
        <v>19332.090690000001</v>
      </c>
      <c r="M2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" spans="1:13" x14ac:dyDescent="0.2">
      <c r="A218" t="s">
        <v>1298</v>
      </c>
      <c r="B218" t="s">
        <v>32</v>
      </c>
      <c r="C218">
        <v>9</v>
      </c>
      <c r="D218" s="6">
        <v>141961.09</v>
      </c>
      <c r="E218" s="6">
        <v>5201442305.2799997</v>
      </c>
      <c r="F218">
        <v>25</v>
      </c>
      <c r="G218" t="s">
        <v>13</v>
      </c>
      <c r="H218">
        <v>2020</v>
      </c>
      <c r="I218">
        <v>15021</v>
      </c>
      <c r="J218">
        <v>5</v>
      </c>
      <c r="K218" s="5">
        <v>36638.915809999999</v>
      </c>
      <c r="L218" s="6">
        <v>5678.4435110000004</v>
      </c>
      <c r="M2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" spans="1:13" x14ac:dyDescent="0.2">
      <c r="A219" t="s">
        <v>1299</v>
      </c>
      <c r="B219" t="s">
        <v>42</v>
      </c>
      <c r="C219">
        <v>8</v>
      </c>
      <c r="D219" s="6">
        <v>138758.10999999999</v>
      </c>
      <c r="E219" s="6">
        <v>6324381681.0299997</v>
      </c>
      <c r="F219">
        <v>33</v>
      </c>
      <c r="G219" t="s">
        <v>27</v>
      </c>
      <c r="H219">
        <v>2015</v>
      </c>
      <c r="I219">
        <v>18298</v>
      </c>
      <c r="J219">
        <v>10</v>
      </c>
      <c r="K219" s="5">
        <v>45577.464549999997</v>
      </c>
      <c r="L219" s="6">
        <v>4204.7912679999999</v>
      </c>
      <c r="M2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" spans="1:13" x14ac:dyDescent="0.2">
      <c r="A220" t="s">
        <v>1301</v>
      </c>
      <c r="B220" t="s">
        <v>32</v>
      </c>
      <c r="C220">
        <v>1</v>
      </c>
      <c r="D220" s="6">
        <v>14323.57</v>
      </c>
      <c r="E220" s="6">
        <v>4293071367.4299998</v>
      </c>
      <c r="F220">
        <v>40</v>
      </c>
      <c r="G220" t="s">
        <v>33</v>
      </c>
      <c r="H220">
        <v>2002</v>
      </c>
      <c r="I220">
        <v>646</v>
      </c>
      <c r="J220">
        <v>23</v>
      </c>
      <c r="K220" s="5">
        <v>299719.72230000002</v>
      </c>
      <c r="L220" s="6">
        <v>358.08930179999999</v>
      </c>
      <c r="M2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" spans="1:13" x14ac:dyDescent="0.2">
      <c r="A221" t="s">
        <v>1302</v>
      </c>
      <c r="B221" t="s">
        <v>12</v>
      </c>
      <c r="C221">
        <v>10</v>
      </c>
      <c r="D221" s="6">
        <v>249589.04</v>
      </c>
      <c r="E221" s="6">
        <v>8159914257.8900003</v>
      </c>
      <c r="F221">
        <v>49</v>
      </c>
      <c r="G221" t="s">
        <v>19</v>
      </c>
      <c r="H221">
        <v>2022</v>
      </c>
      <c r="I221">
        <v>7671</v>
      </c>
      <c r="J221">
        <v>3</v>
      </c>
      <c r="K221" s="5">
        <v>32692.399679999999</v>
      </c>
      <c r="L221" s="6">
        <v>5093.6538890000002</v>
      </c>
      <c r="M2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" spans="1:13" x14ac:dyDescent="0.2">
      <c r="A222" t="s">
        <v>1303</v>
      </c>
      <c r="B222" t="s">
        <v>24</v>
      </c>
      <c r="C222">
        <v>7</v>
      </c>
      <c r="D222" s="6">
        <v>230974.74</v>
      </c>
      <c r="E222" s="6">
        <v>10065710934.93</v>
      </c>
      <c r="F222">
        <v>20</v>
      </c>
      <c r="G222" t="s">
        <v>10</v>
      </c>
      <c r="H222">
        <v>2023</v>
      </c>
      <c r="I222">
        <v>2431</v>
      </c>
      <c r="J222">
        <v>2</v>
      </c>
      <c r="K222" s="5">
        <v>43578.27104</v>
      </c>
      <c r="L222" s="6">
        <v>11548.737160000001</v>
      </c>
      <c r="M2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" spans="1:13" x14ac:dyDescent="0.2">
      <c r="A223" t="s">
        <v>1304</v>
      </c>
      <c r="B223" t="s">
        <v>49</v>
      </c>
      <c r="C223">
        <v>1</v>
      </c>
      <c r="D223" s="6">
        <v>24674.41</v>
      </c>
      <c r="E223" s="6">
        <v>6415613966.3800001</v>
      </c>
      <c r="F223">
        <v>35</v>
      </c>
      <c r="G223" t="s">
        <v>10</v>
      </c>
      <c r="H223">
        <v>2011</v>
      </c>
      <c r="I223">
        <v>11008</v>
      </c>
      <c r="J223">
        <v>14</v>
      </c>
      <c r="K223" s="5">
        <v>260009.8793</v>
      </c>
      <c r="L223" s="6">
        <v>704.98302479999995</v>
      </c>
      <c r="M2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" spans="1:13" x14ac:dyDescent="0.2">
      <c r="A224" t="s">
        <v>153</v>
      </c>
      <c r="B224" t="s">
        <v>9</v>
      </c>
      <c r="C224">
        <v>1</v>
      </c>
      <c r="D224" s="6">
        <v>9963.65</v>
      </c>
      <c r="E224" s="6">
        <v>4709629475.2200003</v>
      </c>
      <c r="F224">
        <v>35</v>
      </c>
      <c r="G224" t="s">
        <v>16</v>
      </c>
      <c r="H224">
        <v>2010</v>
      </c>
      <c r="I224">
        <v>18198</v>
      </c>
      <c r="J224">
        <v>15</v>
      </c>
      <c r="K224" s="5">
        <v>472680.15749999997</v>
      </c>
      <c r="L224" s="6">
        <v>284.6757058</v>
      </c>
      <c r="M2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" spans="1:13" x14ac:dyDescent="0.2">
      <c r="A225" t="s">
        <v>1305</v>
      </c>
      <c r="B225" t="s">
        <v>15</v>
      </c>
      <c r="C225">
        <v>1</v>
      </c>
      <c r="D225" s="6">
        <v>251690.71</v>
      </c>
      <c r="E225" s="6">
        <v>11389904972.700001</v>
      </c>
      <c r="F225">
        <v>34</v>
      </c>
      <c r="G225" t="s">
        <v>13</v>
      </c>
      <c r="H225">
        <v>2012</v>
      </c>
      <c r="I225">
        <v>11442</v>
      </c>
      <c r="J225">
        <v>13</v>
      </c>
      <c r="K225" s="5">
        <v>45252.577310000001</v>
      </c>
      <c r="L225" s="6">
        <v>7402.6679219999996</v>
      </c>
      <c r="M2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" spans="1:13" x14ac:dyDescent="0.2">
      <c r="A226" t="s">
        <v>1308</v>
      </c>
      <c r="B226" t="s">
        <v>12</v>
      </c>
      <c r="C226">
        <v>4</v>
      </c>
      <c r="D226" s="6">
        <v>196113.28</v>
      </c>
      <c r="E226" s="6">
        <v>8835038462.1599998</v>
      </c>
      <c r="F226">
        <v>41</v>
      </c>
      <c r="G226" t="s">
        <v>21</v>
      </c>
      <c r="H226">
        <v>2008</v>
      </c>
      <c r="I226">
        <v>5063</v>
      </c>
      <c r="J226">
        <v>17</v>
      </c>
      <c r="K226" s="5">
        <v>45049.689830000003</v>
      </c>
      <c r="L226" s="6">
        <v>4783.250685</v>
      </c>
      <c r="M2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" spans="1:13" x14ac:dyDescent="0.2">
      <c r="A227" t="s">
        <v>1311</v>
      </c>
      <c r="B227" t="s">
        <v>49</v>
      </c>
      <c r="C227">
        <v>1</v>
      </c>
      <c r="D227" s="6">
        <v>371831.21</v>
      </c>
      <c r="E227" s="6">
        <v>9740676546.0200005</v>
      </c>
      <c r="F227">
        <v>35</v>
      </c>
      <c r="G227" t="s">
        <v>27</v>
      </c>
      <c r="H227">
        <v>2015</v>
      </c>
      <c r="I227">
        <v>2888</v>
      </c>
      <c r="J227">
        <v>10</v>
      </c>
      <c r="K227" s="5">
        <v>26195.500749999999</v>
      </c>
      <c r="L227" s="6">
        <v>10623.74883</v>
      </c>
      <c r="M2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" spans="1:13" x14ac:dyDescent="0.2">
      <c r="A228" t="s">
        <v>1312</v>
      </c>
      <c r="B228" t="s">
        <v>32</v>
      </c>
      <c r="C228">
        <v>5</v>
      </c>
      <c r="D228" s="6">
        <v>45699.94</v>
      </c>
      <c r="E228" s="6">
        <v>17616211899.330002</v>
      </c>
      <c r="F228">
        <v>49</v>
      </c>
      <c r="G228" t="s">
        <v>13</v>
      </c>
      <c r="H228">
        <v>2002</v>
      </c>
      <c r="I228">
        <v>11136</v>
      </c>
      <c r="J228">
        <v>23</v>
      </c>
      <c r="K228" s="5">
        <v>385474.64279999997</v>
      </c>
      <c r="L228" s="6">
        <v>932.65173890000005</v>
      </c>
      <c r="M2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" spans="1:13" x14ac:dyDescent="0.2">
      <c r="A229" t="s">
        <v>1314</v>
      </c>
      <c r="B229" t="s">
        <v>12</v>
      </c>
      <c r="C229">
        <v>10</v>
      </c>
      <c r="D229" s="6">
        <v>43295.97</v>
      </c>
      <c r="E229" s="6">
        <v>20261767765.23</v>
      </c>
      <c r="F229">
        <v>35</v>
      </c>
      <c r="G229" t="s">
        <v>29</v>
      </c>
      <c r="H229">
        <v>2022</v>
      </c>
      <c r="I229">
        <v>14758</v>
      </c>
      <c r="J229">
        <v>3</v>
      </c>
      <c r="K229" s="5">
        <v>467981.78879999998</v>
      </c>
      <c r="L229" s="6">
        <v>1237.027652</v>
      </c>
      <c r="M2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" spans="1:13" x14ac:dyDescent="0.2">
      <c r="A230" t="s">
        <v>1316</v>
      </c>
      <c r="B230" t="s">
        <v>32</v>
      </c>
      <c r="C230">
        <v>1</v>
      </c>
      <c r="D230" s="6">
        <v>25468.39</v>
      </c>
      <c r="E230" s="6">
        <v>12042060201.49</v>
      </c>
      <c r="F230">
        <v>33</v>
      </c>
      <c r="G230" t="s">
        <v>29</v>
      </c>
      <c r="H230">
        <v>2016</v>
      </c>
      <c r="I230">
        <v>18775</v>
      </c>
      <c r="J230">
        <v>9</v>
      </c>
      <c r="K230" s="5">
        <v>472822.72889999999</v>
      </c>
      <c r="L230" s="6">
        <v>771.76946269999996</v>
      </c>
      <c r="M2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" spans="1:13" x14ac:dyDescent="0.2">
      <c r="A231" t="s">
        <v>1317</v>
      </c>
      <c r="B231" t="s">
        <v>15</v>
      </c>
      <c r="C231">
        <v>2</v>
      </c>
      <c r="D231" s="6">
        <v>298407.40999999997</v>
      </c>
      <c r="E231" s="6">
        <v>5710441360.7600002</v>
      </c>
      <c r="F231">
        <v>40</v>
      </c>
      <c r="G231" t="s">
        <v>10</v>
      </c>
      <c r="H231">
        <v>2005</v>
      </c>
      <c r="I231">
        <v>8558</v>
      </c>
      <c r="J231">
        <v>20</v>
      </c>
      <c r="K231" s="5">
        <v>19135.392360000002</v>
      </c>
      <c r="L231" s="6">
        <v>7460.1853529999998</v>
      </c>
      <c r="M2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" spans="1:13" x14ac:dyDescent="0.2">
      <c r="A232" t="s">
        <v>1318</v>
      </c>
      <c r="B232" t="s">
        <v>32</v>
      </c>
      <c r="C232">
        <v>6</v>
      </c>
      <c r="D232" s="6">
        <v>229627.12</v>
      </c>
      <c r="E232" s="6">
        <v>579598419.75999999</v>
      </c>
      <c r="F232">
        <v>31</v>
      </c>
      <c r="G232" t="s">
        <v>13</v>
      </c>
      <c r="H232">
        <v>2004</v>
      </c>
      <c r="I232">
        <v>18626</v>
      </c>
      <c r="J232">
        <v>21</v>
      </c>
      <c r="K232" s="5">
        <v>2523.085204</v>
      </c>
      <c r="L232" s="6">
        <v>7407.3265000000001</v>
      </c>
      <c r="M2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" spans="1:13" x14ac:dyDescent="0.2">
      <c r="A233" t="s">
        <v>1320</v>
      </c>
      <c r="B233" t="s">
        <v>42</v>
      </c>
      <c r="C233">
        <v>4</v>
      </c>
      <c r="D233" s="6">
        <v>54379.5</v>
      </c>
      <c r="E233" s="6">
        <v>25646300844.060001</v>
      </c>
      <c r="F233">
        <v>17</v>
      </c>
      <c r="G233" t="s">
        <v>27</v>
      </c>
      <c r="H233">
        <v>2008</v>
      </c>
      <c r="I233">
        <v>728</v>
      </c>
      <c r="J233">
        <v>17</v>
      </c>
      <c r="K233" s="5">
        <v>471616.06790000002</v>
      </c>
      <c r="L233" s="6">
        <v>3198.7941799999999</v>
      </c>
      <c r="M2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" spans="1:13" x14ac:dyDescent="0.2">
      <c r="A234" t="s">
        <v>1322</v>
      </c>
      <c r="B234" t="s">
        <v>24</v>
      </c>
      <c r="C234">
        <v>4</v>
      </c>
      <c r="D234" s="6">
        <v>141141.38</v>
      </c>
      <c r="E234" s="6">
        <v>23201278751.259998</v>
      </c>
      <c r="F234">
        <v>32</v>
      </c>
      <c r="G234" t="s">
        <v>29</v>
      </c>
      <c r="H234">
        <v>2001</v>
      </c>
      <c r="I234">
        <v>1208</v>
      </c>
      <c r="J234">
        <v>24</v>
      </c>
      <c r="K234" s="5">
        <v>164382.2507</v>
      </c>
      <c r="L234" s="6">
        <v>4410.6681049999997</v>
      </c>
      <c r="M2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" spans="1:13" x14ac:dyDescent="0.2">
      <c r="A235" t="s">
        <v>1323</v>
      </c>
      <c r="B235" t="s">
        <v>24</v>
      </c>
      <c r="C235">
        <v>1</v>
      </c>
      <c r="D235" s="6">
        <v>109621.84</v>
      </c>
      <c r="E235" s="6">
        <v>2258455536.4899998</v>
      </c>
      <c r="F235">
        <v>42</v>
      </c>
      <c r="G235" t="s">
        <v>27</v>
      </c>
      <c r="H235">
        <v>2004</v>
      </c>
      <c r="I235">
        <v>11678</v>
      </c>
      <c r="J235">
        <v>21</v>
      </c>
      <c r="K235" s="5">
        <v>20601.241580000002</v>
      </c>
      <c r="L235" s="6">
        <v>2610.0437019999999</v>
      </c>
      <c r="M2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" spans="1:13" x14ac:dyDescent="0.2">
      <c r="A236" t="s">
        <v>1324</v>
      </c>
      <c r="B236" t="s">
        <v>32</v>
      </c>
      <c r="C236">
        <v>1</v>
      </c>
      <c r="D236" s="6">
        <v>85988.72</v>
      </c>
      <c r="E236" s="6">
        <v>357107540.42000002</v>
      </c>
      <c r="F236">
        <v>42</v>
      </c>
      <c r="G236" t="s">
        <v>19</v>
      </c>
      <c r="H236">
        <v>2007</v>
      </c>
      <c r="I236">
        <v>1501</v>
      </c>
      <c r="J236">
        <v>18</v>
      </c>
      <c r="K236" s="5">
        <v>4151.9577490000001</v>
      </c>
      <c r="L236" s="6">
        <v>2047.3505869999999</v>
      </c>
      <c r="M2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" spans="1:13" x14ac:dyDescent="0.2">
      <c r="A237" t="s">
        <v>34</v>
      </c>
      <c r="B237" t="s">
        <v>24</v>
      </c>
      <c r="C237">
        <v>5</v>
      </c>
      <c r="D237" s="6">
        <v>18185.62</v>
      </c>
      <c r="E237" s="6">
        <v>4835268340.0699997</v>
      </c>
      <c r="F237">
        <v>14</v>
      </c>
      <c r="G237" t="s">
        <v>35</v>
      </c>
      <c r="H237">
        <v>2000</v>
      </c>
      <c r="I237">
        <v>10573</v>
      </c>
      <c r="J237">
        <v>25</v>
      </c>
      <c r="K237" s="5">
        <v>265883.11200000002</v>
      </c>
      <c r="L237" s="6">
        <v>1298.973103</v>
      </c>
      <c r="M2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" spans="1:13" x14ac:dyDescent="0.2">
      <c r="A238" t="s">
        <v>155</v>
      </c>
      <c r="B238" t="s">
        <v>42</v>
      </c>
      <c r="C238">
        <v>10</v>
      </c>
      <c r="D238" s="6">
        <v>148597.66</v>
      </c>
      <c r="E238" s="6">
        <v>5820844542.54</v>
      </c>
      <c r="F238">
        <v>40</v>
      </c>
      <c r="G238" t="s">
        <v>10</v>
      </c>
      <c r="H238">
        <v>2017</v>
      </c>
      <c r="I238">
        <v>11216</v>
      </c>
      <c r="J238">
        <v>8</v>
      </c>
      <c r="K238" s="5">
        <v>39170.844620000003</v>
      </c>
      <c r="L238" s="6">
        <v>3714.9415600000002</v>
      </c>
      <c r="M2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" spans="1:13" x14ac:dyDescent="0.2">
      <c r="A239" t="s">
        <v>1325</v>
      </c>
      <c r="B239" t="s">
        <v>9</v>
      </c>
      <c r="C239">
        <v>2</v>
      </c>
      <c r="D239" s="6">
        <v>121694.09</v>
      </c>
      <c r="E239" s="6">
        <v>4184770366.6300001</v>
      </c>
      <c r="F239">
        <v>47</v>
      </c>
      <c r="G239" t="s">
        <v>29</v>
      </c>
      <c r="H239">
        <v>2010</v>
      </c>
      <c r="I239">
        <v>6876</v>
      </c>
      <c r="J239">
        <v>15</v>
      </c>
      <c r="K239" s="5">
        <v>34386.622450000003</v>
      </c>
      <c r="L239" s="6">
        <v>2589.2359230000002</v>
      </c>
      <c r="M2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" spans="1:13" x14ac:dyDescent="0.2">
      <c r="A240" t="s">
        <v>1326</v>
      </c>
      <c r="B240" t="s">
        <v>18</v>
      </c>
      <c r="C240">
        <v>4</v>
      </c>
      <c r="D240" s="6">
        <v>473475.53</v>
      </c>
      <c r="E240" s="6">
        <v>9441460337.1000004</v>
      </c>
      <c r="F240">
        <v>39</v>
      </c>
      <c r="G240" t="s">
        <v>13</v>
      </c>
      <c r="H240">
        <v>2002</v>
      </c>
      <c r="I240">
        <v>19699</v>
      </c>
      <c r="J240">
        <v>23</v>
      </c>
      <c r="K240" s="5">
        <v>19939.756870000001</v>
      </c>
      <c r="L240" s="6">
        <v>12140.398090000001</v>
      </c>
      <c r="M2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" spans="1:13" x14ac:dyDescent="0.2">
      <c r="A241" t="s">
        <v>1329</v>
      </c>
      <c r="B241" t="s">
        <v>49</v>
      </c>
      <c r="C241">
        <v>4</v>
      </c>
      <c r="D241" s="6">
        <v>446499.82</v>
      </c>
      <c r="E241" s="6">
        <v>12753041808.540001</v>
      </c>
      <c r="F241">
        <v>25</v>
      </c>
      <c r="G241" t="s">
        <v>29</v>
      </c>
      <c r="H241">
        <v>2010</v>
      </c>
      <c r="I241">
        <v>4771</v>
      </c>
      <c r="J241">
        <v>15</v>
      </c>
      <c r="K241" s="5">
        <v>28561.25491</v>
      </c>
      <c r="L241" s="6">
        <v>17859.992989999999</v>
      </c>
      <c r="M2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" spans="1:13" x14ac:dyDescent="0.2">
      <c r="A242" t="s">
        <v>1331</v>
      </c>
      <c r="B242" t="s">
        <v>12</v>
      </c>
      <c r="C242">
        <v>7</v>
      </c>
      <c r="D242" s="6">
        <v>246075.89</v>
      </c>
      <c r="E242" s="6">
        <v>5120263509.6300001</v>
      </c>
      <c r="F242">
        <v>34</v>
      </c>
      <c r="G242" t="s">
        <v>37</v>
      </c>
      <c r="H242">
        <v>2018</v>
      </c>
      <c r="I242">
        <v>3763</v>
      </c>
      <c r="J242">
        <v>7</v>
      </c>
      <c r="K242" s="5">
        <v>20806.659830000001</v>
      </c>
      <c r="L242" s="6">
        <v>7237.5263139999997</v>
      </c>
      <c r="M2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" spans="1:13" x14ac:dyDescent="0.2">
      <c r="A243" t="s">
        <v>156</v>
      </c>
      <c r="B243" t="s">
        <v>15</v>
      </c>
      <c r="C243">
        <v>9</v>
      </c>
      <c r="D243" s="6">
        <v>108664.08</v>
      </c>
      <c r="E243" s="6">
        <v>337503274.85000002</v>
      </c>
      <c r="F243">
        <v>50</v>
      </c>
      <c r="G243" t="s">
        <v>27</v>
      </c>
      <c r="H243">
        <v>2023</v>
      </c>
      <c r="I243">
        <v>17937</v>
      </c>
      <c r="J243">
        <v>2</v>
      </c>
      <c r="K243" s="5">
        <v>3104.9323370000002</v>
      </c>
      <c r="L243" s="6">
        <v>2173.281567</v>
      </c>
      <c r="M2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" spans="1:13" x14ac:dyDescent="0.2">
      <c r="A244" t="s">
        <v>1335</v>
      </c>
      <c r="B244" t="s">
        <v>32</v>
      </c>
      <c r="C244">
        <v>5</v>
      </c>
      <c r="D244" s="6">
        <v>492517.72</v>
      </c>
      <c r="E244" s="6">
        <v>13742886733.290001</v>
      </c>
      <c r="F244">
        <v>42</v>
      </c>
      <c r="G244" t="s">
        <v>16</v>
      </c>
      <c r="H244">
        <v>2016</v>
      </c>
      <c r="I244">
        <v>950</v>
      </c>
      <c r="J244">
        <v>9</v>
      </c>
      <c r="K244" s="5">
        <v>27902.334559999999</v>
      </c>
      <c r="L244" s="6">
        <v>11726.61239</v>
      </c>
      <c r="M2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" spans="1:13" x14ac:dyDescent="0.2">
      <c r="A245" t="s">
        <v>1337</v>
      </c>
      <c r="B245" t="s">
        <v>15</v>
      </c>
      <c r="C245">
        <v>10</v>
      </c>
      <c r="D245" s="6">
        <v>34259.03</v>
      </c>
      <c r="E245" s="6">
        <v>17077889920.07</v>
      </c>
      <c r="F245">
        <v>17</v>
      </c>
      <c r="G245" t="s">
        <v>13</v>
      </c>
      <c r="H245">
        <v>2007</v>
      </c>
      <c r="I245">
        <v>10806</v>
      </c>
      <c r="J245">
        <v>18</v>
      </c>
      <c r="K245" s="5">
        <v>498492.08809999999</v>
      </c>
      <c r="L245" s="6">
        <v>2015.237089</v>
      </c>
      <c r="M2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" spans="1:13" x14ac:dyDescent="0.2">
      <c r="A246" t="s">
        <v>1338</v>
      </c>
      <c r="B246" t="s">
        <v>18</v>
      </c>
      <c r="C246">
        <v>9</v>
      </c>
      <c r="D246" s="6">
        <v>254849.8</v>
      </c>
      <c r="E246" s="6">
        <v>12246569492.940001</v>
      </c>
      <c r="F246">
        <v>45</v>
      </c>
      <c r="G246" t="s">
        <v>35</v>
      </c>
      <c r="H246">
        <v>2014</v>
      </c>
      <c r="I246">
        <v>1698</v>
      </c>
      <c r="J246">
        <v>11</v>
      </c>
      <c r="K246" s="5">
        <v>48053.06669</v>
      </c>
      <c r="L246" s="6">
        <v>5663.3289850000001</v>
      </c>
      <c r="M2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" spans="1:13" x14ac:dyDescent="0.2">
      <c r="A247" t="s">
        <v>1342</v>
      </c>
      <c r="B247" t="s">
        <v>15</v>
      </c>
      <c r="C247">
        <v>9</v>
      </c>
      <c r="D247" s="6">
        <v>213878.84</v>
      </c>
      <c r="E247" s="6">
        <v>7465602644.4700003</v>
      </c>
      <c r="F247">
        <v>44</v>
      </c>
      <c r="G247" t="s">
        <v>35</v>
      </c>
      <c r="H247">
        <v>2016</v>
      </c>
      <c r="I247">
        <v>11562</v>
      </c>
      <c r="J247">
        <v>9</v>
      </c>
      <c r="K247" s="5">
        <v>34904.756269999998</v>
      </c>
      <c r="L247" s="6">
        <v>4860.8827170000004</v>
      </c>
      <c r="M2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" spans="1:13" x14ac:dyDescent="0.2">
      <c r="A248" t="s">
        <v>1343</v>
      </c>
      <c r="B248" t="s">
        <v>15</v>
      </c>
      <c r="C248">
        <v>10</v>
      </c>
      <c r="D248" s="6">
        <v>163389.92000000001</v>
      </c>
      <c r="E248" s="6">
        <v>4067659037.1199999</v>
      </c>
      <c r="F248">
        <v>11</v>
      </c>
      <c r="G248" t="s">
        <v>37</v>
      </c>
      <c r="H248">
        <v>2003</v>
      </c>
      <c r="I248">
        <v>14554</v>
      </c>
      <c r="J248">
        <v>22</v>
      </c>
      <c r="K248" s="5">
        <v>24894.41029</v>
      </c>
      <c r="L248" s="6">
        <v>14853.62888</v>
      </c>
      <c r="M2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" spans="1:13" x14ac:dyDescent="0.2">
      <c r="A249" t="s">
        <v>1344</v>
      </c>
      <c r="B249" t="s">
        <v>9</v>
      </c>
      <c r="C249">
        <v>9</v>
      </c>
      <c r="D249" s="6">
        <v>43858.69</v>
      </c>
      <c r="E249" s="6">
        <v>14675724505.26</v>
      </c>
      <c r="F249">
        <v>48</v>
      </c>
      <c r="G249" t="s">
        <v>27</v>
      </c>
      <c r="H249">
        <v>2009</v>
      </c>
      <c r="I249">
        <v>15561</v>
      </c>
      <c r="J249">
        <v>16</v>
      </c>
      <c r="K249" s="5">
        <v>334612.84419999999</v>
      </c>
      <c r="L249" s="6">
        <v>913.7226862</v>
      </c>
      <c r="M2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" spans="1:13" x14ac:dyDescent="0.2">
      <c r="A250" t="s">
        <v>157</v>
      </c>
      <c r="B250" t="s">
        <v>9</v>
      </c>
      <c r="C250">
        <v>4</v>
      </c>
      <c r="D250" s="6">
        <v>67077.84</v>
      </c>
      <c r="E250" s="6">
        <v>20361885909.959999</v>
      </c>
      <c r="F250">
        <v>31</v>
      </c>
      <c r="G250" t="s">
        <v>16</v>
      </c>
      <c r="H250">
        <v>2021</v>
      </c>
      <c r="I250">
        <v>7542</v>
      </c>
      <c r="J250">
        <v>4</v>
      </c>
      <c r="K250" s="5">
        <v>303555.06569999998</v>
      </c>
      <c r="L250" s="6">
        <v>2163.8013649999998</v>
      </c>
      <c r="M2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" spans="1:13" x14ac:dyDescent="0.2">
      <c r="A251" t="s">
        <v>1346</v>
      </c>
      <c r="B251" t="s">
        <v>18</v>
      </c>
      <c r="C251">
        <v>8</v>
      </c>
      <c r="D251" s="6">
        <v>267286.28000000003</v>
      </c>
      <c r="E251" s="6">
        <v>5021419012.3699999</v>
      </c>
      <c r="F251">
        <v>14</v>
      </c>
      <c r="G251" t="s">
        <v>27</v>
      </c>
      <c r="H251">
        <v>2001</v>
      </c>
      <c r="I251">
        <v>10764</v>
      </c>
      <c r="J251">
        <v>24</v>
      </c>
      <c r="K251" s="5">
        <v>18785.669610000001</v>
      </c>
      <c r="L251" s="6">
        <v>19091.877059999999</v>
      </c>
      <c r="M2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" spans="1:13" x14ac:dyDescent="0.2">
      <c r="A252" t="s">
        <v>1347</v>
      </c>
      <c r="B252" t="s">
        <v>42</v>
      </c>
      <c r="C252">
        <v>6</v>
      </c>
      <c r="D252" s="6">
        <v>11480.9</v>
      </c>
      <c r="E252" s="6">
        <v>4967393685.7399998</v>
      </c>
      <c r="F252">
        <v>43</v>
      </c>
      <c r="G252" t="s">
        <v>21</v>
      </c>
      <c r="H252">
        <v>2013</v>
      </c>
      <c r="I252">
        <v>9404</v>
      </c>
      <c r="J252">
        <v>12</v>
      </c>
      <c r="K252" s="5">
        <v>432664.79190000001</v>
      </c>
      <c r="L252" s="6">
        <v>266.99772789999997</v>
      </c>
      <c r="M2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" spans="1:13" x14ac:dyDescent="0.2">
      <c r="A253" t="s">
        <v>1348</v>
      </c>
      <c r="B253" t="s">
        <v>18</v>
      </c>
      <c r="C253">
        <v>4</v>
      </c>
      <c r="D253" s="6">
        <v>352652.68</v>
      </c>
      <c r="E253" s="6">
        <v>11743319420.290001</v>
      </c>
      <c r="F253">
        <v>33</v>
      </c>
      <c r="G253" t="s">
        <v>19</v>
      </c>
      <c r="H253">
        <v>2014</v>
      </c>
      <c r="I253">
        <v>13423</v>
      </c>
      <c r="J253">
        <v>11</v>
      </c>
      <c r="K253" s="5">
        <v>33298.957880000002</v>
      </c>
      <c r="L253" s="6">
        <v>10686.444879999999</v>
      </c>
      <c r="M2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" spans="1:13" x14ac:dyDescent="0.2">
      <c r="A254" t="s">
        <v>1349</v>
      </c>
      <c r="B254" t="s">
        <v>18</v>
      </c>
      <c r="C254">
        <v>1</v>
      </c>
      <c r="D254" s="6">
        <v>211180.94</v>
      </c>
      <c r="E254" s="6">
        <v>6495821904.5100002</v>
      </c>
      <c r="F254">
        <v>26</v>
      </c>
      <c r="G254" t="s">
        <v>10</v>
      </c>
      <c r="H254">
        <v>2007</v>
      </c>
      <c r="I254">
        <v>2647</v>
      </c>
      <c r="J254">
        <v>18</v>
      </c>
      <c r="K254" s="5">
        <v>30758.507819999999</v>
      </c>
      <c r="L254" s="6">
        <v>8122.3440069999997</v>
      </c>
      <c r="M2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" spans="1:13" x14ac:dyDescent="0.2">
      <c r="A255" t="s">
        <v>1350</v>
      </c>
      <c r="B255" t="s">
        <v>32</v>
      </c>
      <c r="C255">
        <v>8</v>
      </c>
      <c r="D255" s="6">
        <v>462064.84</v>
      </c>
      <c r="E255" s="6">
        <v>16250847923.200001</v>
      </c>
      <c r="F255">
        <v>44</v>
      </c>
      <c r="G255" t="s">
        <v>19</v>
      </c>
      <c r="H255">
        <v>2007</v>
      </c>
      <c r="I255">
        <v>12905</v>
      </c>
      <c r="J255">
        <v>18</v>
      </c>
      <c r="K255" s="5">
        <v>35169.059710000001</v>
      </c>
      <c r="L255" s="6">
        <v>10501.47358</v>
      </c>
      <c r="M2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" spans="1:13" x14ac:dyDescent="0.2">
      <c r="A256" t="s">
        <v>1351</v>
      </c>
      <c r="B256" t="s">
        <v>49</v>
      </c>
      <c r="C256">
        <v>4</v>
      </c>
      <c r="D256" s="6">
        <v>13473.88</v>
      </c>
      <c r="E256" s="6">
        <v>652921835.24000001</v>
      </c>
      <c r="F256">
        <v>25</v>
      </c>
      <c r="G256" t="s">
        <v>13</v>
      </c>
      <c r="H256">
        <v>2017</v>
      </c>
      <c r="I256">
        <v>13055</v>
      </c>
      <c r="J256">
        <v>8</v>
      </c>
      <c r="K256" s="5">
        <v>48457.320489999998</v>
      </c>
      <c r="L256" s="6">
        <v>538.95539799999995</v>
      </c>
      <c r="M2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" spans="1:13" x14ac:dyDescent="0.2">
      <c r="A257" t="s">
        <v>1352</v>
      </c>
      <c r="B257" t="s">
        <v>18</v>
      </c>
      <c r="C257">
        <v>2</v>
      </c>
      <c r="D257" s="6">
        <v>210354.64</v>
      </c>
      <c r="E257" s="6">
        <v>4322484552.0500002</v>
      </c>
      <c r="F257">
        <v>26</v>
      </c>
      <c r="G257" t="s">
        <v>29</v>
      </c>
      <c r="H257">
        <v>2021</v>
      </c>
      <c r="I257">
        <v>5714</v>
      </c>
      <c r="J257">
        <v>4</v>
      </c>
      <c r="K257" s="5">
        <v>20547.558529999998</v>
      </c>
      <c r="L257" s="6">
        <v>8090.5629259999996</v>
      </c>
      <c r="M2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" spans="1:13" x14ac:dyDescent="0.2">
      <c r="A258" t="s">
        <v>158</v>
      </c>
      <c r="B258" t="s">
        <v>49</v>
      </c>
      <c r="C258">
        <v>9</v>
      </c>
      <c r="D258" s="6">
        <v>216244.3</v>
      </c>
      <c r="E258" s="6">
        <v>9684369294.2999992</v>
      </c>
      <c r="F258">
        <v>13</v>
      </c>
      <c r="G258" t="s">
        <v>29</v>
      </c>
      <c r="H258">
        <v>2011</v>
      </c>
      <c r="I258">
        <v>12176</v>
      </c>
      <c r="J258">
        <v>14</v>
      </c>
      <c r="K258" s="5">
        <v>44783.391300000003</v>
      </c>
      <c r="L258" s="6">
        <v>16634.17683</v>
      </c>
      <c r="M2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" spans="1:13" x14ac:dyDescent="0.2">
      <c r="A259" t="s">
        <v>1355</v>
      </c>
      <c r="B259" t="s">
        <v>15</v>
      </c>
      <c r="C259">
        <v>10</v>
      </c>
      <c r="D259" s="6">
        <v>199884.62</v>
      </c>
      <c r="E259" s="6">
        <v>5017767936.5100002</v>
      </c>
      <c r="F259">
        <v>11</v>
      </c>
      <c r="G259" t="s">
        <v>29</v>
      </c>
      <c r="H259">
        <v>2006</v>
      </c>
      <c r="I259">
        <v>1591</v>
      </c>
      <c r="J259">
        <v>19</v>
      </c>
      <c r="K259" s="5">
        <v>25102.321449999999</v>
      </c>
      <c r="L259" s="6">
        <v>18171.32933</v>
      </c>
      <c r="M2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" spans="1:13" x14ac:dyDescent="0.2">
      <c r="A260" t="s">
        <v>1356</v>
      </c>
      <c r="B260" t="s">
        <v>9</v>
      </c>
      <c r="C260">
        <v>1</v>
      </c>
      <c r="D260" s="6">
        <v>237620.43</v>
      </c>
      <c r="E260" s="6">
        <v>4120223929.0700002</v>
      </c>
      <c r="F260">
        <v>12</v>
      </c>
      <c r="G260" t="s">
        <v>27</v>
      </c>
      <c r="H260">
        <v>2020</v>
      </c>
      <c r="I260">
        <v>4166</v>
      </c>
      <c r="J260">
        <v>5</v>
      </c>
      <c r="K260" s="5">
        <v>17338.51888</v>
      </c>
      <c r="L260" s="6">
        <v>19801.70248</v>
      </c>
      <c r="M2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" spans="1:13" x14ac:dyDescent="0.2">
      <c r="A261" t="s">
        <v>1357</v>
      </c>
      <c r="B261" t="s">
        <v>18</v>
      </c>
      <c r="C261">
        <v>8</v>
      </c>
      <c r="D261" s="6">
        <v>356176.92</v>
      </c>
      <c r="E261" s="6">
        <v>1755082164.9200001</v>
      </c>
      <c r="F261">
        <v>49</v>
      </c>
      <c r="G261" t="s">
        <v>21</v>
      </c>
      <c r="H261">
        <v>2002</v>
      </c>
      <c r="I261">
        <v>8539</v>
      </c>
      <c r="J261">
        <v>23</v>
      </c>
      <c r="K261" s="5">
        <v>4926.5571980000004</v>
      </c>
      <c r="L261" s="6">
        <v>7268.9168129999998</v>
      </c>
      <c r="M2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" spans="1:13" x14ac:dyDescent="0.2">
      <c r="A262" t="s">
        <v>1358</v>
      </c>
      <c r="B262" t="s">
        <v>42</v>
      </c>
      <c r="C262">
        <v>6</v>
      </c>
      <c r="D262" s="6">
        <v>219265.27</v>
      </c>
      <c r="E262" s="6">
        <v>8671784796.8500004</v>
      </c>
      <c r="F262">
        <v>14</v>
      </c>
      <c r="G262" t="s">
        <v>16</v>
      </c>
      <c r="H262">
        <v>2008</v>
      </c>
      <c r="I262">
        <v>11083</v>
      </c>
      <c r="J262">
        <v>17</v>
      </c>
      <c r="K262" s="5">
        <v>39548.285170000003</v>
      </c>
      <c r="L262" s="6">
        <v>15661.805189999999</v>
      </c>
      <c r="M2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" spans="1:13" x14ac:dyDescent="0.2">
      <c r="A263" t="s">
        <v>1359</v>
      </c>
      <c r="B263" t="s">
        <v>42</v>
      </c>
      <c r="C263">
        <v>5</v>
      </c>
      <c r="D263" s="6">
        <v>233044.54</v>
      </c>
      <c r="E263" s="6">
        <v>5206998792.2600002</v>
      </c>
      <c r="F263">
        <v>39</v>
      </c>
      <c r="G263" t="s">
        <v>35</v>
      </c>
      <c r="H263">
        <v>2005</v>
      </c>
      <c r="I263">
        <v>5777</v>
      </c>
      <c r="J263">
        <v>20</v>
      </c>
      <c r="K263" s="5">
        <v>22342.3632</v>
      </c>
      <c r="L263" s="6">
        <v>5975.5010190000003</v>
      </c>
      <c r="M2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" spans="1:13" x14ac:dyDescent="0.2">
      <c r="A264" t="s">
        <v>1360</v>
      </c>
      <c r="B264" t="s">
        <v>24</v>
      </c>
      <c r="C264">
        <v>3</v>
      </c>
      <c r="D264" s="6">
        <v>308362.43</v>
      </c>
      <c r="E264" s="6">
        <v>10152598115.82</v>
      </c>
      <c r="F264">
        <v>29</v>
      </c>
      <c r="G264" t="s">
        <v>37</v>
      </c>
      <c r="H264">
        <v>2001</v>
      </c>
      <c r="I264">
        <v>11304</v>
      </c>
      <c r="J264">
        <v>24</v>
      </c>
      <c r="K264" s="5">
        <v>32923.238129999998</v>
      </c>
      <c r="L264" s="6">
        <v>10633.18728</v>
      </c>
      <c r="M2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" spans="1:13" x14ac:dyDescent="0.2">
      <c r="A265" t="s">
        <v>1361</v>
      </c>
      <c r="B265" t="s">
        <v>9</v>
      </c>
      <c r="C265">
        <v>5</v>
      </c>
      <c r="D265" s="6">
        <v>167902.25</v>
      </c>
      <c r="E265" s="6">
        <v>5629814946.1700001</v>
      </c>
      <c r="F265">
        <v>37</v>
      </c>
      <c r="G265" t="s">
        <v>33</v>
      </c>
      <c r="H265">
        <v>2007</v>
      </c>
      <c r="I265">
        <v>19768</v>
      </c>
      <c r="J265">
        <v>18</v>
      </c>
      <c r="K265" s="5">
        <v>33529.311780000004</v>
      </c>
      <c r="L265" s="6">
        <v>4537.8987740000002</v>
      </c>
      <c r="M2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" spans="1:13" x14ac:dyDescent="0.2">
      <c r="A266" t="s">
        <v>1363</v>
      </c>
      <c r="B266" t="s">
        <v>24</v>
      </c>
      <c r="C266">
        <v>3</v>
      </c>
      <c r="D266" s="6">
        <v>48227.72</v>
      </c>
      <c r="E266" s="6">
        <v>15172716417.02</v>
      </c>
      <c r="F266">
        <v>28</v>
      </c>
      <c r="G266" t="s">
        <v>13</v>
      </c>
      <c r="H266">
        <v>2009</v>
      </c>
      <c r="I266">
        <v>10924</v>
      </c>
      <c r="J266">
        <v>16</v>
      </c>
      <c r="K266" s="5">
        <v>314604.74790000002</v>
      </c>
      <c r="L266" s="6">
        <v>1722.4184009999999</v>
      </c>
      <c r="M2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" spans="1:13" x14ac:dyDescent="0.2">
      <c r="A267" t="s">
        <v>1364</v>
      </c>
      <c r="B267" t="s">
        <v>9</v>
      </c>
      <c r="C267">
        <v>4</v>
      </c>
      <c r="D267" s="6">
        <v>400811.7</v>
      </c>
      <c r="E267" s="6">
        <v>18190386182.099998</v>
      </c>
      <c r="F267">
        <v>41</v>
      </c>
      <c r="G267" t="s">
        <v>16</v>
      </c>
      <c r="H267">
        <v>2016</v>
      </c>
      <c r="I267">
        <v>18548</v>
      </c>
      <c r="J267">
        <v>9</v>
      </c>
      <c r="K267" s="5">
        <v>45382.869700000003</v>
      </c>
      <c r="L267" s="6">
        <v>9775.8952379999992</v>
      </c>
      <c r="M2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" spans="1:13" x14ac:dyDescent="0.2">
      <c r="A268" t="s">
        <v>159</v>
      </c>
      <c r="B268" t="s">
        <v>9</v>
      </c>
      <c r="C268">
        <v>1</v>
      </c>
      <c r="D268" s="6">
        <v>335391.93</v>
      </c>
      <c r="E268" s="6">
        <v>141017686.66999999</v>
      </c>
      <c r="F268">
        <v>30</v>
      </c>
      <c r="G268" t="s">
        <v>10</v>
      </c>
      <c r="H268">
        <v>2008</v>
      </c>
      <c r="I268">
        <v>7707</v>
      </c>
      <c r="J268">
        <v>17</v>
      </c>
      <c r="K268" s="5">
        <v>419.45640680000002</v>
      </c>
      <c r="L268" s="6">
        <v>11179.73107</v>
      </c>
      <c r="M2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" spans="1:13" x14ac:dyDescent="0.2">
      <c r="A269" t="s">
        <v>1365</v>
      </c>
      <c r="B269" t="s">
        <v>49</v>
      </c>
      <c r="C269">
        <v>5</v>
      </c>
      <c r="D269" s="6">
        <v>409828.92</v>
      </c>
      <c r="E269" s="6">
        <v>7194917170.1400003</v>
      </c>
      <c r="F269">
        <v>35</v>
      </c>
      <c r="G269" t="s">
        <v>37</v>
      </c>
      <c r="H269">
        <v>2010</v>
      </c>
      <c r="I269">
        <v>2344</v>
      </c>
      <c r="J269">
        <v>15</v>
      </c>
      <c r="K269" s="5">
        <v>17554.903999999999</v>
      </c>
      <c r="L269" s="6">
        <v>11709.3977</v>
      </c>
      <c r="M2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" spans="1:13" x14ac:dyDescent="0.2">
      <c r="A270" t="s">
        <v>1366</v>
      </c>
      <c r="B270" t="s">
        <v>18</v>
      </c>
      <c r="C270">
        <v>3</v>
      </c>
      <c r="D270" s="6">
        <v>28709.43</v>
      </c>
      <c r="E270" s="6">
        <v>6489227738.46</v>
      </c>
      <c r="F270">
        <v>27</v>
      </c>
      <c r="G270" t="s">
        <v>33</v>
      </c>
      <c r="H270">
        <v>2017</v>
      </c>
      <c r="I270">
        <v>14871</v>
      </c>
      <c r="J270">
        <v>8</v>
      </c>
      <c r="K270" s="5">
        <v>226030.19089999999</v>
      </c>
      <c r="L270" s="6">
        <v>1063.3124</v>
      </c>
      <c r="M2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" spans="1:13" x14ac:dyDescent="0.2">
      <c r="A271" t="s">
        <v>1367</v>
      </c>
      <c r="B271" t="s">
        <v>15</v>
      </c>
      <c r="C271">
        <v>9</v>
      </c>
      <c r="D271" s="6">
        <v>9195.36</v>
      </c>
      <c r="E271" s="6">
        <v>3836078373.3800001</v>
      </c>
      <c r="F271">
        <v>11</v>
      </c>
      <c r="G271" t="s">
        <v>35</v>
      </c>
      <c r="H271">
        <v>2014</v>
      </c>
      <c r="I271">
        <v>17897</v>
      </c>
      <c r="J271">
        <v>11</v>
      </c>
      <c r="K271" s="5">
        <v>417174.5416</v>
      </c>
      <c r="L271" s="6">
        <v>835.94161870000005</v>
      </c>
      <c r="M2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" spans="1:13" x14ac:dyDescent="0.2">
      <c r="A272" t="s">
        <v>1368</v>
      </c>
      <c r="B272" t="s">
        <v>49</v>
      </c>
      <c r="C272">
        <v>3</v>
      </c>
      <c r="D272" s="6">
        <v>228117.62</v>
      </c>
      <c r="E272" s="6">
        <v>646233296.62</v>
      </c>
      <c r="F272">
        <v>50</v>
      </c>
      <c r="G272" t="s">
        <v>19</v>
      </c>
      <c r="H272">
        <v>2019</v>
      </c>
      <c r="I272">
        <v>14497</v>
      </c>
      <c r="J272">
        <v>6</v>
      </c>
      <c r="K272" s="5">
        <v>2831.8951830000001</v>
      </c>
      <c r="L272" s="6">
        <v>4562.3523269999996</v>
      </c>
      <c r="M2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" spans="1:13" x14ac:dyDescent="0.2">
      <c r="A273" t="s">
        <v>1372</v>
      </c>
      <c r="B273" t="s">
        <v>32</v>
      </c>
      <c r="C273">
        <v>3</v>
      </c>
      <c r="D273" s="6">
        <v>415798.13</v>
      </c>
      <c r="E273" s="6">
        <v>6782190588.75</v>
      </c>
      <c r="F273">
        <v>39</v>
      </c>
      <c r="G273" t="s">
        <v>27</v>
      </c>
      <c r="H273">
        <v>2015</v>
      </c>
      <c r="I273">
        <v>16147</v>
      </c>
      <c r="J273">
        <v>10</v>
      </c>
      <c r="K273" s="5">
        <v>16310.258019999999</v>
      </c>
      <c r="L273" s="6">
        <v>10661.490519999999</v>
      </c>
      <c r="M2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" spans="1:13" x14ac:dyDescent="0.2">
      <c r="A274" t="s">
        <v>1373</v>
      </c>
      <c r="B274" t="s">
        <v>32</v>
      </c>
      <c r="C274">
        <v>9</v>
      </c>
      <c r="D274" s="6">
        <v>141913.68</v>
      </c>
      <c r="E274" s="6">
        <v>58116821.909999996</v>
      </c>
      <c r="F274">
        <v>25</v>
      </c>
      <c r="G274" t="s">
        <v>10</v>
      </c>
      <c r="H274">
        <v>2014</v>
      </c>
      <c r="I274">
        <v>524</v>
      </c>
      <c r="J274">
        <v>11</v>
      </c>
      <c r="K274" s="5">
        <v>408.52233480000001</v>
      </c>
      <c r="L274" s="6">
        <v>5676.5472339999997</v>
      </c>
      <c r="M2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" spans="1:13" x14ac:dyDescent="0.2">
      <c r="A275" t="s">
        <v>1374</v>
      </c>
      <c r="B275" t="s">
        <v>42</v>
      </c>
      <c r="C275">
        <v>2</v>
      </c>
      <c r="D275" s="6">
        <v>24251.24</v>
      </c>
      <c r="E275" s="6">
        <v>4138924280.3600001</v>
      </c>
      <c r="F275">
        <v>38</v>
      </c>
      <c r="G275" t="s">
        <v>37</v>
      </c>
      <c r="H275">
        <v>2003</v>
      </c>
      <c r="I275">
        <v>12711</v>
      </c>
      <c r="J275">
        <v>22</v>
      </c>
      <c r="K275" s="5">
        <v>170667.56890000001</v>
      </c>
      <c r="L275" s="6">
        <v>638.1905041</v>
      </c>
      <c r="M2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" spans="1:13" x14ac:dyDescent="0.2">
      <c r="A276" t="s">
        <v>160</v>
      </c>
      <c r="B276" t="s">
        <v>15</v>
      </c>
      <c r="C276">
        <v>4</v>
      </c>
      <c r="D276" s="6">
        <v>28322.06</v>
      </c>
      <c r="E276" s="6">
        <v>8112943643.79</v>
      </c>
      <c r="F276">
        <v>32</v>
      </c>
      <c r="G276" t="s">
        <v>27</v>
      </c>
      <c r="H276">
        <v>2010</v>
      </c>
      <c r="I276">
        <v>11176</v>
      </c>
      <c r="J276">
        <v>15</v>
      </c>
      <c r="K276" s="5">
        <v>286452.13079999998</v>
      </c>
      <c r="L276" s="6">
        <v>885.06447170000001</v>
      </c>
      <c r="M2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" spans="1:13" x14ac:dyDescent="0.2">
      <c r="A277" t="s">
        <v>1375</v>
      </c>
      <c r="B277" t="s">
        <v>49</v>
      </c>
      <c r="C277">
        <v>8</v>
      </c>
      <c r="D277" s="6">
        <v>41484.22</v>
      </c>
      <c r="E277" s="6">
        <v>1686269982.8099999</v>
      </c>
      <c r="F277">
        <v>45</v>
      </c>
      <c r="G277" t="s">
        <v>29</v>
      </c>
      <c r="H277">
        <v>2003</v>
      </c>
      <c r="I277">
        <v>596</v>
      </c>
      <c r="J277">
        <v>22</v>
      </c>
      <c r="K277" s="5">
        <v>40647.468330000003</v>
      </c>
      <c r="L277" s="6">
        <v>921.87154450000003</v>
      </c>
      <c r="M2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" spans="1:13" x14ac:dyDescent="0.2">
      <c r="A278" t="s">
        <v>1377</v>
      </c>
      <c r="B278" t="s">
        <v>32</v>
      </c>
      <c r="C278">
        <v>1</v>
      </c>
      <c r="D278" s="6">
        <v>36241.42</v>
      </c>
      <c r="E278" s="6">
        <v>6213836287.5</v>
      </c>
      <c r="F278">
        <v>32</v>
      </c>
      <c r="G278" t="s">
        <v>21</v>
      </c>
      <c r="H278">
        <v>2002</v>
      </c>
      <c r="I278">
        <v>8555</v>
      </c>
      <c r="J278">
        <v>23</v>
      </c>
      <c r="K278" s="5">
        <v>171455.75399999999</v>
      </c>
      <c r="L278" s="6">
        <v>1132.5443849999999</v>
      </c>
      <c r="M2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" spans="1:13" x14ac:dyDescent="0.2">
      <c r="A279" t="s">
        <v>1378</v>
      </c>
      <c r="B279" t="s">
        <v>9</v>
      </c>
      <c r="C279">
        <v>4</v>
      </c>
      <c r="D279" s="6">
        <v>259531.01</v>
      </c>
      <c r="E279" s="6">
        <v>10817150809.639999</v>
      </c>
      <c r="F279">
        <v>39</v>
      </c>
      <c r="G279" t="s">
        <v>10</v>
      </c>
      <c r="H279">
        <v>2019</v>
      </c>
      <c r="I279">
        <v>6047</v>
      </c>
      <c r="J279">
        <v>6</v>
      </c>
      <c r="K279" s="5">
        <v>41678.608030000003</v>
      </c>
      <c r="L279" s="6">
        <v>6654.6413080000002</v>
      </c>
      <c r="M2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" spans="1:13" x14ac:dyDescent="0.2">
      <c r="A280" t="s">
        <v>1379</v>
      </c>
      <c r="B280" t="s">
        <v>24</v>
      </c>
      <c r="C280">
        <v>5</v>
      </c>
      <c r="D280" s="6">
        <v>134002.29999999999</v>
      </c>
      <c r="E280" s="6">
        <v>6661879815.7700005</v>
      </c>
      <c r="F280">
        <v>32</v>
      </c>
      <c r="G280" t="s">
        <v>37</v>
      </c>
      <c r="H280">
        <v>2015</v>
      </c>
      <c r="I280">
        <v>2694</v>
      </c>
      <c r="J280">
        <v>10</v>
      </c>
      <c r="K280" s="5">
        <v>49713.668660000003</v>
      </c>
      <c r="L280" s="6">
        <v>4187.5717940000004</v>
      </c>
      <c r="M2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" spans="1:13" x14ac:dyDescent="0.2">
      <c r="A281" t="s">
        <v>1380</v>
      </c>
      <c r="B281" t="s">
        <v>32</v>
      </c>
      <c r="C281">
        <v>10</v>
      </c>
      <c r="D281" s="6">
        <v>147470.60999999999</v>
      </c>
      <c r="E281" s="6">
        <v>3176391629.0999999</v>
      </c>
      <c r="F281">
        <v>22</v>
      </c>
      <c r="G281" t="s">
        <v>33</v>
      </c>
      <c r="H281">
        <v>2010</v>
      </c>
      <c r="I281">
        <v>4561</v>
      </c>
      <c r="J281">
        <v>15</v>
      </c>
      <c r="K281" s="5">
        <v>21538.14977</v>
      </c>
      <c r="L281" s="6">
        <v>6703.2097009999998</v>
      </c>
      <c r="M2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" spans="1:13" x14ac:dyDescent="0.2">
      <c r="A282" t="s">
        <v>1381</v>
      </c>
      <c r="B282" t="s">
        <v>15</v>
      </c>
      <c r="C282">
        <v>3</v>
      </c>
      <c r="D282" s="6">
        <v>51732.82</v>
      </c>
      <c r="E282" s="6">
        <v>15891863766.959999</v>
      </c>
      <c r="F282">
        <v>16</v>
      </c>
      <c r="G282" t="s">
        <v>13</v>
      </c>
      <c r="H282">
        <v>2012</v>
      </c>
      <c r="I282">
        <v>9984</v>
      </c>
      <c r="J282">
        <v>13</v>
      </c>
      <c r="K282" s="5">
        <v>307190.12650000001</v>
      </c>
      <c r="L282" s="6">
        <v>3233.3013550000001</v>
      </c>
      <c r="M2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" spans="1:13" x14ac:dyDescent="0.2">
      <c r="A283" t="s">
        <v>1382</v>
      </c>
      <c r="B283" t="s">
        <v>9</v>
      </c>
      <c r="C283">
        <v>4</v>
      </c>
      <c r="D283" s="6">
        <v>90085.65</v>
      </c>
      <c r="E283" s="6">
        <v>2096805530.5899999</v>
      </c>
      <c r="F283">
        <v>31</v>
      </c>
      <c r="G283" t="s">
        <v>35</v>
      </c>
      <c r="H283">
        <v>2008</v>
      </c>
      <c r="I283">
        <v>15397</v>
      </c>
      <c r="J283">
        <v>17</v>
      </c>
      <c r="K283" s="5">
        <v>23274.687890000001</v>
      </c>
      <c r="L283" s="6">
        <v>2905.9887899999999</v>
      </c>
      <c r="M2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" spans="1:13" x14ac:dyDescent="0.2">
      <c r="A284" t="s">
        <v>1383</v>
      </c>
      <c r="B284" t="s">
        <v>12</v>
      </c>
      <c r="C284">
        <v>6</v>
      </c>
      <c r="D284" s="6">
        <v>46814.76</v>
      </c>
      <c r="E284" s="6">
        <v>20925689333.639999</v>
      </c>
      <c r="F284">
        <v>33</v>
      </c>
      <c r="G284" t="s">
        <v>16</v>
      </c>
      <c r="H284">
        <v>2001</v>
      </c>
      <c r="I284">
        <v>12058</v>
      </c>
      <c r="J284">
        <v>24</v>
      </c>
      <c r="K284" s="5">
        <v>446988.15769999998</v>
      </c>
      <c r="L284" s="6">
        <v>1418.629036</v>
      </c>
      <c r="M2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" spans="1:13" x14ac:dyDescent="0.2">
      <c r="A285" t="s">
        <v>161</v>
      </c>
      <c r="B285" t="s">
        <v>15</v>
      </c>
      <c r="C285">
        <v>1</v>
      </c>
      <c r="D285" s="6">
        <v>302136.42</v>
      </c>
      <c r="E285" s="6">
        <v>895565452.17999995</v>
      </c>
      <c r="F285">
        <v>23</v>
      </c>
      <c r="G285" t="s">
        <v>16</v>
      </c>
      <c r="H285">
        <v>2017</v>
      </c>
      <c r="I285">
        <v>627</v>
      </c>
      <c r="J285">
        <v>8</v>
      </c>
      <c r="K285" s="5">
        <v>2963.1095700000001</v>
      </c>
      <c r="L285" s="6">
        <v>13136.36606</v>
      </c>
      <c r="M2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" spans="1:13" x14ac:dyDescent="0.2">
      <c r="A286" t="s">
        <v>1389</v>
      </c>
      <c r="B286" t="s">
        <v>18</v>
      </c>
      <c r="C286">
        <v>6</v>
      </c>
      <c r="D286" s="6">
        <v>28523.33</v>
      </c>
      <c r="E286" s="6">
        <v>11720073919.290001</v>
      </c>
      <c r="F286">
        <v>28</v>
      </c>
      <c r="G286" t="s">
        <v>19</v>
      </c>
      <c r="H286">
        <v>2020</v>
      </c>
      <c r="I286">
        <v>991</v>
      </c>
      <c r="J286">
        <v>5</v>
      </c>
      <c r="K286" s="5">
        <v>410893.33610000001</v>
      </c>
      <c r="L286" s="6">
        <v>1018.690286</v>
      </c>
      <c r="M2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" spans="1:13" x14ac:dyDescent="0.2">
      <c r="A287" t="s">
        <v>1390</v>
      </c>
      <c r="B287" t="s">
        <v>18</v>
      </c>
      <c r="C287">
        <v>10</v>
      </c>
      <c r="D287" s="6">
        <v>145769.04</v>
      </c>
      <c r="E287" s="6">
        <v>4967889298.8299999</v>
      </c>
      <c r="F287">
        <v>32</v>
      </c>
      <c r="G287" t="s">
        <v>21</v>
      </c>
      <c r="H287">
        <v>2015</v>
      </c>
      <c r="I287">
        <v>3281</v>
      </c>
      <c r="J287">
        <v>10</v>
      </c>
      <c r="K287" s="5">
        <v>34079.55128</v>
      </c>
      <c r="L287" s="6">
        <v>4555.2825510000002</v>
      </c>
      <c r="M2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" spans="1:13" x14ac:dyDescent="0.2">
      <c r="A288" t="s">
        <v>1391</v>
      </c>
      <c r="B288" t="s">
        <v>15</v>
      </c>
      <c r="C288">
        <v>9</v>
      </c>
      <c r="D288" s="6">
        <v>257447.41</v>
      </c>
      <c r="E288" s="6">
        <v>9149474170.2900009</v>
      </c>
      <c r="F288">
        <v>33</v>
      </c>
      <c r="G288" t="s">
        <v>27</v>
      </c>
      <c r="H288">
        <v>2023</v>
      </c>
      <c r="I288">
        <v>4197</v>
      </c>
      <c r="J288">
        <v>2</v>
      </c>
      <c r="K288" s="5">
        <v>35538.196479999999</v>
      </c>
      <c r="L288" s="6">
        <v>7801.4367380000003</v>
      </c>
      <c r="M2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" spans="1:13" x14ac:dyDescent="0.2">
      <c r="A289" t="s">
        <v>1392</v>
      </c>
      <c r="B289" t="s">
        <v>18</v>
      </c>
      <c r="C289">
        <v>4</v>
      </c>
      <c r="D289" s="6">
        <v>352156.8</v>
      </c>
      <c r="E289" s="6">
        <v>1619139246.4100001</v>
      </c>
      <c r="F289">
        <v>21</v>
      </c>
      <c r="G289" t="s">
        <v>16</v>
      </c>
      <c r="H289">
        <v>2002</v>
      </c>
      <c r="I289">
        <v>1327</v>
      </c>
      <c r="J289">
        <v>23</v>
      </c>
      <c r="K289" s="5">
        <v>4596.7792460000001</v>
      </c>
      <c r="L289" s="6">
        <v>16769.371640000001</v>
      </c>
      <c r="M2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" spans="1:13" x14ac:dyDescent="0.2">
      <c r="A290" t="s">
        <v>1393</v>
      </c>
      <c r="B290" t="s">
        <v>32</v>
      </c>
      <c r="C290">
        <v>3</v>
      </c>
      <c r="D290" s="6">
        <v>181279.35</v>
      </c>
      <c r="E290" s="6">
        <v>7494926348.0799999</v>
      </c>
      <c r="F290">
        <v>30</v>
      </c>
      <c r="G290" t="s">
        <v>33</v>
      </c>
      <c r="H290">
        <v>2015</v>
      </c>
      <c r="I290">
        <v>2608</v>
      </c>
      <c r="J290">
        <v>10</v>
      </c>
      <c r="K290" s="5">
        <v>41343.623420000004</v>
      </c>
      <c r="L290" s="6">
        <v>6042.64491</v>
      </c>
      <c r="M2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" spans="1:13" x14ac:dyDescent="0.2">
      <c r="A291" t="s">
        <v>1394</v>
      </c>
      <c r="B291" t="s">
        <v>18</v>
      </c>
      <c r="C291">
        <v>6</v>
      </c>
      <c r="D291" s="6">
        <v>319566.77</v>
      </c>
      <c r="E291" s="6">
        <v>8654455788.1200008</v>
      </c>
      <c r="F291">
        <v>45</v>
      </c>
      <c r="G291" t="s">
        <v>27</v>
      </c>
      <c r="H291">
        <v>2013</v>
      </c>
      <c r="I291">
        <v>9771</v>
      </c>
      <c r="J291">
        <v>12</v>
      </c>
      <c r="K291" s="5">
        <v>27080.83884</v>
      </c>
      <c r="L291" s="6">
        <v>7101.4837969999999</v>
      </c>
      <c r="M2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" spans="1:13" x14ac:dyDescent="0.2">
      <c r="A292" t="s">
        <v>1395</v>
      </c>
      <c r="B292" t="s">
        <v>12</v>
      </c>
      <c r="C292">
        <v>3</v>
      </c>
      <c r="D292" s="6">
        <v>73582.539999999994</v>
      </c>
      <c r="E292" s="6">
        <v>1365708277.05</v>
      </c>
      <c r="F292">
        <v>39</v>
      </c>
      <c r="G292" t="s">
        <v>37</v>
      </c>
      <c r="H292">
        <v>2021</v>
      </c>
      <c r="I292">
        <v>17334</v>
      </c>
      <c r="J292">
        <v>4</v>
      </c>
      <c r="K292" s="5">
        <v>18559.221959999999</v>
      </c>
      <c r="L292" s="6">
        <v>1886.731798</v>
      </c>
      <c r="M2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" spans="1:13" x14ac:dyDescent="0.2">
      <c r="A293" t="s">
        <v>1396</v>
      </c>
      <c r="B293" t="s">
        <v>49</v>
      </c>
      <c r="C293">
        <v>3</v>
      </c>
      <c r="D293" s="6">
        <v>23640.240000000002</v>
      </c>
      <c r="E293" s="6">
        <v>9049682141.5100002</v>
      </c>
      <c r="F293">
        <v>38</v>
      </c>
      <c r="G293" t="s">
        <v>19</v>
      </c>
      <c r="H293">
        <v>2008</v>
      </c>
      <c r="I293">
        <v>13988</v>
      </c>
      <c r="J293">
        <v>17</v>
      </c>
      <c r="K293" s="5">
        <v>382807.42129999999</v>
      </c>
      <c r="L293" s="6">
        <v>622.1115231</v>
      </c>
      <c r="M2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" spans="1:13" x14ac:dyDescent="0.2">
      <c r="A294" t="s">
        <v>1397</v>
      </c>
      <c r="B294" t="s">
        <v>49</v>
      </c>
      <c r="C294">
        <v>6</v>
      </c>
      <c r="D294" s="6">
        <v>414180.54</v>
      </c>
      <c r="E294" s="6">
        <v>1853838692.1500001</v>
      </c>
      <c r="F294">
        <v>22</v>
      </c>
      <c r="G294" t="s">
        <v>19</v>
      </c>
      <c r="H294">
        <v>2018</v>
      </c>
      <c r="I294">
        <v>19439</v>
      </c>
      <c r="J294">
        <v>7</v>
      </c>
      <c r="K294" s="5">
        <v>4474.9193910000004</v>
      </c>
      <c r="L294" s="6">
        <v>18826.387999999999</v>
      </c>
      <c r="M2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" spans="1:13" x14ac:dyDescent="0.2">
      <c r="A295" t="s">
        <v>1398</v>
      </c>
      <c r="B295" t="s">
        <v>12</v>
      </c>
      <c r="C295">
        <v>3</v>
      </c>
      <c r="D295" s="6">
        <v>13258.39</v>
      </c>
      <c r="E295" s="6">
        <v>4114002604.3800001</v>
      </c>
      <c r="F295">
        <v>48</v>
      </c>
      <c r="G295" t="s">
        <v>10</v>
      </c>
      <c r="H295">
        <v>2012</v>
      </c>
      <c r="I295">
        <v>11661</v>
      </c>
      <c r="J295">
        <v>13</v>
      </c>
      <c r="K295" s="5">
        <v>310293.18579999998</v>
      </c>
      <c r="L295" s="6">
        <v>276.21654389999998</v>
      </c>
      <c r="M2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" spans="1:13" x14ac:dyDescent="0.2">
      <c r="A296" t="s">
        <v>1399</v>
      </c>
      <c r="B296" t="s">
        <v>24</v>
      </c>
      <c r="C296">
        <v>7</v>
      </c>
      <c r="D296" s="6">
        <v>457011.77</v>
      </c>
      <c r="E296" s="6">
        <v>1281351140.22</v>
      </c>
      <c r="F296">
        <v>30</v>
      </c>
      <c r="G296" t="s">
        <v>19</v>
      </c>
      <c r="H296">
        <v>2002</v>
      </c>
      <c r="I296">
        <v>8811</v>
      </c>
      <c r="J296">
        <v>23</v>
      </c>
      <c r="K296" s="5">
        <v>2802.7595900000001</v>
      </c>
      <c r="L296" s="6">
        <v>15233.725759999999</v>
      </c>
      <c r="M2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" spans="1:13" x14ac:dyDescent="0.2">
      <c r="A297" t="s">
        <v>1403</v>
      </c>
      <c r="B297" t="s">
        <v>9</v>
      </c>
      <c r="C297">
        <v>7</v>
      </c>
      <c r="D297" s="6">
        <v>317393</v>
      </c>
      <c r="E297" s="6">
        <v>15492758510.360001</v>
      </c>
      <c r="F297">
        <v>34</v>
      </c>
      <c r="G297" t="s">
        <v>13</v>
      </c>
      <c r="H297">
        <v>2016</v>
      </c>
      <c r="I297">
        <v>2024</v>
      </c>
      <c r="J297">
        <v>9</v>
      </c>
      <c r="K297" s="5">
        <v>48811.540240000002</v>
      </c>
      <c r="L297" s="6">
        <v>9335.0881900000004</v>
      </c>
      <c r="M2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" spans="1:13" x14ac:dyDescent="0.2">
      <c r="A298" t="s">
        <v>163</v>
      </c>
      <c r="B298" t="s">
        <v>18</v>
      </c>
      <c r="C298">
        <v>8</v>
      </c>
      <c r="D298" s="6">
        <v>148997.28</v>
      </c>
      <c r="E298" s="6">
        <v>6800634564.46</v>
      </c>
      <c r="F298">
        <v>27</v>
      </c>
      <c r="G298" t="s">
        <v>35</v>
      </c>
      <c r="H298">
        <v>2022</v>
      </c>
      <c r="I298">
        <v>3529</v>
      </c>
      <c r="J298">
        <v>3</v>
      </c>
      <c r="K298" s="5">
        <v>45641.677199999998</v>
      </c>
      <c r="L298" s="6">
        <v>5518.4176239999997</v>
      </c>
      <c r="M2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" spans="1:13" x14ac:dyDescent="0.2">
      <c r="A299" t="s">
        <v>1405</v>
      </c>
      <c r="B299" t="s">
        <v>32</v>
      </c>
      <c r="C299">
        <v>9</v>
      </c>
      <c r="D299" s="6">
        <v>42945.63</v>
      </c>
      <c r="E299" s="6">
        <v>9538227044.6399994</v>
      </c>
      <c r="F299">
        <v>13</v>
      </c>
      <c r="G299" t="s">
        <v>21</v>
      </c>
      <c r="H299">
        <v>2014</v>
      </c>
      <c r="I299">
        <v>743</v>
      </c>
      <c r="J299">
        <v>11</v>
      </c>
      <c r="K299" s="5">
        <v>222099.08679999999</v>
      </c>
      <c r="L299" s="6">
        <v>3303.5096159999998</v>
      </c>
      <c r="M2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" spans="1:13" x14ac:dyDescent="0.2">
      <c r="A300" t="s">
        <v>1406</v>
      </c>
      <c r="B300" t="s">
        <v>15</v>
      </c>
      <c r="C300">
        <v>5</v>
      </c>
      <c r="D300" s="6">
        <v>416711.09</v>
      </c>
      <c r="E300" s="6">
        <v>13548218851.360001</v>
      </c>
      <c r="F300">
        <v>23</v>
      </c>
      <c r="G300" t="s">
        <v>10</v>
      </c>
      <c r="H300">
        <v>2015</v>
      </c>
      <c r="I300">
        <v>6589</v>
      </c>
      <c r="J300">
        <v>10</v>
      </c>
      <c r="K300" s="5">
        <v>32511.259109999999</v>
      </c>
      <c r="L300" s="6">
        <v>18117.873370000001</v>
      </c>
      <c r="M3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" spans="1:13" x14ac:dyDescent="0.2">
      <c r="A301" t="s">
        <v>1407</v>
      </c>
      <c r="B301" t="s">
        <v>12</v>
      </c>
      <c r="C301">
        <v>7</v>
      </c>
      <c r="D301" s="6">
        <v>282554.86</v>
      </c>
      <c r="E301" s="6">
        <v>8345723543.2799997</v>
      </c>
      <c r="F301">
        <v>45</v>
      </c>
      <c r="G301" t="s">
        <v>29</v>
      </c>
      <c r="H301">
        <v>2010</v>
      </c>
      <c r="I301">
        <v>13074</v>
      </c>
      <c r="J301">
        <v>15</v>
      </c>
      <c r="K301" s="5">
        <v>29535.648799999999</v>
      </c>
      <c r="L301" s="6">
        <v>6278.9967969999998</v>
      </c>
      <c r="M3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" spans="1:13" x14ac:dyDescent="0.2">
      <c r="A302" t="s">
        <v>1408</v>
      </c>
      <c r="B302" t="s">
        <v>49</v>
      </c>
      <c r="C302">
        <v>2</v>
      </c>
      <c r="D302" s="6">
        <v>77247.289999999994</v>
      </c>
      <c r="E302" s="6">
        <v>2700556371.79</v>
      </c>
      <c r="F302">
        <v>25</v>
      </c>
      <c r="G302" t="s">
        <v>13</v>
      </c>
      <c r="H302">
        <v>2021</v>
      </c>
      <c r="I302">
        <v>5947</v>
      </c>
      <c r="J302">
        <v>4</v>
      </c>
      <c r="K302" s="5">
        <v>34958.886899999998</v>
      </c>
      <c r="L302" s="6">
        <v>3089.8914279999999</v>
      </c>
      <c r="M3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" spans="1:13" x14ac:dyDescent="0.2">
      <c r="A303" t="s">
        <v>1409</v>
      </c>
      <c r="B303" t="s">
        <v>24</v>
      </c>
      <c r="C303">
        <v>6</v>
      </c>
      <c r="D303" s="6">
        <v>44512.39</v>
      </c>
      <c r="E303" s="6">
        <v>16190158031.719999</v>
      </c>
      <c r="F303">
        <v>28</v>
      </c>
      <c r="G303" t="s">
        <v>19</v>
      </c>
      <c r="H303">
        <v>2022</v>
      </c>
      <c r="I303">
        <v>2941</v>
      </c>
      <c r="J303">
        <v>3</v>
      </c>
      <c r="K303" s="5">
        <v>363721.5183</v>
      </c>
      <c r="L303" s="6">
        <v>1589.7281599999999</v>
      </c>
      <c r="M3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" spans="1:13" x14ac:dyDescent="0.2">
      <c r="A304" t="s">
        <v>1410</v>
      </c>
      <c r="B304" t="s">
        <v>32</v>
      </c>
      <c r="C304">
        <v>8</v>
      </c>
      <c r="D304" s="6">
        <v>215699.29</v>
      </c>
      <c r="E304" s="6">
        <v>748384814.67999995</v>
      </c>
      <c r="F304">
        <v>24</v>
      </c>
      <c r="G304" t="s">
        <v>37</v>
      </c>
      <c r="H304">
        <v>2013</v>
      </c>
      <c r="I304">
        <v>7545</v>
      </c>
      <c r="J304">
        <v>12</v>
      </c>
      <c r="K304" s="5">
        <v>3468.574846</v>
      </c>
      <c r="L304" s="6">
        <v>8987.4702230000003</v>
      </c>
      <c r="M3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" spans="1:13" x14ac:dyDescent="0.2">
      <c r="A305" t="s">
        <v>1413</v>
      </c>
      <c r="B305" t="s">
        <v>24</v>
      </c>
      <c r="C305">
        <v>5</v>
      </c>
      <c r="D305" s="6">
        <v>12344.87</v>
      </c>
      <c r="E305" s="6">
        <v>5678652700.3999996</v>
      </c>
      <c r="F305">
        <v>6</v>
      </c>
      <c r="G305" t="s">
        <v>21</v>
      </c>
      <c r="H305">
        <v>2003</v>
      </c>
      <c r="I305">
        <v>12818</v>
      </c>
      <c r="J305">
        <v>22</v>
      </c>
      <c r="K305" s="5">
        <v>459999.84029999998</v>
      </c>
      <c r="L305" s="6">
        <v>2057.479104</v>
      </c>
      <c r="M3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" spans="1:13" x14ac:dyDescent="0.2">
      <c r="A306" t="s">
        <v>1414</v>
      </c>
      <c r="B306" t="s">
        <v>32</v>
      </c>
      <c r="C306">
        <v>5</v>
      </c>
      <c r="D306" s="6">
        <v>49811.22</v>
      </c>
      <c r="E306" s="6">
        <v>9011634398.7000008</v>
      </c>
      <c r="F306">
        <v>38</v>
      </c>
      <c r="G306" t="s">
        <v>21</v>
      </c>
      <c r="H306">
        <v>2014</v>
      </c>
      <c r="I306">
        <v>14594</v>
      </c>
      <c r="J306">
        <v>11</v>
      </c>
      <c r="K306" s="5">
        <v>180914.75260000001</v>
      </c>
      <c r="L306" s="6">
        <v>1310.821586</v>
      </c>
      <c r="M3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" spans="1:13" x14ac:dyDescent="0.2">
      <c r="A307" t="s">
        <v>164</v>
      </c>
      <c r="B307" t="s">
        <v>12</v>
      </c>
      <c r="C307">
        <v>10</v>
      </c>
      <c r="D307" s="6">
        <v>37355.870000000003</v>
      </c>
      <c r="E307" s="6">
        <v>12047108054.16</v>
      </c>
      <c r="F307">
        <v>26</v>
      </c>
      <c r="G307" t="s">
        <v>27</v>
      </c>
      <c r="H307">
        <v>2016</v>
      </c>
      <c r="I307">
        <v>9803</v>
      </c>
      <c r="J307">
        <v>9</v>
      </c>
      <c r="K307" s="5">
        <v>322494.68459999998</v>
      </c>
      <c r="L307" s="6">
        <v>1436.7643720000001</v>
      </c>
      <c r="M3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" spans="1:13" x14ac:dyDescent="0.2">
      <c r="A308" t="s">
        <v>1417</v>
      </c>
      <c r="B308" t="s">
        <v>24</v>
      </c>
      <c r="C308">
        <v>5</v>
      </c>
      <c r="D308" s="6">
        <v>416606.28</v>
      </c>
      <c r="E308" s="6">
        <v>11239276080.91</v>
      </c>
      <c r="F308">
        <v>49</v>
      </c>
      <c r="G308" t="s">
        <v>13</v>
      </c>
      <c r="H308">
        <v>2000</v>
      </c>
      <c r="I308">
        <v>2687</v>
      </c>
      <c r="J308">
        <v>25</v>
      </c>
      <c r="K308" s="5">
        <v>26977.17239</v>
      </c>
      <c r="L308" s="6">
        <v>8502.169011</v>
      </c>
      <c r="M3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" spans="1:13" x14ac:dyDescent="0.2">
      <c r="A309" t="s">
        <v>1418</v>
      </c>
      <c r="B309" t="s">
        <v>42</v>
      </c>
      <c r="C309">
        <v>8</v>
      </c>
      <c r="D309" s="6">
        <v>398153.89</v>
      </c>
      <c r="E309" s="6">
        <v>17886244432.790001</v>
      </c>
      <c r="F309">
        <v>42</v>
      </c>
      <c r="G309" t="s">
        <v>29</v>
      </c>
      <c r="H309">
        <v>2019</v>
      </c>
      <c r="I309">
        <v>17332</v>
      </c>
      <c r="J309">
        <v>6</v>
      </c>
      <c r="K309" s="5">
        <v>44921.943290000003</v>
      </c>
      <c r="L309" s="6">
        <v>9479.8544249999995</v>
      </c>
      <c r="M3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" spans="1:13" x14ac:dyDescent="0.2">
      <c r="A310" t="s">
        <v>1419</v>
      </c>
      <c r="B310" t="s">
        <v>42</v>
      </c>
      <c r="C310">
        <v>3</v>
      </c>
      <c r="D310" s="6">
        <v>35729.480000000003</v>
      </c>
      <c r="E310" s="6">
        <v>14193054200.370001</v>
      </c>
      <c r="F310">
        <v>43</v>
      </c>
      <c r="G310" t="s">
        <v>37</v>
      </c>
      <c r="H310">
        <v>2005</v>
      </c>
      <c r="I310">
        <v>2564</v>
      </c>
      <c r="J310">
        <v>20</v>
      </c>
      <c r="K310" s="5">
        <v>397235.48719999997</v>
      </c>
      <c r="L310" s="6">
        <v>830.91820240000004</v>
      </c>
      <c r="M3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" spans="1:13" x14ac:dyDescent="0.2">
      <c r="A311" t="s">
        <v>1420</v>
      </c>
      <c r="B311" t="s">
        <v>12</v>
      </c>
      <c r="C311">
        <v>8</v>
      </c>
      <c r="D311" s="6">
        <v>376964.6</v>
      </c>
      <c r="E311" s="6">
        <v>17401697103.169998</v>
      </c>
      <c r="F311">
        <v>46</v>
      </c>
      <c r="G311" t="s">
        <v>35</v>
      </c>
      <c r="H311">
        <v>2005</v>
      </c>
      <c r="I311">
        <v>724</v>
      </c>
      <c r="J311">
        <v>20</v>
      </c>
      <c r="K311" s="5">
        <v>46161.682509999999</v>
      </c>
      <c r="L311" s="6">
        <v>8194.8825890000007</v>
      </c>
      <c r="M3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" spans="1:13" x14ac:dyDescent="0.2">
      <c r="A312" t="s">
        <v>1423</v>
      </c>
      <c r="B312" t="s">
        <v>24</v>
      </c>
      <c r="C312">
        <v>4</v>
      </c>
      <c r="D312" s="6">
        <v>36621.120000000003</v>
      </c>
      <c r="E312" s="6">
        <v>12811629481.129999</v>
      </c>
      <c r="F312">
        <v>16</v>
      </c>
      <c r="G312" t="s">
        <v>10</v>
      </c>
      <c r="H312">
        <v>2008</v>
      </c>
      <c r="I312">
        <v>18809</v>
      </c>
      <c r="J312">
        <v>17</v>
      </c>
      <c r="K312" s="5">
        <v>349841.69219999999</v>
      </c>
      <c r="L312" s="6">
        <v>2288.8196910000001</v>
      </c>
      <c r="M3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" spans="1:13" x14ac:dyDescent="0.2">
      <c r="A313" t="s">
        <v>1424</v>
      </c>
      <c r="B313" t="s">
        <v>9</v>
      </c>
      <c r="C313">
        <v>5</v>
      </c>
      <c r="D313" s="6">
        <v>105224.87</v>
      </c>
      <c r="E313" s="6">
        <v>26154420013.150002</v>
      </c>
      <c r="F313">
        <v>23</v>
      </c>
      <c r="G313" t="s">
        <v>27</v>
      </c>
      <c r="H313">
        <v>2019</v>
      </c>
      <c r="I313">
        <v>9803</v>
      </c>
      <c r="J313">
        <v>6</v>
      </c>
      <c r="K313" s="5">
        <v>248556.40100000001</v>
      </c>
      <c r="L313" s="6">
        <v>4574.9943130000001</v>
      </c>
      <c r="M3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" spans="1:13" x14ac:dyDescent="0.2">
      <c r="A314" t="s">
        <v>36</v>
      </c>
      <c r="B314" t="s">
        <v>32</v>
      </c>
      <c r="C314">
        <v>7</v>
      </c>
      <c r="D314" s="6">
        <v>109596.15</v>
      </c>
      <c r="E314" s="6">
        <v>3965453491.2800002</v>
      </c>
      <c r="F314">
        <v>44</v>
      </c>
      <c r="G314" t="s">
        <v>37</v>
      </c>
      <c r="H314">
        <v>2016</v>
      </c>
      <c r="I314">
        <v>3195</v>
      </c>
      <c r="J314">
        <v>9</v>
      </c>
      <c r="K314" s="5">
        <v>36181.416649999999</v>
      </c>
      <c r="L314" s="6">
        <v>2490.8215460000001</v>
      </c>
      <c r="M3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" spans="1:13" x14ac:dyDescent="0.2">
      <c r="A315" t="s">
        <v>165</v>
      </c>
      <c r="B315" t="s">
        <v>18</v>
      </c>
      <c r="C315">
        <v>8</v>
      </c>
      <c r="D315" s="6">
        <v>51811.9</v>
      </c>
      <c r="E315" s="6">
        <v>1848811352.6700001</v>
      </c>
      <c r="F315">
        <v>4</v>
      </c>
      <c r="G315" t="s">
        <v>37</v>
      </c>
      <c r="H315">
        <v>2023</v>
      </c>
      <c r="I315">
        <v>6011</v>
      </c>
      <c r="J315">
        <v>2</v>
      </c>
      <c r="K315" s="5">
        <v>35682.13968</v>
      </c>
      <c r="L315" s="6">
        <v>12952.975619999999</v>
      </c>
      <c r="M3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" spans="1:13" x14ac:dyDescent="0.2">
      <c r="A316" t="s">
        <v>1425</v>
      </c>
      <c r="B316" t="s">
        <v>32</v>
      </c>
      <c r="C316">
        <v>10</v>
      </c>
      <c r="D316" s="6">
        <v>373066.02</v>
      </c>
      <c r="E316" s="6">
        <v>759162292.82000005</v>
      </c>
      <c r="F316">
        <v>35</v>
      </c>
      <c r="G316" t="s">
        <v>10</v>
      </c>
      <c r="H316">
        <v>2021</v>
      </c>
      <c r="I316">
        <v>10402</v>
      </c>
      <c r="J316">
        <v>4</v>
      </c>
      <c r="K316" s="5">
        <v>2033.9274660000001</v>
      </c>
      <c r="L316" s="6">
        <v>10659.02917</v>
      </c>
      <c r="M3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" spans="1:13" x14ac:dyDescent="0.2">
      <c r="A317" t="s">
        <v>1426</v>
      </c>
      <c r="B317" t="s">
        <v>12</v>
      </c>
      <c r="C317">
        <v>4</v>
      </c>
      <c r="D317" s="6">
        <v>165231.87</v>
      </c>
      <c r="E317" s="6">
        <v>26954748965.169998</v>
      </c>
      <c r="F317">
        <v>10</v>
      </c>
      <c r="G317" t="s">
        <v>33</v>
      </c>
      <c r="H317">
        <v>2022</v>
      </c>
      <c r="I317">
        <v>12922</v>
      </c>
      <c r="J317">
        <v>3</v>
      </c>
      <c r="K317" s="5">
        <v>163131.8708</v>
      </c>
      <c r="L317" s="6">
        <v>16523.18679</v>
      </c>
      <c r="M3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" spans="1:13" x14ac:dyDescent="0.2">
      <c r="A318" t="s">
        <v>1427</v>
      </c>
      <c r="B318" t="s">
        <v>9</v>
      </c>
      <c r="C318">
        <v>1</v>
      </c>
      <c r="D318" s="6">
        <v>158199.03</v>
      </c>
      <c r="E318" s="6">
        <v>7256779028.5200005</v>
      </c>
      <c r="F318">
        <v>49</v>
      </c>
      <c r="G318" t="s">
        <v>16</v>
      </c>
      <c r="H318">
        <v>2001</v>
      </c>
      <c r="I318">
        <v>6483</v>
      </c>
      <c r="J318">
        <v>24</v>
      </c>
      <c r="K318" s="5">
        <v>45870.197590000003</v>
      </c>
      <c r="L318" s="6">
        <v>3228.551661</v>
      </c>
      <c r="M3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" spans="1:13" x14ac:dyDescent="0.2">
      <c r="A319" t="s">
        <v>1431</v>
      </c>
      <c r="B319" t="s">
        <v>15</v>
      </c>
      <c r="C319">
        <v>10</v>
      </c>
      <c r="D319" s="6">
        <v>485031.92</v>
      </c>
      <c r="E319" s="6">
        <v>22472037607.310001</v>
      </c>
      <c r="F319">
        <v>49</v>
      </c>
      <c r="G319" t="s">
        <v>35</v>
      </c>
      <c r="H319">
        <v>2020</v>
      </c>
      <c r="I319">
        <v>5862</v>
      </c>
      <c r="J319">
        <v>5</v>
      </c>
      <c r="K319" s="5">
        <v>46330.049209999997</v>
      </c>
      <c r="L319" s="6">
        <v>9898.6105470000002</v>
      </c>
      <c r="M3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" spans="1:13" x14ac:dyDescent="0.2">
      <c r="A320" t="s">
        <v>1432</v>
      </c>
      <c r="B320" t="s">
        <v>32</v>
      </c>
      <c r="C320">
        <v>10</v>
      </c>
      <c r="D320" s="6">
        <v>97197.2</v>
      </c>
      <c r="E320" s="6">
        <v>4816276295.7799997</v>
      </c>
      <c r="F320">
        <v>47</v>
      </c>
      <c r="G320" t="s">
        <v>16</v>
      </c>
      <c r="H320">
        <v>2011</v>
      </c>
      <c r="I320">
        <v>3215</v>
      </c>
      <c r="J320">
        <v>14</v>
      </c>
      <c r="K320" s="5">
        <v>49550.595560000002</v>
      </c>
      <c r="L320" s="6">
        <v>2068.0255109999998</v>
      </c>
      <c r="M3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" spans="1:13" x14ac:dyDescent="0.2">
      <c r="A321" t="s">
        <v>1433</v>
      </c>
      <c r="B321" t="s">
        <v>49</v>
      </c>
      <c r="C321">
        <v>9</v>
      </c>
      <c r="D321" s="6">
        <v>41120.269999999997</v>
      </c>
      <c r="E321" s="6">
        <v>14831103913.559999</v>
      </c>
      <c r="F321">
        <v>49</v>
      </c>
      <c r="G321" t="s">
        <v>33</v>
      </c>
      <c r="H321">
        <v>2022</v>
      </c>
      <c r="I321">
        <v>525</v>
      </c>
      <c r="J321">
        <v>3</v>
      </c>
      <c r="K321" s="5">
        <v>360675.22259999998</v>
      </c>
      <c r="L321" s="6">
        <v>839.18919819999996</v>
      </c>
      <c r="M3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" spans="1:13" x14ac:dyDescent="0.2">
      <c r="A322" t="s">
        <v>1434</v>
      </c>
      <c r="B322" t="s">
        <v>49</v>
      </c>
      <c r="C322">
        <v>6</v>
      </c>
      <c r="D322" s="6">
        <v>26195.39</v>
      </c>
      <c r="E322" s="6">
        <v>5049043254.1599998</v>
      </c>
      <c r="F322">
        <v>19</v>
      </c>
      <c r="G322" t="s">
        <v>10</v>
      </c>
      <c r="H322">
        <v>2008</v>
      </c>
      <c r="I322">
        <v>12224</v>
      </c>
      <c r="J322">
        <v>17</v>
      </c>
      <c r="K322" s="5">
        <v>192744.50599999999</v>
      </c>
      <c r="L322" s="6">
        <v>1378.7046150000001</v>
      </c>
      <c r="M3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" spans="1:13" x14ac:dyDescent="0.2">
      <c r="A323" t="s">
        <v>1435</v>
      </c>
      <c r="B323" t="s">
        <v>9</v>
      </c>
      <c r="C323">
        <v>2</v>
      </c>
      <c r="D323" s="6">
        <v>40795.33</v>
      </c>
      <c r="E323" s="6">
        <v>15185792277.549999</v>
      </c>
      <c r="F323">
        <v>11</v>
      </c>
      <c r="G323" t="s">
        <v>27</v>
      </c>
      <c r="H323">
        <v>2017</v>
      </c>
      <c r="I323">
        <v>12987</v>
      </c>
      <c r="J323">
        <v>8</v>
      </c>
      <c r="K323" s="5">
        <v>372242.39</v>
      </c>
      <c r="L323" s="6">
        <v>3708.6664479999999</v>
      </c>
      <c r="M3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" spans="1:13" x14ac:dyDescent="0.2">
      <c r="A324" t="s">
        <v>1436</v>
      </c>
      <c r="B324" t="s">
        <v>24</v>
      </c>
      <c r="C324">
        <v>3</v>
      </c>
      <c r="D324" s="6">
        <v>46801.4</v>
      </c>
      <c r="E324" s="6">
        <v>11075116892.49</v>
      </c>
      <c r="F324">
        <v>35</v>
      </c>
      <c r="G324" t="s">
        <v>10</v>
      </c>
      <c r="H324">
        <v>2023</v>
      </c>
      <c r="I324">
        <v>5115</v>
      </c>
      <c r="J324">
        <v>2</v>
      </c>
      <c r="K324" s="5">
        <v>236639.71030000001</v>
      </c>
      <c r="L324" s="6">
        <v>1337.1829</v>
      </c>
      <c r="M3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" spans="1:13" x14ac:dyDescent="0.2">
      <c r="A325" t="s">
        <v>1437</v>
      </c>
      <c r="B325" t="s">
        <v>18</v>
      </c>
      <c r="C325">
        <v>9</v>
      </c>
      <c r="D325" s="6">
        <v>432924.37</v>
      </c>
      <c r="E325" s="6">
        <v>9174277204.7399998</v>
      </c>
      <c r="F325">
        <v>36</v>
      </c>
      <c r="G325" t="s">
        <v>33</v>
      </c>
      <c r="H325">
        <v>2001</v>
      </c>
      <c r="I325">
        <v>13945</v>
      </c>
      <c r="J325">
        <v>24</v>
      </c>
      <c r="K325" s="5">
        <v>21190.408520000001</v>
      </c>
      <c r="L325" s="6">
        <v>12025.67697</v>
      </c>
      <c r="M3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" spans="1:13" x14ac:dyDescent="0.2">
      <c r="A326" t="s">
        <v>1438</v>
      </c>
      <c r="B326" t="s">
        <v>18</v>
      </c>
      <c r="C326">
        <v>4</v>
      </c>
      <c r="D326" s="6">
        <v>49185.05</v>
      </c>
      <c r="E326" s="6">
        <v>24263667977.959999</v>
      </c>
      <c r="F326">
        <v>35</v>
      </c>
      <c r="G326" t="s">
        <v>35</v>
      </c>
      <c r="H326">
        <v>2000</v>
      </c>
      <c r="I326">
        <v>2983</v>
      </c>
      <c r="J326">
        <v>25</v>
      </c>
      <c r="K326" s="5">
        <v>493312.84009999997</v>
      </c>
      <c r="L326" s="6">
        <v>1405.2872640000001</v>
      </c>
      <c r="M3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" spans="1:13" x14ac:dyDescent="0.2">
      <c r="A327" t="s">
        <v>1439</v>
      </c>
      <c r="B327" t="s">
        <v>9</v>
      </c>
      <c r="C327">
        <v>10</v>
      </c>
      <c r="D327" s="6">
        <v>368862.09</v>
      </c>
      <c r="E327" s="6">
        <v>9319085384.2199993</v>
      </c>
      <c r="F327">
        <v>21</v>
      </c>
      <c r="G327" t="s">
        <v>19</v>
      </c>
      <c r="H327">
        <v>2005</v>
      </c>
      <c r="I327">
        <v>4003</v>
      </c>
      <c r="J327">
        <v>20</v>
      </c>
      <c r="K327" s="5">
        <v>25263.41632</v>
      </c>
      <c r="L327" s="6">
        <v>17564.861389999998</v>
      </c>
      <c r="M3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" spans="1:13" x14ac:dyDescent="0.2">
      <c r="A328" t="s">
        <v>1442</v>
      </c>
      <c r="B328" t="s">
        <v>12</v>
      </c>
      <c r="C328">
        <v>10</v>
      </c>
      <c r="D328" s="6">
        <v>365403.84</v>
      </c>
      <c r="E328" s="6">
        <v>15526089501.84</v>
      </c>
      <c r="F328">
        <v>27</v>
      </c>
      <c r="G328" t="s">
        <v>33</v>
      </c>
      <c r="H328">
        <v>2007</v>
      </c>
      <c r="I328">
        <v>15118</v>
      </c>
      <c r="J328">
        <v>18</v>
      </c>
      <c r="K328" s="5">
        <v>42489.219969999998</v>
      </c>
      <c r="L328" s="6">
        <v>13533.47552</v>
      </c>
      <c r="M3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" spans="1:13" x14ac:dyDescent="0.2">
      <c r="A329" t="s">
        <v>1443</v>
      </c>
      <c r="B329" t="s">
        <v>42</v>
      </c>
      <c r="C329">
        <v>5</v>
      </c>
      <c r="D329" s="6">
        <v>313674.05</v>
      </c>
      <c r="E329" s="6">
        <v>5678056296.8900003</v>
      </c>
      <c r="F329">
        <v>25</v>
      </c>
      <c r="G329" t="s">
        <v>16</v>
      </c>
      <c r="H329">
        <v>2018</v>
      </c>
      <c r="I329">
        <v>14372</v>
      </c>
      <c r="J329">
        <v>7</v>
      </c>
      <c r="K329" s="5">
        <v>18100.772789999999</v>
      </c>
      <c r="L329" s="6">
        <v>12546.961810000001</v>
      </c>
      <c r="M3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" spans="1:13" x14ac:dyDescent="0.2">
      <c r="A330" t="s">
        <v>1444</v>
      </c>
      <c r="B330" t="s">
        <v>32</v>
      </c>
      <c r="C330">
        <v>1</v>
      </c>
      <c r="D330" s="6">
        <v>447274.59</v>
      </c>
      <c r="E330" s="6">
        <v>16513449432.57</v>
      </c>
      <c r="F330">
        <v>50</v>
      </c>
      <c r="G330" t="s">
        <v>10</v>
      </c>
      <c r="H330">
        <v>2020</v>
      </c>
      <c r="I330">
        <v>777</v>
      </c>
      <c r="J330">
        <v>5</v>
      </c>
      <c r="K330" s="5">
        <v>36919.159659999998</v>
      </c>
      <c r="L330" s="6">
        <v>8945.4918849999995</v>
      </c>
      <c r="M3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" spans="1:13" x14ac:dyDescent="0.2">
      <c r="A331" t="s">
        <v>167</v>
      </c>
      <c r="B331" t="s">
        <v>24</v>
      </c>
      <c r="C331">
        <v>5</v>
      </c>
      <c r="D331" s="6">
        <v>19775.34</v>
      </c>
      <c r="E331" s="6">
        <v>779789301.33000004</v>
      </c>
      <c r="F331">
        <v>19</v>
      </c>
      <c r="G331" t="s">
        <v>21</v>
      </c>
      <c r="H331">
        <v>2005</v>
      </c>
      <c r="I331">
        <v>18197</v>
      </c>
      <c r="J331">
        <v>20</v>
      </c>
      <c r="K331" s="5">
        <v>39431.401599999997</v>
      </c>
      <c r="L331" s="6">
        <v>1040.8075719999999</v>
      </c>
      <c r="M3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" spans="1:13" x14ac:dyDescent="0.2">
      <c r="A332" t="s">
        <v>1445</v>
      </c>
      <c r="B332" t="s">
        <v>18</v>
      </c>
      <c r="C332">
        <v>5</v>
      </c>
      <c r="D332" s="6">
        <v>303020.2</v>
      </c>
      <c r="E332" s="6">
        <v>7112473323.29</v>
      </c>
      <c r="F332">
        <v>31</v>
      </c>
      <c r="G332" t="s">
        <v>13</v>
      </c>
      <c r="H332">
        <v>2021</v>
      </c>
      <c r="I332">
        <v>19071</v>
      </c>
      <c r="J332">
        <v>4</v>
      </c>
      <c r="K332" s="5">
        <v>23470.94485</v>
      </c>
      <c r="L332" s="6">
        <v>9774.8450229999999</v>
      </c>
      <c r="M3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" spans="1:13" x14ac:dyDescent="0.2">
      <c r="A333" t="s">
        <v>1446</v>
      </c>
      <c r="B333" t="s">
        <v>9</v>
      </c>
      <c r="C333">
        <v>6</v>
      </c>
      <c r="D333" s="6">
        <v>307308.89</v>
      </c>
      <c r="E333" s="6">
        <v>14695712530.719999</v>
      </c>
      <c r="F333">
        <v>48</v>
      </c>
      <c r="G333" t="s">
        <v>29</v>
      </c>
      <c r="H333">
        <v>2000</v>
      </c>
      <c r="I333">
        <v>2997</v>
      </c>
      <c r="J333">
        <v>25</v>
      </c>
      <c r="K333" s="5">
        <v>47819.654900000001</v>
      </c>
      <c r="L333" s="6">
        <v>6402.2686089999997</v>
      </c>
      <c r="M3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" spans="1:13" x14ac:dyDescent="0.2">
      <c r="A334" t="s">
        <v>1447</v>
      </c>
      <c r="B334" t="s">
        <v>42</v>
      </c>
      <c r="C334">
        <v>8</v>
      </c>
      <c r="D334" s="6">
        <v>341590.15</v>
      </c>
      <c r="E334" s="6">
        <v>6803928694.6700001</v>
      </c>
      <c r="F334">
        <v>21</v>
      </c>
      <c r="G334" t="s">
        <v>16</v>
      </c>
      <c r="H334">
        <v>2009</v>
      </c>
      <c r="I334">
        <v>4091</v>
      </c>
      <c r="J334">
        <v>16</v>
      </c>
      <c r="K334" s="5">
        <v>19917.398130000001</v>
      </c>
      <c r="L334" s="6">
        <v>16266.197840000001</v>
      </c>
      <c r="M3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" spans="1:13" x14ac:dyDescent="0.2">
      <c r="A335" t="s">
        <v>1448</v>
      </c>
      <c r="B335" t="s">
        <v>12</v>
      </c>
      <c r="C335">
        <v>2</v>
      </c>
      <c r="D335" s="6">
        <v>43460.08</v>
      </c>
      <c r="E335" s="6">
        <v>13099387257.559999</v>
      </c>
      <c r="F335">
        <v>42</v>
      </c>
      <c r="G335" t="s">
        <v>21</v>
      </c>
      <c r="H335">
        <v>2021</v>
      </c>
      <c r="I335">
        <v>4903</v>
      </c>
      <c r="J335">
        <v>4</v>
      </c>
      <c r="K335" s="5">
        <v>301410.93959999998</v>
      </c>
      <c r="L335" s="6">
        <v>1034.763829</v>
      </c>
      <c r="M3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" spans="1:13" x14ac:dyDescent="0.2">
      <c r="A336" t="s">
        <v>1449</v>
      </c>
      <c r="B336" t="s">
        <v>24</v>
      </c>
      <c r="C336">
        <v>1</v>
      </c>
      <c r="D336" s="6">
        <v>140293.35999999999</v>
      </c>
      <c r="E336" s="6">
        <v>5748355807.6700001</v>
      </c>
      <c r="F336">
        <v>26</v>
      </c>
      <c r="G336" t="s">
        <v>16</v>
      </c>
      <c r="H336">
        <v>2019</v>
      </c>
      <c r="I336">
        <v>8917</v>
      </c>
      <c r="J336">
        <v>6</v>
      </c>
      <c r="K336" s="5">
        <v>40972.828020000001</v>
      </c>
      <c r="L336" s="6">
        <v>5395.8982759999999</v>
      </c>
      <c r="M3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" spans="1:13" x14ac:dyDescent="0.2">
      <c r="A337" t="s">
        <v>1450</v>
      </c>
      <c r="B337" t="s">
        <v>24</v>
      </c>
      <c r="C337">
        <v>6</v>
      </c>
      <c r="D337" s="6">
        <v>419862.29</v>
      </c>
      <c r="E337" s="6">
        <v>9138209346.0799999</v>
      </c>
      <c r="F337">
        <v>23</v>
      </c>
      <c r="G337" t="s">
        <v>16</v>
      </c>
      <c r="H337">
        <v>2014</v>
      </c>
      <c r="I337">
        <v>720</v>
      </c>
      <c r="J337">
        <v>11</v>
      </c>
      <c r="K337" s="5">
        <v>21763.777750000001</v>
      </c>
      <c r="L337" s="6">
        <v>18254.882010000001</v>
      </c>
      <c r="M3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" spans="1:13" x14ac:dyDescent="0.2">
      <c r="A338" t="s">
        <v>1451</v>
      </c>
      <c r="B338" t="s">
        <v>12</v>
      </c>
      <c r="C338">
        <v>2</v>
      </c>
      <c r="D338" s="6">
        <v>457981.23</v>
      </c>
      <c r="E338" s="6">
        <v>18948354063.330002</v>
      </c>
      <c r="F338">
        <v>25</v>
      </c>
      <c r="G338" t="s">
        <v>27</v>
      </c>
      <c r="H338">
        <v>2009</v>
      </c>
      <c r="I338">
        <v>14807</v>
      </c>
      <c r="J338">
        <v>16</v>
      </c>
      <c r="K338" s="5">
        <v>41372.647530000002</v>
      </c>
      <c r="L338" s="6">
        <v>18319.24928</v>
      </c>
      <c r="M3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" spans="1:13" x14ac:dyDescent="0.2">
      <c r="A339" t="s">
        <v>1452</v>
      </c>
      <c r="B339" t="s">
        <v>49</v>
      </c>
      <c r="C339">
        <v>1</v>
      </c>
      <c r="D339" s="6">
        <v>51365.74</v>
      </c>
      <c r="E339" s="6">
        <v>1457698197.8900001</v>
      </c>
      <c r="F339">
        <v>6</v>
      </c>
      <c r="G339" t="s">
        <v>33</v>
      </c>
      <c r="H339">
        <v>2018</v>
      </c>
      <c r="I339">
        <v>4574</v>
      </c>
      <c r="J339">
        <v>7</v>
      </c>
      <c r="K339" s="5">
        <v>28377.800910000002</v>
      </c>
      <c r="L339" s="6">
        <v>8560.9571880000003</v>
      </c>
      <c r="M3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" spans="1:13" x14ac:dyDescent="0.2">
      <c r="A340" t="s">
        <v>1453</v>
      </c>
      <c r="B340" t="s">
        <v>49</v>
      </c>
      <c r="C340">
        <v>6</v>
      </c>
      <c r="D340" s="6">
        <v>351883.35</v>
      </c>
      <c r="E340" s="6">
        <v>10726270703.360001</v>
      </c>
      <c r="F340">
        <v>23</v>
      </c>
      <c r="G340" t="s">
        <v>35</v>
      </c>
      <c r="H340">
        <v>2007</v>
      </c>
      <c r="I340">
        <v>3544</v>
      </c>
      <c r="J340">
        <v>18</v>
      </c>
      <c r="K340" s="5">
        <v>30481.461449999999</v>
      </c>
      <c r="L340" s="6">
        <v>15299.276159999999</v>
      </c>
      <c r="M3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" spans="1:13" x14ac:dyDescent="0.2">
      <c r="A341" t="s">
        <v>1454</v>
      </c>
      <c r="B341" t="s">
        <v>49</v>
      </c>
      <c r="C341">
        <v>3</v>
      </c>
      <c r="D341" s="6">
        <v>92814.95</v>
      </c>
      <c r="E341" s="6">
        <v>3753369211.1300001</v>
      </c>
      <c r="F341">
        <v>45</v>
      </c>
      <c r="G341" t="s">
        <v>27</v>
      </c>
      <c r="H341">
        <v>2017</v>
      </c>
      <c r="I341">
        <v>2034</v>
      </c>
      <c r="J341">
        <v>8</v>
      </c>
      <c r="K341" s="5">
        <v>40438.275110000002</v>
      </c>
      <c r="L341" s="6">
        <v>2062.5543969999999</v>
      </c>
      <c r="M3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" spans="1:13" x14ac:dyDescent="0.2">
      <c r="A342" t="s">
        <v>1456</v>
      </c>
      <c r="B342" t="s">
        <v>15</v>
      </c>
      <c r="C342">
        <v>1</v>
      </c>
      <c r="D342" s="6">
        <v>247581.03</v>
      </c>
      <c r="E342" s="6">
        <v>6628263970.1899996</v>
      </c>
      <c r="F342">
        <v>35</v>
      </c>
      <c r="G342" t="s">
        <v>29</v>
      </c>
      <c r="H342">
        <v>2008</v>
      </c>
      <c r="I342">
        <v>2887</v>
      </c>
      <c r="J342">
        <v>17</v>
      </c>
      <c r="K342" s="5">
        <v>26771.099490000001</v>
      </c>
      <c r="L342" s="6">
        <v>7073.7437190000001</v>
      </c>
      <c r="M3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" spans="1:13" x14ac:dyDescent="0.2">
      <c r="A343" t="s">
        <v>1458</v>
      </c>
      <c r="B343" t="s">
        <v>12</v>
      </c>
      <c r="C343">
        <v>3</v>
      </c>
      <c r="D343" s="6">
        <v>490985.87</v>
      </c>
      <c r="E343" s="6">
        <v>16180758295.67</v>
      </c>
      <c r="F343">
        <v>50</v>
      </c>
      <c r="G343" t="s">
        <v>33</v>
      </c>
      <c r="H343">
        <v>2023</v>
      </c>
      <c r="I343">
        <v>13407</v>
      </c>
      <c r="J343">
        <v>2</v>
      </c>
      <c r="K343" s="5">
        <v>32954.649290000001</v>
      </c>
      <c r="L343" s="6">
        <v>9819.7174969999996</v>
      </c>
      <c r="M3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" spans="1:13" x14ac:dyDescent="0.2">
      <c r="A344" t="s">
        <v>1459</v>
      </c>
      <c r="B344" t="s">
        <v>18</v>
      </c>
      <c r="C344">
        <v>2</v>
      </c>
      <c r="D344" s="6">
        <v>149260.39000000001</v>
      </c>
      <c r="E344" s="6">
        <v>4504115816.5500002</v>
      </c>
      <c r="F344">
        <v>16</v>
      </c>
      <c r="G344" t="s">
        <v>13</v>
      </c>
      <c r="H344">
        <v>2003</v>
      </c>
      <c r="I344">
        <v>2095</v>
      </c>
      <c r="J344">
        <v>22</v>
      </c>
      <c r="K344" s="5">
        <v>30175.22882</v>
      </c>
      <c r="L344" s="6">
        <v>9328.7746540000007</v>
      </c>
      <c r="M3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" spans="1:13" x14ac:dyDescent="0.2">
      <c r="A345" t="s">
        <v>1460</v>
      </c>
      <c r="B345" t="s">
        <v>9</v>
      </c>
      <c r="C345">
        <v>1</v>
      </c>
      <c r="D345" s="6">
        <v>35307.06</v>
      </c>
      <c r="E345" s="6">
        <v>148705617.72</v>
      </c>
      <c r="F345">
        <v>7</v>
      </c>
      <c r="G345" t="s">
        <v>33</v>
      </c>
      <c r="H345">
        <v>2010</v>
      </c>
      <c r="I345">
        <v>18958</v>
      </c>
      <c r="J345">
        <v>15</v>
      </c>
      <c r="K345" s="5">
        <v>4210.7813900000001</v>
      </c>
      <c r="L345" s="6">
        <v>5043.8656970000002</v>
      </c>
      <c r="M3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" spans="1:13" x14ac:dyDescent="0.2">
      <c r="A346" t="s">
        <v>1461</v>
      </c>
      <c r="B346" t="s">
        <v>32</v>
      </c>
      <c r="C346">
        <v>3</v>
      </c>
      <c r="D346" s="6">
        <v>78892.009999999995</v>
      </c>
      <c r="E346" s="6">
        <v>2044111514</v>
      </c>
      <c r="F346">
        <v>39</v>
      </c>
      <c r="G346" t="s">
        <v>29</v>
      </c>
      <c r="H346">
        <v>2016</v>
      </c>
      <c r="I346">
        <v>6379</v>
      </c>
      <c r="J346">
        <v>9</v>
      </c>
      <c r="K346" s="5">
        <v>25909.247029999999</v>
      </c>
      <c r="L346" s="6">
        <v>2022.8720969999999</v>
      </c>
      <c r="M3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" spans="1:13" x14ac:dyDescent="0.2">
      <c r="A347" t="s">
        <v>1464</v>
      </c>
      <c r="B347" t="s">
        <v>49</v>
      </c>
      <c r="C347">
        <v>9</v>
      </c>
      <c r="D347" s="6">
        <v>46594.61</v>
      </c>
      <c r="E347" s="6">
        <v>21646984652.200001</v>
      </c>
      <c r="F347">
        <v>15</v>
      </c>
      <c r="G347" t="s">
        <v>35</v>
      </c>
      <c r="H347">
        <v>2002</v>
      </c>
      <c r="I347">
        <v>5544</v>
      </c>
      <c r="J347">
        <v>23</v>
      </c>
      <c r="K347" s="5">
        <v>464580.30530000001</v>
      </c>
      <c r="L347" s="6">
        <v>3106.3073220000001</v>
      </c>
      <c r="M3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8" spans="1:13" x14ac:dyDescent="0.2">
      <c r="A348" t="s">
        <v>169</v>
      </c>
      <c r="B348" t="s">
        <v>49</v>
      </c>
      <c r="C348">
        <v>1</v>
      </c>
      <c r="D348" s="6">
        <v>33696.85</v>
      </c>
      <c r="E348" s="6">
        <v>12010652855.450001</v>
      </c>
      <c r="F348">
        <v>47</v>
      </c>
      <c r="G348" t="s">
        <v>27</v>
      </c>
      <c r="H348">
        <v>2022</v>
      </c>
      <c r="I348">
        <v>6081</v>
      </c>
      <c r="J348">
        <v>3</v>
      </c>
      <c r="K348" s="5">
        <v>356431.54139999999</v>
      </c>
      <c r="L348" s="6">
        <v>716.95419400000003</v>
      </c>
      <c r="M3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9" spans="1:13" x14ac:dyDescent="0.2">
      <c r="A349" t="s">
        <v>1465</v>
      </c>
      <c r="B349" t="s">
        <v>12</v>
      </c>
      <c r="C349">
        <v>9</v>
      </c>
      <c r="D349" s="6">
        <v>391601.71</v>
      </c>
      <c r="E349" s="6">
        <v>13604027360.09</v>
      </c>
      <c r="F349">
        <v>31</v>
      </c>
      <c r="G349" t="s">
        <v>19</v>
      </c>
      <c r="H349">
        <v>2019</v>
      </c>
      <c r="I349">
        <v>11729</v>
      </c>
      <c r="J349">
        <v>6</v>
      </c>
      <c r="K349" s="5">
        <v>34738.448190000003</v>
      </c>
      <c r="L349" s="6">
        <v>12632.313270000001</v>
      </c>
      <c r="M3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0" spans="1:13" x14ac:dyDescent="0.2">
      <c r="A350" t="s">
        <v>1466</v>
      </c>
      <c r="B350" t="s">
        <v>12</v>
      </c>
      <c r="C350">
        <v>5</v>
      </c>
      <c r="D350" s="6">
        <v>396321.48</v>
      </c>
      <c r="E350" s="6">
        <v>1129250815.8599999</v>
      </c>
      <c r="F350">
        <v>21</v>
      </c>
      <c r="G350" t="s">
        <v>27</v>
      </c>
      <c r="H350">
        <v>2007</v>
      </c>
      <c r="I350">
        <v>12382</v>
      </c>
      <c r="J350">
        <v>18</v>
      </c>
      <c r="K350" s="5">
        <v>2848.3303329999999</v>
      </c>
      <c r="L350" s="6">
        <v>18872.45145</v>
      </c>
      <c r="M3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1" spans="1:13" x14ac:dyDescent="0.2">
      <c r="A351" t="s">
        <v>1468</v>
      </c>
      <c r="B351" t="s">
        <v>24</v>
      </c>
      <c r="C351">
        <v>5</v>
      </c>
      <c r="D351" s="6">
        <v>471851.8</v>
      </c>
      <c r="E351" s="6">
        <v>14813875722.26</v>
      </c>
      <c r="F351">
        <v>48</v>
      </c>
      <c r="G351" t="s">
        <v>13</v>
      </c>
      <c r="H351">
        <v>2011</v>
      </c>
      <c r="I351">
        <v>201</v>
      </c>
      <c r="J351">
        <v>14</v>
      </c>
      <c r="K351" s="5">
        <v>31394.187300000001</v>
      </c>
      <c r="L351" s="6">
        <v>9830.2458900000001</v>
      </c>
      <c r="M3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2" spans="1:13" x14ac:dyDescent="0.2">
      <c r="A352" t="s">
        <v>1476</v>
      </c>
      <c r="B352" t="s">
        <v>42</v>
      </c>
      <c r="C352">
        <v>10</v>
      </c>
      <c r="D352" s="6">
        <v>462777.43</v>
      </c>
      <c r="E352" s="6">
        <v>21983167928.560001</v>
      </c>
      <c r="F352">
        <v>40</v>
      </c>
      <c r="G352" t="s">
        <v>13</v>
      </c>
      <c r="H352">
        <v>2005</v>
      </c>
      <c r="I352">
        <v>15909</v>
      </c>
      <c r="J352">
        <v>20</v>
      </c>
      <c r="K352" s="5">
        <v>47501.67944</v>
      </c>
      <c r="L352" s="6">
        <v>11569.43576</v>
      </c>
      <c r="M3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3" spans="1:13" x14ac:dyDescent="0.2">
      <c r="A353" t="s">
        <v>1477</v>
      </c>
      <c r="B353" t="s">
        <v>42</v>
      </c>
      <c r="C353">
        <v>10</v>
      </c>
      <c r="D353" s="6">
        <v>34893.96</v>
      </c>
      <c r="E353" s="6">
        <v>8490058191.0699997</v>
      </c>
      <c r="F353">
        <v>28</v>
      </c>
      <c r="G353" t="s">
        <v>10</v>
      </c>
      <c r="H353">
        <v>2001</v>
      </c>
      <c r="I353">
        <v>17577</v>
      </c>
      <c r="J353">
        <v>24</v>
      </c>
      <c r="K353" s="5">
        <v>243309.23329999999</v>
      </c>
      <c r="L353" s="6">
        <v>1246.2129520000001</v>
      </c>
      <c r="M3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4" spans="1:13" x14ac:dyDescent="0.2">
      <c r="A354" t="s">
        <v>1478</v>
      </c>
      <c r="B354" t="s">
        <v>18</v>
      </c>
      <c r="C354">
        <v>10</v>
      </c>
      <c r="D354" s="6">
        <v>9168.65</v>
      </c>
      <c r="E354" s="6">
        <v>3478994370.7399998</v>
      </c>
      <c r="F354">
        <v>36</v>
      </c>
      <c r="G354" t="s">
        <v>29</v>
      </c>
      <c r="H354">
        <v>2011</v>
      </c>
      <c r="I354">
        <v>11801</v>
      </c>
      <c r="J354">
        <v>14</v>
      </c>
      <c r="K354" s="5">
        <v>379443.45209999999</v>
      </c>
      <c r="L354" s="6">
        <v>254.6847951</v>
      </c>
      <c r="M3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5" spans="1:13" x14ac:dyDescent="0.2">
      <c r="A355" t="s">
        <v>1479</v>
      </c>
      <c r="B355" t="s">
        <v>15</v>
      </c>
      <c r="C355">
        <v>7</v>
      </c>
      <c r="D355" s="6">
        <v>424664.84</v>
      </c>
      <c r="E355" s="6">
        <v>8044478106.7700005</v>
      </c>
      <c r="F355">
        <v>41</v>
      </c>
      <c r="G355" t="s">
        <v>33</v>
      </c>
      <c r="H355">
        <v>2012</v>
      </c>
      <c r="I355">
        <v>7455</v>
      </c>
      <c r="J355">
        <v>13</v>
      </c>
      <c r="K355" s="5">
        <v>18942.122640000001</v>
      </c>
      <c r="L355" s="6">
        <v>10357.678980000001</v>
      </c>
      <c r="M3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6" spans="1:13" x14ac:dyDescent="0.2">
      <c r="A356" t="s">
        <v>1480</v>
      </c>
      <c r="B356" t="s">
        <v>24</v>
      </c>
      <c r="C356">
        <v>7</v>
      </c>
      <c r="D356" s="6">
        <v>10359.36</v>
      </c>
      <c r="E356" s="6">
        <v>3763108534.3400002</v>
      </c>
      <c r="F356">
        <v>10</v>
      </c>
      <c r="G356" t="s">
        <v>35</v>
      </c>
      <c r="H356">
        <v>2007</v>
      </c>
      <c r="I356">
        <v>8043</v>
      </c>
      <c r="J356">
        <v>18</v>
      </c>
      <c r="K356" s="5">
        <v>363256.00640000001</v>
      </c>
      <c r="L356" s="6">
        <v>1035.9355680000001</v>
      </c>
      <c r="M3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7" spans="1:13" x14ac:dyDescent="0.2">
      <c r="A357" t="s">
        <v>1481</v>
      </c>
      <c r="B357" t="s">
        <v>32</v>
      </c>
      <c r="C357">
        <v>6</v>
      </c>
      <c r="D357" s="6">
        <v>105254.11</v>
      </c>
      <c r="E357" s="6">
        <v>2633550384.8000002</v>
      </c>
      <c r="F357">
        <v>28</v>
      </c>
      <c r="G357" t="s">
        <v>13</v>
      </c>
      <c r="H357">
        <v>2008</v>
      </c>
      <c r="I357">
        <v>1624</v>
      </c>
      <c r="J357">
        <v>17</v>
      </c>
      <c r="K357" s="5">
        <v>25019.879420000001</v>
      </c>
      <c r="L357" s="6">
        <v>3759.075343</v>
      </c>
      <c r="M3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8" spans="1:13" x14ac:dyDescent="0.2">
      <c r="A358" t="s">
        <v>1482</v>
      </c>
      <c r="B358" t="s">
        <v>9</v>
      </c>
      <c r="C358">
        <v>8</v>
      </c>
      <c r="D358" s="6">
        <v>73273.990000000005</v>
      </c>
      <c r="E358" s="6">
        <v>2267279954.9899998</v>
      </c>
      <c r="F358">
        <v>7</v>
      </c>
      <c r="G358" t="s">
        <v>19</v>
      </c>
      <c r="H358">
        <v>2004</v>
      </c>
      <c r="I358">
        <v>8342</v>
      </c>
      <c r="J358">
        <v>21</v>
      </c>
      <c r="K358" s="5">
        <v>30941.49149</v>
      </c>
      <c r="L358" s="6">
        <v>10467.713519999999</v>
      </c>
      <c r="M3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59" spans="1:13" x14ac:dyDescent="0.2">
      <c r="A359" t="s">
        <v>1483</v>
      </c>
      <c r="B359" t="s">
        <v>18</v>
      </c>
      <c r="C359">
        <v>4</v>
      </c>
      <c r="D359" s="6">
        <v>156481.17000000001</v>
      </c>
      <c r="E359" s="6">
        <v>6253514488.5</v>
      </c>
      <c r="F359">
        <v>41</v>
      </c>
      <c r="G359" t="s">
        <v>35</v>
      </c>
      <c r="H359">
        <v>2003</v>
      </c>
      <c r="I359">
        <v>1277</v>
      </c>
      <c r="J359">
        <v>22</v>
      </c>
      <c r="K359" s="5">
        <v>39962.366589999998</v>
      </c>
      <c r="L359" s="6">
        <v>3816.6139800000001</v>
      </c>
      <c r="M3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0" spans="1:13" x14ac:dyDescent="0.2">
      <c r="A360" t="s">
        <v>1484</v>
      </c>
      <c r="B360" t="s">
        <v>9</v>
      </c>
      <c r="C360">
        <v>6</v>
      </c>
      <c r="D360" s="6">
        <v>57191.24</v>
      </c>
      <c r="E360" s="6">
        <v>18418113500.299999</v>
      </c>
      <c r="F360">
        <v>36</v>
      </c>
      <c r="G360" t="s">
        <v>16</v>
      </c>
      <c r="H360">
        <v>2015</v>
      </c>
      <c r="I360">
        <v>8251</v>
      </c>
      <c r="J360">
        <v>10</v>
      </c>
      <c r="K360" s="5">
        <v>322043.30119999999</v>
      </c>
      <c r="L360" s="6">
        <v>1588.645606</v>
      </c>
      <c r="M3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1" spans="1:13" x14ac:dyDescent="0.2">
      <c r="A361" t="s">
        <v>171</v>
      </c>
      <c r="B361" t="s">
        <v>18</v>
      </c>
      <c r="C361">
        <v>9</v>
      </c>
      <c r="D361" s="6">
        <v>39083.18</v>
      </c>
      <c r="E361" s="6">
        <v>15444336263.030001</v>
      </c>
      <c r="F361">
        <v>31</v>
      </c>
      <c r="G361" t="s">
        <v>10</v>
      </c>
      <c r="H361">
        <v>2018</v>
      </c>
      <c r="I361">
        <v>14243</v>
      </c>
      <c r="J361">
        <v>7</v>
      </c>
      <c r="K361" s="5">
        <v>395164.79009999998</v>
      </c>
      <c r="L361" s="6">
        <v>1260.747787</v>
      </c>
      <c r="M3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2" spans="1:13" x14ac:dyDescent="0.2">
      <c r="A362" t="s">
        <v>1485</v>
      </c>
      <c r="B362" t="s">
        <v>24</v>
      </c>
      <c r="C362">
        <v>2</v>
      </c>
      <c r="D362" s="6">
        <v>19610.84</v>
      </c>
      <c r="E362" s="6">
        <v>3625456929.21</v>
      </c>
      <c r="F362">
        <v>9</v>
      </c>
      <c r="G362" t="s">
        <v>13</v>
      </c>
      <c r="H362">
        <v>2003</v>
      </c>
      <c r="I362">
        <v>10211</v>
      </c>
      <c r="J362">
        <v>22</v>
      </c>
      <c r="K362" s="5">
        <v>184869.07699999999</v>
      </c>
      <c r="L362" s="6">
        <v>2178.9818780000001</v>
      </c>
      <c r="M3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3" spans="1:13" x14ac:dyDescent="0.2">
      <c r="A363" t="s">
        <v>1488</v>
      </c>
      <c r="B363" t="s">
        <v>32</v>
      </c>
      <c r="C363">
        <v>7</v>
      </c>
      <c r="D363" s="6">
        <v>176325.55</v>
      </c>
      <c r="E363" s="6">
        <v>4515190046.6599998</v>
      </c>
      <c r="F363">
        <v>42</v>
      </c>
      <c r="G363" t="s">
        <v>19</v>
      </c>
      <c r="H363">
        <v>2021</v>
      </c>
      <c r="I363">
        <v>177</v>
      </c>
      <c r="J363">
        <v>4</v>
      </c>
      <c r="K363" s="5">
        <v>25606.123490000002</v>
      </c>
      <c r="L363" s="6">
        <v>4198.2273009999999</v>
      </c>
      <c r="M3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4" spans="1:13" x14ac:dyDescent="0.2">
      <c r="A364" t="s">
        <v>1489</v>
      </c>
      <c r="B364" t="s">
        <v>18</v>
      </c>
      <c r="C364">
        <v>5</v>
      </c>
      <c r="D364" s="6">
        <v>343558.17</v>
      </c>
      <c r="E364" s="6">
        <v>8586893373.29</v>
      </c>
      <c r="F364">
        <v>38</v>
      </c>
      <c r="G364" t="s">
        <v>16</v>
      </c>
      <c r="H364">
        <v>2020</v>
      </c>
      <c r="I364">
        <v>4868</v>
      </c>
      <c r="J364">
        <v>5</v>
      </c>
      <c r="K364" s="5">
        <v>24993.001499999998</v>
      </c>
      <c r="L364" s="6">
        <v>9041.0044269999999</v>
      </c>
      <c r="M3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5" spans="1:13" x14ac:dyDescent="0.2">
      <c r="A365" t="s">
        <v>1490</v>
      </c>
      <c r="B365" t="s">
        <v>15</v>
      </c>
      <c r="C365">
        <v>2</v>
      </c>
      <c r="D365" s="6">
        <v>295629.94</v>
      </c>
      <c r="E365" s="6">
        <v>12320821985.66</v>
      </c>
      <c r="F365">
        <v>33</v>
      </c>
      <c r="G365" t="s">
        <v>29</v>
      </c>
      <c r="H365">
        <v>2014</v>
      </c>
      <c r="I365">
        <v>14507</v>
      </c>
      <c r="J365">
        <v>11</v>
      </c>
      <c r="K365" s="5">
        <v>41675.502070000002</v>
      </c>
      <c r="L365" s="6">
        <v>8958.4831610000001</v>
      </c>
      <c r="M3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6" spans="1:13" x14ac:dyDescent="0.2">
      <c r="A366" t="s">
        <v>1491</v>
      </c>
      <c r="B366" t="s">
        <v>15</v>
      </c>
      <c r="C366">
        <v>6</v>
      </c>
      <c r="D366" s="6">
        <v>436034.47</v>
      </c>
      <c r="E366" s="6">
        <v>7670897140.4700003</v>
      </c>
      <c r="F366">
        <v>30</v>
      </c>
      <c r="G366" t="s">
        <v>10</v>
      </c>
      <c r="H366">
        <v>2003</v>
      </c>
      <c r="I366">
        <v>11761</v>
      </c>
      <c r="J366">
        <v>22</v>
      </c>
      <c r="K366" s="5">
        <v>17591.409909999998</v>
      </c>
      <c r="L366" s="6">
        <v>14534.48235</v>
      </c>
      <c r="M3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7" spans="1:13" x14ac:dyDescent="0.2">
      <c r="A367" t="s">
        <v>1493</v>
      </c>
      <c r="B367" t="s">
        <v>9</v>
      </c>
      <c r="C367">
        <v>5</v>
      </c>
      <c r="D367" s="6">
        <v>333410.08</v>
      </c>
      <c r="E367" s="6">
        <v>11758960097.030001</v>
      </c>
      <c r="F367">
        <v>21</v>
      </c>
      <c r="G367" t="s">
        <v>10</v>
      </c>
      <c r="H367">
        <v>2009</v>
      </c>
      <c r="I367">
        <v>6674</v>
      </c>
      <c r="J367">
        <v>16</v>
      </c>
      <c r="K367" s="5">
        <v>35267.760060000001</v>
      </c>
      <c r="L367" s="6">
        <v>15876.67045</v>
      </c>
      <c r="M3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8" spans="1:13" x14ac:dyDescent="0.2">
      <c r="A368" t="s">
        <v>172</v>
      </c>
      <c r="B368" t="s">
        <v>12</v>
      </c>
      <c r="C368">
        <v>9</v>
      </c>
      <c r="D368" s="6">
        <v>476908.44</v>
      </c>
      <c r="E368" s="6">
        <v>14035036447.84</v>
      </c>
      <c r="F368">
        <v>41</v>
      </c>
      <c r="G368" t="s">
        <v>35</v>
      </c>
      <c r="H368">
        <v>2021</v>
      </c>
      <c r="I368">
        <v>19297</v>
      </c>
      <c r="J368">
        <v>4</v>
      </c>
      <c r="K368" s="5">
        <v>29428.205549999999</v>
      </c>
      <c r="L368" s="6">
        <v>11631.913119999999</v>
      </c>
      <c r="M3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69" spans="1:13" x14ac:dyDescent="0.2">
      <c r="A369" t="s">
        <v>1495</v>
      </c>
      <c r="B369" t="s">
        <v>32</v>
      </c>
      <c r="C369">
        <v>10</v>
      </c>
      <c r="D369" s="6">
        <v>33286.410000000003</v>
      </c>
      <c r="E369" s="6">
        <v>11083839897.75</v>
      </c>
      <c r="F369">
        <v>6</v>
      </c>
      <c r="G369" t="s">
        <v>13</v>
      </c>
      <c r="H369">
        <v>2010</v>
      </c>
      <c r="I369">
        <v>18512</v>
      </c>
      <c r="J369">
        <v>15</v>
      </c>
      <c r="K369" s="5">
        <v>332982.88990000001</v>
      </c>
      <c r="L369" s="6">
        <v>5547.7358089999998</v>
      </c>
      <c r="M3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0" spans="1:13" x14ac:dyDescent="0.2">
      <c r="A370" t="s">
        <v>1498</v>
      </c>
      <c r="B370" t="s">
        <v>24</v>
      </c>
      <c r="C370">
        <v>2</v>
      </c>
      <c r="D370" s="6">
        <v>187524.34</v>
      </c>
      <c r="E370" s="6">
        <v>3331104544.4899998</v>
      </c>
      <c r="F370">
        <v>33</v>
      </c>
      <c r="G370" t="s">
        <v>37</v>
      </c>
      <c r="H370">
        <v>2019</v>
      </c>
      <c r="I370">
        <v>17345</v>
      </c>
      <c r="J370">
        <v>6</v>
      </c>
      <c r="K370" s="5">
        <v>17762.58524</v>
      </c>
      <c r="L370" s="6">
        <v>5682.5556669999996</v>
      </c>
      <c r="M3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1" spans="1:13" x14ac:dyDescent="0.2">
      <c r="A371" t="s">
        <v>1500</v>
      </c>
      <c r="B371" t="s">
        <v>9</v>
      </c>
      <c r="C371">
        <v>9</v>
      </c>
      <c r="D371" s="6">
        <v>262827.84000000003</v>
      </c>
      <c r="E371" s="6">
        <v>12549506871.09</v>
      </c>
      <c r="F371">
        <v>30</v>
      </c>
      <c r="G371" t="s">
        <v>16</v>
      </c>
      <c r="H371">
        <v>2010</v>
      </c>
      <c r="I371">
        <v>17691</v>
      </c>
      <c r="J371">
        <v>15</v>
      </c>
      <c r="K371" s="5">
        <v>47747.012799999997</v>
      </c>
      <c r="L371" s="6">
        <v>8760.9278620000005</v>
      </c>
      <c r="M3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2" spans="1:13" x14ac:dyDescent="0.2">
      <c r="A372" t="s">
        <v>1501</v>
      </c>
      <c r="B372" t="s">
        <v>9</v>
      </c>
      <c r="C372">
        <v>8</v>
      </c>
      <c r="D372" s="6">
        <v>360962.26</v>
      </c>
      <c r="E372" s="6">
        <v>13249949651.09</v>
      </c>
      <c r="F372">
        <v>39</v>
      </c>
      <c r="G372" t="s">
        <v>13</v>
      </c>
      <c r="H372">
        <v>2018</v>
      </c>
      <c r="I372">
        <v>9766</v>
      </c>
      <c r="J372">
        <v>7</v>
      </c>
      <c r="K372" s="5">
        <v>36706.29866</v>
      </c>
      <c r="L372" s="6">
        <v>9255.4426820000008</v>
      </c>
      <c r="M3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3" spans="1:13" x14ac:dyDescent="0.2">
      <c r="A373" t="s">
        <v>1502</v>
      </c>
      <c r="B373" t="s">
        <v>32</v>
      </c>
      <c r="C373">
        <v>9</v>
      </c>
      <c r="D373" s="6">
        <v>82169.649999999994</v>
      </c>
      <c r="E373" s="6">
        <v>23567659017.830002</v>
      </c>
      <c r="F373">
        <v>31</v>
      </c>
      <c r="G373" t="s">
        <v>19</v>
      </c>
      <c r="H373">
        <v>2010</v>
      </c>
      <c r="I373">
        <v>13406</v>
      </c>
      <c r="J373">
        <v>15</v>
      </c>
      <c r="K373" s="5">
        <v>286816.0637</v>
      </c>
      <c r="L373" s="6">
        <v>2650.6340150000001</v>
      </c>
      <c r="M3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4" spans="1:13" x14ac:dyDescent="0.2">
      <c r="A374" t="s">
        <v>1503</v>
      </c>
      <c r="B374" t="s">
        <v>42</v>
      </c>
      <c r="C374">
        <v>9</v>
      </c>
      <c r="D374" s="6">
        <v>206621.15</v>
      </c>
      <c r="E374" s="6">
        <v>393078800.06</v>
      </c>
      <c r="F374">
        <v>34</v>
      </c>
      <c r="G374" t="s">
        <v>19</v>
      </c>
      <c r="H374">
        <v>2011</v>
      </c>
      <c r="I374">
        <v>16561</v>
      </c>
      <c r="J374">
        <v>14</v>
      </c>
      <c r="K374" s="5">
        <v>1901.4131520000001</v>
      </c>
      <c r="L374" s="6">
        <v>6077.0927540000002</v>
      </c>
      <c r="M3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5" spans="1:13" x14ac:dyDescent="0.2">
      <c r="A375" t="s">
        <v>173</v>
      </c>
      <c r="B375" t="s">
        <v>15</v>
      </c>
      <c r="C375">
        <v>10</v>
      </c>
      <c r="D375" s="6">
        <v>495575.16</v>
      </c>
      <c r="E375" s="6">
        <v>16105806924.65</v>
      </c>
      <c r="F375">
        <v>31</v>
      </c>
      <c r="G375" t="s">
        <v>33</v>
      </c>
      <c r="H375">
        <v>2014</v>
      </c>
      <c r="I375">
        <v>6854</v>
      </c>
      <c r="J375">
        <v>11</v>
      </c>
      <c r="K375" s="5">
        <v>32498.221409999998</v>
      </c>
      <c r="L375" s="6">
        <v>15986.29556</v>
      </c>
      <c r="M3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6" spans="1:13" x14ac:dyDescent="0.2">
      <c r="A376" t="s">
        <v>1505</v>
      </c>
      <c r="B376" t="s">
        <v>24</v>
      </c>
      <c r="C376">
        <v>6</v>
      </c>
      <c r="D376" s="6">
        <v>388530.56</v>
      </c>
      <c r="E376" s="6">
        <v>1847045336.98</v>
      </c>
      <c r="F376">
        <v>38</v>
      </c>
      <c r="G376" t="s">
        <v>19</v>
      </c>
      <c r="H376">
        <v>2022</v>
      </c>
      <c r="I376">
        <v>6602</v>
      </c>
      <c r="J376">
        <v>3</v>
      </c>
      <c r="K376" s="5">
        <v>4752.9254609999998</v>
      </c>
      <c r="L376" s="6">
        <v>10224.488509999999</v>
      </c>
      <c r="M3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7" spans="1:13" x14ac:dyDescent="0.2">
      <c r="A377" t="s">
        <v>1506</v>
      </c>
      <c r="B377" t="s">
        <v>24</v>
      </c>
      <c r="C377">
        <v>8</v>
      </c>
      <c r="D377" s="6">
        <v>313955.65999999997</v>
      </c>
      <c r="E377" s="6">
        <v>5240343657.0200005</v>
      </c>
      <c r="F377">
        <v>28</v>
      </c>
      <c r="G377" t="s">
        <v>27</v>
      </c>
      <c r="H377">
        <v>2007</v>
      </c>
      <c r="I377">
        <v>6889</v>
      </c>
      <c r="J377">
        <v>18</v>
      </c>
      <c r="K377" s="5">
        <v>16690.349450000002</v>
      </c>
      <c r="L377" s="6">
        <v>11212.7022</v>
      </c>
      <c r="M3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8" spans="1:13" x14ac:dyDescent="0.2">
      <c r="A378" t="s">
        <v>1507</v>
      </c>
      <c r="B378" t="s">
        <v>24</v>
      </c>
      <c r="C378">
        <v>2</v>
      </c>
      <c r="D378" s="6">
        <v>203530.18</v>
      </c>
      <c r="E378" s="6">
        <v>7178250910.0299997</v>
      </c>
      <c r="F378">
        <v>27</v>
      </c>
      <c r="G378" t="s">
        <v>10</v>
      </c>
      <c r="H378">
        <v>2018</v>
      </c>
      <c r="I378">
        <v>2391</v>
      </c>
      <c r="J378">
        <v>7</v>
      </c>
      <c r="K378" s="5">
        <v>35267.730539999997</v>
      </c>
      <c r="L378" s="6">
        <v>7538.1546410000001</v>
      </c>
      <c r="M3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79" spans="1:13" x14ac:dyDescent="0.2">
      <c r="A379" t="s">
        <v>1508</v>
      </c>
      <c r="B379" t="s">
        <v>32</v>
      </c>
      <c r="C379">
        <v>10</v>
      </c>
      <c r="D379" s="6">
        <v>180842.89</v>
      </c>
      <c r="E379" s="6">
        <v>3338985106.2399998</v>
      </c>
      <c r="F379">
        <v>16</v>
      </c>
      <c r="G379" t="s">
        <v>29</v>
      </c>
      <c r="H379">
        <v>2013</v>
      </c>
      <c r="I379">
        <v>1608</v>
      </c>
      <c r="J379">
        <v>12</v>
      </c>
      <c r="K379" s="5">
        <v>18462.457729999998</v>
      </c>
      <c r="L379" s="6">
        <v>11302.6808</v>
      </c>
      <c r="M3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0" spans="1:13" x14ac:dyDescent="0.2">
      <c r="A380" t="s">
        <v>1509</v>
      </c>
      <c r="B380" t="s">
        <v>12</v>
      </c>
      <c r="C380">
        <v>6</v>
      </c>
      <c r="D380" s="6">
        <v>40921.18</v>
      </c>
      <c r="E380" s="6">
        <v>15636924069.450001</v>
      </c>
      <c r="F380">
        <v>34</v>
      </c>
      <c r="G380" t="s">
        <v>37</v>
      </c>
      <c r="H380">
        <v>2010</v>
      </c>
      <c r="I380">
        <v>14235</v>
      </c>
      <c r="J380">
        <v>15</v>
      </c>
      <c r="K380" s="5">
        <v>382122.0257</v>
      </c>
      <c r="L380" s="6">
        <v>1203.5640370000001</v>
      </c>
      <c r="M3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1" spans="1:13" x14ac:dyDescent="0.2">
      <c r="A381" t="s">
        <v>1510</v>
      </c>
      <c r="B381" t="s">
        <v>32</v>
      </c>
      <c r="C381">
        <v>10</v>
      </c>
      <c r="D381" s="6">
        <v>212553.32</v>
      </c>
      <c r="E381" s="6">
        <v>10565057436.99</v>
      </c>
      <c r="F381">
        <v>39</v>
      </c>
      <c r="G381" t="s">
        <v>13</v>
      </c>
      <c r="H381">
        <v>2010</v>
      </c>
      <c r="I381">
        <v>16604</v>
      </c>
      <c r="J381">
        <v>15</v>
      </c>
      <c r="K381" s="5">
        <v>49704.446349999998</v>
      </c>
      <c r="L381" s="6">
        <v>5450.0850220000002</v>
      </c>
      <c r="M3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2" spans="1:13" x14ac:dyDescent="0.2">
      <c r="A382" t="s">
        <v>1513</v>
      </c>
      <c r="B382" t="s">
        <v>42</v>
      </c>
      <c r="C382">
        <v>1</v>
      </c>
      <c r="D382" s="6">
        <v>115185.55</v>
      </c>
      <c r="E382" s="6">
        <v>2630300734.5700002</v>
      </c>
      <c r="F382">
        <v>23</v>
      </c>
      <c r="G382" t="s">
        <v>37</v>
      </c>
      <c r="H382">
        <v>2006</v>
      </c>
      <c r="I382">
        <v>3512</v>
      </c>
      <c r="J382">
        <v>19</v>
      </c>
      <c r="K382" s="5">
        <v>22834.335330000002</v>
      </c>
      <c r="L382" s="6">
        <v>5008.0675339999998</v>
      </c>
      <c r="M3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3" spans="1:13" x14ac:dyDescent="0.2">
      <c r="A383" t="s">
        <v>1514</v>
      </c>
      <c r="B383" t="s">
        <v>24</v>
      </c>
      <c r="C383">
        <v>2</v>
      </c>
      <c r="D383" s="6">
        <v>472801.14</v>
      </c>
      <c r="E383" s="6">
        <v>17955699933.240002</v>
      </c>
      <c r="F383">
        <v>40</v>
      </c>
      <c r="G383" t="s">
        <v>35</v>
      </c>
      <c r="H383">
        <v>2009</v>
      </c>
      <c r="I383">
        <v>1025</v>
      </c>
      <c r="J383">
        <v>16</v>
      </c>
      <c r="K383" s="5">
        <v>37976.277549999999</v>
      </c>
      <c r="L383" s="6">
        <v>11820.02838</v>
      </c>
      <c r="M3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4" spans="1:13" x14ac:dyDescent="0.2">
      <c r="A384" t="s">
        <v>174</v>
      </c>
      <c r="B384" t="s">
        <v>12</v>
      </c>
      <c r="C384">
        <v>2</v>
      </c>
      <c r="D384" s="6">
        <v>91077.22</v>
      </c>
      <c r="E384" s="6">
        <v>14964925484.85</v>
      </c>
      <c r="F384">
        <v>8</v>
      </c>
      <c r="G384" t="s">
        <v>21</v>
      </c>
      <c r="H384">
        <v>2013</v>
      </c>
      <c r="I384">
        <v>361</v>
      </c>
      <c r="J384">
        <v>12</v>
      </c>
      <c r="K384" s="5">
        <v>164309.30790000001</v>
      </c>
      <c r="L384" s="6">
        <v>11384.65206</v>
      </c>
      <c r="M3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5" spans="1:13" x14ac:dyDescent="0.2">
      <c r="A385" t="s">
        <v>1517</v>
      </c>
      <c r="B385" t="s">
        <v>24</v>
      </c>
      <c r="C385">
        <v>3</v>
      </c>
      <c r="D385" s="6">
        <v>351877.24</v>
      </c>
      <c r="E385" s="6">
        <v>10805491612.67</v>
      </c>
      <c r="F385">
        <v>49</v>
      </c>
      <c r="G385" t="s">
        <v>13</v>
      </c>
      <c r="H385">
        <v>2008</v>
      </c>
      <c r="I385">
        <v>15472</v>
      </c>
      <c r="J385">
        <v>17</v>
      </c>
      <c r="K385" s="5">
        <v>30707.128509999999</v>
      </c>
      <c r="L385" s="6">
        <v>7181.1682330000003</v>
      </c>
      <c r="M3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6" spans="1:13" x14ac:dyDescent="0.2">
      <c r="A386" t="s">
        <v>1518</v>
      </c>
      <c r="B386" t="s">
        <v>49</v>
      </c>
      <c r="C386">
        <v>1</v>
      </c>
      <c r="D386" s="6">
        <v>41799.730000000003</v>
      </c>
      <c r="E386" s="6">
        <v>8827485949.1200008</v>
      </c>
      <c r="F386">
        <v>31</v>
      </c>
      <c r="G386" t="s">
        <v>13</v>
      </c>
      <c r="H386">
        <v>2003</v>
      </c>
      <c r="I386">
        <v>2451</v>
      </c>
      <c r="J386">
        <v>22</v>
      </c>
      <c r="K386" s="5">
        <v>211184.24960000001</v>
      </c>
      <c r="L386" s="6">
        <v>1348.378316</v>
      </c>
      <c r="M3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7" spans="1:13" x14ac:dyDescent="0.2">
      <c r="A387" t="s">
        <v>1519</v>
      </c>
      <c r="B387" t="s">
        <v>24</v>
      </c>
      <c r="C387">
        <v>2</v>
      </c>
      <c r="D387" s="6">
        <v>329803.08</v>
      </c>
      <c r="E387" s="6">
        <v>9221987295.5900002</v>
      </c>
      <c r="F387">
        <v>34</v>
      </c>
      <c r="G387" t="s">
        <v>33</v>
      </c>
      <c r="H387">
        <v>2020</v>
      </c>
      <c r="I387">
        <v>6145</v>
      </c>
      <c r="J387">
        <v>5</v>
      </c>
      <c r="K387" s="5">
        <v>27961.10195</v>
      </c>
      <c r="L387" s="6">
        <v>9700.0905349999994</v>
      </c>
      <c r="M3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8" spans="1:13" x14ac:dyDescent="0.2">
      <c r="A388" t="s">
        <v>1521</v>
      </c>
      <c r="B388" t="s">
        <v>12</v>
      </c>
      <c r="C388">
        <v>5</v>
      </c>
      <c r="D388" s="6">
        <v>213638.16</v>
      </c>
      <c r="E388" s="6">
        <v>4955637545.04</v>
      </c>
      <c r="F388">
        <v>43</v>
      </c>
      <c r="G388" t="s">
        <v>33</v>
      </c>
      <c r="H388">
        <v>2015</v>
      </c>
      <c r="I388">
        <v>14002</v>
      </c>
      <c r="J388">
        <v>10</v>
      </c>
      <c r="K388" s="5">
        <v>23195.406770000001</v>
      </c>
      <c r="L388" s="6">
        <v>4968.3291859999999</v>
      </c>
      <c r="M3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89" spans="1:13" x14ac:dyDescent="0.2">
      <c r="A389" t="s">
        <v>1522</v>
      </c>
      <c r="B389" t="s">
        <v>12</v>
      </c>
      <c r="C389">
        <v>3</v>
      </c>
      <c r="D389" s="6">
        <v>24129.119999999999</v>
      </c>
      <c r="E389" s="6">
        <v>709174801.63</v>
      </c>
      <c r="F389">
        <v>7</v>
      </c>
      <c r="G389" t="s">
        <v>33</v>
      </c>
      <c r="H389">
        <v>2015</v>
      </c>
      <c r="I389">
        <v>19739</v>
      </c>
      <c r="J389">
        <v>10</v>
      </c>
      <c r="K389" s="5">
        <v>29389.829409999998</v>
      </c>
      <c r="L389" s="6">
        <v>3447.0169089999999</v>
      </c>
      <c r="M3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0" spans="1:13" x14ac:dyDescent="0.2">
      <c r="A390" t="s">
        <v>1523</v>
      </c>
      <c r="B390" t="s">
        <v>15</v>
      </c>
      <c r="C390">
        <v>2</v>
      </c>
      <c r="D390" s="6">
        <v>296142.46000000002</v>
      </c>
      <c r="E390" s="6">
        <v>12371140058.889999</v>
      </c>
      <c r="F390">
        <v>43</v>
      </c>
      <c r="G390" t="s">
        <v>10</v>
      </c>
      <c r="H390">
        <v>2004</v>
      </c>
      <c r="I390">
        <v>8104</v>
      </c>
      <c r="J390">
        <v>21</v>
      </c>
      <c r="K390" s="5">
        <v>41773.287120000001</v>
      </c>
      <c r="L390" s="6">
        <v>6887.0339009999998</v>
      </c>
      <c r="M3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1" spans="1:13" x14ac:dyDescent="0.2">
      <c r="A391" t="s">
        <v>38</v>
      </c>
      <c r="B391" t="s">
        <v>9</v>
      </c>
      <c r="C391">
        <v>3</v>
      </c>
      <c r="D391" s="6">
        <v>419548.15</v>
      </c>
      <c r="E391" s="6">
        <v>13491122379.379999</v>
      </c>
      <c r="F391">
        <v>24</v>
      </c>
      <c r="G391" t="s">
        <v>21</v>
      </c>
      <c r="H391">
        <v>2009</v>
      </c>
      <c r="I391">
        <v>9934</v>
      </c>
      <c r="J391">
        <v>16</v>
      </c>
      <c r="K391" s="5">
        <v>32155.314439999998</v>
      </c>
      <c r="L391" s="6">
        <v>17481.17311</v>
      </c>
      <c r="M3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2" spans="1:13" x14ac:dyDescent="0.2">
      <c r="A392" t="s">
        <v>175</v>
      </c>
      <c r="B392" t="s">
        <v>15</v>
      </c>
      <c r="C392">
        <v>10</v>
      </c>
      <c r="D392" s="6">
        <v>117019.53</v>
      </c>
      <c r="E392" s="6">
        <v>21072193092.610001</v>
      </c>
      <c r="F392">
        <v>9</v>
      </c>
      <c r="G392" t="s">
        <v>33</v>
      </c>
      <c r="H392">
        <v>2022</v>
      </c>
      <c r="I392">
        <v>928</v>
      </c>
      <c r="J392">
        <v>3</v>
      </c>
      <c r="K392" s="5">
        <v>180073.14840000001</v>
      </c>
      <c r="L392" s="6">
        <v>13002.170550000001</v>
      </c>
      <c r="M3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3" spans="1:13" x14ac:dyDescent="0.2">
      <c r="A393" t="s">
        <v>1525</v>
      </c>
      <c r="B393" t="s">
        <v>49</v>
      </c>
      <c r="C393">
        <v>7</v>
      </c>
      <c r="D393" s="6">
        <v>417931.88</v>
      </c>
      <c r="E393" s="6">
        <v>9382036663.6299992</v>
      </c>
      <c r="F393">
        <v>44</v>
      </c>
      <c r="G393" t="s">
        <v>16</v>
      </c>
      <c r="H393">
        <v>2005</v>
      </c>
      <c r="I393">
        <v>4673</v>
      </c>
      <c r="J393">
        <v>20</v>
      </c>
      <c r="K393" s="5">
        <v>22447.722249999999</v>
      </c>
      <c r="L393" s="6">
        <v>9498.4517890000006</v>
      </c>
      <c r="M3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4" spans="1:13" x14ac:dyDescent="0.2">
      <c r="A394" t="s">
        <v>1526</v>
      </c>
      <c r="B394" t="s">
        <v>18</v>
      </c>
      <c r="C394">
        <v>4</v>
      </c>
      <c r="D394" s="6">
        <v>205642.71</v>
      </c>
      <c r="E394" s="6">
        <v>6941328137.5299997</v>
      </c>
      <c r="F394">
        <v>24</v>
      </c>
      <c r="G394" t="s">
        <v>16</v>
      </c>
      <c r="H394">
        <v>2003</v>
      </c>
      <c r="I394">
        <v>605</v>
      </c>
      <c r="J394">
        <v>22</v>
      </c>
      <c r="K394" s="5">
        <v>33753.312510000003</v>
      </c>
      <c r="L394" s="6">
        <v>8568.4460519999993</v>
      </c>
      <c r="M3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5" spans="1:13" x14ac:dyDescent="0.2">
      <c r="A395" t="s">
        <v>1527</v>
      </c>
      <c r="B395" t="s">
        <v>42</v>
      </c>
      <c r="C395">
        <v>9</v>
      </c>
      <c r="D395" s="6">
        <v>88495.22</v>
      </c>
      <c r="E395" s="6">
        <v>3679521352.9699998</v>
      </c>
      <c r="F395">
        <v>21</v>
      </c>
      <c r="G395" t="s">
        <v>37</v>
      </c>
      <c r="H395">
        <v>2010</v>
      </c>
      <c r="I395">
        <v>12663</v>
      </c>
      <c r="J395">
        <v>15</v>
      </c>
      <c r="K395" s="5">
        <v>41577.757819999999</v>
      </c>
      <c r="L395" s="6">
        <v>4214.0581330000005</v>
      </c>
      <c r="M3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6" spans="1:13" x14ac:dyDescent="0.2">
      <c r="A396" t="s">
        <v>1528</v>
      </c>
      <c r="B396" t="s">
        <v>9</v>
      </c>
      <c r="C396">
        <v>7</v>
      </c>
      <c r="D396" s="6">
        <v>170805.89</v>
      </c>
      <c r="E396" s="6">
        <v>5822755819.71</v>
      </c>
      <c r="F396">
        <v>25</v>
      </c>
      <c r="G396" t="s">
        <v>10</v>
      </c>
      <c r="H396">
        <v>2002</v>
      </c>
      <c r="I396">
        <v>2827</v>
      </c>
      <c r="J396">
        <v>23</v>
      </c>
      <c r="K396" s="5">
        <v>34088.900079999999</v>
      </c>
      <c r="L396" s="6">
        <v>6832.2357140000004</v>
      </c>
      <c r="M3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7" spans="1:13" x14ac:dyDescent="0.2">
      <c r="A397" t="s">
        <v>1529</v>
      </c>
      <c r="B397" t="s">
        <v>49</v>
      </c>
      <c r="C397">
        <v>9</v>
      </c>
      <c r="D397" s="6">
        <v>432140.52</v>
      </c>
      <c r="E397" s="6">
        <v>2096511794.6300001</v>
      </c>
      <c r="F397">
        <v>39</v>
      </c>
      <c r="G397" t="s">
        <v>27</v>
      </c>
      <c r="H397">
        <v>2018</v>
      </c>
      <c r="I397">
        <v>1697</v>
      </c>
      <c r="J397">
        <v>7</v>
      </c>
      <c r="K397" s="5">
        <v>4850.4585049999996</v>
      </c>
      <c r="L397" s="6">
        <v>11080.52612</v>
      </c>
      <c r="M3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8" spans="1:13" x14ac:dyDescent="0.2">
      <c r="A398" t="s">
        <v>1531</v>
      </c>
      <c r="B398" t="s">
        <v>15</v>
      </c>
      <c r="C398">
        <v>8</v>
      </c>
      <c r="D398" s="6">
        <v>194898.99</v>
      </c>
      <c r="E398" s="6">
        <v>870718647.89999998</v>
      </c>
      <c r="F398">
        <v>40</v>
      </c>
      <c r="G398" t="s">
        <v>33</v>
      </c>
      <c r="H398">
        <v>2004</v>
      </c>
      <c r="I398">
        <v>14051</v>
      </c>
      <c r="J398">
        <v>21</v>
      </c>
      <c r="K398" s="5">
        <v>4466.5380889999997</v>
      </c>
      <c r="L398" s="6">
        <v>4872.4746750000004</v>
      </c>
      <c r="M3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99" spans="1:13" x14ac:dyDescent="0.2">
      <c r="A399" t="s">
        <v>1532</v>
      </c>
      <c r="B399" t="s">
        <v>42</v>
      </c>
      <c r="C399">
        <v>10</v>
      </c>
      <c r="D399" s="6">
        <v>112333.93</v>
      </c>
      <c r="E399" s="6">
        <v>4276812870.4699998</v>
      </c>
      <c r="F399">
        <v>21</v>
      </c>
      <c r="G399" t="s">
        <v>21</v>
      </c>
      <c r="H399">
        <v>2010</v>
      </c>
      <c r="I399">
        <v>14584</v>
      </c>
      <c r="J399">
        <v>15</v>
      </c>
      <c r="K399" s="5">
        <v>38071.317360000001</v>
      </c>
      <c r="L399" s="6">
        <v>5349.2345590000004</v>
      </c>
      <c r="M3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0" spans="1:13" x14ac:dyDescent="0.2">
      <c r="A400" t="s">
        <v>176</v>
      </c>
      <c r="B400" t="s">
        <v>18</v>
      </c>
      <c r="C400">
        <v>6</v>
      </c>
      <c r="D400" s="6">
        <v>196703.44</v>
      </c>
      <c r="E400" s="6">
        <v>5472960035.6700001</v>
      </c>
      <c r="F400">
        <v>17</v>
      </c>
      <c r="G400" t="s">
        <v>37</v>
      </c>
      <c r="H400">
        <v>2007</v>
      </c>
      <c r="I400">
        <v>6559</v>
      </c>
      <c r="J400">
        <v>18</v>
      </c>
      <c r="K400" s="5">
        <v>27822.408520000001</v>
      </c>
      <c r="L400" s="6">
        <v>11570.79031</v>
      </c>
      <c r="M4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1" spans="1:13" x14ac:dyDescent="0.2">
      <c r="A401" t="s">
        <v>1536</v>
      </c>
      <c r="B401" t="s">
        <v>12</v>
      </c>
      <c r="C401">
        <v>10</v>
      </c>
      <c r="D401" s="6">
        <v>24944.73</v>
      </c>
      <c r="E401" s="6">
        <v>7569549041.8000002</v>
      </c>
      <c r="F401">
        <v>40</v>
      </c>
      <c r="G401" t="s">
        <v>27</v>
      </c>
      <c r="H401">
        <v>2017</v>
      </c>
      <c r="I401">
        <v>16574</v>
      </c>
      <c r="J401">
        <v>8</v>
      </c>
      <c r="K401" s="5">
        <v>303451.8836</v>
      </c>
      <c r="L401" s="6">
        <v>623.61815049999996</v>
      </c>
      <c r="M4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2" spans="1:13" x14ac:dyDescent="0.2">
      <c r="A402" t="s">
        <v>1540</v>
      </c>
      <c r="B402" t="s">
        <v>42</v>
      </c>
      <c r="C402">
        <v>2</v>
      </c>
      <c r="D402" s="6">
        <v>186461.62</v>
      </c>
      <c r="E402" s="6">
        <v>6715271895</v>
      </c>
      <c r="F402">
        <v>16</v>
      </c>
      <c r="G402" t="s">
        <v>37</v>
      </c>
      <c r="H402">
        <v>2015</v>
      </c>
      <c r="I402">
        <v>14052</v>
      </c>
      <c r="J402">
        <v>10</v>
      </c>
      <c r="K402" s="5">
        <v>36013.23141</v>
      </c>
      <c r="L402" s="6">
        <v>11653.851189999999</v>
      </c>
      <c r="M4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3" spans="1:13" x14ac:dyDescent="0.2">
      <c r="A403" t="s">
        <v>1542</v>
      </c>
      <c r="B403" t="s">
        <v>15</v>
      </c>
      <c r="C403">
        <v>4</v>
      </c>
      <c r="D403" s="6">
        <v>233801.06</v>
      </c>
      <c r="E403" s="6">
        <v>10372721490.75</v>
      </c>
      <c r="F403">
        <v>36</v>
      </c>
      <c r="G403" t="s">
        <v>35</v>
      </c>
      <c r="H403">
        <v>2009</v>
      </c>
      <c r="I403">
        <v>12874</v>
      </c>
      <c r="J403">
        <v>16</v>
      </c>
      <c r="K403" s="5">
        <v>44364.58769</v>
      </c>
      <c r="L403" s="6">
        <v>6494.4739280000003</v>
      </c>
      <c r="M4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4" spans="1:13" x14ac:dyDescent="0.2">
      <c r="A404" t="s">
        <v>1543</v>
      </c>
      <c r="B404" t="s">
        <v>9</v>
      </c>
      <c r="C404">
        <v>9</v>
      </c>
      <c r="D404" s="6">
        <v>28859</v>
      </c>
      <c r="E404" s="6">
        <v>9730540011.8099995</v>
      </c>
      <c r="F404">
        <v>39</v>
      </c>
      <c r="G404" t="s">
        <v>19</v>
      </c>
      <c r="H404">
        <v>2015</v>
      </c>
      <c r="I404">
        <v>1429</v>
      </c>
      <c r="J404">
        <v>10</v>
      </c>
      <c r="K404" s="5">
        <v>337174.1752</v>
      </c>
      <c r="L404" s="6">
        <v>739.97448310000004</v>
      </c>
      <c r="M4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5" spans="1:13" x14ac:dyDescent="0.2">
      <c r="A405" t="s">
        <v>1544</v>
      </c>
      <c r="B405" t="s">
        <v>9</v>
      </c>
      <c r="C405">
        <v>7</v>
      </c>
      <c r="D405" s="6">
        <v>304500.40000000002</v>
      </c>
      <c r="E405" s="6">
        <v>11621139885.139999</v>
      </c>
      <c r="F405">
        <v>19</v>
      </c>
      <c r="G405" t="s">
        <v>33</v>
      </c>
      <c r="H405">
        <v>2003</v>
      </c>
      <c r="I405">
        <v>219</v>
      </c>
      <c r="J405">
        <v>22</v>
      </c>
      <c r="K405" s="5">
        <v>38163.612350000003</v>
      </c>
      <c r="L405" s="6">
        <v>16026.33706</v>
      </c>
      <c r="M4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6" spans="1:13" x14ac:dyDescent="0.2">
      <c r="A406" t="s">
        <v>177</v>
      </c>
      <c r="B406" t="s">
        <v>42</v>
      </c>
      <c r="C406">
        <v>2</v>
      </c>
      <c r="D406" s="6">
        <v>62122.27</v>
      </c>
      <c r="E406" s="6">
        <v>25489330144.34</v>
      </c>
      <c r="F406">
        <v>32</v>
      </c>
      <c r="G406" t="s">
        <v>13</v>
      </c>
      <c r="H406">
        <v>2007</v>
      </c>
      <c r="I406">
        <v>1577</v>
      </c>
      <c r="J406">
        <v>18</v>
      </c>
      <c r="K406" s="5">
        <v>410308.05410000001</v>
      </c>
      <c r="L406" s="6">
        <v>1941.32096</v>
      </c>
      <c r="M4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7" spans="1:13" x14ac:dyDescent="0.2">
      <c r="A407" t="s">
        <v>1547</v>
      </c>
      <c r="B407" t="s">
        <v>24</v>
      </c>
      <c r="C407">
        <v>5</v>
      </c>
      <c r="D407" s="6">
        <v>90484.36</v>
      </c>
      <c r="E407" s="6">
        <v>21050954746.150002</v>
      </c>
      <c r="F407">
        <v>14</v>
      </c>
      <c r="G407" t="s">
        <v>10</v>
      </c>
      <c r="H407">
        <v>2014</v>
      </c>
      <c r="I407">
        <v>2316</v>
      </c>
      <c r="J407">
        <v>11</v>
      </c>
      <c r="K407" s="5">
        <v>232646.43059999999</v>
      </c>
      <c r="L407" s="6">
        <v>6463.168842</v>
      </c>
      <c r="M4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8" spans="1:13" x14ac:dyDescent="0.2">
      <c r="A408" t="s">
        <v>1548</v>
      </c>
      <c r="B408" t="s">
        <v>15</v>
      </c>
      <c r="C408">
        <v>1</v>
      </c>
      <c r="D408" s="6">
        <v>210252.47</v>
      </c>
      <c r="E408" s="6">
        <v>10083369235.35</v>
      </c>
      <c r="F408">
        <v>37</v>
      </c>
      <c r="G408" t="s">
        <v>35</v>
      </c>
      <c r="H408">
        <v>2017</v>
      </c>
      <c r="I408">
        <v>6414</v>
      </c>
      <c r="J408">
        <v>8</v>
      </c>
      <c r="K408" s="5">
        <v>47957.386480000001</v>
      </c>
      <c r="L408" s="6">
        <v>5682.4992000000002</v>
      </c>
      <c r="M4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09" spans="1:13" x14ac:dyDescent="0.2">
      <c r="A409" t="s">
        <v>1549</v>
      </c>
      <c r="B409" t="s">
        <v>24</v>
      </c>
      <c r="C409">
        <v>1</v>
      </c>
      <c r="D409" s="6">
        <v>320568.96000000002</v>
      </c>
      <c r="E409" s="6">
        <v>14548260119.290001</v>
      </c>
      <c r="F409">
        <v>29</v>
      </c>
      <c r="G409" t="s">
        <v>27</v>
      </c>
      <c r="H409">
        <v>2009</v>
      </c>
      <c r="I409">
        <v>8777</v>
      </c>
      <c r="J409">
        <v>16</v>
      </c>
      <c r="K409" s="5">
        <v>45381.622660000001</v>
      </c>
      <c r="L409" s="6">
        <v>11054.10205</v>
      </c>
      <c r="M4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0" spans="1:13" x14ac:dyDescent="0.2">
      <c r="A410" t="s">
        <v>1550</v>
      </c>
      <c r="B410" t="s">
        <v>49</v>
      </c>
      <c r="C410">
        <v>10</v>
      </c>
      <c r="D410" s="6">
        <v>306694.09999999998</v>
      </c>
      <c r="E410" s="6">
        <v>13604740180.280001</v>
      </c>
      <c r="F410">
        <v>24</v>
      </c>
      <c r="G410" t="s">
        <v>10</v>
      </c>
      <c r="H410">
        <v>2012</v>
      </c>
      <c r="I410">
        <v>16714</v>
      </c>
      <c r="J410">
        <v>13</v>
      </c>
      <c r="K410" s="5">
        <v>44358.314539999999</v>
      </c>
      <c r="L410" s="6">
        <v>12778.920959999999</v>
      </c>
      <c r="M4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1" spans="1:13" x14ac:dyDescent="0.2">
      <c r="A411" t="s">
        <v>1551</v>
      </c>
      <c r="B411" t="s">
        <v>15</v>
      </c>
      <c r="C411">
        <v>10</v>
      </c>
      <c r="D411" s="6">
        <v>39516.86</v>
      </c>
      <c r="E411" s="6">
        <v>9637049397.1599998</v>
      </c>
      <c r="F411">
        <v>28</v>
      </c>
      <c r="G411" t="s">
        <v>29</v>
      </c>
      <c r="H411">
        <v>2018</v>
      </c>
      <c r="I411">
        <v>6328</v>
      </c>
      <c r="J411">
        <v>7</v>
      </c>
      <c r="K411" s="5">
        <v>243870.8529</v>
      </c>
      <c r="L411" s="6">
        <v>1411.31636</v>
      </c>
      <c r="M4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2" spans="1:13" x14ac:dyDescent="0.2">
      <c r="A412" t="s">
        <v>178</v>
      </c>
      <c r="B412" t="s">
        <v>42</v>
      </c>
      <c r="C412">
        <v>10</v>
      </c>
      <c r="D412" s="6">
        <v>21361.06</v>
      </c>
      <c r="E412" s="6">
        <v>6159536137.7399998</v>
      </c>
      <c r="F412">
        <v>12</v>
      </c>
      <c r="G412" t="s">
        <v>21</v>
      </c>
      <c r="H412">
        <v>2020</v>
      </c>
      <c r="I412">
        <v>6958</v>
      </c>
      <c r="J412">
        <v>5</v>
      </c>
      <c r="K412" s="5">
        <v>288352.51140000002</v>
      </c>
      <c r="L412" s="6">
        <v>1780.0881830000001</v>
      </c>
      <c r="M4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3" spans="1:13" x14ac:dyDescent="0.2">
      <c r="A413" t="s">
        <v>1555</v>
      </c>
      <c r="B413" t="s">
        <v>9</v>
      </c>
      <c r="C413">
        <v>7</v>
      </c>
      <c r="D413" s="6">
        <v>284844.38</v>
      </c>
      <c r="E413" s="6">
        <v>8056191813.3199997</v>
      </c>
      <c r="F413">
        <v>28</v>
      </c>
      <c r="G413" t="s">
        <v>37</v>
      </c>
      <c r="H413">
        <v>2022</v>
      </c>
      <c r="I413">
        <v>1463</v>
      </c>
      <c r="J413">
        <v>3</v>
      </c>
      <c r="K413" s="5">
        <v>28281.783009999999</v>
      </c>
      <c r="L413" s="6">
        <v>10173.0136</v>
      </c>
      <c r="M4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4" spans="1:13" x14ac:dyDescent="0.2">
      <c r="A414" t="s">
        <v>1556</v>
      </c>
      <c r="B414" t="s">
        <v>42</v>
      </c>
      <c r="C414">
        <v>6</v>
      </c>
      <c r="D414" s="6">
        <v>184799.69</v>
      </c>
      <c r="E414" s="6">
        <v>6061483673.4399996</v>
      </c>
      <c r="F414">
        <v>35</v>
      </c>
      <c r="G414" t="s">
        <v>19</v>
      </c>
      <c r="H414">
        <v>2015</v>
      </c>
      <c r="I414">
        <v>15687</v>
      </c>
      <c r="J414">
        <v>10</v>
      </c>
      <c r="K414" s="5">
        <v>32799.291870000001</v>
      </c>
      <c r="L414" s="6">
        <v>5279.9910600000003</v>
      </c>
      <c r="M4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5" spans="1:13" x14ac:dyDescent="0.2">
      <c r="A415" t="s">
        <v>1557</v>
      </c>
      <c r="B415" t="s">
        <v>49</v>
      </c>
      <c r="C415">
        <v>2</v>
      </c>
      <c r="D415" s="6">
        <v>166929.98000000001</v>
      </c>
      <c r="E415" s="6">
        <v>6964781399.4099998</v>
      </c>
      <c r="F415">
        <v>13</v>
      </c>
      <c r="G415" t="s">
        <v>29</v>
      </c>
      <c r="H415">
        <v>2015</v>
      </c>
      <c r="I415">
        <v>8482</v>
      </c>
      <c r="J415">
        <v>10</v>
      </c>
      <c r="K415" s="5">
        <v>41721.77046</v>
      </c>
      <c r="L415" s="6">
        <v>12840.76799</v>
      </c>
      <c r="M4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6" spans="1:13" x14ac:dyDescent="0.2">
      <c r="A416" t="s">
        <v>1559</v>
      </c>
      <c r="B416" t="s">
        <v>15</v>
      </c>
      <c r="C416">
        <v>3</v>
      </c>
      <c r="D416" s="6">
        <v>171928.42</v>
      </c>
      <c r="E416" s="6">
        <v>3446242342.0500002</v>
      </c>
      <c r="F416">
        <v>12</v>
      </c>
      <c r="G416" t="s">
        <v>33</v>
      </c>
      <c r="H416">
        <v>2019</v>
      </c>
      <c r="I416">
        <v>17396</v>
      </c>
      <c r="J416">
        <v>6</v>
      </c>
      <c r="K416" s="5">
        <v>20043.634839999999</v>
      </c>
      <c r="L416" s="6">
        <v>14327.3681</v>
      </c>
      <c r="M4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7" spans="1:13" x14ac:dyDescent="0.2">
      <c r="A417" t="s">
        <v>1561</v>
      </c>
      <c r="B417" t="s">
        <v>9</v>
      </c>
      <c r="C417">
        <v>10</v>
      </c>
      <c r="D417" s="6">
        <v>164812.48000000001</v>
      </c>
      <c r="E417" s="6">
        <v>3631491550.5599999</v>
      </c>
      <c r="F417">
        <v>26</v>
      </c>
      <c r="G417" t="s">
        <v>27</v>
      </c>
      <c r="H417">
        <v>2001</v>
      </c>
      <c r="I417">
        <v>6995</v>
      </c>
      <c r="J417">
        <v>24</v>
      </c>
      <c r="K417" s="5">
        <v>22033.081740000001</v>
      </c>
      <c r="L417" s="6">
        <v>6338.9413539999996</v>
      </c>
      <c r="M4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8" spans="1:13" x14ac:dyDescent="0.2">
      <c r="A418" t="s">
        <v>1563</v>
      </c>
      <c r="B418" t="s">
        <v>12</v>
      </c>
      <c r="C418">
        <v>10</v>
      </c>
      <c r="D418" s="6">
        <v>452225.05</v>
      </c>
      <c r="E418" s="6">
        <v>9430314681.3600006</v>
      </c>
      <c r="F418">
        <v>46</v>
      </c>
      <c r="G418" t="s">
        <v>35</v>
      </c>
      <c r="H418">
        <v>2003</v>
      </c>
      <c r="I418">
        <v>18745</v>
      </c>
      <c r="J418">
        <v>22</v>
      </c>
      <c r="K418" s="5">
        <v>20852.145380000002</v>
      </c>
      <c r="L418" s="6">
        <v>9830.9793140000002</v>
      </c>
      <c r="M4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19" spans="1:13" x14ac:dyDescent="0.2">
      <c r="A419" t="s">
        <v>1564</v>
      </c>
      <c r="B419" t="s">
        <v>32</v>
      </c>
      <c r="C419">
        <v>3</v>
      </c>
      <c r="D419" s="6">
        <v>270923.64</v>
      </c>
      <c r="E419" s="6">
        <v>6854556243.4799995</v>
      </c>
      <c r="F419">
        <v>16</v>
      </c>
      <c r="G419" t="s">
        <v>29</v>
      </c>
      <c r="H419">
        <v>2020</v>
      </c>
      <c r="I419">
        <v>4238</v>
      </c>
      <c r="J419">
        <v>5</v>
      </c>
      <c r="K419" s="5">
        <v>25299.694950000001</v>
      </c>
      <c r="L419" s="6">
        <v>16932.727190000001</v>
      </c>
      <c r="M4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0" spans="1:13" x14ac:dyDescent="0.2">
      <c r="A420" t="s">
        <v>179</v>
      </c>
      <c r="B420" t="s">
        <v>15</v>
      </c>
      <c r="C420">
        <v>3</v>
      </c>
      <c r="D420" s="6">
        <v>236876.42</v>
      </c>
      <c r="E420" s="6">
        <v>11722669062.17</v>
      </c>
      <c r="F420">
        <v>32</v>
      </c>
      <c r="G420" t="s">
        <v>19</v>
      </c>
      <c r="H420">
        <v>2002</v>
      </c>
      <c r="I420">
        <v>11816</v>
      </c>
      <c r="J420">
        <v>23</v>
      </c>
      <c r="K420" s="5">
        <v>49487.544289999998</v>
      </c>
      <c r="L420" s="6">
        <v>7402.3880369999997</v>
      </c>
      <c r="M4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1" spans="1:13" x14ac:dyDescent="0.2">
      <c r="A421" t="s">
        <v>1565</v>
      </c>
      <c r="B421" t="s">
        <v>12</v>
      </c>
      <c r="C421">
        <v>4</v>
      </c>
      <c r="D421" s="6">
        <v>188429.94</v>
      </c>
      <c r="E421" s="6">
        <v>7558557035.2600002</v>
      </c>
      <c r="F421">
        <v>42</v>
      </c>
      <c r="G421" t="s">
        <v>35</v>
      </c>
      <c r="H421">
        <v>2007</v>
      </c>
      <c r="I421">
        <v>6557</v>
      </c>
      <c r="J421">
        <v>18</v>
      </c>
      <c r="K421" s="5">
        <v>40112.354800000001</v>
      </c>
      <c r="L421" s="6">
        <v>4486.4271410000001</v>
      </c>
      <c r="M4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2" spans="1:13" x14ac:dyDescent="0.2">
      <c r="A422" t="s">
        <v>1566</v>
      </c>
      <c r="B422" t="s">
        <v>49</v>
      </c>
      <c r="C422">
        <v>5</v>
      </c>
      <c r="D422" s="6">
        <v>37509.54</v>
      </c>
      <c r="E422" s="6">
        <v>17996656458.150002</v>
      </c>
      <c r="F422">
        <v>47</v>
      </c>
      <c r="G422" t="s">
        <v>19</v>
      </c>
      <c r="H422">
        <v>2012</v>
      </c>
      <c r="I422">
        <v>14894</v>
      </c>
      <c r="J422">
        <v>13</v>
      </c>
      <c r="K422" s="5">
        <v>479787.78779999999</v>
      </c>
      <c r="L422" s="6">
        <v>798.0753072</v>
      </c>
      <c r="M4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3" spans="1:13" x14ac:dyDescent="0.2">
      <c r="A423" t="s">
        <v>1567</v>
      </c>
      <c r="B423" t="s">
        <v>24</v>
      </c>
      <c r="C423">
        <v>8</v>
      </c>
      <c r="D423" s="6">
        <v>306821.59000000003</v>
      </c>
      <c r="E423" s="6">
        <v>4973250875.2299995</v>
      </c>
      <c r="F423">
        <v>28</v>
      </c>
      <c r="G423" t="s">
        <v>37</v>
      </c>
      <c r="H423">
        <v>2021</v>
      </c>
      <c r="I423">
        <v>6443</v>
      </c>
      <c r="J423">
        <v>4</v>
      </c>
      <c r="K423" s="5">
        <v>16207.933950000001</v>
      </c>
      <c r="L423" s="6">
        <v>10957.9139</v>
      </c>
      <c r="M4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4" spans="1:13" x14ac:dyDescent="0.2">
      <c r="A424" t="s">
        <v>1569</v>
      </c>
      <c r="B424" t="s">
        <v>18</v>
      </c>
      <c r="C424">
        <v>1</v>
      </c>
      <c r="D424" s="6">
        <v>24082.45</v>
      </c>
      <c r="E424" s="6">
        <v>9189764097.0799999</v>
      </c>
      <c r="F424">
        <v>31</v>
      </c>
      <c r="G424" t="s">
        <v>35</v>
      </c>
      <c r="H424">
        <v>2002</v>
      </c>
      <c r="I424">
        <v>16185</v>
      </c>
      <c r="J424">
        <v>23</v>
      </c>
      <c r="K424" s="5">
        <v>381594.92259999999</v>
      </c>
      <c r="L424" s="6">
        <v>776.85317259999999</v>
      </c>
      <c r="M4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5" spans="1:13" x14ac:dyDescent="0.2">
      <c r="A425" t="s">
        <v>1570</v>
      </c>
      <c r="B425" t="s">
        <v>18</v>
      </c>
      <c r="C425">
        <v>9</v>
      </c>
      <c r="D425" s="6">
        <v>355994.89</v>
      </c>
      <c r="E425" s="6">
        <v>10706583620.6</v>
      </c>
      <c r="F425">
        <v>21</v>
      </c>
      <c r="G425" t="s">
        <v>27</v>
      </c>
      <c r="H425">
        <v>2018</v>
      </c>
      <c r="I425">
        <v>17362</v>
      </c>
      <c r="J425">
        <v>7</v>
      </c>
      <c r="K425" s="5">
        <v>30074.104940000001</v>
      </c>
      <c r="L425" s="6">
        <v>16952.13753</v>
      </c>
      <c r="M4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6" spans="1:13" x14ac:dyDescent="0.2">
      <c r="A426" t="s">
        <v>1571</v>
      </c>
      <c r="B426" t="s">
        <v>15</v>
      </c>
      <c r="C426">
        <v>8</v>
      </c>
      <c r="D426" s="6">
        <v>118453.92</v>
      </c>
      <c r="E426" s="6">
        <v>5751092057.1499996</v>
      </c>
      <c r="F426">
        <v>27</v>
      </c>
      <c r="G426" t="s">
        <v>27</v>
      </c>
      <c r="H426">
        <v>2002</v>
      </c>
      <c r="I426">
        <v>1994</v>
      </c>
      <c r="J426">
        <v>23</v>
      </c>
      <c r="K426" s="5">
        <v>48550.301050000002</v>
      </c>
      <c r="L426" s="6">
        <v>4387.1823189999996</v>
      </c>
      <c r="M4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7" spans="1:13" x14ac:dyDescent="0.2">
      <c r="A427" t="s">
        <v>1572</v>
      </c>
      <c r="B427" t="s">
        <v>12</v>
      </c>
      <c r="C427">
        <v>9</v>
      </c>
      <c r="D427" s="6">
        <v>431598.86</v>
      </c>
      <c r="E427" s="6">
        <v>1161179730.3</v>
      </c>
      <c r="F427">
        <v>45</v>
      </c>
      <c r="G427" t="s">
        <v>10</v>
      </c>
      <c r="H427">
        <v>2023</v>
      </c>
      <c r="I427">
        <v>622</v>
      </c>
      <c r="J427">
        <v>2</v>
      </c>
      <c r="K427" s="5">
        <v>2689.4142849999998</v>
      </c>
      <c r="L427" s="6">
        <v>9591.0857099999994</v>
      </c>
      <c r="M4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8" spans="1:13" x14ac:dyDescent="0.2">
      <c r="A428" t="s">
        <v>1573</v>
      </c>
      <c r="B428" t="s">
        <v>18</v>
      </c>
      <c r="C428">
        <v>10</v>
      </c>
      <c r="D428" s="6">
        <v>42845.33</v>
      </c>
      <c r="E428" s="6">
        <v>7912853783.5900002</v>
      </c>
      <c r="F428">
        <v>26</v>
      </c>
      <c r="G428" t="s">
        <v>29</v>
      </c>
      <c r="H428">
        <v>2017</v>
      </c>
      <c r="I428">
        <v>16485</v>
      </c>
      <c r="J428">
        <v>8</v>
      </c>
      <c r="K428" s="5">
        <v>184683.1777</v>
      </c>
      <c r="L428" s="6">
        <v>1647.89715</v>
      </c>
      <c r="M4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29" spans="1:13" x14ac:dyDescent="0.2">
      <c r="A429" t="s">
        <v>1574</v>
      </c>
      <c r="B429" t="s">
        <v>15</v>
      </c>
      <c r="C429">
        <v>6</v>
      </c>
      <c r="D429" s="6">
        <v>165511.84</v>
      </c>
      <c r="E429" s="6">
        <v>5539442978.8599997</v>
      </c>
      <c r="F429">
        <v>23</v>
      </c>
      <c r="G429" t="s">
        <v>13</v>
      </c>
      <c r="H429">
        <v>2010</v>
      </c>
      <c r="I429">
        <v>572</v>
      </c>
      <c r="J429">
        <v>15</v>
      </c>
      <c r="K429" s="5">
        <v>33467.560380000003</v>
      </c>
      <c r="L429" s="6">
        <v>7196.1669160000001</v>
      </c>
      <c r="M4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0" spans="1:13" x14ac:dyDescent="0.2">
      <c r="A430" t="s">
        <v>1576</v>
      </c>
      <c r="B430" t="s">
        <v>24</v>
      </c>
      <c r="C430">
        <v>4</v>
      </c>
      <c r="D430" s="6">
        <v>428779.66</v>
      </c>
      <c r="E430" s="6">
        <v>698322288.72000003</v>
      </c>
      <c r="F430">
        <v>22</v>
      </c>
      <c r="G430" t="s">
        <v>13</v>
      </c>
      <c r="H430">
        <v>2016</v>
      </c>
      <c r="I430">
        <v>18587</v>
      </c>
      <c r="J430">
        <v>9</v>
      </c>
      <c r="K430" s="5">
        <v>1627.6273570000001</v>
      </c>
      <c r="L430" s="6">
        <v>19489.984670000002</v>
      </c>
      <c r="M4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1" spans="1:13" x14ac:dyDescent="0.2">
      <c r="A431" t="s">
        <v>1577</v>
      </c>
      <c r="B431" t="s">
        <v>15</v>
      </c>
      <c r="C431">
        <v>7</v>
      </c>
      <c r="D431" s="6">
        <v>12711.96</v>
      </c>
      <c r="E431" s="6">
        <v>4901929721.1199999</v>
      </c>
      <c r="F431">
        <v>1</v>
      </c>
      <c r="G431" t="s">
        <v>13</v>
      </c>
      <c r="H431">
        <v>2022</v>
      </c>
      <c r="I431">
        <v>7832</v>
      </c>
      <c r="J431">
        <v>3</v>
      </c>
      <c r="K431" s="5">
        <v>385614.70740000001</v>
      </c>
      <c r="L431" s="6">
        <v>12711.95552</v>
      </c>
      <c r="M4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2" spans="1:13" x14ac:dyDescent="0.2">
      <c r="A432" t="s">
        <v>1578</v>
      </c>
      <c r="B432" t="s">
        <v>9</v>
      </c>
      <c r="C432">
        <v>4</v>
      </c>
      <c r="D432" s="6">
        <v>25159.54</v>
      </c>
      <c r="E432" s="6">
        <v>7580864470.3100004</v>
      </c>
      <c r="F432">
        <v>40</v>
      </c>
      <c r="G432" t="s">
        <v>29</v>
      </c>
      <c r="H432">
        <v>2000</v>
      </c>
      <c r="I432">
        <v>19125</v>
      </c>
      <c r="J432">
        <v>25</v>
      </c>
      <c r="K432" s="5">
        <v>301310.7549</v>
      </c>
      <c r="L432" s="6">
        <v>628.98844350000002</v>
      </c>
      <c r="M4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3" spans="1:13" x14ac:dyDescent="0.2">
      <c r="A433" t="s">
        <v>1579</v>
      </c>
      <c r="B433" t="s">
        <v>42</v>
      </c>
      <c r="C433">
        <v>5</v>
      </c>
      <c r="D433" s="6">
        <v>423791.67</v>
      </c>
      <c r="E433" s="6">
        <v>1726916015.4300001</v>
      </c>
      <c r="F433">
        <v>26</v>
      </c>
      <c r="G433" t="s">
        <v>33</v>
      </c>
      <c r="H433">
        <v>2012</v>
      </c>
      <c r="I433">
        <v>4166</v>
      </c>
      <c r="J433">
        <v>13</v>
      </c>
      <c r="K433" s="5">
        <v>4073.9172880000001</v>
      </c>
      <c r="L433" s="6">
        <v>16299.67974</v>
      </c>
      <c r="M4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4" spans="1:13" x14ac:dyDescent="0.2">
      <c r="A434" t="s">
        <v>1582</v>
      </c>
      <c r="B434" t="s">
        <v>12</v>
      </c>
      <c r="C434">
        <v>7</v>
      </c>
      <c r="D434" s="6">
        <v>378430.32</v>
      </c>
      <c r="E434" s="6">
        <v>9911873698.8999996</v>
      </c>
      <c r="F434">
        <v>35</v>
      </c>
      <c r="G434" t="s">
        <v>16</v>
      </c>
      <c r="H434">
        <v>2009</v>
      </c>
      <c r="I434">
        <v>18434</v>
      </c>
      <c r="J434">
        <v>16</v>
      </c>
      <c r="K434" s="5">
        <v>26191.070739999999</v>
      </c>
      <c r="L434" s="6">
        <v>10812.29484</v>
      </c>
      <c r="M4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5" spans="1:13" x14ac:dyDescent="0.2">
      <c r="A435" t="s">
        <v>1583</v>
      </c>
      <c r="B435" t="s">
        <v>32</v>
      </c>
      <c r="C435">
        <v>7</v>
      </c>
      <c r="D435" s="6">
        <v>53119.21</v>
      </c>
      <c r="E435" s="6">
        <v>26209521200.09</v>
      </c>
      <c r="F435">
        <v>19</v>
      </c>
      <c r="G435" t="s">
        <v>19</v>
      </c>
      <c r="H435">
        <v>2020</v>
      </c>
      <c r="I435">
        <v>1383</v>
      </c>
      <c r="J435">
        <v>5</v>
      </c>
      <c r="K435" s="5">
        <v>493408.5012</v>
      </c>
      <c r="L435" s="6">
        <v>2795.7477119999999</v>
      </c>
      <c r="M4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6" spans="1:13" x14ac:dyDescent="0.2">
      <c r="A436" t="s">
        <v>181</v>
      </c>
      <c r="B436" t="s">
        <v>42</v>
      </c>
      <c r="C436">
        <v>5</v>
      </c>
      <c r="D436" s="6">
        <v>478010.23</v>
      </c>
      <c r="E436" s="6">
        <v>19249131120.150002</v>
      </c>
      <c r="F436">
        <v>50</v>
      </c>
      <c r="G436" t="s">
        <v>29</v>
      </c>
      <c r="H436">
        <v>2019</v>
      </c>
      <c r="I436">
        <v>3375</v>
      </c>
      <c r="J436">
        <v>6</v>
      </c>
      <c r="K436" s="5">
        <v>40268.287120000001</v>
      </c>
      <c r="L436" s="6">
        <v>9560.2045620000008</v>
      </c>
      <c r="M4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7" spans="1:13" x14ac:dyDescent="0.2">
      <c r="A437" t="s">
        <v>1586</v>
      </c>
      <c r="B437" t="s">
        <v>15</v>
      </c>
      <c r="C437">
        <v>8</v>
      </c>
      <c r="D437" s="6">
        <v>43281.96</v>
      </c>
      <c r="E437" s="6">
        <v>14049593997.969999</v>
      </c>
      <c r="F437">
        <v>27</v>
      </c>
      <c r="G437" t="s">
        <v>37</v>
      </c>
      <c r="H437">
        <v>2023</v>
      </c>
      <c r="I437">
        <v>669</v>
      </c>
      <c r="J437">
        <v>2</v>
      </c>
      <c r="K437" s="5">
        <v>324605.25799999997</v>
      </c>
      <c r="L437" s="6">
        <v>1603.035433</v>
      </c>
      <c r="M4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8" spans="1:13" x14ac:dyDescent="0.2">
      <c r="A438" t="s">
        <v>1587</v>
      </c>
      <c r="B438" t="s">
        <v>49</v>
      </c>
      <c r="C438">
        <v>9</v>
      </c>
      <c r="D438" s="6">
        <v>258323.23</v>
      </c>
      <c r="E438" s="6">
        <v>11799895347.65</v>
      </c>
      <c r="F438">
        <v>31</v>
      </c>
      <c r="G438" t="s">
        <v>21</v>
      </c>
      <c r="H438">
        <v>2006</v>
      </c>
      <c r="I438">
        <v>12731</v>
      </c>
      <c r="J438">
        <v>19</v>
      </c>
      <c r="K438" s="5">
        <v>45677.801529999997</v>
      </c>
      <c r="L438" s="6">
        <v>8333.0072739999996</v>
      </c>
      <c r="M4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39" spans="1:13" x14ac:dyDescent="0.2">
      <c r="A439" t="s">
        <v>1588</v>
      </c>
      <c r="B439" t="s">
        <v>49</v>
      </c>
      <c r="C439">
        <v>9</v>
      </c>
      <c r="D439" s="6">
        <v>143390.46</v>
      </c>
      <c r="E439" s="6">
        <v>7163722226.0500002</v>
      </c>
      <c r="F439">
        <v>13</v>
      </c>
      <c r="G439" t="s">
        <v>13</v>
      </c>
      <c r="H439">
        <v>2013</v>
      </c>
      <c r="I439">
        <v>4403</v>
      </c>
      <c r="J439">
        <v>12</v>
      </c>
      <c r="K439" s="5">
        <v>49958.545910000001</v>
      </c>
      <c r="L439" s="6">
        <v>11030.035320000001</v>
      </c>
      <c r="M4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0" spans="1:13" x14ac:dyDescent="0.2">
      <c r="A440" t="s">
        <v>1589</v>
      </c>
      <c r="B440" t="s">
        <v>32</v>
      </c>
      <c r="C440">
        <v>8</v>
      </c>
      <c r="D440" s="6">
        <v>303902.81</v>
      </c>
      <c r="E440" s="6">
        <v>12645400920.049999</v>
      </c>
      <c r="F440">
        <v>44</v>
      </c>
      <c r="G440" t="s">
        <v>35</v>
      </c>
      <c r="H440">
        <v>2018</v>
      </c>
      <c r="I440">
        <v>15271</v>
      </c>
      <c r="J440">
        <v>7</v>
      </c>
      <c r="K440" s="5">
        <v>41609.015890000002</v>
      </c>
      <c r="L440" s="6">
        <v>6906.8821369999996</v>
      </c>
      <c r="M4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1" spans="1:13" x14ac:dyDescent="0.2">
      <c r="A441" t="s">
        <v>1591</v>
      </c>
      <c r="B441" t="s">
        <v>9</v>
      </c>
      <c r="C441">
        <v>3</v>
      </c>
      <c r="D441" s="6">
        <v>30183.16</v>
      </c>
      <c r="E441" s="6">
        <v>4898867937.6899996</v>
      </c>
      <c r="F441">
        <v>43</v>
      </c>
      <c r="G441" t="s">
        <v>21</v>
      </c>
      <c r="H441">
        <v>2006</v>
      </c>
      <c r="I441">
        <v>1226</v>
      </c>
      <c r="J441">
        <v>19</v>
      </c>
      <c r="K441" s="5">
        <v>162303.6525</v>
      </c>
      <c r="L441" s="6">
        <v>701.93404580000004</v>
      </c>
      <c r="M4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2" spans="1:13" x14ac:dyDescent="0.2">
      <c r="A442" t="s">
        <v>1592</v>
      </c>
      <c r="B442" t="s">
        <v>24</v>
      </c>
      <c r="C442">
        <v>10</v>
      </c>
      <c r="D442" s="6">
        <v>479437.27</v>
      </c>
      <c r="E442" s="6">
        <v>16823922988.34</v>
      </c>
      <c r="F442">
        <v>27</v>
      </c>
      <c r="G442" t="s">
        <v>35</v>
      </c>
      <c r="H442">
        <v>2009</v>
      </c>
      <c r="I442">
        <v>5514</v>
      </c>
      <c r="J442">
        <v>16</v>
      </c>
      <c r="K442" s="5">
        <v>35089.978660000001</v>
      </c>
      <c r="L442" s="6">
        <v>17756.9359</v>
      </c>
      <c r="M4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3" spans="1:13" x14ac:dyDescent="0.2">
      <c r="A443" t="s">
        <v>1593</v>
      </c>
      <c r="B443" t="s">
        <v>18</v>
      </c>
      <c r="C443">
        <v>10</v>
      </c>
      <c r="D443" s="6">
        <v>10648.68</v>
      </c>
      <c r="E443" s="6">
        <v>39977539</v>
      </c>
      <c r="F443">
        <v>38</v>
      </c>
      <c r="G443" t="s">
        <v>10</v>
      </c>
      <c r="H443">
        <v>2005</v>
      </c>
      <c r="I443">
        <v>7599</v>
      </c>
      <c r="J443">
        <v>20</v>
      </c>
      <c r="K443" s="5">
        <v>3753.2261680000001</v>
      </c>
      <c r="L443" s="6">
        <v>280.22832210000001</v>
      </c>
      <c r="M4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4" spans="1:13" x14ac:dyDescent="0.2">
      <c r="A444" t="s">
        <v>1594</v>
      </c>
      <c r="B444" t="s">
        <v>15</v>
      </c>
      <c r="C444">
        <v>8</v>
      </c>
      <c r="D444" s="6">
        <v>9395.11</v>
      </c>
      <c r="E444" s="6">
        <v>4531492626</v>
      </c>
      <c r="F444">
        <v>44</v>
      </c>
      <c r="G444" t="s">
        <v>27</v>
      </c>
      <c r="H444">
        <v>2003</v>
      </c>
      <c r="I444">
        <v>7775</v>
      </c>
      <c r="J444">
        <v>22</v>
      </c>
      <c r="K444" s="5">
        <v>482323.65130000003</v>
      </c>
      <c r="L444" s="6">
        <v>213.52520240000001</v>
      </c>
      <c r="M4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5" spans="1:13" x14ac:dyDescent="0.2">
      <c r="A445" t="s">
        <v>1595</v>
      </c>
      <c r="B445" t="s">
        <v>49</v>
      </c>
      <c r="C445">
        <v>5</v>
      </c>
      <c r="D445" s="6">
        <v>167364.46</v>
      </c>
      <c r="E445" s="6">
        <v>7968559716.7399998</v>
      </c>
      <c r="F445">
        <v>11</v>
      </c>
      <c r="G445" t="s">
        <v>10</v>
      </c>
      <c r="H445">
        <v>2003</v>
      </c>
      <c r="I445">
        <v>2346</v>
      </c>
      <c r="J445">
        <v>22</v>
      </c>
      <c r="K445" s="5">
        <v>47611.017670000001</v>
      </c>
      <c r="L445" s="6">
        <v>15214.951080000001</v>
      </c>
      <c r="M4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6" spans="1:13" x14ac:dyDescent="0.2">
      <c r="A446" t="s">
        <v>1596</v>
      </c>
      <c r="B446" t="s">
        <v>32</v>
      </c>
      <c r="C446">
        <v>2</v>
      </c>
      <c r="D446" s="6">
        <v>463894.33</v>
      </c>
      <c r="E446" s="6">
        <v>19824593163.310001</v>
      </c>
      <c r="F446">
        <v>41</v>
      </c>
      <c r="G446" t="s">
        <v>16</v>
      </c>
      <c r="H446">
        <v>2010</v>
      </c>
      <c r="I446">
        <v>3493</v>
      </c>
      <c r="J446">
        <v>15</v>
      </c>
      <c r="K446" s="5">
        <v>42734.148800000003</v>
      </c>
      <c r="L446" s="6">
        <v>11314.49582</v>
      </c>
      <c r="M4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7" spans="1:13" x14ac:dyDescent="0.2">
      <c r="A447" t="s">
        <v>1598</v>
      </c>
      <c r="B447" t="s">
        <v>42</v>
      </c>
      <c r="C447">
        <v>7</v>
      </c>
      <c r="D447" s="6">
        <v>370140.43</v>
      </c>
      <c r="E447" s="6">
        <v>15898939374.42</v>
      </c>
      <c r="F447">
        <v>23</v>
      </c>
      <c r="G447" t="s">
        <v>35</v>
      </c>
      <c r="H447">
        <v>2017</v>
      </c>
      <c r="I447">
        <v>15939</v>
      </c>
      <c r="J447">
        <v>8</v>
      </c>
      <c r="K447" s="5">
        <v>42952.80328</v>
      </c>
      <c r="L447" s="6">
        <v>16093.062330000001</v>
      </c>
      <c r="M4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8" spans="1:13" x14ac:dyDescent="0.2">
      <c r="A448" t="s">
        <v>1601</v>
      </c>
      <c r="B448" t="s">
        <v>15</v>
      </c>
      <c r="C448">
        <v>6</v>
      </c>
      <c r="D448" s="6">
        <v>98351.64</v>
      </c>
      <c r="E448" s="6">
        <v>4224002541.71</v>
      </c>
      <c r="F448">
        <v>25</v>
      </c>
      <c r="G448" t="s">
        <v>10</v>
      </c>
      <c r="H448">
        <v>2023</v>
      </c>
      <c r="I448">
        <v>8814</v>
      </c>
      <c r="J448">
        <v>2</v>
      </c>
      <c r="K448" s="5">
        <v>42946.960489999998</v>
      </c>
      <c r="L448" s="6">
        <v>3934.0657799999999</v>
      </c>
      <c r="M4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49" spans="1:13" x14ac:dyDescent="0.2">
      <c r="A449" t="s">
        <v>1602</v>
      </c>
      <c r="B449" t="s">
        <v>24</v>
      </c>
      <c r="C449">
        <v>8</v>
      </c>
      <c r="D449" s="6">
        <v>306426.27</v>
      </c>
      <c r="E449" s="6">
        <v>9879742167.1499996</v>
      </c>
      <c r="F449">
        <v>41</v>
      </c>
      <c r="G449" t="s">
        <v>29</v>
      </c>
      <c r="H449">
        <v>2001</v>
      </c>
      <c r="I449">
        <v>6515</v>
      </c>
      <c r="J449">
        <v>24</v>
      </c>
      <c r="K449" s="5">
        <v>32240.824629999999</v>
      </c>
      <c r="L449" s="6">
        <v>7473.8115449999996</v>
      </c>
      <c r="M4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0" spans="1:13" x14ac:dyDescent="0.2">
      <c r="A450" t="s">
        <v>1603</v>
      </c>
      <c r="B450" t="s">
        <v>12</v>
      </c>
      <c r="C450">
        <v>10</v>
      </c>
      <c r="D450" s="6">
        <v>408234.67</v>
      </c>
      <c r="E450" s="6">
        <v>9790114824.1100006</v>
      </c>
      <c r="F450">
        <v>40</v>
      </c>
      <c r="G450" t="s">
        <v>13</v>
      </c>
      <c r="H450">
        <v>2015</v>
      </c>
      <c r="I450">
        <v>11696</v>
      </c>
      <c r="J450">
        <v>10</v>
      </c>
      <c r="K450" s="5">
        <v>23980.586159999999</v>
      </c>
      <c r="L450" s="6">
        <v>10205.86666</v>
      </c>
      <c r="M4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1" spans="1:13" x14ac:dyDescent="0.2">
      <c r="A451" t="s">
        <v>1604</v>
      </c>
      <c r="B451" t="s">
        <v>24</v>
      </c>
      <c r="C451">
        <v>9</v>
      </c>
      <c r="D451" s="6">
        <v>256578.79</v>
      </c>
      <c r="E451" s="6">
        <v>12086103094.9</v>
      </c>
      <c r="F451">
        <v>15</v>
      </c>
      <c r="G451" t="s">
        <v>19</v>
      </c>
      <c r="H451">
        <v>2005</v>
      </c>
      <c r="I451">
        <v>3961</v>
      </c>
      <c r="J451">
        <v>20</v>
      </c>
      <c r="K451" s="5">
        <v>47103.840470000003</v>
      </c>
      <c r="L451" s="6">
        <v>17105.252840000001</v>
      </c>
      <c r="M4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2" spans="1:13" x14ac:dyDescent="0.2">
      <c r="A452" t="s">
        <v>183</v>
      </c>
      <c r="B452" t="s">
        <v>15</v>
      </c>
      <c r="C452">
        <v>9</v>
      </c>
      <c r="D452" s="6">
        <v>121075.65</v>
      </c>
      <c r="E452" s="6">
        <v>5972236369.3699999</v>
      </c>
      <c r="F452">
        <v>25</v>
      </c>
      <c r="G452" t="s">
        <v>16</v>
      </c>
      <c r="H452">
        <v>2011</v>
      </c>
      <c r="I452">
        <v>14316</v>
      </c>
      <c r="J452">
        <v>14</v>
      </c>
      <c r="K452" s="5">
        <v>49325.484790000002</v>
      </c>
      <c r="L452" s="6">
        <v>4843.0261309999996</v>
      </c>
      <c r="M4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3" spans="1:13" x14ac:dyDescent="0.2">
      <c r="A453" t="s">
        <v>1606</v>
      </c>
      <c r="B453" t="s">
        <v>18</v>
      </c>
      <c r="C453">
        <v>7</v>
      </c>
      <c r="D453" s="6">
        <v>389214</v>
      </c>
      <c r="E453" s="6">
        <v>11585056100.59</v>
      </c>
      <c r="F453">
        <v>33</v>
      </c>
      <c r="G453" t="s">
        <v>13</v>
      </c>
      <c r="H453">
        <v>2006</v>
      </c>
      <c r="I453">
        <v>15151</v>
      </c>
      <c r="J453">
        <v>19</v>
      </c>
      <c r="K453" s="5">
        <v>29764.260429999998</v>
      </c>
      <c r="L453" s="6">
        <v>11794.363660000001</v>
      </c>
      <c r="M4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4" spans="1:13" x14ac:dyDescent="0.2">
      <c r="A454" t="s">
        <v>1608</v>
      </c>
      <c r="B454" t="s">
        <v>24</v>
      </c>
      <c r="C454">
        <v>1</v>
      </c>
      <c r="D454" s="6">
        <v>95663.55</v>
      </c>
      <c r="E454" s="6">
        <v>3231156233.0999999</v>
      </c>
      <c r="F454">
        <v>38</v>
      </c>
      <c r="G454" t="s">
        <v>16</v>
      </c>
      <c r="H454">
        <v>2002</v>
      </c>
      <c r="I454">
        <v>4399</v>
      </c>
      <c r="J454">
        <v>23</v>
      </c>
      <c r="K454" s="5">
        <v>33775.253649999999</v>
      </c>
      <c r="L454" s="6">
        <v>2517.4617669999998</v>
      </c>
      <c r="M4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5" spans="1:13" x14ac:dyDescent="0.2">
      <c r="A455" t="s">
        <v>1609</v>
      </c>
      <c r="B455" t="s">
        <v>32</v>
      </c>
      <c r="C455">
        <v>3</v>
      </c>
      <c r="D455" s="6">
        <v>180608.34</v>
      </c>
      <c r="E455" s="6">
        <v>4633704411.5</v>
      </c>
      <c r="F455">
        <v>32</v>
      </c>
      <c r="G455" t="s">
        <v>19</v>
      </c>
      <c r="H455">
        <v>2011</v>
      </c>
      <c r="I455">
        <v>14176</v>
      </c>
      <c r="J455">
        <v>14</v>
      </c>
      <c r="K455" s="5">
        <v>25655.09319</v>
      </c>
      <c r="L455" s="6">
        <v>5644.0106370000003</v>
      </c>
      <c r="M4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6" spans="1:13" x14ac:dyDescent="0.2">
      <c r="A456" t="s">
        <v>1610</v>
      </c>
      <c r="B456" t="s">
        <v>32</v>
      </c>
      <c r="C456">
        <v>7</v>
      </c>
      <c r="D456" s="6">
        <v>187646.19</v>
      </c>
      <c r="E456" s="6">
        <v>4963014675.71</v>
      </c>
      <c r="F456">
        <v>11</v>
      </c>
      <c r="G456" t="s">
        <v>16</v>
      </c>
      <c r="H456">
        <v>2015</v>
      </c>
      <c r="I456">
        <v>14836</v>
      </c>
      <c r="J456">
        <v>10</v>
      </c>
      <c r="K456" s="5">
        <v>26447.790550000002</v>
      </c>
      <c r="L456" s="6">
        <v>17058.744200000001</v>
      </c>
      <c r="M4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7" spans="1:13" x14ac:dyDescent="0.2">
      <c r="A457" t="s">
        <v>1611</v>
      </c>
      <c r="B457" t="s">
        <v>32</v>
      </c>
      <c r="C457">
        <v>4</v>
      </c>
      <c r="D457" s="6">
        <v>176340.85</v>
      </c>
      <c r="E457" s="6">
        <v>7655243697.3599997</v>
      </c>
      <c r="F457">
        <v>38</v>
      </c>
      <c r="G457" t="s">
        <v>27</v>
      </c>
      <c r="H457">
        <v>2022</v>
      </c>
      <c r="I457">
        <v>11014</v>
      </c>
      <c r="J457">
        <v>3</v>
      </c>
      <c r="K457" s="5">
        <v>43410.628909999999</v>
      </c>
      <c r="L457" s="6">
        <v>4640.5487780000003</v>
      </c>
      <c r="M4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8" spans="1:13" x14ac:dyDescent="0.2">
      <c r="A458" t="s">
        <v>1612</v>
      </c>
      <c r="B458" t="s">
        <v>18</v>
      </c>
      <c r="C458">
        <v>5</v>
      </c>
      <c r="D458" s="6">
        <v>310907.03000000003</v>
      </c>
      <c r="E458" s="6">
        <v>13985263459.559999</v>
      </c>
      <c r="F458">
        <v>34</v>
      </c>
      <c r="G458" t="s">
        <v>10</v>
      </c>
      <c r="H458">
        <v>2004</v>
      </c>
      <c r="I458">
        <v>6747</v>
      </c>
      <c r="J458">
        <v>21</v>
      </c>
      <c r="K458" s="5">
        <v>44981.139819999997</v>
      </c>
      <c r="L458" s="6">
        <v>9144.3243889999994</v>
      </c>
      <c r="M4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59" spans="1:13" x14ac:dyDescent="0.2">
      <c r="A459" t="s">
        <v>1613</v>
      </c>
      <c r="B459" t="s">
        <v>18</v>
      </c>
      <c r="C459">
        <v>4</v>
      </c>
      <c r="D459" s="6">
        <v>339998.76</v>
      </c>
      <c r="E459" s="6">
        <v>10281290495.85</v>
      </c>
      <c r="F459">
        <v>19</v>
      </c>
      <c r="G459" t="s">
        <v>19</v>
      </c>
      <c r="H459">
        <v>2015</v>
      </c>
      <c r="I459">
        <v>6673</v>
      </c>
      <c r="J459">
        <v>10</v>
      </c>
      <c r="K459" s="5">
        <v>30238.199540000001</v>
      </c>
      <c r="L459" s="6">
        <v>17894.671839999999</v>
      </c>
      <c r="M4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0" spans="1:13" x14ac:dyDescent="0.2">
      <c r="A460" t="s">
        <v>1614</v>
      </c>
      <c r="B460" t="s">
        <v>9</v>
      </c>
      <c r="C460">
        <v>2</v>
      </c>
      <c r="D460" s="6">
        <v>8938.08</v>
      </c>
      <c r="E460" s="6">
        <v>4000504610.6900001</v>
      </c>
      <c r="F460">
        <v>8</v>
      </c>
      <c r="G460" t="s">
        <v>35</v>
      </c>
      <c r="H460">
        <v>2016</v>
      </c>
      <c r="I460">
        <v>7949</v>
      </c>
      <c r="J460">
        <v>9</v>
      </c>
      <c r="K460" s="5">
        <v>447578.71779999998</v>
      </c>
      <c r="L460" s="6">
        <v>1117.2603590000001</v>
      </c>
      <c r="M4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1" spans="1:13" x14ac:dyDescent="0.2">
      <c r="A461" t="s">
        <v>184</v>
      </c>
      <c r="B461" t="s">
        <v>49</v>
      </c>
      <c r="C461">
        <v>4</v>
      </c>
      <c r="D461" s="6">
        <v>338053.77</v>
      </c>
      <c r="E461" s="6">
        <v>1345965106.9200001</v>
      </c>
      <c r="F461">
        <v>36</v>
      </c>
      <c r="G461" t="s">
        <v>27</v>
      </c>
      <c r="H461">
        <v>2011</v>
      </c>
      <c r="I461">
        <v>3461</v>
      </c>
      <c r="J461">
        <v>14</v>
      </c>
      <c r="K461" s="5">
        <v>3980.5119060000002</v>
      </c>
      <c r="L461" s="6">
        <v>9390.3824769999992</v>
      </c>
      <c r="M4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2" spans="1:13" x14ac:dyDescent="0.2">
      <c r="A462" t="s">
        <v>1615</v>
      </c>
      <c r="B462" t="s">
        <v>42</v>
      </c>
      <c r="C462">
        <v>10</v>
      </c>
      <c r="D462" s="6">
        <v>19315.060000000001</v>
      </c>
      <c r="E462" s="6">
        <v>8559690795.1099997</v>
      </c>
      <c r="F462">
        <v>2</v>
      </c>
      <c r="G462" t="s">
        <v>21</v>
      </c>
      <c r="H462">
        <v>2001</v>
      </c>
      <c r="I462">
        <v>1291</v>
      </c>
      <c r="J462">
        <v>24</v>
      </c>
      <c r="K462" s="5">
        <v>443160.47470000002</v>
      </c>
      <c r="L462" s="6">
        <v>9657.5303640000002</v>
      </c>
      <c r="M4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3" spans="1:13" x14ac:dyDescent="0.2">
      <c r="A463" t="s">
        <v>1618</v>
      </c>
      <c r="B463" t="s">
        <v>49</v>
      </c>
      <c r="C463">
        <v>1</v>
      </c>
      <c r="D463" s="6">
        <v>17270.900000000001</v>
      </c>
      <c r="E463" s="6">
        <v>2771657404.0700002</v>
      </c>
      <c r="F463">
        <v>50</v>
      </c>
      <c r="G463" t="s">
        <v>29</v>
      </c>
      <c r="H463">
        <v>2016</v>
      </c>
      <c r="I463">
        <v>8221</v>
      </c>
      <c r="J463">
        <v>9</v>
      </c>
      <c r="K463" s="5">
        <v>160480.34280000001</v>
      </c>
      <c r="L463" s="6">
        <v>345.41802259999997</v>
      </c>
      <c r="M4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4" spans="1:13" x14ac:dyDescent="0.2">
      <c r="A464" t="s">
        <v>1619</v>
      </c>
      <c r="B464" t="s">
        <v>18</v>
      </c>
      <c r="C464">
        <v>2</v>
      </c>
      <c r="D464" s="6">
        <v>13510.38</v>
      </c>
      <c r="E464" s="6">
        <v>5483792399.6499996</v>
      </c>
      <c r="F464">
        <v>45</v>
      </c>
      <c r="G464" t="s">
        <v>33</v>
      </c>
      <c r="H464">
        <v>2015</v>
      </c>
      <c r="I464">
        <v>9444</v>
      </c>
      <c r="J464">
        <v>10</v>
      </c>
      <c r="K464" s="5">
        <v>405893.85739999998</v>
      </c>
      <c r="L464" s="6">
        <v>300.230592</v>
      </c>
      <c r="M4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5" spans="1:13" x14ac:dyDescent="0.2">
      <c r="A465" t="s">
        <v>1620</v>
      </c>
      <c r="B465" t="s">
        <v>15</v>
      </c>
      <c r="C465">
        <v>6</v>
      </c>
      <c r="D465" s="6">
        <v>114274.64</v>
      </c>
      <c r="E465" s="6">
        <v>3294844147.1599998</v>
      </c>
      <c r="F465">
        <v>30</v>
      </c>
      <c r="G465" t="s">
        <v>21</v>
      </c>
      <c r="H465">
        <v>2016</v>
      </c>
      <c r="I465">
        <v>18485</v>
      </c>
      <c r="J465">
        <v>9</v>
      </c>
      <c r="K465" s="5">
        <v>28831.680639999999</v>
      </c>
      <c r="L465" s="6">
        <v>3809.1546050000002</v>
      </c>
      <c r="M4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6" spans="1:13" x14ac:dyDescent="0.2">
      <c r="A466" t="s">
        <v>1621</v>
      </c>
      <c r="B466" t="s">
        <v>24</v>
      </c>
      <c r="C466">
        <v>8</v>
      </c>
      <c r="D466" s="6">
        <v>118673.82</v>
      </c>
      <c r="E466" s="6">
        <v>17883133730.759998</v>
      </c>
      <c r="F466">
        <v>47</v>
      </c>
      <c r="G466" t="s">
        <v>35</v>
      </c>
      <c r="H466">
        <v>2012</v>
      </c>
      <c r="I466">
        <v>1207</v>
      </c>
      <c r="J466">
        <v>13</v>
      </c>
      <c r="K466" s="5">
        <v>150690.47779999999</v>
      </c>
      <c r="L466" s="6">
        <v>2524.9749529999999</v>
      </c>
      <c r="M4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7" spans="1:13" x14ac:dyDescent="0.2">
      <c r="A467" t="s">
        <v>1623</v>
      </c>
      <c r="B467" t="s">
        <v>18</v>
      </c>
      <c r="C467">
        <v>6</v>
      </c>
      <c r="D467" s="6">
        <v>290169.77</v>
      </c>
      <c r="E467" s="6">
        <v>6003507458.0500002</v>
      </c>
      <c r="F467">
        <v>16</v>
      </c>
      <c r="G467" t="s">
        <v>27</v>
      </c>
      <c r="H467">
        <v>2000</v>
      </c>
      <c r="I467">
        <v>7533</v>
      </c>
      <c r="J467">
        <v>25</v>
      </c>
      <c r="K467" s="5">
        <v>20688.638080000001</v>
      </c>
      <c r="L467" s="6">
        <v>18135.610430000001</v>
      </c>
      <c r="M4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8" spans="1:13" x14ac:dyDescent="0.2">
      <c r="A468" t="s">
        <v>39</v>
      </c>
      <c r="B468" t="s">
        <v>15</v>
      </c>
      <c r="C468">
        <v>6</v>
      </c>
      <c r="D468" s="6">
        <v>309836.67</v>
      </c>
      <c r="E468" s="6">
        <v>7743384208.7700005</v>
      </c>
      <c r="F468">
        <v>32</v>
      </c>
      <c r="G468" t="s">
        <v>13</v>
      </c>
      <c r="H468">
        <v>2008</v>
      </c>
      <c r="I468">
        <v>14201</v>
      </c>
      <c r="J468">
        <v>17</v>
      </c>
      <c r="K468" s="5">
        <v>24990.826300000001</v>
      </c>
      <c r="L468" s="6">
        <v>9682.3959030000005</v>
      </c>
      <c r="M4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69" spans="1:13" x14ac:dyDescent="0.2">
      <c r="A469" t="s">
        <v>185</v>
      </c>
      <c r="B469" t="s">
        <v>49</v>
      </c>
      <c r="C469">
        <v>8</v>
      </c>
      <c r="D469" s="6">
        <v>46619.85</v>
      </c>
      <c r="E469" s="6">
        <v>2209809626.1700001</v>
      </c>
      <c r="F469">
        <v>43</v>
      </c>
      <c r="G469" t="s">
        <v>35</v>
      </c>
      <c r="H469">
        <v>2012</v>
      </c>
      <c r="I469">
        <v>5138</v>
      </c>
      <c r="J469">
        <v>13</v>
      </c>
      <c r="K469" s="5">
        <v>47399.612509999999</v>
      </c>
      <c r="L469" s="6">
        <v>1084.1826470000001</v>
      </c>
      <c r="M4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0" spans="1:13" x14ac:dyDescent="0.2">
      <c r="A470" t="s">
        <v>1626</v>
      </c>
      <c r="B470" t="s">
        <v>9</v>
      </c>
      <c r="C470">
        <v>6</v>
      </c>
      <c r="D470" s="6">
        <v>94874.559999999998</v>
      </c>
      <c r="E470" s="6">
        <v>1473297941.3900001</v>
      </c>
      <c r="F470">
        <v>27</v>
      </c>
      <c r="G470" t="s">
        <v>27</v>
      </c>
      <c r="H470">
        <v>2022</v>
      </c>
      <c r="I470">
        <v>19793</v>
      </c>
      <c r="J470">
        <v>3</v>
      </c>
      <c r="K470" s="5">
        <v>15527.904479999999</v>
      </c>
      <c r="L470" s="6">
        <v>3513.8724999999999</v>
      </c>
      <c r="M4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1" spans="1:13" x14ac:dyDescent="0.2">
      <c r="A471" t="s">
        <v>1627</v>
      </c>
      <c r="B471" t="s">
        <v>49</v>
      </c>
      <c r="C471">
        <v>4</v>
      </c>
      <c r="D471" s="6">
        <v>144119.70000000001</v>
      </c>
      <c r="E471" s="6">
        <v>23905216980.400002</v>
      </c>
      <c r="F471">
        <v>40</v>
      </c>
      <c r="G471" t="s">
        <v>37</v>
      </c>
      <c r="H471">
        <v>2005</v>
      </c>
      <c r="I471">
        <v>8009</v>
      </c>
      <c r="J471">
        <v>20</v>
      </c>
      <c r="K471" s="5">
        <v>165869.57149999999</v>
      </c>
      <c r="L471" s="6">
        <v>3602.9924970000002</v>
      </c>
      <c r="M4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2" spans="1:13" x14ac:dyDescent="0.2">
      <c r="A472" t="s">
        <v>1628</v>
      </c>
      <c r="B472" t="s">
        <v>24</v>
      </c>
      <c r="C472">
        <v>10</v>
      </c>
      <c r="D472" s="6">
        <v>131779.5</v>
      </c>
      <c r="E472" s="6">
        <v>6220056523.1000004</v>
      </c>
      <c r="F472">
        <v>19</v>
      </c>
      <c r="G472" t="s">
        <v>27</v>
      </c>
      <c r="H472">
        <v>2002</v>
      </c>
      <c r="I472">
        <v>9934</v>
      </c>
      <c r="J472">
        <v>23</v>
      </c>
      <c r="K472" s="5">
        <v>47199.487450000001</v>
      </c>
      <c r="L472" s="6">
        <v>6935.7630319999998</v>
      </c>
      <c r="M4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3" spans="1:13" x14ac:dyDescent="0.2">
      <c r="A473" t="s">
        <v>1629</v>
      </c>
      <c r="B473" t="s">
        <v>12</v>
      </c>
      <c r="C473">
        <v>4</v>
      </c>
      <c r="D473" s="6">
        <v>479394.56</v>
      </c>
      <c r="E473" s="6">
        <v>21571513377.860001</v>
      </c>
      <c r="F473">
        <v>45</v>
      </c>
      <c r="G473" t="s">
        <v>37</v>
      </c>
      <c r="H473">
        <v>2023</v>
      </c>
      <c r="I473">
        <v>411</v>
      </c>
      <c r="J473">
        <v>2</v>
      </c>
      <c r="K473" s="5">
        <v>44996.409729999999</v>
      </c>
      <c r="L473" s="6">
        <v>10653.21241</v>
      </c>
      <c r="M4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4" spans="1:13" x14ac:dyDescent="0.2">
      <c r="A474" t="s">
        <v>1630</v>
      </c>
      <c r="B474" t="s">
        <v>32</v>
      </c>
      <c r="C474">
        <v>7</v>
      </c>
      <c r="D474" s="6">
        <v>83424.27</v>
      </c>
      <c r="E474" s="6">
        <v>2718767916.1100001</v>
      </c>
      <c r="F474">
        <v>43</v>
      </c>
      <c r="G474" t="s">
        <v>29</v>
      </c>
      <c r="H474">
        <v>2009</v>
      </c>
      <c r="I474">
        <v>13682</v>
      </c>
      <c r="J474">
        <v>16</v>
      </c>
      <c r="K474" s="5">
        <v>32588.653109999999</v>
      </c>
      <c r="L474" s="6">
        <v>1940.099228</v>
      </c>
      <c r="M4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5" spans="1:13" x14ac:dyDescent="0.2">
      <c r="A475" t="s">
        <v>1632</v>
      </c>
      <c r="B475" t="s">
        <v>24</v>
      </c>
      <c r="C475">
        <v>5</v>
      </c>
      <c r="D475" s="6">
        <v>311687.09000000003</v>
      </c>
      <c r="E475" s="6">
        <v>7904309736.9300003</v>
      </c>
      <c r="F475">
        <v>38</v>
      </c>
      <c r="G475" t="s">
        <v>13</v>
      </c>
      <c r="H475">
        <v>2009</v>
      </c>
      <c r="I475">
        <v>9361</v>
      </c>
      <c r="J475">
        <v>16</v>
      </c>
      <c r="K475" s="5">
        <v>25358.759590000001</v>
      </c>
      <c r="L475" s="6">
        <v>8202.2919110000003</v>
      </c>
      <c r="M4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6" spans="1:13" x14ac:dyDescent="0.2">
      <c r="A476" t="s">
        <v>1633</v>
      </c>
      <c r="B476" t="s">
        <v>24</v>
      </c>
      <c r="C476">
        <v>8</v>
      </c>
      <c r="D476" s="6">
        <v>316950.15000000002</v>
      </c>
      <c r="E476" s="6">
        <v>5264966458.5100002</v>
      </c>
      <c r="F476">
        <v>21</v>
      </c>
      <c r="G476" t="s">
        <v>29</v>
      </c>
      <c r="H476">
        <v>2001</v>
      </c>
      <c r="I476">
        <v>13659</v>
      </c>
      <c r="J476">
        <v>24</v>
      </c>
      <c r="K476" s="5">
        <v>16610.33915</v>
      </c>
      <c r="L476" s="6">
        <v>15092.86435</v>
      </c>
      <c r="M4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7" spans="1:13" x14ac:dyDescent="0.2">
      <c r="A477" t="s">
        <v>186</v>
      </c>
      <c r="B477" t="s">
        <v>49</v>
      </c>
      <c r="C477">
        <v>1</v>
      </c>
      <c r="D477" s="6">
        <v>40842.53</v>
      </c>
      <c r="E477" s="6">
        <v>13719069989.82</v>
      </c>
      <c r="F477">
        <v>6</v>
      </c>
      <c r="G477" t="s">
        <v>27</v>
      </c>
      <c r="H477">
        <v>2020</v>
      </c>
      <c r="I477">
        <v>10406</v>
      </c>
      <c r="J477">
        <v>5</v>
      </c>
      <c r="K477" s="5">
        <v>335900.60550000001</v>
      </c>
      <c r="L477" s="6">
        <v>6807.0876349999999</v>
      </c>
      <c r="M4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8" spans="1:13" x14ac:dyDescent="0.2">
      <c r="A478" t="s">
        <v>1639</v>
      </c>
      <c r="B478" t="s">
        <v>15</v>
      </c>
      <c r="C478">
        <v>7</v>
      </c>
      <c r="D478" s="6">
        <v>394192.88</v>
      </c>
      <c r="E478" s="6">
        <v>6994377204.3999996</v>
      </c>
      <c r="F478">
        <v>32</v>
      </c>
      <c r="G478" t="s">
        <v>10</v>
      </c>
      <c r="H478">
        <v>2011</v>
      </c>
      <c r="I478">
        <v>14367</v>
      </c>
      <c r="J478">
        <v>14</v>
      </c>
      <c r="K478" s="5">
        <v>17742.540150000001</v>
      </c>
      <c r="L478" s="6">
        <v>12318.52752</v>
      </c>
      <c r="M4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79" spans="1:13" x14ac:dyDescent="0.2">
      <c r="A479" t="s">
        <v>1640</v>
      </c>
      <c r="B479" t="s">
        <v>24</v>
      </c>
      <c r="C479">
        <v>8</v>
      </c>
      <c r="D479" s="6">
        <v>214619.02</v>
      </c>
      <c r="E479" s="6">
        <v>7503373988.5</v>
      </c>
      <c r="F479">
        <v>16</v>
      </c>
      <c r="G479" t="s">
        <v>16</v>
      </c>
      <c r="H479">
        <v>2015</v>
      </c>
      <c r="I479">
        <v>1423</v>
      </c>
      <c r="J479">
        <v>10</v>
      </c>
      <c r="K479" s="5">
        <v>34960.36507</v>
      </c>
      <c r="L479" s="6">
        <v>13413.688889999999</v>
      </c>
      <c r="M4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0" spans="1:13" x14ac:dyDescent="0.2">
      <c r="A480" t="s">
        <v>1641</v>
      </c>
      <c r="B480" t="s">
        <v>9</v>
      </c>
      <c r="C480">
        <v>5</v>
      </c>
      <c r="D480" s="6">
        <v>323839.65000000002</v>
      </c>
      <c r="E480" s="6">
        <v>1376506839.4000001</v>
      </c>
      <c r="F480">
        <v>30</v>
      </c>
      <c r="G480" t="s">
        <v>16</v>
      </c>
      <c r="H480">
        <v>2013</v>
      </c>
      <c r="I480">
        <v>13435</v>
      </c>
      <c r="J480">
        <v>12</v>
      </c>
      <c r="K480" s="5">
        <v>4249.5815009999997</v>
      </c>
      <c r="L480" s="6">
        <v>10794.65511</v>
      </c>
      <c r="M4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1" spans="1:13" x14ac:dyDescent="0.2">
      <c r="A481" t="s">
        <v>1643</v>
      </c>
      <c r="B481" t="s">
        <v>49</v>
      </c>
      <c r="C481">
        <v>7</v>
      </c>
      <c r="D481" s="6">
        <v>302104.87</v>
      </c>
      <c r="E481" s="6">
        <v>4821327859.8299999</v>
      </c>
      <c r="F481">
        <v>36</v>
      </c>
      <c r="G481" t="s">
        <v>13</v>
      </c>
      <c r="H481">
        <v>2002</v>
      </c>
      <c r="I481">
        <v>1668</v>
      </c>
      <c r="J481">
        <v>23</v>
      </c>
      <c r="K481" s="5">
        <v>15958.11997</v>
      </c>
      <c r="L481" s="6">
        <v>8391.8019359999998</v>
      </c>
      <c r="M4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2" spans="1:13" x14ac:dyDescent="0.2">
      <c r="A482" t="s">
        <v>1644</v>
      </c>
      <c r="B482" t="s">
        <v>42</v>
      </c>
      <c r="C482">
        <v>1</v>
      </c>
      <c r="D482" s="6">
        <v>330551.83</v>
      </c>
      <c r="E482" s="6">
        <v>1446195480.9200001</v>
      </c>
      <c r="F482">
        <v>26</v>
      </c>
      <c r="G482" t="s">
        <v>13</v>
      </c>
      <c r="H482">
        <v>2002</v>
      </c>
      <c r="I482">
        <v>7182</v>
      </c>
      <c r="J482">
        <v>23</v>
      </c>
      <c r="K482" s="5">
        <v>4374.094521</v>
      </c>
      <c r="L482" s="6">
        <v>12713.53175</v>
      </c>
      <c r="M4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3" spans="1:13" x14ac:dyDescent="0.2">
      <c r="A483" t="s">
        <v>187</v>
      </c>
      <c r="B483" t="s">
        <v>15</v>
      </c>
      <c r="C483">
        <v>1</v>
      </c>
      <c r="D483" s="6">
        <v>195342.73</v>
      </c>
      <c r="E483" s="6">
        <v>8347575180.9300003</v>
      </c>
      <c r="F483">
        <v>44</v>
      </c>
      <c r="G483" t="s">
        <v>13</v>
      </c>
      <c r="H483">
        <v>2019</v>
      </c>
      <c r="I483">
        <v>5366</v>
      </c>
      <c r="J483">
        <v>6</v>
      </c>
      <c r="K483" s="5">
        <v>42731.971210000003</v>
      </c>
      <c r="L483" s="6">
        <v>4439.6074589999998</v>
      </c>
      <c r="M4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4" spans="1:13" x14ac:dyDescent="0.2">
      <c r="A484" t="s">
        <v>1646</v>
      </c>
      <c r="B484" t="s">
        <v>15</v>
      </c>
      <c r="C484">
        <v>8</v>
      </c>
      <c r="D484" s="6">
        <v>353264.75</v>
      </c>
      <c r="E484" s="6">
        <v>16577509360.91</v>
      </c>
      <c r="F484">
        <v>23</v>
      </c>
      <c r="G484" t="s">
        <v>16</v>
      </c>
      <c r="H484">
        <v>2019</v>
      </c>
      <c r="I484">
        <v>5058</v>
      </c>
      <c r="J484">
        <v>6</v>
      </c>
      <c r="K484" s="5">
        <v>46925.588280000004</v>
      </c>
      <c r="L484" s="6">
        <v>15359.33685</v>
      </c>
      <c r="M4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5" spans="1:13" x14ac:dyDescent="0.2">
      <c r="A485" t="s">
        <v>1647</v>
      </c>
      <c r="B485" t="s">
        <v>9</v>
      </c>
      <c r="C485">
        <v>1</v>
      </c>
      <c r="D485" s="6">
        <v>232405.66</v>
      </c>
      <c r="E485" s="6">
        <v>6429846862.4700003</v>
      </c>
      <c r="F485">
        <v>13</v>
      </c>
      <c r="G485" t="s">
        <v>19</v>
      </c>
      <c r="H485">
        <v>2023</v>
      </c>
      <c r="I485">
        <v>1803</v>
      </c>
      <c r="J485">
        <v>2</v>
      </c>
      <c r="K485" s="5">
        <v>27665.48113</v>
      </c>
      <c r="L485" s="6">
        <v>17877.358619999999</v>
      </c>
      <c r="M4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6" spans="1:13" x14ac:dyDescent="0.2">
      <c r="A486" t="s">
        <v>1651</v>
      </c>
      <c r="B486" t="s">
        <v>18</v>
      </c>
      <c r="C486">
        <v>8</v>
      </c>
      <c r="D486" s="6">
        <v>451453.53</v>
      </c>
      <c r="E486" s="6">
        <v>11035852041.68</v>
      </c>
      <c r="F486">
        <v>28</v>
      </c>
      <c r="G486" t="s">
        <v>27</v>
      </c>
      <c r="H486">
        <v>2018</v>
      </c>
      <c r="I486">
        <v>6484</v>
      </c>
      <c r="J486">
        <v>7</v>
      </c>
      <c r="K486" s="5">
        <v>24444.156289999999</v>
      </c>
      <c r="L486" s="6">
        <v>16123.340270000001</v>
      </c>
      <c r="M4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7" spans="1:13" x14ac:dyDescent="0.2">
      <c r="A487" t="s">
        <v>1653</v>
      </c>
      <c r="B487" t="s">
        <v>49</v>
      </c>
      <c r="C487">
        <v>5</v>
      </c>
      <c r="D487" s="6">
        <v>78830.38</v>
      </c>
      <c r="E487" s="6">
        <v>2937869183.1399999</v>
      </c>
      <c r="F487">
        <v>25</v>
      </c>
      <c r="G487" t="s">
        <v>35</v>
      </c>
      <c r="H487">
        <v>2020</v>
      </c>
      <c r="I487">
        <v>6659</v>
      </c>
      <c r="J487">
        <v>5</v>
      </c>
      <c r="K487" s="5">
        <v>37267.234210000002</v>
      </c>
      <c r="L487" s="6">
        <v>3153.2153269999999</v>
      </c>
      <c r="M4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8" spans="1:13" x14ac:dyDescent="0.2">
      <c r="A488" t="s">
        <v>1654</v>
      </c>
      <c r="B488" t="s">
        <v>24</v>
      </c>
      <c r="C488">
        <v>6</v>
      </c>
      <c r="D488" s="6">
        <v>15926.41</v>
      </c>
      <c r="E488" s="6">
        <v>6190015715.3900003</v>
      </c>
      <c r="F488">
        <v>2</v>
      </c>
      <c r="G488" t="s">
        <v>16</v>
      </c>
      <c r="H488">
        <v>2018</v>
      </c>
      <c r="I488">
        <v>13937</v>
      </c>
      <c r="J488">
        <v>7</v>
      </c>
      <c r="K488" s="5">
        <v>388662.48879999999</v>
      </c>
      <c r="L488" s="6">
        <v>7963.2071109999997</v>
      </c>
      <c r="M4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89" spans="1:13" x14ac:dyDescent="0.2">
      <c r="A489" t="s">
        <v>1655</v>
      </c>
      <c r="B489" t="s">
        <v>15</v>
      </c>
      <c r="C489">
        <v>3</v>
      </c>
      <c r="D489" s="6">
        <v>282386.84999999998</v>
      </c>
      <c r="E489" s="6">
        <v>5786836677.2700005</v>
      </c>
      <c r="F489">
        <v>32</v>
      </c>
      <c r="G489" t="s">
        <v>29</v>
      </c>
      <c r="H489">
        <v>2015</v>
      </c>
      <c r="I489">
        <v>18548</v>
      </c>
      <c r="J489">
        <v>10</v>
      </c>
      <c r="K489" s="5">
        <v>20491.585889999998</v>
      </c>
      <c r="L489" s="6">
        <v>8824.5889079999997</v>
      </c>
      <c r="M4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0" spans="1:13" x14ac:dyDescent="0.2">
      <c r="A490" t="s">
        <v>1656</v>
      </c>
      <c r="B490" t="s">
        <v>12</v>
      </c>
      <c r="C490">
        <v>9</v>
      </c>
      <c r="D490" s="6">
        <v>119583.73</v>
      </c>
      <c r="E490" s="6">
        <v>5038811785.9399996</v>
      </c>
      <c r="F490">
        <v>27</v>
      </c>
      <c r="G490" t="s">
        <v>33</v>
      </c>
      <c r="H490">
        <v>2007</v>
      </c>
      <c r="I490">
        <v>18426</v>
      </c>
      <c r="J490">
        <v>18</v>
      </c>
      <c r="K490" s="5">
        <v>42135.264510000001</v>
      </c>
      <c r="L490" s="6">
        <v>4429.0271309999998</v>
      </c>
      <c r="M4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1" spans="1:13" x14ac:dyDescent="0.2">
      <c r="A491" t="s">
        <v>1657</v>
      </c>
      <c r="B491" t="s">
        <v>12</v>
      </c>
      <c r="C491">
        <v>9</v>
      </c>
      <c r="D491" s="6">
        <v>289773.56</v>
      </c>
      <c r="E491" s="6">
        <v>11621452612.07</v>
      </c>
      <c r="F491">
        <v>28</v>
      </c>
      <c r="G491" t="s">
        <v>16</v>
      </c>
      <c r="H491">
        <v>2012</v>
      </c>
      <c r="I491">
        <v>15353</v>
      </c>
      <c r="J491">
        <v>13</v>
      </c>
      <c r="K491" s="5">
        <v>40104.29004</v>
      </c>
      <c r="L491" s="6">
        <v>10349.05566</v>
      </c>
      <c r="M4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2" spans="1:13" x14ac:dyDescent="0.2">
      <c r="A492" t="s">
        <v>1658</v>
      </c>
      <c r="B492" t="s">
        <v>42</v>
      </c>
      <c r="C492">
        <v>5</v>
      </c>
      <c r="D492" s="6">
        <v>318390.94</v>
      </c>
      <c r="E492" s="6">
        <v>11320229536.040001</v>
      </c>
      <c r="F492">
        <v>32</v>
      </c>
      <c r="G492" t="s">
        <v>29</v>
      </c>
      <c r="H492">
        <v>2012</v>
      </c>
      <c r="I492">
        <v>19539</v>
      </c>
      <c r="J492">
        <v>13</v>
      </c>
      <c r="K492" s="5">
        <v>35553.496939999997</v>
      </c>
      <c r="L492" s="6">
        <v>9949.7167289999998</v>
      </c>
      <c r="M4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3" spans="1:13" x14ac:dyDescent="0.2">
      <c r="A493" t="s">
        <v>1660</v>
      </c>
      <c r="B493" t="s">
        <v>49</v>
      </c>
      <c r="C493">
        <v>6</v>
      </c>
      <c r="D493" s="6">
        <v>105018.16</v>
      </c>
      <c r="E493" s="6">
        <v>4446152862.5</v>
      </c>
      <c r="F493">
        <v>11</v>
      </c>
      <c r="G493" t="s">
        <v>29</v>
      </c>
      <c r="H493">
        <v>2001</v>
      </c>
      <c r="I493">
        <v>15512</v>
      </c>
      <c r="J493">
        <v>24</v>
      </c>
      <c r="K493" s="5">
        <v>42335.989650000003</v>
      </c>
      <c r="L493" s="6">
        <v>9547.105689</v>
      </c>
      <c r="M4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4" spans="1:13" x14ac:dyDescent="0.2">
      <c r="A494" t="s">
        <v>1663</v>
      </c>
      <c r="B494" t="s">
        <v>15</v>
      </c>
      <c r="C494">
        <v>6</v>
      </c>
      <c r="D494" s="6">
        <v>50000.9</v>
      </c>
      <c r="E494" s="6">
        <v>23335667101.77</v>
      </c>
      <c r="F494">
        <v>20</v>
      </c>
      <c r="G494" t="s">
        <v>19</v>
      </c>
      <c r="H494">
        <v>2008</v>
      </c>
      <c r="I494">
        <v>15521</v>
      </c>
      <c r="J494">
        <v>17</v>
      </c>
      <c r="K494" s="5">
        <v>466703.96750000003</v>
      </c>
      <c r="L494" s="6">
        <v>2500.04486</v>
      </c>
      <c r="M4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5" spans="1:13" x14ac:dyDescent="0.2">
      <c r="A495" t="s">
        <v>1664</v>
      </c>
      <c r="B495" t="s">
        <v>49</v>
      </c>
      <c r="C495">
        <v>10</v>
      </c>
      <c r="D495" s="6">
        <v>118957.43</v>
      </c>
      <c r="E495" s="6">
        <v>458334508.18000001</v>
      </c>
      <c r="F495">
        <v>8</v>
      </c>
      <c r="G495" t="s">
        <v>10</v>
      </c>
      <c r="H495">
        <v>2021</v>
      </c>
      <c r="I495">
        <v>15455</v>
      </c>
      <c r="J495">
        <v>4</v>
      </c>
      <c r="K495" s="5">
        <v>3851.9288099999999</v>
      </c>
      <c r="L495" s="6">
        <v>14869.67872</v>
      </c>
      <c r="M4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6" spans="1:13" x14ac:dyDescent="0.2">
      <c r="A496" t="s">
        <v>189</v>
      </c>
      <c r="B496" t="s">
        <v>32</v>
      </c>
      <c r="C496">
        <v>8</v>
      </c>
      <c r="D496" s="6">
        <v>257993.8</v>
      </c>
      <c r="E496" s="6">
        <v>1268910968.6199999</v>
      </c>
      <c r="F496">
        <v>28</v>
      </c>
      <c r="G496" t="s">
        <v>10</v>
      </c>
      <c r="H496">
        <v>2018</v>
      </c>
      <c r="I496">
        <v>12432</v>
      </c>
      <c r="J496">
        <v>7</v>
      </c>
      <c r="K496" s="5">
        <v>4917.3777300000002</v>
      </c>
      <c r="L496" s="6">
        <v>9214.0643450000007</v>
      </c>
      <c r="M4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7" spans="1:13" x14ac:dyDescent="0.2">
      <c r="A497" t="s">
        <v>1665</v>
      </c>
      <c r="B497" t="s">
        <v>15</v>
      </c>
      <c r="C497">
        <v>7</v>
      </c>
      <c r="D497" s="6">
        <v>287509.02</v>
      </c>
      <c r="E497" s="6">
        <v>5960828153.7399998</v>
      </c>
      <c r="F497">
        <v>23</v>
      </c>
      <c r="G497" t="s">
        <v>33</v>
      </c>
      <c r="H497">
        <v>2016</v>
      </c>
      <c r="I497">
        <v>6157</v>
      </c>
      <c r="J497">
        <v>9</v>
      </c>
      <c r="K497" s="5">
        <v>20731.66461</v>
      </c>
      <c r="L497" s="6">
        <v>12500.392320000001</v>
      </c>
      <c r="M4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8" spans="1:13" x14ac:dyDescent="0.2">
      <c r="A498" t="s">
        <v>1666</v>
      </c>
      <c r="B498" t="s">
        <v>12</v>
      </c>
      <c r="C498">
        <v>7</v>
      </c>
      <c r="D498" s="6">
        <v>394307.96</v>
      </c>
      <c r="E498" s="6">
        <v>1752737843.9200001</v>
      </c>
      <c r="F498">
        <v>27</v>
      </c>
      <c r="G498" t="s">
        <v>19</v>
      </c>
      <c r="H498">
        <v>2023</v>
      </c>
      <c r="I498">
        <v>5531</v>
      </c>
      <c r="J498">
        <v>2</v>
      </c>
      <c r="K498" s="5">
        <v>4444.0988239999997</v>
      </c>
      <c r="L498" s="6">
        <v>14603.99848</v>
      </c>
      <c r="M4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499" spans="1:13" x14ac:dyDescent="0.2">
      <c r="A499" t="s">
        <v>1667</v>
      </c>
      <c r="B499" t="s">
        <v>12</v>
      </c>
      <c r="C499">
        <v>5</v>
      </c>
      <c r="D499" s="6">
        <v>430853.54</v>
      </c>
      <c r="E499" s="6">
        <v>20136990027.09</v>
      </c>
      <c r="F499">
        <v>45</v>
      </c>
      <c r="G499" t="s">
        <v>21</v>
      </c>
      <c r="H499">
        <v>2010</v>
      </c>
      <c r="I499">
        <v>18423</v>
      </c>
      <c r="J499">
        <v>15</v>
      </c>
      <c r="K499" s="5">
        <v>46736.436419999998</v>
      </c>
      <c r="L499" s="6">
        <v>9574.5231559999993</v>
      </c>
      <c r="M4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0" spans="1:13" x14ac:dyDescent="0.2">
      <c r="A500" t="s">
        <v>1668</v>
      </c>
      <c r="B500" t="s">
        <v>15</v>
      </c>
      <c r="C500">
        <v>3</v>
      </c>
      <c r="D500" s="6">
        <v>10675.61</v>
      </c>
      <c r="E500" s="6">
        <v>4793933361.3000002</v>
      </c>
      <c r="F500">
        <v>11</v>
      </c>
      <c r="G500" t="s">
        <v>13</v>
      </c>
      <c r="H500">
        <v>2006</v>
      </c>
      <c r="I500">
        <v>547</v>
      </c>
      <c r="J500">
        <v>19</v>
      </c>
      <c r="K500" s="5">
        <v>449053.93609999999</v>
      </c>
      <c r="L500" s="6">
        <v>970.50959399999999</v>
      </c>
      <c r="M5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1" spans="1:13" x14ac:dyDescent="0.2">
      <c r="A501" t="s">
        <v>1671</v>
      </c>
      <c r="B501" t="s">
        <v>18</v>
      </c>
      <c r="C501">
        <v>3</v>
      </c>
      <c r="D501" s="6">
        <v>449778.93</v>
      </c>
      <c r="E501" s="6">
        <v>18875356084.700001</v>
      </c>
      <c r="F501">
        <v>29</v>
      </c>
      <c r="G501" t="s">
        <v>27</v>
      </c>
      <c r="H501">
        <v>2005</v>
      </c>
      <c r="I501">
        <v>9232</v>
      </c>
      <c r="J501">
        <v>20</v>
      </c>
      <c r="K501" s="5">
        <v>41964.85183</v>
      </c>
      <c r="L501" s="6">
        <v>15509.618399999999</v>
      </c>
      <c r="M5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2" spans="1:13" x14ac:dyDescent="0.2">
      <c r="A502" t="s">
        <v>1672</v>
      </c>
      <c r="B502" t="s">
        <v>42</v>
      </c>
      <c r="C502">
        <v>8</v>
      </c>
      <c r="D502" s="6">
        <v>268110.36</v>
      </c>
      <c r="E502" s="6">
        <v>12631141607.84</v>
      </c>
      <c r="F502">
        <v>49</v>
      </c>
      <c r="G502" t="s">
        <v>16</v>
      </c>
      <c r="H502">
        <v>2014</v>
      </c>
      <c r="I502">
        <v>11674</v>
      </c>
      <c r="J502">
        <v>11</v>
      </c>
      <c r="K502" s="5">
        <v>47110.725680000003</v>
      </c>
      <c r="L502" s="6">
        <v>5471.6399460000002</v>
      </c>
      <c r="M5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3" spans="1:13" x14ac:dyDescent="0.2">
      <c r="A503" t="s">
        <v>1674</v>
      </c>
      <c r="B503" t="s">
        <v>9</v>
      </c>
      <c r="C503">
        <v>1</v>
      </c>
      <c r="D503" s="6">
        <v>193423.26</v>
      </c>
      <c r="E503" s="6">
        <v>6343960623.5500002</v>
      </c>
      <c r="F503">
        <v>50</v>
      </c>
      <c r="G503" t="s">
        <v>27</v>
      </c>
      <c r="H503">
        <v>2009</v>
      </c>
      <c r="I503">
        <v>4155</v>
      </c>
      <c r="J503">
        <v>16</v>
      </c>
      <c r="K503" s="5">
        <v>32797.33367</v>
      </c>
      <c r="L503" s="6">
        <v>3868.4652019999999</v>
      </c>
      <c r="M5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4" spans="1:13" x14ac:dyDescent="0.2">
      <c r="A504" t="s">
        <v>190</v>
      </c>
      <c r="B504" t="s">
        <v>24</v>
      </c>
      <c r="C504">
        <v>3</v>
      </c>
      <c r="D504" s="6">
        <v>179279.73</v>
      </c>
      <c r="E504" s="6">
        <v>8885946522.6399994</v>
      </c>
      <c r="F504">
        <v>30</v>
      </c>
      <c r="G504" t="s">
        <v>19</v>
      </c>
      <c r="H504">
        <v>2018</v>
      </c>
      <c r="I504">
        <v>10638</v>
      </c>
      <c r="J504">
        <v>7</v>
      </c>
      <c r="K504" s="5">
        <v>49563.702770000004</v>
      </c>
      <c r="L504" s="6">
        <v>5975.9909960000005</v>
      </c>
      <c r="M5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5" spans="1:13" x14ac:dyDescent="0.2">
      <c r="A505" t="s">
        <v>1676</v>
      </c>
      <c r="B505" t="s">
        <v>32</v>
      </c>
      <c r="C505">
        <v>2</v>
      </c>
      <c r="D505" s="6">
        <v>120848.97</v>
      </c>
      <c r="E505" s="6">
        <v>4744237100.46</v>
      </c>
      <c r="F505">
        <v>21</v>
      </c>
      <c r="G505" t="s">
        <v>21</v>
      </c>
      <c r="H505">
        <v>2008</v>
      </c>
      <c r="I505">
        <v>15043</v>
      </c>
      <c r="J505">
        <v>17</v>
      </c>
      <c r="K505" s="5">
        <v>39256.572950000002</v>
      </c>
      <c r="L505" s="6">
        <v>5754.7126689999996</v>
      </c>
      <c r="M5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6" spans="1:13" x14ac:dyDescent="0.2">
      <c r="A506" t="s">
        <v>1678</v>
      </c>
      <c r="B506" t="s">
        <v>12</v>
      </c>
      <c r="C506">
        <v>10</v>
      </c>
      <c r="D506" s="6">
        <v>401969.44</v>
      </c>
      <c r="E506" s="6">
        <v>12377332555.82</v>
      </c>
      <c r="F506">
        <v>34</v>
      </c>
      <c r="G506" t="s">
        <v>21</v>
      </c>
      <c r="H506">
        <v>2011</v>
      </c>
      <c r="I506">
        <v>1699</v>
      </c>
      <c r="J506">
        <v>14</v>
      </c>
      <c r="K506" s="5">
        <v>30790.725450000002</v>
      </c>
      <c r="L506" s="6">
        <v>11822.630510000001</v>
      </c>
      <c r="M5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7" spans="1:13" x14ac:dyDescent="0.2">
      <c r="A507" t="s">
        <v>1679</v>
      </c>
      <c r="B507" t="s">
        <v>18</v>
      </c>
      <c r="C507">
        <v>5</v>
      </c>
      <c r="D507" s="6">
        <v>31755.3</v>
      </c>
      <c r="E507" s="6">
        <v>6791844438.46</v>
      </c>
      <c r="F507">
        <v>38</v>
      </c>
      <c r="G507" t="s">
        <v>37</v>
      </c>
      <c r="H507">
        <v>2001</v>
      </c>
      <c r="I507">
        <v>16481</v>
      </c>
      <c r="J507">
        <v>24</v>
      </c>
      <c r="K507" s="5">
        <v>213879.6697</v>
      </c>
      <c r="L507" s="6">
        <v>835.66574109999999</v>
      </c>
      <c r="M5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8" spans="1:13" x14ac:dyDescent="0.2">
      <c r="A508" t="s">
        <v>1680</v>
      </c>
      <c r="B508" t="s">
        <v>24</v>
      </c>
      <c r="C508">
        <v>5</v>
      </c>
      <c r="D508" s="6">
        <v>3000.09</v>
      </c>
      <c r="E508" s="6">
        <v>850509723.71000004</v>
      </c>
      <c r="F508">
        <v>26</v>
      </c>
      <c r="G508" t="s">
        <v>10</v>
      </c>
      <c r="H508">
        <v>2014</v>
      </c>
      <c r="I508">
        <v>8923</v>
      </c>
      <c r="J508">
        <v>11</v>
      </c>
      <c r="K508" s="5">
        <v>283494.20750000002</v>
      </c>
      <c r="L508" s="6">
        <v>115.3878852</v>
      </c>
      <c r="M5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09" spans="1:13" x14ac:dyDescent="0.2">
      <c r="A509" t="s">
        <v>1682</v>
      </c>
      <c r="B509" t="s">
        <v>18</v>
      </c>
      <c r="C509">
        <v>1</v>
      </c>
      <c r="D509" s="6">
        <v>132921.34</v>
      </c>
      <c r="E509" s="6">
        <v>4365743133.1599998</v>
      </c>
      <c r="F509">
        <v>10</v>
      </c>
      <c r="G509" t="s">
        <v>27</v>
      </c>
      <c r="H509">
        <v>2016</v>
      </c>
      <c r="I509">
        <v>16229</v>
      </c>
      <c r="J509">
        <v>9</v>
      </c>
      <c r="K509" s="5">
        <v>32843.562539999999</v>
      </c>
      <c r="L509" s="6">
        <v>13292.133599999999</v>
      </c>
      <c r="M5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0" spans="1:13" x14ac:dyDescent="0.2">
      <c r="A510" t="s">
        <v>1683</v>
      </c>
      <c r="B510" t="s">
        <v>18</v>
      </c>
      <c r="C510">
        <v>6</v>
      </c>
      <c r="D510" s="6">
        <v>136942.64000000001</v>
      </c>
      <c r="E510" s="6">
        <v>4409664889.1300001</v>
      </c>
      <c r="F510">
        <v>14</v>
      </c>
      <c r="G510" t="s">
        <v>19</v>
      </c>
      <c r="H510">
        <v>2011</v>
      </c>
      <c r="I510">
        <v>9718</v>
      </c>
      <c r="J510">
        <v>14</v>
      </c>
      <c r="K510" s="5">
        <v>32199.817299999999</v>
      </c>
      <c r="L510" s="6">
        <v>9781.6170500000007</v>
      </c>
      <c r="M5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1" spans="1:13" x14ac:dyDescent="0.2">
      <c r="A511" t="s">
        <v>1685</v>
      </c>
      <c r="B511" t="s">
        <v>49</v>
      </c>
      <c r="C511">
        <v>8</v>
      </c>
      <c r="D511" s="6">
        <v>72067.360000000001</v>
      </c>
      <c r="E511" s="6">
        <v>19206446060.220001</v>
      </c>
      <c r="F511">
        <v>10</v>
      </c>
      <c r="G511" t="s">
        <v>19</v>
      </c>
      <c r="H511">
        <v>2020</v>
      </c>
      <c r="I511">
        <v>13676</v>
      </c>
      <c r="J511">
        <v>5</v>
      </c>
      <c r="K511" s="5">
        <v>266505.87660000002</v>
      </c>
      <c r="L511" s="6">
        <v>7206.7356390000004</v>
      </c>
      <c r="M5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2" spans="1:13" x14ac:dyDescent="0.2">
      <c r="A512" t="s">
        <v>1686</v>
      </c>
      <c r="B512" t="s">
        <v>18</v>
      </c>
      <c r="C512">
        <v>2</v>
      </c>
      <c r="D512" s="6">
        <v>111085.85</v>
      </c>
      <c r="E512" s="6">
        <v>2619827952.0599999</v>
      </c>
      <c r="F512">
        <v>28</v>
      </c>
      <c r="G512" t="s">
        <v>33</v>
      </c>
      <c r="H512">
        <v>2015</v>
      </c>
      <c r="I512">
        <v>1673</v>
      </c>
      <c r="J512">
        <v>10</v>
      </c>
      <c r="K512" s="5">
        <v>23582.813529999999</v>
      </c>
      <c r="L512" s="6">
        <v>3967.3517550000001</v>
      </c>
      <c r="M5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3" spans="1:13" x14ac:dyDescent="0.2">
      <c r="A513" t="s">
        <v>1687</v>
      </c>
      <c r="B513" t="s">
        <v>49</v>
      </c>
      <c r="C513">
        <v>1</v>
      </c>
      <c r="D513" s="6">
        <v>63352.99</v>
      </c>
      <c r="E513" s="6">
        <v>288800798.82999998</v>
      </c>
      <c r="F513">
        <v>18</v>
      </c>
      <c r="G513" t="s">
        <v>16</v>
      </c>
      <c r="H513">
        <v>2015</v>
      </c>
      <c r="I513">
        <v>19166</v>
      </c>
      <c r="J513">
        <v>10</v>
      </c>
      <c r="K513" s="5">
        <v>4557.5975769999995</v>
      </c>
      <c r="L513" s="6">
        <v>3519.6107029999998</v>
      </c>
      <c r="M5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4" spans="1:13" x14ac:dyDescent="0.2">
      <c r="A514" t="s">
        <v>1688</v>
      </c>
      <c r="B514" t="s">
        <v>42</v>
      </c>
      <c r="C514">
        <v>8</v>
      </c>
      <c r="D514" s="6">
        <v>96157.34</v>
      </c>
      <c r="E514" s="6">
        <v>3512808012.8299999</v>
      </c>
      <c r="F514">
        <v>23</v>
      </c>
      <c r="G514" t="s">
        <v>33</v>
      </c>
      <c r="H514">
        <v>2001</v>
      </c>
      <c r="I514">
        <v>1922</v>
      </c>
      <c r="J514">
        <v>24</v>
      </c>
      <c r="K514" s="5">
        <v>36530.87689</v>
      </c>
      <c r="L514" s="6">
        <v>4180.7538009999998</v>
      </c>
      <c r="M5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5" spans="1:13" x14ac:dyDescent="0.2">
      <c r="A515" t="s">
        <v>1689</v>
      </c>
      <c r="B515" t="s">
        <v>49</v>
      </c>
      <c r="C515">
        <v>7</v>
      </c>
      <c r="D515" s="6">
        <v>110640.4</v>
      </c>
      <c r="E515" s="6">
        <v>2920605885.3400002</v>
      </c>
      <c r="F515">
        <v>46</v>
      </c>
      <c r="G515" t="s">
        <v>29</v>
      </c>
      <c r="H515">
        <v>2013</v>
      </c>
      <c r="I515">
        <v>19591</v>
      </c>
      <c r="J515">
        <v>12</v>
      </c>
      <c r="K515" s="5">
        <v>26396.282620000002</v>
      </c>
      <c r="L515" s="6">
        <v>2405.2260679999999</v>
      </c>
      <c r="M5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6" spans="1:13" x14ac:dyDescent="0.2">
      <c r="A516" t="s">
        <v>1690</v>
      </c>
      <c r="B516" t="s">
        <v>12</v>
      </c>
      <c r="C516">
        <v>3</v>
      </c>
      <c r="D516" s="6">
        <v>19210.89</v>
      </c>
      <c r="E516" s="6">
        <v>4544963442.5500002</v>
      </c>
      <c r="F516">
        <v>5</v>
      </c>
      <c r="G516" t="s">
        <v>27</v>
      </c>
      <c r="H516">
        <v>2000</v>
      </c>
      <c r="I516">
        <v>8645</v>
      </c>
      <c r="J516">
        <v>25</v>
      </c>
      <c r="K516" s="5">
        <v>236581.67559999999</v>
      </c>
      <c r="L516" s="6">
        <v>3842.1777350000002</v>
      </c>
      <c r="M5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7" spans="1:13" x14ac:dyDescent="0.2">
      <c r="A517" t="s">
        <v>1693</v>
      </c>
      <c r="B517" t="s">
        <v>15</v>
      </c>
      <c r="C517">
        <v>3</v>
      </c>
      <c r="D517" s="6">
        <v>115960.25</v>
      </c>
      <c r="E517" s="6">
        <v>4296148947.6999998</v>
      </c>
      <c r="F517">
        <v>34</v>
      </c>
      <c r="G517" t="s">
        <v>29</v>
      </c>
      <c r="H517">
        <v>2019</v>
      </c>
      <c r="I517">
        <v>8309</v>
      </c>
      <c r="J517">
        <v>6</v>
      </c>
      <c r="K517" s="5">
        <v>37047.461029999999</v>
      </c>
      <c r="L517" s="6">
        <v>3410.595703</v>
      </c>
      <c r="M5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8" spans="1:13" x14ac:dyDescent="0.2">
      <c r="A518" t="s">
        <v>1694</v>
      </c>
      <c r="B518" t="s">
        <v>15</v>
      </c>
      <c r="C518">
        <v>5</v>
      </c>
      <c r="D518" s="6">
        <v>46190.239999999998</v>
      </c>
      <c r="E518" s="6">
        <v>10771051201.09</v>
      </c>
      <c r="F518">
        <v>35</v>
      </c>
      <c r="G518" t="s">
        <v>27</v>
      </c>
      <c r="H518">
        <v>2004</v>
      </c>
      <c r="I518">
        <v>15812</v>
      </c>
      <c r="J518">
        <v>21</v>
      </c>
      <c r="K518" s="5">
        <v>233187.89499999999</v>
      </c>
      <c r="L518" s="6">
        <v>1319.721164</v>
      </c>
      <c r="M5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19" spans="1:13" x14ac:dyDescent="0.2">
      <c r="A519" t="s">
        <v>1698</v>
      </c>
      <c r="B519" t="s">
        <v>15</v>
      </c>
      <c r="C519">
        <v>1</v>
      </c>
      <c r="D519" s="6">
        <v>499033.72</v>
      </c>
      <c r="E519" s="6">
        <v>913850732.86000001</v>
      </c>
      <c r="F519">
        <v>36</v>
      </c>
      <c r="G519" t="s">
        <v>29</v>
      </c>
      <c r="H519">
        <v>2023</v>
      </c>
      <c r="I519">
        <v>4024</v>
      </c>
      <c r="J519">
        <v>2</v>
      </c>
      <c r="K519" s="5">
        <v>1830.2404529999999</v>
      </c>
      <c r="L519" s="6">
        <v>13862.04774</v>
      </c>
      <c r="M5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0" spans="1:13" x14ac:dyDescent="0.2">
      <c r="A520" t="s">
        <v>1700</v>
      </c>
      <c r="B520" t="s">
        <v>15</v>
      </c>
      <c r="C520">
        <v>4</v>
      </c>
      <c r="D520" s="6">
        <v>256163.95</v>
      </c>
      <c r="E520" s="6">
        <v>9146952356.3299999</v>
      </c>
      <c r="F520">
        <v>44</v>
      </c>
      <c r="G520" t="s">
        <v>27</v>
      </c>
      <c r="H520">
        <v>2010</v>
      </c>
      <c r="I520">
        <v>828</v>
      </c>
      <c r="J520">
        <v>15</v>
      </c>
      <c r="K520" s="5">
        <v>35706.415200000003</v>
      </c>
      <c r="L520" s="6">
        <v>5821.9078499999996</v>
      </c>
      <c r="M5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1" spans="1:13" x14ac:dyDescent="0.2">
      <c r="A521" t="s">
        <v>1701</v>
      </c>
      <c r="B521" t="s">
        <v>24</v>
      </c>
      <c r="C521">
        <v>8</v>
      </c>
      <c r="D521" s="6">
        <v>54470.62</v>
      </c>
      <c r="E521" s="6">
        <v>9534840120.2800007</v>
      </c>
      <c r="F521">
        <v>47</v>
      </c>
      <c r="G521" t="s">
        <v>16</v>
      </c>
      <c r="H521">
        <v>2013</v>
      </c>
      <c r="I521">
        <v>4539</v>
      </c>
      <c r="J521">
        <v>12</v>
      </c>
      <c r="K521" s="5">
        <v>175044.56830000001</v>
      </c>
      <c r="L521" s="6">
        <v>1158.9492990000001</v>
      </c>
      <c r="M5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2" spans="1:13" x14ac:dyDescent="0.2">
      <c r="A522" t="s">
        <v>1702</v>
      </c>
      <c r="B522" t="s">
        <v>24</v>
      </c>
      <c r="C522">
        <v>9</v>
      </c>
      <c r="D522" s="6">
        <v>135705.57</v>
      </c>
      <c r="E522" s="6">
        <v>676341812.05999994</v>
      </c>
      <c r="F522">
        <v>28</v>
      </c>
      <c r="G522" t="s">
        <v>33</v>
      </c>
      <c r="H522">
        <v>2020</v>
      </c>
      <c r="I522">
        <v>9178</v>
      </c>
      <c r="J522">
        <v>5</v>
      </c>
      <c r="K522" s="5">
        <v>4982.891353</v>
      </c>
      <c r="L522" s="6">
        <v>4846.6274649999996</v>
      </c>
      <c r="M5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3" spans="1:13" x14ac:dyDescent="0.2">
      <c r="A523" t="s">
        <v>1704</v>
      </c>
      <c r="B523" t="s">
        <v>24</v>
      </c>
      <c r="C523">
        <v>1</v>
      </c>
      <c r="D523" s="6">
        <v>21681.98</v>
      </c>
      <c r="E523" s="6">
        <v>4109470596</v>
      </c>
      <c r="F523">
        <v>49</v>
      </c>
      <c r="G523" t="s">
        <v>29</v>
      </c>
      <c r="H523">
        <v>2002</v>
      </c>
      <c r="I523">
        <v>13407</v>
      </c>
      <c r="J523">
        <v>23</v>
      </c>
      <c r="K523" s="5">
        <v>189532.9485</v>
      </c>
      <c r="L523" s="6">
        <v>442.48931399999998</v>
      </c>
      <c r="M5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4" spans="1:13" x14ac:dyDescent="0.2">
      <c r="A524" t="s">
        <v>1705</v>
      </c>
      <c r="B524" t="s">
        <v>24</v>
      </c>
      <c r="C524">
        <v>10</v>
      </c>
      <c r="D524" s="6">
        <v>102486.18</v>
      </c>
      <c r="E524" s="6">
        <v>4207204039.25</v>
      </c>
      <c r="F524">
        <v>13</v>
      </c>
      <c r="G524" t="s">
        <v>10</v>
      </c>
      <c r="H524">
        <v>2014</v>
      </c>
      <c r="I524">
        <v>4181</v>
      </c>
      <c r="J524">
        <v>11</v>
      </c>
      <c r="K524" s="5">
        <v>41050.428050000002</v>
      </c>
      <c r="L524" s="6">
        <v>7883.5522979999996</v>
      </c>
      <c r="M5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5" spans="1:13" x14ac:dyDescent="0.2">
      <c r="A525" t="s">
        <v>1706</v>
      </c>
      <c r="B525" t="s">
        <v>15</v>
      </c>
      <c r="C525">
        <v>1</v>
      </c>
      <c r="D525" s="6">
        <v>438603.6</v>
      </c>
      <c r="E525" s="6">
        <v>8146909293.3000002</v>
      </c>
      <c r="F525">
        <v>32</v>
      </c>
      <c r="G525" t="s">
        <v>21</v>
      </c>
      <c r="H525">
        <v>2003</v>
      </c>
      <c r="I525">
        <v>18574</v>
      </c>
      <c r="J525">
        <v>22</v>
      </c>
      <c r="K525" s="5">
        <v>18573.652320000001</v>
      </c>
      <c r="L525" s="6">
        <v>13706.362359999999</v>
      </c>
      <c r="M5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6" spans="1:13" x14ac:dyDescent="0.2">
      <c r="A526" t="s">
        <v>1708</v>
      </c>
      <c r="B526" t="s">
        <v>24</v>
      </c>
      <c r="C526">
        <v>2</v>
      </c>
      <c r="D526" s="6">
        <v>48876.06</v>
      </c>
      <c r="E526" s="6">
        <v>11350079171.709999</v>
      </c>
      <c r="F526">
        <v>43</v>
      </c>
      <c r="G526" t="s">
        <v>21</v>
      </c>
      <c r="H526">
        <v>2021</v>
      </c>
      <c r="I526">
        <v>12772</v>
      </c>
      <c r="J526">
        <v>4</v>
      </c>
      <c r="K526" s="5">
        <v>232220.6403</v>
      </c>
      <c r="L526" s="6">
        <v>1136.652593</v>
      </c>
      <c r="M5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7" spans="1:13" x14ac:dyDescent="0.2">
      <c r="A527" t="s">
        <v>1711</v>
      </c>
      <c r="B527" t="s">
        <v>15</v>
      </c>
      <c r="C527">
        <v>7</v>
      </c>
      <c r="D527" s="6">
        <v>441284.49</v>
      </c>
      <c r="E527" s="6">
        <v>8941966579.2399998</v>
      </c>
      <c r="F527">
        <v>44</v>
      </c>
      <c r="G527" t="s">
        <v>19</v>
      </c>
      <c r="H527">
        <v>2020</v>
      </c>
      <c r="I527">
        <v>16932</v>
      </c>
      <c r="J527">
        <v>5</v>
      </c>
      <c r="K527" s="5">
        <v>20262.49611</v>
      </c>
      <c r="L527" s="6">
        <v>10029.19299</v>
      </c>
      <c r="M5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8" spans="1:13" x14ac:dyDescent="0.2">
      <c r="A528" t="s">
        <v>1712</v>
      </c>
      <c r="B528" t="s">
        <v>12</v>
      </c>
      <c r="C528">
        <v>6</v>
      </c>
      <c r="D528" s="6">
        <v>356772</v>
      </c>
      <c r="E528" s="6">
        <v>14285616420.389999</v>
      </c>
      <c r="F528">
        <v>43</v>
      </c>
      <c r="G528" t="s">
        <v>37</v>
      </c>
      <c r="H528">
        <v>2016</v>
      </c>
      <c r="I528">
        <v>6399</v>
      </c>
      <c r="J528">
        <v>9</v>
      </c>
      <c r="K528" s="5">
        <v>40040.3053</v>
      </c>
      <c r="L528" s="6">
        <v>8297.0231660000009</v>
      </c>
      <c r="M5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29" spans="1:13" x14ac:dyDescent="0.2">
      <c r="A529" t="s">
        <v>1713</v>
      </c>
      <c r="B529" t="s">
        <v>49</v>
      </c>
      <c r="C529">
        <v>5</v>
      </c>
      <c r="D529" s="6">
        <v>37242.42</v>
      </c>
      <c r="E529" s="6">
        <v>9339294977.7800007</v>
      </c>
      <c r="F529">
        <v>13</v>
      </c>
      <c r="G529" t="s">
        <v>27</v>
      </c>
      <c r="H529">
        <v>2010</v>
      </c>
      <c r="I529">
        <v>6711</v>
      </c>
      <c r="J529">
        <v>15</v>
      </c>
      <c r="K529" s="5">
        <v>250769.37899999999</v>
      </c>
      <c r="L529" s="6">
        <v>2864.801293</v>
      </c>
      <c r="M5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0" spans="1:13" x14ac:dyDescent="0.2">
      <c r="A530" t="s">
        <v>1715</v>
      </c>
      <c r="B530" t="s">
        <v>18</v>
      </c>
      <c r="C530">
        <v>9</v>
      </c>
      <c r="D530" s="6">
        <v>47526.34</v>
      </c>
      <c r="E530" s="6">
        <v>22930720101.490002</v>
      </c>
      <c r="F530">
        <v>24</v>
      </c>
      <c r="G530" t="s">
        <v>27</v>
      </c>
      <c r="H530">
        <v>2000</v>
      </c>
      <c r="I530">
        <v>19477</v>
      </c>
      <c r="J530">
        <v>25</v>
      </c>
      <c r="K530" s="5">
        <v>482483.45059999998</v>
      </c>
      <c r="L530" s="6">
        <v>1980.2641719999999</v>
      </c>
      <c r="M5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1" spans="1:13" x14ac:dyDescent="0.2">
      <c r="A531" t="s">
        <v>1717</v>
      </c>
      <c r="B531" t="s">
        <v>49</v>
      </c>
      <c r="C531">
        <v>5</v>
      </c>
      <c r="D531" s="6">
        <v>38295.67</v>
      </c>
      <c r="E531" s="6">
        <v>16342683779.049999</v>
      </c>
      <c r="F531">
        <v>31</v>
      </c>
      <c r="G531" t="s">
        <v>27</v>
      </c>
      <c r="H531">
        <v>2007</v>
      </c>
      <c r="I531">
        <v>7124</v>
      </c>
      <c r="J531">
        <v>18</v>
      </c>
      <c r="K531" s="5">
        <v>426749.18979999999</v>
      </c>
      <c r="L531" s="6">
        <v>1235.3441439999999</v>
      </c>
      <c r="M5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2" spans="1:13" x14ac:dyDescent="0.2">
      <c r="A532" t="s">
        <v>1718</v>
      </c>
      <c r="B532" t="s">
        <v>24</v>
      </c>
      <c r="C532">
        <v>2</v>
      </c>
      <c r="D532" s="6">
        <v>269687.38</v>
      </c>
      <c r="E532" s="6">
        <v>7232126204.0600004</v>
      </c>
      <c r="F532">
        <v>34</v>
      </c>
      <c r="G532" t="s">
        <v>29</v>
      </c>
      <c r="H532">
        <v>2013</v>
      </c>
      <c r="I532">
        <v>1604</v>
      </c>
      <c r="J532">
        <v>12</v>
      </c>
      <c r="K532" s="5">
        <v>26815.70263</v>
      </c>
      <c r="L532" s="6">
        <v>7931.9816899999996</v>
      </c>
      <c r="M5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3" spans="1:13" x14ac:dyDescent="0.2">
      <c r="A533" t="s">
        <v>1720</v>
      </c>
      <c r="B533" t="s">
        <v>12</v>
      </c>
      <c r="C533">
        <v>8</v>
      </c>
      <c r="D533" s="6">
        <v>222405.49</v>
      </c>
      <c r="E533" s="6">
        <v>98773155.540000007</v>
      </c>
      <c r="F533">
        <v>17</v>
      </c>
      <c r="G533" t="s">
        <v>35</v>
      </c>
      <c r="H533">
        <v>2023</v>
      </c>
      <c r="I533">
        <v>19584</v>
      </c>
      <c r="J533">
        <v>2</v>
      </c>
      <c r="K533" s="5">
        <v>443.11292939999998</v>
      </c>
      <c r="L533" s="6">
        <v>13082.67613</v>
      </c>
      <c r="M5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4" spans="1:13" x14ac:dyDescent="0.2">
      <c r="A534" t="s">
        <v>1721</v>
      </c>
      <c r="B534" t="s">
        <v>42</v>
      </c>
      <c r="C534">
        <v>5</v>
      </c>
      <c r="D534" s="6">
        <v>69650.73</v>
      </c>
      <c r="E534" s="6">
        <v>10788612097.389999</v>
      </c>
      <c r="F534">
        <v>50</v>
      </c>
      <c r="G534" t="s">
        <v>16</v>
      </c>
      <c r="H534">
        <v>2018</v>
      </c>
      <c r="I534">
        <v>12841</v>
      </c>
      <c r="J534">
        <v>7</v>
      </c>
      <c r="K534" s="5">
        <v>154894.89840000001</v>
      </c>
      <c r="L534" s="6">
        <v>1393.014561</v>
      </c>
      <c r="M5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5" spans="1:13" x14ac:dyDescent="0.2">
      <c r="A535" t="s">
        <v>1722</v>
      </c>
      <c r="B535" t="s">
        <v>18</v>
      </c>
      <c r="C535">
        <v>6</v>
      </c>
      <c r="D535" s="6">
        <v>62102.43</v>
      </c>
      <c r="E535" s="6">
        <v>26290754706.490002</v>
      </c>
      <c r="F535">
        <v>35</v>
      </c>
      <c r="G535" t="s">
        <v>13</v>
      </c>
      <c r="H535">
        <v>2010</v>
      </c>
      <c r="I535">
        <v>1250</v>
      </c>
      <c r="J535">
        <v>15</v>
      </c>
      <c r="K535" s="5">
        <v>423344.02189999999</v>
      </c>
      <c r="L535" s="6">
        <v>1774.355151</v>
      </c>
      <c r="M5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6" spans="1:13" x14ac:dyDescent="0.2">
      <c r="A536" t="s">
        <v>1723</v>
      </c>
      <c r="B536" t="s">
        <v>42</v>
      </c>
      <c r="C536">
        <v>7</v>
      </c>
      <c r="D536" s="6">
        <v>278916.84000000003</v>
      </c>
      <c r="E536" s="6">
        <v>13238774359.059999</v>
      </c>
      <c r="F536">
        <v>18</v>
      </c>
      <c r="G536" t="s">
        <v>35</v>
      </c>
      <c r="H536">
        <v>2011</v>
      </c>
      <c r="I536">
        <v>4428</v>
      </c>
      <c r="J536">
        <v>14</v>
      </c>
      <c r="K536" s="5">
        <v>47463.951800000003</v>
      </c>
      <c r="L536" s="6">
        <v>15495.379989999999</v>
      </c>
      <c r="M5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7" spans="1:13" x14ac:dyDescent="0.2">
      <c r="A537" t="s">
        <v>1724</v>
      </c>
      <c r="B537" t="s">
        <v>15</v>
      </c>
      <c r="C537">
        <v>1</v>
      </c>
      <c r="D537" s="6">
        <v>241285.09</v>
      </c>
      <c r="E537" s="6">
        <v>6279824526.7600002</v>
      </c>
      <c r="F537">
        <v>48</v>
      </c>
      <c r="G537" t="s">
        <v>21</v>
      </c>
      <c r="H537">
        <v>2021</v>
      </c>
      <c r="I537">
        <v>13545</v>
      </c>
      <c r="J537">
        <v>4</v>
      </c>
      <c r="K537" s="5">
        <v>26025.575110000002</v>
      </c>
      <c r="L537" s="6">
        <v>5026.7727150000001</v>
      </c>
      <c r="M5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8" spans="1:13" x14ac:dyDescent="0.2">
      <c r="A538" t="s">
        <v>40</v>
      </c>
      <c r="B538" t="s">
        <v>12</v>
      </c>
      <c r="C538">
        <v>2</v>
      </c>
      <c r="D538" s="6">
        <v>254521.03</v>
      </c>
      <c r="E538" s="6">
        <v>11381431784.360001</v>
      </c>
      <c r="F538">
        <v>46</v>
      </c>
      <c r="G538" t="s">
        <v>37</v>
      </c>
      <c r="H538">
        <v>2010</v>
      </c>
      <c r="I538">
        <v>1645</v>
      </c>
      <c r="J538">
        <v>15</v>
      </c>
      <c r="K538" s="5">
        <v>44716.05816</v>
      </c>
      <c r="L538" s="6">
        <v>5533.0659100000003</v>
      </c>
      <c r="M5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39" spans="1:13" x14ac:dyDescent="0.2">
      <c r="A539" t="s">
        <v>1725</v>
      </c>
      <c r="B539" t="s">
        <v>15</v>
      </c>
      <c r="C539">
        <v>4</v>
      </c>
      <c r="D539" s="6">
        <v>142188.4</v>
      </c>
      <c r="E539" s="6">
        <v>2501578988.3299999</v>
      </c>
      <c r="F539">
        <v>11</v>
      </c>
      <c r="G539" t="s">
        <v>13</v>
      </c>
      <c r="H539">
        <v>2008</v>
      </c>
      <c r="I539">
        <v>19372</v>
      </c>
      <c r="J539">
        <v>17</v>
      </c>
      <c r="K539" s="5">
        <v>17592.411120000001</v>
      </c>
      <c r="L539" s="6">
        <v>12926.21823</v>
      </c>
      <c r="M5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0" spans="1:13" x14ac:dyDescent="0.2">
      <c r="A540" t="s">
        <v>1727</v>
      </c>
      <c r="B540" t="s">
        <v>42</v>
      </c>
      <c r="C540">
        <v>10</v>
      </c>
      <c r="D540" s="6">
        <v>14765.47</v>
      </c>
      <c r="E540" s="6">
        <v>2693237673.9099998</v>
      </c>
      <c r="F540">
        <v>26</v>
      </c>
      <c r="G540" t="s">
        <v>35</v>
      </c>
      <c r="H540">
        <v>2012</v>
      </c>
      <c r="I540">
        <v>5118</v>
      </c>
      <c r="J540">
        <v>13</v>
      </c>
      <c r="K540" s="5">
        <v>182400.125</v>
      </c>
      <c r="L540" s="6">
        <v>567.90255200000001</v>
      </c>
      <c r="M5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1" spans="1:13" x14ac:dyDescent="0.2">
      <c r="A541" t="s">
        <v>1728</v>
      </c>
      <c r="B541" t="s">
        <v>9</v>
      </c>
      <c r="C541">
        <v>3</v>
      </c>
      <c r="D541" s="6">
        <v>289317.94</v>
      </c>
      <c r="E541" s="6">
        <v>7275285341.8599997</v>
      </c>
      <c r="F541">
        <v>43</v>
      </c>
      <c r="G541" t="s">
        <v>13</v>
      </c>
      <c r="H541">
        <v>2008</v>
      </c>
      <c r="I541">
        <v>17636</v>
      </c>
      <c r="J541">
        <v>17</v>
      </c>
      <c r="K541" s="5">
        <v>25145.332969999999</v>
      </c>
      <c r="L541" s="6">
        <v>6728.3242680000003</v>
      </c>
      <c r="M5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2" spans="1:13" x14ac:dyDescent="0.2">
      <c r="A542" t="s">
        <v>1729</v>
      </c>
      <c r="B542" t="s">
        <v>32</v>
      </c>
      <c r="C542">
        <v>7</v>
      </c>
      <c r="D542" s="6">
        <v>221040.5</v>
      </c>
      <c r="E542" s="6">
        <v>9423167808.6800003</v>
      </c>
      <c r="F542">
        <v>30</v>
      </c>
      <c r="G542" t="s">
        <v>33</v>
      </c>
      <c r="H542">
        <v>2013</v>
      </c>
      <c r="I542">
        <v>18294</v>
      </c>
      <c r="J542">
        <v>12</v>
      </c>
      <c r="K542" s="5">
        <v>42629.95549</v>
      </c>
      <c r="L542" s="6">
        <v>7368.0167380000003</v>
      </c>
      <c r="M5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3" spans="1:13" x14ac:dyDescent="0.2">
      <c r="A543" t="s">
        <v>1730</v>
      </c>
      <c r="B543" t="s">
        <v>18</v>
      </c>
      <c r="C543">
        <v>5</v>
      </c>
      <c r="D543" s="6">
        <v>387005.1</v>
      </c>
      <c r="E543" s="6">
        <v>9870946751.8099995</v>
      </c>
      <c r="F543">
        <v>49</v>
      </c>
      <c r="G543" t="s">
        <v>35</v>
      </c>
      <c r="H543">
        <v>2021</v>
      </c>
      <c r="I543">
        <v>6358</v>
      </c>
      <c r="J543">
        <v>4</v>
      </c>
      <c r="K543" s="5">
        <v>25504.986489999999</v>
      </c>
      <c r="L543" s="6">
        <v>7898.063185</v>
      </c>
      <c r="M5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4" spans="1:13" x14ac:dyDescent="0.2">
      <c r="A544" t="s">
        <v>1732</v>
      </c>
      <c r="B544" t="s">
        <v>24</v>
      </c>
      <c r="C544">
        <v>3</v>
      </c>
      <c r="D544" s="6">
        <v>432207.92</v>
      </c>
      <c r="E544" s="6">
        <v>19752954335.869999</v>
      </c>
      <c r="F544">
        <v>39</v>
      </c>
      <c r="G544" t="s">
        <v>21</v>
      </c>
      <c r="H544">
        <v>2013</v>
      </c>
      <c r="I544">
        <v>18696</v>
      </c>
      <c r="J544">
        <v>12</v>
      </c>
      <c r="K544" s="5">
        <v>45701.434500000003</v>
      </c>
      <c r="L544" s="6">
        <v>11082.25446</v>
      </c>
      <c r="M5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5" spans="1:13" x14ac:dyDescent="0.2">
      <c r="A545" t="s">
        <v>1733</v>
      </c>
      <c r="B545" t="s">
        <v>12</v>
      </c>
      <c r="C545">
        <v>7</v>
      </c>
      <c r="D545" s="6">
        <v>147183.10999999999</v>
      </c>
      <c r="E545" s="6">
        <v>638406274.36000001</v>
      </c>
      <c r="F545">
        <v>10</v>
      </c>
      <c r="G545" t="s">
        <v>10</v>
      </c>
      <c r="H545">
        <v>2004</v>
      </c>
      <c r="I545">
        <v>959</v>
      </c>
      <c r="J545">
        <v>21</v>
      </c>
      <c r="K545" s="5">
        <v>4336.4967479999996</v>
      </c>
      <c r="L545" s="6">
        <v>14718.311309999999</v>
      </c>
      <c r="M5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6" spans="1:13" x14ac:dyDescent="0.2">
      <c r="A546" t="s">
        <v>196</v>
      </c>
      <c r="B546" t="s">
        <v>32</v>
      </c>
      <c r="C546">
        <v>6</v>
      </c>
      <c r="D546" s="6">
        <v>406984.44</v>
      </c>
      <c r="E546" s="6">
        <v>1040731950.65</v>
      </c>
      <c r="F546">
        <v>24</v>
      </c>
      <c r="G546" t="s">
        <v>35</v>
      </c>
      <c r="H546">
        <v>2015</v>
      </c>
      <c r="I546">
        <v>2938</v>
      </c>
      <c r="J546">
        <v>10</v>
      </c>
      <c r="K546" s="5">
        <v>2556.178735</v>
      </c>
      <c r="L546" s="6">
        <v>16957.68492</v>
      </c>
      <c r="M5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7" spans="1:13" x14ac:dyDescent="0.2">
      <c r="A547" t="s">
        <v>1735</v>
      </c>
      <c r="B547" t="s">
        <v>12</v>
      </c>
      <c r="C547">
        <v>9</v>
      </c>
      <c r="D547" s="6">
        <v>15208.48</v>
      </c>
      <c r="E547" s="6">
        <v>5984428631.79</v>
      </c>
      <c r="F547">
        <v>7</v>
      </c>
      <c r="G547" t="s">
        <v>19</v>
      </c>
      <c r="H547">
        <v>2004</v>
      </c>
      <c r="I547">
        <v>11102</v>
      </c>
      <c r="J547">
        <v>21</v>
      </c>
      <c r="K547" s="5">
        <v>393491.86550000001</v>
      </c>
      <c r="L547" s="6">
        <v>2172.640093</v>
      </c>
      <c r="M5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8" spans="1:13" x14ac:dyDescent="0.2">
      <c r="A548" t="s">
        <v>1736</v>
      </c>
      <c r="B548" t="s">
        <v>24</v>
      </c>
      <c r="C548">
        <v>4</v>
      </c>
      <c r="D548" s="6">
        <v>60240.17</v>
      </c>
      <c r="E548" s="6">
        <v>19862535203.369999</v>
      </c>
      <c r="F548">
        <v>35</v>
      </c>
      <c r="G548" t="s">
        <v>19</v>
      </c>
      <c r="H548">
        <v>2010</v>
      </c>
      <c r="I548">
        <v>18606</v>
      </c>
      <c r="J548">
        <v>15</v>
      </c>
      <c r="K548" s="5">
        <v>329721.44400000002</v>
      </c>
      <c r="L548" s="6">
        <v>1721.1476379999999</v>
      </c>
      <c r="M5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49" spans="1:13" x14ac:dyDescent="0.2">
      <c r="A549" t="s">
        <v>1737</v>
      </c>
      <c r="B549" t="s">
        <v>32</v>
      </c>
      <c r="C549">
        <v>2</v>
      </c>
      <c r="D549" s="6">
        <v>163781.78</v>
      </c>
      <c r="E549" s="6">
        <v>3790754948.9000001</v>
      </c>
      <c r="F549">
        <v>33</v>
      </c>
      <c r="G549" t="s">
        <v>37</v>
      </c>
      <c r="H549">
        <v>2023</v>
      </c>
      <c r="I549">
        <v>15147</v>
      </c>
      <c r="J549">
        <v>2</v>
      </c>
      <c r="K549" s="5">
        <v>23144.15725</v>
      </c>
      <c r="L549" s="6">
        <v>4963.0841060000002</v>
      </c>
      <c r="M5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0" spans="1:13" x14ac:dyDescent="0.2">
      <c r="A550" t="s">
        <v>1738</v>
      </c>
      <c r="B550" t="s">
        <v>32</v>
      </c>
      <c r="C550">
        <v>9</v>
      </c>
      <c r="D550" s="6">
        <v>127024.67</v>
      </c>
      <c r="E550" s="6">
        <v>562371931.19000006</v>
      </c>
      <c r="F550">
        <v>15</v>
      </c>
      <c r="G550" t="s">
        <v>13</v>
      </c>
      <c r="H550">
        <v>2010</v>
      </c>
      <c r="I550">
        <v>15074</v>
      </c>
      <c r="J550">
        <v>15</v>
      </c>
      <c r="K550" s="5">
        <v>4426.2653039999996</v>
      </c>
      <c r="L550" s="6">
        <v>8468.3115880000005</v>
      </c>
      <c r="M5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1" spans="1:13" x14ac:dyDescent="0.2">
      <c r="A551" t="s">
        <v>1739</v>
      </c>
      <c r="B551" t="s">
        <v>15</v>
      </c>
      <c r="C551">
        <v>10</v>
      </c>
      <c r="D551" s="6">
        <v>473731.9</v>
      </c>
      <c r="E551" s="6">
        <v>2252064970.46</v>
      </c>
      <c r="F551">
        <v>24</v>
      </c>
      <c r="G551" t="s">
        <v>33</v>
      </c>
      <c r="H551">
        <v>2000</v>
      </c>
      <c r="I551">
        <v>9703</v>
      </c>
      <c r="J551">
        <v>25</v>
      </c>
      <c r="K551" s="5">
        <v>4752.8807589999997</v>
      </c>
      <c r="L551" s="6">
        <v>19738.82922</v>
      </c>
      <c r="M5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2" spans="1:13" x14ac:dyDescent="0.2">
      <c r="A552" t="s">
        <v>1741</v>
      </c>
      <c r="B552" t="s">
        <v>32</v>
      </c>
      <c r="C552">
        <v>5</v>
      </c>
      <c r="D552" s="6">
        <v>152726.66</v>
      </c>
      <c r="E552" s="6">
        <v>6352773033.8299999</v>
      </c>
      <c r="F552">
        <v>38</v>
      </c>
      <c r="G552" t="s">
        <v>19</v>
      </c>
      <c r="H552">
        <v>2017</v>
      </c>
      <c r="I552">
        <v>12651</v>
      </c>
      <c r="J552">
        <v>8</v>
      </c>
      <c r="K552" s="5">
        <v>41594.70577</v>
      </c>
      <c r="L552" s="6">
        <v>4019.1225180000001</v>
      </c>
      <c r="M5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3" spans="1:13" x14ac:dyDescent="0.2">
      <c r="A553" t="s">
        <v>1742</v>
      </c>
      <c r="B553" t="s">
        <v>12</v>
      </c>
      <c r="C553">
        <v>1</v>
      </c>
      <c r="D553" s="6">
        <v>253798.65</v>
      </c>
      <c r="E553" s="6">
        <v>8658356335.3600006</v>
      </c>
      <c r="F553">
        <v>25</v>
      </c>
      <c r="G553" t="s">
        <v>19</v>
      </c>
      <c r="H553">
        <v>2005</v>
      </c>
      <c r="I553">
        <v>12582</v>
      </c>
      <c r="J553">
        <v>20</v>
      </c>
      <c r="K553" s="5">
        <v>34114.060870000001</v>
      </c>
      <c r="L553" s="6">
        <v>10151.94593</v>
      </c>
      <c r="M5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4" spans="1:13" x14ac:dyDescent="0.2">
      <c r="A554" t="s">
        <v>1743</v>
      </c>
      <c r="B554" t="s">
        <v>42</v>
      </c>
      <c r="C554">
        <v>5</v>
      </c>
      <c r="D554" s="6">
        <v>59716.89</v>
      </c>
      <c r="E554" s="6">
        <v>17774498163.75</v>
      </c>
      <c r="F554">
        <v>29</v>
      </c>
      <c r="G554" t="s">
        <v>33</v>
      </c>
      <c r="H554">
        <v>2011</v>
      </c>
      <c r="I554">
        <v>1204</v>
      </c>
      <c r="J554">
        <v>14</v>
      </c>
      <c r="K554" s="5">
        <v>297645.09789999999</v>
      </c>
      <c r="L554" s="6">
        <v>2059.2029739999998</v>
      </c>
      <c r="M5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5" spans="1:13" x14ac:dyDescent="0.2">
      <c r="A555" t="s">
        <v>1744</v>
      </c>
      <c r="B555" t="s">
        <v>49</v>
      </c>
      <c r="C555">
        <v>5</v>
      </c>
      <c r="D555" s="6">
        <v>144923.76999999999</v>
      </c>
      <c r="E555" s="6">
        <v>581548407.67999995</v>
      </c>
      <c r="F555">
        <v>42</v>
      </c>
      <c r="G555" t="s">
        <v>13</v>
      </c>
      <c r="H555">
        <v>2017</v>
      </c>
      <c r="I555">
        <v>11636</v>
      </c>
      <c r="J555">
        <v>8</v>
      </c>
      <c r="K555" s="5">
        <v>4011.7881769999999</v>
      </c>
      <c r="L555" s="6">
        <v>3450.5660520000001</v>
      </c>
      <c r="M5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6" spans="1:13" x14ac:dyDescent="0.2">
      <c r="A556" t="s">
        <v>1745</v>
      </c>
      <c r="B556" t="s">
        <v>9</v>
      </c>
      <c r="C556">
        <v>8</v>
      </c>
      <c r="D556" s="6">
        <v>276977.37</v>
      </c>
      <c r="E556" s="6">
        <v>12240964611.25</v>
      </c>
      <c r="F556">
        <v>14</v>
      </c>
      <c r="G556" t="s">
        <v>19</v>
      </c>
      <c r="H556">
        <v>2002</v>
      </c>
      <c r="I556">
        <v>1122</v>
      </c>
      <c r="J556">
        <v>23</v>
      </c>
      <c r="K556" s="5">
        <v>44193.818019999999</v>
      </c>
      <c r="L556" s="6">
        <v>19784.098099999999</v>
      </c>
      <c r="M5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7" spans="1:13" x14ac:dyDescent="0.2">
      <c r="A557" t="s">
        <v>1746</v>
      </c>
      <c r="B557" t="s">
        <v>12</v>
      </c>
      <c r="C557">
        <v>4</v>
      </c>
      <c r="D557" s="6">
        <v>164885.70000000001</v>
      </c>
      <c r="E557" s="6">
        <v>5142082580.8999996</v>
      </c>
      <c r="F557">
        <v>48</v>
      </c>
      <c r="G557" t="s">
        <v>29</v>
      </c>
      <c r="H557">
        <v>2020</v>
      </c>
      <c r="I557">
        <v>6299</v>
      </c>
      <c r="J557">
        <v>5</v>
      </c>
      <c r="K557" s="5">
        <v>31184.7405</v>
      </c>
      <c r="L557" s="6">
        <v>3435.1187020000002</v>
      </c>
      <c r="M5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8" spans="1:13" x14ac:dyDescent="0.2">
      <c r="A558" t="s">
        <v>1747</v>
      </c>
      <c r="B558" t="s">
        <v>18</v>
      </c>
      <c r="C558">
        <v>8</v>
      </c>
      <c r="D558" s="6">
        <v>186130.88</v>
      </c>
      <c r="E558" s="6">
        <v>9062062075.1399994</v>
      </c>
      <c r="F558">
        <v>39</v>
      </c>
      <c r="G558" t="s">
        <v>29</v>
      </c>
      <c r="H558">
        <v>2022</v>
      </c>
      <c r="I558">
        <v>6834</v>
      </c>
      <c r="J558">
        <v>3</v>
      </c>
      <c r="K558" s="5">
        <v>48685.506079999999</v>
      </c>
      <c r="L558" s="6">
        <v>4772.5865899999999</v>
      </c>
      <c r="M5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59" spans="1:13" x14ac:dyDescent="0.2">
      <c r="A559" t="s">
        <v>1748</v>
      </c>
      <c r="B559" t="s">
        <v>12</v>
      </c>
      <c r="C559">
        <v>9</v>
      </c>
      <c r="D559" s="6">
        <v>77299.210000000006</v>
      </c>
      <c r="E559" s="6">
        <v>29803428004.540001</v>
      </c>
      <c r="F559">
        <v>42</v>
      </c>
      <c r="G559" t="s">
        <v>16</v>
      </c>
      <c r="H559">
        <v>2003</v>
      </c>
      <c r="I559">
        <v>12698</v>
      </c>
      <c r="J559">
        <v>22</v>
      </c>
      <c r="K559" s="5">
        <v>385558.30709999998</v>
      </c>
      <c r="L559" s="6">
        <v>1840.457267</v>
      </c>
      <c r="M5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0" spans="1:13" x14ac:dyDescent="0.2">
      <c r="A560" t="s">
        <v>1749</v>
      </c>
      <c r="B560" t="s">
        <v>42</v>
      </c>
      <c r="C560">
        <v>1</v>
      </c>
      <c r="D560" s="6">
        <v>232798.89</v>
      </c>
      <c r="E560" s="6">
        <v>8237590025.3800001</v>
      </c>
      <c r="F560">
        <v>43</v>
      </c>
      <c r="G560" t="s">
        <v>13</v>
      </c>
      <c r="H560">
        <v>2014</v>
      </c>
      <c r="I560">
        <v>14162</v>
      </c>
      <c r="J560">
        <v>11</v>
      </c>
      <c r="K560" s="5">
        <v>35384.005149999997</v>
      </c>
      <c r="L560" s="6">
        <v>5413.9277419999999</v>
      </c>
      <c r="M5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1" spans="1:13" x14ac:dyDescent="0.2">
      <c r="A561" t="s">
        <v>1750</v>
      </c>
      <c r="B561" t="s">
        <v>42</v>
      </c>
      <c r="C561">
        <v>5</v>
      </c>
      <c r="D561" s="6">
        <v>425361.69</v>
      </c>
      <c r="E561" s="6">
        <v>1910722003.8699999</v>
      </c>
      <c r="F561">
        <v>38</v>
      </c>
      <c r="G561" t="s">
        <v>29</v>
      </c>
      <c r="H561">
        <v>2000</v>
      </c>
      <c r="I561">
        <v>12295</v>
      </c>
      <c r="J561">
        <v>25</v>
      </c>
      <c r="K561" s="5">
        <v>4490.993633</v>
      </c>
      <c r="L561" s="6">
        <v>11193.72869</v>
      </c>
      <c r="M5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2" spans="1:13" x14ac:dyDescent="0.2">
      <c r="A562" t="s">
        <v>1751</v>
      </c>
      <c r="B562" t="s">
        <v>32</v>
      </c>
      <c r="C562">
        <v>5</v>
      </c>
      <c r="D562" s="6">
        <v>371254.62</v>
      </c>
      <c r="E562" s="6">
        <v>108128219.84999999</v>
      </c>
      <c r="F562">
        <v>30</v>
      </c>
      <c r="G562" t="s">
        <v>21</v>
      </c>
      <c r="H562">
        <v>2013</v>
      </c>
      <c r="I562">
        <v>16581</v>
      </c>
      <c r="J562">
        <v>12</v>
      </c>
      <c r="K562" s="5">
        <v>290.25084179999999</v>
      </c>
      <c r="L562" s="6">
        <v>12375.153910000001</v>
      </c>
      <c r="M5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3" spans="1:13" x14ac:dyDescent="0.2">
      <c r="A563" t="s">
        <v>1752</v>
      </c>
      <c r="B563" t="s">
        <v>15</v>
      </c>
      <c r="C563">
        <v>3</v>
      </c>
      <c r="D563" s="6">
        <v>16245.64</v>
      </c>
      <c r="E563" s="6">
        <v>7385841878.0900002</v>
      </c>
      <c r="F563">
        <v>40</v>
      </c>
      <c r="G563" t="s">
        <v>29</v>
      </c>
      <c r="H563">
        <v>2008</v>
      </c>
      <c r="I563">
        <v>1891</v>
      </c>
      <c r="J563">
        <v>17</v>
      </c>
      <c r="K563" s="5">
        <v>454634.3443</v>
      </c>
      <c r="L563" s="6">
        <v>406.14098589999998</v>
      </c>
      <c r="M5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4" spans="1:13" x14ac:dyDescent="0.2">
      <c r="A564" t="s">
        <v>1756</v>
      </c>
      <c r="B564" t="s">
        <v>9</v>
      </c>
      <c r="C564">
        <v>7</v>
      </c>
      <c r="D564" s="6">
        <v>377009.91</v>
      </c>
      <c r="E564" s="6">
        <v>7802390718.8800001</v>
      </c>
      <c r="F564">
        <v>44</v>
      </c>
      <c r="G564" t="s">
        <v>19</v>
      </c>
      <c r="H564">
        <v>2002</v>
      </c>
      <c r="I564">
        <v>18707</v>
      </c>
      <c r="J564">
        <v>23</v>
      </c>
      <c r="K564" s="5">
        <v>20694.452430000001</v>
      </c>
      <c r="L564" s="6">
        <v>8568.4071110000004</v>
      </c>
      <c r="M5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5" spans="1:13" x14ac:dyDescent="0.2">
      <c r="A565" t="s">
        <v>1759</v>
      </c>
      <c r="B565" t="s">
        <v>18</v>
      </c>
      <c r="C565">
        <v>2</v>
      </c>
      <c r="D565" s="6">
        <v>223741.57</v>
      </c>
      <c r="E565" s="6">
        <v>7969532626.6800003</v>
      </c>
      <c r="F565">
        <v>23</v>
      </c>
      <c r="G565" t="s">
        <v>16</v>
      </c>
      <c r="H565">
        <v>2011</v>
      </c>
      <c r="I565">
        <v>9342</v>
      </c>
      <c r="J565">
        <v>14</v>
      </c>
      <c r="K565" s="5">
        <v>35618.364289999998</v>
      </c>
      <c r="L565" s="6">
        <v>9727.8945170000006</v>
      </c>
      <c r="M5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6" spans="1:13" x14ac:dyDescent="0.2">
      <c r="A566" t="s">
        <v>1761</v>
      </c>
      <c r="B566" t="s">
        <v>42</v>
      </c>
      <c r="C566">
        <v>8</v>
      </c>
      <c r="D566" s="6">
        <v>183587.65</v>
      </c>
      <c r="E566" s="6">
        <v>4506025897.3699999</v>
      </c>
      <c r="F566">
        <v>30</v>
      </c>
      <c r="G566" t="s">
        <v>27</v>
      </c>
      <c r="H566">
        <v>2014</v>
      </c>
      <c r="I566">
        <v>13164</v>
      </c>
      <c r="J566">
        <v>11</v>
      </c>
      <c r="K566" s="5">
        <v>24543.275679999999</v>
      </c>
      <c r="L566" s="6">
        <v>6119.5883389999999</v>
      </c>
      <c r="M5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7" spans="1:13" x14ac:dyDescent="0.2">
      <c r="A567" t="s">
        <v>1762</v>
      </c>
      <c r="B567" t="s">
        <v>49</v>
      </c>
      <c r="C567">
        <v>9</v>
      </c>
      <c r="D567" s="6">
        <v>459850.58</v>
      </c>
      <c r="E567" s="6">
        <v>8956127860.5300007</v>
      </c>
      <c r="F567">
        <v>23</v>
      </c>
      <c r="G567" t="s">
        <v>35</v>
      </c>
      <c r="H567">
        <v>2020</v>
      </c>
      <c r="I567">
        <v>18803</v>
      </c>
      <c r="J567">
        <v>5</v>
      </c>
      <c r="K567" s="5">
        <v>19475.16964</v>
      </c>
      <c r="L567" s="6">
        <v>19993.503379999998</v>
      </c>
      <c r="M5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8" spans="1:13" x14ac:dyDescent="0.2">
      <c r="A568" t="s">
        <v>1765</v>
      </c>
      <c r="B568" t="s">
        <v>9</v>
      </c>
      <c r="C568">
        <v>9</v>
      </c>
      <c r="D568" s="6">
        <v>494407.29</v>
      </c>
      <c r="E568" s="6">
        <v>1776587142.2</v>
      </c>
      <c r="F568">
        <v>45</v>
      </c>
      <c r="G568" t="s">
        <v>10</v>
      </c>
      <c r="H568">
        <v>2011</v>
      </c>
      <c r="I568">
        <v>18858</v>
      </c>
      <c r="J568">
        <v>14</v>
      </c>
      <c r="K568" s="5">
        <v>3592.367604</v>
      </c>
      <c r="L568" s="6">
        <v>10986.82869</v>
      </c>
      <c r="M5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69" spans="1:13" x14ac:dyDescent="0.2">
      <c r="A569" t="s">
        <v>1767</v>
      </c>
      <c r="B569" t="s">
        <v>15</v>
      </c>
      <c r="C569">
        <v>8</v>
      </c>
      <c r="D569" s="6">
        <v>175875.76</v>
      </c>
      <c r="E569" s="6">
        <v>4640815983.75</v>
      </c>
      <c r="F569">
        <v>15</v>
      </c>
      <c r="G569" t="s">
        <v>37</v>
      </c>
      <c r="H569">
        <v>2000</v>
      </c>
      <c r="I569">
        <v>1398</v>
      </c>
      <c r="J569">
        <v>25</v>
      </c>
      <c r="K569" s="5">
        <v>26385.89918</v>
      </c>
      <c r="L569" s="6">
        <v>11725.05076</v>
      </c>
      <c r="M5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0" spans="1:13" x14ac:dyDescent="0.2">
      <c r="A570" t="s">
        <v>1768</v>
      </c>
      <c r="B570" t="s">
        <v>42</v>
      </c>
      <c r="C570">
        <v>10</v>
      </c>
      <c r="D570" s="6">
        <v>36613.019999999997</v>
      </c>
      <c r="E570" s="6">
        <v>14167005594.610001</v>
      </c>
      <c r="F570">
        <v>30</v>
      </c>
      <c r="G570" t="s">
        <v>35</v>
      </c>
      <c r="H570">
        <v>2012</v>
      </c>
      <c r="I570">
        <v>5418</v>
      </c>
      <c r="J570">
        <v>13</v>
      </c>
      <c r="K570" s="5">
        <v>386937.98320000002</v>
      </c>
      <c r="L570" s="6">
        <v>1220.434074</v>
      </c>
      <c r="M5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1" spans="1:13" x14ac:dyDescent="0.2">
      <c r="A571" t="s">
        <v>1769</v>
      </c>
      <c r="B571" t="s">
        <v>18</v>
      </c>
      <c r="C571">
        <v>2</v>
      </c>
      <c r="D571" s="6">
        <v>123848.4</v>
      </c>
      <c r="E571" s="6">
        <v>3050470589.5900002</v>
      </c>
      <c r="F571">
        <v>12</v>
      </c>
      <c r="G571" t="s">
        <v>37</v>
      </c>
      <c r="H571">
        <v>2018</v>
      </c>
      <c r="I571">
        <v>17942</v>
      </c>
      <c r="J571">
        <v>7</v>
      </c>
      <c r="K571" s="5">
        <v>24629.682369999999</v>
      </c>
      <c r="L571" s="6">
        <v>10320.69996</v>
      </c>
      <c r="M5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2" spans="1:13" x14ac:dyDescent="0.2">
      <c r="A572" t="s">
        <v>1770</v>
      </c>
      <c r="B572" t="s">
        <v>49</v>
      </c>
      <c r="C572">
        <v>5</v>
      </c>
      <c r="D572" s="6">
        <v>91420.3</v>
      </c>
      <c r="E572" s="6">
        <v>14304830324.110001</v>
      </c>
      <c r="F572">
        <v>35</v>
      </c>
      <c r="G572" t="s">
        <v>33</v>
      </c>
      <c r="H572">
        <v>2021</v>
      </c>
      <c r="I572">
        <v>1268</v>
      </c>
      <c r="J572">
        <v>4</v>
      </c>
      <c r="K572" s="5">
        <v>156472.22949999999</v>
      </c>
      <c r="L572" s="6">
        <v>2612.0087060000001</v>
      </c>
      <c r="M5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3" spans="1:13" x14ac:dyDescent="0.2">
      <c r="A573" t="s">
        <v>1772</v>
      </c>
      <c r="B573" t="s">
        <v>32</v>
      </c>
      <c r="C573">
        <v>2</v>
      </c>
      <c r="D573" s="6">
        <v>474253.58</v>
      </c>
      <c r="E573" s="6">
        <v>10345298771.879999</v>
      </c>
      <c r="F573">
        <v>38</v>
      </c>
      <c r="G573" t="s">
        <v>19</v>
      </c>
      <c r="H573">
        <v>2015</v>
      </c>
      <c r="I573">
        <v>603</v>
      </c>
      <c r="J573">
        <v>10</v>
      </c>
      <c r="K573" s="5">
        <v>21812.855039999999</v>
      </c>
      <c r="L573" s="6">
        <v>12480.35728</v>
      </c>
      <c r="M5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4" spans="1:13" x14ac:dyDescent="0.2">
      <c r="A574" t="s">
        <v>1774</v>
      </c>
      <c r="B574" t="s">
        <v>32</v>
      </c>
      <c r="C574">
        <v>3</v>
      </c>
      <c r="D574" s="6">
        <v>191220.89</v>
      </c>
      <c r="E574" s="6">
        <v>4971005569.9300003</v>
      </c>
      <c r="F574">
        <v>20</v>
      </c>
      <c r="G574" t="s">
        <v>33</v>
      </c>
      <c r="H574">
        <v>2019</v>
      </c>
      <c r="I574">
        <v>18328</v>
      </c>
      <c r="J574">
        <v>6</v>
      </c>
      <c r="K574" s="5">
        <v>25995.142230000001</v>
      </c>
      <c r="L574" s="6">
        <v>9561.0447239999994</v>
      </c>
      <c r="M5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5" spans="1:13" x14ac:dyDescent="0.2">
      <c r="A575" t="s">
        <v>200</v>
      </c>
      <c r="B575" t="s">
        <v>18</v>
      </c>
      <c r="C575">
        <v>10</v>
      </c>
      <c r="D575" s="6">
        <v>216350.12</v>
      </c>
      <c r="E575" s="6">
        <v>5677567960.2799997</v>
      </c>
      <c r="F575">
        <v>23</v>
      </c>
      <c r="G575" t="s">
        <v>21</v>
      </c>
      <c r="H575">
        <v>2018</v>
      </c>
      <c r="I575">
        <v>14439</v>
      </c>
      <c r="J575">
        <v>7</v>
      </c>
      <c r="K575" s="5">
        <v>26241.500199999999</v>
      </c>
      <c r="L575" s="6">
        <v>9406.5267800000001</v>
      </c>
      <c r="M5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6" spans="1:13" x14ac:dyDescent="0.2">
      <c r="A576" t="s">
        <v>1776</v>
      </c>
      <c r="B576" t="s">
        <v>42</v>
      </c>
      <c r="C576">
        <v>8</v>
      </c>
      <c r="D576" s="6">
        <v>245318.46</v>
      </c>
      <c r="E576" s="6">
        <v>6466752912.75</v>
      </c>
      <c r="F576">
        <v>40</v>
      </c>
      <c r="G576" t="s">
        <v>16</v>
      </c>
      <c r="H576">
        <v>2014</v>
      </c>
      <c r="I576">
        <v>15019</v>
      </c>
      <c r="J576">
        <v>11</v>
      </c>
      <c r="K576" s="5">
        <v>26359.64486</v>
      </c>
      <c r="L576" s="6">
        <v>6132.9616059999998</v>
      </c>
      <c r="M5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7" spans="1:13" x14ac:dyDescent="0.2">
      <c r="A577" t="s">
        <v>1778</v>
      </c>
      <c r="B577" t="s">
        <v>9</v>
      </c>
      <c r="C577">
        <v>8</v>
      </c>
      <c r="D577" s="6">
        <v>396314.24</v>
      </c>
      <c r="E577" s="6">
        <v>14721961552.540001</v>
      </c>
      <c r="F577">
        <v>41</v>
      </c>
      <c r="G577" t="s">
        <v>13</v>
      </c>
      <c r="H577">
        <v>2017</v>
      </c>
      <c r="I577">
        <v>8663</v>
      </c>
      <c r="J577">
        <v>8</v>
      </c>
      <c r="K577" s="5">
        <v>37146.19313</v>
      </c>
      <c r="L577" s="6">
        <v>9666.2009350000008</v>
      </c>
      <c r="M5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8" spans="1:13" x14ac:dyDescent="0.2">
      <c r="A578" t="s">
        <v>1780</v>
      </c>
      <c r="B578" t="s">
        <v>12</v>
      </c>
      <c r="C578">
        <v>8</v>
      </c>
      <c r="D578" s="6">
        <v>327341.65999999997</v>
      </c>
      <c r="E578" s="6">
        <v>6843311527.2299995</v>
      </c>
      <c r="F578">
        <v>37</v>
      </c>
      <c r="G578" t="s">
        <v>19</v>
      </c>
      <c r="H578">
        <v>2007</v>
      </c>
      <c r="I578">
        <v>1767</v>
      </c>
      <c r="J578">
        <v>18</v>
      </c>
      <c r="K578" s="5">
        <v>20904.715530000001</v>
      </c>
      <c r="L578" s="6">
        <v>8847.0717650000006</v>
      </c>
      <c r="M5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79" spans="1:13" x14ac:dyDescent="0.2">
      <c r="A579" t="s">
        <v>1782</v>
      </c>
      <c r="B579" t="s">
        <v>18</v>
      </c>
      <c r="C579">
        <v>7</v>
      </c>
      <c r="D579" s="6">
        <v>363763.65</v>
      </c>
      <c r="E579" s="6">
        <v>9800104867.3899994</v>
      </c>
      <c r="F579">
        <v>38</v>
      </c>
      <c r="G579" t="s">
        <v>27</v>
      </c>
      <c r="H579">
        <v>2006</v>
      </c>
      <c r="I579">
        <v>11605</v>
      </c>
      <c r="J579">
        <v>19</v>
      </c>
      <c r="K579" s="5">
        <v>26939.858230000002</v>
      </c>
      <c r="L579" s="6">
        <v>9572.7275759999993</v>
      </c>
      <c r="M5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0" spans="1:13" x14ac:dyDescent="0.2">
      <c r="A580" t="s">
        <v>1783</v>
      </c>
      <c r="B580" t="s">
        <v>18</v>
      </c>
      <c r="C580">
        <v>9</v>
      </c>
      <c r="D580" s="6">
        <v>110554.9</v>
      </c>
      <c r="E580" s="6">
        <v>4931946434.1899996</v>
      </c>
      <c r="F580">
        <v>48</v>
      </c>
      <c r="G580" t="s">
        <v>29</v>
      </c>
      <c r="H580">
        <v>2009</v>
      </c>
      <c r="I580">
        <v>13215</v>
      </c>
      <c r="J580">
        <v>16</v>
      </c>
      <c r="K580" s="5">
        <v>44609.837209999998</v>
      </c>
      <c r="L580" s="6">
        <v>2303.2269839999999</v>
      </c>
      <c r="M5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1" spans="1:13" x14ac:dyDescent="0.2">
      <c r="A581" t="s">
        <v>1787</v>
      </c>
      <c r="B581" t="s">
        <v>15</v>
      </c>
      <c r="C581">
        <v>10</v>
      </c>
      <c r="D581" s="6">
        <v>4856</v>
      </c>
      <c r="E581" s="6">
        <v>1117049161.5999999</v>
      </c>
      <c r="F581">
        <v>34</v>
      </c>
      <c r="G581" t="s">
        <v>16</v>
      </c>
      <c r="H581">
        <v>2004</v>
      </c>
      <c r="I581">
        <v>4148</v>
      </c>
      <c r="J581">
        <v>21</v>
      </c>
      <c r="K581" s="5">
        <v>230033.67490000001</v>
      </c>
      <c r="L581" s="6">
        <v>142.8236292</v>
      </c>
      <c r="M5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2" spans="1:13" x14ac:dyDescent="0.2">
      <c r="A582" t="s">
        <v>1790</v>
      </c>
      <c r="B582" t="s">
        <v>32</v>
      </c>
      <c r="C582">
        <v>3</v>
      </c>
      <c r="D582" s="6">
        <v>448599.8</v>
      </c>
      <c r="E582" s="6">
        <v>786024884.20000005</v>
      </c>
      <c r="F582">
        <v>25</v>
      </c>
      <c r="G582" t="s">
        <v>16</v>
      </c>
      <c r="H582">
        <v>2016</v>
      </c>
      <c r="I582">
        <v>6011</v>
      </c>
      <c r="J582">
        <v>9</v>
      </c>
      <c r="K582" s="5">
        <v>1751.173953</v>
      </c>
      <c r="L582" s="6">
        <v>17943.991979999999</v>
      </c>
      <c r="M5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3" spans="1:13" x14ac:dyDescent="0.2">
      <c r="A583" t="s">
        <v>1792</v>
      </c>
      <c r="B583" t="s">
        <v>15</v>
      </c>
      <c r="C583">
        <v>10</v>
      </c>
      <c r="D583" s="6">
        <v>109252.57</v>
      </c>
      <c r="E583" s="6">
        <v>4411536158.5200005</v>
      </c>
      <c r="F583">
        <v>23</v>
      </c>
      <c r="G583" t="s">
        <v>21</v>
      </c>
      <c r="H583">
        <v>2022</v>
      </c>
      <c r="I583">
        <v>1219</v>
      </c>
      <c r="J583">
        <v>3</v>
      </c>
      <c r="K583" s="5">
        <v>40378.24379</v>
      </c>
      <c r="L583" s="6">
        <v>4750.1117389999999</v>
      </c>
      <c r="M5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4" spans="1:13" x14ac:dyDescent="0.2">
      <c r="A584" t="s">
        <v>1793</v>
      </c>
      <c r="B584" t="s">
        <v>49</v>
      </c>
      <c r="C584">
        <v>4</v>
      </c>
      <c r="D584" s="6">
        <v>455624.55</v>
      </c>
      <c r="E584" s="6">
        <v>19467234092.529999</v>
      </c>
      <c r="F584">
        <v>25</v>
      </c>
      <c r="G584" t="s">
        <v>13</v>
      </c>
      <c r="H584">
        <v>2006</v>
      </c>
      <c r="I584">
        <v>9078</v>
      </c>
      <c r="J584">
        <v>19</v>
      </c>
      <c r="K584" s="5">
        <v>42725.482369999998</v>
      </c>
      <c r="L584" s="6">
        <v>18224.981800000001</v>
      </c>
      <c r="M5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5" spans="1:13" x14ac:dyDescent="0.2">
      <c r="A585" t="s">
        <v>1794</v>
      </c>
      <c r="B585" t="s">
        <v>49</v>
      </c>
      <c r="C585">
        <v>7</v>
      </c>
      <c r="D585" s="6">
        <v>169890.37</v>
      </c>
      <c r="E585" s="6">
        <v>5291583103.1300001</v>
      </c>
      <c r="F585">
        <v>25</v>
      </c>
      <c r="G585" t="s">
        <v>10</v>
      </c>
      <c r="H585">
        <v>2018</v>
      </c>
      <c r="I585">
        <v>15893</v>
      </c>
      <c r="J585">
        <v>7</v>
      </c>
      <c r="K585" s="5">
        <v>31146.044890000001</v>
      </c>
      <c r="L585" s="6">
        <v>6795.6149580000001</v>
      </c>
      <c r="M5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6" spans="1:13" x14ac:dyDescent="0.2">
      <c r="A586" t="s">
        <v>1796</v>
      </c>
      <c r="B586" t="s">
        <v>42</v>
      </c>
      <c r="C586">
        <v>6</v>
      </c>
      <c r="D586" s="6">
        <v>223196.95</v>
      </c>
      <c r="E586" s="6">
        <v>4564750257</v>
      </c>
      <c r="F586">
        <v>48</v>
      </c>
      <c r="G586" t="s">
        <v>27</v>
      </c>
      <c r="H586">
        <v>2021</v>
      </c>
      <c r="I586">
        <v>18539</v>
      </c>
      <c r="J586">
        <v>4</v>
      </c>
      <c r="K586" s="5">
        <v>20450.66923</v>
      </c>
      <c r="L586" s="6">
        <v>4649.936522</v>
      </c>
      <c r="M5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7" spans="1:13" x14ac:dyDescent="0.2">
      <c r="A587" t="s">
        <v>1797</v>
      </c>
      <c r="B587" t="s">
        <v>24</v>
      </c>
      <c r="C587">
        <v>2</v>
      </c>
      <c r="D587" s="6">
        <v>126964.19</v>
      </c>
      <c r="E587" s="6">
        <v>2379651621.0799999</v>
      </c>
      <c r="F587">
        <v>8</v>
      </c>
      <c r="G587" t="s">
        <v>35</v>
      </c>
      <c r="H587">
        <v>2002</v>
      </c>
      <c r="I587">
        <v>14623</v>
      </c>
      <c r="J587">
        <v>23</v>
      </c>
      <c r="K587" s="5">
        <v>18741.699570000001</v>
      </c>
      <c r="L587" s="6">
        <v>15870.523429999999</v>
      </c>
      <c r="M5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8" spans="1:13" x14ac:dyDescent="0.2">
      <c r="A588" t="s">
        <v>1798</v>
      </c>
      <c r="B588" t="s">
        <v>12</v>
      </c>
      <c r="C588">
        <v>8</v>
      </c>
      <c r="D588" s="6">
        <v>331659.39</v>
      </c>
      <c r="E588" s="6">
        <v>7984742268.8000002</v>
      </c>
      <c r="F588">
        <v>36</v>
      </c>
      <c r="G588" t="s">
        <v>10</v>
      </c>
      <c r="H588">
        <v>2010</v>
      </c>
      <c r="I588">
        <v>18821</v>
      </c>
      <c r="J588">
        <v>15</v>
      </c>
      <c r="K588" s="5">
        <v>24074.12818</v>
      </c>
      <c r="L588" s="6">
        <v>9212.7607669999998</v>
      </c>
      <c r="M5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89" spans="1:13" x14ac:dyDescent="0.2">
      <c r="A589" t="s">
        <v>1799</v>
      </c>
      <c r="B589" t="s">
        <v>24</v>
      </c>
      <c r="C589">
        <v>1</v>
      </c>
      <c r="D589" s="6">
        <v>424443.78</v>
      </c>
      <c r="E589" s="6">
        <v>944213998.90999997</v>
      </c>
      <c r="F589">
        <v>40</v>
      </c>
      <c r="G589" t="s">
        <v>21</v>
      </c>
      <c r="H589">
        <v>2010</v>
      </c>
      <c r="I589">
        <v>7424</v>
      </c>
      <c r="J589">
        <v>15</v>
      </c>
      <c r="K589" s="5">
        <v>2223.591461</v>
      </c>
      <c r="L589" s="6">
        <v>10611.09439</v>
      </c>
      <c r="M5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0" spans="1:13" x14ac:dyDescent="0.2">
      <c r="A590" t="s">
        <v>1800</v>
      </c>
      <c r="B590" t="s">
        <v>49</v>
      </c>
      <c r="C590">
        <v>4</v>
      </c>
      <c r="D590" s="6">
        <v>441633.38</v>
      </c>
      <c r="E590" s="6">
        <v>1339379617.52</v>
      </c>
      <c r="F590">
        <v>44</v>
      </c>
      <c r="G590" t="s">
        <v>10</v>
      </c>
      <c r="H590">
        <v>2013</v>
      </c>
      <c r="I590">
        <v>7576</v>
      </c>
      <c r="J590">
        <v>12</v>
      </c>
      <c r="K590" s="5">
        <v>3031.786184</v>
      </c>
      <c r="L590" s="6">
        <v>10037.122310000001</v>
      </c>
      <c r="M5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1" spans="1:13" x14ac:dyDescent="0.2">
      <c r="A591" t="s">
        <v>1801</v>
      </c>
      <c r="B591" t="s">
        <v>24</v>
      </c>
      <c r="C591">
        <v>1</v>
      </c>
      <c r="D591" s="6">
        <v>277745.40000000002</v>
      </c>
      <c r="E591" s="6">
        <v>1048401783.6900001</v>
      </c>
      <c r="F591">
        <v>26</v>
      </c>
      <c r="G591" t="s">
        <v>21</v>
      </c>
      <c r="H591">
        <v>2011</v>
      </c>
      <c r="I591">
        <v>15121</v>
      </c>
      <c r="J591">
        <v>14</v>
      </c>
      <c r="K591" s="5">
        <v>3773.6863490000001</v>
      </c>
      <c r="L591" s="6">
        <v>10682.515530000001</v>
      </c>
      <c r="M5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2" spans="1:13" x14ac:dyDescent="0.2">
      <c r="A592" t="s">
        <v>1802</v>
      </c>
      <c r="B592" t="s">
        <v>12</v>
      </c>
      <c r="C592">
        <v>1</v>
      </c>
      <c r="D592" s="6">
        <v>144267.13</v>
      </c>
      <c r="E592" s="6">
        <v>2645529538.4400001</v>
      </c>
      <c r="F592">
        <v>49</v>
      </c>
      <c r="G592" t="s">
        <v>21</v>
      </c>
      <c r="H592">
        <v>2006</v>
      </c>
      <c r="I592">
        <v>1135</v>
      </c>
      <c r="J592">
        <v>19</v>
      </c>
      <c r="K592" s="5">
        <v>18336.71472</v>
      </c>
      <c r="L592" s="6">
        <v>2944.2272149999999</v>
      </c>
      <c r="M5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3" spans="1:13" x14ac:dyDescent="0.2">
      <c r="A593" t="s">
        <v>1803</v>
      </c>
      <c r="B593" t="s">
        <v>9</v>
      </c>
      <c r="C593">
        <v>1</v>
      </c>
      <c r="D593" s="6">
        <v>23931.51</v>
      </c>
      <c r="E593" s="6">
        <v>6320331909.0699997</v>
      </c>
      <c r="F593">
        <v>47</v>
      </c>
      <c r="G593" t="s">
        <v>16</v>
      </c>
      <c r="H593">
        <v>2014</v>
      </c>
      <c r="I593">
        <v>4918</v>
      </c>
      <c r="J593">
        <v>11</v>
      </c>
      <c r="K593" s="5">
        <v>264099.89299999998</v>
      </c>
      <c r="L593" s="6">
        <v>509.1809629</v>
      </c>
      <c r="M5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4" spans="1:13" x14ac:dyDescent="0.2">
      <c r="A594" t="s">
        <v>1804</v>
      </c>
      <c r="B594" t="s">
        <v>15</v>
      </c>
      <c r="C594">
        <v>1</v>
      </c>
      <c r="D594" s="6">
        <v>61158.83</v>
      </c>
      <c r="E594" s="6">
        <v>1418336490.3800001</v>
      </c>
      <c r="F594">
        <v>47</v>
      </c>
      <c r="G594" t="s">
        <v>13</v>
      </c>
      <c r="H594">
        <v>2021</v>
      </c>
      <c r="I594">
        <v>12589</v>
      </c>
      <c r="J594">
        <v>4</v>
      </c>
      <c r="K594" s="5">
        <v>23190.0327</v>
      </c>
      <c r="L594" s="6">
        <v>1301.251761</v>
      </c>
      <c r="M5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5" spans="1:13" x14ac:dyDescent="0.2">
      <c r="A595" t="s">
        <v>203</v>
      </c>
      <c r="B595" t="s">
        <v>9</v>
      </c>
      <c r="C595">
        <v>8</v>
      </c>
      <c r="D595" s="6">
        <v>263973</v>
      </c>
      <c r="E595" s="6">
        <v>8690078938.9799995</v>
      </c>
      <c r="F595">
        <v>50</v>
      </c>
      <c r="G595" t="s">
        <v>10</v>
      </c>
      <c r="H595">
        <v>2023</v>
      </c>
      <c r="I595">
        <v>19091</v>
      </c>
      <c r="J595">
        <v>2</v>
      </c>
      <c r="K595" s="5">
        <v>32919.332320000001</v>
      </c>
      <c r="L595" s="6">
        <v>5279.4600339999997</v>
      </c>
      <c r="M5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6" spans="1:13" x14ac:dyDescent="0.2">
      <c r="A596" t="s">
        <v>1806</v>
      </c>
      <c r="B596" t="s">
        <v>15</v>
      </c>
      <c r="C596">
        <v>8</v>
      </c>
      <c r="D596" s="6">
        <v>74382.97</v>
      </c>
      <c r="E596" s="6">
        <v>1743075033.77</v>
      </c>
      <c r="F596">
        <v>17</v>
      </c>
      <c r="G596" t="s">
        <v>21</v>
      </c>
      <c r="H596">
        <v>2009</v>
      </c>
      <c r="I596">
        <v>9725</v>
      </c>
      <c r="J596">
        <v>16</v>
      </c>
      <c r="K596" s="5">
        <v>23432.79277</v>
      </c>
      <c r="L596" s="6">
        <v>4375.4686460000003</v>
      </c>
      <c r="M5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7" spans="1:13" x14ac:dyDescent="0.2">
      <c r="A597" t="s">
        <v>1807</v>
      </c>
      <c r="B597" t="s">
        <v>9</v>
      </c>
      <c r="C597">
        <v>4</v>
      </c>
      <c r="D597" s="6">
        <v>173450.84</v>
      </c>
      <c r="E597" s="6">
        <v>5433998360.21</v>
      </c>
      <c r="F597">
        <v>30</v>
      </c>
      <c r="G597" t="s">
        <v>10</v>
      </c>
      <c r="H597">
        <v>2012</v>
      </c>
      <c r="I597">
        <v>12644</v>
      </c>
      <c r="J597">
        <v>13</v>
      </c>
      <c r="K597" s="5">
        <v>31327.75128</v>
      </c>
      <c r="L597" s="6">
        <v>5781.6948089999996</v>
      </c>
      <c r="M5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8" spans="1:13" x14ac:dyDescent="0.2">
      <c r="A598" t="s">
        <v>1808</v>
      </c>
      <c r="B598" t="s">
        <v>9</v>
      </c>
      <c r="C598">
        <v>10</v>
      </c>
      <c r="D598" s="6">
        <v>198133.45</v>
      </c>
      <c r="E598" s="6">
        <v>5024367472.3000002</v>
      </c>
      <c r="F598">
        <v>12</v>
      </c>
      <c r="G598" t="s">
        <v>29</v>
      </c>
      <c r="H598">
        <v>2019</v>
      </c>
      <c r="I598">
        <v>11971</v>
      </c>
      <c r="J598">
        <v>6</v>
      </c>
      <c r="K598" s="5">
        <v>25357.50144</v>
      </c>
      <c r="L598" s="6">
        <v>16511.121149999999</v>
      </c>
      <c r="M5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599" spans="1:13" x14ac:dyDescent="0.2">
      <c r="A599" t="s">
        <v>1810</v>
      </c>
      <c r="B599" t="s">
        <v>15</v>
      </c>
      <c r="C599">
        <v>4</v>
      </c>
      <c r="D599" s="6">
        <v>29514.86</v>
      </c>
      <c r="E599" s="6">
        <v>137560464.16</v>
      </c>
      <c r="F599">
        <v>35</v>
      </c>
      <c r="G599" t="s">
        <v>10</v>
      </c>
      <c r="H599">
        <v>2010</v>
      </c>
      <c r="I599">
        <v>18396</v>
      </c>
      <c r="J599">
        <v>15</v>
      </c>
      <c r="K599" s="5">
        <v>4659.7191810000004</v>
      </c>
      <c r="L599" s="6">
        <v>843.28165309999997</v>
      </c>
      <c r="M5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0" spans="1:13" x14ac:dyDescent="0.2">
      <c r="A600" t="s">
        <v>1811</v>
      </c>
      <c r="B600" t="s">
        <v>15</v>
      </c>
      <c r="C600">
        <v>7</v>
      </c>
      <c r="D600" s="6">
        <v>250155.32</v>
      </c>
      <c r="E600" s="6">
        <v>4728130928.1300001</v>
      </c>
      <c r="F600">
        <v>15</v>
      </c>
      <c r="G600" t="s">
        <v>27</v>
      </c>
      <c r="H600">
        <v>2000</v>
      </c>
      <c r="I600">
        <v>3832</v>
      </c>
      <c r="J600">
        <v>25</v>
      </c>
      <c r="K600" s="5">
        <v>18899.780760000001</v>
      </c>
      <c r="L600" s="6">
        <v>16677.021570000001</v>
      </c>
      <c r="M6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1" spans="1:13" x14ac:dyDescent="0.2">
      <c r="A601" t="s">
        <v>1813</v>
      </c>
      <c r="B601" t="s">
        <v>42</v>
      </c>
      <c r="C601">
        <v>6</v>
      </c>
      <c r="D601" s="6">
        <v>37245.83</v>
      </c>
      <c r="E601" s="6">
        <v>6952317865.4300003</v>
      </c>
      <c r="F601">
        <v>4</v>
      </c>
      <c r="G601" t="s">
        <v>35</v>
      </c>
      <c r="H601">
        <v>2003</v>
      </c>
      <c r="I601">
        <v>2069</v>
      </c>
      <c r="J601">
        <v>22</v>
      </c>
      <c r="K601" s="5">
        <v>186659.32620000001</v>
      </c>
      <c r="L601" s="6">
        <v>9311.4562779999997</v>
      </c>
      <c r="M6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2" spans="1:13" x14ac:dyDescent="0.2">
      <c r="A602" t="s">
        <v>1814</v>
      </c>
      <c r="B602" t="s">
        <v>24</v>
      </c>
      <c r="C602">
        <v>9</v>
      </c>
      <c r="D602" s="6">
        <v>53834.7</v>
      </c>
      <c r="E602" s="6">
        <v>17375239091.18</v>
      </c>
      <c r="F602">
        <v>43</v>
      </c>
      <c r="G602" t="s">
        <v>10</v>
      </c>
      <c r="H602">
        <v>2016</v>
      </c>
      <c r="I602">
        <v>1252</v>
      </c>
      <c r="J602">
        <v>9</v>
      </c>
      <c r="K602" s="5">
        <v>322750.64620000002</v>
      </c>
      <c r="L602" s="6">
        <v>1251.9698430000001</v>
      </c>
      <c r="M6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3" spans="1:13" x14ac:dyDescent="0.2">
      <c r="A603" t="s">
        <v>204</v>
      </c>
      <c r="B603" t="s">
        <v>15</v>
      </c>
      <c r="C603">
        <v>8</v>
      </c>
      <c r="D603" s="6">
        <v>298068.57</v>
      </c>
      <c r="E603" s="6">
        <v>6492509510.2299995</v>
      </c>
      <c r="F603">
        <v>49</v>
      </c>
      <c r="G603" t="s">
        <v>27</v>
      </c>
      <c r="H603">
        <v>2015</v>
      </c>
      <c r="I603">
        <v>19016</v>
      </c>
      <c r="J603">
        <v>10</v>
      </c>
      <c r="K603" s="5">
        <v>21780.93232</v>
      </c>
      <c r="L603" s="6">
        <v>6083.0321260000001</v>
      </c>
      <c r="M6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4" spans="1:13" x14ac:dyDescent="0.2">
      <c r="A604" t="s">
        <v>1815</v>
      </c>
      <c r="B604" t="s">
        <v>42</v>
      </c>
      <c r="C604">
        <v>4</v>
      </c>
      <c r="D604" s="6">
        <v>293581.40000000002</v>
      </c>
      <c r="E604" s="6">
        <v>484791954.41000003</v>
      </c>
      <c r="F604">
        <v>19</v>
      </c>
      <c r="G604" t="s">
        <v>29</v>
      </c>
      <c r="H604">
        <v>2010</v>
      </c>
      <c r="I604">
        <v>228</v>
      </c>
      <c r="J604">
        <v>15</v>
      </c>
      <c r="K604" s="5">
        <v>1650.303353</v>
      </c>
      <c r="L604" s="6">
        <v>15451.652770000001</v>
      </c>
      <c r="M6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5" spans="1:13" x14ac:dyDescent="0.2">
      <c r="A605" t="s">
        <v>1817</v>
      </c>
      <c r="B605" t="s">
        <v>9</v>
      </c>
      <c r="C605">
        <v>4</v>
      </c>
      <c r="D605" s="6">
        <v>368486.77</v>
      </c>
      <c r="E605" s="6">
        <v>12503397883.620001</v>
      </c>
      <c r="F605">
        <v>43</v>
      </c>
      <c r="G605" t="s">
        <v>33</v>
      </c>
      <c r="H605">
        <v>2016</v>
      </c>
      <c r="I605">
        <v>1027</v>
      </c>
      <c r="J605">
        <v>9</v>
      </c>
      <c r="K605" s="5">
        <v>33930.741240000003</v>
      </c>
      <c r="L605" s="6">
        <v>8569.4598719999995</v>
      </c>
      <c r="M6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6" spans="1:13" x14ac:dyDescent="0.2">
      <c r="A606" t="s">
        <v>1818</v>
      </c>
      <c r="B606" t="s">
        <v>18</v>
      </c>
      <c r="C606">
        <v>5</v>
      </c>
      <c r="D606" s="6">
        <v>312055.92</v>
      </c>
      <c r="E606" s="6">
        <v>12048655852.709999</v>
      </c>
      <c r="F606">
        <v>31</v>
      </c>
      <c r="G606" t="s">
        <v>21</v>
      </c>
      <c r="H606">
        <v>2014</v>
      </c>
      <c r="I606">
        <v>14278</v>
      </c>
      <c r="J606">
        <v>11</v>
      </c>
      <c r="K606" s="5">
        <v>38609.567069999997</v>
      </c>
      <c r="L606" s="6">
        <v>10066.31985</v>
      </c>
      <c r="M6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7" spans="1:13" x14ac:dyDescent="0.2">
      <c r="A607" t="s">
        <v>1819</v>
      </c>
      <c r="B607" t="s">
        <v>49</v>
      </c>
      <c r="C607">
        <v>6</v>
      </c>
      <c r="D607" s="6">
        <v>168228.06</v>
      </c>
      <c r="E607" s="6">
        <v>3869349512.46</v>
      </c>
      <c r="F607">
        <v>10</v>
      </c>
      <c r="G607" t="s">
        <v>16</v>
      </c>
      <c r="H607">
        <v>2010</v>
      </c>
      <c r="I607">
        <v>1319</v>
      </c>
      <c r="J607">
        <v>15</v>
      </c>
      <c r="K607" s="5">
        <v>22999.618920000001</v>
      </c>
      <c r="L607" s="6">
        <v>16822.806059999999</v>
      </c>
      <c r="M6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8" spans="1:13" x14ac:dyDescent="0.2">
      <c r="A608" t="s">
        <v>1822</v>
      </c>
      <c r="B608" t="s">
        <v>9</v>
      </c>
      <c r="C608">
        <v>4</v>
      </c>
      <c r="D608" s="6">
        <v>197335.29</v>
      </c>
      <c r="E608" s="6">
        <v>8894446726.7399998</v>
      </c>
      <c r="F608">
        <v>22</v>
      </c>
      <c r="G608" t="s">
        <v>13</v>
      </c>
      <c r="H608">
        <v>2020</v>
      </c>
      <c r="I608">
        <v>3422</v>
      </c>
      <c r="J608">
        <v>5</v>
      </c>
      <c r="K608" s="5">
        <v>45071.762069999997</v>
      </c>
      <c r="L608" s="6">
        <v>8969.7860629999996</v>
      </c>
      <c r="M6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09" spans="1:13" x14ac:dyDescent="0.2">
      <c r="A609" t="s">
        <v>1824</v>
      </c>
      <c r="B609" t="s">
        <v>15</v>
      </c>
      <c r="C609">
        <v>6</v>
      </c>
      <c r="D609" s="6">
        <v>58386.76</v>
      </c>
      <c r="E609" s="6">
        <v>21305836423.209999</v>
      </c>
      <c r="F609">
        <v>35</v>
      </c>
      <c r="G609" t="s">
        <v>37</v>
      </c>
      <c r="H609">
        <v>2007</v>
      </c>
      <c r="I609">
        <v>947</v>
      </c>
      <c r="J609">
        <v>18</v>
      </c>
      <c r="K609" s="5">
        <v>364907.66899999999</v>
      </c>
      <c r="L609" s="6">
        <v>1668.193264</v>
      </c>
      <c r="M6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0" spans="1:13" x14ac:dyDescent="0.2">
      <c r="A610" t="s">
        <v>41</v>
      </c>
      <c r="B610" t="s">
        <v>42</v>
      </c>
      <c r="C610">
        <v>4</v>
      </c>
      <c r="D610" s="6">
        <v>269591.40999999997</v>
      </c>
      <c r="E610" s="6">
        <v>1149205084.03</v>
      </c>
      <c r="F610">
        <v>29</v>
      </c>
      <c r="G610" t="s">
        <v>27</v>
      </c>
      <c r="H610">
        <v>2013</v>
      </c>
      <c r="I610">
        <v>2517</v>
      </c>
      <c r="J610">
        <v>12</v>
      </c>
      <c r="K610" s="5">
        <v>4261.7660020000003</v>
      </c>
      <c r="L610" s="6">
        <v>9296.2554120000004</v>
      </c>
      <c r="M6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1" spans="1:13" x14ac:dyDescent="0.2">
      <c r="A611" t="s">
        <v>205</v>
      </c>
      <c r="B611" t="s">
        <v>42</v>
      </c>
      <c r="C611">
        <v>5</v>
      </c>
      <c r="D611" s="6">
        <v>458507.53</v>
      </c>
      <c r="E611" s="6">
        <v>19523891245.310001</v>
      </c>
      <c r="F611">
        <v>36</v>
      </c>
      <c r="G611" t="s">
        <v>10</v>
      </c>
      <c r="H611">
        <v>2002</v>
      </c>
      <c r="I611">
        <v>12984</v>
      </c>
      <c r="J611">
        <v>23</v>
      </c>
      <c r="K611" s="5">
        <v>42580.396820000002</v>
      </c>
      <c r="L611" s="6">
        <v>12736.320379999999</v>
      </c>
      <c r="M6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2" spans="1:13" x14ac:dyDescent="0.2">
      <c r="A612" t="s">
        <v>1825</v>
      </c>
      <c r="B612" t="s">
        <v>18</v>
      </c>
      <c r="C612">
        <v>2</v>
      </c>
      <c r="D612" s="6">
        <v>11747.64</v>
      </c>
      <c r="E612" s="6">
        <v>3740531912.3499999</v>
      </c>
      <c r="F612">
        <v>23</v>
      </c>
      <c r="G612" t="s">
        <v>16</v>
      </c>
      <c r="H612">
        <v>2006</v>
      </c>
      <c r="I612">
        <v>1419</v>
      </c>
      <c r="J612">
        <v>19</v>
      </c>
      <c r="K612" s="5">
        <v>318406.0367</v>
      </c>
      <c r="L612" s="6">
        <v>510.7670483</v>
      </c>
      <c r="M6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3" spans="1:13" x14ac:dyDescent="0.2">
      <c r="A613" t="s">
        <v>1826</v>
      </c>
      <c r="B613" t="s">
        <v>9</v>
      </c>
      <c r="C613">
        <v>7</v>
      </c>
      <c r="D613" s="6">
        <v>223200.37</v>
      </c>
      <c r="E613" s="6">
        <v>9116656602.1599998</v>
      </c>
      <c r="F613">
        <v>16</v>
      </c>
      <c r="G613" t="s">
        <v>33</v>
      </c>
      <c r="H613">
        <v>2014</v>
      </c>
      <c r="I613">
        <v>8079</v>
      </c>
      <c r="J613">
        <v>11</v>
      </c>
      <c r="K613" s="5">
        <v>40844.167659999999</v>
      </c>
      <c r="L613" s="6">
        <v>13950.023230000001</v>
      </c>
      <c r="M6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4" spans="1:13" x14ac:dyDescent="0.2">
      <c r="A614" t="s">
        <v>1827</v>
      </c>
      <c r="B614" t="s">
        <v>12</v>
      </c>
      <c r="C614">
        <v>3</v>
      </c>
      <c r="D614" s="6">
        <v>17001.88</v>
      </c>
      <c r="E614" s="6">
        <v>5725780237.0100002</v>
      </c>
      <c r="F614">
        <v>44</v>
      </c>
      <c r="G614" t="s">
        <v>21</v>
      </c>
      <c r="H614">
        <v>2020</v>
      </c>
      <c r="I614">
        <v>17506</v>
      </c>
      <c r="J614">
        <v>5</v>
      </c>
      <c r="K614" s="5">
        <v>336772.31339999998</v>
      </c>
      <c r="L614" s="6">
        <v>386.40641599999998</v>
      </c>
      <c r="M6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5" spans="1:13" x14ac:dyDescent="0.2">
      <c r="A615" t="s">
        <v>1828</v>
      </c>
      <c r="B615" t="s">
        <v>24</v>
      </c>
      <c r="C615">
        <v>2</v>
      </c>
      <c r="D615" s="6">
        <v>343741.85</v>
      </c>
      <c r="E615" s="6">
        <v>5246037842.6499996</v>
      </c>
      <c r="F615">
        <v>20</v>
      </c>
      <c r="G615" t="s">
        <v>10</v>
      </c>
      <c r="H615">
        <v>2021</v>
      </c>
      <c r="I615">
        <v>8486</v>
      </c>
      <c r="J615">
        <v>4</v>
      </c>
      <c r="K615" s="5">
        <v>15260.563029999999</v>
      </c>
      <c r="L615" s="6">
        <v>17187.092280000001</v>
      </c>
      <c r="M6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6" spans="1:13" x14ac:dyDescent="0.2">
      <c r="A616" t="s">
        <v>1831</v>
      </c>
      <c r="B616" t="s">
        <v>24</v>
      </c>
      <c r="C616">
        <v>6</v>
      </c>
      <c r="D616" s="6">
        <v>38063.199999999997</v>
      </c>
      <c r="E616" s="6">
        <v>7726245415.4899998</v>
      </c>
      <c r="F616">
        <v>4</v>
      </c>
      <c r="G616" t="s">
        <v>10</v>
      </c>
      <c r="H616">
        <v>2010</v>
      </c>
      <c r="I616">
        <v>18086</v>
      </c>
      <c r="J616">
        <v>15</v>
      </c>
      <c r="K616" s="5">
        <v>202983.66620000001</v>
      </c>
      <c r="L616" s="6">
        <v>9515.7993439999991</v>
      </c>
      <c r="M6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7" spans="1:13" x14ac:dyDescent="0.2">
      <c r="A617" t="s">
        <v>1833</v>
      </c>
      <c r="B617" t="s">
        <v>49</v>
      </c>
      <c r="C617">
        <v>2</v>
      </c>
      <c r="D617" s="6">
        <v>418041.72</v>
      </c>
      <c r="E617" s="6">
        <v>2044178841.4100001</v>
      </c>
      <c r="F617">
        <v>32</v>
      </c>
      <c r="G617" t="s">
        <v>19</v>
      </c>
      <c r="H617">
        <v>2009</v>
      </c>
      <c r="I617">
        <v>9507</v>
      </c>
      <c r="J617">
        <v>16</v>
      </c>
      <c r="K617" s="5">
        <v>4888.8920040000003</v>
      </c>
      <c r="L617" s="6">
        <v>13063.803599999999</v>
      </c>
      <c r="M6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8" spans="1:13" x14ac:dyDescent="0.2">
      <c r="A618" t="s">
        <v>1834</v>
      </c>
      <c r="B618" t="s">
        <v>49</v>
      </c>
      <c r="C618">
        <v>9</v>
      </c>
      <c r="D618" s="6">
        <v>209208.57</v>
      </c>
      <c r="E618" s="6">
        <v>10430414038.940001</v>
      </c>
      <c r="F618">
        <v>15</v>
      </c>
      <c r="G618" t="s">
        <v>16</v>
      </c>
      <c r="H618">
        <v>2003</v>
      </c>
      <c r="I618">
        <v>598</v>
      </c>
      <c r="J618">
        <v>22</v>
      </c>
      <c r="K618" s="5">
        <v>49855.532460000002</v>
      </c>
      <c r="L618" s="6">
        <v>13947.238240000001</v>
      </c>
      <c r="M6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19" spans="1:13" x14ac:dyDescent="0.2">
      <c r="A619" t="s">
        <v>206</v>
      </c>
      <c r="B619" t="s">
        <v>18</v>
      </c>
      <c r="C619">
        <v>9</v>
      </c>
      <c r="D619" s="6">
        <v>347223.07</v>
      </c>
      <c r="E619" s="6">
        <v>14970962379.879999</v>
      </c>
      <c r="F619">
        <v>20</v>
      </c>
      <c r="G619" t="s">
        <v>16</v>
      </c>
      <c r="H619">
        <v>2022</v>
      </c>
      <c r="I619">
        <v>13539</v>
      </c>
      <c r="J619">
        <v>3</v>
      </c>
      <c r="K619" s="5">
        <v>43115.266900000002</v>
      </c>
      <c r="L619" s="6">
        <v>17361.153289999998</v>
      </c>
      <c r="M6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0" spans="1:13" x14ac:dyDescent="0.2">
      <c r="A620" t="s">
        <v>1835</v>
      </c>
      <c r="B620" t="s">
        <v>15</v>
      </c>
      <c r="C620">
        <v>9</v>
      </c>
      <c r="D620" s="6">
        <v>20892.77</v>
      </c>
      <c r="E620" s="6">
        <v>5216264192.6000004</v>
      </c>
      <c r="F620">
        <v>20</v>
      </c>
      <c r="G620" t="s">
        <v>33</v>
      </c>
      <c r="H620">
        <v>2002</v>
      </c>
      <c r="I620">
        <v>12557</v>
      </c>
      <c r="J620">
        <v>23</v>
      </c>
      <c r="K620" s="5">
        <v>249667.3596</v>
      </c>
      <c r="L620" s="6">
        <v>1044.638616</v>
      </c>
      <c r="M6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1" spans="1:13" x14ac:dyDescent="0.2">
      <c r="A621" t="s">
        <v>1836</v>
      </c>
      <c r="B621" t="s">
        <v>12</v>
      </c>
      <c r="C621">
        <v>7</v>
      </c>
      <c r="D621" s="6">
        <v>121551.27</v>
      </c>
      <c r="E621" s="6">
        <v>3838343820.3499999</v>
      </c>
      <c r="F621">
        <v>38</v>
      </c>
      <c r="G621" t="s">
        <v>33</v>
      </c>
      <c r="H621">
        <v>2010</v>
      </c>
      <c r="I621">
        <v>6342</v>
      </c>
      <c r="J621">
        <v>15</v>
      </c>
      <c r="K621" s="5">
        <v>31576.982120000001</v>
      </c>
      <c r="L621" s="6">
        <v>3198.7176220000001</v>
      </c>
      <c r="M6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2" spans="1:13" x14ac:dyDescent="0.2">
      <c r="A622" t="s">
        <v>1837</v>
      </c>
      <c r="B622" t="s">
        <v>18</v>
      </c>
      <c r="C622">
        <v>8</v>
      </c>
      <c r="D622" s="6">
        <v>262631.44</v>
      </c>
      <c r="E622" s="6">
        <v>13126401530.52</v>
      </c>
      <c r="F622">
        <v>36</v>
      </c>
      <c r="G622" t="s">
        <v>33</v>
      </c>
      <c r="H622">
        <v>2006</v>
      </c>
      <c r="I622">
        <v>8943</v>
      </c>
      <c r="J622">
        <v>19</v>
      </c>
      <c r="K622" s="5">
        <v>49979.312910000001</v>
      </c>
      <c r="L622" s="6">
        <v>7295.3177660000001</v>
      </c>
      <c r="M6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3" spans="1:13" x14ac:dyDescent="0.2">
      <c r="A623" t="s">
        <v>1838</v>
      </c>
      <c r="B623" t="s">
        <v>18</v>
      </c>
      <c r="C623">
        <v>1</v>
      </c>
      <c r="D623" s="6">
        <v>348348.59</v>
      </c>
      <c r="E623" s="6">
        <v>8887319583.2900009</v>
      </c>
      <c r="F623">
        <v>33</v>
      </c>
      <c r="G623" t="s">
        <v>33</v>
      </c>
      <c r="H623">
        <v>2008</v>
      </c>
      <c r="I623">
        <v>1056</v>
      </c>
      <c r="J623">
        <v>17</v>
      </c>
      <c r="K623" s="5">
        <v>25511.718649999999</v>
      </c>
      <c r="L623" s="6">
        <v>10556.017900000001</v>
      </c>
      <c r="M6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4" spans="1:13" x14ac:dyDescent="0.2">
      <c r="A624" t="s">
        <v>1840</v>
      </c>
      <c r="B624" t="s">
        <v>9</v>
      </c>
      <c r="C624">
        <v>10</v>
      </c>
      <c r="D624" s="6">
        <v>404689.05</v>
      </c>
      <c r="E624" s="6">
        <v>171634182.74000001</v>
      </c>
      <c r="F624">
        <v>43</v>
      </c>
      <c r="G624" t="s">
        <v>10</v>
      </c>
      <c r="H624">
        <v>2001</v>
      </c>
      <c r="I624">
        <v>3307</v>
      </c>
      <c r="J624">
        <v>24</v>
      </c>
      <c r="K624" s="5">
        <v>423.11373370000001</v>
      </c>
      <c r="L624" s="6">
        <v>9411.3731879999996</v>
      </c>
      <c r="M6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5" spans="1:13" x14ac:dyDescent="0.2">
      <c r="A625" t="s">
        <v>1843</v>
      </c>
      <c r="B625" t="s">
        <v>42</v>
      </c>
      <c r="C625">
        <v>2</v>
      </c>
      <c r="D625" s="6">
        <v>133924.45000000001</v>
      </c>
      <c r="E625" s="6">
        <v>2740174960.8400002</v>
      </c>
      <c r="F625">
        <v>43</v>
      </c>
      <c r="G625" t="s">
        <v>37</v>
      </c>
      <c r="H625">
        <v>2002</v>
      </c>
      <c r="I625">
        <v>1325</v>
      </c>
      <c r="J625">
        <v>23</v>
      </c>
      <c r="K625" s="5">
        <v>20459.602760000002</v>
      </c>
      <c r="L625" s="6">
        <v>3114.522082</v>
      </c>
      <c r="M6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6" spans="1:13" x14ac:dyDescent="0.2">
      <c r="A626" t="s">
        <v>1844</v>
      </c>
      <c r="B626" t="s">
        <v>42</v>
      </c>
      <c r="C626">
        <v>10</v>
      </c>
      <c r="D626" s="6">
        <v>151609.44</v>
      </c>
      <c r="E626" s="6">
        <v>7270817686.4700003</v>
      </c>
      <c r="F626">
        <v>48</v>
      </c>
      <c r="G626" t="s">
        <v>37</v>
      </c>
      <c r="H626">
        <v>2005</v>
      </c>
      <c r="I626">
        <v>2246</v>
      </c>
      <c r="J626">
        <v>20</v>
      </c>
      <c r="K626" s="5">
        <v>47956.554080000002</v>
      </c>
      <c r="L626" s="6">
        <v>3158.5299</v>
      </c>
      <c r="M6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7" spans="1:13" x14ac:dyDescent="0.2">
      <c r="A627" t="s">
        <v>207</v>
      </c>
      <c r="B627" t="s">
        <v>12</v>
      </c>
      <c r="C627">
        <v>5</v>
      </c>
      <c r="D627" s="6">
        <v>26769.73</v>
      </c>
      <c r="E627" s="6">
        <v>10097355729.530001</v>
      </c>
      <c r="F627">
        <v>30</v>
      </c>
      <c r="G627" t="s">
        <v>16</v>
      </c>
      <c r="H627">
        <v>2019</v>
      </c>
      <c r="I627">
        <v>7906</v>
      </c>
      <c r="J627">
        <v>6</v>
      </c>
      <c r="K627" s="5">
        <v>377192.03019999998</v>
      </c>
      <c r="L627" s="6">
        <v>892.32434679999994</v>
      </c>
      <c r="M6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8" spans="1:13" x14ac:dyDescent="0.2">
      <c r="A628" t="s">
        <v>1845</v>
      </c>
      <c r="B628" t="s">
        <v>42</v>
      </c>
      <c r="C628">
        <v>7</v>
      </c>
      <c r="D628" s="6">
        <v>456850.37</v>
      </c>
      <c r="E628" s="6">
        <v>1548019361.3199999</v>
      </c>
      <c r="F628">
        <v>31</v>
      </c>
      <c r="G628" t="s">
        <v>10</v>
      </c>
      <c r="H628">
        <v>2023</v>
      </c>
      <c r="I628">
        <v>11798</v>
      </c>
      <c r="J628">
        <v>2</v>
      </c>
      <c r="K628" s="5">
        <v>3387.4603769999999</v>
      </c>
      <c r="L628" s="6">
        <v>14737.108560000001</v>
      </c>
      <c r="M6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29" spans="1:13" x14ac:dyDescent="0.2">
      <c r="A629" t="s">
        <v>1846</v>
      </c>
      <c r="B629" t="s">
        <v>18</v>
      </c>
      <c r="C629">
        <v>7</v>
      </c>
      <c r="D629" s="6">
        <v>452523.24</v>
      </c>
      <c r="E629" s="6">
        <v>8293579185.8699999</v>
      </c>
      <c r="F629">
        <v>48</v>
      </c>
      <c r="G629" t="s">
        <v>29</v>
      </c>
      <c r="H629">
        <v>2005</v>
      </c>
      <c r="I629">
        <v>17254</v>
      </c>
      <c r="J629">
        <v>20</v>
      </c>
      <c r="K629" s="5">
        <v>18326.410629999998</v>
      </c>
      <c r="L629" s="6">
        <v>9427.5674419999996</v>
      </c>
      <c r="M6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0" spans="1:13" x14ac:dyDescent="0.2">
      <c r="A630" t="s">
        <v>1847</v>
      </c>
      <c r="B630" t="s">
        <v>12</v>
      </c>
      <c r="C630">
        <v>5</v>
      </c>
      <c r="D630" s="6">
        <v>159133.93</v>
      </c>
      <c r="E630" s="6">
        <v>2947680639.5999999</v>
      </c>
      <c r="F630">
        <v>13</v>
      </c>
      <c r="G630" t="s">
        <v>10</v>
      </c>
      <c r="H630">
        <v>2015</v>
      </c>
      <c r="I630">
        <v>18821</v>
      </c>
      <c r="J630">
        <v>10</v>
      </c>
      <c r="K630" s="5">
        <v>18522.269469999999</v>
      </c>
      <c r="L630" s="6">
        <v>12241.07143</v>
      </c>
      <c r="M6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1" spans="1:13" x14ac:dyDescent="0.2">
      <c r="A631" t="s">
        <v>1848</v>
      </c>
      <c r="B631" t="s">
        <v>32</v>
      </c>
      <c r="C631">
        <v>3</v>
      </c>
      <c r="D631" s="6">
        <v>181708.34</v>
      </c>
      <c r="E631" s="6">
        <v>4421325451.5299997</v>
      </c>
      <c r="F631">
        <v>31</v>
      </c>
      <c r="G631" t="s">
        <v>21</v>
      </c>
      <c r="H631">
        <v>2012</v>
      </c>
      <c r="I631">
        <v>2634</v>
      </c>
      <c r="J631">
        <v>13</v>
      </c>
      <c r="K631" s="5">
        <v>24330.989959999999</v>
      </c>
      <c r="L631" s="6">
        <v>5861.5592839999999</v>
      </c>
      <c r="M6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2" spans="1:13" x14ac:dyDescent="0.2">
      <c r="A632" t="s">
        <v>1850</v>
      </c>
      <c r="B632" t="s">
        <v>15</v>
      </c>
      <c r="C632">
        <v>1</v>
      </c>
      <c r="D632" s="6">
        <v>7392.69</v>
      </c>
      <c r="E632" s="6">
        <v>1792179627.6700001</v>
      </c>
      <c r="F632">
        <v>21</v>
      </c>
      <c r="G632" t="s">
        <v>13</v>
      </c>
      <c r="H632">
        <v>2021</v>
      </c>
      <c r="I632">
        <v>10883</v>
      </c>
      <c r="J632">
        <v>4</v>
      </c>
      <c r="K632" s="5">
        <v>242425.05059999999</v>
      </c>
      <c r="L632" s="6">
        <v>352.03265829999998</v>
      </c>
      <c r="M6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3" spans="1:13" x14ac:dyDescent="0.2">
      <c r="A633" t="s">
        <v>1852</v>
      </c>
      <c r="B633" t="s">
        <v>18</v>
      </c>
      <c r="C633">
        <v>6</v>
      </c>
      <c r="D633" s="6">
        <v>39845.54</v>
      </c>
      <c r="E633" s="6">
        <v>8050945582.1499996</v>
      </c>
      <c r="F633">
        <v>24</v>
      </c>
      <c r="G633" t="s">
        <v>37</v>
      </c>
      <c r="H633">
        <v>2009</v>
      </c>
      <c r="I633">
        <v>16526</v>
      </c>
      <c r="J633">
        <v>16</v>
      </c>
      <c r="K633" s="5">
        <v>202052.86199999999</v>
      </c>
      <c r="L633" s="6">
        <v>1660.230904</v>
      </c>
      <c r="M6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4" spans="1:13" x14ac:dyDescent="0.2">
      <c r="A634" t="s">
        <v>1853</v>
      </c>
      <c r="B634" t="s">
        <v>15</v>
      </c>
      <c r="C634">
        <v>3</v>
      </c>
      <c r="D634" s="6">
        <v>52741.07</v>
      </c>
      <c r="E634" s="6">
        <v>9921728239.5300007</v>
      </c>
      <c r="F634">
        <v>16</v>
      </c>
      <c r="G634" t="s">
        <v>21</v>
      </c>
      <c r="H634">
        <v>2012</v>
      </c>
      <c r="I634">
        <v>10587</v>
      </c>
      <c r="J634">
        <v>13</v>
      </c>
      <c r="K634" s="5">
        <v>188120.48050000001</v>
      </c>
      <c r="L634" s="6">
        <v>3296.3168970000002</v>
      </c>
      <c r="M6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5" spans="1:13" x14ac:dyDescent="0.2">
      <c r="A635" t="s">
        <v>208</v>
      </c>
      <c r="B635" t="s">
        <v>9</v>
      </c>
      <c r="C635">
        <v>2</v>
      </c>
      <c r="D635" s="6">
        <v>85976.01</v>
      </c>
      <c r="E635" s="6">
        <v>3760108625.52</v>
      </c>
      <c r="F635">
        <v>19</v>
      </c>
      <c r="G635" t="s">
        <v>29</v>
      </c>
      <c r="H635">
        <v>2006</v>
      </c>
      <c r="I635">
        <v>6953</v>
      </c>
      <c r="J635">
        <v>19</v>
      </c>
      <c r="K635" s="5">
        <v>43733.392780000002</v>
      </c>
      <c r="L635" s="6">
        <v>4525.0532000000003</v>
      </c>
      <c r="M6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6" spans="1:13" x14ac:dyDescent="0.2">
      <c r="A636" t="s">
        <v>1856</v>
      </c>
      <c r="B636" t="s">
        <v>49</v>
      </c>
      <c r="C636">
        <v>8</v>
      </c>
      <c r="D636" s="6">
        <v>318947.01</v>
      </c>
      <c r="E636" s="6">
        <v>8163776981.5200005</v>
      </c>
      <c r="F636">
        <v>31</v>
      </c>
      <c r="G636" t="s">
        <v>29</v>
      </c>
      <c r="H636">
        <v>2015</v>
      </c>
      <c r="I636">
        <v>1342</v>
      </c>
      <c r="J636">
        <v>10</v>
      </c>
      <c r="K636" s="5">
        <v>25595.029460000002</v>
      </c>
      <c r="L636" s="6">
        <v>10288.61312</v>
      </c>
      <c r="M6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7" spans="1:13" x14ac:dyDescent="0.2">
      <c r="A637" t="s">
        <v>1857</v>
      </c>
      <c r="B637" t="s">
        <v>12</v>
      </c>
      <c r="C637">
        <v>1</v>
      </c>
      <c r="D637" s="6">
        <v>116004.31</v>
      </c>
      <c r="E637" s="6">
        <v>3791851925</v>
      </c>
      <c r="F637">
        <v>35</v>
      </c>
      <c r="G637" t="s">
        <v>10</v>
      </c>
      <c r="H637">
        <v>2012</v>
      </c>
      <c r="I637">
        <v>2558</v>
      </c>
      <c r="J637">
        <v>13</v>
      </c>
      <c r="K637" s="5">
        <v>32686.16315</v>
      </c>
      <c r="L637" s="6">
        <v>3314.4089600000002</v>
      </c>
      <c r="M6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8" spans="1:13" x14ac:dyDescent="0.2">
      <c r="A638" t="s">
        <v>1858</v>
      </c>
      <c r="B638" t="s">
        <v>15</v>
      </c>
      <c r="C638">
        <v>7</v>
      </c>
      <c r="D638" s="6">
        <v>156678.96</v>
      </c>
      <c r="E638" s="6">
        <v>4260128244.1399999</v>
      </c>
      <c r="F638">
        <v>21</v>
      </c>
      <c r="G638" t="s">
        <v>10</v>
      </c>
      <c r="H638">
        <v>2020</v>
      </c>
      <c r="I638">
        <v>3154</v>
      </c>
      <c r="J638">
        <v>5</v>
      </c>
      <c r="K638" s="5">
        <v>27189.17498</v>
      </c>
      <c r="L638" s="6">
        <v>7460.9026919999997</v>
      </c>
      <c r="M6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39" spans="1:13" x14ac:dyDescent="0.2">
      <c r="A639" t="s">
        <v>1859</v>
      </c>
      <c r="B639" t="s">
        <v>18</v>
      </c>
      <c r="C639">
        <v>7</v>
      </c>
      <c r="D639" s="6">
        <v>494295.39</v>
      </c>
      <c r="E639" s="6">
        <v>13138349812.219999</v>
      </c>
      <c r="F639">
        <v>39</v>
      </c>
      <c r="G639" t="s">
        <v>10</v>
      </c>
      <c r="H639">
        <v>2010</v>
      </c>
      <c r="I639">
        <v>3273</v>
      </c>
      <c r="J639">
        <v>15</v>
      </c>
      <c r="K639" s="5">
        <v>26578.955969999999</v>
      </c>
      <c r="L639" s="6">
        <v>12674.240879999999</v>
      </c>
      <c r="M6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0" spans="1:13" x14ac:dyDescent="0.2">
      <c r="A640" t="s">
        <v>1860</v>
      </c>
      <c r="B640" t="s">
        <v>9</v>
      </c>
      <c r="C640">
        <v>5</v>
      </c>
      <c r="D640" s="6">
        <v>317292.06</v>
      </c>
      <c r="E640" s="6">
        <v>12728488877.940001</v>
      </c>
      <c r="F640">
        <v>46</v>
      </c>
      <c r="G640" t="s">
        <v>29</v>
      </c>
      <c r="H640">
        <v>2015</v>
      </c>
      <c r="I640">
        <v>13058</v>
      </c>
      <c r="J640">
        <v>10</v>
      </c>
      <c r="K640" s="5">
        <v>40115.001550000001</v>
      </c>
      <c r="L640" s="6">
        <v>6897.6535359999998</v>
      </c>
      <c r="M6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1" spans="1:13" x14ac:dyDescent="0.2">
      <c r="A641" t="s">
        <v>1862</v>
      </c>
      <c r="B641" t="s">
        <v>18</v>
      </c>
      <c r="C641">
        <v>1</v>
      </c>
      <c r="D641" s="6">
        <v>163374.85999999999</v>
      </c>
      <c r="E641" s="6">
        <v>4437117019.8900003</v>
      </c>
      <c r="F641">
        <v>47</v>
      </c>
      <c r="G641" t="s">
        <v>21</v>
      </c>
      <c r="H641">
        <v>2012</v>
      </c>
      <c r="I641">
        <v>14008</v>
      </c>
      <c r="J641">
        <v>13</v>
      </c>
      <c r="K641" s="5">
        <v>27158.118269999999</v>
      </c>
      <c r="L641" s="6">
        <v>3476.0607530000002</v>
      </c>
      <c r="M6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2" spans="1:13" x14ac:dyDescent="0.2">
      <c r="A642" t="s">
        <v>1863</v>
      </c>
      <c r="B642" t="s">
        <v>18</v>
      </c>
      <c r="C642">
        <v>8</v>
      </c>
      <c r="D642" s="6">
        <v>17969.87</v>
      </c>
      <c r="E642" s="6">
        <v>7670279603.4200001</v>
      </c>
      <c r="F642">
        <v>33</v>
      </c>
      <c r="G642" t="s">
        <v>27</v>
      </c>
      <c r="H642">
        <v>2001</v>
      </c>
      <c r="I642">
        <v>14276</v>
      </c>
      <c r="J642">
        <v>24</v>
      </c>
      <c r="K642" s="5">
        <v>426840.20110000001</v>
      </c>
      <c r="L642" s="6">
        <v>544.54142349999995</v>
      </c>
      <c r="M6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3" spans="1:13" x14ac:dyDescent="0.2">
      <c r="A643" t="s">
        <v>1864</v>
      </c>
      <c r="B643" t="s">
        <v>49</v>
      </c>
      <c r="C643">
        <v>5</v>
      </c>
      <c r="D643" s="6">
        <v>136402.42000000001</v>
      </c>
      <c r="E643" s="6">
        <v>2984157973.9000001</v>
      </c>
      <c r="F643">
        <v>23</v>
      </c>
      <c r="G643" t="s">
        <v>35</v>
      </c>
      <c r="H643">
        <v>2005</v>
      </c>
      <c r="I643">
        <v>3137</v>
      </c>
      <c r="J643">
        <v>20</v>
      </c>
      <c r="K643" s="5">
        <v>21876.602900000002</v>
      </c>
      <c r="L643" s="6">
        <v>5930.5399889999999</v>
      </c>
      <c r="M6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4" spans="1:13" x14ac:dyDescent="0.2">
      <c r="A644" t="s">
        <v>209</v>
      </c>
      <c r="B644" t="s">
        <v>18</v>
      </c>
      <c r="C644">
        <v>2</v>
      </c>
      <c r="D644" s="6">
        <v>471862.56</v>
      </c>
      <c r="E644" s="6">
        <v>15939288190.450001</v>
      </c>
      <c r="F644">
        <v>43</v>
      </c>
      <c r="G644" t="s">
        <v>19</v>
      </c>
      <c r="H644">
        <v>2021</v>
      </c>
      <c r="I644">
        <v>3679</v>
      </c>
      <c r="J644">
        <v>4</v>
      </c>
      <c r="K644" s="5">
        <v>33778.514479999998</v>
      </c>
      <c r="L644" s="6">
        <v>10973.547920000001</v>
      </c>
      <c r="M6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5" spans="1:13" x14ac:dyDescent="0.2">
      <c r="A645" t="s">
        <v>1866</v>
      </c>
      <c r="B645" t="s">
        <v>42</v>
      </c>
      <c r="C645">
        <v>8</v>
      </c>
      <c r="D645" s="6">
        <v>245545.62</v>
      </c>
      <c r="E645" s="6">
        <v>6292300551.75</v>
      </c>
      <c r="F645">
        <v>40</v>
      </c>
      <c r="G645" t="s">
        <v>19</v>
      </c>
      <c r="H645">
        <v>2010</v>
      </c>
      <c r="I645">
        <v>6357</v>
      </c>
      <c r="J645">
        <v>15</v>
      </c>
      <c r="K645" s="5">
        <v>25624.79016</v>
      </c>
      <c r="L645" s="6">
        <v>6138.6405180000002</v>
      </c>
      <c r="M6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6" spans="1:13" x14ac:dyDescent="0.2">
      <c r="A646" t="s">
        <v>1867</v>
      </c>
      <c r="B646" t="s">
        <v>49</v>
      </c>
      <c r="C646">
        <v>3</v>
      </c>
      <c r="D646" s="6">
        <v>340100.35</v>
      </c>
      <c r="E646" s="6">
        <v>5968174256.4300003</v>
      </c>
      <c r="F646">
        <v>43</v>
      </c>
      <c r="G646" t="s">
        <v>27</v>
      </c>
      <c r="H646">
        <v>2008</v>
      </c>
      <c r="I646">
        <v>5464</v>
      </c>
      <c r="J646">
        <v>17</v>
      </c>
      <c r="K646" s="5">
        <v>17547.274549999998</v>
      </c>
      <c r="L646" s="6">
        <v>7909.3103840000003</v>
      </c>
      <c r="M6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7" spans="1:13" x14ac:dyDescent="0.2">
      <c r="A647" t="s">
        <v>1868</v>
      </c>
      <c r="B647" t="s">
        <v>32</v>
      </c>
      <c r="C647">
        <v>5</v>
      </c>
      <c r="D647" s="6">
        <v>257224.57</v>
      </c>
      <c r="E647" s="6">
        <v>6450903077.5799999</v>
      </c>
      <c r="F647">
        <v>40</v>
      </c>
      <c r="G647" t="s">
        <v>10</v>
      </c>
      <c r="H647">
        <v>2021</v>
      </c>
      <c r="I647">
        <v>5573</v>
      </c>
      <c r="J647">
        <v>4</v>
      </c>
      <c r="K647" s="5">
        <v>25077.876</v>
      </c>
      <c r="L647" s="6">
        <v>6430.6142339999997</v>
      </c>
      <c r="M6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8" spans="1:13" x14ac:dyDescent="0.2">
      <c r="A648" t="s">
        <v>1869</v>
      </c>
      <c r="B648" t="s">
        <v>49</v>
      </c>
      <c r="C648">
        <v>9</v>
      </c>
      <c r="D648" s="6">
        <v>456859.53</v>
      </c>
      <c r="E648" s="6">
        <v>949913359.82000005</v>
      </c>
      <c r="F648">
        <v>47</v>
      </c>
      <c r="G648" t="s">
        <v>13</v>
      </c>
      <c r="H648">
        <v>2014</v>
      </c>
      <c r="I648">
        <v>565</v>
      </c>
      <c r="J648">
        <v>11</v>
      </c>
      <c r="K648" s="5">
        <v>2078.2241509999999</v>
      </c>
      <c r="L648" s="6">
        <v>9720.4154469999994</v>
      </c>
      <c r="M6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49" spans="1:13" x14ac:dyDescent="0.2">
      <c r="A649" t="s">
        <v>1871</v>
      </c>
      <c r="B649" t="s">
        <v>24</v>
      </c>
      <c r="C649">
        <v>9</v>
      </c>
      <c r="D649" s="6">
        <v>255025.18</v>
      </c>
      <c r="E649" s="6">
        <v>8523669385.5500002</v>
      </c>
      <c r="F649">
        <v>41</v>
      </c>
      <c r="G649" t="s">
        <v>13</v>
      </c>
      <c r="H649">
        <v>2005</v>
      </c>
      <c r="I649">
        <v>3158</v>
      </c>
      <c r="J649">
        <v>20</v>
      </c>
      <c r="K649" s="5">
        <v>33421.85454</v>
      </c>
      <c r="L649" s="6">
        <v>6220.1262619999998</v>
      </c>
      <c r="M6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0" spans="1:13" x14ac:dyDescent="0.2">
      <c r="A650" t="s">
        <v>1872</v>
      </c>
      <c r="B650" t="s">
        <v>32</v>
      </c>
      <c r="C650">
        <v>9</v>
      </c>
      <c r="D650" s="6">
        <v>140743.9</v>
      </c>
      <c r="E650" s="6">
        <v>3279863474.0900002</v>
      </c>
      <c r="F650">
        <v>35</v>
      </c>
      <c r="G650" t="s">
        <v>21</v>
      </c>
      <c r="H650">
        <v>2011</v>
      </c>
      <c r="I650">
        <v>16694</v>
      </c>
      <c r="J650">
        <v>14</v>
      </c>
      <c r="K650" s="5">
        <v>23302.769209999999</v>
      </c>
      <c r="L650" s="6">
        <v>4021.254422</v>
      </c>
      <c r="M6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1" spans="1:13" x14ac:dyDescent="0.2">
      <c r="A651" t="s">
        <v>1875</v>
      </c>
      <c r="B651" t="s">
        <v>32</v>
      </c>
      <c r="C651">
        <v>2</v>
      </c>
      <c r="D651" s="6">
        <v>156272.97</v>
      </c>
      <c r="E651" s="6">
        <v>2686342404.27</v>
      </c>
      <c r="F651">
        <v>16</v>
      </c>
      <c r="G651" t="s">
        <v>13</v>
      </c>
      <c r="H651">
        <v>2005</v>
      </c>
      <c r="I651">
        <v>3921</v>
      </c>
      <c r="J651">
        <v>20</v>
      </c>
      <c r="K651" s="5">
        <v>17189.064829999999</v>
      </c>
      <c r="L651" s="6">
        <v>9767.0603319999991</v>
      </c>
      <c r="M6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2" spans="1:13" x14ac:dyDescent="0.2">
      <c r="A652" t="s">
        <v>1876</v>
      </c>
      <c r="B652" t="s">
        <v>9</v>
      </c>
      <c r="C652">
        <v>5</v>
      </c>
      <c r="D652" s="6">
        <v>148763.57</v>
      </c>
      <c r="E652" s="6">
        <v>27076843911.509998</v>
      </c>
      <c r="F652">
        <v>29</v>
      </c>
      <c r="G652" t="s">
        <v>33</v>
      </c>
      <c r="H652">
        <v>2012</v>
      </c>
      <c r="I652">
        <v>10238</v>
      </c>
      <c r="J652">
        <v>13</v>
      </c>
      <c r="K652" s="5">
        <v>182011.60079999999</v>
      </c>
      <c r="L652" s="6">
        <v>5129.7782049999996</v>
      </c>
      <c r="M6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3" spans="1:13" x14ac:dyDescent="0.2">
      <c r="A653" t="s">
        <v>1877</v>
      </c>
      <c r="B653" t="s">
        <v>49</v>
      </c>
      <c r="C653">
        <v>10</v>
      </c>
      <c r="D653" s="6">
        <v>419963.1</v>
      </c>
      <c r="E653" s="6">
        <v>2046967229.49</v>
      </c>
      <c r="F653">
        <v>37</v>
      </c>
      <c r="G653" t="s">
        <v>35</v>
      </c>
      <c r="H653">
        <v>2016</v>
      </c>
      <c r="I653">
        <v>3466</v>
      </c>
      <c r="J653">
        <v>9</v>
      </c>
      <c r="K653" s="5">
        <v>4873.1597099999999</v>
      </c>
      <c r="L653" s="6">
        <v>11350.3541</v>
      </c>
      <c r="M6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4" spans="1:13" x14ac:dyDescent="0.2">
      <c r="A654" t="s">
        <v>1878</v>
      </c>
      <c r="B654" t="s">
        <v>42</v>
      </c>
      <c r="C654">
        <v>4</v>
      </c>
      <c r="D654" s="6">
        <v>379183.22</v>
      </c>
      <c r="E654" s="6">
        <v>15206331018.120001</v>
      </c>
      <c r="F654">
        <v>30</v>
      </c>
      <c r="G654" t="s">
        <v>16</v>
      </c>
      <c r="H654">
        <v>2006</v>
      </c>
      <c r="I654">
        <v>2451</v>
      </c>
      <c r="J654">
        <v>19</v>
      </c>
      <c r="K654" s="5">
        <v>40101.857980000001</v>
      </c>
      <c r="L654" s="6">
        <v>12639.44083</v>
      </c>
      <c r="M6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5" spans="1:13" x14ac:dyDescent="0.2">
      <c r="A655" t="s">
        <v>1879</v>
      </c>
      <c r="B655" t="s">
        <v>15</v>
      </c>
      <c r="C655">
        <v>2</v>
      </c>
      <c r="D655" s="6">
        <v>214544.56</v>
      </c>
      <c r="E655" s="6">
        <v>4565702995.5200005</v>
      </c>
      <c r="F655">
        <v>12</v>
      </c>
      <c r="G655" t="s">
        <v>37</v>
      </c>
      <c r="H655">
        <v>2015</v>
      </c>
      <c r="I655">
        <v>2682</v>
      </c>
      <c r="J655">
        <v>10</v>
      </c>
      <c r="K655" s="5">
        <v>21279.907640000001</v>
      </c>
      <c r="L655" s="6">
        <v>17878.713449999999</v>
      </c>
      <c r="M6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6" spans="1:13" x14ac:dyDescent="0.2">
      <c r="A656" t="s">
        <v>1880</v>
      </c>
      <c r="B656" t="s">
        <v>49</v>
      </c>
      <c r="C656">
        <v>4</v>
      </c>
      <c r="D656" s="6">
        <v>212226.2</v>
      </c>
      <c r="E656" s="6">
        <v>615695597.24000001</v>
      </c>
      <c r="F656">
        <v>16</v>
      </c>
      <c r="G656" t="s">
        <v>33</v>
      </c>
      <c r="H656">
        <v>2001</v>
      </c>
      <c r="I656">
        <v>11338</v>
      </c>
      <c r="J656">
        <v>24</v>
      </c>
      <c r="K656" s="5">
        <v>2900.1290909999998</v>
      </c>
      <c r="L656" s="6">
        <v>13264.13738</v>
      </c>
      <c r="M6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7" spans="1:13" x14ac:dyDescent="0.2">
      <c r="A657" t="s">
        <v>1881</v>
      </c>
      <c r="B657" t="s">
        <v>18</v>
      </c>
      <c r="C657">
        <v>8</v>
      </c>
      <c r="D657" s="6">
        <v>172750.56</v>
      </c>
      <c r="E657" s="6">
        <v>4855907986.5100002</v>
      </c>
      <c r="F657">
        <v>24</v>
      </c>
      <c r="G657" t="s">
        <v>16</v>
      </c>
      <c r="H657">
        <v>2016</v>
      </c>
      <c r="I657">
        <v>12904</v>
      </c>
      <c r="J657">
        <v>9</v>
      </c>
      <c r="K657" s="5">
        <v>28108.36132</v>
      </c>
      <c r="L657" s="6">
        <v>7197.940114</v>
      </c>
      <c r="M6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8" spans="1:13" x14ac:dyDescent="0.2">
      <c r="A658" t="s">
        <v>1882</v>
      </c>
      <c r="B658" t="s">
        <v>9</v>
      </c>
      <c r="C658">
        <v>1</v>
      </c>
      <c r="D658" s="6">
        <v>164487.76999999999</v>
      </c>
      <c r="E658" s="6">
        <v>24894918.539999999</v>
      </c>
      <c r="F658">
        <v>49</v>
      </c>
      <c r="G658" t="s">
        <v>33</v>
      </c>
      <c r="H658">
        <v>2016</v>
      </c>
      <c r="I658">
        <v>11045</v>
      </c>
      <c r="J658">
        <v>9</v>
      </c>
      <c r="K658" s="5">
        <v>150.34814660000001</v>
      </c>
      <c r="L658" s="6">
        <v>3356.8931859999998</v>
      </c>
      <c r="M6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59" spans="1:13" x14ac:dyDescent="0.2">
      <c r="A659" t="s">
        <v>1883</v>
      </c>
      <c r="B659" t="s">
        <v>24</v>
      </c>
      <c r="C659">
        <v>5</v>
      </c>
      <c r="D659" s="6">
        <v>152641.29</v>
      </c>
      <c r="E659" s="6">
        <v>7130360635</v>
      </c>
      <c r="F659">
        <v>17</v>
      </c>
      <c r="G659" t="s">
        <v>10</v>
      </c>
      <c r="H659">
        <v>2014</v>
      </c>
      <c r="I659">
        <v>6203</v>
      </c>
      <c r="J659">
        <v>11</v>
      </c>
      <c r="K659" s="5">
        <v>46712.183599999997</v>
      </c>
      <c r="L659" s="6">
        <v>8978.8994490000005</v>
      </c>
      <c r="M6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0" spans="1:13" x14ac:dyDescent="0.2">
      <c r="A660" t="s">
        <v>1884</v>
      </c>
      <c r="B660" t="s">
        <v>12</v>
      </c>
      <c r="C660">
        <v>4</v>
      </c>
      <c r="D660" s="6">
        <v>151475.82</v>
      </c>
      <c r="E660" s="6">
        <v>6094787346.8599997</v>
      </c>
      <c r="F660">
        <v>49</v>
      </c>
      <c r="G660" t="s">
        <v>19</v>
      </c>
      <c r="H660">
        <v>2015</v>
      </c>
      <c r="I660">
        <v>12347</v>
      </c>
      <c r="J660">
        <v>10</v>
      </c>
      <c r="K660" s="5">
        <v>40235.04221</v>
      </c>
      <c r="L660" s="6">
        <v>3091.343194</v>
      </c>
      <c r="M6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1" spans="1:13" x14ac:dyDescent="0.2">
      <c r="A661" t="s">
        <v>211</v>
      </c>
      <c r="B661" t="s">
        <v>32</v>
      </c>
      <c r="C661">
        <v>9</v>
      </c>
      <c r="D661" s="6">
        <v>341919.53</v>
      </c>
      <c r="E661" s="6">
        <v>9807518461.7800007</v>
      </c>
      <c r="F661">
        <v>31</v>
      </c>
      <c r="G661" t="s">
        <v>37</v>
      </c>
      <c r="H661">
        <v>2000</v>
      </c>
      <c r="I661">
        <v>14631</v>
      </c>
      <c r="J661">
        <v>25</v>
      </c>
      <c r="K661" s="5">
        <v>28682.70376</v>
      </c>
      <c r="L661" s="6">
        <v>11029.66221</v>
      </c>
      <c r="M6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2" spans="1:13" x14ac:dyDescent="0.2">
      <c r="A662" t="s">
        <v>1885</v>
      </c>
      <c r="B662" t="s">
        <v>12</v>
      </c>
      <c r="C662">
        <v>3</v>
      </c>
      <c r="D662" s="6">
        <v>256659.25</v>
      </c>
      <c r="E662" s="6">
        <v>7270694107.3400002</v>
      </c>
      <c r="F662">
        <v>15</v>
      </c>
      <c r="G662" t="s">
        <v>16</v>
      </c>
      <c r="H662">
        <v>2016</v>
      </c>
      <c r="I662">
        <v>18246</v>
      </c>
      <c r="J662">
        <v>9</v>
      </c>
      <c r="K662" s="5">
        <v>28327.198710000001</v>
      </c>
      <c r="L662" s="6">
        <v>17110.61637</v>
      </c>
      <c r="M6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3" spans="1:13" x14ac:dyDescent="0.2">
      <c r="A663" t="s">
        <v>1886</v>
      </c>
      <c r="B663" t="s">
        <v>42</v>
      </c>
      <c r="C663">
        <v>4</v>
      </c>
      <c r="D663" s="6">
        <v>353637.3</v>
      </c>
      <c r="E663" s="6">
        <v>13695880674.870001</v>
      </c>
      <c r="F663">
        <v>26</v>
      </c>
      <c r="G663" t="s">
        <v>33</v>
      </c>
      <c r="H663">
        <v>2015</v>
      </c>
      <c r="I663">
        <v>1463</v>
      </c>
      <c r="J663">
        <v>10</v>
      </c>
      <c r="K663" s="5">
        <v>38727.608699999997</v>
      </c>
      <c r="L663" s="6">
        <v>13601.43468</v>
      </c>
      <c r="M6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4" spans="1:13" x14ac:dyDescent="0.2">
      <c r="A664" t="s">
        <v>1887</v>
      </c>
      <c r="B664" t="s">
        <v>12</v>
      </c>
      <c r="C664">
        <v>7</v>
      </c>
      <c r="D664" s="6">
        <v>391215.84</v>
      </c>
      <c r="E664" s="6">
        <v>14891878274.889999</v>
      </c>
      <c r="F664">
        <v>46</v>
      </c>
      <c r="G664" t="s">
        <v>27</v>
      </c>
      <c r="H664">
        <v>2003</v>
      </c>
      <c r="I664">
        <v>8564</v>
      </c>
      <c r="J664">
        <v>22</v>
      </c>
      <c r="K664" s="5">
        <v>38064.631829999998</v>
      </c>
      <c r="L664" s="6">
        <v>8504.6922570000006</v>
      </c>
      <c r="M6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5" spans="1:13" x14ac:dyDescent="0.2">
      <c r="A665" t="s">
        <v>1889</v>
      </c>
      <c r="B665" t="s">
        <v>9</v>
      </c>
      <c r="C665">
        <v>6</v>
      </c>
      <c r="D665" s="6">
        <v>292791.8</v>
      </c>
      <c r="E665" s="6">
        <v>9005345705.6299992</v>
      </c>
      <c r="F665">
        <v>17</v>
      </c>
      <c r="G665" t="s">
        <v>19</v>
      </c>
      <c r="H665">
        <v>2008</v>
      </c>
      <c r="I665">
        <v>7857</v>
      </c>
      <c r="J665">
        <v>17</v>
      </c>
      <c r="K665" s="5">
        <v>30755.823960000002</v>
      </c>
      <c r="L665" s="6">
        <v>17223.046780000001</v>
      </c>
      <c r="M6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6" spans="1:13" x14ac:dyDescent="0.2">
      <c r="A666" t="s">
        <v>1890</v>
      </c>
      <c r="B666" t="s">
        <v>49</v>
      </c>
      <c r="C666">
        <v>8</v>
      </c>
      <c r="D666" s="6">
        <v>36159.18</v>
      </c>
      <c r="E666" s="6">
        <v>14657239130.290001</v>
      </c>
      <c r="F666">
        <v>40</v>
      </c>
      <c r="G666" t="s">
        <v>29</v>
      </c>
      <c r="H666">
        <v>2019</v>
      </c>
      <c r="I666">
        <v>15705</v>
      </c>
      <c r="J666">
        <v>6</v>
      </c>
      <c r="K666" s="5">
        <v>405352.20360000001</v>
      </c>
      <c r="L666" s="6">
        <v>903.97948010000005</v>
      </c>
      <c r="M6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7" spans="1:13" x14ac:dyDescent="0.2">
      <c r="A667" t="s">
        <v>1891</v>
      </c>
      <c r="B667" t="s">
        <v>9</v>
      </c>
      <c r="C667">
        <v>5</v>
      </c>
      <c r="D667" s="6">
        <v>422676.28</v>
      </c>
      <c r="E667" s="6">
        <v>8683310068.1800003</v>
      </c>
      <c r="F667">
        <v>41</v>
      </c>
      <c r="G667" t="s">
        <v>19</v>
      </c>
      <c r="H667">
        <v>2017</v>
      </c>
      <c r="I667">
        <v>844</v>
      </c>
      <c r="J667">
        <v>8</v>
      </c>
      <c r="K667" s="5">
        <v>20542.641599999999</v>
      </c>
      <c r="L667" s="6">
        <v>10309.17763</v>
      </c>
      <c r="M6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8" spans="1:13" x14ac:dyDescent="0.2">
      <c r="A668" t="s">
        <v>1892</v>
      </c>
      <c r="B668" t="s">
        <v>15</v>
      </c>
      <c r="C668">
        <v>2</v>
      </c>
      <c r="D668" s="6">
        <v>29928.68</v>
      </c>
      <c r="E668" s="6">
        <v>14051654741.219999</v>
      </c>
      <c r="F668">
        <v>21</v>
      </c>
      <c r="G668" t="s">
        <v>13</v>
      </c>
      <c r="H668">
        <v>2019</v>
      </c>
      <c r="I668">
        <v>10133</v>
      </c>
      <c r="J668">
        <v>6</v>
      </c>
      <c r="K668" s="5">
        <v>469503.66399999999</v>
      </c>
      <c r="L668" s="6">
        <v>1425.1752269999999</v>
      </c>
      <c r="M6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69" spans="1:13" x14ac:dyDescent="0.2">
      <c r="A669" t="s">
        <v>212</v>
      </c>
      <c r="B669" t="s">
        <v>18</v>
      </c>
      <c r="C669">
        <v>1</v>
      </c>
      <c r="D669" s="6">
        <v>46928.51</v>
      </c>
      <c r="E669" s="6">
        <v>9430583718.75</v>
      </c>
      <c r="F669">
        <v>38</v>
      </c>
      <c r="G669" t="s">
        <v>37</v>
      </c>
      <c r="H669">
        <v>2019</v>
      </c>
      <c r="I669">
        <v>16314</v>
      </c>
      <c r="J669">
        <v>6</v>
      </c>
      <c r="K669" s="5">
        <v>200955.38560000001</v>
      </c>
      <c r="L669" s="6">
        <v>1234.960785</v>
      </c>
      <c r="M6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0" spans="1:13" x14ac:dyDescent="0.2">
      <c r="A670" t="s">
        <v>1895</v>
      </c>
      <c r="B670" t="s">
        <v>42</v>
      </c>
      <c r="C670">
        <v>2</v>
      </c>
      <c r="D670" s="6">
        <v>419733.56</v>
      </c>
      <c r="E670" s="6">
        <v>17433956826.52</v>
      </c>
      <c r="F670">
        <v>48</v>
      </c>
      <c r="G670" t="s">
        <v>10</v>
      </c>
      <c r="H670">
        <v>2010</v>
      </c>
      <c r="I670">
        <v>11087</v>
      </c>
      <c r="J670">
        <v>15</v>
      </c>
      <c r="K670" s="5">
        <v>41534.770100000002</v>
      </c>
      <c r="L670" s="6">
        <v>8744.4492559999999</v>
      </c>
      <c r="M6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1" spans="1:13" x14ac:dyDescent="0.2">
      <c r="A671" t="s">
        <v>1897</v>
      </c>
      <c r="B671" t="s">
        <v>12</v>
      </c>
      <c r="C671">
        <v>2</v>
      </c>
      <c r="D671" s="6">
        <v>93622.73</v>
      </c>
      <c r="E671" s="6">
        <v>3965655899.2199998</v>
      </c>
      <c r="F671">
        <v>9</v>
      </c>
      <c r="G671" t="s">
        <v>21</v>
      </c>
      <c r="H671">
        <v>2020</v>
      </c>
      <c r="I671">
        <v>9323</v>
      </c>
      <c r="J671">
        <v>5</v>
      </c>
      <c r="K671" s="5">
        <v>42356.833910000001</v>
      </c>
      <c r="L671" s="6">
        <v>10402.525170000001</v>
      </c>
      <c r="M6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2" spans="1:13" x14ac:dyDescent="0.2">
      <c r="A672" t="s">
        <v>1898</v>
      </c>
      <c r="B672" t="s">
        <v>18</v>
      </c>
      <c r="C672">
        <v>4</v>
      </c>
      <c r="D672" s="6">
        <v>24072.82</v>
      </c>
      <c r="E672" s="6">
        <v>10938401178.43</v>
      </c>
      <c r="F672">
        <v>48</v>
      </c>
      <c r="G672" t="s">
        <v>13</v>
      </c>
      <c r="H672">
        <v>2013</v>
      </c>
      <c r="I672">
        <v>13602</v>
      </c>
      <c r="J672">
        <v>12</v>
      </c>
      <c r="K672" s="5">
        <v>454386.9399</v>
      </c>
      <c r="L672" s="6">
        <v>501.51717919999999</v>
      </c>
      <c r="M6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3" spans="1:13" x14ac:dyDescent="0.2">
      <c r="A673" t="s">
        <v>1900</v>
      </c>
      <c r="B673" t="s">
        <v>15</v>
      </c>
      <c r="C673">
        <v>3</v>
      </c>
      <c r="D673" s="6">
        <v>470108.13</v>
      </c>
      <c r="E673" s="6">
        <v>1587671769.76</v>
      </c>
      <c r="F673">
        <v>29</v>
      </c>
      <c r="G673" t="s">
        <v>27</v>
      </c>
      <c r="H673">
        <v>2004</v>
      </c>
      <c r="I673">
        <v>7437</v>
      </c>
      <c r="J673">
        <v>21</v>
      </c>
      <c r="K673" s="5">
        <v>3376.2480759999999</v>
      </c>
      <c r="L673" s="6">
        <v>16210.62509</v>
      </c>
      <c r="M6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4" spans="1:13" x14ac:dyDescent="0.2">
      <c r="A674" t="s">
        <v>1902</v>
      </c>
      <c r="B674" t="s">
        <v>24</v>
      </c>
      <c r="C674">
        <v>4</v>
      </c>
      <c r="D674" s="6">
        <v>45211.59</v>
      </c>
      <c r="E674" s="6">
        <v>12799270725.620001</v>
      </c>
      <c r="F674">
        <v>32</v>
      </c>
      <c r="G674" t="s">
        <v>21</v>
      </c>
      <c r="H674">
        <v>2002</v>
      </c>
      <c r="I674">
        <v>14836</v>
      </c>
      <c r="J674">
        <v>23</v>
      </c>
      <c r="K674" s="5">
        <v>283096.12880000001</v>
      </c>
      <c r="L674" s="6">
        <v>1412.862122</v>
      </c>
      <c r="M6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5" spans="1:13" x14ac:dyDescent="0.2">
      <c r="A675" t="s">
        <v>1904</v>
      </c>
      <c r="B675" t="s">
        <v>12</v>
      </c>
      <c r="C675">
        <v>7</v>
      </c>
      <c r="D675" s="6">
        <v>305595.65999999997</v>
      </c>
      <c r="E675" s="6">
        <v>10050227413.01</v>
      </c>
      <c r="F675">
        <v>20</v>
      </c>
      <c r="G675" t="s">
        <v>33</v>
      </c>
      <c r="H675">
        <v>2014</v>
      </c>
      <c r="I675">
        <v>3303</v>
      </c>
      <c r="J675">
        <v>11</v>
      </c>
      <c r="K675" s="5">
        <v>32886.33726</v>
      </c>
      <c r="L675" s="6">
        <v>15279.782810000001</v>
      </c>
      <c r="M6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6" spans="1:13" x14ac:dyDescent="0.2">
      <c r="A676" t="s">
        <v>213</v>
      </c>
      <c r="B676" t="s">
        <v>49</v>
      </c>
      <c r="C676">
        <v>3</v>
      </c>
      <c r="D676" s="6">
        <v>93376.55</v>
      </c>
      <c r="E676" s="6">
        <v>3396760378.71</v>
      </c>
      <c r="F676">
        <v>35</v>
      </c>
      <c r="G676" t="s">
        <v>10</v>
      </c>
      <c r="H676">
        <v>2012</v>
      </c>
      <c r="I676">
        <v>3802</v>
      </c>
      <c r="J676">
        <v>13</v>
      </c>
      <c r="K676" s="5">
        <v>36376.01773</v>
      </c>
      <c r="L676" s="6">
        <v>2667.9014000000002</v>
      </c>
      <c r="M6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7" spans="1:13" x14ac:dyDescent="0.2">
      <c r="A677" t="s">
        <v>1906</v>
      </c>
      <c r="B677" t="s">
        <v>9</v>
      </c>
      <c r="C677">
        <v>2</v>
      </c>
      <c r="D677" s="6">
        <v>287497.78000000003</v>
      </c>
      <c r="E677" s="6">
        <v>900966915.88</v>
      </c>
      <c r="F677">
        <v>22</v>
      </c>
      <c r="G677" t="s">
        <v>19</v>
      </c>
      <c r="H677">
        <v>2001</v>
      </c>
      <c r="I677">
        <v>10589</v>
      </c>
      <c r="J677">
        <v>24</v>
      </c>
      <c r="K677" s="5">
        <v>3132.8221410000001</v>
      </c>
      <c r="L677" s="6">
        <v>13068.08102</v>
      </c>
      <c r="M6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8" spans="1:13" x14ac:dyDescent="0.2">
      <c r="A678" t="s">
        <v>1907</v>
      </c>
      <c r="B678" t="s">
        <v>15</v>
      </c>
      <c r="C678">
        <v>9</v>
      </c>
      <c r="D678" s="6">
        <v>481692.33</v>
      </c>
      <c r="E678" s="6">
        <v>9095223692.8600006</v>
      </c>
      <c r="F678">
        <v>38</v>
      </c>
      <c r="G678" t="s">
        <v>29</v>
      </c>
      <c r="H678">
        <v>2011</v>
      </c>
      <c r="I678">
        <v>9753</v>
      </c>
      <c r="J678">
        <v>14</v>
      </c>
      <c r="K678" s="5">
        <v>18880.811409999998</v>
      </c>
      <c r="L678" s="6">
        <v>12676.113890000001</v>
      </c>
      <c r="M6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79" spans="1:13" x14ac:dyDescent="0.2">
      <c r="A679" t="s">
        <v>1908</v>
      </c>
      <c r="B679" t="s">
        <v>15</v>
      </c>
      <c r="C679">
        <v>3</v>
      </c>
      <c r="D679" s="6">
        <v>42077.14</v>
      </c>
      <c r="E679" s="6">
        <v>20643512054.900002</v>
      </c>
      <c r="F679">
        <v>50</v>
      </c>
      <c r="G679" t="s">
        <v>33</v>
      </c>
      <c r="H679">
        <v>2005</v>
      </c>
      <c r="I679">
        <v>15798</v>
      </c>
      <c r="J679">
        <v>20</v>
      </c>
      <c r="K679" s="5">
        <v>490610.15990000003</v>
      </c>
      <c r="L679" s="6">
        <v>841.5427019</v>
      </c>
      <c r="M6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0" spans="1:13" x14ac:dyDescent="0.2">
      <c r="A680" t="s">
        <v>1910</v>
      </c>
      <c r="B680" t="s">
        <v>18</v>
      </c>
      <c r="C680">
        <v>10</v>
      </c>
      <c r="D680" s="6">
        <v>335356.7</v>
      </c>
      <c r="E680" s="6">
        <v>15224451186.969999</v>
      </c>
      <c r="F680">
        <v>21</v>
      </c>
      <c r="G680" t="s">
        <v>33</v>
      </c>
      <c r="H680">
        <v>2013</v>
      </c>
      <c r="I680">
        <v>11209</v>
      </c>
      <c r="J680">
        <v>12</v>
      </c>
      <c r="K680" s="5">
        <v>45396.784760000002</v>
      </c>
      <c r="L680" s="6">
        <v>15969.36657</v>
      </c>
      <c r="M6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1" spans="1:13" x14ac:dyDescent="0.2">
      <c r="A681" t="s">
        <v>1911</v>
      </c>
      <c r="B681" t="s">
        <v>9</v>
      </c>
      <c r="C681">
        <v>6</v>
      </c>
      <c r="D681" s="6">
        <v>142912.79999999999</v>
      </c>
      <c r="E681" s="6">
        <v>22235013077.16</v>
      </c>
      <c r="F681">
        <v>28</v>
      </c>
      <c r="G681" t="s">
        <v>19</v>
      </c>
      <c r="H681">
        <v>2016</v>
      </c>
      <c r="I681">
        <v>18809</v>
      </c>
      <c r="J681">
        <v>9</v>
      </c>
      <c r="K681" s="5">
        <v>155583.47380000001</v>
      </c>
      <c r="L681" s="6">
        <v>5104.0286379999998</v>
      </c>
      <c r="M6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2" spans="1:13" x14ac:dyDescent="0.2">
      <c r="A682" t="s">
        <v>214</v>
      </c>
      <c r="B682" t="s">
        <v>12</v>
      </c>
      <c r="C682">
        <v>8</v>
      </c>
      <c r="D682" s="6">
        <v>73163.69</v>
      </c>
      <c r="E682" s="6">
        <v>1108299044.8499999</v>
      </c>
      <c r="F682">
        <v>15</v>
      </c>
      <c r="G682" t="s">
        <v>33</v>
      </c>
      <c r="H682">
        <v>2013</v>
      </c>
      <c r="I682">
        <v>3955</v>
      </c>
      <c r="J682">
        <v>12</v>
      </c>
      <c r="K682" s="5">
        <v>15147.21185</v>
      </c>
      <c r="L682" s="6">
        <v>4877.5791980000004</v>
      </c>
      <c r="M6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3" spans="1:13" x14ac:dyDescent="0.2">
      <c r="A683" t="s">
        <v>1915</v>
      </c>
      <c r="B683" t="s">
        <v>49</v>
      </c>
      <c r="C683">
        <v>8</v>
      </c>
      <c r="D683" s="6">
        <v>71073.89</v>
      </c>
      <c r="E683" s="6">
        <v>309982441.06999999</v>
      </c>
      <c r="F683">
        <v>15</v>
      </c>
      <c r="G683" t="s">
        <v>27</v>
      </c>
      <c r="H683">
        <v>2002</v>
      </c>
      <c r="I683">
        <v>9418</v>
      </c>
      <c r="J683">
        <v>23</v>
      </c>
      <c r="K683" s="5">
        <v>4360.4106650000003</v>
      </c>
      <c r="L683" s="6">
        <v>4738.2596270000004</v>
      </c>
      <c r="M6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4" spans="1:13" x14ac:dyDescent="0.2">
      <c r="A684" t="s">
        <v>1916</v>
      </c>
      <c r="B684" t="s">
        <v>18</v>
      </c>
      <c r="C684">
        <v>4</v>
      </c>
      <c r="D684" s="6">
        <v>490997.69</v>
      </c>
      <c r="E684" s="6">
        <v>2006239278.77</v>
      </c>
      <c r="F684">
        <v>30</v>
      </c>
      <c r="G684" t="s">
        <v>29</v>
      </c>
      <c r="H684">
        <v>2019</v>
      </c>
      <c r="I684">
        <v>3435</v>
      </c>
      <c r="J684">
        <v>6</v>
      </c>
      <c r="K684" s="5">
        <v>4085.0462630000002</v>
      </c>
      <c r="L684" s="6">
        <v>16366.589690000001</v>
      </c>
      <c r="M6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5" spans="1:13" x14ac:dyDescent="0.2">
      <c r="A685" t="s">
        <v>1917</v>
      </c>
      <c r="B685" t="s">
        <v>49</v>
      </c>
      <c r="C685">
        <v>9</v>
      </c>
      <c r="D685" s="6">
        <v>373326.73</v>
      </c>
      <c r="E685" s="6">
        <v>18099080914.82</v>
      </c>
      <c r="F685">
        <v>24</v>
      </c>
      <c r="G685" t="s">
        <v>13</v>
      </c>
      <c r="H685">
        <v>2014</v>
      </c>
      <c r="I685">
        <v>7227</v>
      </c>
      <c r="J685">
        <v>11</v>
      </c>
      <c r="K685" s="5">
        <v>48479.537949999998</v>
      </c>
      <c r="L685" s="6">
        <v>15555.2806</v>
      </c>
      <c r="M6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6" spans="1:13" x14ac:dyDescent="0.2">
      <c r="A686" t="s">
        <v>1919</v>
      </c>
      <c r="B686" t="s">
        <v>12</v>
      </c>
      <c r="C686">
        <v>6</v>
      </c>
      <c r="D686" s="6">
        <v>119491.86</v>
      </c>
      <c r="E686" s="6">
        <v>25775348127.990002</v>
      </c>
      <c r="F686">
        <v>48</v>
      </c>
      <c r="G686" t="s">
        <v>21</v>
      </c>
      <c r="H686">
        <v>2023</v>
      </c>
      <c r="I686">
        <v>15956</v>
      </c>
      <c r="J686">
        <v>2</v>
      </c>
      <c r="K686" s="5">
        <v>215706.98329999999</v>
      </c>
      <c r="L686" s="6">
        <v>2489.4137489999998</v>
      </c>
      <c r="M6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7" spans="1:13" x14ac:dyDescent="0.2">
      <c r="A687" t="s">
        <v>1920</v>
      </c>
      <c r="B687" t="s">
        <v>49</v>
      </c>
      <c r="C687">
        <v>6</v>
      </c>
      <c r="D687" s="6">
        <v>172146.77</v>
      </c>
      <c r="E687" s="6">
        <v>4930949453.4099998</v>
      </c>
      <c r="F687">
        <v>36</v>
      </c>
      <c r="G687" t="s">
        <v>35</v>
      </c>
      <c r="H687">
        <v>2009</v>
      </c>
      <c r="I687">
        <v>12893</v>
      </c>
      <c r="J687">
        <v>16</v>
      </c>
      <c r="K687" s="5">
        <v>28642.869180000002</v>
      </c>
      <c r="L687" s="6">
        <v>4781.8546200000001</v>
      </c>
      <c r="M6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8" spans="1:13" x14ac:dyDescent="0.2">
      <c r="A688" t="s">
        <v>1921</v>
      </c>
      <c r="B688" t="s">
        <v>42</v>
      </c>
      <c r="C688">
        <v>4</v>
      </c>
      <c r="D688" s="6">
        <v>483574.16</v>
      </c>
      <c r="E688" s="6">
        <v>21988678839.529999</v>
      </c>
      <c r="F688">
        <v>26</v>
      </c>
      <c r="G688" t="s">
        <v>29</v>
      </c>
      <c r="H688">
        <v>2008</v>
      </c>
      <c r="I688">
        <v>1449</v>
      </c>
      <c r="J688">
        <v>17</v>
      </c>
      <c r="K688" s="5">
        <v>45470.162170000003</v>
      </c>
      <c r="L688" s="6">
        <v>18599.005980000002</v>
      </c>
      <c r="M6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89" spans="1:13" x14ac:dyDescent="0.2">
      <c r="A689" t="s">
        <v>1922</v>
      </c>
      <c r="B689" t="s">
        <v>49</v>
      </c>
      <c r="C689">
        <v>2</v>
      </c>
      <c r="D689" s="6">
        <v>212786.63</v>
      </c>
      <c r="E689" s="6">
        <v>9946272286.7800007</v>
      </c>
      <c r="F689">
        <v>13</v>
      </c>
      <c r="G689" t="s">
        <v>35</v>
      </c>
      <c r="H689">
        <v>2007</v>
      </c>
      <c r="I689">
        <v>6187</v>
      </c>
      <c r="J689">
        <v>18</v>
      </c>
      <c r="K689" s="5">
        <v>46741.939189999997</v>
      </c>
      <c r="L689" s="6">
        <v>16368.201940000001</v>
      </c>
      <c r="M6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0" spans="1:13" x14ac:dyDescent="0.2">
      <c r="A690" t="s">
        <v>1923</v>
      </c>
      <c r="B690" t="s">
        <v>15</v>
      </c>
      <c r="C690">
        <v>6</v>
      </c>
      <c r="D690" s="6">
        <v>89427.74</v>
      </c>
      <c r="E690" s="6">
        <v>4434052945.8699999</v>
      </c>
      <c r="F690">
        <v>50</v>
      </c>
      <c r="G690" t="s">
        <v>16</v>
      </c>
      <c r="H690">
        <v>2021</v>
      </c>
      <c r="I690">
        <v>12053</v>
      </c>
      <c r="J690">
        <v>4</v>
      </c>
      <c r="K690" s="5">
        <v>49581.522969999998</v>
      </c>
      <c r="L690" s="6">
        <v>1788.554789</v>
      </c>
      <c r="M6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1" spans="1:13" x14ac:dyDescent="0.2">
      <c r="A691" t="s">
        <v>1924</v>
      </c>
      <c r="B691" t="s">
        <v>32</v>
      </c>
      <c r="C691">
        <v>1</v>
      </c>
      <c r="D691" s="6">
        <v>107403.74</v>
      </c>
      <c r="E691" s="6">
        <v>20552527632.07</v>
      </c>
      <c r="F691">
        <v>22</v>
      </c>
      <c r="G691" t="s">
        <v>37</v>
      </c>
      <c r="H691">
        <v>2008</v>
      </c>
      <c r="I691">
        <v>11849</v>
      </c>
      <c r="J691">
        <v>17</v>
      </c>
      <c r="K691" s="5">
        <v>191356.6531</v>
      </c>
      <c r="L691" s="6">
        <v>4881.9881850000002</v>
      </c>
      <c r="M6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2" spans="1:13" x14ac:dyDescent="0.2">
      <c r="A692" t="s">
        <v>43</v>
      </c>
      <c r="B692" t="s">
        <v>32</v>
      </c>
      <c r="C692">
        <v>9</v>
      </c>
      <c r="D692" s="6">
        <v>343476.56</v>
      </c>
      <c r="E692" s="6">
        <v>102003040.17</v>
      </c>
      <c r="F692">
        <v>28</v>
      </c>
      <c r="G692" t="s">
        <v>16</v>
      </c>
      <c r="H692">
        <v>2021</v>
      </c>
      <c r="I692">
        <v>9338</v>
      </c>
      <c r="J692">
        <v>4</v>
      </c>
      <c r="K692" s="5">
        <v>295.97235000000001</v>
      </c>
      <c r="L692" s="6">
        <v>12267.01988</v>
      </c>
      <c r="M6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3" spans="1:13" x14ac:dyDescent="0.2">
      <c r="A693" t="s">
        <v>215</v>
      </c>
      <c r="B693" t="s">
        <v>24</v>
      </c>
      <c r="C693">
        <v>1</v>
      </c>
      <c r="D693" s="6">
        <v>44393.98</v>
      </c>
      <c r="E693" s="6">
        <v>6973798145.79</v>
      </c>
      <c r="F693">
        <v>33</v>
      </c>
      <c r="G693" t="s">
        <v>29</v>
      </c>
      <c r="H693">
        <v>2023</v>
      </c>
      <c r="I693">
        <v>10251</v>
      </c>
      <c r="J693">
        <v>2</v>
      </c>
      <c r="K693" s="5">
        <v>157087.83799999999</v>
      </c>
      <c r="L693" s="6">
        <v>1345.2720079999999</v>
      </c>
      <c r="M6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4" spans="1:13" x14ac:dyDescent="0.2">
      <c r="A694" t="s">
        <v>1925</v>
      </c>
      <c r="B694" t="s">
        <v>18</v>
      </c>
      <c r="C694">
        <v>1</v>
      </c>
      <c r="D694" s="6">
        <v>81048.479999999996</v>
      </c>
      <c r="E694" s="6">
        <v>29589428066.310001</v>
      </c>
      <c r="F694">
        <v>41</v>
      </c>
      <c r="G694" t="s">
        <v>16</v>
      </c>
      <c r="H694">
        <v>2022</v>
      </c>
      <c r="I694">
        <v>3301</v>
      </c>
      <c r="J694">
        <v>3</v>
      </c>
      <c r="K694" s="5">
        <v>365082.05180000002</v>
      </c>
      <c r="L694" s="6">
        <v>1976.7923049999999</v>
      </c>
      <c r="M6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5" spans="1:13" x14ac:dyDescent="0.2">
      <c r="A695" t="s">
        <v>1926</v>
      </c>
      <c r="B695" t="s">
        <v>9</v>
      </c>
      <c r="C695">
        <v>6</v>
      </c>
      <c r="D695" s="6">
        <v>147315.20000000001</v>
      </c>
      <c r="E695" s="6">
        <v>5909329742.6899996</v>
      </c>
      <c r="F695">
        <v>14</v>
      </c>
      <c r="G695" t="s">
        <v>16</v>
      </c>
      <c r="H695">
        <v>2018</v>
      </c>
      <c r="I695">
        <v>12759</v>
      </c>
      <c r="J695">
        <v>7</v>
      </c>
      <c r="K695" s="5">
        <v>40112.50922</v>
      </c>
      <c r="L695" s="6">
        <v>10522.51448</v>
      </c>
      <c r="M6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6" spans="1:13" x14ac:dyDescent="0.2">
      <c r="A696" t="s">
        <v>1927</v>
      </c>
      <c r="B696" t="s">
        <v>32</v>
      </c>
      <c r="C696">
        <v>7</v>
      </c>
      <c r="D696" s="6">
        <v>204882.08</v>
      </c>
      <c r="E696" s="6">
        <v>9179533927.9500008</v>
      </c>
      <c r="F696">
        <v>20</v>
      </c>
      <c r="G696" t="s">
        <v>16</v>
      </c>
      <c r="H696">
        <v>2012</v>
      </c>
      <c r="I696">
        <v>4498</v>
      </c>
      <c r="J696">
        <v>13</v>
      </c>
      <c r="K696" s="5">
        <v>44802.987179999996</v>
      </c>
      <c r="L696" s="6">
        <v>10244.10382</v>
      </c>
      <c r="M6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7" spans="1:13" x14ac:dyDescent="0.2">
      <c r="A697" t="s">
        <v>1929</v>
      </c>
      <c r="B697" t="s">
        <v>49</v>
      </c>
      <c r="C697">
        <v>3</v>
      </c>
      <c r="D697" s="6">
        <v>17567.560000000001</v>
      </c>
      <c r="E697" s="6">
        <v>6169158165.96</v>
      </c>
      <c r="F697">
        <v>38</v>
      </c>
      <c r="G697" t="s">
        <v>33</v>
      </c>
      <c r="H697">
        <v>2021</v>
      </c>
      <c r="I697">
        <v>6107</v>
      </c>
      <c r="J697">
        <v>4</v>
      </c>
      <c r="K697" s="5">
        <v>351166.63829999999</v>
      </c>
      <c r="L697" s="6">
        <v>462.30418129999998</v>
      </c>
      <c r="M6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8" spans="1:13" x14ac:dyDescent="0.2">
      <c r="A698" t="s">
        <v>1930</v>
      </c>
      <c r="B698" t="s">
        <v>12</v>
      </c>
      <c r="C698">
        <v>6</v>
      </c>
      <c r="D698" s="6">
        <v>29983.78</v>
      </c>
      <c r="E698" s="6">
        <v>9697361877.0599995</v>
      </c>
      <c r="F698">
        <v>9</v>
      </c>
      <c r="G698" t="s">
        <v>33</v>
      </c>
      <c r="H698">
        <v>2004</v>
      </c>
      <c r="I698">
        <v>13139</v>
      </c>
      <c r="J698">
        <v>21</v>
      </c>
      <c r="K698" s="5">
        <v>323419.29879999999</v>
      </c>
      <c r="L698" s="6">
        <v>3331.5306949999999</v>
      </c>
      <c r="M6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699" spans="1:13" x14ac:dyDescent="0.2">
      <c r="A699" t="s">
        <v>1932</v>
      </c>
      <c r="B699" t="s">
        <v>32</v>
      </c>
      <c r="C699">
        <v>1</v>
      </c>
      <c r="D699" s="6">
        <v>472484.16</v>
      </c>
      <c r="E699" s="6">
        <v>8602385007.8299999</v>
      </c>
      <c r="F699">
        <v>42</v>
      </c>
      <c r="G699" t="s">
        <v>10</v>
      </c>
      <c r="H699">
        <v>2012</v>
      </c>
      <c r="I699">
        <v>16601</v>
      </c>
      <c r="J699">
        <v>13</v>
      </c>
      <c r="K699" s="5">
        <v>18205.716260000001</v>
      </c>
      <c r="L699" s="6">
        <v>11249.622820000001</v>
      </c>
      <c r="M6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0" spans="1:13" x14ac:dyDescent="0.2">
      <c r="A700" t="s">
        <v>1933</v>
      </c>
      <c r="B700" t="s">
        <v>32</v>
      </c>
      <c r="C700">
        <v>10</v>
      </c>
      <c r="D700" s="6">
        <v>202746.67</v>
      </c>
      <c r="E700" s="6">
        <v>7110259638.5299997</v>
      </c>
      <c r="F700">
        <v>42</v>
      </c>
      <c r="G700" t="s">
        <v>33</v>
      </c>
      <c r="H700">
        <v>2009</v>
      </c>
      <c r="I700">
        <v>6527</v>
      </c>
      <c r="J700">
        <v>16</v>
      </c>
      <c r="K700" s="5">
        <v>35068.673510000001</v>
      </c>
      <c r="L700" s="6">
        <v>4827.3017460000001</v>
      </c>
      <c r="M7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1" spans="1:13" x14ac:dyDescent="0.2">
      <c r="A701" t="s">
        <v>1934</v>
      </c>
      <c r="B701" t="s">
        <v>18</v>
      </c>
      <c r="C701">
        <v>2</v>
      </c>
      <c r="D701" s="6">
        <v>357755.37</v>
      </c>
      <c r="E701" s="6">
        <v>5979444930.0299997</v>
      </c>
      <c r="F701">
        <v>18</v>
      </c>
      <c r="G701" t="s">
        <v>19</v>
      </c>
      <c r="H701">
        <v>2016</v>
      </c>
      <c r="I701">
        <v>2469</v>
      </c>
      <c r="J701">
        <v>9</v>
      </c>
      <c r="K701" s="5">
        <v>16712.780920000001</v>
      </c>
      <c r="L701" s="6">
        <v>19875.298510000001</v>
      </c>
      <c r="M7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2" spans="1:13" x14ac:dyDescent="0.2">
      <c r="A702" t="s">
        <v>216</v>
      </c>
      <c r="B702" t="s">
        <v>15</v>
      </c>
      <c r="C702">
        <v>5</v>
      </c>
      <c r="D702" s="6">
        <v>353789.79</v>
      </c>
      <c r="E702" s="6">
        <v>10415760749.110001</v>
      </c>
      <c r="F702">
        <v>24</v>
      </c>
      <c r="G702" t="s">
        <v>13</v>
      </c>
      <c r="H702">
        <v>2002</v>
      </c>
      <c r="I702">
        <v>8776</v>
      </c>
      <c r="J702">
        <v>23</v>
      </c>
      <c r="K702" s="5">
        <v>29439.535540000001</v>
      </c>
      <c r="L702" s="6">
        <v>14741.24106</v>
      </c>
      <c r="M7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3" spans="1:13" x14ac:dyDescent="0.2">
      <c r="A703" t="s">
        <v>1935</v>
      </c>
      <c r="B703" t="s">
        <v>9</v>
      </c>
      <c r="C703">
        <v>4</v>
      </c>
      <c r="D703" s="6">
        <v>430555.92</v>
      </c>
      <c r="E703" s="6">
        <v>1161461828.28</v>
      </c>
      <c r="F703">
        <v>28</v>
      </c>
      <c r="G703" t="s">
        <v>16</v>
      </c>
      <c r="H703">
        <v>2004</v>
      </c>
      <c r="I703">
        <v>9919</v>
      </c>
      <c r="J703">
        <v>21</v>
      </c>
      <c r="K703" s="5">
        <v>2696.5864940000001</v>
      </c>
      <c r="L703" s="6">
        <v>15376.99706</v>
      </c>
      <c r="M7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4" spans="1:13" x14ac:dyDescent="0.2">
      <c r="A704" t="s">
        <v>1936</v>
      </c>
      <c r="B704" t="s">
        <v>15</v>
      </c>
      <c r="C704">
        <v>3</v>
      </c>
      <c r="D704" s="6">
        <v>10726.1</v>
      </c>
      <c r="E704" s="6">
        <v>4545776425.1000004</v>
      </c>
      <c r="F704">
        <v>1</v>
      </c>
      <c r="G704" t="s">
        <v>16</v>
      </c>
      <c r="H704">
        <v>2009</v>
      </c>
      <c r="I704">
        <v>4642</v>
      </c>
      <c r="J704">
        <v>16</v>
      </c>
      <c r="K704" s="5">
        <v>423804.33990000002</v>
      </c>
      <c r="L704" s="6">
        <v>10726.095209999999</v>
      </c>
      <c r="M7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5" spans="1:13" x14ac:dyDescent="0.2">
      <c r="A705" t="s">
        <v>1937</v>
      </c>
      <c r="B705" t="s">
        <v>12</v>
      </c>
      <c r="C705">
        <v>8</v>
      </c>
      <c r="D705" s="6">
        <v>111029.52</v>
      </c>
      <c r="E705" s="6">
        <v>4704804010.6999998</v>
      </c>
      <c r="F705">
        <v>13</v>
      </c>
      <c r="G705" t="s">
        <v>16</v>
      </c>
      <c r="H705">
        <v>2007</v>
      </c>
      <c r="I705">
        <v>924</v>
      </c>
      <c r="J705">
        <v>18</v>
      </c>
      <c r="K705" s="5">
        <v>42373.352149999999</v>
      </c>
      <c r="L705" s="6">
        <v>8540.7323649999998</v>
      </c>
      <c r="M7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6" spans="1:13" x14ac:dyDescent="0.2">
      <c r="A706" t="s">
        <v>1938</v>
      </c>
      <c r="B706" t="s">
        <v>49</v>
      </c>
      <c r="C706">
        <v>7</v>
      </c>
      <c r="D706" s="6">
        <v>93306.49</v>
      </c>
      <c r="E706" s="6">
        <v>4251376710.02</v>
      </c>
      <c r="F706">
        <v>45</v>
      </c>
      <c r="G706" t="s">
        <v>27</v>
      </c>
      <c r="H706">
        <v>2006</v>
      </c>
      <c r="I706">
        <v>1199</v>
      </c>
      <c r="J706">
        <v>19</v>
      </c>
      <c r="K706" s="5">
        <v>45562.571470000003</v>
      </c>
      <c r="L706" s="6">
        <v>2073.4774499999999</v>
      </c>
      <c r="M7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7" spans="1:13" x14ac:dyDescent="0.2">
      <c r="A707" t="s">
        <v>1939</v>
      </c>
      <c r="B707" t="s">
        <v>32</v>
      </c>
      <c r="C707">
        <v>4</v>
      </c>
      <c r="D707" s="6">
        <v>268718.56</v>
      </c>
      <c r="E707" s="6">
        <v>10406598239.26</v>
      </c>
      <c r="F707">
        <v>43</v>
      </c>
      <c r="G707" t="s">
        <v>10</v>
      </c>
      <c r="H707">
        <v>2017</v>
      </c>
      <c r="I707">
        <v>15141</v>
      </c>
      <c r="J707">
        <v>8</v>
      </c>
      <c r="K707" s="5">
        <v>38725.756650000003</v>
      </c>
      <c r="L707" s="6">
        <v>6249.2688129999997</v>
      </c>
      <c r="M7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8" spans="1:13" x14ac:dyDescent="0.2">
      <c r="A708" t="s">
        <v>1940</v>
      </c>
      <c r="B708" t="s">
        <v>32</v>
      </c>
      <c r="C708">
        <v>4</v>
      </c>
      <c r="D708" s="6">
        <v>460422.36</v>
      </c>
      <c r="E708" s="6">
        <v>2291136783.0900002</v>
      </c>
      <c r="F708">
        <v>45</v>
      </c>
      <c r="G708" t="s">
        <v>27</v>
      </c>
      <c r="H708">
        <v>2017</v>
      </c>
      <c r="I708">
        <v>9735</v>
      </c>
      <c r="J708">
        <v>8</v>
      </c>
      <c r="K708" s="5">
        <v>4975.1631180000004</v>
      </c>
      <c r="L708" s="6">
        <v>10231.60807</v>
      </c>
      <c r="M7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09" spans="1:13" x14ac:dyDescent="0.2">
      <c r="A709" t="s">
        <v>1941</v>
      </c>
      <c r="B709" t="s">
        <v>42</v>
      </c>
      <c r="C709">
        <v>4</v>
      </c>
      <c r="D709" s="6">
        <v>217415.08</v>
      </c>
      <c r="E709" s="6">
        <v>3294194895.27</v>
      </c>
      <c r="F709">
        <v>26</v>
      </c>
      <c r="G709" t="s">
        <v>29</v>
      </c>
      <c r="H709">
        <v>2007</v>
      </c>
      <c r="I709">
        <v>19804</v>
      </c>
      <c r="J709">
        <v>18</v>
      </c>
      <c r="K709" s="5">
        <v>15150.639569999999</v>
      </c>
      <c r="L709" s="6">
        <v>8362.118375</v>
      </c>
      <c r="M7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0" spans="1:13" x14ac:dyDescent="0.2">
      <c r="A710" t="s">
        <v>1942</v>
      </c>
      <c r="B710" t="s">
        <v>49</v>
      </c>
      <c r="C710">
        <v>1</v>
      </c>
      <c r="D710" s="6">
        <v>193033.89</v>
      </c>
      <c r="E710" s="6">
        <v>4507609873.0500002</v>
      </c>
      <c r="F710">
        <v>30</v>
      </c>
      <c r="G710" t="s">
        <v>33</v>
      </c>
      <c r="H710">
        <v>2004</v>
      </c>
      <c r="I710">
        <v>494</v>
      </c>
      <c r="J710">
        <v>21</v>
      </c>
      <c r="K710" s="5">
        <v>23350.391299999999</v>
      </c>
      <c r="L710" s="6">
        <v>6434.4629619999996</v>
      </c>
      <c r="M7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1" spans="1:13" x14ac:dyDescent="0.2">
      <c r="A711" t="s">
        <v>1943</v>
      </c>
      <c r="B711" t="s">
        <v>12</v>
      </c>
      <c r="C711">
        <v>2</v>
      </c>
      <c r="D711" s="6">
        <v>395739.88</v>
      </c>
      <c r="E711" s="6">
        <v>10387453596.59</v>
      </c>
      <c r="F711">
        <v>26</v>
      </c>
      <c r="G711" t="s">
        <v>16</v>
      </c>
      <c r="H711">
        <v>2002</v>
      </c>
      <c r="I711">
        <v>13896</v>
      </c>
      <c r="J711">
        <v>23</v>
      </c>
      <c r="K711" s="5">
        <v>26247.185079999999</v>
      </c>
      <c r="L711" s="6">
        <v>15220.764590000001</v>
      </c>
      <c r="M7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2" spans="1:13" x14ac:dyDescent="0.2">
      <c r="A712" t="s">
        <v>1944</v>
      </c>
      <c r="B712" t="s">
        <v>32</v>
      </c>
      <c r="C712">
        <v>5</v>
      </c>
      <c r="D712" s="6">
        <v>5613.79</v>
      </c>
      <c r="E712" s="6">
        <v>1161082332.75</v>
      </c>
      <c r="F712">
        <v>13</v>
      </c>
      <c r="G712" t="s">
        <v>35</v>
      </c>
      <c r="H712">
        <v>2004</v>
      </c>
      <c r="I712">
        <v>1935</v>
      </c>
      <c r="J712">
        <v>21</v>
      </c>
      <c r="K712" s="5">
        <v>206825.8414</v>
      </c>
      <c r="L712" s="6">
        <v>431.82995490000002</v>
      </c>
      <c r="M7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3" spans="1:13" x14ac:dyDescent="0.2">
      <c r="A713" t="s">
        <v>217</v>
      </c>
      <c r="B713" t="s">
        <v>24</v>
      </c>
      <c r="C713">
        <v>6</v>
      </c>
      <c r="D713" s="6">
        <v>245411.20000000001</v>
      </c>
      <c r="E713" s="6">
        <v>4119459442.3800001</v>
      </c>
      <c r="F713">
        <v>31</v>
      </c>
      <c r="G713" t="s">
        <v>13</v>
      </c>
      <c r="H713">
        <v>2017</v>
      </c>
      <c r="I713">
        <v>9285</v>
      </c>
      <c r="J713">
        <v>8</v>
      </c>
      <c r="K713" s="5">
        <v>16784.947080000002</v>
      </c>
      <c r="L713" s="6">
        <v>7916.4903720000002</v>
      </c>
      <c r="M7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4" spans="1:13" x14ac:dyDescent="0.2">
      <c r="A714" t="s">
        <v>1945</v>
      </c>
      <c r="B714" t="s">
        <v>15</v>
      </c>
      <c r="C714">
        <v>10</v>
      </c>
      <c r="D714" s="6">
        <v>317644.43</v>
      </c>
      <c r="E714" s="6">
        <v>6998199195.6499996</v>
      </c>
      <c r="F714">
        <v>21</v>
      </c>
      <c r="G714" t="s">
        <v>37</v>
      </c>
      <c r="H714">
        <v>2002</v>
      </c>
      <c r="I714">
        <v>140</v>
      </c>
      <c r="J714">
        <v>23</v>
      </c>
      <c r="K714" s="5">
        <v>22030.550370000001</v>
      </c>
      <c r="L714" s="6">
        <v>15125.9251</v>
      </c>
      <c r="M7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5" spans="1:13" x14ac:dyDescent="0.2">
      <c r="A715" t="s">
        <v>1946</v>
      </c>
      <c r="B715" t="s">
        <v>49</v>
      </c>
      <c r="C715">
        <v>7</v>
      </c>
      <c r="D715" s="6">
        <v>433325.61</v>
      </c>
      <c r="E715" s="6">
        <v>13968734717.16</v>
      </c>
      <c r="F715">
        <v>30</v>
      </c>
      <c r="G715" t="s">
        <v>35</v>
      </c>
      <c r="H715">
        <v>2015</v>
      </c>
      <c r="I715">
        <v>1629</v>
      </c>
      <c r="J715">
        <v>10</v>
      </c>
      <c r="K715" s="5">
        <v>32235.11592</v>
      </c>
      <c r="L715" s="6">
        <v>14444.18713</v>
      </c>
      <c r="M7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6" spans="1:13" x14ac:dyDescent="0.2">
      <c r="A716" t="s">
        <v>1947</v>
      </c>
      <c r="B716" t="s">
        <v>18</v>
      </c>
      <c r="C716">
        <v>2</v>
      </c>
      <c r="D716" s="6">
        <v>28955.23</v>
      </c>
      <c r="E716" s="6">
        <v>11337656987.34</v>
      </c>
      <c r="F716">
        <v>8</v>
      </c>
      <c r="G716" t="s">
        <v>33</v>
      </c>
      <c r="H716">
        <v>2006</v>
      </c>
      <c r="I716">
        <v>2577</v>
      </c>
      <c r="J716">
        <v>19</v>
      </c>
      <c r="K716" s="5">
        <v>391557.12310000003</v>
      </c>
      <c r="L716" s="6">
        <v>3619.4042209999998</v>
      </c>
      <c r="M7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7" spans="1:13" x14ac:dyDescent="0.2">
      <c r="A717" t="s">
        <v>1948</v>
      </c>
      <c r="B717" t="s">
        <v>12</v>
      </c>
      <c r="C717">
        <v>4</v>
      </c>
      <c r="D717" s="6">
        <v>169915.97</v>
      </c>
      <c r="E717" s="6">
        <v>6382739945.7700005</v>
      </c>
      <c r="F717">
        <v>47</v>
      </c>
      <c r="G717" t="s">
        <v>21</v>
      </c>
      <c r="H717">
        <v>2003</v>
      </c>
      <c r="I717">
        <v>16852</v>
      </c>
      <c r="J717">
        <v>22</v>
      </c>
      <c r="K717" s="5">
        <v>37563.096579999998</v>
      </c>
      <c r="L717" s="6">
        <v>3615.2334259999998</v>
      </c>
      <c r="M7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8" spans="1:13" x14ac:dyDescent="0.2">
      <c r="A718" t="s">
        <v>1949</v>
      </c>
      <c r="B718" t="s">
        <v>42</v>
      </c>
      <c r="C718">
        <v>6</v>
      </c>
      <c r="D718" s="6">
        <v>221487.34</v>
      </c>
      <c r="E718" s="6">
        <v>8934050981.4300003</v>
      </c>
      <c r="F718">
        <v>40</v>
      </c>
      <c r="G718" t="s">
        <v>21</v>
      </c>
      <c r="H718">
        <v>2021</v>
      </c>
      <c r="I718">
        <v>2863</v>
      </c>
      <c r="J718">
        <v>4</v>
      </c>
      <c r="K718" s="5">
        <v>40335.621500000001</v>
      </c>
      <c r="L718" s="6">
        <v>5537.1834879999997</v>
      </c>
      <c r="M7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19" spans="1:13" x14ac:dyDescent="0.2">
      <c r="A719" t="s">
        <v>1950</v>
      </c>
      <c r="B719" t="s">
        <v>15</v>
      </c>
      <c r="C719">
        <v>10</v>
      </c>
      <c r="D719" s="6">
        <v>92715.66</v>
      </c>
      <c r="E719" s="6">
        <v>17414551780.200001</v>
      </c>
      <c r="F719">
        <v>8</v>
      </c>
      <c r="G719" t="s">
        <v>19</v>
      </c>
      <c r="H719">
        <v>2016</v>
      </c>
      <c r="I719">
        <v>19983</v>
      </c>
      <c r="J719">
        <v>9</v>
      </c>
      <c r="K719" s="5">
        <v>187826.50930000001</v>
      </c>
      <c r="L719" s="6">
        <v>11589.457689999999</v>
      </c>
      <c r="M7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0" spans="1:13" x14ac:dyDescent="0.2">
      <c r="A720" t="s">
        <v>1951</v>
      </c>
      <c r="B720" t="s">
        <v>42</v>
      </c>
      <c r="C720">
        <v>7</v>
      </c>
      <c r="D720" s="6">
        <v>122776.48</v>
      </c>
      <c r="E720" s="6">
        <v>20435273476.810001</v>
      </c>
      <c r="F720">
        <v>49</v>
      </c>
      <c r="G720" t="s">
        <v>27</v>
      </c>
      <c r="H720">
        <v>2018</v>
      </c>
      <c r="I720">
        <v>923</v>
      </c>
      <c r="J720">
        <v>7</v>
      </c>
      <c r="K720" s="5">
        <v>166441.9039</v>
      </c>
      <c r="L720" s="6">
        <v>2505.6424019999999</v>
      </c>
      <c r="M7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1" spans="1:13" x14ac:dyDescent="0.2">
      <c r="A721" t="s">
        <v>1952</v>
      </c>
      <c r="B721" t="s">
        <v>49</v>
      </c>
      <c r="C721">
        <v>5</v>
      </c>
      <c r="D721" s="6">
        <v>323279.43</v>
      </c>
      <c r="E721" s="6">
        <v>8380092901.4099998</v>
      </c>
      <c r="F721">
        <v>17</v>
      </c>
      <c r="G721" t="s">
        <v>21</v>
      </c>
      <c r="H721">
        <v>2012</v>
      </c>
      <c r="I721">
        <v>8638</v>
      </c>
      <c r="J721">
        <v>13</v>
      </c>
      <c r="K721" s="5">
        <v>25921.134740000001</v>
      </c>
      <c r="L721" s="6">
        <v>19016.436959999999</v>
      </c>
      <c r="M7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2" spans="1:13" x14ac:dyDescent="0.2">
      <c r="A722" t="s">
        <v>1953</v>
      </c>
      <c r="B722" t="s">
        <v>42</v>
      </c>
      <c r="C722">
        <v>9</v>
      </c>
      <c r="D722" s="6">
        <v>353172.98</v>
      </c>
      <c r="E722" s="6">
        <v>7700695297.0900002</v>
      </c>
      <c r="F722">
        <v>35</v>
      </c>
      <c r="G722" t="s">
        <v>37</v>
      </c>
      <c r="H722">
        <v>2017</v>
      </c>
      <c r="I722">
        <v>18577</v>
      </c>
      <c r="J722">
        <v>8</v>
      </c>
      <c r="K722" s="5">
        <v>21803.316299999999</v>
      </c>
      <c r="L722" s="6">
        <v>10090.65648</v>
      </c>
      <c r="M7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3" spans="1:13" x14ac:dyDescent="0.2">
      <c r="A723" t="s">
        <v>1955</v>
      </c>
      <c r="B723" t="s">
        <v>18</v>
      </c>
      <c r="C723">
        <v>6</v>
      </c>
      <c r="D723" s="6">
        <v>46644.62</v>
      </c>
      <c r="E723" s="6">
        <v>10191827213.24</v>
      </c>
      <c r="F723">
        <v>47</v>
      </c>
      <c r="G723" t="s">
        <v>29</v>
      </c>
      <c r="H723">
        <v>2007</v>
      </c>
      <c r="I723">
        <v>966</v>
      </c>
      <c r="J723">
        <v>18</v>
      </c>
      <c r="K723" s="5">
        <v>218498.52309999999</v>
      </c>
      <c r="L723" s="6">
        <v>992.43872209999995</v>
      </c>
      <c r="M7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4" spans="1:13" x14ac:dyDescent="0.2">
      <c r="A724" t="s">
        <v>1956</v>
      </c>
      <c r="B724" t="s">
        <v>42</v>
      </c>
      <c r="C724">
        <v>6</v>
      </c>
      <c r="D724" s="6">
        <v>42621.33</v>
      </c>
      <c r="E724" s="6">
        <v>10636045408.26</v>
      </c>
      <c r="F724">
        <v>34</v>
      </c>
      <c r="G724" t="s">
        <v>33</v>
      </c>
      <c r="H724">
        <v>2002</v>
      </c>
      <c r="I724">
        <v>2008</v>
      </c>
      <c r="J724">
        <v>23</v>
      </c>
      <c r="K724" s="5">
        <v>249546.47080000001</v>
      </c>
      <c r="L724" s="6">
        <v>1253.5685659999999</v>
      </c>
      <c r="M7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5" spans="1:13" x14ac:dyDescent="0.2">
      <c r="A725" t="s">
        <v>1957</v>
      </c>
      <c r="B725" t="s">
        <v>42</v>
      </c>
      <c r="C725">
        <v>2</v>
      </c>
      <c r="D725" s="6">
        <v>47913.11</v>
      </c>
      <c r="E725" s="6">
        <v>14182797470.139999</v>
      </c>
      <c r="F725">
        <v>47</v>
      </c>
      <c r="G725" t="s">
        <v>33</v>
      </c>
      <c r="H725">
        <v>2019</v>
      </c>
      <c r="I725">
        <v>2174</v>
      </c>
      <c r="J725">
        <v>6</v>
      </c>
      <c r="K725" s="5">
        <v>296009.78980000003</v>
      </c>
      <c r="L725" s="6">
        <v>1019.427868</v>
      </c>
      <c r="M7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6" spans="1:13" x14ac:dyDescent="0.2">
      <c r="A726" t="s">
        <v>1959</v>
      </c>
      <c r="B726" t="s">
        <v>18</v>
      </c>
      <c r="C726">
        <v>3</v>
      </c>
      <c r="D726" s="6">
        <v>140900.24</v>
      </c>
      <c r="E726" s="6">
        <v>4869774191.5900002</v>
      </c>
      <c r="F726">
        <v>33</v>
      </c>
      <c r="G726" t="s">
        <v>37</v>
      </c>
      <c r="H726">
        <v>2002</v>
      </c>
      <c r="I726">
        <v>7005</v>
      </c>
      <c r="J726">
        <v>23</v>
      </c>
      <c r="K726" s="5">
        <v>34560.858619999999</v>
      </c>
      <c r="L726" s="6">
        <v>4269.7042570000003</v>
      </c>
      <c r="M7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7" spans="1:13" x14ac:dyDescent="0.2">
      <c r="A727" t="s">
        <v>1960</v>
      </c>
      <c r="B727" t="s">
        <v>42</v>
      </c>
      <c r="C727">
        <v>10</v>
      </c>
      <c r="D727" s="6">
        <v>155618.31</v>
      </c>
      <c r="E727" s="6">
        <v>27343191588.970001</v>
      </c>
      <c r="F727">
        <v>24</v>
      </c>
      <c r="G727" t="s">
        <v>35</v>
      </c>
      <c r="H727">
        <v>2005</v>
      </c>
      <c r="I727">
        <v>2827</v>
      </c>
      <c r="J727">
        <v>20</v>
      </c>
      <c r="K727" s="5">
        <v>175705.7708</v>
      </c>
      <c r="L727" s="6">
        <v>6484.0964560000002</v>
      </c>
      <c r="M7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8" spans="1:13" x14ac:dyDescent="0.2">
      <c r="A728" t="s">
        <v>1961</v>
      </c>
      <c r="B728" t="s">
        <v>24</v>
      </c>
      <c r="C728">
        <v>4</v>
      </c>
      <c r="D728" s="6">
        <v>412414.42</v>
      </c>
      <c r="E728" s="6">
        <v>15277724831.530001</v>
      </c>
      <c r="F728">
        <v>48</v>
      </c>
      <c r="G728" t="s">
        <v>13</v>
      </c>
      <c r="H728">
        <v>2011</v>
      </c>
      <c r="I728">
        <v>357</v>
      </c>
      <c r="J728">
        <v>14</v>
      </c>
      <c r="K728" s="5">
        <v>37043.594299999997</v>
      </c>
      <c r="L728" s="6">
        <v>8591.9670609999994</v>
      </c>
      <c r="M7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29" spans="1:13" x14ac:dyDescent="0.2">
      <c r="A729" t="s">
        <v>1962</v>
      </c>
      <c r="B729" t="s">
        <v>42</v>
      </c>
      <c r="C729">
        <v>10</v>
      </c>
      <c r="D729" s="6">
        <v>192753.86</v>
      </c>
      <c r="E729" s="6">
        <v>781487287.33000004</v>
      </c>
      <c r="F729">
        <v>26</v>
      </c>
      <c r="G729" t="s">
        <v>33</v>
      </c>
      <c r="H729">
        <v>2012</v>
      </c>
      <c r="I729">
        <v>11756</v>
      </c>
      <c r="J729">
        <v>13</v>
      </c>
      <c r="K729" s="5">
        <v>4053.32764</v>
      </c>
      <c r="L729" s="6">
        <v>7413.6098579999998</v>
      </c>
      <c r="M7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0" spans="1:13" x14ac:dyDescent="0.2">
      <c r="A730" t="s">
        <v>1964</v>
      </c>
      <c r="B730" t="s">
        <v>49</v>
      </c>
      <c r="C730">
        <v>1</v>
      </c>
      <c r="D730" s="6">
        <v>441641.63</v>
      </c>
      <c r="E730" s="6">
        <v>819984761.83000004</v>
      </c>
      <c r="F730">
        <v>42</v>
      </c>
      <c r="G730" t="s">
        <v>33</v>
      </c>
      <c r="H730">
        <v>2006</v>
      </c>
      <c r="I730">
        <v>7165</v>
      </c>
      <c r="J730">
        <v>19</v>
      </c>
      <c r="K730" s="5">
        <v>1855.674524</v>
      </c>
      <c r="L730" s="6">
        <v>10515.276889999999</v>
      </c>
      <c r="M7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1" spans="1:13" x14ac:dyDescent="0.2">
      <c r="A731" t="s">
        <v>219</v>
      </c>
      <c r="B731" t="s">
        <v>49</v>
      </c>
      <c r="C731">
        <v>6</v>
      </c>
      <c r="D731" s="6">
        <v>151200.99</v>
      </c>
      <c r="E731" s="6">
        <v>52831777.359999999</v>
      </c>
      <c r="F731">
        <v>8</v>
      </c>
      <c r="G731" t="s">
        <v>35</v>
      </c>
      <c r="H731">
        <v>2003</v>
      </c>
      <c r="I731">
        <v>1429</v>
      </c>
      <c r="J731">
        <v>22</v>
      </c>
      <c r="K731" s="5">
        <v>348.41422940000001</v>
      </c>
      <c r="L731" s="6">
        <v>18900.123729999999</v>
      </c>
      <c r="M7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2" spans="1:13" x14ac:dyDescent="0.2">
      <c r="A732" t="s">
        <v>1967</v>
      </c>
      <c r="B732" t="s">
        <v>12</v>
      </c>
      <c r="C732">
        <v>4</v>
      </c>
      <c r="D732" s="6">
        <v>218899.7</v>
      </c>
      <c r="E732" s="6">
        <v>7332803255.4799995</v>
      </c>
      <c r="F732">
        <v>29</v>
      </c>
      <c r="G732" t="s">
        <v>27</v>
      </c>
      <c r="H732">
        <v>2000</v>
      </c>
      <c r="I732">
        <v>4631</v>
      </c>
      <c r="J732">
        <v>25</v>
      </c>
      <c r="K732" s="5">
        <v>33497.461470000002</v>
      </c>
      <c r="L732" s="6">
        <v>7548.2656079999997</v>
      </c>
      <c r="M7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3" spans="1:13" x14ac:dyDescent="0.2">
      <c r="A733" t="s">
        <v>1968</v>
      </c>
      <c r="B733" t="s">
        <v>12</v>
      </c>
      <c r="C733">
        <v>10</v>
      </c>
      <c r="D733" s="6">
        <v>388396.14</v>
      </c>
      <c r="E733" s="6">
        <v>8173549366.9399996</v>
      </c>
      <c r="F733">
        <v>35</v>
      </c>
      <c r="G733" t="s">
        <v>29</v>
      </c>
      <c r="H733">
        <v>2011</v>
      </c>
      <c r="I733">
        <v>692</v>
      </c>
      <c r="J733">
        <v>14</v>
      </c>
      <c r="K733" s="5">
        <v>21043.36319</v>
      </c>
      <c r="L733" s="6">
        <v>11097.03248</v>
      </c>
      <c r="M7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4" spans="1:13" x14ac:dyDescent="0.2">
      <c r="A734" t="s">
        <v>1969</v>
      </c>
      <c r="B734" t="s">
        <v>32</v>
      </c>
      <c r="C734">
        <v>5</v>
      </c>
      <c r="D734" s="6">
        <v>269076.53999999998</v>
      </c>
      <c r="E734" s="6">
        <v>11263183998.799999</v>
      </c>
      <c r="F734">
        <v>50</v>
      </c>
      <c r="G734" t="s">
        <v>33</v>
      </c>
      <c r="H734">
        <v>2014</v>
      </c>
      <c r="I734">
        <v>903</v>
      </c>
      <c r="J734">
        <v>11</v>
      </c>
      <c r="K734" s="5">
        <v>41857.66188</v>
      </c>
      <c r="L734" s="6">
        <v>5381.5308429999995</v>
      </c>
      <c r="M7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5" spans="1:13" x14ac:dyDescent="0.2">
      <c r="A735" t="s">
        <v>1970</v>
      </c>
      <c r="B735" t="s">
        <v>32</v>
      </c>
      <c r="C735">
        <v>1</v>
      </c>
      <c r="D735" s="6">
        <v>24114.2</v>
      </c>
      <c r="E735" s="6">
        <v>6477523314.2600002</v>
      </c>
      <c r="F735">
        <v>33</v>
      </c>
      <c r="G735" t="s">
        <v>19</v>
      </c>
      <c r="H735">
        <v>2023</v>
      </c>
      <c r="I735">
        <v>3816</v>
      </c>
      <c r="J735">
        <v>2</v>
      </c>
      <c r="K735" s="5">
        <v>268617.6398</v>
      </c>
      <c r="L735" s="6">
        <v>730.73330060000001</v>
      </c>
      <c r="M7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6" spans="1:13" x14ac:dyDescent="0.2">
      <c r="A736" t="s">
        <v>1971</v>
      </c>
      <c r="B736" t="s">
        <v>42</v>
      </c>
      <c r="C736">
        <v>10</v>
      </c>
      <c r="D736" s="6">
        <v>232307.14</v>
      </c>
      <c r="E736" s="6">
        <v>7202708417.0299997</v>
      </c>
      <c r="F736">
        <v>28</v>
      </c>
      <c r="G736" t="s">
        <v>19</v>
      </c>
      <c r="H736">
        <v>2017</v>
      </c>
      <c r="I736">
        <v>19898</v>
      </c>
      <c r="J736">
        <v>8</v>
      </c>
      <c r="K736" s="5">
        <v>31004.11001</v>
      </c>
      <c r="L736" s="6">
        <v>8296.6835539999993</v>
      </c>
      <c r="M7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7" spans="1:13" x14ac:dyDescent="0.2">
      <c r="A737" t="s">
        <v>1972</v>
      </c>
      <c r="B737" t="s">
        <v>18</v>
      </c>
      <c r="C737">
        <v>10</v>
      </c>
      <c r="D737" s="6">
        <v>385337.84</v>
      </c>
      <c r="E737" s="6">
        <v>7466761503.2700005</v>
      </c>
      <c r="F737">
        <v>42</v>
      </c>
      <c r="G737" t="s">
        <v>19</v>
      </c>
      <c r="H737">
        <v>2001</v>
      </c>
      <c r="I737">
        <v>3055</v>
      </c>
      <c r="J737">
        <v>24</v>
      </c>
      <c r="K737" s="5">
        <v>19376.18201</v>
      </c>
      <c r="L737" s="6">
        <v>9174.7105279999996</v>
      </c>
      <c r="M7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8" spans="1:13" x14ac:dyDescent="0.2">
      <c r="A738" t="s">
        <v>1973</v>
      </c>
      <c r="B738" t="s">
        <v>18</v>
      </c>
      <c r="C738">
        <v>6</v>
      </c>
      <c r="D738" s="6">
        <v>242807.72</v>
      </c>
      <c r="E738" s="6">
        <v>11463235393.559999</v>
      </c>
      <c r="F738">
        <v>33</v>
      </c>
      <c r="G738" t="s">
        <v>13</v>
      </c>
      <c r="H738">
        <v>2022</v>
      </c>
      <c r="I738">
        <v>19759</v>
      </c>
      <c r="J738">
        <v>3</v>
      </c>
      <c r="K738" s="5">
        <v>47210.164850000001</v>
      </c>
      <c r="L738" s="6">
        <v>7357.8097600000001</v>
      </c>
      <c r="M7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39" spans="1:13" x14ac:dyDescent="0.2">
      <c r="A739" t="s">
        <v>1974</v>
      </c>
      <c r="B739" t="s">
        <v>9</v>
      </c>
      <c r="C739">
        <v>7</v>
      </c>
      <c r="D739" s="6">
        <v>134266.85</v>
      </c>
      <c r="E739" s="6">
        <v>29248952625.700001</v>
      </c>
      <c r="F739">
        <v>24</v>
      </c>
      <c r="G739" t="s">
        <v>29</v>
      </c>
      <c r="H739">
        <v>2020</v>
      </c>
      <c r="I739">
        <v>7779</v>
      </c>
      <c r="J739">
        <v>5</v>
      </c>
      <c r="K739" s="5">
        <v>217840.95879999999</v>
      </c>
      <c r="L739" s="6">
        <v>5594.4518950000001</v>
      </c>
      <c r="M7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0" spans="1:13" x14ac:dyDescent="0.2">
      <c r="A740" t="s">
        <v>1975</v>
      </c>
      <c r="B740" t="s">
        <v>24</v>
      </c>
      <c r="C740">
        <v>9</v>
      </c>
      <c r="D740" s="6">
        <v>54364.11</v>
      </c>
      <c r="E740" s="6">
        <v>26244386623.009998</v>
      </c>
      <c r="F740">
        <v>8</v>
      </c>
      <c r="G740" t="s">
        <v>35</v>
      </c>
      <c r="H740">
        <v>2001</v>
      </c>
      <c r="I740">
        <v>672</v>
      </c>
      <c r="J740">
        <v>24</v>
      </c>
      <c r="K740" s="5">
        <v>482751.09039999999</v>
      </c>
      <c r="L740" s="6">
        <v>6795.5134589999998</v>
      </c>
      <c r="M7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1" spans="1:13" x14ac:dyDescent="0.2">
      <c r="A741" t="s">
        <v>1977</v>
      </c>
      <c r="B741" t="s">
        <v>9</v>
      </c>
      <c r="C741">
        <v>3</v>
      </c>
      <c r="D741" s="6">
        <v>302718.83</v>
      </c>
      <c r="E741" s="6">
        <v>1410348980.9100001</v>
      </c>
      <c r="F741">
        <v>46</v>
      </c>
      <c r="G741" t="s">
        <v>29</v>
      </c>
      <c r="H741">
        <v>2003</v>
      </c>
      <c r="I741">
        <v>19094</v>
      </c>
      <c r="J741">
        <v>22</v>
      </c>
      <c r="K741" s="5">
        <v>4657.940431</v>
      </c>
      <c r="L741" s="6">
        <v>6580.8440579999997</v>
      </c>
      <c r="M7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2" spans="1:13" x14ac:dyDescent="0.2">
      <c r="A742" t="s">
        <v>1979</v>
      </c>
      <c r="B742" t="s">
        <v>12</v>
      </c>
      <c r="C742">
        <v>1</v>
      </c>
      <c r="D742" s="6">
        <v>9199.83</v>
      </c>
      <c r="E742" s="6">
        <v>1732013687.6900001</v>
      </c>
      <c r="F742">
        <v>17</v>
      </c>
      <c r="G742" t="s">
        <v>27</v>
      </c>
      <c r="H742">
        <v>2013</v>
      </c>
      <c r="I742">
        <v>16091</v>
      </c>
      <c r="J742">
        <v>12</v>
      </c>
      <c r="K742" s="5">
        <v>188264.7542</v>
      </c>
      <c r="L742" s="6">
        <v>541.16670610000006</v>
      </c>
      <c r="M7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3" spans="1:13" x14ac:dyDescent="0.2">
      <c r="A743" t="s">
        <v>1980</v>
      </c>
      <c r="B743" t="s">
        <v>49</v>
      </c>
      <c r="C743">
        <v>4</v>
      </c>
      <c r="D743" s="6">
        <v>199190.24</v>
      </c>
      <c r="E743" s="6">
        <v>4810793104.0200005</v>
      </c>
      <c r="F743">
        <v>42</v>
      </c>
      <c r="G743" t="s">
        <v>16</v>
      </c>
      <c r="H743">
        <v>2018</v>
      </c>
      <c r="I743">
        <v>14784</v>
      </c>
      <c r="J743">
        <v>7</v>
      </c>
      <c r="K743" s="5">
        <v>24150.75101</v>
      </c>
      <c r="L743" s="6">
        <v>4742.6247860000003</v>
      </c>
      <c r="M7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4" spans="1:13" x14ac:dyDescent="0.2">
      <c r="A744" t="s">
        <v>1981</v>
      </c>
      <c r="B744" t="s">
        <v>32</v>
      </c>
      <c r="C744">
        <v>1</v>
      </c>
      <c r="D744" s="6">
        <v>187641.45</v>
      </c>
      <c r="E744" s="6">
        <v>6342439506.1000004</v>
      </c>
      <c r="F744">
        <v>44</v>
      </c>
      <c r="G744" t="s">
        <v>29</v>
      </c>
      <c r="H744">
        <v>2021</v>
      </c>
      <c r="I744">
        <v>5868</v>
      </c>
      <c r="J744">
        <v>4</v>
      </c>
      <c r="K744" s="5">
        <v>33799.84491</v>
      </c>
      <c r="L744" s="6">
        <v>4264.5783799999999</v>
      </c>
      <c r="M7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5" spans="1:13" x14ac:dyDescent="0.2">
      <c r="A745" t="s">
        <v>1983</v>
      </c>
      <c r="B745" t="s">
        <v>9</v>
      </c>
      <c r="C745">
        <v>1</v>
      </c>
      <c r="D745" s="6">
        <v>31163.13</v>
      </c>
      <c r="E745" s="6">
        <v>582509552.64999998</v>
      </c>
      <c r="F745">
        <v>31</v>
      </c>
      <c r="G745" t="s">
        <v>37</v>
      </c>
      <c r="H745">
        <v>2012</v>
      </c>
      <c r="I745">
        <v>1819</v>
      </c>
      <c r="J745">
        <v>13</v>
      </c>
      <c r="K745" s="5">
        <v>18691.265719999999</v>
      </c>
      <c r="L745" s="6">
        <v>1005.262338</v>
      </c>
      <c r="M7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6" spans="1:13" x14ac:dyDescent="0.2">
      <c r="A746" t="s">
        <v>1984</v>
      </c>
      <c r="B746" t="s">
        <v>32</v>
      </c>
      <c r="C746">
        <v>5</v>
      </c>
      <c r="D746" s="6">
        <v>115654.05</v>
      </c>
      <c r="E746" s="6">
        <v>3767578172.5500002</v>
      </c>
      <c r="F746">
        <v>44</v>
      </c>
      <c r="G746" t="s">
        <v>33</v>
      </c>
      <c r="H746">
        <v>2012</v>
      </c>
      <c r="I746">
        <v>4943</v>
      </c>
      <c r="J746">
        <v>13</v>
      </c>
      <c r="K746" s="5">
        <v>32575.275699999998</v>
      </c>
      <c r="L746" s="6">
        <v>2628.5011049999998</v>
      </c>
      <c r="M7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7" spans="1:13" x14ac:dyDescent="0.2">
      <c r="A747" t="s">
        <v>1985</v>
      </c>
      <c r="B747" t="s">
        <v>9</v>
      </c>
      <c r="C747">
        <v>3</v>
      </c>
      <c r="D747" s="6">
        <v>305036</v>
      </c>
      <c r="E747" s="6">
        <v>14547017663.08</v>
      </c>
      <c r="F747">
        <v>44</v>
      </c>
      <c r="G747" t="s">
        <v>37</v>
      </c>
      <c r="H747">
        <v>2009</v>
      </c>
      <c r="I747">
        <v>1468</v>
      </c>
      <c r="J747">
        <v>16</v>
      </c>
      <c r="K747" s="5">
        <v>47688.51051</v>
      </c>
      <c r="L747" s="6">
        <v>6932.6364290000001</v>
      </c>
      <c r="M7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8" spans="1:13" x14ac:dyDescent="0.2">
      <c r="A748" t="s">
        <v>1986</v>
      </c>
      <c r="B748" t="s">
        <v>18</v>
      </c>
      <c r="C748">
        <v>5</v>
      </c>
      <c r="D748" s="6">
        <v>22108.25</v>
      </c>
      <c r="E748" s="6">
        <v>892140309.40999997</v>
      </c>
      <c r="F748">
        <v>26</v>
      </c>
      <c r="G748" t="s">
        <v>21</v>
      </c>
      <c r="H748">
        <v>2007</v>
      </c>
      <c r="I748">
        <v>1120</v>
      </c>
      <c r="J748">
        <v>18</v>
      </c>
      <c r="K748" s="5">
        <v>40352.271070000003</v>
      </c>
      <c r="L748" s="6">
        <v>850.31740709999997</v>
      </c>
      <c r="M7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49" spans="1:13" x14ac:dyDescent="0.2">
      <c r="A749" t="s">
        <v>1988</v>
      </c>
      <c r="B749" t="s">
        <v>12</v>
      </c>
      <c r="C749">
        <v>2</v>
      </c>
      <c r="D749" s="6">
        <v>200247.78</v>
      </c>
      <c r="E749" s="6">
        <v>8074274694.5500002</v>
      </c>
      <c r="F749">
        <v>32</v>
      </c>
      <c r="G749" t="s">
        <v>10</v>
      </c>
      <c r="H749">
        <v>2009</v>
      </c>
      <c r="I749">
        <v>12537</v>
      </c>
      <c r="J749">
        <v>16</v>
      </c>
      <c r="K749" s="5">
        <v>40320.41994</v>
      </c>
      <c r="L749" s="6">
        <v>6257.7430210000002</v>
      </c>
      <c r="M7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0" spans="1:13" x14ac:dyDescent="0.2">
      <c r="A750" t="s">
        <v>1989</v>
      </c>
      <c r="B750" t="s">
        <v>32</v>
      </c>
      <c r="C750">
        <v>3</v>
      </c>
      <c r="D750" s="6">
        <v>219219.71</v>
      </c>
      <c r="E750" s="6">
        <v>1019003936.5</v>
      </c>
      <c r="F750">
        <v>38</v>
      </c>
      <c r="G750" t="s">
        <v>29</v>
      </c>
      <c r="H750">
        <v>2003</v>
      </c>
      <c r="I750">
        <v>16346</v>
      </c>
      <c r="J750">
        <v>22</v>
      </c>
      <c r="K750" s="5">
        <v>4647.3226940000004</v>
      </c>
      <c r="L750" s="6">
        <v>5768.939644</v>
      </c>
      <c r="M7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1" spans="1:13" x14ac:dyDescent="0.2">
      <c r="A751" t="s">
        <v>1990</v>
      </c>
      <c r="B751" t="s">
        <v>9</v>
      </c>
      <c r="C751">
        <v>9</v>
      </c>
      <c r="D751" s="6">
        <v>443004.41</v>
      </c>
      <c r="E751" s="6">
        <v>7693298529.0699997</v>
      </c>
      <c r="F751">
        <v>39</v>
      </c>
      <c r="G751" t="s">
        <v>37</v>
      </c>
      <c r="H751">
        <v>2000</v>
      </c>
      <c r="I751">
        <v>4547</v>
      </c>
      <c r="J751">
        <v>25</v>
      </c>
      <c r="K751" s="5">
        <v>17365.189310000002</v>
      </c>
      <c r="L751" s="6">
        <v>11359.08755</v>
      </c>
      <c r="M7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2" spans="1:13" x14ac:dyDescent="0.2">
      <c r="A752" t="s">
        <v>1991</v>
      </c>
      <c r="B752" t="s">
        <v>49</v>
      </c>
      <c r="C752">
        <v>2</v>
      </c>
      <c r="D752" s="6">
        <v>444340.64</v>
      </c>
      <c r="E752" s="6">
        <v>21389148164.860001</v>
      </c>
      <c r="F752">
        <v>29</v>
      </c>
      <c r="G752" t="s">
        <v>37</v>
      </c>
      <c r="H752">
        <v>2015</v>
      </c>
      <c r="I752">
        <v>14494</v>
      </c>
      <c r="J752">
        <v>10</v>
      </c>
      <c r="K752" s="5">
        <v>48135.825770000003</v>
      </c>
      <c r="L752" s="6">
        <v>15322.091179999999</v>
      </c>
      <c r="M7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3" spans="1:13" x14ac:dyDescent="0.2">
      <c r="A753" t="s">
        <v>1992</v>
      </c>
      <c r="B753" t="s">
        <v>24</v>
      </c>
      <c r="C753">
        <v>1</v>
      </c>
      <c r="D753" s="6">
        <v>117255.93</v>
      </c>
      <c r="E753" s="6">
        <v>28630376560.950001</v>
      </c>
      <c r="F753">
        <v>50</v>
      </c>
      <c r="G753" t="s">
        <v>13</v>
      </c>
      <c r="H753">
        <v>2001</v>
      </c>
      <c r="I753">
        <v>14423</v>
      </c>
      <c r="J753">
        <v>24</v>
      </c>
      <c r="K753" s="5">
        <v>244168.97039999999</v>
      </c>
      <c r="L753" s="6">
        <v>2345.1185679999999</v>
      </c>
      <c r="M7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4" spans="1:13" x14ac:dyDescent="0.2">
      <c r="A754" t="s">
        <v>1993</v>
      </c>
      <c r="B754" t="s">
        <v>24</v>
      </c>
      <c r="C754">
        <v>2</v>
      </c>
      <c r="D754" s="6">
        <v>255105.1</v>
      </c>
      <c r="E754" s="6">
        <v>10969989554.959999</v>
      </c>
      <c r="F754">
        <v>18</v>
      </c>
      <c r="G754" t="s">
        <v>19</v>
      </c>
      <c r="H754">
        <v>2008</v>
      </c>
      <c r="I754">
        <v>5952</v>
      </c>
      <c r="J754">
        <v>17</v>
      </c>
      <c r="K754" s="5">
        <v>43000.842969999998</v>
      </c>
      <c r="L754" s="6">
        <v>14172.50569</v>
      </c>
      <c r="M7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5" spans="1:13" x14ac:dyDescent="0.2">
      <c r="A755" t="s">
        <v>1994</v>
      </c>
      <c r="B755" t="s">
        <v>42</v>
      </c>
      <c r="C755">
        <v>3</v>
      </c>
      <c r="D755" s="6">
        <v>68695.3</v>
      </c>
      <c r="E755" s="6">
        <v>12523926614.799999</v>
      </c>
      <c r="F755">
        <v>25</v>
      </c>
      <c r="G755" t="s">
        <v>21</v>
      </c>
      <c r="H755">
        <v>2019</v>
      </c>
      <c r="I755">
        <v>7966</v>
      </c>
      <c r="J755">
        <v>6</v>
      </c>
      <c r="K755" s="5">
        <v>182310.25049999999</v>
      </c>
      <c r="L755" s="6">
        <v>2747.8121249999999</v>
      </c>
      <c r="M7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6" spans="1:13" x14ac:dyDescent="0.2">
      <c r="A756" t="s">
        <v>222</v>
      </c>
      <c r="B756" t="s">
        <v>32</v>
      </c>
      <c r="C756">
        <v>9</v>
      </c>
      <c r="D756" s="6">
        <v>41795.050000000003</v>
      </c>
      <c r="E756" s="6">
        <v>8856665634.2099991</v>
      </c>
      <c r="F756">
        <v>29</v>
      </c>
      <c r="G756" t="s">
        <v>10</v>
      </c>
      <c r="H756">
        <v>2000</v>
      </c>
      <c r="I756">
        <v>757</v>
      </c>
      <c r="J756">
        <v>25</v>
      </c>
      <c r="K756" s="5">
        <v>211906.04019999999</v>
      </c>
      <c r="L756" s="6">
        <v>1441.208668</v>
      </c>
      <c r="M7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7" spans="1:13" x14ac:dyDescent="0.2">
      <c r="A757" t="s">
        <v>1995</v>
      </c>
      <c r="B757" t="s">
        <v>15</v>
      </c>
      <c r="C757">
        <v>10</v>
      </c>
      <c r="D757" s="6">
        <v>28118.29</v>
      </c>
      <c r="E757" s="6">
        <v>9760538170.3700008</v>
      </c>
      <c r="F757">
        <v>42</v>
      </c>
      <c r="G757" t="s">
        <v>19</v>
      </c>
      <c r="H757">
        <v>2002</v>
      </c>
      <c r="I757">
        <v>17785</v>
      </c>
      <c r="J757">
        <v>23</v>
      </c>
      <c r="K757" s="5">
        <v>347123.18359999999</v>
      </c>
      <c r="L757" s="6">
        <v>669.48307539999996</v>
      </c>
      <c r="M7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8" spans="1:13" x14ac:dyDescent="0.2">
      <c r="A758" t="s">
        <v>1996</v>
      </c>
      <c r="B758" t="s">
        <v>24</v>
      </c>
      <c r="C758">
        <v>2</v>
      </c>
      <c r="D758" s="6">
        <v>228473.25</v>
      </c>
      <c r="E758" s="6">
        <v>4770494918.9200001</v>
      </c>
      <c r="F758">
        <v>32</v>
      </c>
      <c r="G758" t="s">
        <v>21</v>
      </c>
      <c r="H758">
        <v>2021</v>
      </c>
      <c r="I758">
        <v>19967</v>
      </c>
      <c r="J758">
        <v>4</v>
      </c>
      <c r="K758" s="5">
        <v>20878.884259999999</v>
      </c>
      <c r="L758" s="6">
        <v>7139.7889180000002</v>
      </c>
      <c r="M7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59" spans="1:13" x14ac:dyDescent="0.2">
      <c r="A759" t="s">
        <v>2000</v>
      </c>
      <c r="B759" t="s">
        <v>12</v>
      </c>
      <c r="C759">
        <v>9</v>
      </c>
      <c r="D759" s="6">
        <v>20190.72</v>
      </c>
      <c r="E759" s="6">
        <v>75350762.519999996</v>
      </c>
      <c r="F759">
        <v>7</v>
      </c>
      <c r="G759" t="s">
        <v>16</v>
      </c>
      <c r="H759">
        <v>2013</v>
      </c>
      <c r="I759">
        <v>1868</v>
      </c>
      <c r="J759">
        <v>12</v>
      </c>
      <c r="K759" s="5">
        <v>3730.9500899999998</v>
      </c>
      <c r="L759" s="6">
        <v>2884.3886929999999</v>
      </c>
      <c r="M7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0" spans="1:13" x14ac:dyDescent="0.2">
      <c r="A760" t="s">
        <v>2002</v>
      </c>
      <c r="B760" t="s">
        <v>32</v>
      </c>
      <c r="C760">
        <v>9</v>
      </c>
      <c r="D760" s="6">
        <v>331094.51</v>
      </c>
      <c r="E760" s="6">
        <v>6255173220.3500004</v>
      </c>
      <c r="F760">
        <v>25</v>
      </c>
      <c r="G760" t="s">
        <v>37</v>
      </c>
      <c r="H760">
        <v>2016</v>
      </c>
      <c r="I760">
        <v>2229</v>
      </c>
      <c r="J760">
        <v>9</v>
      </c>
      <c r="K760" s="5">
        <v>18891.410080000001</v>
      </c>
      <c r="L760" s="6">
        <v>13243.78032</v>
      </c>
      <c r="M7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1" spans="1:13" x14ac:dyDescent="0.2">
      <c r="A761" t="s">
        <v>2003</v>
      </c>
      <c r="B761" t="s">
        <v>49</v>
      </c>
      <c r="C761">
        <v>1</v>
      </c>
      <c r="D761" s="6">
        <v>225250.85</v>
      </c>
      <c r="E761" s="6">
        <v>6021058919.29</v>
      </c>
      <c r="F761">
        <v>19</v>
      </c>
      <c r="G761" t="s">
        <v>16</v>
      </c>
      <c r="H761">
        <v>2006</v>
      </c>
      <c r="I761">
        <v>13341</v>
      </c>
      <c r="J761">
        <v>19</v>
      </c>
      <c r="K761" s="5">
        <v>26729.460889999998</v>
      </c>
      <c r="L761" s="6">
        <v>11855.30766</v>
      </c>
      <c r="M7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2" spans="1:13" x14ac:dyDescent="0.2">
      <c r="A762" t="s">
        <v>2005</v>
      </c>
      <c r="B762" t="s">
        <v>24</v>
      </c>
      <c r="C762">
        <v>7</v>
      </c>
      <c r="D762" s="6">
        <v>160977.79999999999</v>
      </c>
      <c r="E762" s="6">
        <v>2866077642.8099999</v>
      </c>
      <c r="F762">
        <v>10</v>
      </c>
      <c r="G762" t="s">
        <v>19</v>
      </c>
      <c r="H762">
        <v>2004</v>
      </c>
      <c r="I762">
        <v>13341</v>
      </c>
      <c r="J762">
        <v>21</v>
      </c>
      <c r="K762" s="5">
        <v>17803.17958</v>
      </c>
      <c r="L762" s="6">
        <v>16097.7799</v>
      </c>
      <c r="M7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3" spans="1:13" x14ac:dyDescent="0.2">
      <c r="A763" t="s">
        <v>2008</v>
      </c>
      <c r="B763" t="s">
        <v>18</v>
      </c>
      <c r="C763">
        <v>6</v>
      </c>
      <c r="D763" s="6">
        <v>209402.23999999999</v>
      </c>
      <c r="E763" s="6">
        <v>5925201912.2200003</v>
      </c>
      <c r="F763">
        <v>30</v>
      </c>
      <c r="G763" t="s">
        <v>33</v>
      </c>
      <c r="H763">
        <v>2002</v>
      </c>
      <c r="I763">
        <v>14491</v>
      </c>
      <c r="J763">
        <v>23</v>
      </c>
      <c r="K763" s="5">
        <v>28294.791000000001</v>
      </c>
      <c r="L763" s="6">
        <v>6980.0745429999997</v>
      </c>
      <c r="M7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4" spans="1:13" x14ac:dyDescent="0.2">
      <c r="A764" t="s">
        <v>2009</v>
      </c>
      <c r="B764" t="s">
        <v>32</v>
      </c>
      <c r="C764">
        <v>7</v>
      </c>
      <c r="D764" s="6">
        <v>322459.2</v>
      </c>
      <c r="E764" s="6">
        <v>13766605600.629999</v>
      </c>
      <c r="F764">
        <v>33</v>
      </c>
      <c r="G764" t="s">
        <v>35</v>
      </c>
      <c r="H764">
        <v>2020</v>
      </c>
      <c r="I764">
        <v>11853</v>
      </c>
      <c r="J764">
        <v>5</v>
      </c>
      <c r="K764" s="5">
        <v>42691.550810000001</v>
      </c>
      <c r="L764" s="6">
        <v>9771.4907820000008</v>
      </c>
      <c r="M7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5" spans="1:13" x14ac:dyDescent="0.2">
      <c r="A765" t="s">
        <v>2010</v>
      </c>
      <c r="B765" t="s">
        <v>24</v>
      </c>
      <c r="C765">
        <v>6</v>
      </c>
      <c r="D765" s="6">
        <v>357381.12</v>
      </c>
      <c r="E765" s="6">
        <v>10554905069.360001</v>
      </c>
      <c r="F765">
        <v>24</v>
      </c>
      <c r="G765" t="s">
        <v>19</v>
      </c>
      <c r="H765">
        <v>2008</v>
      </c>
      <c r="I765">
        <v>19633</v>
      </c>
      <c r="J765">
        <v>17</v>
      </c>
      <c r="K765" s="5">
        <v>29533.031009999999</v>
      </c>
      <c r="L765" s="6">
        <v>14890.87998</v>
      </c>
      <c r="M7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6" spans="1:13" x14ac:dyDescent="0.2">
      <c r="A766" t="s">
        <v>2011</v>
      </c>
      <c r="B766" t="s">
        <v>32</v>
      </c>
      <c r="C766">
        <v>9</v>
      </c>
      <c r="D766" s="6">
        <v>377083.33</v>
      </c>
      <c r="E766" s="6">
        <v>6610488258.4399996</v>
      </c>
      <c r="F766">
        <v>41</v>
      </c>
      <c r="G766" t="s">
        <v>21</v>
      </c>
      <c r="H766">
        <v>2004</v>
      </c>
      <c r="I766">
        <v>1188</v>
      </c>
      <c r="J766">
        <v>21</v>
      </c>
      <c r="K766" s="5">
        <v>17529.576720000001</v>
      </c>
      <c r="L766" s="6">
        <v>9197.154407</v>
      </c>
      <c r="M7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7" spans="1:13" x14ac:dyDescent="0.2">
      <c r="A767" t="s">
        <v>2012</v>
      </c>
      <c r="B767" t="s">
        <v>32</v>
      </c>
      <c r="C767">
        <v>10</v>
      </c>
      <c r="D767" s="6">
        <v>372436.7</v>
      </c>
      <c r="E767" s="6">
        <v>8469791846.1499996</v>
      </c>
      <c r="F767">
        <v>41</v>
      </c>
      <c r="G767" t="s">
        <v>33</v>
      </c>
      <c r="H767">
        <v>2000</v>
      </c>
      <c r="I767">
        <v>2303</v>
      </c>
      <c r="J767">
        <v>25</v>
      </c>
      <c r="K767" s="5">
        <v>22740.560979999998</v>
      </c>
      <c r="L767" s="6">
        <v>9083.8218689999994</v>
      </c>
      <c r="M7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8" spans="1:13" x14ac:dyDescent="0.2">
      <c r="A768" t="s">
        <v>2013</v>
      </c>
      <c r="B768" t="s">
        <v>42</v>
      </c>
      <c r="C768">
        <v>2</v>
      </c>
      <c r="D768" s="6">
        <v>97092.5</v>
      </c>
      <c r="E768" s="6">
        <v>4425327773.4700003</v>
      </c>
      <c r="F768">
        <v>46</v>
      </c>
      <c r="G768" t="s">
        <v>13</v>
      </c>
      <c r="H768">
        <v>2005</v>
      </c>
      <c r="I768">
        <v>10682</v>
      </c>
      <c r="J768">
        <v>20</v>
      </c>
      <c r="K768" s="5">
        <v>45577.471010000001</v>
      </c>
      <c r="L768" s="6">
        <v>2110.7065590000002</v>
      </c>
      <c r="M7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69" spans="1:13" x14ac:dyDescent="0.2">
      <c r="A769" t="s">
        <v>2014</v>
      </c>
      <c r="B769" t="s">
        <v>24</v>
      </c>
      <c r="C769">
        <v>6</v>
      </c>
      <c r="D769" s="6">
        <v>474225.55</v>
      </c>
      <c r="E769" s="6">
        <v>14077198570.77</v>
      </c>
      <c r="F769">
        <v>49</v>
      </c>
      <c r="G769" t="s">
        <v>29</v>
      </c>
      <c r="H769">
        <v>2019</v>
      </c>
      <c r="I769">
        <v>7362</v>
      </c>
      <c r="J769">
        <v>6</v>
      </c>
      <c r="K769" s="5">
        <v>29683.605800000001</v>
      </c>
      <c r="L769" s="6">
        <v>9678.0724879999998</v>
      </c>
      <c r="M7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0" spans="1:13" x14ac:dyDescent="0.2">
      <c r="A770" t="s">
        <v>224</v>
      </c>
      <c r="B770" t="s">
        <v>18</v>
      </c>
      <c r="C770">
        <v>5</v>
      </c>
      <c r="D770" s="6">
        <v>6337.92</v>
      </c>
      <c r="E770" s="6">
        <v>296646338.61000001</v>
      </c>
      <c r="F770">
        <v>34</v>
      </c>
      <c r="G770" t="s">
        <v>21</v>
      </c>
      <c r="H770">
        <v>2015</v>
      </c>
      <c r="I770">
        <v>9134</v>
      </c>
      <c r="J770">
        <v>10</v>
      </c>
      <c r="K770" s="5">
        <v>46803.985970000002</v>
      </c>
      <c r="L770" s="6">
        <v>186.4094633</v>
      </c>
      <c r="M7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1" spans="1:13" x14ac:dyDescent="0.2">
      <c r="A771" t="s">
        <v>2015</v>
      </c>
      <c r="B771" t="s">
        <v>49</v>
      </c>
      <c r="C771">
        <v>4</v>
      </c>
      <c r="D771" s="6">
        <v>118141.16</v>
      </c>
      <c r="E771" s="6">
        <v>5857978307.2700005</v>
      </c>
      <c r="F771">
        <v>44</v>
      </c>
      <c r="G771" t="s">
        <v>35</v>
      </c>
      <c r="H771">
        <v>2013</v>
      </c>
      <c r="I771">
        <v>2447</v>
      </c>
      <c r="J771">
        <v>12</v>
      </c>
      <c r="K771" s="5">
        <v>49583.568120000004</v>
      </c>
      <c r="L771" s="6">
        <v>2685.026323</v>
      </c>
      <c r="M7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2" spans="1:13" x14ac:dyDescent="0.2">
      <c r="A772" t="s">
        <v>2016</v>
      </c>
      <c r="B772" t="s">
        <v>24</v>
      </c>
      <c r="C772">
        <v>5</v>
      </c>
      <c r="D772" s="6">
        <v>466695.35</v>
      </c>
      <c r="E772" s="6">
        <v>10358645578.690001</v>
      </c>
      <c r="F772">
        <v>48</v>
      </c>
      <c r="G772" t="s">
        <v>19</v>
      </c>
      <c r="H772">
        <v>2011</v>
      </c>
      <c r="I772">
        <v>12875</v>
      </c>
      <c r="J772">
        <v>14</v>
      </c>
      <c r="K772" s="5">
        <v>22194.73358</v>
      </c>
      <c r="L772" s="6">
        <v>9722.8197240000009</v>
      </c>
      <c r="M7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3" spans="1:13" x14ac:dyDescent="0.2">
      <c r="A773" t="s">
        <v>2017</v>
      </c>
      <c r="B773" t="s">
        <v>32</v>
      </c>
      <c r="C773">
        <v>7</v>
      </c>
      <c r="D773" s="6">
        <v>198611.02</v>
      </c>
      <c r="E773" s="6">
        <v>948423600.38</v>
      </c>
      <c r="F773">
        <v>22</v>
      </c>
      <c r="G773" t="s">
        <v>27</v>
      </c>
      <c r="H773">
        <v>2001</v>
      </c>
      <c r="I773">
        <v>15006</v>
      </c>
      <c r="J773">
        <v>24</v>
      </c>
      <c r="K773" s="5">
        <v>4774.2818209999996</v>
      </c>
      <c r="L773" s="6">
        <v>9027.7737039999993</v>
      </c>
      <c r="M7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4" spans="1:13" x14ac:dyDescent="0.2">
      <c r="A774" t="s">
        <v>2018</v>
      </c>
      <c r="B774" t="s">
        <v>12</v>
      </c>
      <c r="C774">
        <v>7</v>
      </c>
      <c r="D774" s="6">
        <v>16576.21</v>
      </c>
      <c r="E774" s="6">
        <v>8006045879.3299999</v>
      </c>
      <c r="F774">
        <v>42</v>
      </c>
      <c r="G774" t="s">
        <v>29</v>
      </c>
      <c r="H774">
        <v>2013</v>
      </c>
      <c r="I774">
        <v>826</v>
      </c>
      <c r="J774">
        <v>12</v>
      </c>
      <c r="K774" s="5">
        <v>482983.12959999999</v>
      </c>
      <c r="L774" s="6">
        <v>394.67164300000002</v>
      </c>
      <c r="M7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5" spans="1:13" x14ac:dyDescent="0.2">
      <c r="A775" t="s">
        <v>2019</v>
      </c>
      <c r="B775" t="s">
        <v>12</v>
      </c>
      <c r="C775">
        <v>7</v>
      </c>
      <c r="D775" s="6">
        <v>71611.600000000006</v>
      </c>
      <c r="E775" s="6">
        <v>24056492151.57</v>
      </c>
      <c r="F775">
        <v>4</v>
      </c>
      <c r="G775" t="s">
        <v>35</v>
      </c>
      <c r="H775">
        <v>2020</v>
      </c>
      <c r="I775">
        <v>2457</v>
      </c>
      <c r="J775">
        <v>5</v>
      </c>
      <c r="K775" s="5">
        <v>335929.09600000002</v>
      </c>
      <c r="L775" s="6">
        <v>17902.90036</v>
      </c>
      <c r="M7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6" spans="1:13" x14ac:dyDescent="0.2">
      <c r="A776" t="s">
        <v>2020</v>
      </c>
      <c r="B776" t="s">
        <v>15</v>
      </c>
      <c r="C776">
        <v>2</v>
      </c>
      <c r="D776" s="6">
        <v>14102.69</v>
      </c>
      <c r="E776" s="6">
        <v>6521830765.3000002</v>
      </c>
      <c r="F776">
        <v>10</v>
      </c>
      <c r="G776" t="s">
        <v>21</v>
      </c>
      <c r="H776">
        <v>2010</v>
      </c>
      <c r="I776">
        <v>1717</v>
      </c>
      <c r="J776">
        <v>15</v>
      </c>
      <c r="K776" s="5">
        <v>462451.9277</v>
      </c>
      <c r="L776" s="6">
        <v>1410.2691050000001</v>
      </c>
      <c r="M7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7" spans="1:13" x14ac:dyDescent="0.2">
      <c r="A777" t="s">
        <v>2021</v>
      </c>
      <c r="B777" t="s">
        <v>12</v>
      </c>
      <c r="C777">
        <v>1</v>
      </c>
      <c r="D777" s="6">
        <v>200659.09</v>
      </c>
      <c r="E777" s="6">
        <v>6239436585.6700001</v>
      </c>
      <c r="F777">
        <v>33</v>
      </c>
      <c r="G777" t="s">
        <v>10</v>
      </c>
      <c r="H777">
        <v>2004</v>
      </c>
      <c r="I777">
        <v>10076</v>
      </c>
      <c r="J777">
        <v>21</v>
      </c>
      <c r="K777" s="5">
        <v>31093.712009999999</v>
      </c>
      <c r="L777" s="6">
        <v>6080.5784549999998</v>
      </c>
      <c r="M7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8" spans="1:13" x14ac:dyDescent="0.2">
      <c r="A778" t="s">
        <v>2023</v>
      </c>
      <c r="B778" t="s">
        <v>24</v>
      </c>
      <c r="C778">
        <v>5</v>
      </c>
      <c r="D778" s="6">
        <v>124361.41</v>
      </c>
      <c r="E778" s="6">
        <v>2677349335.3299999</v>
      </c>
      <c r="F778">
        <v>8</v>
      </c>
      <c r="G778" t="s">
        <v>16</v>
      </c>
      <c r="H778">
        <v>2004</v>
      </c>
      <c r="I778">
        <v>1133</v>
      </c>
      <c r="J778">
        <v>21</v>
      </c>
      <c r="K778" s="5">
        <v>21527.778689999999</v>
      </c>
      <c r="L778" s="6">
        <v>15545.17661</v>
      </c>
      <c r="M7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79" spans="1:13" x14ac:dyDescent="0.2">
      <c r="A779" t="s">
        <v>2024</v>
      </c>
      <c r="B779" t="s">
        <v>15</v>
      </c>
      <c r="C779">
        <v>4</v>
      </c>
      <c r="D779" s="6">
        <v>303295.13</v>
      </c>
      <c r="E779" s="6">
        <v>14845737554.110001</v>
      </c>
      <c r="F779">
        <v>27</v>
      </c>
      <c r="G779" t="s">
        <v>35</v>
      </c>
      <c r="H779">
        <v>2008</v>
      </c>
      <c r="I779">
        <v>9792</v>
      </c>
      <c r="J779">
        <v>17</v>
      </c>
      <c r="K779" s="5">
        <v>48947.156690000003</v>
      </c>
      <c r="L779" s="6">
        <v>11233.152969999999</v>
      </c>
      <c r="M7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0" spans="1:13" x14ac:dyDescent="0.2">
      <c r="A780" t="s">
        <v>11</v>
      </c>
      <c r="B780" t="s">
        <v>12</v>
      </c>
      <c r="C780">
        <v>2</v>
      </c>
      <c r="D780" s="6">
        <v>278149.82</v>
      </c>
      <c r="E780" s="6">
        <v>836321410.38999999</v>
      </c>
      <c r="F780">
        <v>36</v>
      </c>
      <c r="G780" t="s">
        <v>13</v>
      </c>
      <c r="H780">
        <v>2006</v>
      </c>
      <c r="I780">
        <v>10552</v>
      </c>
      <c r="J780">
        <v>19</v>
      </c>
      <c r="K780" s="5">
        <v>3005.7299859999998</v>
      </c>
      <c r="L780" s="6">
        <v>7726.3839440000002</v>
      </c>
      <c r="M7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1" spans="1:13" x14ac:dyDescent="0.2">
      <c r="A781" t="s">
        <v>44</v>
      </c>
      <c r="B781" t="s">
        <v>12</v>
      </c>
      <c r="C781">
        <v>1</v>
      </c>
      <c r="D781" s="6">
        <v>56742.9</v>
      </c>
      <c r="E781" s="6">
        <v>28053475168.290001</v>
      </c>
      <c r="F781">
        <v>50</v>
      </c>
      <c r="G781" t="s">
        <v>13</v>
      </c>
      <c r="H781">
        <v>2016</v>
      </c>
      <c r="I781">
        <v>11576</v>
      </c>
      <c r="J781">
        <v>9</v>
      </c>
      <c r="K781" s="5">
        <v>494395.19290000002</v>
      </c>
      <c r="L781" s="6">
        <v>1134.858058</v>
      </c>
      <c r="M7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2" spans="1:13" x14ac:dyDescent="0.2">
      <c r="A782" t="s">
        <v>2025</v>
      </c>
      <c r="B782" t="s">
        <v>24</v>
      </c>
      <c r="C782">
        <v>10</v>
      </c>
      <c r="D782" s="6">
        <v>335610</v>
      </c>
      <c r="E782" s="6">
        <v>14057626981.059999</v>
      </c>
      <c r="F782">
        <v>31</v>
      </c>
      <c r="G782" t="s">
        <v>21</v>
      </c>
      <c r="H782">
        <v>2022</v>
      </c>
      <c r="I782">
        <v>13459</v>
      </c>
      <c r="J782">
        <v>3</v>
      </c>
      <c r="K782" s="5">
        <v>41885.794529999999</v>
      </c>
      <c r="L782" s="6">
        <v>10826.128930000001</v>
      </c>
      <c r="M7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3" spans="1:13" x14ac:dyDescent="0.2">
      <c r="A783" t="s">
        <v>2026</v>
      </c>
      <c r="B783" t="s">
        <v>9</v>
      </c>
      <c r="C783">
        <v>1</v>
      </c>
      <c r="D783" s="6">
        <v>24608.77</v>
      </c>
      <c r="E783" s="6">
        <v>12140196208.41</v>
      </c>
      <c r="F783">
        <v>36</v>
      </c>
      <c r="G783" t="s">
        <v>33</v>
      </c>
      <c r="H783">
        <v>2017</v>
      </c>
      <c r="I783">
        <v>3264</v>
      </c>
      <c r="J783">
        <v>8</v>
      </c>
      <c r="K783" s="5">
        <v>493327.01929999999</v>
      </c>
      <c r="L783" s="6">
        <v>683.57696959999998</v>
      </c>
      <c r="M7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4" spans="1:13" x14ac:dyDescent="0.2">
      <c r="A784" t="s">
        <v>2027</v>
      </c>
      <c r="B784" t="s">
        <v>9</v>
      </c>
      <c r="C784">
        <v>10</v>
      </c>
      <c r="D784" s="6">
        <v>383157.04</v>
      </c>
      <c r="E784" s="6">
        <v>8672773420.3799992</v>
      </c>
      <c r="F784">
        <v>49</v>
      </c>
      <c r="G784" t="s">
        <v>33</v>
      </c>
      <c r="H784">
        <v>2022</v>
      </c>
      <c r="I784">
        <v>1016</v>
      </c>
      <c r="J784">
        <v>3</v>
      </c>
      <c r="K784" s="5">
        <v>22634.035810000001</v>
      </c>
      <c r="L784" s="6">
        <v>7819.5315179999998</v>
      </c>
      <c r="M7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5" spans="1:13" x14ac:dyDescent="0.2">
      <c r="A785" t="s">
        <v>2028</v>
      </c>
      <c r="B785" t="s">
        <v>15</v>
      </c>
      <c r="C785">
        <v>4</v>
      </c>
      <c r="D785" s="6">
        <v>9775.57</v>
      </c>
      <c r="E785" s="6">
        <v>1742226507.71</v>
      </c>
      <c r="F785">
        <v>24</v>
      </c>
      <c r="G785" t="s">
        <v>19</v>
      </c>
      <c r="H785">
        <v>2021</v>
      </c>
      <c r="I785">
        <v>6677</v>
      </c>
      <c r="J785">
        <v>4</v>
      </c>
      <c r="K785" s="5">
        <v>178221.459</v>
      </c>
      <c r="L785" s="6">
        <v>407.31550650000003</v>
      </c>
      <c r="M7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6" spans="1:13" x14ac:dyDescent="0.2">
      <c r="A786" t="s">
        <v>2029</v>
      </c>
      <c r="B786" t="s">
        <v>42</v>
      </c>
      <c r="C786">
        <v>9</v>
      </c>
      <c r="D786" s="6">
        <v>221962.02</v>
      </c>
      <c r="E786" s="6">
        <v>1027135416.78</v>
      </c>
      <c r="F786">
        <v>50</v>
      </c>
      <c r="G786" t="s">
        <v>33</v>
      </c>
      <c r="H786">
        <v>2019</v>
      </c>
      <c r="I786">
        <v>12194</v>
      </c>
      <c r="J786">
        <v>6</v>
      </c>
      <c r="K786" s="5">
        <v>4626.5277210000004</v>
      </c>
      <c r="L786" s="6">
        <v>4439.2404699999997</v>
      </c>
      <c r="M7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7" spans="1:13" x14ac:dyDescent="0.2">
      <c r="A787" t="s">
        <v>2030</v>
      </c>
      <c r="B787" t="s">
        <v>32</v>
      </c>
      <c r="C787">
        <v>1</v>
      </c>
      <c r="D787" s="6">
        <v>241717.22</v>
      </c>
      <c r="E787" s="6">
        <v>8006811508.1599998</v>
      </c>
      <c r="F787">
        <v>21</v>
      </c>
      <c r="G787" t="s">
        <v>10</v>
      </c>
      <c r="H787">
        <v>2018</v>
      </c>
      <c r="I787">
        <v>10101</v>
      </c>
      <c r="J787">
        <v>7</v>
      </c>
      <c r="K787" s="5">
        <v>33123.704129999998</v>
      </c>
      <c r="L787" s="6">
        <v>11510.34397</v>
      </c>
      <c r="M7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8" spans="1:13" x14ac:dyDescent="0.2">
      <c r="A788" t="s">
        <v>2031</v>
      </c>
      <c r="B788" t="s">
        <v>12</v>
      </c>
      <c r="C788">
        <v>1</v>
      </c>
      <c r="D788" s="6">
        <v>12648.05</v>
      </c>
      <c r="E788" s="6">
        <v>2490296922.2399998</v>
      </c>
      <c r="F788">
        <v>14</v>
      </c>
      <c r="G788" t="s">
        <v>19</v>
      </c>
      <c r="H788">
        <v>2007</v>
      </c>
      <c r="I788">
        <v>8796</v>
      </c>
      <c r="J788">
        <v>18</v>
      </c>
      <c r="K788" s="5">
        <v>196890.73209999999</v>
      </c>
      <c r="L788" s="6">
        <v>903.43230589999996</v>
      </c>
      <c r="M7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89" spans="1:13" x14ac:dyDescent="0.2">
      <c r="A789" t="s">
        <v>2032</v>
      </c>
      <c r="B789" t="s">
        <v>12</v>
      </c>
      <c r="C789">
        <v>3</v>
      </c>
      <c r="D789" s="6">
        <v>102052.38</v>
      </c>
      <c r="E789" s="6">
        <v>4000470206.5900002</v>
      </c>
      <c r="F789">
        <v>12</v>
      </c>
      <c r="G789" t="s">
        <v>19</v>
      </c>
      <c r="H789">
        <v>2022</v>
      </c>
      <c r="I789">
        <v>2823</v>
      </c>
      <c r="J789">
        <v>3</v>
      </c>
      <c r="K789" s="5">
        <v>39199.164859999997</v>
      </c>
      <c r="L789" s="6">
        <v>8504.3651840000002</v>
      </c>
      <c r="M7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0" spans="1:13" x14ac:dyDescent="0.2">
      <c r="A790" t="s">
        <v>2033</v>
      </c>
      <c r="B790" t="s">
        <v>42</v>
      </c>
      <c r="C790">
        <v>2</v>
      </c>
      <c r="D790" s="6">
        <v>235913.39</v>
      </c>
      <c r="E790" s="6">
        <v>8130765541.3199997</v>
      </c>
      <c r="F790">
        <v>46</v>
      </c>
      <c r="G790" t="s">
        <v>37</v>
      </c>
      <c r="H790">
        <v>2017</v>
      </c>
      <c r="I790">
        <v>594</v>
      </c>
      <c r="J790">
        <v>8</v>
      </c>
      <c r="K790" s="5">
        <v>34464.044699999999</v>
      </c>
      <c r="L790" s="6">
        <v>5128.5519629999999</v>
      </c>
      <c r="M7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1" spans="1:13" x14ac:dyDescent="0.2">
      <c r="A791" t="s">
        <v>2034</v>
      </c>
      <c r="B791" t="s">
        <v>18</v>
      </c>
      <c r="C791">
        <v>8</v>
      </c>
      <c r="D791" s="6">
        <v>232466.12</v>
      </c>
      <c r="E791" s="6">
        <v>1128482168.76</v>
      </c>
      <c r="F791">
        <v>20</v>
      </c>
      <c r="G791" t="s">
        <v>27</v>
      </c>
      <c r="H791">
        <v>2010</v>
      </c>
      <c r="I791">
        <v>4313</v>
      </c>
      <c r="J791">
        <v>15</v>
      </c>
      <c r="K791" s="5">
        <v>4853.3940709999997</v>
      </c>
      <c r="L791" s="6">
        <v>11623.306140000001</v>
      </c>
      <c r="M7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2" spans="1:13" x14ac:dyDescent="0.2">
      <c r="A792" t="s">
        <v>2035</v>
      </c>
      <c r="B792" t="s">
        <v>24</v>
      </c>
      <c r="C792">
        <v>9</v>
      </c>
      <c r="D792" s="6">
        <v>251891.52</v>
      </c>
      <c r="E792" s="6">
        <v>1189871185.9000001</v>
      </c>
      <c r="F792">
        <v>50</v>
      </c>
      <c r="G792" t="s">
        <v>37</v>
      </c>
      <c r="H792">
        <v>2002</v>
      </c>
      <c r="I792">
        <v>11313</v>
      </c>
      <c r="J792">
        <v>23</v>
      </c>
      <c r="K792" s="5">
        <v>4722.7445680000001</v>
      </c>
      <c r="L792" s="6">
        <v>5037.8303429999996</v>
      </c>
      <c r="M7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3" spans="1:13" x14ac:dyDescent="0.2">
      <c r="A793" t="s">
        <v>2036</v>
      </c>
      <c r="B793" t="s">
        <v>12</v>
      </c>
      <c r="C793">
        <v>8</v>
      </c>
      <c r="D793" s="6">
        <v>90981.49</v>
      </c>
      <c r="E793" s="6">
        <v>4547660155.6800003</v>
      </c>
      <c r="F793">
        <v>17</v>
      </c>
      <c r="G793" t="s">
        <v>35</v>
      </c>
      <c r="H793">
        <v>2017</v>
      </c>
      <c r="I793">
        <v>19735</v>
      </c>
      <c r="J793">
        <v>8</v>
      </c>
      <c r="K793" s="5">
        <v>49983.453840000002</v>
      </c>
      <c r="L793" s="6">
        <v>5351.8524340000004</v>
      </c>
      <c r="M7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4" spans="1:13" x14ac:dyDescent="0.2">
      <c r="A794" t="s">
        <v>2037</v>
      </c>
      <c r="B794" t="s">
        <v>9</v>
      </c>
      <c r="C794">
        <v>6</v>
      </c>
      <c r="D794" s="6">
        <v>36060.71</v>
      </c>
      <c r="E794" s="6">
        <v>16051556464.299999</v>
      </c>
      <c r="F794">
        <v>24</v>
      </c>
      <c r="G794" t="s">
        <v>37</v>
      </c>
      <c r="H794">
        <v>2014</v>
      </c>
      <c r="I794">
        <v>4696</v>
      </c>
      <c r="J794">
        <v>11</v>
      </c>
      <c r="K794" s="5">
        <v>445124.95360000001</v>
      </c>
      <c r="L794" s="6">
        <v>1502.5294469999999</v>
      </c>
      <c r="M7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5" spans="1:13" x14ac:dyDescent="0.2">
      <c r="A795" t="s">
        <v>2038</v>
      </c>
      <c r="B795" t="s">
        <v>18</v>
      </c>
      <c r="C795">
        <v>1</v>
      </c>
      <c r="D795" s="6">
        <v>68410.53</v>
      </c>
      <c r="E795" s="6">
        <v>14514974945.459999</v>
      </c>
      <c r="F795">
        <v>7</v>
      </c>
      <c r="G795" t="s">
        <v>37</v>
      </c>
      <c r="H795">
        <v>2008</v>
      </c>
      <c r="I795">
        <v>14051</v>
      </c>
      <c r="J795">
        <v>17</v>
      </c>
      <c r="K795" s="5">
        <v>212173.56349999999</v>
      </c>
      <c r="L795" s="6">
        <v>9772.9332639999993</v>
      </c>
      <c r="M7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6" spans="1:13" x14ac:dyDescent="0.2">
      <c r="A796" t="s">
        <v>2039</v>
      </c>
      <c r="B796" t="s">
        <v>18</v>
      </c>
      <c r="C796">
        <v>6</v>
      </c>
      <c r="D796" s="6">
        <v>275968.84000000003</v>
      </c>
      <c r="E796" s="6">
        <v>6943822743.9499998</v>
      </c>
      <c r="F796">
        <v>33</v>
      </c>
      <c r="G796" t="s">
        <v>37</v>
      </c>
      <c r="H796">
        <v>2011</v>
      </c>
      <c r="I796">
        <v>4057</v>
      </c>
      <c r="J796">
        <v>14</v>
      </c>
      <c r="K796" s="5">
        <v>25160.61895</v>
      </c>
      <c r="L796" s="6">
        <v>8362.6920609999997</v>
      </c>
      <c r="M7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7" spans="1:13" x14ac:dyDescent="0.2">
      <c r="A797" t="s">
        <v>2041</v>
      </c>
      <c r="B797" t="s">
        <v>12</v>
      </c>
      <c r="C797">
        <v>4</v>
      </c>
      <c r="D797" s="6">
        <v>38899.64</v>
      </c>
      <c r="E797" s="6">
        <v>8241788682.6499996</v>
      </c>
      <c r="F797">
        <v>30</v>
      </c>
      <c r="G797" t="s">
        <v>33</v>
      </c>
      <c r="H797">
        <v>2011</v>
      </c>
      <c r="I797">
        <v>7657</v>
      </c>
      <c r="J797">
        <v>14</v>
      </c>
      <c r="K797" s="5">
        <v>211872.12460000001</v>
      </c>
      <c r="L797" s="6">
        <v>1296.6547310000001</v>
      </c>
      <c r="M7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8" spans="1:13" x14ac:dyDescent="0.2">
      <c r="A798" t="s">
        <v>2043</v>
      </c>
      <c r="B798" t="s">
        <v>49</v>
      </c>
      <c r="C798">
        <v>6</v>
      </c>
      <c r="D798" s="6">
        <v>450053.76</v>
      </c>
      <c r="E798" s="6">
        <v>8414751227.6999998</v>
      </c>
      <c r="F798">
        <v>24</v>
      </c>
      <c r="G798" t="s">
        <v>13</v>
      </c>
      <c r="H798">
        <v>2002</v>
      </c>
      <c r="I798">
        <v>18277</v>
      </c>
      <c r="J798">
        <v>23</v>
      </c>
      <c r="K798" s="5">
        <v>18696.21355</v>
      </c>
      <c r="L798" s="6">
        <v>18752.23993</v>
      </c>
      <c r="M7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799" spans="1:13" x14ac:dyDescent="0.2">
      <c r="A799" t="s">
        <v>2044</v>
      </c>
      <c r="B799" t="s">
        <v>49</v>
      </c>
      <c r="C799">
        <v>6</v>
      </c>
      <c r="D799" s="6">
        <v>456716.13</v>
      </c>
      <c r="E799" s="6">
        <v>16833630379.15</v>
      </c>
      <c r="F799">
        <v>41</v>
      </c>
      <c r="G799" t="s">
        <v>19</v>
      </c>
      <c r="H799">
        <v>2019</v>
      </c>
      <c r="I799">
        <v>15592</v>
      </c>
      <c r="J799">
        <v>6</v>
      </c>
      <c r="K799" s="5">
        <v>36856.972370000003</v>
      </c>
      <c r="L799" s="6">
        <v>11139.417719999999</v>
      </c>
      <c r="M7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0" spans="1:13" x14ac:dyDescent="0.2">
      <c r="A800" t="s">
        <v>2045</v>
      </c>
      <c r="B800" t="s">
        <v>24</v>
      </c>
      <c r="C800">
        <v>10</v>
      </c>
      <c r="D800" s="6">
        <v>239801.14</v>
      </c>
      <c r="E800" s="6">
        <v>10784498827.540001</v>
      </c>
      <c r="F800">
        <v>34</v>
      </c>
      <c r="G800" t="s">
        <v>33</v>
      </c>
      <c r="H800">
        <v>2000</v>
      </c>
      <c r="I800">
        <v>7426</v>
      </c>
      <c r="J800">
        <v>25</v>
      </c>
      <c r="K800" s="5">
        <v>44971.674939999997</v>
      </c>
      <c r="L800" s="6">
        <v>7052.974776</v>
      </c>
      <c r="M8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1" spans="1:13" x14ac:dyDescent="0.2">
      <c r="A801" t="s">
        <v>2047</v>
      </c>
      <c r="B801" t="s">
        <v>9</v>
      </c>
      <c r="C801">
        <v>7</v>
      </c>
      <c r="D801" s="6">
        <v>234197.85</v>
      </c>
      <c r="E801" s="6">
        <v>10018124807.82</v>
      </c>
      <c r="F801">
        <v>24</v>
      </c>
      <c r="G801" t="s">
        <v>16</v>
      </c>
      <c r="H801">
        <v>2009</v>
      </c>
      <c r="I801">
        <v>18956</v>
      </c>
      <c r="J801">
        <v>16</v>
      </c>
      <c r="K801" s="5">
        <v>42775.331059999997</v>
      </c>
      <c r="L801" s="6">
        <v>9758.2437919999993</v>
      </c>
      <c r="M8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2" spans="1:13" x14ac:dyDescent="0.2">
      <c r="A802" t="s">
        <v>2049</v>
      </c>
      <c r="B802" t="s">
        <v>15</v>
      </c>
      <c r="C802">
        <v>1</v>
      </c>
      <c r="D802" s="6">
        <v>285858.09000000003</v>
      </c>
      <c r="E802" s="6">
        <v>4501360744.0500002</v>
      </c>
      <c r="F802">
        <v>20</v>
      </c>
      <c r="G802" t="s">
        <v>19</v>
      </c>
      <c r="H802">
        <v>2018</v>
      </c>
      <c r="I802">
        <v>5237</v>
      </c>
      <c r="J802">
        <v>7</v>
      </c>
      <c r="K802" s="5">
        <v>15745.837020000001</v>
      </c>
      <c r="L802" s="6">
        <v>14292.904469999999</v>
      </c>
      <c r="M8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3" spans="1:13" x14ac:dyDescent="0.2">
      <c r="A803" t="s">
        <v>2050</v>
      </c>
      <c r="B803" t="s">
        <v>42</v>
      </c>
      <c r="C803">
        <v>4</v>
      </c>
      <c r="D803" s="6">
        <v>307731.8</v>
      </c>
      <c r="E803" s="6">
        <v>12552927138.92</v>
      </c>
      <c r="F803">
        <v>29</v>
      </c>
      <c r="G803" t="s">
        <v>13</v>
      </c>
      <c r="H803">
        <v>2011</v>
      </c>
      <c r="I803">
        <v>11495</v>
      </c>
      <c r="J803">
        <v>14</v>
      </c>
      <c r="K803" s="5">
        <v>40790.77807</v>
      </c>
      <c r="L803" s="6">
        <v>10611.44125</v>
      </c>
      <c r="M8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4" spans="1:13" x14ac:dyDescent="0.2">
      <c r="A804" t="s">
        <v>2051</v>
      </c>
      <c r="B804" t="s">
        <v>24</v>
      </c>
      <c r="C804">
        <v>5</v>
      </c>
      <c r="D804" s="6">
        <v>42904.9</v>
      </c>
      <c r="E804" s="6">
        <v>9481293927.6499996</v>
      </c>
      <c r="F804">
        <v>33</v>
      </c>
      <c r="G804" t="s">
        <v>13</v>
      </c>
      <c r="H804">
        <v>2016</v>
      </c>
      <c r="I804">
        <v>14893</v>
      </c>
      <c r="J804">
        <v>9</v>
      </c>
      <c r="K804" s="5">
        <v>220982.91880000001</v>
      </c>
      <c r="L804" s="6">
        <v>1300.1486199999999</v>
      </c>
      <c r="M8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5" spans="1:13" x14ac:dyDescent="0.2">
      <c r="A805" t="s">
        <v>2052</v>
      </c>
      <c r="B805" t="s">
        <v>49</v>
      </c>
      <c r="C805">
        <v>6</v>
      </c>
      <c r="D805" s="6">
        <v>164571.73000000001</v>
      </c>
      <c r="E805" s="6">
        <v>7234959708.4099998</v>
      </c>
      <c r="F805">
        <v>32</v>
      </c>
      <c r="G805" t="s">
        <v>10</v>
      </c>
      <c r="H805">
        <v>2010</v>
      </c>
      <c r="I805">
        <v>18779</v>
      </c>
      <c r="J805">
        <v>15</v>
      </c>
      <c r="K805" s="5">
        <v>43961.34895</v>
      </c>
      <c r="L805" s="6">
        <v>5142.8664820000004</v>
      </c>
      <c r="M8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6" spans="1:13" x14ac:dyDescent="0.2">
      <c r="A806" t="s">
        <v>2053</v>
      </c>
      <c r="B806" t="s">
        <v>15</v>
      </c>
      <c r="C806">
        <v>8</v>
      </c>
      <c r="D806" s="6">
        <v>27769.41</v>
      </c>
      <c r="E806" s="6">
        <v>6299457368.3800001</v>
      </c>
      <c r="F806">
        <v>8</v>
      </c>
      <c r="G806" t="s">
        <v>33</v>
      </c>
      <c r="H806">
        <v>2006</v>
      </c>
      <c r="I806">
        <v>7018</v>
      </c>
      <c r="J806">
        <v>19</v>
      </c>
      <c r="K806" s="5">
        <v>226847.82269999999</v>
      </c>
      <c r="L806" s="6">
        <v>3471.1759219999999</v>
      </c>
      <c r="M8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7" spans="1:13" x14ac:dyDescent="0.2">
      <c r="A807" t="s">
        <v>2054</v>
      </c>
      <c r="B807" t="s">
        <v>18</v>
      </c>
      <c r="C807">
        <v>8</v>
      </c>
      <c r="D807" s="6">
        <v>184170.49</v>
      </c>
      <c r="E807" s="6">
        <v>7811186300.3599997</v>
      </c>
      <c r="F807">
        <v>20</v>
      </c>
      <c r="G807" t="s">
        <v>21</v>
      </c>
      <c r="H807">
        <v>2005</v>
      </c>
      <c r="I807">
        <v>10861</v>
      </c>
      <c r="J807">
        <v>20</v>
      </c>
      <c r="K807" s="5">
        <v>42411.799760000002</v>
      </c>
      <c r="L807" s="6">
        <v>9208.5247199999994</v>
      </c>
      <c r="M8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8" spans="1:13" x14ac:dyDescent="0.2">
      <c r="A808" t="s">
        <v>228</v>
      </c>
      <c r="B808" t="s">
        <v>12</v>
      </c>
      <c r="C808">
        <v>6</v>
      </c>
      <c r="D808" s="6">
        <v>68527.039999999994</v>
      </c>
      <c r="E808" s="6">
        <v>2402454292.4299998</v>
      </c>
      <c r="F808">
        <v>50</v>
      </c>
      <c r="G808" t="s">
        <v>37</v>
      </c>
      <c r="H808">
        <v>2006</v>
      </c>
      <c r="I808">
        <v>4731</v>
      </c>
      <c r="J808">
        <v>19</v>
      </c>
      <c r="K808" s="5">
        <v>35057.487820000002</v>
      </c>
      <c r="L808" s="6">
        <v>1370.5407399999999</v>
      </c>
      <c r="M8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09" spans="1:13" x14ac:dyDescent="0.2">
      <c r="A809" t="s">
        <v>2055</v>
      </c>
      <c r="B809" t="s">
        <v>24</v>
      </c>
      <c r="C809">
        <v>2</v>
      </c>
      <c r="D809" s="6">
        <v>181120.51</v>
      </c>
      <c r="E809" s="6">
        <v>3801807637.8699999</v>
      </c>
      <c r="F809">
        <v>18</v>
      </c>
      <c r="G809" t="s">
        <v>37</v>
      </c>
      <c r="H809">
        <v>2021</v>
      </c>
      <c r="I809">
        <v>13308</v>
      </c>
      <c r="J809">
        <v>4</v>
      </c>
      <c r="K809" s="5">
        <v>20989.487059999999</v>
      </c>
      <c r="L809" s="6">
        <v>10062.250330000001</v>
      </c>
      <c r="M8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0" spans="1:13" x14ac:dyDescent="0.2">
      <c r="A810" t="s">
        <v>2056</v>
      </c>
      <c r="B810" t="s">
        <v>12</v>
      </c>
      <c r="C810">
        <v>9</v>
      </c>
      <c r="D810" s="6">
        <v>380901.2</v>
      </c>
      <c r="E810" s="6">
        <v>14253393794.91</v>
      </c>
      <c r="F810">
        <v>37</v>
      </c>
      <c r="G810" t="s">
        <v>27</v>
      </c>
      <c r="H810">
        <v>2008</v>
      </c>
      <c r="I810">
        <v>8572</v>
      </c>
      <c r="J810">
        <v>17</v>
      </c>
      <c r="K810" s="5">
        <v>37419.18563</v>
      </c>
      <c r="L810" s="6">
        <v>10294.62716</v>
      </c>
      <c r="M8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1" spans="1:13" x14ac:dyDescent="0.2">
      <c r="A811" t="s">
        <v>2057</v>
      </c>
      <c r="B811" t="s">
        <v>24</v>
      </c>
      <c r="C811">
        <v>6</v>
      </c>
      <c r="D811" s="6">
        <v>293299.01</v>
      </c>
      <c r="E811" s="6">
        <v>5603062850.8000002</v>
      </c>
      <c r="F811">
        <v>35</v>
      </c>
      <c r="G811" t="s">
        <v>16</v>
      </c>
      <c r="H811">
        <v>2001</v>
      </c>
      <c r="I811">
        <v>3885</v>
      </c>
      <c r="J811">
        <v>24</v>
      </c>
      <c r="K811" s="5">
        <v>19102.586009999999</v>
      </c>
      <c r="L811" s="6">
        <v>8379.9716929999995</v>
      </c>
      <c r="M8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2" spans="1:13" x14ac:dyDescent="0.2">
      <c r="A812" t="s">
        <v>2060</v>
      </c>
      <c r="B812" t="s">
        <v>32</v>
      </c>
      <c r="C812">
        <v>10</v>
      </c>
      <c r="D812" s="6">
        <v>140258.44</v>
      </c>
      <c r="E812" s="6">
        <v>6767982331.2600002</v>
      </c>
      <c r="F812">
        <v>18</v>
      </c>
      <c r="G812" t="s">
        <v>10</v>
      </c>
      <c r="H812">
        <v>2000</v>
      </c>
      <c r="I812">
        <v>1357</v>
      </c>
      <c r="J812">
        <v>25</v>
      </c>
      <c r="K812" s="5">
        <v>48252.6541</v>
      </c>
      <c r="L812" s="6">
        <v>7792.1356519999999</v>
      </c>
      <c r="M8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3" spans="1:13" x14ac:dyDescent="0.2">
      <c r="A813" t="s">
        <v>2063</v>
      </c>
      <c r="B813" t="s">
        <v>24</v>
      </c>
      <c r="C813">
        <v>9</v>
      </c>
      <c r="D813" s="6">
        <v>204049.72</v>
      </c>
      <c r="E813" s="6">
        <v>5154613358.5299997</v>
      </c>
      <c r="F813">
        <v>26</v>
      </c>
      <c r="G813" t="s">
        <v>35</v>
      </c>
      <c r="H813">
        <v>2014</v>
      </c>
      <c r="I813">
        <v>604</v>
      </c>
      <c r="J813">
        <v>11</v>
      </c>
      <c r="K813" s="5">
        <v>25260.555520000002</v>
      </c>
      <c r="L813" s="6">
        <v>7848.0661959999998</v>
      </c>
      <c r="M8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4" spans="1:13" x14ac:dyDescent="0.2">
      <c r="A814" t="s">
        <v>2064</v>
      </c>
      <c r="B814" t="s">
        <v>42</v>
      </c>
      <c r="C814">
        <v>1</v>
      </c>
      <c r="D814" s="6">
        <v>251448.35</v>
      </c>
      <c r="E814" s="6">
        <v>4419920766.5100002</v>
      </c>
      <c r="F814">
        <v>23</v>
      </c>
      <c r="G814" t="s">
        <v>19</v>
      </c>
      <c r="H814">
        <v>2010</v>
      </c>
      <c r="I814">
        <v>5204</v>
      </c>
      <c r="J814">
        <v>15</v>
      </c>
      <c r="K814" s="5">
        <v>17576.84762</v>
      </c>
      <c r="L814" s="6">
        <v>10932.53692</v>
      </c>
      <c r="M8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5" spans="1:13" x14ac:dyDescent="0.2">
      <c r="A815" t="s">
        <v>2066</v>
      </c>
      <c r="B815" t="s">
        <v>32</v>
      </c>
      <c r="C815">
        <v>5</v>
      </c>
      <c r="D815" s="6">
        <v>250964.79</v>
      </c>
      <c r="E815" s="6">
        <v>4758795063.79</v>
      </c>
      <c r="F815">
        <v>36</v>
      </c>
      <c r="G815" t="s">
        <v>35</v>
      </c>
      <c r="H815">
        <v>2019</v>
      </c>
      <c r="I815">
        <v>6457</v>
      </c>
      <c r="J815">
        <v>6</v>
      </c>
      <c r="K815" s="5">
        <v>18961.002970000001</v>
      </c>
      <c r="L815" s="6">
        <v>6971.2441239999998</v>
      </c>
      <c r="M8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6" spans="1:13" x14ac:dyDescent="0.2">
      <c r="A816" t="s">
        <v>2067</v>
      </c>
      <c r="B816" t="s">
        <v>32</v>
      </c>
      <c r="C816">
        <v>5</v>
      </c>
      <c r="D816" s="6">
        <v>60569.38</v>
      </c>
      <c r="E816" s="6">
        <v>18263145150.970001</v>
      </c>
      <c r="F816">
        <v>35</v>
      </c>
      <c r="G816" t="s">
        <v>10</v>
      </c>
      <c r="H816">
        <v>2018</v>
      </c>
      <c r="I816">
        <v>11967</v>
      </c>
      <c r="J816">
        <v>7</v>
      </c>
      <c r="K816" s="5">
        <v>301523.37910000002</v>
      </c>
      <c r="L816" s="6">
        <v>1730.553758</v>
      </c>
      <c r="M8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7" spans="1:13" x14ac:dyDescent="0.2">
      <c r="A817" t="s">
        <v>2072</v>
      </c>
      <c r="B817" t="s">
        <v>32</v>
      </c>
      <c r="C817">
        <v>6</v>
      </c>
      <c r="D817" s="6">
        <v>391756.06</v>
      </c>
      <c r="E817" s="6">
        <v>14990354175.67</v>
      </c>
      <c r="F817">
        <v>23</v>
      </c>
      <c r="G817" t="s">
        <v>33</v>
      </c>
      <c r="H817">
        <v>2023</v>
      </c>
      <c r="I817">
        <v>1597</v>
      </c>
      <c r="J817">
        <v>2</v>
      </c>
      <c r="K817" s="5">
        <v>38263.510860000002</v>
      </c>
      <c r="L817" s="6">
        <v>17032.872360000001</v>
      </c>
      <c r="M8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8" spans="1:13" x14ac:dyDescent="0.2">
      <c r="A818" t="s">
        <v>2073</v>
      </c>
      <c r="B818" t="s">
        <v>32</v>
      </c>
      <c r="C818">
        <v>10</v>
      </c>
      <c r="D818" s="6">
        <v>163994.4</v>
      </c>
      <c r="E818" s="6">
        <v>7110770906.8299999</v>
      </c>
      <c r="F818">
        <v>23</v>
      </c>
      <c r="G818" t="s">
        <v>37</v>
      </c>
      <c r="H818">
        <v>2022</v>
      </c>
      <c r="I818">
        <v>18003</v>
      </c>
      <c r="J818">
        <v>3</v>
      </c>
      <c r="K818" s="5">
        <v>43358.840060000002</v>
      </c>
      <c r="L818" s="6">
        <v>7130.1912560000001</v>
      </c>
      <c r="M8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19" spans="1:13" x14ac:dyDescent="0.2">
      <c r="A819" t="s">
        <v>2074</v>
      </c>
      <c r="B819" t="s">
        <v>9</v>
      </c>
      <c r="C819">
        <v>3</v>
      </c>
      <c r="D819" s="6">
        <v>215796.58</v>
      </c>
      <c r="E819" s="6">
        <v>9600082206.6299992</v>
      </c>
      <c r="F819">
        <v>39</v>
      </c>
      <c r="G819" t="s">
        <v>16</v>
      </c>
      <c r="H819">
        <v>2012</v>
      </c>
      <c r="I819">
        <v>1299</v>
      </c>
      <c r="J819">
        <v>13</v>
      </c>
      <c r="K819" s="5">
        <v>44485.72</v>
      </c>
      <c r="L819" s="6">
        <v>5533.2457420000001</v>
      </c>
      <c r="M8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0" spans="1:13" x14ac:dyDescent="0.2">
      <c r="A820" t="s">
        <v>230</v>
      </c>
      <c r="B820" t="s">
        <v>12</v>
      </c>
      <c r="C820">
        <v>1</v>
      </c>
      <c r="D820" s="6">
        <v>15504.19</v>
      </c>
      <c r="E820" s="6">
        <v>625332705.74000001</v>
      </c>
      <c r="F820">
        <v>2</v>
      </c>
      <c r="G820" t="s">
        <v>21</v>
      </c>
      <c r="H820">
        <v>2004</v>
      </c>
      <c r="I820">
        <v>9886</v>
      </c>
      <c r="J820">
        <v>21</v>
      </c>
      <c r="K820" s="5">
        <v>40332.14372</v>
      </c>
      <c r="L820" s="6">
        <v>7752.0947800000004</v>
      </c>
      <c r="M8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1" spans="1:13" x14ac:dyDescent="0.2">
      <c r="A821" t="s">
        <v>2076</v>
      </c>
      <c r="B821" t="s">
        <v>24</v>
      </c>
      <c r="C821">
        <v>9</v>
      </c>
      <c r="D821" s="6">
        <v>491108.92</v>
      </c>
      <c r="E821" s="6">
        <v>10598052851.530001</v>
      </c>
      <c r="F821">
        <v>44</v>
      </c>
      <c r="G821" t="s">
        <v>33</v>
      </c>
      <c r="H821">
        <v>2010</v>
      </c>
      <c r="I821">
        <v>4057</v>
      </c>
      <c r="J821">
        <v>15</v>
      </c>
      <c r="K821" s="5">
        <v>21578.841990000001</v>
      </c>
      <c r="L821" s="6">
        <v>11161.56632</v>
      </c>
      <c r="M8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2" spans="1:13" x14ac:dyDescent="0.2">
      <c r="A822" t="s">
        <v>2078</v>
      </c>
      <c r="B822" t="s">
        <v>9</v>
      </c>
      <c r="C822">
        <v>3</v>
      </c>
      <c r="D822" s="6">
        <v>250096.24</v>
      </c>
      <c r="E822" s="6">
        <v>1026258920.09</v>
      </c>
      <c r="F822">
        <v>29</v>
      </c>
      <c r="G822" t="s">
        <v>10</v>
      </c>
      <c r="H822">
        <v>2023</v>
      </c>
      <c r="I822">
        <v>15213</v>
      </c>
      <c r="J822">
        <v>2</v>
      </c>
      <c r="K822" s="5">
        <v>4102.4560860000001</v>
      </c>
      <c r="L822" s="6">
        <v>8624.0081250000003</v>
      </c>
      <c r="M8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3" spans="1:13" x14ac:dyDescent="0.2">
      <c r="A823" t="s">
        <v>2080</v>
      </c>
      <c r="B823" t="s">
        <v>42</v>
      </c>
      <c r="C823">
        <v>6</v>
      </c>
      <c r="D823" s="6">
        <v>95364.9</v>
      </c>
      <c r="E823" s="6">
        <v>1771438416.9100001</v>
      </c>
      <c r="F823">
        <v>42</v>
      </c>
      <c r="G823" t="s">
        <v>21</v>
      </c>
      <c r="H823">
        <v>2012</v>
      </c>
      <c r="I823">
        <v>9641</v>
      </c>
      <c r="J823">
        <v>13</v>
      </c>
      <c r="K823" s="5">
        <v>18574.371070000001</v>
      </c>
      <c r="L823" s="6">
        <v>2270.5928730000001</v>
      </c>
      <c r="M8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4" spans="1:13" x14ac:dyDescent="0.2">
      <c r="A824" t="s">
        <v>2082</v>
      </c>
      <c r="B824" t="s">
        <v>9</v>
      </c>
      <c r="C824">
        <v>10</v>
      </c>
      <c r="D824" s="6">
        <v>164918.37</v>
      </c>
      <c r="E824" s="6">
        <v>6909174058.6400003</v>
      </c>
      <c r="F824">
        <v>40</v>
      </c>
      <c r="G824" t="s">
        <v>16</v>
      </c>
      <c r="H824">
        <v>2004</v>
      </c>
      <c r="I824">
        <v>1008</v>
      </c>
      <c r="J824">
        <v>21</v>
      </c>
      <c r="K824" s="5">
        <v>41893.50952</v>
      </c>
      <c r="L824" s="6">
        <v>4122.9591529999998</v>
      </c>
      <c r="M8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5" spans="1:13" x14ac:dyDescent="0.2">
      <c r="A825" t="s">
        <v>2084</v>
      </c>
      <c r="B825" t="s">
        <v>9</v>
      </c>
      <c r="C825">
        <v>5</v>
      </c>
      <c r="D825" s="6">
        <v>128338.45</v>
      </c>
      <c r="E825" s="6">
        <v>5865203858.6400003</v>
      </c>
      <c r="F825">
        <v>17</v>
      </c>
      <c r="G825" t="s">
        <v>37</v>
      </c>
      <c r="H825">
        <v>2001</v>
      </c>
      <c r="I825">
        <v>6969</v>
      </c>
      <c r="J825">
        <v>24</v>
      </c>
      <c r="K825" s="5">
        <v>45700.064109999999</v>
      </c>
      <c r="L825" s="6">
        <v>7549.3207519999996</v>
      </c>
      <c r="M8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6" spans="1:13" x14ac:dyDescent="0.2">
      <c r="A826" t="s">
        <v>231</v>
      </c>
      <c r="B826" t="s">
        <v>18</v>
      </c>
      <c r="C826">
        <v>4</v>
      </c>
      <c r="D826" s="6">
        <v>474668.35</v>
      </c>
      <c r="E826" s="6">
        <v>7761659263.0900002</v>
      </c>
      <c r="F826">
        <v>24</v>
      </c>
      <c r="G826" t="s">
        <v>29</v>
      </c>
      <c r="H826">
        <v>2016</v>
      </c>
      <c r="I826">
        <v>13002</v>
      </c>
      <c r="J826">
        <v>9</v>
      </c>
      <c r="K826" s="5">
        <v>16350.75224</v>
      </c>
      <c r="L826" s="6">
        <v>19777.84794</v>
      </c>
      <c r="M8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7" spans="1:13" x14ac:dyDescent="0.2">
      <c r="A827" t="s">
        <v>2086</v>
      </c>
      <c r="B827" t="s">
        <v>42</v>
      </c>
      <c r="C827">
        <v>5</v>
      </c>
      <c r="D827" s="6">
        <v>274419.12</v>
      </c>
      <c r="E827" s="6">
        <v>4626207279.29</v>
      </c>
      <c r="F827">
        <v>43</v>
      </c>
      <c r="G827" t="s">
        <v>21</v>
      </c>
      <c r="H827">
        <v>2006</v>
      </c>
      <c r="I827">
        <v>4094</v>
      </c>
      <c r="J827">
        <v>19</v>
      </c>
      <c r="K827" s="5">
        <v>16857.181189999999</v>
      </c>
      <c r="L827" s="6">
        <v>6381.8400439999996</v>
      </c>
      <c r="M8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8" spans="1:13" x14ac:dyDescent="0.2">
      <c r="A828" t="s">
        <v>2087</v>
      </c>
      <c r="B828" t="s">
        <v>32</v>
      </c>
      <c r="C828">
        <v>5</v>
      </c>
      <c r="D828" s="6">
        <v>232796.69</v>
      </c>
      <c r="E828" s="6">
        <v>755199254.58000004</v>
      </c>
      <c r="F828">
        <v>23</v>
      </c>
      <c r="G828" t="s">
        <v>21</v>
      </c>
      <c r="H828">
        <v>2016</v>
      </c>
      <c r="I828">
        <v>3238</v>
      </c>
      <c r="J828">
        <v>9</v>
      </c>
      <c r="K828" s="5">
        <v>3243.0292300000001</v>
      </c>
      <c r="L828" s="6">
        <v>10121.59505</v>
      </c>
      <c r="M8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29" spans="1:13" x14ac:dyDescent="0.2">
      <c r="A829" t="s">
        <v>2088</v>
      </c>
      <c r="B829" t="s">
        <v>15</v>
      </c>
      <c r="C829">
        <v>9</v>
      </c>
      <c r="D829" s="6">
        <v>146375.13</v>
      </c>
      <c r="E829" s="6">
        <v>22995757298.57</v>
      </c>
      <c r="F829">
        <v>9</v>
      </c>
      <c r="G829" t="s">
        <v>29</v>
      </c>
      <c r="H829">
        <v>2021</v>
      </c>
      <c r="I829">
        <v>18187</v>
      </c>
      <c r="J829">
        <v>4</v>
      </c>
      <c r="K829" s="5">
        <v>157100.52979999999</v>
      </c>
      <c r="L829" s="6">
        <v>16263.90365</v>
      </c>
      <c r="M8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0" spans="1:13" x14ac:dyDescent="0.2">
      <c r="A830" t="s">
        <v>2091</v>
      </c>
      <c r="B830" t="s">
        <v>49</v>
      </c>
      <c r="C830">
        <v>3</v>
      </c>
      <c r="D830" s="6">
        <v>20216.63</v>
      </c>
      <c r="E830" s="6">
        <v>7557207390.7299995</v>
      </c>
      <c r="F830">
        <v>17</v>
      </c>
      <c r="G830" t="s">
        <v>27</v>
      </c>
      <c r="H830">
        <v>2008</v>
      </c>
      <c r="I830">
        <v>5897</v>
      </c>
      <c r="J830">
        <v>17</v>
      </c>
      <c r="K830" s="5">
        <v>373810.36719999998</v>
      </c>
      <c r="L830" s="6">
        <v>1189.2137319999999</v>
      </c>
      <c r="M8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1" spans="1:13" x14ac:dyDescent="0.2">
      <c r="A831" t="s">
        <v>2092</v>
      </c>
      <c r="B831" t="s">
        <v>49</v>
      </c>
      <c r="C831">
        <v>6</v>
      </c>
      <c r="D831" s="6">
        <v>435106.37</v>
      </c>
      <c r="E831" s="6">
        <v>1794546315.1400001</v>
      </c>
      <c r="F831">
        <v>25</v>
      </c>
      <c r="G831" t="s">
        <v>27</v>
      </c>
      <c r="H831">
        <v>2009</v>
      </c>
      <c r="I831">
        <v>16696</v>
      </c>
      <c r="J831">
        <v>16</v>
      </c>
      <c r="K831" s="5">
        <v>4123.3852829999996</v>
      </c>
      <c r="L831" s="6">
        <v>17404.254860000001</v>
      </c>
      <c r="M8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2" spans="1:13" x14ac:dyDescent="0.2">
      <c r="A832" t="s">
        <v>2093</v>
      </c>
      <c r="B832" t="s">
        <v>32</v>
      </c>
      <c r="C832">
        <v>4</v>
      </c>
      <c r="D832" s="6">
        <v>36320.879999999997</v>
      </c>
      <c r="E832" s="6">
        <v>965170945.63999999</v>
      </c>
      <c r="F832">
        <v>36</v>
      </c>
      <c r="G832" t="s">
        <v>35</v>
      </c>
      <c r="H832">
        <v>2005</v>
      </c>
      <c r="I832">
        <v>9652</v>
      </c>
      <c r="J832">
        <v>20</v>
      </c>
      <c r="K832" s="5">
        <v>26572.443329999998</v>
      </c>
      <c r="L832" s="6">
        <v>1008.913437</v>
      </c>
      <c r="M8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3" spans="1:13" x14ac:dyDescent="0.2">
      <c r="A833" t="s">
        <v>2096</v>
      </c>
      <c r="B833" t="s">
        <v>49</v>
      </c>
      <c r="C833">
        <v>1</v>
      </c>
      <c r="D833" s="6">
        <v>464333.9</v>
      </c>
      <c r="E833" s="6">
        <v>1683939373.3699999</v>
      </c>
      <c r="F833">
        <v>43</v>
      </c>
      <c r="G833" t="s">
        <v>13</v>
      </c>
      <c r="H833">
        <v>2015</v>
      </c>
      <c r="I833">
        <v>1002</v>
      </c>
      <c r="J833">
        <v>10</v>
      </c>
      <c r="K833" s="5">
        <v>3625.5699500000001</v>
      </c>
      <c r="L833" s="6">
        <v>10798.462820000001</v>
      </c>
      <c r="M8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4" spans="1:13" x14ac:dyDescent="0.2">
      <c r="A834" t="s">
        <v>2097</v>
      </c>
      <c r="B834" t="s">
        <v>42</v>
      </c>
      <c r="C834">
        <v>8</v>
      </c>
      <c r="D834" s="6">
        <v>228323.51</v>
      </c>
      <c r="E834" s="6">
        <v>7631901585.5100002</v>
      </c>
      <c r="F834">
        <v>33</v>
      </c>
      <c r="G834" t="s">
        <v>21</v>
      </c>
      <c r="H834">
        <v>2004</v>
      </c>
      <c r="I834">
        <v>1706</v>
      </c>
      <c r="J834">
        <v>21</v>
      </c>
      <c r="K834" s="5">
        <v>33424.824330000003</v>
      </c>
      <c r="L834" s="6">
        <v>6918.8942880000004</v>
      </c>
      <c r="M8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5" spans="1:13" x14ac:dyDescent="0.2">
      <c r="A835" t="s">
        <v>2099</v>
      </c>
      <c r="B835" t="s">
        <v>9</v>
      </c>
      <c r="C835">
        <v>10</v>
      </c>
      <c r="D835" s="6">
        <v>115553.5</v>
      </c>
      <c r="E835" s="6">
        <v>3888883252.8699999</v>
      </c>
      <c r="F835">
        <v>39</v>
      </c>
      <c r="G835" t="s">
        <v>10</v>
      </c>
      <c r="H835">
        <v>2002</v>
      </c>
      <c r="I835">
        <v>2002</v>
      </c>
      <c r="J835">
        <v>23</v>
      </c>
      <c r="K835" s="5">
        <v>33653.396390000002</v>
      </c>
      <c r="L835" s="6">
        <v>2962.910226</v>
      </c>
      <c r="M8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6" spans="1:13" x14ac:dyDescent="0.2">
      <c r="A836" t="s">
        <v>2101</v>
      </c>
      <c r="B836" t="s">
        <v>49</v>
      </c>
      <c r="C836">
        <v>8</v>
      </c>
      <c r="D836" s="6">
        <v>172154.93</v>
      </c>
      <c r="E836" s="6">
        <v>3393828335.54</v>
      </c>
      <c r="F836">
        <v>22</v>
      </c>
      <c r="G836" t="s">
        <v>37</v>
      </c>
      <c r="H836">
        <v>2005</v>
      </c>
      <c r="I836">
        <v>5502</v>
      </c>
      <c r="J836">
        <v>20</v>
      </c>
      <c r="K836" s="5">
        <v>19712.802589999999</v>
      </c>
      <c r="L836" s="6">
        <v>7825.2241629999999</v>
      </c>
      <c r="M8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7" spans="1:13" x14ac:dyDescent="0.2">
      <c r="A837" t="s">
        <v>2104</v>
      </c>
      <c r="B837" t="s">
        <v>12</v>
      </c>
      <c r="C837">
        <v>6</v>
      </c>
      <c r="D837" s="6">
        <v>46163.93</v>
      </c>
      <c r="E837" s="6">
        <v>19305502874.189999</v>
      </c>
      <c r="F837">
        <v>34</v>
      </c>
      <c r="G837" t="s">
        <v>27</v>
      </c>
      <c r="H837">
        <v>2007</v>
      </c>
      <c r="I837">
        <v>14587</v>
      </c>
      <c r="J837">
        <v>18</v>
      </c>
      <c r="K837" s="5">
        <v>418193.49369999999</v>
      </c>
      <c r="L837" s="6">
        <v>1357.762755</v>
      </c>
      <c r="M8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8" spans="1:13" x14ac:dyDescent="0.2">
      <c r="A838" t="s">
        <v>233</v>
      </c>
      <c r="B838" t="s">
        <v>42</v>
      </c>
      <c r="C838">
        <v>4</v>
      </c>
      <c r="D838" s="6">
        <v>334805.59000000003</v>
      </c>
      <c r="E838" s="6">
        <v>11313994823.99</v>
      </c>
      <c r="F838">
        <v>39</v>
      </c>
      <c r="G838" t="s">
        <v>29</v>
      </c>
      <c r="H838">
        <v>2004</v>
      </c>
      <c r="I838">
        <v>1608</v>
      </c>
      <c r="J838">
        <v>21</v>
      </c>
      <c r="K838" s="5">
        <v>33791.729599999999</v>
      </c>
      <c r="L838" s="6">
        <v>8584.7587579999999</v>
      </c>
      <c r="M8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39" spans="1:13" x14ac:dyDescent="0.2">
      <c r="A839" t="s">
        <v>2105</v>
      </c>
      <c r="B839" t="s">
        <v>42</v>
      </c>
      <c r="C839">
        <v>1</v>
      </c>
      <c r="D839" s="6">
        <v>29807.29</v>
      </c>
      <c r="E839" s="6">
        <v>6898406736.8900003</v>
      </c>
      <c r="F839">
        <v>13</v>
      </c>
      <c r="G839" t="s">
        <v>29</v>
      </c>
      <c r="H839">
        <v>2006</v>
      </c>
      <c r="I839">
        <v>729</v>
      </c>
      <c r="J839">
        <v>19</v>
      </c>
      <c r="K839" s="5">
        <v>231432.5141</v>
      </c>
      <c r="L839" s="6">
        <v>2292.8687490000002</v>
      </c>
      <c r="M8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0" spans="1:13" x14ac:dyDescent="0.2">
      <c r="A840" t="s">
        <v>2106</v>
      </c>
      <c r="B840" t="s">
        <v>42</v>
      </c>
      <c r="C840">
        <v>1</v>
      </c>
      <c r="D840" s="6">
        <v>59496.4</v>
      </c>
      <c r="E840" s="6">
        <v>2756364682.7800002</v>
      </c>
      <c r="F840">
        <v>15</v>
      </c>
      <c r="G840" t="s">
        <v>13</v>
      </c>
      <c r="H840">
        <v>2006</v>
      </c>
      <c r="I840">
        <v>1282</v>
      </c>
      <c r="J840">
        <v>19</v>
      </c>
      <c r="K840" s="5">
        <v>46327.259749999997</v>
      </c>
      <c r="L840" s="6">
        <v>3966.4266809999999</v>
      </c>
      <c r="M8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1" spans="1:13" x14ac:dyDescent="0.2">
      <c r="A841" t="s">
        <v>2107</v>
      </c>
      <c r="B841" t="s">
        <v>9</v>
      </c>
      <c r="C841">
        <v>2</v>
      </c>
      <c r="D841" s="6">
        <v>389108.35</v>
      </c>
      <c r="E841" s="6">
        <v>11850183202.059999</v>
      </c>
      <c r="F841">
        <v>39</v>
      </c>
      <c r="G841" t="s">
        <v>27</v>
      </c>
      <c r="H841">
        <v>2009</v>
      </c>
      <c r="I841">
        <v>6981</v>
      </c>
      <c r="J841">
        <v>16</v>
      </c>
      <c r="K841" s="5">
        <v>30453.713319999999</v>
      </c>
      <c r="L841" s="6">
        <v>9977.1371400000007</v>
      </c>
      <c r="M8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2" spans="1:13" x14ac:dyDescent="0.2">
      <c r="A842" t="s">
        <v>2109</v>
      </c>
      <c r="B842" t="s">
        <v>12</v>
      </c>
      <c r="C842">
        <v>4</v>
      </c>
      <c r="D842" s="6">
        <v>451991.57</v>
      </c>
      <c r="E842" s="6">
        <v>17219396646.16</v>
      </c>
      <c r="F842">
        <v>38</v>
      </c>
      <c r="G842" t="s">
        <v>33</v>
      </c>
      <c r="H842">
        <v>2021</v>
      </c>
      <c r="I842">
        <v>19071</v>
      </c>
      <c r="J842">
        <v>4</v>
      </c>
      <c r="K842" s="5">
        <v>38095.720650000003</v>
      </c>
      <c r="L842" s="6">
        <v>11894.51505</v>
      </c>
      <c r="M8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3" spans="1:13" x14ac:dyDescent="0.2">
      <c r="A843" t="s">
        <v>2111</v>
      </c>
      <c r="B843" t="s">
        <v>24</v>
      </c>
      <c r="C843">
        <v>9</v>
      </c>
      <c r="D843" s="6">
        <v>189679.39</v>
      </c>
      <c r="E843" s="6">
        <v>4809016770.96</v>
      </c>
      <c r="F843">
        <v>27</v>
      </c>
      <c r="G843" t="s">
        <v>10</v>
      </c>
      <c r="H843">
        <v>2021</v>
      </c>
      <c r="I843">
        <v>10504</v>
      </c>
      <c r="J843">
        <v>4</v>
      </c>
      <c r="K843" s="5">
        <v>25352.396239999998</v>
      </c>
      <c r="L843" s="6">
        <v>7025.1626470000001</v>
      </c>
      <c r="M8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4" spans="1:13" x14ac:dyDescent="0.2">
      <c r="A844" t="s">
        <v>2113</v>
      </c>
      <c r="B844" t="s">
        <v>15</v>
      </c>
      <c r="C844">
        <v>3</v>
      </c>
      <c r="D844" s="6">
        <v>59170.94</v>
      </c>
      <c r="E844" s="6">
        <v>2370947129.2199998</v>
      </c>
      <c r="F844">
        <v>5</v>
      </c>
      <c r="G844" t="s">
        <v>33</v>
      </c>
      <c r="H844">
        <v>2007</v>
      </c>
      <c r="I844">
        <v>1397</v>
      </c>
      <c r="J844">
        <v>18</v>
      </c>
      <c r="K844" s="5">
        <v>40068.449379999998</v>
      </c>
      <c r="L844" s="6">
        <v>11834.18872</v>
      </c>
      <c r="M8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5" spans="1:13" x14ac:dyDescent="0.2">
      <c r="A845" t="s">
        <v>2114</v>
      </c>
      <c r="B845" t="s">
        <v>9</v>
      </c>
      <c r="C845">
        <v>2</v>
      </c>
      <c r="D845" s="6">
        <v>24353.02</v>
      </c>
      <c r="E845" s="6">
        <v>901513438.40999997</v>
      </c>
      <c r="F845">
        <v>41</v>
      </c>
      <c r="G845" t="s">
        <v>13</v>
      </c>
      <c r="H845">
        <v>2023</v>
      </c>
      <c r="I845">
        <v>18671</v>
      </c>
      <c r="J845">
        <v>2</v>
      </c>
      <c r="K845" s="5">
        <v>37017.551850000003</v>
      </c>
      <c r="L845" s="6">
        <v>593.97603489999995</v>
      </c>
      <c r="M8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6" spans="1:13" x14ac:dyDescent="0.2">
      <c r="A846" t="s">
        <v>234</v>
      </c>
      <c r="B846" t="s">
        <v>12</v>
      </c>
      <c r="C846">
        <v>10</v>
      </c>
      <c r="D846" s="6">
        <v>205976.73</v>
      </c>
      <c r="E846" s="6">
        <v>9029865493.3700008</v>
      </c>
      <c r="F846">
        <v>11</v>
      </c>
      <c r="G846" t="s">
        <v>16</v>
      </c>
      <c r="H846">
        <v>2021</v>
      </c>
      <c r="I846">
        <v>1107</v>
      </c>
      <c r="J846">
        <v>4</v>
      </c>
      <c r="K846" s="5">
        <v>43838.251490000002</v>
      </c>
      <c r="L846" s="6">
        <v>18725.156910000002</v>
      </c>
      <c r="M8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7" spans="1:13" x14ac:dyDescent="0.2">
      <c r="A847" t="s">
        <v>2115</v>
      </c>
      <c r="B847" t="s">
        <v>42</v>
      </c>
      <c r="C847">
        <v>3</v>
      </c>
      <c r="D847" s="6">
        <v>80411.12</v>
      </c>
      <c r="E847" s="6">
        <v>21257173020.509998</v>
      </c>
      <c r="F847">
        <v>35</v>
      </c>
      <c r="G847" t="s">
        <v>27</v>
      </c>
      <c r="H847">
        <v>2015</v>
      </c>
      <c r="I847">
        <v>744</v>
      </c>
      <c r="J847">
        <v>10</v>
      </c>
      <c r="K847" s="5">
        <v>264355.13380000001</v>
      </c>
      <c r="L847" s="6">
        <v>2297.4605959999999</v>
      </c>
      <c r="M8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8" spans="1:13" x14ac:dyDescent="0.2">
      <c r="A848" t="s">
        <v>2118</v>
      </c>
      <c r="B848" t="s">
        <v>24</v>
      </c>
      <c r="C848">
        <v>5</v>
      </c>
      <c r="D848" s="6">
        <v>374835.88</v>
      </c>
      <c r="E848" s="6">
        <v>13786891036.43</v>
      </c>
      <c r="F848">
        <v>20</v>
      </c>
      <c r="G848" t="s">
        <v>21</v>
      </c>
      <c r="H848">
        <v>2022</v>
      </c>
      <c r="I848">
        <v>2113</v>
      </c>
      <c r="J848">
        <v>3</v>
      </c>
      <c r="K848" s="5">
        <v>36780.139660000001</v>
      </c>
      <c r="L848" s="6">
        <v>18741.794249999999</v>
      </c>
      <c r="M8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49" spans="1:13" x14ac:dyDescent="0.2">
      <c r="A849" t="s">
        <v>2119</v>
      </c>
      <c r="B849" t="s">
        <v>24</v>
      </c>
      <c r="C849">
        <v>5</v>
      </c>
      <c r="D849" s="6">
        <v>43462.71</v>
      </c>
      <c r="E849" s="6">
        <v>7637947874.6099997</v>
      </c>
      <c r="F849">
        <v>26</v>
      </c>
      <c r="G849" t="s">
        <v>16</v>
      </c>
      <c r="H849">
        <v>2017</v>
      </c>
      <c r="I849">
        <v>14152</v>
      </c>
      <c r="J849">
        <v>8</v>
      </c>
      <c r="K849" s="5">
        <v>175734.6514</v>
      </c>
      <c r="L849" s="6">
        <v>1671.6427409999999</v>
      </c>
      <c r="M8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0" spans="1:13" x14ac:dyDescent="0.2">
      <c r="A850" t="s">
        <v>2121</v>
      </c>
      <c r="B850" t="s">
        <v>49</v>
      </c>
      <c r="C850">
        <v>6</v>
      </c>
      <c r="D850" s="6">
        <v>36256.33</v>
      </c>
      <c r="E850" s="6">
        <v>17686511685.509998</v>
      </c>
      <c r="F850">
        <v>37</v>
      </c>
      <c r="G850" t="s">
        <v>16</v>
      </c>
      <c r="H850">
        <v>2003</v>
      </c>
      <c r="I850">
        <v>6542</v>
      </c>
      <c r="J850">
        <v>22</v>
      </c>
      <c r="K850" s="5">
        <v>487817.52840000001</v>
      </c>
      <c r="L850" s="6">
        <v>979.9009294</v>
      </c>
      <c r="M8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1" spans="1:13" x14ac:dyDescent="0.2">
      <c r="A851" t="s">
        <v>2122</v>
      </c>
      <c r="B851" t="s">
        <v>42</v>
      </c>
      <c r="C851">
        <v>2</v>
      </c>
      <c r="D851" s="6">
        <v>184718.48</v>
      </c>
      <c r="E851" s="6">
        <v>4706044288.5500002</v>
      </c>
      <c r="F851">
        <v>38</v>
      </c>
      <c r="G851" t="s">
        <v>33</v>
      </c>
      <c r="H851">
        <v>2016</v>
      </c>
      <c r="I851">
        <v>12086</v>
      </c>
      <c r="J851">
        <v>9</v>
      </c>
      <c r="K851" s="5">
        <v>25475.846160000001</v>
      </c>
      <c r="L851" s="6">
        <v>4861.0126220000002</v>
      </c>
      <c r="M8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2" spans="1:13" x14ac:dyDescent="0.2">
      <c r="A852" t="s">
        <v>2123</v>
      </c>
      <c r="B852" t="s">
        <v>42</v>
      </c>
      <c r="C852">
        <v>3</v>
      </c>
      <c r="D852" s="6">
        <v>180005.3</v>
      </c>
      <c r="E852" s="6">
        <v>7142211171.8299999</v>
      </c>
      <c r="F852">
        <v>36</v>
      </c>
      <c r="G852" t="s">
        <v>29</v>
      </c>
      <c r="H852">
        <v>2015</v>
      </c>
      <c r="I852">
        <v>8199</v>
      </c>
      <c r="J852">
        <v>10</v>
      </c>
      <c r="K852" s="5">
        <v>39676.782090000001</v>
      </c>
      <c r="L852" s="6">
        <v>5000.1472949999998</v>
      </c>
      <c r="M8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3" spans="1:13" x14ac:dyDescent="0.2">
      <c r="A853" t="s">
        <v>2124</v>
      </c>
      <c r="B853" t="s">
        <v>32</v>
      </c>
      <c r="C853">
        <v>8</v>
      </c>
      <c r="D853" s="6">
        <v>24742.76</v>
      </c>
      <c r="E853" s="6">
        <v>10253180893.219999</v>
      </c>
      <c r="F853">
        <v>25</v>
      </c>
      <c r="G853" t="s">
        <v>10</v>
      </c>
      <c r="H853">
        <v>2014</v>
      </c>
      <c r="I853">
        <v>19465</v>
      </c>
      <c r="J853">
        <v>11</v>
      </c>
      <c r="K853" s="5">
        <v>414390.1925</v>
      </c>
      <c r="L853" s="6">
        <v>989.71031040000003</v>
      </c>
      <c r="M8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4" spans="1:13" x14ac:dyDescent="0.2">
      <c r="A854" t="s">
        <v>45</v>
      </c>
      <c r="B854" t="s">
        <v>9</v>
      </c>
      <c r="C854">
        <v>7</v>
      </c>
      <c r="D854" s="6">
        <v>342705.86</v>
      </c>
      <c r="E854" s="6">
        <v>12358527827.870001</v>
      </c>
      <c r="F854">
        <v>35</v>
      </c>
      <c r="G854" t="s">
        <v>27</v>
      </c>
      <c r="H854">
        <v>2001</v>
      </c>
      <c r="I854">
        <v>4626</v>
      </c>
      <c r="J854">
        <v>24</v>
      </c>
      <c r="K854" s="5">
        <v>36060.618300000002</v>
      </c>
      <c r="L854" s="6">
        <v>9791.5959320000002</v>
      </c>
      <c r="M8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5" spans="1:13" x14ac:dyDescent="0.2">
      <c r="A855" t="s">
        <v>2125</v>
      </c>
      <c r="B855" t="s">
        <v>42</v>
      </c>
      <c r="C855">
        <v>9</v>
      </c>
      <c r="D855" s="6">
        <v>244135.31</v>
      </c>
      <c r="E855" s="6">
        <v>10659866143.57</v>
      </c>
      <c r="F855">
        <v>34</v>
      </c>
      <c r="G855" t="s">
        <v>27</v>
      </c>
      <c r="H855">
        <v>2000</v>
      </c>
      <c r="I855">
        <v>3395</v>
      </c>
      <c r="J855">
        <v>25</v>
      </c>
      <c r="K855" s="5">
        <v>43662.762289999999</v>
      </c>
      <c r="L855" s="6">
        <v>7180.4502949999996</v>
      </c>
      <c r="M8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6" spans="1:13" x14ac:dyDescent="0.2">
      <c r="A856" t="s">
        <v>2126</v>
      </c>
      <c r="B856" t="s">
        <v>18</v>
      </c>
      <c r="C856">
        <v>6</v>
      </c>
      <c r="D856" s="6">
        <v>310980.55</v>
      </c>
      <c r="E856" s="6">
        <v>6944493216.2200003</v>
      </c>
      <c r="F856">
        <v>27</v>
      </c>
      <c r="G856" t="s">
        <v>35</v>
      </c>
      <c r="H856">
        <v>2005</v>
      </c>
      <c r="I856">
        <v>17874</v>
      </c>
      <c r="J856">
        <v>20</v>
      </c>
      <c r="K856" s="5">
        <v>22329.957040000001</v>
      </c>
      <c r="L856" s="6">
        <v>11517.79801</v>
      </c>
      <c r="M8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7" spans="1:13" x14ac:dyDescent="0.2">
      <c r="A857" t="s">
        <v>2127</v>
      </c>
      <c r="B857" t="s">
        <v>15</v>
      </c>
      <c r="C857">
        <v>7</v>
      </c>
      <c r="D857" s="6">
        <v>470356.65</v>
      </c>
      <c r="E857" s="6">
        <v>9640431379.4200001</v>
      </c>
      <c r="F857">
        <v>38</v>
      </c>
      <c r="G857" t="s">
        <v>16</v>
      </c>
      <c r="H857">
        <v>2011</v>
      </c>
      <c r="I857">
        <v>1836</v>
      </c>
      <c r="J857">
        <v>14</v>
      </c>
      <c r="K857" s="5">
        <v>20495.00333</v>
      </c>
      <c r="L857" s="6">
        <v>12377.80647</v>
      </c>
      <c r="M8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8" spans="1:13" x14ac:dyDescent="0.2">
      <c r="A858" t="s">
        <v>2128</v>
      </c>
      <c r="B858" t="s">
        <v>24</v>
      </c>
      <c r="C858">
        <v>8</v>
      </c>
      <c r="D858" s="6">
        <v>412679.94</v>
      </c>
      <c r="E858" s="6">
        <v>1508267881.0899999</v>
      </c>
      <c r="F858">
        <v>31</v>
      </c>
      <c r="G858" t="s">
        <v>35</v>
      </c>
      <c r="H858">
        <v>2018</v>
      </c>
      <c r="I858">
        <v>15417</v>
      </c>
      <c r="J858">
        <v>7</v>
      </c>
      <c r="K858" s="5">
        <v>3653.812684</v>
      </c>
      <c r="L858" s="6">
        <v>13312.256149999999</v>
      </c>
      <c r="M8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59" spans="1:13" x14ac:dyDescent="0.2">
      <c r="A859" t="s">
        <v>2129</v>
      </c>
      <c r="B859" t="s">
        <v>12</v>
      </c>
      <c r="C859">
        <v>2</v>
      </c>
      <c r="D859" s="6">
        <v>66394.8</v>
      </c>
      <c r="E859" s="6">
        <v>2386348700.8000002</v>
      </c>
      <c r="F859">
        <v>25</v>
      </c>
      <c r="G859" t="s">
        <v>21</v>
      </c>
      <c r="H859">
        <v>2000</v>
      </c>
      <c r="I859">
        <v>14886</v>
      </c>
      <c r="J859">
        <v>25</v>
      </c>
      <c r="K859" s="5">
        <v>35940.800130000003</v>
      </c>
      <c r="L859" s="6">
        <v>2655.7920770000001</v>
      </c>
      <c r="M8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0" spans="1:13" x14ac:dyDescent="0.2">
      <c r="A860" t="s">
        <v>2130</v>
      </c>
      <c r="B860" t="s">
        <v>32</v>
      </c>
      <c r="C860">
        <v>2</v>
      </c>
      <c r="D860" s="6">
        <v>372553.18</v>
      </c>
      <c r="E860" s="6">
        <v>10461261706.450001</v>
      </c>
      <c r="F860">
        <v>20</v>
      </c>
      <c r="G860" t="s">
        <v>37</v>
      </c>
      <c r="H860">
        <v>2000</v>
      </c>
      <c r="I860">
        <v>16687</v>
      </c>
      <c r="J860">
        <v>25</v>
      </c>
      <c r="K860" s="5">
        <v>28078.915369999999</v>
      </c>
      <c r="L860" s="6">
        <v>18627.658889999999</v>
      </c>
      <c r="M8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1" spans="1:13" x14ac:dyDescent="0.2">
      <c r="A861" t="s">
        <v>2131</v>
      </c>
      <c r="B861" t="s">
        <v>49</v>
      </c>
      <c r="C861">
        <v>7</v>
      </c>
      <c r="D861" s="6">
        <v>468087.19</v>
      </c>
      <c r="E861" s="6">
        <v>2059765387.4100001</v>
      </c>
      <c r="F861">
        <v>27</v>
      </c>
      <c r="G861" t="s">
        <v>16</v>
      </c>
      <c r="H861">
        <v>2001</v>
      </c>
      <c r="I861">
        <v>5315</v>
      </c>
      <c r="J861">
        <v>24</v>
      </c>
      <c r="K861" s="5">
        <v>4399.3883290000003</v>
      </c>
      <c r="L861" s="6">
        <v>17336.562419999998</v>
      </c>
      <c r="M8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2" spans="1:13" x14ac:dyDescent="0.2">
      <c r="A862" t="s">
        <v>2132</v>
      </c>
      <c r="B862" t="s">
        <v>49</v>
      </c>
      <c r="C862">
        <v>7</v>
      </c>
      <c r="D862" s="6">
        <v>402694.28</v>
      </c>
      <c r="E862" s="6">
        <v>1903665475.5899999</v>
      </c>
      <c r="F862">
        <v>21</v>
      </c>
      <c r="G862" t="s">
        <v>21</v>
      </c>
      <c r="H862">
        <v>2017</v>
      </c>
      <c r="I862">
        <v>13118</v>
      </c>
      <c r="J862">
        <v>8</v>
      </c>
      <c r="K862" s="5">
        <v>4726.3219200000003</v>
      </c>
      <c r="L862" s="6">
        <v>19175.917880000001</v>
      </c>
      <c r="M8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3" spans="1:13" x14ac:dyDescent="0.2">
      <c r="A863" t="s">
        <v>2133</v>
      </c>
      <c r="B863" t="s">
        <v>32</v>
      </c>
      <c r="C863">
        <v>3</v>
      </c>
      <c r="D863" s="6">
        <v>193439.69</v>
      </c>
      <c r="E863" s="6">
        <v>7584349812.2799997</v>
      </c>
      <c r="F863">
        <v>26</v>
      </c>
      <c r="G863" t="s">
        <v>21</v>
      </c>
      <c r="H863">
        <v>2007</v>
      </c>
      <c r="I863">
        <v>8172</v>
      </c>
      <c r="J863">
        <v>18</v>
      </c>
      <c r="K863" s="5">
        <v>39206.825539999998</v>
      </c>
      <c r="L863" s="6">
        <v>7439.9882680000001</v>
      </c>
      <c r="M8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4" spans="1:13" x14ac:dyDescent="0.2">
      <c r="A864" t="s">
        <v>2134</v>
      </c>
      <c r="B864" t="s">
        <v>18</v>
      </c>
      <c r="C864">
        <v>3</v>
      </c>
      <c r="D864" s="6">
        <v>229179.62</v>
      </c>
      <c r="E864" s="6">
        <v>914319892.42999995</v>
      </c>
      <c r="F864">
        <v>35</v>
      </c>
      <c r="G864" t="s">
        <v>13</v>
      </c>
      <c r="H864">
        <v>2015</v>
      </c>
      <c r="I864">
        <v>8694</v>
      </c>
      <c r="J864">
        <v>10</v>
      </c>
      <c r="K864" s="5">
        <v>3988.534095</v>
      </c>
      <c r="L864" s="6">
        <v>6547.9890329999998</v>
      </c>
      <c r="M8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5" spans="1:13" x14ac:dyDescent="0.2">
      <c r="A865" t="s">
        <v>236</v>
      </c>
      <c r="B865" t="s">
        <v>15</v>
      </c>
      <c r="C865">
        <v>6</v>
      </c>
      <c r="D865" s="6">
        <v>464571.14</v>
      </c>
      <c r="E865" s="6">
        <v>1417934871.4200001</v>
      </c>
      <c r="F865">
        <v>24</v>
      </c>
      <c r="G865" t="s">
        <v>21</v>
      </c>
      <c r="H865">
        <v>2021</v>
      </c>
      <c r="I865">
        <v>17787</v>
      </c>
      <c r="J865">
        <v>4</v>
      </c>
      <c r="K865" s="5">
        <v>3051.1372580000002</v>
      </c>
      <c r="L865" s="6">
        <v>19357.130639999999</v>
      </c>
      <c r="M8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6" spans="1:13" x14ac:dyDescent="0.2">
      <c r="A866" t="s">
        <v>2135</v>
      </c>
      <c r="B866" t="s">
        <v>32</v>
      </c>
      <c r="C866">
        <v>3</v>
      </c>
      <c r="D866" s="6">
        <v>385449.37</v>
      </c>
      <c r="E866" s="6">
        <v>11811439785.280001</v>
      </c>
      <c r="F866">
        <v>35</v>
      </c>
      <c r="G866" t="s">
        <v>13</v>
      </c>
      <c r="H866">
        <v>2018</v>
      </c>
      <c r="I866">
        <v>2724</v>
      </c>
      <c r="J866">
        <v>7</v>
      </c>
      <c r="K866" s="5">
        <v>30642.297569999999</v>
      </c>
      <c r="L866" s="6">
        <v>11012.839180000001</v>
      </c>
      <c r="M8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7" spans="1:13" x14ac:dyDescent="0.2">
      <c r="A867" t="s">
        <v>2136</v>
      </c>
      <c r="B867" t="s">
        <v>15</v>
      </c>
      <c r="C867">
        <v>9</v>
      </c>
      <c r="D867" s="6">
        <v>223621.01</v>
      </c>
      <c r="E867" s="6">
        <v>6827274382.0500002</v>
      </c>
      <c r="F867">
        <v>49</v>
      </c>
      <c r="G867" t="s">
        <v>33</v>
      </c>
      <c r="H867">
        <v>2020</v>
      </c>
      <c r="I867">
        <v>253</v>
      </c>
      <c r="J867">
        <v>5</v>
      </c>
      <c r="K867" s="5">
        <v>30529.559079999999</v>
      </c>
      <c r="L867" s="6">
        <v>4563.694031</v>
      </c>
      <c r="M8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8" spans="1:13" x14ac:dyDescent="0.2">
      <c r="A868" t="s">
        <v>2137</v>
      </c>
      <c r="B868" t="s">
        <v>32</v>
      </c>
      <c r="C868">
        <v>10</v>
      </c>
      <c r="D868" s="6">
        <v>42452.46</v>
      </c>
      <c r="E868" s="6">
        <v>1526709466.73</v>
      </c>
      <c r="F868">
        <v>48</v>
      </c>
      <c r="G868" t="s">
        <v>29</v>
      </c>
      <c r="H868">
        <v>2015</v>
      </c>
      <c r="I868">
        <v>18442</v>
      </c>
      <c r="J868">
        <v>10</v>
      </c>
      <c r="K868" s="5">
        <v>35961.802510000001</v>
      </c>
      <c r="L868" s="6">
        <v>884.42626829999995</v>
      </c>
      <c r="M8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69" spans="1:13" x14ac:dyDescent="0.2">
      <c r="A869" t="s">
        <v>2138</v>
      </c>
      <c r="B869" t="s">
        <v>32</v>
      </c>
      <c r="C869">
        <v>10</v>
      </c>
      <c r="D869" s="6">
        <v>172945.97</v>
      </c>
      <c r="E869" s="6">
        <v>8585019369.3199997</v>
      </c>
      <c r="F869">
        <v>36</v>
      </c>
      <c r="G869" t="s">
        <v>16</v>
      </c>
      <c r="H869">
        <v>2012</v>
      </c>
      <c r="I869">
        <v>1182</v>
      </c>
      <c r="J869">
        <v>13</v>
      </c>
      <c r="K869" s="5">
        <v>49638.892939999998</v>
      </c>
      <c r="L869" s="6">
        <v>4804.0546850000001</v>
      </c>
      <c r="M8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0" spans="1:13" x14ac:dyDescent="0.2">
      <c r="A870" t="s">
        <v>2139</v>
      </c>
      <c r="B870" t="s">
        <v>15</v>
      </c>
      <c r="C870">
        <v>3</v>
      </c>
      <c r="D870" s="6">
        <v>27289.77</v>
      </c>
      <c r="E870" s="6">
        <v>1266600125.4300001</v>
      </c>
      <c r="F870">
        <v>29</v>
      </c>
      <c r="G870" t="s">
        <v>13</v>
      </c>
      <c r="H870">
        <v>2015</v>
      </c>
      <c r="I870">
        <v>16606</v>
      </c>
      <c r="J870">
        <v>10</v>
      </c>
      <c r="K870" s="5">
        <v>46412.003230000002</v>
      </c>
      <c r="L870" s="6">
        <v>941.02650879999999</v>
      </c>
      <c r="M8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1" spans="1:13" x14ac:dyDescent="0.2">
      <c r="A871" t="s">
        <v>2141</v>
      </c>
      <c r="B871" t="s">
        <v>15</v>
      </c>
      <c r="C871">
        <v>8</v>
      </c>
      <c r="D871" s="6">
        <v>18479.05</v>
      </c>
      <c r="E871" s="6">
        <v>8047586700</v>
      </c>
      <c r="F871">
        <v>40</v>
      </c>
      <c r="G871" t="s">
        <v>33</v>
      </c>
      <c r="H871">
        <v>2005</v>
      </c>
      <c r="I871">
        <v>18297</v>
      </c>
      <c r="J871">
        <v>20</v>
      </c>
      <c r="K871" s="5">
        <v>435496.92709999997</v>
      </c>
      <c r="L871" s="6">
        <v>461.97617709999997</v>
      </c>
      <c r="M8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2" spans="1:13" x14ac:dyDescent="0.2">
      <c r="A872" t="s">
        <v>2142</v>
      </c>
      <c r="B872" t="s">
        <v>9</v>
      </c>
      <c r="C872">
        <v>2</v>
      </c>
      <c r="D872" s="6">
        <v>330120.01</v>
      </c>
      <c r="E872" s="6">
        <v>7797298005.2299995</v>
      </c>
      <c r="F872">
        <v>17</v>
      </c>
      <c r="G872" t="s">
        <v>37</v>
      </c>
      <c r="H872">
        <v>2004</v>
      </c>
      <c r="I872">
        <v>4937</v>
      </c>
      <c r="J872">
        <v>21</v>
      </c>
      <c r="K872" s="5">
        <v>23618.586370000001</v>
      </c>
      <c r="L872" s="6">
        <v>19418.823909999999</v>
      </c>
      <c r="M8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3" spans="1:13" x14ac:dyDescent="0.2">
      <c r="A873" t="s">
        <v>2143</v>
      </c>
      <c r="B873" t="s">
        <v>18</v>
      </c>
      <c r="C873">
        <v>10</v>
      </c>
      <c r="D873" s="6">
        <v>440078.82</v>
      </c>
      <c r="E873" s="6">
        <v>894360216.05999994</v>
      </c>
      <c r="F873">
        <v>44</v>
      </c>
      <c r="G873" t="s">
        <v>16</v>
      </c>
      <c r="H873">
        <v>2015</v>
      </c>
      <c r="I873">
        <v>9867</v>
      </c>
      <c r="J873">
        <v>10</v>
      </c>
      <c r="K873" s="5">
        <v>2031.272821</v>
      </c>
      <c r="L873" s="6">
        <v>10001.79126</v>
      </c>
      <c r="M8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4" spans="1:13" x14ac:dyDescent="0.2">
      <c r="A874" t="s">
        <v>237</v>
      </c>
      <c r="B874" t="s">
        <v>49</v>
      </c>
      <c r="C874">
        <v>6</v>
      </c>
      <c r="D874" s="6">
        <v>372894.93</v>
      </c>
      <c r="E874" s="6">
        <v>15948353330.9</v>
      </c>
      <c r="F874">
        <v>21</v>
      </c>
      <c r="G874" t="s">
        <v>16</v>
      </c>
      <c r="H874">
        <v>2023</v>
      </c>
      <c r="I874">
        <v>11177</v>
      </c>
      <c r="J874">
        <v>2</v>
      </c>
      <c r="K874" s="5">
        <v>42768.02648</v>
      </c>
      <c r="L874" s="6">
        <v>17756.90164</v>
      </c>
      <c r="M8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5" spans="1:13" x14ac:dyDescent="0.2">
      <c r="A875" t="s">
        <v>2145</v>
      </c>
      <c r="B875" t="s">
        <v>24</v>
      </c>
      <c r="C875">
        <v>9</v>
      </c>
      <c r="D875" s="6">
        <v>31283.68</v>
      </c>
      <c r="E875" s="6">
        <v>7145173273.6700001</v>
      </c>
      <c r="F875">
        <v>16</v>
      </c>
      <c r="G875" t="s">
        <v>29</v>
      </c>
      <c r="H875">
        <v>2012</v>
      </c>
      <c r="I875">
        <v>10399</v>
      </c>
      <c r="J875">
        <v>13</v>
      </c>
      <c r="K875" s="5">
        <v>228398.36470000001</v>
      </c>
      <c r="L875" s="6">
        <v>1955.230174</v>
      </c>
      <c r="M8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6" spans="1:13" x14ac:dyDescent="0.2">
      <c r="A876" t="s">
        <v>2148</v>
      </c>
      <c r="B876" t="s">
        <v>49</v>
      </c>
      <c r="C876">
        <v>1</v>
      </c>
      <c r="D876" s="6">
        <v>140028.4</v>
      </c>
      <c r="E876" s="6">
        <v>625371212.36000001</v>
      </c>
      <c r="F876">
        <v>38</v>
      </c>
      <c r="G876" t="s">
        <v>13</v>
      </c>
      <c r="H876">
        <v>2011</v>
      </c>
      <c r="I876">
        <v>8752</v>
      </c>
      <c r="J876">
        <v>14</v>
      </c>
      <c r="K876" s="5">
        <v>4465.031422</v>
      </c>
      <c r="L876" s="6">
        <v>3684.9577650000001</v>
      </c>
      <c r="M8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7" spans="1:13" x14ac:dyDescent="0.2">
      <c r="A877" t="s">
        <v>2150</v>
      </c>
      <c r="B877" t="s">
        <v>24</v>
      </c>
      <c r="C877">
        <v>3</v>
      </c>
      <c r="D877" s="6">
        <v>346392.12</v>
      </c>
      <c r="E877" s="6">
        <v>1210372438.72</v>
      </c>
      <c r="F877">
        <v>40</v>
      </c>
      <c r="G877" t="s">
        <v>27</v>
      </c>
      <c r="H877">
        <v>2022</v>
      </c>
      <c r="I877">
        <v>17894</v>
      </c>
      <c r="J877">
        <v>3</v>
      </c>
      <c r="K877" s="5">
        <v>3493.226298</v>
      </c>
      <c r="L877" s="6">
        <v>8659.8028840000006</v>
      </c>
      <c r="M8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8" spans="1:13" x14ac:dyDescent="0.2">
      <c r="A878" t="s">
        <v>2151</v>
      </c>
      <c r="B878" t="s">
        <v>9</v>
      </c>
      <c r="C878">
        <v>10</v>
      </c>
      <c r="D878" s="6">
        <v>206952.94</v>
      </c>
      <c r="E878" s="6">
        <v>5770066955.9799995</v>
      </c>
      <c r="F878">
        <v>46</v>
      </c>
      <c r="G878" t="s">
        <v>10</v>
      </c>
      <c r="H878">
        <v>2018</v>
      </c>
      <c r="I878">
        <v>739</v>
      </c>
      <c r="J878">
        <v>7</v>
      </c>
      <c r="K878" s="5">
        <v>27880.058199999999</v>
      </c>
      <c r="L878" s="6">
        <v>4498.9769500000002</v>
      </c>
      <c r="M8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79" spans="1:13" x14ac:dyDescent="0.2">
      <c r="A879" t="s">
        <v>2153</v>
      </c>
      <c r="B879" t="s">
        <v>24</v>
      </c>
      <c r="C879">
        <v>3</v>
      </c>
      <c r="D879" s="6">
        <v>279987.76</v>
      </c>
      <c r="E879" s="6">
        <v>5901936178.4099998</v>
      </c>
      <c r="F879">
        <v>42</v>
      </c>
      <c r="G879" t="s">
        <v>29</v>
      </c>
      <c r="H879">
        <v>2002</v>
      </c>
      <c r="I879">
        <v>16039</v>
      </c>
      <c r="J879">
        <v>23</v>
      </c>
      <c r="K879" s="5">
        <v>21078.264859999999</v>
      </c>
      <c r="L879" s="6">
        <v>6666.3752690000001</v>
      </c>
      <c r="M8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0" spans="1:13" x14ac:dyDescent="0.2">
      <c r="A880" t="s">
        <v>2154</v>
      </c>
      <c r="B880" t="s">
        <v>32</v>
      </c>
      <c r="C880">
        <v>4</v>
      </c>
      <c r="D880" s="6">
        <v>307254.28999999998</v>
      </c>
      <c r="E880" s="6">
        <v>7285131189.1400003</v>
      </c>
      <c r="F880">
        <v>39</v>
      </c>
      <c r="G880" t="s">
        <v>33</v>
      </c>
      <c r="H880">
        <v>2015</v>
      </c>
      <c r="I880">
        <v>7337</v>
      </c>
      <c r="J880">
        <v>10</v>
      </c>
      <c r="K880" s="5">
        <v>23709.42959</v>
      </c>
      <c r="L880" s="6">
        <v>7878.315106</v>
      </c>
      <c r="M8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1" spans="1:13" x14ac:dyDescent="0.2">
      <c r="A881" t="s">
        <v>238</v>
      </c>
      <c r="B881" t="s">
        <v>49</v>
      </c>
      <c r="C881">
        <v>5</v>
      </c>
      <c r="D881" s="6">
        <v>278769.01</v>
      </c>
      <c r="E881" s="6">
        <v>10481365711.540001</v>
      </c>
      <c r="F881">
        <v>45</v>
      </c>
      <c r="G881" t="s">
        <v>35</v>
      </c>
      <c r="H881">
        <v>2009</v>
      </c>
      <c r="I881">
        <v>1048</v>
      </c>
      <c r="J881">
        <v>16</v>
      </c>
      <c r="K881" s="5">
        <v>37597.748249999997</v>
      </c>
      <c r="L881" s="6">
        <v>6194.8668209999996</v>
      </c>
      <c r="M8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2" spans="1:13" x14ac:dyDescent="0.2">
      <c r="A882" t="s">
        <v>2157</v>
      </c>
      <c r="B882" t="s">
        <v>24</v>
      </c>
      <c r="C882">
        <v>4</v>
      </c>
      <c r="D882" s="6">
        <v>36399.86</v>
      </c>
      <c r="E882" s="6">
        <v>1543736327.97</v>
      </c>
      <c r="F882">
        <v>29</v>
      </c>
      <c r="G882" t="s">
        <v>21</v>
      </c>
      <c r="H882">
        <v>2019</v>
      </c>
      <c r="I882">
        <v>14326</v>
      </c>
      <c r="J882">
        <v>6</v>
      </c>
      <c r="K882" s="5">
        <v>42409.501279999997</v>
      </c>
      <c r="L882" s="6">
        <v>1255.1676010000001</v>
      </c>
      <c r="M8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3" spans="1:13" x14ac:dyDescent="0.2">
      <c r="A883" t="s">
        <v>2158</v>
      </c>
      <c r="B883" t="s">
        <v>42</v>
      </c>
      <c r="C883">
        <v>10</v>
      </c>
      <c r="D883" s="6">
        <v>173047.43</v>
      </c>
      <c r="E883" s="6">
        <v>6987326061.5600004</v>
      </c>
      <c r="F883">
        <v>46</v>
      </c>
      <c r="G883" t="s">
        <v>37</v>
      </c>
      <c r="H883">
        <v>2023</v>
      </c>
      <c r="I883">
        <v>5069</v>
      </c>
      <c r="J883">
        <v>2</v>
      </c>
      <c r="K883" s="5">
        <v>40377.098129999998</v>
      </c>
      <c r="L883" s="6">
        <v>3761.9006260000001</v>
      </c>
      <c r="M8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4" spans="1:13" x14ac:dyDescent="0.2">
      <c r="A884" t="s">
        <v>2159</v>
      </c>
      <c r="B884" t="s">
        <v>42</v>
      </c>
      <c r="C884">
        <v>1</v>
      </c>
      <c r="D884" s="6">
        <v>212014.77</v>
      </c>
      <c r="E884" s="6">
        <v>8249188912.0200005</v>
      </c>
      <c r="F884">
        <v>47</v>
      </c>
      <c r="G884" t="s">
        <v>37</v>
      </c>
      <c r="H884">
        <v>2016</v>
      </c>
      <c r="I884">
        <v>1482</v>
      </c>
      <c r="J884">
        <v>9</v>
      </c>
      <c r="K884" s="5">
        <v>38907.557919999999</v>
      </c>
      <c r="L884" s="6">
        <v>4510.9525279999998</v>
      </c>
      <c r="M8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5" spans="1:13" x14ac:dyDescent="0.2">
      <c r="A885" t="s">
        <v>2160</v>
      </c>
      <c r="B885" t="s">
        <v>18</v>
      </c>
      <c r="C885">
        <v>9</v>
      </c>
      <c r="D885" s="6">
        <v>169589.66</v>
      </c>
      <c r="E885" s="6">
        <v>3820728119.0999999</v>
      </c>
      <c r="F885">
        <v>10</v>
      </c>
      <c r="G885" t="s">
        <v>35</v>
      </c>
      <c r="H885">
        <v>2019</v>
      </c>
      <c r="I885">
        <v>1246</v>
      </c>
      <c r="J885">
        <v>6</v>
      </c>
      <c r="K885" s="5">
        <v>22528.25158</v>
      </c>
      <c r="L885" s="6">
        <v>16958.96601</v>
      </c>
      <c r="M8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6" spans="1:13" x14ac:dyDescent="0.2">
      <c r="A886" t="s">
        <v>2162</v>
      </c>
      <c r="B886" t="s">
        <v>49</v>
      </c>
      <c r="C886">
        <v>4</v>
      </c>
      <c r="D886" s="6">
        <v>50721.08</v>
      </c>
      <c r="E886" s="6">
        <v>21271921573.150002</v>
      </c>
      <c r="F886">
        <v>18</v>
      </c>
      <c r="G886" t="s">
        <v>16</v>
      </c>
      <c r="H886">
        <v>2019</v>
      </c>
      <c r="I886">
        <v>4297</v>
      </c>
      <c r="J886">
        <v>6</v>
      </c>
      <c r="K886" s="5">
        <v>419389.17080000002</v>
      </c>
      <c r="L886" s="6">
        <v>2817.8376680000001</v>
      </c>
      <c r="M8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7" spans="1:13" x14ac:dyDescent="0.2">
      <c r="A887" t="s">
        <v>2163</v>
      </c>
      <c r="B887" t="s">
        <v>32</v>
      </c>
      <c r="C887">
        <v>9</v>
      </c>
      <c r="D887" s="6">
        <v>193457.28</v>
      </c>
      <c r="E887" s="6">
        <v>29553113199.59</v>
      </c>
      <c r="F887">
        <v>40</v>
      </c>
      <c r="G887" t="s">
        <v>29</v>
      </c>
      <c r="H887">
        <v>2019</v>
      </c>
      <c r="I887">
        <v>17093</v>
      </c>
      <c r="J887">
        <v>6</v>
      </c>
      <c r="K887" s="5">
        <v>152761.99400000001</v>
      </c>
      <c r="L887" s="6">
        <v>4836.4319820000001</v>
      </c>
      <c r="M8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8" spans="1:13" x14ac:dyDescent="0.2">
      <c r="A888" t="s">
        <v>2164</v>
      </c>
      <c r="B888" t="s">
        <v>49</v>
      </c>
      <c r="C888">
        <v>1</v>
      </c>
      <c r="D888" s="6">
        <v>38326.51</v>
      </c>
      <c r="E888" s="6">
        <v>17577613604.400002</v>
      </c>
      <c r="F888">
        <v>36</v>
      </c>
      <c r="G888" t="s">
        <v>35</v>
      </c>
      <c r="H888">
        <v>2001</v>
      </c>
      <c r="I888">
        <v>11338</v>
      </c>
      <c r="J888">
        <v>24</v>
      </c>
      <c r="K888" s="5">
        <v>458627.0233</v>
      </c>
      <c r="L888" s="6">
        <v>1064.6254039999999</v>
      </c>
      <c r="M8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89" spans="1:13" x14ac:dyDescent="0.2">
      <c r="A889" t="s">
        <v>239</v>
      </c>
      <c r="B889" t="s">
        <v>15</v>
      </c>
      <c r="C889">
        <v>9</v>
      </c>
      <c r="D889" s="6">
        <v>26793.94</v>
      </c>
      <c r="E889" s="6">
        <v>11494147053.68</v>
      </c>
      <c r="F889">
        <v>10</v>
      </c>
      <c r="G889" t="s">
        <v>35</v>
      </c>
      <c r="H889">
        <v>2010</v>
      </c>
      <c r="I889">
        <v>1659</v>
      </c>
      <c r="J889">
        <v>15</v>
      </c>
      <c r="K889" s="5">
        <v>428982.07020000002</v>
      </c>
      <c r="L889" s="6">
        <v>2679.394096</v>
      </c>
      <c r="M8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0" spans="1:13" x14ac:dyDescent="0.2">
      <c r="A890" t="s">
        <v>2165</v>
      </c>
      <c r="B890" t="s">
        <v>42</v>
      </c>
      <c r="C890">
        <v>9</v>
      </c>
      <c r="D890" s="6">
        <v>39140.589999999997</v>
      </c>
      <c r="E890" s="6">
        <v>9320556148.9699993</v>
      </c>
      <c r="F890">
        <v>16</v>
      </c>
      <c r="G890" t="s">
        <v>27</v>
      </c>
      <c r="H890">
        <v>2022</v>
      </c>
      <c r="I890">
        <v>12282</v>
      </c>
      <c r="J890">
        <v>3</v>
      </c>
      <c r="K890" s="5">
        <v>238129.19320000001</v>
      </c>
      <c r="L890" s="6">
        <v>2446.2868469999999</v>
      </c>
      <c r="M8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1" spans="1:13" x14ac:dyDescent="0.2">
      <c r="A891" t="s">
        <v>2167</v>
      </c>
      <c r="B891" t="s">
        <v>24</v>
      </c>
      <c r="C891">
        <v>8</v>
      </c>
      <c r="D891" s="6">
        <v>38952.47</v>
      </c>
      <c r="E891" s="6">
        <v>1764637078.52</v>
      </c>
      <c r="F891">
        <v>39</v>
      </c>
      <c r="G891" t="s">
        <v>29</v>
      </c>
      <c r="H891">
        <v>2018</v>
      </c>
      <c r="I891">
        <v>17954</v>
      </c>
      <c r="J891">
        <v>7</v>
      </c>
      <c r="K891" s="5">
        <v>45301.314209999997</v>
      </c>
      <c r="L891" s="6">
        <v>998.78130659999999</v>
      </c>
      <c r="M8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2" spans="1:13" x14ac:dyDescent="0.2">
      <c r="A892" t="s">
        <v>2168</v>
      </c>
      <c r="B892" t="s">
        <v>15</v>
      </c>
      <c r="C892">
        <v>7</v>
      </c>
      <c r="D892" s="6">
        <v>108159.54</v>
      </c>
      <c r="E892" s="6">
        <v>28537575538.32</v>
      </c>
      <c r="F892">
        <v>43</v>
      </c>
      <c r="G892" t="s">
        <v>10</v>
      </c>
      <c r="H892">
        <v>2007</v>
      </c>
      <c r="I892">
        <v>18717</v>
      </c>
      <c r="J892">
        <v>18</v>
      </c>
      <c r="K892" s="5">
        <v>263846.06030000001</v>
      </c>
      <c r="L892" s="6">
        <v>2515.3380390000002</v>
      </c>
      <c r="M8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3" spans="1:13" x14ac:dyDescent="0.2">
      <c r="A893" t="s">
        <v>2169</v>
      </c>
      <c r="B893" t="s">
        <v>15</v>
      </c>
      <c r="C893">
        <v>9</v>
      </c>
      <c r="D893" s="6">
        <v>189475.09</v>
      </c>
      <c r="E893" s="6">
        <v>752139910.26999998</v>
      </c>
      <c r="F893">
        <v>47</v>
      </c>
      <c r="G893" t="s">
        <v>35</v>
      </c>
      <c r="H893">
        <v>2001</v>
      </c>
      <c r="I893">
        <v>5187</v>
      </c>
      <c r="J893">
        <v>24</v>
      </c>
      <c r="K893" s="5">
        <v>3968.5977480000001</v>
      </c>
      <c r="L893" s="6">
        <v>4031.3849989999999</v>
      </c>
      <c r="M8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4" spans="1:13" x14ac:dyDescent="0.2">
      <c r="A894" t="s">
        <v>2170</v>
      </c>
      <c r="B894" t="s">
        <v>24</v>
      </c>
      <c r="C894">
        <v>5</v>
      </c>
      <c r="D894" s="6">
        <v>323320.8</v>
      </c>
      <c r="E894" s="6">
        <v>7986200769.9099998</v>
      </c>
      <c r="F894">
        <v>21</v>
      </c>
      <c r="G894" t="s">
        <v>37</v>
      </c>
      <c r="H894">
        <v>2003</v>
      </c>
      <c r="I894">
        <v>15348</v>
      </c>
      <c r="J894">
        <v>22</v>
      </c>
      <c r="K894" s="5">
        <v>24699.547320000001</v>
      </c>
      <c r="L894" s="6">
        <v>15396.22867</v>
      </c>
      <c r="M8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5" spans="1:13" x14ac:dyDescent="0.2">
      <c r="A895" t="s">
        <v>2173</v>
      </c>
      <c r="B895" t="s">
        <v>24</v>
      </c>
      <c r="C895">
        <v>6</v>
      </c>
      <c r="D895" s="6">
        <v>465756.02</v>
      </c>
      <c r="E895" s="6">
        <v>7344950157.9799995</v>
      </c>
      <c r="F895">
        <v>47</v>
      </c>
      <c r="G895" t="s">
        <v>16</v>
      </c>
      <c r="H895">
        <v>2013</v>
      </c>
      <c r="I895">
        <v>11036</v>
      </c>
      <c r="J895">
        <v>12</v>
      </c>
      <c r="K895" s="5">
        <v>15768.95228</v>
      </c>
      <c r="L895" s="6">
        <v>9909.7024849999998</v>
      </c>
      <c r="M8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6" spans="1:13" x14ac:dyDescent="0.2">
      <c r="A896" t="s">
        <v>240</v>
      </c>
      <c r="B896" t="s">
        <v>15</v>
      </c>
      <c r="C896">
        <v>7</v>
      </c>
      <c r="D896" s="6">
        <v>43928.49</v>
      </c>
      <c r="E896" s="6">
        <v>1562829428.6500001</v>
      </c>
      <c r="F896">
        <v>27</v>
      </c>
      <c r="G896" t="s">
        <v>21</v>
      </c>
      <c r="H896">
        <v>2019</v>
      </c>
      <c r="I896">
        <v>10686</v>
      </c>
      <c r="J896">
        <v>6</v>
      </c>
      <c r="K896" s="5">
        <v>35575.673940000001</v>
      </c>
      <c r="L896" s="6">
        <v>1626.980969</v>
      </c>
      <c r="M8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7" spans="1:13" x14ac:dyDescent="0.2">
      <c r="A897" t="s">
        <v>2175</v>
      </c>
      <c r="B897" t="s">
        <v>49</v>
      </c>
      <c r="C897">
        <v>8</v>
      </c>
      <c r="D897" s="6">
        <v>31639.87</v>
      </c>
      <c r="E897" s="6">
        <v>8256572481.7799997</v>
      </c>
      <c r="F897">
        <v>43</v>
      </c>
      <c r="G897" t="s">
        <v>16</v>
      </c>
      <c r="H897">
        <v>2018</v>
      </c>
      <c r="I897">
        <v>15058</v>
      </c>
      <c r="J897">
        <v>7</v>
      </c>
      <c r="K897" s="5">
        <v>260953.65410000001</v>
      </c>
      <c r="L897" s="6">
        <v>735.81103280000002</v>
      </c>
      <c r="M8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8" spans="1:13" x14ac:dyDescent="0.2">
      <c r="A898" t="s">
        <v>2178</v>
      </c>
      <c r="B898" t="s">
        <v>49</v>
      </c>
      <c r="C898">
        <v>9</v>
      </c>
      <c r="D898" s="6">
        <v>92410.04</v>
      </c>
      <c r="E898" s="6">
        <v>4295230026.1599998</v>
      </c>
      <c r="F898">
        <v>14</v>
      </c>
      <c r="G898" t="s">
        <v>33</v>
      </c>
      <c r="H898">
        <v>2018</v>
      </c>
      <c r="I898">
        <v>15842</v>
      </c>
      <c r="J898">
        <v>7</v>
      </c>
      <c r="K898" s="5">
        <v>46479.123330000002</v>
      </c>
      <c r="L898" s="6">
        <v>6600.7170960000003</v>
      </c>
      <c r="M8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899" spans="1:13" x14ac:dyDescent="0.2">
      <c r="A899" t="s">
        <v>2179</v>
      </c>
      <c r="B899" t="s">
        <v>32</v>
      </c>
      <c r="C899">
        <v>3</v>
      </c>
      <c r="D899" s="6">
        <v>147267.93</v>
      </c>
      <c r="E899" s="6">
        <v>3074612995.5999999</v>
      </c>
      <c r="F899">
        <v>20</v>
      </c>
      <c r="G899" t="s">
        <v>37</v>
      </c>
      <c r="H899">
        <v>2021</v>
      </c>
      <c r="I899">
        <v>7103</v>
      </c>
      <c r="J899">
        <v>4</v>
      </c>
      <c r="K899" s="5">
        <v>20876.682209999999</v>
      </c>
      <c r="L899" s="6">
        <v>7363.3963890000005</v>
      </c>
      <c r="M8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0" spans="1:13" x14ac:dyDescent="0.2">
      <c r="A900" t="s">
        <v>2181</v>
      </c>
      <c r="B900" t="s">
        <v>18</v>
      </c>
      <c r="C900">
        <v>4</v>
      </c>
      <c r="D900" s="6">
        <v>119331.61</v>
      </c>
      <c r="E900" s="6">
        <v>4688805608.54</v>
      </c>
      <c r="F900">
        <v>50</v>
      </c>
      <c r="G900" t="s">
        <v>33</v>
      </c>
      <c r="H900">
        <v>2011</v>
      </c>
      <c r="I900">
        <v>16569</v>
      </c>
      <c r="J900">
        <v>14</v>
      </c>
      <c r="K900" s="5">
        <v>39291.234360000002</v>
      </c>
      <c r="L900" s="6">
        <v>2386.6322110000001</v>
      </c>
      <c r="M9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1" spans="1:13" x14ac:dyDescent="0.2">
      <c r="A901" t="s">
        <v>2182</v>
      </c>
      <c r="B901" t="s">
        <v>18</v>
      </c>
      <c r="C901">
        <v>6</v>
      </c>
      <c r="D901" s="6">
        <v>463395.69</v>
      </c>
      <c r="E901" s="6">
        <v>9506763056.8799992</v>
      </c>
      <c r="F901">
        <v>24</v>
      </c>
      <c r="G901" t="s">
        <v>19</v>
      </c>
      <c r="H901">
        <v>2004</v>
      </c>
      <c r="I901">
        <v>1899</v>
      </c>
      <c r="J901">
        <v>21</v>
      </c>
      <c r="K901" s="5">
        <v>20514.432690000001</v>
      </c>
      <c r="L901" s="6">
        <v>19308.153689999999</v>
      </c>
      <c r="M9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2" spans="1:13" x14ac:dyDescent="0.2">
      <c r="A902" t="s">
        <v>241</v>
      </c>
      <c r="B902" t="s">
        <v>42</v>
      </c>
      <c r="C902">
        <v>9</v>
      </c>
      <c r="D902" s="6">
        <v>257721.62</v>
      </c>
      <c r="E902" s="6">
        <v>122536443.28</v>
      </c>
      <c r="F902">
        <v>28</v>
      </c>
      <c r="G902" t="s">
        <v>35</v>
      </c>
      <c r="H902">
        <v>2016</v>
      </c>
      <c r="I902">
        <v>1407</v>
      </c>
      <c r="J902">
        <v>9</v>
      </c>
      <c r="K902" s="5">
        <v>474.46047609999999</v>
      </c>
      <c r="L902" s="6">
        <v>9204.3435069999996</v>
      </c>
      <c r="M9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3" spans="1:13" x14ac:dyDescent="0.2">
      <c r="A903" t="s">
        <v>2186</v>
      </c>
      <c r="B903" t="s">
        <v>18</v>
      </c>
      <c r="C903">
        <v>7</v>
      </c>
      <c r="D903" s="6">
        <v>28858.81</v>
      </c>
      <c r="E903" s="6">
        <v>10496994364.950001</v>
      </c>
      <c r="F903">
        <v>16</v>
      </c>
      <c r="G903" t="s">
        <v>16</v>
      </c>
      <c r="H903">
        <v>2011</v>
      </c>
      <c r="I903">
        <v>17426</v>
      </c>
      <c r="J903">
        <v>14</v>
      </c>
      <c r="K903" s="5">
        <v>363735.24329999997</v>
      </c>
      <c r="L903" s="6">
        <v>1803.675493</v>
      </c>
      <c r="M9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4" spans="1:13" x14ac:dyDescent="0.2">
      <c r="A904" t="s">
        <v>2187</v>
      </c>
      <c r="B904" t="s">
        <v>12</v>
      </c>
      <c r="C904">
        <v>9</v>
      </c>
      <c r="D904" s="6">
        <v>259326.43</v>
      </c>
      <c r="E904" s="6">
        <v>6620013291.5699997</v>
      </c>
      <c r="F904">
        <v>24</v>
      </c>
      <c r="G904" t="s">
        <v>29</v>
      </c>
      <c r="H904">
        <v>2013</v>
      </c>
      <c r="I904">
        <v>72</v>
      </c>
      <c r="J904">
        <v>12</v>
      </c>
      <c r="K904" s="5">
        <v>25526.72306</v>
      </c>
      <c r="L904" s="6">
        <v>10805.26793</v>
      </c>
      <c r="M9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5" spans="1:13" x14ac:dyDescent="0.2">
      <c r="A905" t="s">
        <v>2188</v>
      </c>
      <c r="B905" t="s">
        <v>49</v>
      </c>
      <c r="C905">
        <v>6</v>
      </c>
      <c r="D905" s="6">
        <v>162394.32</v>
      </c>
      <c r="E905" s="6">
        <v>27533108344.889999</v>
      </c>
      <c r="F905">
        <v>15</v>
      </c>
      <c r="G905" t="s">
        <v>29</v>
      </c>
      <c r="H905">
        <v>2006</v>
      </c>
      <c r="I905">
        <v>18596</v>
      </c>
      <c r="J905">
        <v>19</v>
      </c>
      <c r="K905" s="5">
        <v>169543.7709</v>
      </c>
      <c r="L905" s="6">
        <v>10826.28822</v>
      </c>
      <c r="M9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6" spans="1:13" x14ac:dyDescent="0.2">
      <c r="A906" t="s">
        <v>2189</v>
      </c>
      <c r="B906" t="s">
        <v>12</v>
      </c>
      <c r="C906">
        <v>9</v>
      </c>
      <c r="D906" s="6">
        <v>219317.22</v>
      </c>
      <c r="E906" s="6">
        <v>4270355684.5500002</v>
      </c>
      <c r="F906">
        <v>17</v>
      </c>
      <c r="G906" t="s">
        <v>29</v>
      </c>
      <c r="H906">
        <v>2022</v>
      </c>
      <c r="I906">
        <v>8762</v>
      </c>
      <c r="J906">
        <v>3</v>
      </c>
      <c r="K906" s="5">
        <v>19470.137610000002</v>
      </c>
      <c r="L906" s="6">
        <v>12901.01268</v>
      </c>
      <c r="M9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7" spans="1:13" x14ac:dyDescent="0.2">
      <c r="A907" t="s">
        <v>2190</v>
      </c>
      <c r="B907" t="s">
        <v>15</v>
      </c>
      <c r="C907">
        <v>6</v>
      </c>
      <c r="D907" s="6">
        <v>3644.34</v>
      </c>
      <c r="E907" s="6">
        <v>1357199818.8499999</v>
      </c>
      <c r="F907">
        <v>20</v>
      </c>
      <c r="G907" t="s">
        <v>16</v>
      </c>
      <c r="H907">
        <v>2017</v>
      </c>
      <c r="I907">
        <v>8436</v>
      </c>
      <c r="J907">
        <v>8</v>
      </c>
      <c r="K907" s="5">
        <v>372411.69699999999</v>
      </c>
      <c r="L907" s="6">
        <v>182.21717870000001</v>
      </c>
      <c r="M9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8" spans="1:13" x14ac:dyDescent="0.2">
      <c r="A908" t="s">
        <v>2191</v>
      </c>
      <c r="B908" t="s">
        <v>24</v>
      </c>
      <c r="C908">
        <v>3</v>
      </c>
      <c r="D908" s="6">
        <v>87412.99</v>
      </c>
      <c r="E908" s="6">
        <v>3197811171.9000001</v>
      </c>
      <c r="F908">
        <v>44</v>
      </c>
      <c r="G908" t="s">
        <v>21</v>
      </c>
      <c r="H908">
        <v>2008</v>
      </c>
      <c r="I908">
        <v>9707</v>
      </c>
      <c r="J908">
        <v>17</v>
      </c>
      <c r="K908" s="5">
        <v>36581.79247</v>
      </c>
      <c r="L908" s="6">
        <v>1986.658801</v>
      </c>
      <c r="M9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09" spans="1:13" x14ac:dyDescent="0.2">
      <c r="A909" t="s">
        <v>2192</v>
      </c>
      <c r="B909" t="s">
        <v>9</v>
      </c>
      <c r="C909">
        <v>3</v>
      </c>
      <c r="D909" s="6">
        <v>76759.360000000001</v>
      </c>
      <c r="E909" s="6">
        <v>2517671449.6599998</v>
      </c>
      <c r="F909">
        <v>32</v>
      </c>
      <c r="G909" t="s">
        <v>35</v>
      </c>
      <c r="H909">
        <v>2011</v>
      </c>
      <c r="I909">
        <v>15919</v>
      </c>
      <c r="J909">
        <v>14</v>
      </c>
      <c r="K909" s="5">
        <v>32798.536599999999</v>
      </c>
      <c r="L909" s="6">
        <v>2398.7300110000001</v>
      </c>
      <c r="M9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0" spans="1:13" x14ac:dyDescent="0.2">
      <c r="A910" t="s">
        <v>2193</v>
      </c>
      <c r="B910" t="s">
        <v>15</v>
      </c>
      <c r="C910">
        <v>2</v>
      </c>
      <c r="D910" s="6">
        <v>459790.46</v>
      </c>
      <c r="E910" s="6">
        <v>8367029914.5299997</v>
      </c>
      <c r="F910">
        <v>35</v>
      </c>
      <c r="G910" t="s">
        <v>10</v>
      </c>
      <c r="H910">
        <v>2022</v>
      </c>
      <c r="I910">
        <v>7136</v>
      </c>
      <c r="J910">
        <v>3</v>
      </c>
      <c r="K910" s="5">
        <v>18196.48473</v>
      </c>
      <c r="L910" s="6">
        <v>13136.870349999999</v>
      </c>
      <c r="M9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1" spans="1:13" x14ac:dyDescent="0.2">
      <c r="A911" t="s">
        <v>2194</v>
      </c>
      <c r="B911" t="s">
        <v>24</v>
      </c>
      <c r="C911">
        <v>1</v>
      </c>
      <c r="D911" s="6">
        <v>340879.95</v>
      </c>
      <c r="E911" s="6">
        <v>1053211708.26</v>
      </c>
      <c r="F911">
        <v>33</v>
      </c>
      <c r="G911" t="s">
        <v>21</v>
      </c>
      <c r="H911">
        <v>2000</v>
      </c>
      <c r="I911">
        <v>15827</v>
      </c>
      <c r="J911">
        <v>25</v>
      </c>
      <c r="K911" s="5">
        <v>3088.6851350000002</v>
      </c>
      <c r="L911" s="6">
        <v>10329.695390000001</v>
      </c>
      <c r="M9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2" spans="1:13" x14ac:dyDescent="0.2">
      <c r="A912" t="s">
        <v>242</v>
      </c>
      <c r="B912" t="s">
        <v>42</v>
      </c>
      <c r="C912">
        <v>4</v>
      </c>
      <c r="D912" s="6">
        <v>444507.75</v>
      </c>
      <c r="E912" s="6">
        <v>22111913741.369999</v>
      </c>
      <c r="F912">
        <v>43</v>
      </c>
      <c r="G912" t="s">
        <v>35</v>
      </c>
      <c r="H912">
        <v>2018</v>
      </c>
      <c r="I912">
        <v>14144</v>
      </c>
      <c r="J912">
        <v>7</v>
      </c>
      <c r="K912" s="5">
        <v>49743.720289999997</v>
      </c>
      <c r="L912" s="6">
        <v>10337.38956</v>
      </c>
      <c r="M9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3" spans="1:13" x14ac:dyDescent="0.2">
      <c r="A913" t="s">
        <v>2195</v>
      </c>
      <c r="B913" t="s">
        <v>24</v>
      </c>
      <c r="C913">
        <v>4</v>
      </c>
      <c r="D913" s="6">
        <v>360448.63</v>
      </c>
      <c r="E913" s="6">
        <v>12101266905.65</v>
      </c>
      <c r="F913">
        <v>26</v>
      </c>
      <c r="G913" t="s">
        <v>35</v>
      </c>
      <c r="H913">
        <v>2001</v>
      </c>
      <c r="I913">
        <v>1401</v>
      </c>
      <c r="J913">
        <v>24</v>
      </c>
      <c r="K913" s="5">
        <v>33571.792110000002</v>
      </c>
      <c r="L913" s="6">
        <v>13863.40883</v>
      </c>
      <c r="M9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4" spans="1:13" x14ac:dyDescent="0.2">
      <c r="A914" t="s">
        <v>2197</v>
      </c>
      <c r="B914" t="s">
        <v>9</v>
      </c>
      <c r="C914">
        <v>4</v>
      </c>
      <c r="D914" s="6">
        <v>59642.080000000002</v>
      </c>
      <c r="E914" s="6">
        <v>1216392556.0799999</v>
      </c>
      <c r="F914">
        <v>4</v>
      </c>
      <c r="G914" t="s">
        <v>27</v>
      </c>
      <c r="H914">
        <v>2021</v>
      </c>
      <c r="I914">
        <v>1504</v>
      </c>
      <c r="J914">
        <v>4</v>
      </c>
      <c r="K914" s="5">
        <v>20393.871920000001</v>
      </c>
      <c r="L914" s="6">
        <v>14910.51967</v>
      </c>
      <c r="M9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5" spans="1:13" x14ac:dyDescent="0.2">
      <c r="A915" t="s">
        <v>2199</v>
      </c>
      <c r="B915" t="s">
        <v>24</v>
      </c>
      <c r="C915">
        <v>7</v>
      </c>
      <c r="D915" s="6">
        <v>274314.28999999998</v>
      </c>
      <c r="E915" s="6">
        <v>6973047375.21</v>
      </c>
      <c r="F915">
        <v>25</v>
      </c>
      <c r="G915" t="s">
        <v>37</v>
      </c>
      <c r="H915">
        <v>2014</v>
      </c>
      <c r="I915">
        <v>1681</v>
      </c>
      <c r="J915">
        <v>11</v>
      </c>
      <c r="K915" s="5">
        <v>25418.919860000002</v>
      </c>
      <c r="L915" s="6">
        <v>10972.57177</v>
      </c>
      <c r="M9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6" spans="1:13" x14ac:dyDescent="0.2">
      <c r="A916" t="s">
        <v>2201</v>
      </c>
      <c r="B916" t="s">
        <v>12</v>
      </c>
      <c r="C916">
        <v>5</v>
      </c>
      <c r="D916" s="6">
        <v>86849.91</v>
      </c>
      <c r="E916" s="6">
        <v>4315062976.0799999</v>
      </c>
      <c r="F916">
        <v>8</v>
      </c>
      <c r="G916" t="s">
        <v>21</v>
      </c>
      <c r="H916">
        <v>2023</v>
      </c>
      <c r="I916">
        <v>9448</v>
      </c>
      <c r="J916">
        <v>2</v>
      </c>
      <c r="K916" s="5">
        <v>49683.136469999998</v>
      </c>
      <c r="L916" s="6">
        <v>10856.239240000001</v>
      </c>
      <c r="M9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7" spans="1:13" x14ac:dyDescent="0.2">
      <c r="A917" t="s">
        <v>2202</v>
      </c>
      <c r="B917" t="s">
        <v>49</v>
      </c>
      <c r="C917">
        <v>2</v>
      </c>
      <c r="D917" s="6">
        <v>213288.23</v>
      </c>
      <c r="E917" s="6">
        <v>9716108800.5300007</v>
      </c>
      <c r="F917">
        <v>18</v>
      </c>
      <c r="G917" t="s">
        <v>19</v>
      </c>
      <c r="H917">
        <v>2002</v>
      </c>
      <c r="I917">
        <v>1291</v>
      </c>
      <c r="J917">
        <v>23</v>
      </c>
      <c r="K917" s="5">
        <v>45552.891530000001</v>
      </c>
      <c r="L917" s="6">
        <v>11849.346</v>
      </c>
      <c r="M9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8" spans="1:13" x14ac:dyDescent="0.2">
      <c r="A918" t="s">
        <v>243</v>
      </c>
      <c r="B918" t="s">
        <v>9</v>
      </c>
      <c r="C918">
        <v>4</v>
      </c>
      <c r="D918" s="6">
        <v>469590.17</v>
      </c>
      <c r="E918" s="6">
        <v>2078820631.73</v>
      </c>
      <c r="F918">
        <v>42</v>
      </c>
      <c r="G918" t="s">
        <v>13</v>
      </c>
      <c r="H918">
        <v>2017</v>
      </c>
      <c r="I918">
        <v>9056</v>
      </c>
      <c r="J918">
        <v>8</v>
      </c>
      <c r="K918" s="5">
        <v>4425.882791</v>
      </c>
      <c r="L918" s="6">
        <v>11180.718279999999</v>
      </c>
      <c r="M9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19" spans="1:13" x14ac:dyDescent="0.2">
      <c r="A919" t="s">
        <v>2205</v>
      </c>
      <c r="B919" t="s">
        <v>9</v>
      </c>
      <c r="C919">
        <v>8</v>
      </c>
      <c r="D919" s="6">
        <v>396542.81</v>
      </c>
      <c r="E919" s="6">
        <v>1474376191.96</v>
      </c>
      <c r="F919">
        <v>45</v>
      </c>
      <c r="G919" t="s">
        <v>27</v>
      </c>
      <c r="H919">
        <v>2011</v>
      </c>
      <c r="I919">
        <v>19265</v>
      </c>
      <c r="J919">
        <v>14</v>
      </c>
      <c r="K919" s="5">
        <v>3717.0757619999999</v>
      </c>
      <c r="L919" s="6">
        <v>8812.0623340000002</v>
      </c>
      <c r="M9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0" spans="1:13" x14ac:dyDescent="0.2">
      <c r="A920" t="s">
        <v>2206</v>
      </c>
      <c r="B920" t="s">
        <v>18</v>
      </c>
      <c r="C920">
        <v>8</v>
      </c>
      <c r="D920" s="6">
        <v>65996.7</v>
      </c>
      <c r="E920" s="6">
        <v>19056614.73</v>
      </c>
      <c r="F920">
        <v>24</v>
      </c>
      <c r="G920" t="s">
        <v>29</v>
      </c>
      <c r="H920">
        <v>2002</v>
      </c>
      <c r="I920">
        <v>923</v>
      </c>
      <c r="J920">
        <v>23</v>
      </c>
      <c r="K920" s="5">
        <v>287.7510269</v>
      </c>
      <c r="L920" s="6">
        <v>2749.8624770000001</v>
      </c>
      <c r="M9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1" spans="1:13" x14ac:dyDescent="0.2">
      <c r="A921" t="s">
        <v>2207</v>
      </c>
      <c r="B921" t="s">
        <v>9</v>
      </c>
      <c r="C921">
        <v>5</v>
      </c>
      <c r="D921" s="6">
        <v>107665.76</v>
      </c>
      <c r="E921" s="6">
        <v>5102436349.1199999</v>
      </c>
      <c r="F921">
        <v>7</v>
      </c>
      <c r="G921" t="s">
        <v>29</v>
      </c>
      <c r="H921">
        <v>2008</v>
      </c>
      <c r="I921">
        <v>11173</v>
      </c>
      <c r="J921">
        <v>17</v>
      </c>
      <c r="K921" s="5">
        <v>47390.448179999999</v>
      </c>
      <c r="L921" s="6">
        <v>15380.823050000001</v>
      </c>
      <c r="M9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2" spans="1:13" x14ac:dyDescent="0.2">
      <c r="A922" t="s">
        <v>2210</v>
      </c>
      <c r="B922" t="s">
        <v>24</v>
      </c>
      <c r="C922">
        <v>1</v>
      </c>
      <c r="D922" s="6">
        <v>32277.26</v>
      </c>
      <c r="E922" s="6">
        <v>5469836860.8699999</v>
      </c>
      <c r="F922">
        <v>9</v>
      </c>
      <c r="G922" t="s">
        <v>29</v>
      </c>
      <c r="H922">
        <v>2005</v>
      </c>
      <c r="I922">
        <v>18654</v>
      </c>
      <c r="J922">
        <v>20</v>
      </c>
      <c r="K922" s="5">
        <v>169463.0851</v>
      </c>
      <c r="L922" s="6">
        <v>3586.362568</v>
      </c>
      <c r="M9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3" spans="1:13" x14ac:dyDescent="0.2">
      <c r="A923" t="s">
        <v>2211</v>
      </c>
      <c r="B923" t="s">
        <v>12</v>
      </c>
      <c r="C923">
        <v>9</v>
      </c>
      <c r="D923" s="6">
        <v>143558.12</v>
      </c>
      <c r="E923" s="6">
        <v>4826200391.2200003</v>
      </c>
      <c r="F923">
        <v>35</v>
      </c>
      <c r="G923" t="s">
        <v>21</v>
      </c>
      <c r="H923">
        <v>2002</v>
      </c>
      <c r="I923">
        <v>12141</v>
      </c>
      <c r="J923">
        <v>23</v>
      </c>
      <c r="K923" s="5">
        <v>33617.443330000002</v>
      </c>
      <c r="L923" s="6">
        <v>4101.6604600000001</v>
      </c>
      <c r="M9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4" spans="1:13" x14ac:dyDescent="0.2">
      <c r="A924" t="s">
        <v>2212</v>
      </c>
      <c r="B924" t="s">
        <v>49</v>
      </c>
      <c r="C924">
        <v>6</v>
      </c>
      <c r="D924" s="6">
        <v>43928.81</v>
      </c>
      <c r="E924" s="6">
        <v>7255710671.79</v>
      </c>
      <c r="F924">
        <v>40</v>
      </c>
      <c r="G924" t="s">
        <v>35</v>
      </c>
      <c r="H924">
        <v>2004</v>
      </c>
      <c r="I924">
        <v>4682</v>
      </c>
      <c r="J924">
        <v>21</v>
      </c>
      <c r="K924" s="5">
        <v>165168.76199999999</v>
      </c>
      <c r="L924" s="6">
        <v>1098.220186</v>
      </c>
      <c r="M9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5" spans="1:13" x14ac:dyDescent="0.2">
      <c r="A925" t="s">
        <v>2213</v>
      </c>
      <c r="B925" t="s">
        <v>24</v>
      </c>
      <c r="C925">
        <v>6</v>
      </c>
      <c r="D925" s="6">
        <v>438630.38</v>
      </c>
      <c r="E925" s="6">
        <v>14515064356.959999</v>
      </c>
      <c r="F925">
        <v>36</v>
      </c>
      <c r="G925" t="s">
        <v>35</v>
      </c>
      <c r="H925">
        <v>2000</v>
      </c>
      <c r="I925">
        <v>16326</v>
      </c>
      <c r="J925">
        <v>25</v>
      </c>
      <c r="K925" s="5">
        <v>33090.79</v>
      </c>
      <c r="L925" s="6">
        <v>12184.177170000001</v>
      </c>
      <c r="M9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6" spans="1:13" x14ac:dyDescent="0.2">
      <c r="A926" t="s">
        <v>2214</v>
      </c>
      <c r="B926" t="s">
        <v>9</v>
      </c>
      <c r="C926">
        <v>7</v>
      </c>
      <c r="D926" s="6">
        <v>274907.01</v>
      </c>
      <c r="E926" s="6">
        <v>6278104297.1300001</v>
      </c>
      <c r="F926">
        <v>43</v>
      </c>
      <c r="G926" t="s">
        <v>21</v>
      </c>
      <c r="H926">
        <v>2021</v>
      </c>
      <c r="I926">
        <v>17085</v>
      </c>
      <c r="J926">
        <v>4</v>
      </c>
      <c r="K926" s="5">
        <v>22836.1921</v>
      </c>
      <c r="L926" s="6">
        <v>6393.1863800000001</v>
      </c>
      <c r="M9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7" spans="1:13" x14ac:dyDescent="0.2">
      <c r="A927" t="s">
        <v>244</v>
      </c>
      <c r="B927" t="s">
        <v>12</v>
      </c>
      <c r="C927">
        <v>5</v>
      </c>
      <c r="D927" s="6">
        <v>350648.88</v>
      </c>
      <c r="E927" s="6">
        <v>1685806323.6600001</v>
      </c>
      <c r="F927">
        <v>29</v>
      </c>
      <c r="G927" t="s">
        <v>13</v>
      </c>
      <c r="H927">
        <v>2021</v>
      </c>
      <c r="I927">
        <v>18835</v>
      </c>
      <c r="J927">
        <v>4</v>
      </c>
      <c r="K927" s="5">
        <v>4806.6763170000004</v>
      </c>
      <c r="L927" s="6">
        <v>12091.340749999999</v>
      </c>
      <c r="M9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8" spans="1:13" x14ac:dyDescent="0.2">
      <c r="A928" t="s">
        <v>2215</v>
      </c>
      <c r="B928" t="s">
        <v>24</v>
      </c>
      <c r="C928">
        <v>2</v>
      </c>
      <c r="D928" s="6">
        <v>471842.19</v>
      </c>
      <c r="E928" s="6">
        <v>11665674654.799999</v>
      </c>
      <c r="F928">
        <v>36</v>
      </c>
      <c r="G928" t="s">
        <v>35</v>
      </c>
      <c r="H928">
        <v>2004</v>
      </c>
      <c r="I928">
        <v>4223</v>
      </c>
      <c r="J928">
        <v>21</v>
      </c>
      <c r="K928" s="5">
        <v>24722.678830000001</v>
      </c>
      <c r="L928" s="6">
        <v>13106.72738</v>
      </c>
      <c r="M9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29" spans="1:13" x14ac:dyDescent="0.2">
      <c r="A929" t="s">
        <v>2217</v>
      </c>
      <c r="B929" t="s">
        <v>24</v>
      </c>
      <c r="C929">
        <v>2</v>
      </c>
      <c r="D929" s="6">
        <v>337092.34</v>
      </c>
      <c r="E929" s="6">
        <v>1410581094.24</v>
      </c>
      <c r="F929">
        <v>49</v>
      </c>
      <c r="G929" t="s">
        <v>33</v>
      </c>
      <c r="H929">
        <v>2014</v>
      </c>
      <c r="I929">
        <v>10073</v>
      </c>
      <c r="J929">
        <v>11</v>
      </c>
      <c r="K929" s="5">
        <v>4183.5540419999998</v>
      </c>
      <c r="L929" s="6">
        <v>6879.4354139999996</v>
      </c>
      <c r="M9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0" spans="1:13" x14ac:dyDescent="0.2">
      <c r="A930" t="s">
        <v>2218</v>
      </c>
      <c r="B930" t="s">
        <v>12</v>
      </c>
      <c r="C930">
        <v>2</v>
      </c>
      <c r="D930" s="6">
        <v>125441.68</v>
      </c>
      <c r="E930" s="6">
        <v>4452183066.21</v>
      </c>
      <c r="F930">
        <v>16</v>
      </c>
      <c r="G930" t="s">
        <v>37</v>
      </c>
      <c r="H930">
        <v>2009</v>
      </c>
      <c r="I930">
        <v>14509</v>
      </c>
      <c r="J930">
        <v>16</v>
      </c>
      <c r="K930" s="5">
        <v>35491.055820000001</v>
      </c>
      <c r="L930" s="6">
        <v>7840.1049249999996</v>
      </c>
      <c r="M9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1" spans="1:13" x14ac:dyDescent="0.2">
      <c r="A931" t="s">
        <v>2219</v>
      </c>
      <c r="B931" t="s">
        <v>49</v>
      </c>
      <c r="C931">
        <v>9</v>
      </c>
      <c r="D931" s="6">
        <v>278835.71999999997</v>
      </c>
      <c r="E931" s="6">
        <v>12870970725.360001</v>
      </c>
      <c r="F931">
        <v>37</v>
      </c>
      <c r="G931" t="s">
        <v>37</v>
      </c>
      <c r="H931">
        <v>2018</v>
      </c>
      <c r="I931">
        <v>1864</v>
      </c>
      <c r="J931">
        <v>7</v>
      </c>
      <c r="K931" s="5">
        <v>46158.691129999999</v>
      </c>
      <c r="L931" s="6">
        <v>7536.1005480000003</v>
      </c>
      <c r="M9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2" spans="1:13" x14ac:dyDescent="0.2">
      <c r="A932" t="s">
        <v>2220</v>
      </c>
      <c r="B932" t="s">
        <v>12</v>
      </c>
      <c r="C932">
        <v>1</v>
      </c>
      <c r="D932" s="6">
        <v>488801.36</v>
      </c>
      <c r="E932" s="6">
        <v>21076766877.939999</v>
      </c>
      <c r="F932">
        <v>50</v>
      </c>
      <c r="G932" t="s">
        <v>29</v>
      </c>
      <c r="H932">
        <v>2022</v>
      </c>
      <c r="I932">
        <v>2789</v>
      </c>
      <c r="J932">
        <v>3</v>
      </c>
      <c r="K932" s="5">
        <v>43118.288809999998</v>
      </c>
      <c r="L932" s="6">
        <v>9776.0271369999991</v>
      </c>
      <c r="M9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3" spans="1:13" x14ac:dyDescent="0.2">
      <c r="A933" t="s">
        <v>2221</v>
      </c>
      <c r="B933" t="s">
        <v>49</v>
      </c>
      <c r="C933">
        <v>1</v>
      </c>
      <c r="D933" s="6">
        <v>34203.97</v>
      </c>
      <c r="E933" s="6">
        <v>15186656052.120001</v>
      </c>
      <c r="F933">
        <v>26</v>
      </c>
      <c r="G933" t="s">
        <v>21</v>
      </c>
      <c r="H933">
        <v>2018</v>
      </c>
      <c r="I933">
        <v>13115</v>
      </c>
      <c r="J933">
        <v>7</v>
      </c>
      <c r="K933" s="5">
        <v>444001.78539999999</v>
      </c>
      <c r="L933" s="6">
        <v>1315.537143</v>
      </c>
      <c r="M9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4" spans="1:13" x14ac:dyDescent="0.2">
      <c r="A934" t="s">
        <v>2222</v>
      </c>
      <c r="B934" t="s">
        <v>32</v>
      </c>
      <c r="C934">
        <v>5</v>
      </c>
      <c r="D934" s="6">
        <v>28277.55</v>
      </c>
      <c r="E934" s="6">
        <v>8894522282.7800007</v>
      </c>
      <c r="F934">
        <v>46</v>
      </c>
      <c r="G934" t="s">
        <v>37</v>
      </c>
      <c r="H934">
        <v>2005</v>
      </c>
      <c r="I934">
        <v>14109</v>
      </c>
      <c r="J934">
        <v>20</v>
      </c>
      <c r="K934" s="5">
        <v>314542.59759999998</v>
      </c>
      <c r="L934" s="6">
        <v>614.72934620000001</v>
      </c>
      <c r="M9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5" spans="1:13" x14ac:dyDescent="0.2">
      <c r="A935" t="s">
        <v>2223</v>
      </c>
      <c r="B935" t="s">
        <v>49</v>
      </c>
      <c r="C935">
        <v>1</v>
      </c>
      <c r="D935" s="6">
        <v>86125.15</v>
      </c>
      <c r="E935" s="6">
        <v>19794655305.349998</v>
      </c>
      <c r="F935">
        <v>7</v>
      </c>
      <c r="G935" t="s">
        <v>33</v>
      </c>
      <c r="H935">
        <v>2011</v>
      </c>
      <c r="I935">
        <v>1405</v>
      </c>
      <c r="J935">
        <v>14</v>
      </c>
      <c r="K935" s="5">
        <v>229834.94579999999</v>
      </c>
      <c r="L935" s="6">
        <v>12303.592860000001</v>
      </c>
      <c r="M9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6" spans="1:13" x14ac:dyDescent="0.2">
      <c r="A936" t="s">
        <v>2224</v>
      </c>
      <c r="B936" t="s">
        <v>32</v>
      </c>
      <c r="C936">
        <v>9</v>
      </c>
      <c r="D936" s="6">
        <v>294133.24</v>
      </c>
      <c r="E936" s="6">
        <v>7171629632.1999998</v>
      </c>
      <c r="F936">
        <v>41</v>
      </c>
      <c r="G936" t="s">
        <v>21</v>
      </c>
      <c r="H936">
        <v>2010</v>
      </c>
      <c r="I936">
        <v>12075</v>
      </c>
      <c r="J936">
        <v>15</v>
      </c>
      <c r="K936" s="5">
        <v>24381.248019999999</v>
      </c>
      <c r="L936" s="6">
        <v>7173.9814880000004</v>
      </c>
      <c r="M9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7" spans="1:13" x14ac:dyDescent="0.2">
      <c r="A937" t="s">
        <v>46</v>
      </c>
      <c r="B937" t="s">
        <v>12</v>
      </c>
      <c r="C937">
        <v>4</v>
      </c>
      <c r="D937" s="6">
        <v>346538.78</v>
      </c>
      <c r="E937" s="6">
        <v>5927235280.1899996</v>
      </c>
      <c r="F937">
        <v>45</v>
      </c>
      <c r="G937" t="s">
        <v>16</v>
      </c>
      <c r="H937">
        <v>2021</v>
      </c>
      <c r="I937">
        <v>10746</v>
      </c>
      <c r="J937">
        <v>4</v>
      </c>
      <c r="K937" s="5">
        <v>17103.103599999999</v>
      </c>
      <c r="L937" s="6">
        <v>7700.8618880000004</v>
      </c>
      <c r="M9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8" spans="1:13" x14ac:dyDescent="0.2">
      <c r="A938" t="s">
        <v>245</v>
      </c>
      <c r="B938" t="s">
        <v>49</v>
      </c>
      <c r="C938">
        <v>2</v>
      </c>
      <c r="D938" s="6">
        <v>324331.83</v>
      </c>
      <c r="E938" s="6">
        <v>8884770582</v>
      </c>
      <c r="F938">
        <v>34</v>
      </c>
      <c r="G938" t="s">
        <v>13</v>
      </c>
      <c r="H938">
        <v>2012</v>
      </c>
      <c r="I938">
        <v>6543</v>
      </c>
      <c r="J938">
        <v>13</v>
      </c>
      <c r="K938" s="5">
        <v>27393.075089999998</v>
      </c>
      <c r="L938" s="6">
        <v>9539.1715540000005</v>
      </c>
      <c r="M9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39" spans="1:13" x14ac:dyDescent="0.2">
      <c r="A939" t="s">
        <v>2225</v>
      </c>
      <c r="B939" t="s">
        <v>32</v>
      </c>
      <c r="C939">
        <v>7</v>
      </c>
      <c r="D939" s="6">
        <v>233817.27</v>
      </c>
      <c r="E939" s="6">
        <v>9553196815.8899994</v>
      </c>
      <c r="F939">
        <v>48</v>
      </c>
      <c r="G939" t="s">
        <v>29</v>
      </c>
      <c r="H939">
        <v>2021</v>
      </c>
      <c r="I939">
        <v>7055</v>
      </c>
      <c r="J939">
        <v>4</v>
      </c>
      <c r="K939" s="5">
        <v>40856.532859999999</v>
      </c>
      <c r="L939" s="6">
        <v>4871.1931370000002</v>
      </c>
      <c r="M9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0" spans="1:13" x14ac:dyDescent="0.2">
      <c r="A940" t="s">
        <v>2226</v>
      </c>
      <c r="B940" t="s">
        <v>18</v>
      </c>
      <c r="C940">
        <v>3</v>
      </c>
      <c r="D940" s="6">
        <v>55752.99</v>
      </c>
      <c r="E940" s="6">
        <v>19105779103.41</v>
      </c>
      <c r="F940">
        <v>23</v>
      </c>
      <c r="G940" t="s">
        <v>29</v>
      </c>
      <c r="H940">
        <v>2014</v>
      </c>
      <c r="I940">
        <v>12108</v>
      </c>
      <c r="J940">
        <v>11</v>
      </c>
      <c r="K940" s="5">
        <v>342685.19799999997</v>
      </c>
      <c r="L940" s="6">
        <v>2424.0429079999999</v>
      </c>
      <c r="M9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1" spans="1:13" x14ac:dyDescent="0.2">
      <c r="A941" t="s">
        <v>2227</v>
      </c>
      <c r="B941" t="s">
        <v>18</v>
      </c>
      <c r="C941">
        <v>9</v>
      </c>
      <c r="D941" s="6">
        <v>3303.82</v>
      </c>
      <c r="E941" s="6">
        <v>1488165706.1099999</v>
      </c>
      <c r="F941">
        <v>19</v>
      </c>
      <c r="G941" t="s">
        <v>19</v>
      </c>
      <c r="H941">
        <v>2020</v>
      </c>
      <c r="I941">
        <v>10506</v>
      </c>
      <c r="J941">
        <v>5</v>
      </c>
      <c r="K941" s="5">
        <v>450437.24729999999</v>
      </c>
      <c r="L941" s="6">
        <v>173.8851248</v>
      </c>
      <c r="M9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2" spans="1:13" x14ac:dyDescent="0.2">
      <c r="A942" t="s">
        <v>2228</v>
      </c>
      <c r="B942" t="s">
        <v>24</v>
      </c>
      <c r="C942">
        <v>3</v>
      </c>
      <c r="D942" s="6">
        <v>328867.46999999997</v>
      </c>
      <c r="E942" s="6">
        <v>14639713536</v>
      </c>
      <c r="F942">
        <v>33</v>
      </c>
      <c r="G942" t="s">
        <v>27</v>
      </c>
      <c r="H942">
        <v>2022</v>
      </c>
      <c r="I942">
        <v>13462</v>
      </c>
      <c r="J942">
        <v>3</v>
      </c>
      <c r="K942" s="5">
        <v>44514.542220000003</v>
      </c>
      <c r="L942" s="6">
        <v>9965.6807669999998</v>
      </c>
      <c r="M9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3" spans="1:13" x14ac:dyDescent="0.2">
      <c r="A943" t="s">
        <v>2229</v>
      </c>
      <c r="B943" t="s">
        <v>18</v>
      </c>
      <c r="C943">
        <v>4</v>
      </c>
      <c r="D943" s="6">
        <v>50359.49</v>
      </c>
      <c r="E943" s="6">
        <v>24169486343.560001</v>
      </c>
      <c r="F943">
        <v>38</v>
      </c>
      <c r="G943" t="s">
        <v>35</v>
      </c>
      <c r="H943">
        <v>2004</v>
      </c>
      <c r="I943">
        <v>6566</v>
      </c>
      <c r="J943">
        <v>21</v>
      </c>
      <c r="K943" s="5">
        <v>479938.07750000001</v>
      </c>
      <c r="L943" s="6">
        <v>1325.249691</v>
      </c>
      <c r="M9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4" spans="1:13" x14ac:dyDescent="0.2">
      <c r="A944" t="s">
        <v>2230</v>
      </c>
      <c r="B944" t="s">
        <v>49</v>
      </c>
      <c r="C944">
        <v>9</v>
      </c>
      <c r="D944" s="6">
        <v>273798.87</v>
      </c>
      <c r="E944" s="6">
        <v>10132733356.389999</v>
      </c>
      <c r="F944">
        <v>30</v>
      </c>
      <c r="G944" t="s">
        <v>29</v>
      </c>
      <c r="H944">
        <v>2019</v>
      </c>
      <c r="I944">
        <v>2401</v>
      </c>
      <c r="J944">
        <v>6</v>
      </c>
      <c r="K944" s="5">
        <v>37006.944519999997</v>
      </c>
      <c r="L944" s="6">
        <v>9126.6289689999994</v>
      </c>
      <c r="M9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5" spans="1:13" x14ac:dyDescent="0.2">
      <c r="A945" t="s">
        <v>2231</v>
      </c>
      <c r="B945" t="s">
        <v>15</v>
      </c>
      <c r="C945">
        <v>10</v>
      </c>
      <c r="D945" s="6">
        <v>317338.88</v>
      </c>
      <c r="E945" s="6">
        <v>8241170880.3900003</v>
      </c>
      <c r="F945">
        <v>43</v>
      </c>
      <c r="G945" t="s">
        <v>19</v>
      </c>
      <c r="H945">
        <v>2018</v>
      </c>
      <c r="I945">
        <v>798</v>
      </c>
      <c r="J945">
        <v>7</v>
      </c>
      <c r="K945" s="5">
        <v>25968.622630000002</v>
      </c>
      <c r="L945" s="6">
        <v>7379.9738809999999</v>
      </c>
      <c r="M9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6" spans="1:13" x14ac:dyDescent="0.2">
      <c r="A946" t="s">
        <v>2232</v>
      </c>
      <c r="B946" t="s">
        <v>15</v>
      </c>
      <c r="C946">
        <v>7</v>
      </c>
      <c r="D946" s="6">
        <v>245351.19</v>
      </c>
      <c r="E946" s="6">
        <v>6597968258.8800001</v>
      </c>
      <c r="F946">
        <v>47</v>
      </c>
      <c r="G946" t="s">
        <v>10</v>
      </c>
      <c r="H946">
        <v>2023</v>
      </c>
      <c r="I946">
        <v>12724</v>
      </c>
      <c r="J946">
        <v>2</v>
      </c>
      <c r="K946" s="5">
        <v>26890.935000000001</v>
      </c>
      <c r="L946" s="6">
        <v>5220.2380890000004</v>
      </c>
      <c r="M9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7" spans="1:13" x14ac:dyDescent="0.2">
      <c r="A947" t="s">
        <v>2233</v>
      </c>
      <c r="B947" t="s">
        <v>12</v>
      </c>
      <c r="C947">
        <v>6</v>
      </c>
      <c r="D947" s="6">
        <v>42205.72</v>
      </c>
      <c r="E947" s="6">
        <v>14765769053.440001</v>
      </c>
      <c r="F947">
        <v>45</v>
      </c>
      <c r="G947" t="s">
        <v>35</v>
      </c>
      <c r="H947">
        <v>2014</v>
      </c>
      <c r="I947">
        <v>808</v>
      </c>
      <c r="J947">
        <v>11</v>
      </c>
      <c r="K947" s="5">
        <v>349851.3112</v>
      </c>
      <c r="L947" s="6">
        <v>937.90491210000005</v>
      </c>
      <c r="M9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8" spans="1:13" x14ac:dyDescent="0.2">
      <c r="A948" t="s">
        <v>2234</v>
      </c>
      <c r="B948" t="s">
        <v>42</v>
      </c>
      <c r="C948">
        <v>2</v>
      </c>
      <c r="D948" s="6">
        <v>248785.94</v>
      </c>
      <c r="E948" s="6">
        <v>5148775571.1499996</v>
      </c>
      <c r="F948">
        <v>36</v>
      </c>
      <c r="G948" t="s">
        <v>37</v>
      </c>
      <c r="H948">
        <v>2010</v>
      </c>
      <c r="I948">
        <v>8023</v>
      </c>
      <c r="J948">
        <v>15</v>
      </c>
      <c r="K948" s="5">
        <v>20694.605060000002</v>
      </c>
      <c r="L948" s="6">
        <v>6910.7205739999999</v>
      </c>
      <c r="M9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49" spans="1:13" x14ac:dyDescent="0.2">
      <c r="A949" t="s">
        <v>246</v>
      </c>
      <c r="B949" t="s">
        <v>18</v>
      </c>
      <c r="C949">
        <v>10</v>
      </c>
      <c r="D949" s="6">
        <v>239070.28</v>
      </c>
      <c r="E949" s="6">
        <v>9276016886.4200001</v>
      </c>
      <c r="F949">
        <v>42</v>
      </c>
      <c r="G949" t="s">
        <v>35</v>
      </c>
      <c r="H949">
        <v>2010</v>
      </c>
      <c r="I949">
        <v>10442</v>
      </c>
      <c r="J949">
        <v>15</v>
      </c>
      <c r="K949" s="5">
        <v>38799.376179999999</v>
      </c>
      <c r="L949" s="6">
        <v>5692.1495779999996</v>
      </c>
      <c r="M9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0" spans="1:13" x14ac:dyDescent="0.2">
      <c r="A950" t="s">
        <v>2235</v>
      </c>
      <c r="B950" t="s">
        <v>9</v>
      </c>
      <c r="C950">
        <v>2</v>
      </c>
      <c r="D950" s="6">
        <v>477922.05</v>
      </c>
      <c r="E950" s="6">
        <v>20785158254.049999</v>
      </c>
      <c r="F950">
        <v>33</v>
      </c>
      <c r="G950" t="s">
        <v>16</v>
      </c>
      <c r="H950">
        <v>2007</v>
      </c>
      <c r="I950">
        <v>15882</v>
      </c>
      <c r="J950">
        <v>18</v>
      </c>
      <c r="K950" s="5">
        <v>43489.687030000001</v>
      </c>
      <c r="L950" s="6">
        <v>14482.48633</v>
      </c>
      <c r="M9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1" spans="1:13" x14ac:dyDescent="0.2">
      <c r="A951" t="s">
        <v>2236</v>
      </c>
      <c r="B951" t="s">
        <v>32</v>
      </c>
      <c r="C951">
        <v>4</v>
      </c>
      <c r="D951" s="6">
        <v>23797.61</v>
      </c>
      <c r="E951" s="6">
        <v>6480281796.3599997</v>
      </c>
      <c r="F951">
        <v>16</v>
      </c>
      <c r="G951" t="s">
        <v>35</v>
      </c>
      <c r="H951">
        <v>2019</v>
      </c>
      <c r="I951">
        <v>16218</v>
      </c>
      <c r="J951">
        <v>6</v>
      </c>
      <c r="K951" s="5">
        <v>272307.11859999999</v>
      </c>
      <c r="L951" s="6">
        <v>1487.3504849999999</v>
      </c>
      <c r="M9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2" spans="1:13" x14ac:dyDescent="0.2">
      <c r="A952" t="s">
        <v>2237</v>
      </c>
      <c r="B952" t="s">
        <v>42</v>
      </c>
      <c r="C952">
        <v>9</v>
      </c>
      <c r="D952" s="6">
        <v>213475.88</v>
      </c>
      <c r="E952" s="6">
        <v>10096466719.219999</v>
      </c>
      <c r="F952">
        <v>36</v>
      </c>
      <c r="G952" t="s">
        <v>21</v>
      </c>
      <c r="H952">
        <v>2014</v>
      </c>
      <c r="I952">
        <v>14203</v>
      </c>
      <c r="J952">
        <v>11</v>
      </c>
      <c r="K952" s="5">
        <v>47294.585379999997</v>
      </c>
      <c r="L952" s="6">
        <v>5929.8855620000004</v>
      </c>
      <c r="M9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3" spans="1:13" x14ac:dyDescent="0.2">
      <c r="A953" t="s">
        <v>2240</v>
      </c>
      <c r="B953" t="s">
        <v>24</v>
      </c>
      <c r="C953">
        <v>3</v>
      </c>
      <c r="D953" s="6">
        <v>33576.85</v>
      </c>
      <c r="E953" s="6">
        <v>13652046046.129999</v>
      </c>
      <c r="F953">
        <v>45</v>
      </c>
      <c r="G953" t="s">
        <v>35</v>
      </c>
      <c r="H953">
        <v>2022</v>
      </c>
      <c r="I953">
        <v>5389</v>
      </c>
      <c r="J953">
        <v>3</v>
      </c>
      <c r="K953" s="5">
        <v>406590.0673</v>
      </c>
      <c r="L953" s="6">
        <v>746.15215499999999</v>
      </c>
      <c r="M9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4" spans="1:13" x14ac:dyDescent="0.2">
      <c r="A954" t="s">
        <v>2241</v>
      </c>
      <c r="B954" t="s">
        <v>12</v>
      </c>
      <c r="C954">
        <v>6</v>
      </c>
      <c r="D954" s="6">
        <v>93674.3</v>
      </c>
      <c r="E954" s="6">
        <v>19198293079.110001</v>
      </c>
      <c r="F954">
        <v>26</v>
      </c>
      <c r="G954" t="s">
        <v>35</v>
      </c>
      <c r="H954">
        <v>2020</v>
      </c>
      <c r="I954">
        <v>13592</v>
      </c>
      <c r="J954">
        <v>5</v>
      </c>
      <c r="K954" s="5">
        <v>204946.2702</v>
      </c>
      <c r="L954" s="6">
        <v>3602.8578809999999</v>
      </c>
      <c r="M9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5" spans="1:13" x14ac:dyDescent="0.2">
      <c r="A955" t="s">
        <v>2242</v>
      </c>
      <c r="B955" t="s">
        <v>49</v>
      </c>
      <c r="C955">
        <v>5</v>
      </c>
      <c r="D955" s="6">
        <v>188322.49</v>
      </c>
      <c r="E955" s="6">
        <v>6778081714.9300003</v>
      </c>
      <c r="F955">
        <v>36</v>
      </c>
      <c r="G955" t="s">
        <v>33</v>
      </c>
      <c r="H955">
        <v>2013</v>
      </c>
      <c r="I955">
        <v>15897</v>
      </c>
      <c r="J955">
        <v>12</v>
      </c>
      <c r="K955" s="5">
        <v>35990.886700000003</v>
      </c>
      <c r="L955" s="6">
        <v>5231.1802710000002</v>
      </c>
      <c r="M9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6" spans="1:13" x14ac:dyDescent="0.2">
      <c r="A956" t="s">
        <v>2243</v>
      </c>
      <c r="B956" t="s">
        <v>15</v>
      </c>
      <c r="C956">
        <v>5</v>
      </c>
      <c r="D956" s="6">
        <v>386877.57</v>
      </c>
      <c r="E956" s="6">
        <v>8505635244.8800001</v>
      </c>
      <c r="F956">
        <v>48</v>
      </c>
      <c r="G956" t="s">
        <v>35</v>
      </c>
      <c r="H956">
        <v>2008</v>
      </c>
      <c r="I956">
        <v>12964</v>
      </c>
      <c r="J956">
        <v>17</v>
      </c>
      <c r="K956" s="5">
        <v>21984.3406</v>
      </c>
      <c r="L956" s="6">
        <v>8059.9494690000001</v>
      </c>
      <c r="M9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7" spans="1:13" x14ac:dyDescent="0.2">
      <c r="A957" t="s">
        <v>2244</v>
      </c>
      <c r="B957" t="s">
        <v>12</v>
      </c>
      <c r="C957">
        <v>6</v>
      </c>
      <c r="D957" s="6">
        <v>381712.17</v>
      </c>
      <c r="E957" s="6">
        <v>9954111616.6900005</v>
      </c>
      <c r="F957">
        <v>21</v>
      </c>
      <c r="G957" t="s">
        <v>13</v>
      </c>
      <c r="H957">
        <v>2002</v>
      </c>
      <c r="I957">
        <v>2021</v>
      </c>
      <c r="J957">
        <v>23</v>
      </c>
      <c r="K957" s="5">
        <v>26076.532660000001</v>
      </c>
      <c r="L957" s="6">
        <v>18176.770069999999</v>
      </c>
      <c r="M9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8" spans="1:13" x14ac:dyDescent="0.2">
      <c r="A958" t="s">
        <v>2245</v>
      </c>
      <c r="B958" t="s">
        <v>12</v>
      </c>
      <c r="C958">
        <v>8</v>
      </c>
      <c r="D958" s="6">
        <v>286879.45</v>
      </c>
      <c r="E958" s="6">
        <v>1129949340.72</v>
      </c>
      <c r="F958">
        <v>45</v>
      </c>
      <c r="G958" t="s">
        <v>29</v>
      </c>
      <c r="H958">
        <v>2002</v>
      </c>
      <c r="I958">
        <v>9665</v>
      </c>
      <c r="J958">
        <v>23</v>
      </c>
      <c r="K958" s="5">
        <v>3937.7601610000002</v>
      </c>
      <c r="L958" s="6">
        <v>6375.0988440000001</v>
      </c>
      <c r="M9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59" spans="1:13" x14ac:dyDescent="0.2">
      <c r="A959" t="s">
        <v>2246</v>
      </c>
      <c r="B959" t="s">
        <v>12</v>
      </c>
      <c r="C959">
        <v>8</v>
      </c>
      <c r="D959" s="6">
        <v>19386.150000000001</v>
      </c>
      <c r="E959" s="6">
        <v>5757936382.9899998</v>
      </c>
      <c r="F959">
        <v>46</v>
      </c>
      <c r="G959" t="s">
        <v>37</v>
      </c>
      <c r="H959">
        <v>2005</v>
      </c>
      <c r="I959">
        <v>14453</v>
      </c>
      <c r="J959">
        <v>20</v>
      </c>
      <c r="K959" s="5">
        <v>297011.9485</v>
      </c>
      <c r="L959" s="6">
        <v>421.43795649999998</v>
      </c>
      <c r="M9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0" spans="1:13" x14ac:dyDescent="0.2">
      <c r="A960" t="s">
        <v>2248</v>
      </c>
      <c r="B960" t="s">
        <v>42</v>
      </c>
      <c r="C960">
        <v>4</v>
      </c>
      <c r="D960" s="6">
        <v>33155.879999999997</v>
      </c>
      <c r="E960" s="6">
        <v>15576121164.110001</v>
      </c>
      <c r="F960">
        <v>30</v>
      </c>
      <c r="G960" t="s">
        <v>37</v>
      </c>
      <c r="H960">
        <v>2019</v>
      </c>
      <c r="I960">
        <v>7617</v>
      </c>
      <c r="J960">
        <v>6</v>
      </c>
      <c r="K960" s="5">
        <v>469783.62660000002</v>
      </c>
      <c r="L960" s="6">
        <v>1105.1958910000001</v>
      </c>
      <c r="M9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1" spans="1:13" x14ac:dyDescent="0.2">
      <c r="A961" t="s">
        <v>2249</v>
      </c>
      <c r="B961" t="s">
        <v>12</v>
      </c>
      <c r="C961">
        <v>8</v>
      </c>
      <c r="D961" s="6">
        <v>327858.14</v>
      </c>
      <c r="E961" s="6">
        <v>7891118740.6999998</v>
      </c>
      <c r="F961">
        <v>18</v>
      </c>
      <c r="G961" t="s">
        <v>29</v>
      </c>
      <c r="H961">
        <v>2008</v>
      </c>
      <c r="I961">
        <v>7123</v>
      </c>
      <c r="J961">
        <v>17</v>
      </c>
      <c r="K961" s="5">
        <v>24067.69859</v>
      </c>
      <c r="L961" s="6">
        <v>18214.341090000002</v>
      </c>
      <c r="M9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2" spans="1:13" x14ac:dyDescent="0.2">
      <c r="A962" t="s">
        <v>2253</v>
      </c>
      <c r="B962" t="s">
        <v>32</v>
      </c>
      <c r="C962">
        <v>5</v>
      </c>
      <c r="D962" s="6">
        <v>60256.11</v>
      </c>
      <c r="E962" s="6">
        <v>1814722039.3800001</v>
      </c>
      <c r="F962">
        <v>8</v>
      </c>
      <c r="G962" t="s">
        <v>13</v>
      </c>
      <c r="H962">
        <v>2023</v>
      </c>
      <c r="I962">
        <v>7921</v>
      </c>
      <c r="J962">
        <v>2</v>
      </c>
      <c r="K962" s="5">
        <v>30115.8141</v>
      </c>
      <c r="L962" s="6">
        <v>7532.0136510000002</v>
      </c>
      <c r="M9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3" spans="1:13" x14ac:dyDescent="0.2">
      <c r="A963" t="s">
        <v>2254</v>
      </c>
      <c r="B963" t="s">
        <v>49</v>
      </c>
      <c r="C963">
        <v>5</v>
      </c>
      <c r="D963" s="6">
        <v>396031.07</v>
      </c>
      <c r="E963" s="6">
        <v>13438705093.969999</v>
      </c>
      <c r="F963">
        <v>24</v>
      </c>
      <c r="G963" t="s">
        <v>13</v>
      </c>
      <c r="H963">
        <v>2007</v>
      </c>
      <c r="I963">
        <v>7911</v>
      </c>
      <c r="J963">
        <v>18</v>
      </c>
      <c r="K963" s="5">
        <v>33932.461819999997</v>
      </c>
      <c r="L963" s="6">
        <v>16501.294460000001</v>
      </c>
      <c r="M9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4" spans="1:13" x14ac:dyDescent="0.2">
      <c r="A964" t="s">
        <v>2255</v>
      </c>
      <c r="B964" t="s">
        <v>49</v>
      </c>
      <c r="C964">
        <v>4</v>
      </c>
      <c r="D964" s="6">
        <v>44765.81</v>
      </c>
      <c r="E964" s="6">
        <v>14942271911.68</v>
      </c>
      <c r="F964">
        <v>8</v>
      </c>
      <c r="G964" t="s">
        <v>33</v>
      </c>
      <c r="H964">
        <v>2001</v>
      </c>
      <c r="I964">
        <v>12151</v>
      </c>
      <c r="J964">
        <v>24</v>
      </c>
      <c r="K964" s="5">
        <v>333786.5992</v>
      </c>
      <c r="L964" s="6">
        <v>5595.7261250000001</v>
      </c>
      <c r="M9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5" spans="1:13" x14ac:dyDescent="0.2">
      <c r="A965" t="s">
        <v>2257</v>
      </c>
      <c r="B965" t="s">
        <v>9</v>
      </c>
      <c r="C965">
        <v>7</v>
      </c>
      <c r="D965" s="6">
        <v>3662.37</v>
      </c>
      <c r="E965" s="6">
        <v>1427423532.1400001</v>
      </c>
      <c r="F965">
        <v>2</v>
      </c>
      <c r="G965" t="s">
        <v>10</v>
      </c>
      <c r="H965">
        <v>2010</v>
      </c>
      <c r="I965">
        <v>15753</v>
      </c>
      <c r="J965">
        <v>15</v>
      </c>
      <c r="K965" s="5">
        <v>389752.6961</v>
      </c>
      <c r="L965" s="6">
        <v>1831.186653</v>
      </c>
      <c r="M9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6" spans="1:13" x14ac:dyDescent="0.2">
      <c r="A966" t="s">
        <v>2258</v>
      </c>
      <c r="B966" t="s">
        <v>15</v>
      </c>
      <c r="C966">
        <v>10</v>
      </c>
      <c r="D966" s="6">
        <v>182584.71</v>
      </c>
      <c r="E966" s="6">
        <v>2804466477.8600001</v>
      </c>
      <c r="F966">
        <v>43</v>
      </c>
      <c r="G966" t="s">
        <v>13</v>
      </c>
      <c r="H966">
        <v>2002</v>
      </c>
      <c r="I966">
        <v>2374</v>
      </c>
      <c r="J966">
        <v>23</v>
      </c>
      <c r="K966" s="5">
        <v>15358.81021</v>
      </c>
      <c r="L966" s="6">
        <v>4246.1560250000002</v>
      </c>
      <c r="M9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7" spans="1:13" x14ac:dyDescent="0.2">
      <c r="A967" t="s">
        <v>2259</v>
      </c>
      <c r="B967" t="s">
        <v>24</v>
      </c>
      <c r="C967">
        <v>1</v>
      </c>
      <c r="D967" s="6">
        <v>395193.75</v>
      </c>
      <c r="E967" s="6">
        <v>17070754948.459999</v>
      </c>
      <c r="F967">
        <v>31</v>
      </c>
      <c r="G967" t="s">
        <v>13</v>
      </c>
      <c r="H967">
        <v>2018</v>
      </c>
      <c r="I967">
        <v>4479</v>
      </c>
      <c r="J967">
        <v>7</v>
      </c>
      <c r="K967" s="5">
        <v>43194.913240000002</v>
      </c>
      <c r="L967" s="6">
        <v>12748.18549</v>
      </c>
      <c r="M9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8" spans="1:13" x14ac:dyDescent="0.2">
      <c r="A968" t="s">
        <v>2260</v>
      </c>
      <c r="B968" t="s">
        <v>32</v>
      </c>
      <c r="C968">
        <v>9</v>
      </c>
      <c r="D968" s="6">
        <v>78741.34</v>
      </c>
      <c r="E968" s="6">
        <v>13680086033.82</v>
      </c>
      <c r="F968">
        <v>21</v>
      </c>
      <c r="G968" t="s">
        <v>10</v>
      </c>
      <c r="H968">
        <v>2018</v>
      </c>
      <c r="I968">
        <v>7781</v>
      </c>
      <c r="J968">
        <v>7</v>
      </c>
      <c r="K968" s="5">
        <v>173733.47510000001</v>
      </c>
      <c r="L968" s="6">
        <v>3749.5878010000001</v>
      </c>
      <c r="M9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69" spans="1:13" x14ac:dyDescent="0.2">
      <c r="A969" t="s">
        <v>2261</v>
      </c>
      <c r="B969" t="s">
        <v>9</v>
      </c>
      <c r="C969">
        <v>9</v>
      </c>
      <c r="D969" s="6">
        <v>316558.17</v>
      </c>
      <c r="E969" s="6">
        <v>7385548249</v>
      </c>
      <c r="F969">
        <v>40</v>
      </c>
      <c r="G969" t="s">
        <v>21</v>
      </c>
      <c r="H969">
        <v>2003</v>
      </c>
      <c r="I969">
        <v>9489</v>
      </c>
      <c r="J969">
        <v>22</v>
      </c>
      <c r="K969" s="5">
        <v>23329.777610000001</v>
      </c>
      <c r="L969" s="6">
        <v>7913.9542330000004</v>
      </c>
      <c r="M9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0" spans="1:13" x14ac:dyDescent="0.2">
      <c r="A970" t="s">
        <v>2263</v>
      </c>
      <c r="B970" t="s">
        <v>18</v>
      </c>
      <c r="C970">
        <v>1</v>
      </c>
      <c r="D970" s="6">
        <v>342942.86</v>
      </c>
      <c r="E970" s="6">
        <v>5239081161.6199999</v>
      </c>
      <c r="F970">
        <v>41</v>
      </c>
      <c r="G970" t="s">
        <v>35</v>
      </c>
      <c r="H970">
        <v>2006</v>
      </c>
      <c r="I970">
        <v>18087</v>
      </c>
      <c r="J970">
        <v>19</v>
      </c>
      <c r="K970" s="5">
        <v>15275.833860000001</v>
      </c>
      <c r="L970" s="6">
        <v>8364.4601079999993</v>
      </c>
      <c r="M9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1" spans="1:13" x14ac:dyDescent="0.2">
      <c r="A971" t="s">
        <v>249</v>
      </c>
      <c r="B971" t="s">
        <v>18</v>
      </c>
      <c r="C971">
        <v>7</v>
      </c>
      <c r="D971" s="6">
        <v>373175.31</v>
      </c>
      <c r="E971" s="6">
        <v>1642053578.78</v>
      </c>
      <c r="F971">
        <v>50</v>
      </c>
      <c r="G971" t="s">
        <v>19</v>
      </c>
      <c r="H971">
        <v>2018</v>
      </c>
      <c r="I971">
        <v>16096</v>
      </c>
      <c r="J971">
        <v>7</v>
      </c>
      <c r="K971" s="5">
        <v>4399.2203209999998</v>
      </c>
      <c r="L971" s="6">
        <v>7463.5061850000002</v>
      </c>
      <c r="M9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2" spans="1:13" x14ac:dyDescent="0.2">
      <c r="A972" t="s">
        <v>2265</v>
      </c>
      <c r="B972" t="s">
        <v>24</v>
      </c>
      <c r="C972">
        <v>7</v>
      </c>
      <c r="D972" s="6">
        <v>452814.71</v>
      </c>
      <c r="E972" s="6">
        <v>1968302080.21</v>
      </c>
      <c r="F972">
        <v>30</v>
      </c>
      <c r="G972" t="s">
        <v>27</v>
      </c>
      <c r="H972">
        <v>2000</v>
      </c>
      <c r="I972">
        <v>1547</v>
      </c>
      <c r="J972">
        <v>25</v>
      </c>
      <c r="K972" s="5">
        <v>4345.8156349999999</v>
      </c>
      <c r="L972" s="6">
        <v>15093.82381</v>
      </c>
      <c r="M9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3" spans="1:13" x14ac:dyDescent="0.2">
      <c r="A973" t="s">
        <v>2267</v>
      </c>
      <c r="B973" t="s">
        <v>18</v>
      </c>
      <c r="C973">
        <v>4</v>
      </c>
      <c r="D973" s="6">
        <v>107919.8</v>
      </c>
      <c r="E973" s="6">
        <v>3514954751.6500001</v>
      </c>
      <c r="F973">
        <v>21</v>
      </c>
      <c r="G973" t="s">
        <v>13</v>
      </c>
      <c r="H973">
        <v>2002</v>
      </c>
      <c r="I973">
        <v>5589</v>
      </c>
      <c r="J973">
        <v>23</v>
      </c>
      <c r="K973" s="5">
        <v>32569.064699999999</v>
      </c>
      <c r="L973" s="6">
        <v>5139.0379240000002</v>
      </c>
      <c r="M9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4" spans="1:13" x14ac:dyDescent="0.2">
      <c r="A974" t="s">
        <v>2268</v>
      </c>
      <c r="B974" t="s">
        <v>24</v>
      </c>
      <c r="C974">
        <v>6</v>
      </c>
      <c r="D974" s="6">
        <v>9296.5</v>
      </c>
      <c r="E974" s="6">
        <v>3083691081.2399998</v>
      </c>
      <c r="F974">
        <v>19</v>
      </c>
      <c r="G974" t="s">
        <v>29</v>
      </c>
      <c r="H974">
        <v>2017</v>
      </c>
      <c r="I974">
        <v>9991</v>
      </c>
      <c r="J974">
        <v>8</v>
      </c>
      <c r="K974" s="5">
        <v>331703.5097</v>
      </c>
      <c r="L974" s="6">
        <v>489.28949060000002</v>
      </c>
      <c r="M9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5" spans="1:13" x14ac:dyDescent="0.2">
      <c r="A975" t="s">
        <v>2269</v>
      </c>
      <c r="B975" t="s">
        <v>24</v>
      </c>
      <c r="C975">
        <v>7</v>
      </c>
      <c r="D975" s="6">
        <v>150740.49</v>
      </c>
      <c r="E975" s="6">
        <v>27663944092.32</v>
      </c>
      <c r="F975">
        <v>21</v>
      </c>
      <c r="G975" t="s">
        <v>35</v>
      </c>
      <c r="H975">
        <v>2002</v>
      </c>
      <c r="I975">
        <v>3306</v>
      </c>
      <c r="J975">
        <v>23</v>
      </c>
      <c r="K975" s="5">
        <v>183519.3259</v>
      </c>
      <c r="L975" s="6">
        <v>7178.1186360000002</v>
      </c>
      <c r="M9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6" spans="1:13" x14ac:dyDescent="0.2">
      <c r="A976" t="s">
        <v>2270</v>
      </c>
      <c r="B976" t="s">
        <v>42</v>
      </c>
      <c r="C976">
        <v>1</v>
      </c>
      <c r="D976" s="6">
        <v>31683.919999999998</v>
      </c>
      <c r="E976" s="6">
        <v>1039589715.37</v>
      </c>
      <c r="F976">
        <v>21</v>
      </c>
      <c r="G976" t="s">
        <v>13</v>
      </c>
      <c r="H976">
        <v>2012</v>
      </c>
      <c r="I976">
        <v>1681</v>
      </c>
      <c r="J976">
        <v>13</v>
      </c>
      <c r="K976" s="5">
        <v>32810.270349999999</v>
      </c>
      <c r="L976" s="6">
        <v>1508.758169</v>
      </c>
      <c r="M9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7" spans="1:13" x14ac:dyDescent="0.2">
      <c r="A977" t="s">
        <v>2271</v>
      </c>
      <c r="B977" t="s">
        <v>49</v>
      </c>
      <c r="C977">
        <v>7</v>
      </c>
      <c r="D977" s="6">
        <v>154960.60999999999</v>
      </c>
      <c r="E977" s="6">
        <v>2347055848.0300002</v>
      </c>
      <c r="F977">
        <v>44</v>
      </c>
      <c r="G977" t="s">
        <v>21</v>
      </c>
      <c r="H977">
        <v>2016</v>
      </c>
      <c r="I977">
        <v>16369</v>
      </c>
      <c r="J977">
        <v>9</v>
      </c>
      <c r="K977" s="5">
        <v>15145.145339999999</v>
      </c>
      <c r="L977" s="6">
        <v>3521.8319350000002</v>
      </c>
      <c r="M9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8" spans="1:13" x14ac:dyDescent="0.2">
      <c r="A978" t="s">
        <v>2272</v>
      </c>
      <c r="B978" t="s">
        <v>49</v>
      </c>
      <c r="C978">
        <v>5</v>
      </c>
      <c r="D978" s="6">
        <v>125083.48</v>
      </c>
      <c r="E978" s="6">
        <v>6176921420.8699999</v>
      </c>
      <c r="F978">
        <v>43</v>
      </c>
      <c r="G978" t="s">
        <v>10</v>
      </c>
      <c r="H978">
        <v>2020</v>
      </c>
      <c r="I978">
        <v>16264</v>
      </c>
      <c r="J978">
        <v>5</v>
      </c>
      <c r="K978" s="5">
        <v>49381.389869999999</v>
      </c>
      <c r="L978" s="6">
        <v>2908.918255</v>
      </c>
      <c r="M9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79" spans="1:13" x14ac:dyDescent="0.2">
      <c r="A979" t="s">
        <v>2274</v>
      </c>
      <c r="B979" t="s">
        <v>9</v>
      </c>
      <c r="C979">
        <v>10</v>
      </c>
      <c r="D979" s="6">
        <v>345440.23</v>
      </c>
      <c r="E979" s="6">
        <v>13847160639.42</v>
      </c>
      <c r="F979">
        <v>22</v>
      </c>
      <c r="G979" t="s">
        <v>35</v>
      </c>
      <c r="H979">
        <v>2006</v>
      </c>
      <c r="I979">
        <v>7171</v>
      </c>
      <c r="J979">
        <v>19</v>
      </c>
      <c r="K979" s="5">
        <v>40084.547129999999</v>
      </c>
      <c r="L979" s="6">
        <v>15701.828659999999</v>
      </c>
      <c r="M9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0" spans="1:13" x14ac:dyDescent="0.2">
      <c r="A980" t="s">
        <v>2275</v>
      </c>
      <c r="B980" t="s">
        <v>15</v>
      </c>
      <c r="C980">
        <v>3</v>
      </c>
      <c r="D980" s="6">
        <v>92784.39</v>
      </c>
      <c r="E980" s="6">
        <v>21660953921.709999</v>
      </c>
      <c r="F980">
        <v>34</v>
      </c>
      <c r="G980" t="s">
        <v>27</v>
      </c>
      <c r="H980">
        <v>2010</v>
      </c>
      <c r="I980">
        <v>9494</v>
      </c>
      <c r="J980">
        <v>15</v>
      </c>
      <c r="K980" s="5">
        <v>233453.73329999999</v>
      </c>
      <c r="L980" s="6">
        <v>2728.9525079999999</v>
      </c>
      <c r="M9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1" spans="1:13" x14ac:dyDescent="0.2">
      <c r="A981" t="s">
        <v>2277</v>
      </c>
      <c r="B981" t="s">
        <v>15</v>
      </c>
      <c r="C981">
        <v>2</v>
      </c>
      <c r="D981" s="6">
        <v>44806.07</v>
      </c>
      <c r="E981" s="6">
        <v>1660318249.8900001</v>
      </c>
      <c r="F981">
        <v>49</v>
      </c>
      <c r="G981" t="s">
        <v>29</v>
      </c>
      <c r="H981">
        <v>2002</v>
      </c>
      <c r="I981">
        <v>14998</v>
      </c>
      <c r="J981">
        <v>23</v>
      </c>
      <c r="K981" s="5">
        <v>37054.653270000003</v>
      </c>
      <c r="L981" s="6">
        <v>914.40962230000002</v>
      </c>
      <c r="M9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2" spans="1:13" x14ac:dyDescent="0.2">
      <c r="A982" t="s">
        <v>2281</v>
      </c>
      <c r="B982" t="s">
        <v>49</v>
      </c>
      <c r="C982">
        <v>2</v>
      </c>
      <c r="D982" s="6">
        <v>138517.22</v>
      </c>
      <c r="E982" s="6">
        <v>5160099003.8000002</v>
      </c>
      <c r="F982">
        <v>36</v>
      </c>
      <c r="G982" t="s">
        <v>10</v>
      </c>
      <c r="H982">
        <v>2005</v>
      </c>
      <c r="I982">
        <v>1866</v>
      </c>
      <c r="J982">
        <v>20</v>
      </c>
      <c r="K982" s="5">
        <v>37251.402090000003</v>
      </c>
      <c r="L982" s="6">
        <v>3847.7004280000001</v>
      </c>
      <c r="M9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3" spans="1:13" x14ac:dyDescent="0.2">
      <c r="A983" t="s">
        <v>2282</v>
      </c>
      <c r="B983" t="s">
        <v>24</v>
      </c>
      <c r="C983">
        <v>10</v>
      </c>
      <c r="D983" s="6">
        <v>60998.38</v>
      </c>
      <c r="E983" s="6">
        <v>24069685124.790001</v>
      </c>
      <c r="F983">
        <v>35</v>
      </c>
      <c r="G983" t="s">
        <v>21</v>
      </c>
      <c r="H983">
        <v>2021</v>
      </c>
      <c r="I983">
        <v>6677</v>
      </c>
      <c r="J983">
        <v>4</v>
      </c>
      <c r="K983" s="5">
        <v>394594.46750000003</v>
      </c>
      <c r="L983" s="6">
        <v>1742.810919</v>
      </c>
      <c r="M9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4" spans="1:13" x14ac:dyDescent="0.2">
      <c r="A984" t="s">
        <v>2283</v>
      </c>
      <c r="B984" t="s">
        <v>32</v>
      </c>
      <c r="C984">
        <v>1</v>
      </c>
      <c r="D984" s="6">
        <v>46500.62</v>
      </c>
      <c r="E984" s="6">
        <v>1567097282.1500001</v>
      </c>
      <c r="F984">
        <v>30</v>
      </c>
      <c r="G984" t="s">
        <v>27</v>
      </c>
      <c r="H984">
        <v>2023</v>
      </c>
      <c r="I984">
        <v>7199</v>
      </c>
      <c r="J984">
        <v>2</v>
      </c>
      <c r="K984" s="5">
        <v>33699.563999999998</v>
      </c>
      <c r="L984" s="6">
        <v>1550.0208270000001</v>
      </c>
      <c r="M9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5" spans="1:13" x14ac:dyDescent="0.2">
      <c r="A985" t="s">
        <v>2284</v>
      </c>
      <c r="B985" t="s">
        <v>9</v>
      </c>
      <c r="C985">
        <v>1</v>
      </c>
      <c r="D985" s="6">
        <v>422016.74</v>
      </c>
      <c r="E985" s="6">
        <v>15081707011.58</v>
      </c>
      <c r="F985">
        <v>30</v>
      </c>
      <c r="G985" t="s">
        <v>37</v>
      </c>
      <c r="H985">
        <v>2015</v>
      </c>
      <c r="I985">
        <v>4272</v>
      </c>
      <c r="J985">
        <v>10</v>
      </c>
      <c r="K985" s="5">
        <v>35736.224280000002</v>
      </c>
      <c r="L985" s="6">
        <v>14067.22478</v>
      </c>
      <c r="M9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6" spans="1:13" x14ac:dyDescent="0.2">
      <c r="A986" t="s">
        <v>251</v>
      </c>
      <c r="B986" t="s">
        <v>49</v>
      </c>
      <c r="C986">
        <v>9</v>
      </c>
      <c r="D986" s="6">
        <v>126636.58</v>
      </c>
      <c r="E986" s="6">
        <v>6118534838.5799999</v>
      </c>
      <c r="F986">
        <v>35</v>
      </c>
      <c r="G986" t="s">
        <v>29</v>
      </c>
      <c r="H986">
        <v>2015</v>
      </c>
      <c r="I986">
        <v>4296</v>
      </c>
      <c r="J986">
        <v>10</v>
      </c>
      <c r="K986" s="5">
        <v>48314.697939999998</v>
      </c>
      <c r="L986" s="6">
        <v>3618.1880540000002</v>
      </c>
      <c r="M9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7" spans="1:13" x14ac:dyDescent="0.2">
      <c r="A987" t="s">
        <v>2285</v>
      </c>
      <c r="B987" t="s">
        <v>18</v>
      </c>
      <c r="C987">
        <v>10</v>
      </c>
      <c r="D987" s="6">
        <v>85327.06</v>
      </c>
      <c r="E987" s="6">
        <v>18964935860.700001</v>
      </c>
      <c r="F987">
        <v>17</v>
      </c>
      <c r="G987" t="s">
        <v>19</v>
      </c>
      <c r="H987">
        <v>2016</v>
      </c>
      <c r="I987">
        <v>2205</v>
      </c>
      <c r="J987">
        <v>9</v>
      </c>
      <c r="K987" s="5">
        <v>222260.6807</v>
      </c>
      <c r="L987" s="6">
        <v>5019.2388490000003</v>
      </c>
      <c r="M9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8" spans="1:13" x14ac:dyDescent="0.2">
      <c r="A988" t="s">
        <v>2286</v>
      </c>
      <c r="B988" t="s">
        <v>18</v>
      </c>
      <c r="C988">
        <v>8</v>
      </c>
      <c r="D988" s="6">
        <v>281650.45</v>
      </c>
      <c r="E988" s="6">
        <v>1138977881.5799999</v>
      </c>
      <c r="F988">
        <v>35</v>
      </c>
      <c r="G988" t="s">
        <v>27</v>
      </c>
      <c r="H988">
        <v>2005</v>
      </c>
      <c r="I988">
        <v>2905</v>
      </c>
      <c r="J988">
        <v>20</v>
      </c>
      <c r="K988" s="5">
        <v>4042.94121</v>
      </c>
      <c r="L988" s="6">
        <v>8047.155855</v>
      </c>
      <c r="M9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89" spans="1:13" x14ac:dyDescent="0.2">
      <c r="A989" t="s">
        <v>2289</v>
      </c>
      <c r="B989" t="s">
        <v>18</v>
      </c>
      <c r="C989">
        <v>10</v>
      </c>
      <c r="D989" s="6">
        <v>221723.97</v>
      </c>
      <c r="E989" s="6">
        <v>5397351832.1099997</v>
      </c>
      <c r="F989">
        <v>42</v>
      </c>
      <c r="G989" t="s">
        <v>13</v>
      </c>
      <c r="H989">
        <v>2009</v>
      </c>
      <c r="I989">
        <v>1970</v>
      </c>
      <c r="J989">
        <v>16</v>
      </c>
      <c r="K989" s="5">
        <v>24341.662680000001</v>
      </c>
      <c r="L989" s="6">
        <v>5279.1421639999999</v>
      </c>
      <c r="M9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0" spans="1:13" x14ac:dyDescent="0.2">
      <c r="A990" t="s">
        <v>2290</v>
      </c>
      <c r="B990" t="s">
        <v>9</v>
      </c>
      <c r="C990">
        <v>1</v>
      </c>
      <c r="D990" s="6">
        <v>128640.68</v>
      </c>
      <c r="E990" s="6">
        <v>5237942538.9700003</v>
      </c>
      <c r="F990">
        <v>10</v>
      </c>
      <c r="G990" t="s">
        <v>37</v>
      </c>
      <c r="H990">
        <v>2001</v>
      </c>
      <c r="I990">
        <v>2152</v>
      </c>
      <c r="J990">
        <v>24</v>
      </c>
      <c r="K990" s="5">
        <v>40716.620889999998</v>
      </c>
      <c r="L990" s="6">
        <v>12864.06825</v>
      </c>
      <c r="M9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1" spans="1:13" x14ac:dyDescent="0.2">
      <c r="A991" t="s">
        <v>2294</v>
      </c>
      <c r="B991" t="s">
        <v>24</v>
      </c>
      <c r="C991">
        <v>8</v>
      </c>
      <c r="D991" s="6">
        <v>238105.21</v>
      </c>
      <c r="E991" s="6">
        <v>4319305293.6700001</v>
      </c>
      <c r="F991">
        <v>38</v>
      </c>
      <c r="G991" t="s">
        <v>27</v>
      </c>
      <c r="H991">
        <v>2008</v>
      </c>
      <c r="I991">
        <v>7839</v>
      </c>
      <c r="J991">
        <v>17</v>
      </c>
      <c r="K991" s="5">
        <v>18139.32231</v>
      </c>
      <c r="L991" s="6">
        <v>6265.9266360000001</v>
      </c>
      <c r="M9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2" spans="1:13" x14ac:dyDescent="0.2">
      <c r="A992" t="s">
        <v>252</v>
      </c>
      <c r="B992" t="s">
        <v>18</v>
      </c>
      <c r="C992">
        <v>2</v>
      </c>
      <c r="D992" s="6">
        <v>382389.92</v>
      </c>
      <c r="E992" s="6">
        <v>1820104789.8499999</v>
      </c>
      <c r="F992">
        <v>50</v>
      </c>
      <c r="G992" t="s">
        <v>10</v>
      </c>
      <c r="H992">
        <v>2005</v>
      </c>
      <c r="I992">
        <v>1039</v>
      </c>
      <c r="J992">
        <v>20</v>
      </c>
      <c r="K992" s="5">
        <v>4758.8137539999998</v>
      </c>
      <c r="L992" s="6">
        <v>7647.7983539999996</v>
      </c>
      <c r="M9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3" spans="1:13" x14ac:dyDescent="0.2">
      <c r="A993" t="s">
        <v>2297</v>
      </c>
      <c r="B993" t="s">
        <v>49</v>
      </c>
      <c r="C993">
        <v>6</v>
      </c>
      <c r="D993" s="6">
        <v>340228.97</v>
      </c>
      <c r="E993" s="6">
        <v>15251490170.52</v>
      </c>
      <c r="F993">
        <v>38</v>
      </c>
      <c r="G993" t="s">
        <v>27</v>
      </c>
      <c r="H993">
        <v>2017</v>
      </c>
      <c r="I993">
        <v>15808</v>
      </c>
      <c r="J993">
        <v>8</v>
      </c>
      <c r="K993" s="5">
        <v>44826.135289999998</v>
      </c>
      <c r="L993" s="6">
        <v>8953.3940079999993</v>
      </c>
      <c r="M9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4" spans="1:13" x14ac:dyDescent="0.2">
      <c r="A994" t="s">
        <v>2299</v>
      </c>
      <c r="B994" t="s">
        <v>12</v>
      </c>
      <c r="C994">
        <v>8</v>
      </c>
      <c r="D994" s="6">
        <v>356795.55</v>
      </c>
      <c r="E994" s="6">
        <v>6562059954.96</v>
      </c>
      <c r="F994">
        <v>21</v>
      </c>
      <c r="G994" t="s">
        <v>37</v>
      </c>
      <c r="H994">
        <v>2011</v>
      </c>
      <c r="I994">
        <v>2857</v>
      </c>
      <c r="J994">
        <v>14</v>
      </c>
      <c r="K994" s="5">
        <v>18390.65322</v>
      </c>
      <c r="L994" s="6">
        <v>16990.26411</v>
      </c>
      <c r="M9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5" spans="1:13" x14ac:dyDescent="0.2">
      <c r="A995" t="s">
        <v>2300</v>
      </c>
      <c r="B995" t="s">
        <v>49</v>
      </c>
      <c r="C995">
        <v>4</v>
      </c>
      <c r="D995" s="6">
        <v>316037.38</v>
      </c>
      <c r="E995" s="6">
        <v>1241453718.3</v>
      </c>
      <c r="F995">
        <v>35</v>
      </c>
      <c r="G995" t="s">
        <v>19</v>
      </c>
      <c r="H995">
        <v>2002</v>
      </c>
      <c r="I995">
        <v>1192</v>
      </c>
      <c r="J995">
        <v>23</v>
      </c>
      <c r="K995" s="5">
        <v>3927.1863910000002</v>
      </c>
      <c r="L995" s="6">
        <v>9029.6393059999991</v>
      </c>
      <c r="M9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6" spans="1:13" x14ac:dyDescent="0.2">
      <c r="A996" t="s">
        <v>2303</v>
      </c>
      <c r="B996" t="s">
        <v>9</v>
      </c>
      <c r="C996">
        <v>7</v>
      </c>
      <c r="D996" s="6">
        <v>310806.40999999997</v>
      </c>
      <c r="E996" s="6">
        <v>8384819710.6599998</v>
      </c>
      <c r="F996">
        <v>43</v>
      </c>
      <c r="G996" t="s">
        <v>16</v>
      </c>
      <c r="H996">
        <v>2013</v>
      </c>
      <c r="I996">
        <v>10971</v>
      </c>
      <c r="J996">
        <v>12</v>
      </c>
      <c r="K996" s="5">
        <v>26976.627830000001</v>
      </c>
      <c r="L996" s="6">
        <v>7228.0560930000001</v>
      </c>
      <c r="M9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7" spans="1:13" x14ac:dyDescent="0.2">
      <c r="A997" t="s">
        <v>253</v>
      </c>
      <c r="B997" t="s">
        <v>15</v>
      </c>
      <c r="C997">
        <v>8</v>
      </c>
      <c r="D997" s="6">
        <v>36324.04</v>
      </c>
      <c r="E997" s="6">
        <v>12193676702.41</v>
      </c>
      <c r="F997">
        <v>25</v>
      </c>
      <c r="G997" t="s">
        <v>21</v>
      </c>
      <c r="H997">
        <v>2011</v>
      </c>
      <c r="I997">
        <v>10215</v>
      </c>
      <c r="J997">
        <v>14</v>
      </c>
      <c r="K997" s="5">
        <v>335690.64689999999</v>
      </c>
      <c r="L997" s="6">
        <v>1452.961587</v>
      </c>
      <c r="M9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8" spans="1:13" x14ac:dyDescent="0.2">
      <c r="A998" t="s">
        <v>2305</v>
      </c>
      <c r="B998" t="s">
        <v>49</v>
      </c>
      <c r="C998">
        <v>5</v>
      </c>
      <c r="D998" s="6">
        <v>76704.78</v>
      </c>
      <c r="E998" s="6">
        <v>13606943715.58</v>
      </c>
      <c r="F998">
        <v>30</v>
      </c>
      <c r="G998" t="s">
        <v>13</v>
      </c>
      <c r="H998">
        <v>2018</v>
      </c>
      <c r="I998">
        <v>4506</v>
      </c>
      <c r="J998">
        <v>7</v>
      </c>
      <c r="K998" s="5">
        <v>177392.6801</v>
      </c>
      <c r="L998" s="6">
        <v>2556.8260959999998</v>
      </c>
      <c r="M9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999" spans="1:13" x14ac:dyDescent="0.2">
      <c r="A999" t="s">
        <v>2310</v>
      </c>
      <c r="B999" t="s">
        <v>32</v>
      </c>
      <c r="C999">
        <v>6</v>
      </c>
      <c r="D999" s="6">
        <v>19087.099999999999</v>
      </c>
      <c r="E999" s="6">
        <v>6187606779</v>
      </c>
      <c r="F999">
        <v>31</v>
      </c>
      <c r="G999" t="s">
        <v>33</v>
      </c>
      <c r="H999">
        <v>2017</v>
      </c>
      <c r="I999">
        <v>18832</v>
      </c>
      <c r="J999">
        <v>8</v>
      </c>
      <c r="K999" s="5">
        <v>324176.49420000002</v>
      </c>
      <c r="L999" s="6">
        <v>615.71275690000004</v>
      </c>
      <c r="M9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0" spans="1:13" x14ac:dyDescent="0.2">
      <c r="A1000" t="s">
        <v>2311</v>
      </c>
      <c r="B1000" t="s">
        <v>32</v>
      </c>
      <c r="C1000">
        <v>3</v>
      </c>
      <c r="D1000" s="6">
        <v>198460.91</v>
      </c>
      <c r="E1000" s="6">
        <v>4276396294.6100001</v>
      </c>
      <c r="F1000">
        <v>31</v>
      </c>
      <c r="G1000" t="s">
        <v>35</v>
      </c>
      <c r="H1000">
        <v>2020</v>
      </c>
      <c r="I1000">
        <v>16381</v>
      </c>
      <c r="J1000">
        <v>5</v>
      </c>
      <c r="K1000" s="5">
        <v>21546.802009999999</v>
      </c>
      <c r="L1000" s="6">
        <v>6401.9646869999997</v>
      </c>
      <c r="M10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1" spans="1:13" x14ac:dyDescent="0.2">
      <c r="A1001" t="s">
        <v>2312</v>
      </c>
      <c r="B1001" t="s">
        <v>49</v>
      </c>
      <c r="C1001">
        <v>5</v>
      </c>
      <c r="D1001" s="6">
        <v>175541.68</v>
      </c>
      <c r="E1001" s="6">
        <v>4190684580.9000001</v>
      </c>
      <c r="F1001">
        <v>32</v>
      </c>
      <c r="G1001" t="s">
        <v>33</v>
      </c>
      <c r="H1001">
        <v>2008</v>
      </c>
      <c r="I1001">
        <v>10899</v>
      </c>
      <c r="J1001">
        <v>17</v>
      </c>
      <c r="K1001" s="5">
        <v>23871.875090000001</v>
      </c>
      <c r="L1001" s="6">
        <v>5485.6774750000004</v>
      </c>
      <c r="M10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2" spans="1:13" x14ac:dyDescent="0.2">
      <c r="A1002" t="s">
        <v>2313</v>
      </c>
      <c r="B1002" t="s">
        <v>24</v>
      </c>
      <c r="C1002">
        <v>9</v>
      </c>
      <c r="D1002" s="6">
        <v>33650.730000000003</v>
      </c>
      <c r="E1002" s="6">
        <v>12987837156.549999</v>
      </c>
      <c r="F1002">
        <v>45</v>
      </c>
      <c r="G1002" t="s">
        <v>33</v>
      </c>
      <c r="H1002">
        <v>2002</v>
      </c>
      <c r="I1002">
        <v>1644</v>
      </c>
      <c r="J1002">
        <v>23</v>
      </c>
      <c r="K1002" s="5">
        <v>385959.01260000002</v>
      </c>
      <c r="L1002" s="6">
        <v>747.79405659999998</v>
      </c>
      <c r="M10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3" spans="1:13" x14ac:dyDescent="0.2">
      <c r="A1003" t="s">
        <v>254</v>
      </c>
      <c r="B1003" t="s">
        <v>15</v>
      </c>
      <c r="C1003">
        <v>8</v>
      </c>
      <c r="D1003" s="6">
        <v>38602.74</v>
      </c>
      <c r="E1003" s="6">
        <v>19301257163.25</v>
      </c>
      <c r="F1003">
        <v>26</v>
      </c>
      <c r="G1003" t="s">
        <v>35</v>
      </c>
      <c r="H1003">
        <v>2016</v>
      </c>
      <c r="I1003">
        <v>10583</v>
      </c>
      <c r="J1003">
        <v>9</v>
      </c>
      <c r="K1003" s="5">
        <v>499996.0649</v>
      </c>
      <c r="L1003" s="6">
        <v>1484.7208049999999</v>
      </c>
      <c r="M10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4" spans="1:13" x14ac:dyDescent="0.2">
      <c r="A1004" t="s">
        <v>2316</v>
      </c>
      <c r="B1004" t="s">
        <v>18</v>
      </c>
      <c r="C1004">
        <v>3</v>
      </c>
      <c r="D1004" s="6">
        <v>254791.9</v>
      </c>
      <c r="E1004" s="6">
        <v>6994562365.5</v>
      </c>
      <c r="F1004">
        <v>48</v>
      </c>
      <c r="G1004" t="s">
        <v>37</v>
      </c>
      <c r="H1004">
        <v>2000</v>
      </c>
      <c r="I1004">
        <v>827</v>
      </c>
      <c r="J1004">
        <v>25</v>
      </c>
      <c r="K1004" s="5">
        <v>27451.059140000001</v>
      </c>
      <c r="L1004" s="6">
        <v>5308.1646270000001</v>
      </c>
      <c r="M10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5" spans="1:13" x14ac:dyDescent="0.2">
      <c r="A1005" t="s">
        <v>2318</v>
      </c>
      <c r="B1005" t="s">
        <v>18</v>
      </c>
      <c r="C1005">
        <v>9</v>
      </c>
      <c r="D1005" s="6">
        <v>438941.45</v>
      </c>
      <c r="E1005" s="6">
        <v>15535355.289999999</v>
      </c>
      <c r="F1005">
        <v>39</v>
      </c>
      <c r="G1005" t="s">
        <v>16</v>
      </c>
      <c r="H1005">
        <v>2007</v>
      </c>
      <c r="I1005">
        <v>15598</v>
      </c>
      <c r="J1005">
        <v>18</v>
      </c>
      <c r="K1005" s="5">
        <v>34.392773390000002</v>
      </c>
      <c r="L1005" s="6">
        <v>11254.90898</v>
      </c>
      <c r="M10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6" spans="1:13" x14ac:dyDescent="0.2">
      <c r="A1006" t="s">
        <v>2321</v>
      </c>
      <c r="B1006" t="s">
        <v>32</v>
      </c>
      <c r="C1006">
        <v>4</v>
      </c>
      <c r="D1006" s="6">
        <v>31379.3</v>
      </c>
      <c r="E1006" s="6">
        <v>11500138690.01</v>
      </c>
      <c r="F1006">
        <v>19</v>
      </c>
      <c r="G1006" t="s">
        <v>16</v>
      </c>
      <c r="H1006">
        <v>2022</v>
      </c>
      <c r="I1006">
        <v>16666</v>
      </c>
      <c r="J1006">
        <v>3</v>
      </c>
      <c r="K1006" s="5">
        <v>366487.00199999998</v>
      </c>
      <c r="L1006" s="6">
        <v>1651.5423539999999</v>
      </c>
      <c r="M10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7" spans="1:13" x14ac:dyDescent="0.2">
      <c r="A1007" t="s">
        <v>2322</v>
      </c>
      <c r="B1007" t="s">
        <v>42</v>
      </c>
      <c r="C1007">
        <v>2</v>
      </c>
      <c r="D1007" s="6">
        <v>117559.02</v>
      </c>
      <c r="E1007" s="6">
        <v>2532342618.4000001</v>
      </c>
      <c r="F1007">
        <v>16</v>
      </c>
      <c r="G1007" t="s">
        <v>29</v>
      </c>
      <c r="H1007">
        <v>2019</v>
      </c>
      <c r="I1007">
        <v>3641</v>
      </c>
      <c r="J1007">
        <v>6</v>
      </c>
      <c r="K1007" s="5">
        <v>21540.032289999999</v>
      </c>
      <c r="L1007" s="6">
        <v>7347.4386690000001</v>
      </c>
      <c r="M10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8" spans="1:13" x14ac:dyDescent="0.2">
      <c r="A1008" t="s">
        <v>2323</v>
      </c>
      <c r="B1008" t="s">
        <v>18</v>
      </c>
      <c r="C1008">
        <v>4</v>
      </c>
      <c r="D1008" s="6">
        <v>175964.46</v>
      </c>
      <c r="E1008" s="6">
        <v>3041349585.5500002</v>
      </c>
      <c r="F1008">
        <v>9</v>
      </c>
      <c r="G1008" t="s">
        <v>16</v>
      </c>
      <c r="H1008">
        <v>2014</v>
      </c>
      <c r="I1008">
        <v>12657</v>
      </c>
      <c r="J1008">
        <v>11</v>
      </c>
      <c r="K1008" s="5">
        <v>17282.88535</v>
      </c>
      <c r="L1008" s="6">
        <v>19551.606879999999</v>
      </c>
      <c r="M10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09" spans="1:13" x14ac:dyDescent="0.2">
      <c r="A1009" t="s">
        <v>2324</v>
      </c>
      <c r="B1009" t="s">
        <v>32</v>
      </c>
      <c r="C1009">
        <v>4</v>
      </c>
      <c r="D1009" s="6">
        <v>477165.99</v>
      </c>
      <c r="E1009" s="6">
        <v>22034524566.740002</v>
      </c>
      <c r="F1009">
        <v>35</v>
      </c>
      <c r="G1009" t="s">
        <v>27</v>
      </c>
      <c r="H1009">
        <v>2018</v>
      </c>
      <c r="I1009">
        <v>12367</v>
      </c>
      <c r="J1009">
        <v>7</v>
      </c>
      <c r="K1009" s="5">
        <v>46176.902170000001</v>
      </c>
      <c r="L1009" s="6">
        <v>13633.3141</v>
      </c>
      <c r="M10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0" spans="1:13" x14ac:dyDescent="0.2">
      <c r="A1010" t="s">
        <v>255</v>
      </c>
      <c r="B1010" t="s">
        <v>49</v>
      </c>
      <c r="C1010">
        <v>4</v>
      </c>
      <c r="D1010" s="6">
        <v>16951.21</v>
      </c>
      <c r="E1010" s="6">
        <v>5083482836.0299997</v>
      </c>
      <c r="F1010">
        <v>1</v>
      </c>
      <c r="G1010" t="s">
        <v>29</v>
      </c>
      <c r="H1010">
        <v>2004</v>
      </c>
      <c r="I1010">
        <v>10082</v>
      </c>
      <c r="J1010">
        <v>21</v>
      </c>
      <c r="K1010" s="5">
        <v>299888.16210000002</v>
      </c>
      <c r="L1010" s="6">
        <v>16951.205580000002</v>
      </c>
      <c r="M10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1" spans="1:13" x14ac:dyDescent="0.2">
      <c r="A1011" t="s">
        <v>2326</v>
      </c>
      <c r="B1011" t="s">
        <v>18</v>
      </c>
      <c r="C1011">
        <v>8</v>
      </c>
      <c r="D1011" s="6">
        <v>425355.01</v>
      </c>
      <c r="E1011" s="6">
        <v>13080925209.41</v>
      </c>
      <c r="F1011">
        <v>37</v>
      </c>
      <c r="G1011" t="s">
        <v>27</v>
      </c>
      <c r="H1011">
        <v>2006</v>
      </c>
      <c r="I1011">
        <v>16615</v>
      </c>
      <c r="J1011">
        <v>19</v>
      </c>
      <c r="K1011" s="5">
        <v>30751.95897</v>
      </c>
      <c r="L1011" s="6">
        <v>11496.081389999999</v>
      </c>
      <c r="M10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2" spans="1:13" x14ac:dyDescent="0.2">
      <c r="A1012" t="s">
        <v>2327</v>
      </c>
      <c r="B1012" t="s">
        <v>15</v>
      </c>
      <c r="C1012">
        <v>3</v>
      </c>
      <c r="D1012" s="6">
        <v>441299.68</v>
      </c>
      <c r="E1012" s="6">
        <v>11052209849.030001</v>
      </c>
      <c r="F1012">
        <v>30</v>
      </c>
      <c r="G1012" t="s">
        <v>29</v>
      </c>
      <c r="H1012">
        <v>2013</v>
      </c>
      <c r="I1012">
        <v>19062</v>
      </c>
      <c r="J1012">
        <v>12</v>
      </c>
      <c r="K1012" s="5">
        <v>25043.68144</v>
      </c>
      <c r="L1012" s="6">
        <v>14709.98926</v>
      </c>
      <c r="M10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3" spans="1:13" x14ac:dyDescent="0.2">
      <c r="A1013" t="s">
        <v>2328</v>
      </c>
      <c r="B1013" t="s">
        <v>15</v>
      </c>
      <c r="C1013">
        <v>5</v>
      </c>
      <c r="D1013" s="6">
        <v>100867.88</v>
      </c>
      <c r="E1013" s="6">
        <v>4194130071.4699998</v>
      </c>
      <c r="F1013">
        <v>27</v>
      </c>
      <c r="G1013" t="s">
        <v>35</v>
      </c>
      <c r="H1013">
        <v>2003</v>
      </c>
      <c r="I1013">
        <v>2433</v>
      </c>
      <c r="J1013">
        <v>22</v>
      </c>
      <c r="K1013" s="5">
        <v>41579.430630000003</v>
      </c>
      <c r="L1013" s="6">
        <v>3735.8475720000001</v>
      </c>
      <c r="M10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4" spans="1:13" x14ac:dyDescent="0.2">
      <c r="A1014" t="s">
        <v>2329</v>
      </c>
      <c r="B1014" t="s">
        <v>49</v>
      </c>
      <c r="C1014">
        <v>7</v>
      </c>
      <c r="D1014" s="6">
        <v>49105.09</v>
      </c>
      <c r="E1014" s="6">
        <v>13648622640.57</v>
      </c>
      <c r="F1014">
        <v>41</v>
      </c>
      <c r="G1014" t="s">
        <v>13</v>
      </c>
      <c r="H1014">
        <v>2020</v>
      </c>
      <c r="I1014">
        <v>18743</v>
      </c>
      <c r="J1014">
        <v>5</v>
      </c>
      <c r="K1014" s="5">
        <v>277946.2255</v>
      </c>
      <c r="L1014" s="6">
        <v>1197.6850440000001</v>
      </c>
      <c r="M10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5" spans="1:13" x14ac:dyDescent="0.2">
      <c r="A1015" t="s">
        <v>2330</v>
      </c>
      <c r="B1015" t="s">
        <v>9</v>
      </c>
      <c r="C1015">
        <v>2</v>
      </c>
      <c r="D1015" s="6">
        <v>34620.550000000003</v>
      </c>
      <c r="E1015" s="6">
        <v>13746122576.02</v>
      </c>
      <c r="F1015">
        <v>26</v>
      </c>
      <c r="G1015" t="s">
        <v>19</v>
      </c>
      <c r="H1015">
        <v>2014</v>
      </c>
      <c r="I1015">
        <v>10488</v>
      </c>
      <c r="J1015">
        <v>11</v>
      </c>
      <c r="K1015" s="5">
        <v>397049.93</v>
      </c>
      <c r="L1015" s="6">
        <v>1331.559712</v>
      </c>
      <c r="M10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6" spans="1:13" x14ac:dyDescent="0.2">
      <c r="A1016" t="s">
        <v>2332</v>
      </c>
      <c r="B1016" t="s">
        <v>24</v>
      </c>
      <c r="C1016">
        <v>5</v>
      </c>
      <c r="D1016" s="6">
        <v>48818.9</v>
      </c>
      <c r="E1016" s="6">
        <v>7376826139.8299999</v>
      </c>
      <c r="F1016">
        <v>37</v>
      </c>
      <c r="G1016" t="s">
        <v>16</v>
      </c>
      <c r="H1016">
        <v>2012</v>
      </c>
      <c r="I1016">
        <v>11396</v>
      </c>
      <c r="J1016">
        <v>13</v>
      </c>
      <c r="K1016" s="5">
        <v>151104.95970000001</v>
      </c>
      <c r="L1016" s="6">
        <v>1319.429623</v>
      </c>
      <c r="M10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7" spans="1:13" x14ac:dyDescent="0.2">
      <c r="A1017" t="s">
        <v>2333</v>
      </c>
      <c r="B1017" t="s">
        <v>24</v>
      </c>
      <c r="C1017">
        <v>3</v>
      </c>
      <c r="D1017" s="6">
        <v>128579.73</v>
      </c>
      <c r="E1017" s="6">
        <v>5000830436.2600002</v>
      </c>
      <c r="F1017">
        <v>29</v>
      </c>
      <c r="G1017" t="s">
        <v>21</v>
      </c>
      <c r="H1017">
        <v>2001</v>
      </c>
      <c r="I1017">
        <v>13147</v>
      </c>
      <c r="J1017">
        <v>24</v>
      </c>
      <c r="K1017" s="5">
        <v>38891.835440000003</v>
      </c>
      <c r="L1017" s="6">
        <v>4433.7839320000003</v>
      </c>
      <c r="M10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8" spans="1:13" x14ac:dyDescent="0.2">
      <c r="A1018" t="s">
        <v>256</v>
      </c>
      <c r="B1018" t="s">
        <v>49</v>
      </c>
      <c r="C1018">
        <v>9</v>
      </c>
      <c r="D1018" s="6">
        <v>65280.5</v>
      </c>
      <c r="E1018" s="6">
        <v>13951882760.309999</v>
      </c>
      <c r="F1018">
        <v>22</v>
      </c>
      <c r="G1018" t="s">
        <v>33</v>
      </c>
      <c r="H1018">
        <v>2005</v>
      </c>
      <c r="I1018">
        <v>2526</v>
      </c>
      <c r="J1018">
        <v>20</v>
      </c>
      <c r="K1018" s="5">
        <v>213721.0563</v>
      </c>
      <c r="L1018" s="6">
        <v>2967.2954679999998</v>
      </c>
      <c r="M10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19" spans="1:13" x14ac:dyDescent="0.2">
      <c r="A1019" t="s">
        <v>2335</v>
      </c>
      <c r="B1019" t="s">
        <v>49</v>
      </c>
      <c r="C1019">
        <v>6</v>
      </c>
      <c r="D1019" s="6">
        <v>352982.72</v>
      </c>
      <c r="E1019" s="6">
        <v>6142404213.79</v>
      </c>
      <c r="F1019">
        <v>31</v>
      </c>
      <c r="G1019" t="s">
        <v>33</v>
      </c>
      <c r="H1019">
        <v>2009</v>
      </c>
      <c r="I1019">
        <v>10329</v>
      </c>
      <c r="J1019">
        <v>16</v>
      </c>
      <c r="K1019" s="5">
        <v>17400.430260000001</v>
      </c>
      <c r="L1019" s="6">
        <v>11386.539409999999</v>
      </c>
      <c r="M10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0" spans="1:13" x14ac:dyDescent="0.2">
      <c r="A1020" t="s">
        <v>2336</v>
      </c>
      <c r="B1020" t="s">
        <v>9</v>
      </c>
      <c r="C1020">
        <v>10</v>
      </c>
      <c r="D1020" s="6">
        <v>282258.82</v>
      </c>
      <c r="E1020" s="6">
        <v>7884353561.2399998</v>
      </c>
      <c r="F1020">
        <v>29</v>
      </c>
      <c r="G1020" t="s">
        <v>21</v>
      </c>
      <c r="H1020">
        <v>2003</v>
      </c>
      <c r="I1020">
        <v>19151</v>
      </c>
      <c r="J1020">
        <v>22</v>
      </c>
      <c r="K1020" s="5">
        <v>27932.063160000002</v>
      </c>
      <c r="L1020" s="6">
        <v>9733.0629000000008</v>
      </c>
      <c r="M10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1" spans="1:13" x14ac:dyDescent="0.2">
      <c r="A1021" t="s">
        <v>2338</v>
      </c>
      <c r="B1021" t="s">
        <v>42</v>
      </c>
      <c r="C1021">
        <v>10</v>
      </c>
      <c r="D1021" s="6">
        <v>353261.14</v>
      </c>
      <c r="E1021" s="6">
        <v>6892953375.3800001</v>
      </c>
      <c r="F1021">
        <v>38</v>
      </c>
      <c r="G1021" t="s">
        <v>10</v>
      </c>
      <c r="H1021">
        <v>2015</v>
      </c>
      <c r="I1021">
        <v>2267</v>
      </c>
      <c r="J1021">
        <v>10</v>
      </c>
      <c r="K1021" s="5">
        <v>19511.345560000002</v>
      </c>
      <c r="L1021" s="6">
        <v>9296.3457049999997</v>
      </c>
      <c r="M10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2" spans="1:13" x14ac:dyDescent="0.2">
      <c r="A1022" t="s">
        <v>2339</v>
      </c>
      <c r="B1022" t="s">
        <v>24</v>
      </c>
      <c r="C1022">
        <v>2</v>
      </c>
      <c r="D1022" s="6">
        <v>222099.20000000001</v>
      </c>
      <c r="E1022" s="6">
        <v>6077102383.7399998</v>
      </c>
      <c r="F1022">
        <v>22</v>
      </c>
      <c r="G1022" t="s">
        <v>13</v>
      </c>
      <c r="H1022">
        <v>2013</v>
      </c>
      <c r="I1022">
        <v>14399</v>
      </c>
      <c r="J1022">
        <v>12</v>
      </c>
      <c r="K1022" s="5">
        <v>27361.108230000002</v>
      </c>
      <c r="L1022" s="6">
        <v>10095.418240000001</v>
      </c>
      <c r="M10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3" spans="1:13" x14ac:dyDescent="0.2">
      <c r="A1023" t="s">
        <v>2340</v>
      </c>
      <c r="B1023" t="s">
        <v>49</v>
      </c>
      <c r="C1023">
        <v>7</v>
      </c>
      <c r="D1023" s="6">
        <v>30436.14</v>
      </c>
      <c r="E1023" s="6">
        <v>1200730379.28</v>
      </c>
      <c r="F1023">
        <v>13</v>
      </c>
      <c r="G1023" t="s">
        <v>27</v>
      </c>
      <c r="H1023">
        <v>2017</v>
      </c>
      <c r="I1023">
        <v>15857</v>
      </c>
      <c r="J1023">
        <v>8</v>
      </c>
      <c r="K1023" s="5">
        <v>39449.806100000002</v>
      </c>
      <c r="L1023" s="6">
        <v>2341.2417759999998</v>
      </c>
      <c r="M10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4" spans="1:13" x14ac:dyDescent="0.2">
      <c r="A1024" t="s">
        <v>2341</v>
      </c>
      <c r="B1024" t="s">
        <v>18</v>
      </c>
      <c r="C1024">
        <v>3</v>
      </c>
      <c r="D1024" s="6">
        <v>499125.2</v>
      </c>
      <c r="E1024" s="6">
        <v>2106246957.1300001</v>
      </c>
      <c r="F1024">
        <v>26</v>
      </c>
      <c r="G1024" t="s">
        <v>37</v>
      </c>
      <c r="H1024">
        <v>2004</v>
      </c>
      <c r="I1024">
        <v>9119</v>
      </c>
      <c r="J1024">
        <v>21</v>
      </c>
      <c r="K1024" s="5">
        <v>4218.8769890000003</v>
      </c>
      <c r="L1024" s="6">
        <v>19197.123179999999</v>
      </c>
      <c r="M10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5" spans="1:13" x14ac:dyDescent="0.2">
      <c r="A1025" t="s">
        <v>2342</v>
      </c>
      <c r="B1025" t="s">
        <v>32</v>
      </c>
      <c r="C1025">
        <v>5</v>
      </c>
      <c r="D1025" s="6">
        <v>27871.32</v>
      </c>
      <c r="E1025" s="6">
        <v>10714751903.120001</v>
      </c>
      <c r="F1025">
        <v>33</v>
      </c>
      <c r="G1025" t="s">
        <v>37</v>
      </c>
      <c r="H1025">
        <v>2009</v>
      </c>
      <c r="I1025">
        <v>4755</v>
      </c>
      <c r="J1025">
        <v>16</v>
      </c>
      <c r="K1025" s="5">
        <v>384435.50209999998</v>
      </c>
      <c r="L1025" s="6">
        <v>844.58538629999998</v>
      </c>
      <c r="M10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6" spans="1:13" x14ac:dyDescent="0.2">
      <c r="A1026" t="s">
        <v>2344</v>
      </c>
      <c r="B1026" t="s">
        <v>32</v>
      </c>
      <c r="C1026">
        <v>2</v>
      </c>
      <c r="D1026" s="6">
        <v>295556.24</v>
      </c>
      <c r="E1026" s="6">
        <v>9272069596.1499996</v>
      </c>
      <c r="F1026">
        <v>45</v>
      </c>
      <c r="G1026" t="s">
        <v>33</v>
      </c>
      <c r="H1026">
        <v>2013</v>
      </c>
      <c r="I1026">
        <v>1247</v>
      </c>
      <c r="J1026">
        <v>12</v>
      </c>
      <c r="K1026" s="5">
        <v>31370.591479999999</v>
      </c>
      <c r="L1026" s="6">
        <v>6567.9164270000001</v>
      </c>
      <c r="M10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7" spans="1:13" x14ac:dyDescent="0.2">
      <c r="A1027" t="s">
        <v>257</v>
      </c>
      <c r="B1027" t="s">
        <v>9</v>
      </c>
      <c r="C1027">
        <v>8</v>
      </c>
      <c r="D1027" s="6">
        <v>85437.72</v>
      </c>
      <c r="E1027" s="6">
        <v>27282896509.790001</v>
      </c>
      <c r="F1027">
        <v>31</v>
      </c>
      <c r="G1027" t="s">
        <v>37</v>
      </c>
      <c r="H1027">
        <v>2007</v>
      </c>
      <c r="I1027">
        <v>2943</v>
      </c>
      <c r="J1027">
        <v>18</v>
      </c>
      <c r="K1027" s="5">
        <v>319329.82500000001</v>
      </c>
      <c r="L1027" s="6">
        <v>2756.0553730000001</v>
      </c>
      <c r="M10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8" spans="1:13" x14ac:dyDescent="0.2">
      <c r="A1028" t="s">
        <v>2345</v>
      </c>
      <c r="B1028" t="s">
        <v>42</v>
      </c>
      <c r="C1028">
        <v>4</v>
      </c>
      <c r="D1028" s="6">
        <v>397112.28</v>
      </c>
      <c r="E1028" s="6">
        <v>927378877.87</v>
      </c>
      <c r="F1028">
        <v>48</v>
      </c>
      <c r="G1028" t="s">
        <v>27</v>
      </c>
      <c r="H1028">
        <v>2017</v>
      </c>
      <c r="I1028">
        <v>5498</v>
      </c>
      <c r="J1028">
        <v>8</v>
      </c>
      <c r="K1028" s="5">
        <v>2334.3064469999999</v>
      </c>
      <c r="L1028" s="6">
        <v>8273.1725920000008</v>
      </c>
      <c r="M10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29" spans="1:13" x14ac:dyDescent="0.2">
      <c r="A1029" t="s">
        <v>2346</v>
      </c>
      <c r="B1029" t="s">
        <v>18</v>
      </c>
      <c r="C1029">
        <v>8</v>
      </c>
      <c r="D1029" s="6">
        <v>257740.77</v>
      </c>
      <c r="E1029" s="6">
        <v>6893512527</v>
      </c>
      <c r="F1029">
        <v>50</v>
      </c>
      <c r="G1029" t="s">
        <v>13</v>
      </c>
      <c r="H1029">
        <v>2018</v>
      </c>
      <c r="I1029">
        <v>4207</v>
      </c>
      <c r="J1029">
        <v>7</v>
      </c>
      <c r="K1029" s="5">
        <v>26744.913939999999</v>
      </c>
      <c r="L1029" s="6">
        <v>5154.8154549999999</v>
      </c>
      <c r="M10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0" spans="1:13" x14ac:dyDescent="0.2">
      <c r="A1030" t="s">
        <v>2348</v>
      </c>
      <c r="B1030" t="s">
        <v>9</v>
      </c>
      <c r="C1030">
        <v>5</v>
      </c>
      <c r="D1030" s="6">
        <v>144553.98000000001</v>
      </c>
      <c r="E1030" s="6">
        <v>28688782003.73</v>
      </c>
      <c r="F1030">
        <v>10</v>
      </c>
      <c r="G1030" t="s">
        <v>33</v>
      </c>
      <c r="H1030">
        <v>2014</v>
      </c>
      <c r="I1030">
        <v>1862</v>
      </c>
      <c r="J1030">
        <v>11</v>
      </c>
      <c r="K1030" s="5">
        <v>198463.13889999999</v>
      </c>
      <c r="L1030" s="6">
        <v>14455.39842</v>
      </c>
      <c r="M10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1" spans="1:13" x14ac:dyDescent="0.2">
      <c r="A1031" t="s">
        <v>2349</v>
      </c>
      <c r="B1031" t="s">
        <v>24</v>
      </c>
      <c r="C1031">
        <v>3</v>
      </c>
      <c r="D1031" s="6">
        <v>248753.2</v>
      </c>
      <c r="E1031" s="6">
        <v>11647493462.879999</v>
      </c>
      <c r="F1031">
        <v>17</v>
      </c>
      <c r="G1031" t="s">
        <v>13</v>
      </c>
      <c r="H1031">
        <v>2013</v>
      </c>
      <c r="I1031">
        <v>1069</v>
      </c>
      <c r="J1031">
        <v>12</v>
      </c>
      <c r="K1031" s="5">
        <v>46822.491419999998</v>
      </c>
      <c r="L1031" s="6">
        <v>14632.54135</v>
      </c>
      <c r="M10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2" spans="1:13" x14ac:dyDescent="0.2">
      <c r="A1032" t="s">
        <v>2350</v>
      </c>
      <c r="B1032" t="s">
        <v>15</v>
      </c>
      <c r="C1032">
        <v>4</v>
      </c>
      <c r="D1032" s="6">
        <v>496721.29</v>
      </c>
      <c r="E1032" s="6">
        <v>1879755162.3599999</v>
      </c>
      <c r="F1032">
        <v>42</v>
      </c>
      <c r="G1032" t="s">
        <v>29</v>
      </c>
      <c r="H1032">
        <v>2005</v>
      </c>
      <c r="I1032">
        <v>13523</v>
      </c>
      <c r="J1032">
        <v>20</v>
      </c>
      <c r="K1032" s="5">
        <v>3783.3257250000001</v>
      </c>
      <c r="L1032" s="6">
        <v>11826.69742</v>
      </c>
      <c r="M10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3" spans="1:13" x14ac:dyDescent="0.2">
      <c r="A1033" t="s">
        <v>2351</v>
      </c>
      <c r="B1033" t="s">
        <v>15</v>
      </c>
      <c r="C1033">
        <v>10</v>
      </c>
      <c r="D1033" s="6">
        <v>440571.7</v>
      </c>
      <c r="E1033" s="6">
        <v>1719080305.5899999</v>
      </c>
      <c r="F1033">
        <v>43</v>
      </c>
      <c r="G1033" t="s">
        <v>19</v>
      </c>
      <c r="H1033">
        <v>2012</v>
      </c>
      <c r="I1033">
        <v>11353</v>
      </c>
      <c r="J1033">
        <v>13</v>
      </c>
      <c r="K1033" s="5">
        <v>3900.9308540000002</v>
      </c>
      <c r="L1033" s="6">
        <v>10245.85346</v>
      </c>
      <c r="M10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4" spans="1:13" x14ac:dyDescent="0.2">
      <c r="A1034" t="s">
        <v>2352</v>
      </c>
      <c r="B1034" t="s">
        <v>12</v>
      </c>
      <c r="C1034">
        <v>8</v>
      </c>
      <c r="D1034" s="6">
        <v>47300.32</v>
      </c>
      <c r="E1034" s="6">
        <v>1304466727.95</v>
      </c>
      <c r="F1034">
        <v>15</v>
      </c>
      <c r="G1034" t="s">
        <v>19</v>
      </c>
      <c r="H1034">
        <v>2012</v>
      </c>
      <c r="I1034">
        <v>5355</v>
      </c>
      <c r="J1034">
        <v>13</v>
      </c>
      <c r="K1034" s="5">
        <v>27577.393169999999</v>
      </c>
      <c r="L1034" s="6">
        <v>3153.3544400000001</v>
      </c>
      <c r="M10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5" spans="1:13" x14ac:dyDescent="0.2">
      <c r="A1035" t="s">
        <v>2353</v>
      </c>
      <c r="B1035" t="s">
        <v>18</v>
      </c>
      <c r="C1035">
        <v>10</v>
      </c>
      <c r="D1035" s="6">
        <v>183736.86</v>
      </c>
      <c r="E1035" s="6">
        <v>3433681900.1799998</v>
      </c>
      <c r="F1035">
        <v>29</v>
      </c>
      <c r="G1035" t="s">
        <v>33</v>
      </c>
      <c r="H1035">
        <v>2013</v>
      </c>
      <c r="I1035">
        <v>3463</v>
      </c>
      <c r="J1035">
        <v>12</v>
      </c>
      <c r="K1035" s="5">
        <v>18687.04033</v>
      </c>
      <c r="L1035" s="6">
        <v>6335.7538860000004</v>
      </c>
      <c r="M10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6" spans="1:13" x14ac:dyDescent="0.2">
      <c r="A1036" t="s">
        <v>258</v>
      </c>
      <c r="B1036" t="s">
        <v>24</v>
      </c>
      <c r="C1036">
        <v>9</v>
      </c>
      <c r="D1036" s="6">
        <v>107524.79</v>
      </c>
      <c r="E1036" s="6">
        <v>4790224564.96</v>
      </c>
      <c r="F1036">
        <v>11</v>
      </c>
      <c r="G1036" t="s">
        <v>10</v>
      </c>
      <c r="H1036">
        <v>2015</v>
      </c>
      <c r="I1036">
        <v>13056</v>
      </c>
      <c r="J1036">
        <v>10</v>
      </c>
      <c r="K1036" s="5">
        <v>44548.955869999998</v>
      </c>
      <c r="L1036" s="6">
        <v>9774.9807359999995</v>
      </c>
      <c r="M10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7" spans="1:13" x14ac:dyDescent="0.2">
      <c r="A1037" t="s">
        <v>2355</v>
      </c>
      <c r="B1037" t="s">
        <v>32</v>
      </c>
      <c r="C1037">
        <v>1</v>
      </c>
      <c r="D1037" s="6">
        <v>87285.49</v>
      </c>
      <c r="E1037" s="6">
        <v>3420694093.6199999</v>
      </c>
      <c r="F1037">
        <v>44</v>
      </c>
      <c r="G1037" t="s">
        <v>35</v>
      </c>
      <c r="H1037">
        <v>2016</v>
      </c>
      <c r="I1037">
        <v>6942</v>
      </c>
      <c r="J1037">
        <v>9</v>
      </c>
      <c r="K1037" s="5">
        <v>39188.720350000003</v>
      </c>
      <c r="L1037" s="6">
        <v>1983.7612240000001</v>
      </c>
      <c r="M10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8" spans="1:13" x14ac:dyDescent="0.2">
      <c r="A1038" t="s">
        <v>2356</v>
      </c>
      <c r="B1038" t="s">
        <v>15</v>
      </c>
      <c r="C1038">
        <v>2</v>
      </c>
      <c r="D1038" s="6">
        <v>342394.96</v>
      </c>
      <c r="E1038" s="6">
        <v>5793258215.7799997</v>
      </c>
      <c r="F1038">
        <v>32</v>
      </c>
      <c r="G1038" t="s">
        <v>33</v>
      </c>
      <c r="H1038">
        <v>2010</v>
      </c>
      <c r="I1038">
        <v>14764</v>
      </c>
      <c r="J1038">
        <v>15</v>
      </c>
      <c r="K1038" s="5">
        <v>16918.81163</v>
      </c>
      <c r="L1038" s="6">
        <v>10699.842479999999</v>
      </c>
      <c r="M10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39" spans="1:13" x14ac:dyDescent="0.2">
      <c r="A1039" t="s">
        <v>2357</v>
      </c>
      <c r="B1039" t="s">
        <v>24</v>
      </c>
      <c r="C1039">
        <v>3</v>
      </c>
      <c r="D1039" s="6">
        <v>225435.05</v>
      </c>
      <c r="E1039" s="6">
        <v>7206959226.54</v>
      </c>
      <c r="F1039">
        <v>39</v>
      </c>
      <c r="G1039" t="s">
        <v>33</v>
      </c>
      <c r="H1039">
        <v>2000</v>
      </c>
      <c r="I1039">
        <v>12104</v>
      </c>
      <c r="J1039">
        <v>25</v>
      </c>
      <c r="K1039" s="5">
        <v>31968.115849999998</v>
      </c>
      <c r="L1039" s="6">
        <v>5780.3858950000003</v>
      </c>
      <c r="M10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0" spans="1:13" x14ac:dyDescent="0.2">
      <c r="A1040" t="s">
        <v>2358</v>
      </c>
      <c r="B1040" t="s">
        <v>9</v>
      </c>
      <c r="C1040">
        <v>3</v>
      </c>
      <c r="D1040" s="6">
        <v>93810.13</v>
      </c>
      <c r="E1040" s="6">
        <v>2066300087.7</v>
      </c>
      <c r="F1040">
        <v>5</v>
      </c>
      <c r="G1040" t="s">
        <v>35</v>
      </c>
      <c r="H1040">
        <v>2000</v>
      </c>
      <c r="I1040">
        <v>19559</v>
      </c>
      <c r="J1040">
        <v>25</v>
      </c>
      <c r="K1040" s="5">
        <v>22025.406749999998</v>
      </c>
      <c r="L1040" s="6">
        <v>18762.02606</v>
      </c>
      <c r="M10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1" spans="1:13" x14ac:dyDescent="0.2">
      <c r="A1041" t="s">
        <v>2359</v>
      </c>
      <c r="B1041" t="s">
        <v>15</v>
      </c>
      <c r="C1041">
        <v>1</v>
      </c>
      <c r="D1041" s="6">
        <v>179459.27</v>
      </c>
      <c r="E1041" s="6">
        <v>4459870357.29</v>
      </c>
      <c r="F1041">
        <v>31</v>
      </c>
      <c r="G1041" t="s">
        <v>35</v>
      </c>
      <c r="H1041">
        <v>2014</v>
      </c>
      <c r="I1041">
        <v>12941</v>
      </c>
      <c r="J1041">
        <v>11</v>
      </c>
      <c r="K1041" s="5">
        <v>24850.71344</v>
      </c>
      <c r="L1041" s="6">
        <v>5789.0087160000003</v>
      </c>
      <c r="M10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2" spans="1:13" x14ac:dyDescent="0.2">
      <c r="A1042" t="s">
        <v>2360</v>
      </c>
      <c r="B1042" t="s">
        <v>9</v>
      </c>
      <c r="C1042">
        <v>8</v>
      </c>
      <c r="D1042" s="6">
        <v>91831.31</v>
      </c>
      <c r="E1042" s="6">
        <v>18377972158.650002</v>
      </c>
      <c r="F1042">
        <v>18</v>
      </c>
      <c r="G1042" t="s">
        <v>10</v>
      </c>
      <c r="H1042">
        <v>2016</v>
      </c>
      <c r="I1042">
        <v>9388</v>
      </c>
      <c r="J1042">
        <v>9</v>
      </c>
      <c r="K1042" s="5">
        <v>200126.51689999999</v>
      </c>
      <c r="L1042" s="6">
        <v>5101.7394759999997</v>
      </c>
      <c r="M10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3" spans="1:13" x14ac:dyDescent="0.2">
      <c r="A1043" t="s">
        <v>2361</v>
      </c>
      <c r="B1043" t="s">
        <v>49</v>
      </c>
      <c r="C1043">
        <v>8</v>
      </c>
      <c r="D1043" s="6">
        <v>71768.850000000006</v>
      </c>
      <c r="E1043" s="6">
        <v>18636720348.990002</v>
      </c>
      <c r="F1043">
        <v>21</v>
      </c>
      <c r="G1043" t="s">
        <v>27</v>
      </c>
      <c r="H1043">
        <v>2006</v>
      </c>
      <c r="I1043">
        <v>6775</v>
      </c>
      <c r="J1043">
        <v>19</v>
      </c>
      <c r="K1043" s="5">
        <v>259676.0111</v>
      </c>
      <c r="L1043" s="6">
        <v>3417.564265</v>
      </c>
      <c r="M10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4" spans="1:13" x14ac:dyDescent="0.2">
      <c r="A1044" t="s">
        <v>2362</v>
      </c>
      <c r="B1044" t="s">
        <v>24</v>
      </c>
      <c r="C1044">
        <v>5</v>
      </c>
      <c r="D1044" s="6">
        <v>20534.88</v>
      </c>
      <c r="E1044" s="6">
        <v>990469096.60000002</v>
      </c>
      <c r="F1044">
        <v>15</v>
      </c>
      <c r="G1044" t="s">
        <v>10</v>
      </c>
      <c r="H1044">
        <v>2022</v>
      </c>
      <c r="I1044">
        <v>1346</v>
      </c>
      <c r="J1044">
        <v>3</v>
      </c>
      <c r="K1044" s="5">
        <v>48232.498350000002</v>
      </c>
      <c r="L1044" s="6">
        <v>1368.9919950000001</v>
      </c>
      <c r="M10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5" spans="1:13" x14ac:dyDescent="0.2">
      <c r="A1045" t="s">
        <v>2363</v>
      </c>
      <c r="B1045" t="s">
        <v>12</v>
      </c>
      <c r="C1045">
        <v>6</v>
      </c>
      <c r="D1045" s="6">
        <v>221583.51</v>
      </c>
      <c r="E1045" s="6">
        <v>5211918891.8400002</v>
      </c>
      <c r="F1045">
        <v>28</v>
      </c>
      <c r="G1045" t="s">
        <v>35</v>
      </c>
      <c r="H1045">
        <v>2022</v>
      </c>
      <c r="I1045">
        <v>16145</v>
      </c>
      <c r="J1045">
        <v>3</v>
      </c>
      <c r="K1045" s="5">
        <v>23520.239590000001</v>
      </c>
      <c r="L1045" s="6">
        <v>7913.6968829999996</v>
      </c>
      <c r="M10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6" spans="1:13" x14ac:dyDescent="0.2">
      <c r="A1046" t="s">
        <v>2364</v>
      </c>
      <c r="B1046" t="s">
        <v>9</v>
      </c>
      <c r="C1046">
        <v>9</v>
      </c>
      <c r="D1046" s="6">
        <v>68659.149999999994</v>
      </c>
      <c r="E1046" s="6">
        <v>15168757585.65</v>
      </c>
      <c r="F1046">
        <v>43</v>
      </c>
      <c r="G1046" t="s">
        <v>33</v>
      </c>
      <c r="H1046">
        <v>2017</v>
      </c>
      <c r="I1046">
        <v>14237</v>
      </c>
      <c r="J1046">
        <v>8</v>
      </c>
      <c r="K1046" s="5">
        <v>220927.4075</v>
      </c>
      <c r="L1046" s="6">
        <v>1596.7245150000001</v>
      </c>
      <c r="M10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7" spans="1:13" x14ac:dyDescent="0.2">
      <c r="A1047" t="s">
        <v>259</v>
      </c>
      <c r="B1047" t="s">
        <v>9</v>
      </c>
      <c r="C1047">
        <v>8</v>
      </c>
      <c r="D1047" s="6">
        <v>40084.11</v>
      </c>
      <c r="E1047" s="6">
        <v>66211076.07</v>
      </c>
      <c r="F1047">
        <v>15</v>
      </c>
      <c r="G1047" t="s">
        <v>27</v>
      </c>
      <c r="H1047">
        <v>2010</v>
      </c>
      <c r="I1047">
        <v>19801</v>
      </c>
      <c r="J1047">
        <v>15</v>
      </c>
      <c r="K1047" s="5">
        <v>1650.803566</v>
      </c>
      <c r="L1047" s="6">
        <v>2672.2740100000001</v>
      </c>
      <c r="M10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8" spans="1:13" x14ac:dyDescent="0.2">
      <c r="A1048" t="s">
        <v>2365</v>
      </c>
      <c r="B1048" t="s">
        <v>9</v>
      </c>
      <c r="C1048">
        <v>7</v>
      </c>
      <c r="D1048" s="6">
        <v>309809.09000000003</v>
      </c>
      <c r="E1048" s="6">
        <v>15328890640.76</v>
      </c>
      <c r="F1048">
        <v>30</v>
      </c>
      <c r="G1048" t="s">
        <v>37</v>
      </c>
      <c r="H1048">
        <v>2013</v>
      </c>
      <c r="I1048">
        <v>18821</v>
      </c>
      <c r="J1048">
        <v>12</v>
      </c>
      <c r="K1048" s="5">
        <v>49477.504860000001</v>
      </c>
      <c r="L1048" s="6">
        <v>10326.969719999999</v>
      </c>
      <c r="M10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49" spans="1:13" x14ac:dyDescent="0.2">
      <c r="A1049" t="s">
        <v>2366</v>
      </c>
      <c r="B1049" t="s">
        <v>15</v>
      </c>
      <c r="C1049">
        <v>7</v>
      </c>
      <c r="D1049" s="6">
        <v>330770.34000000003</v>
      </c>
      <c r="E1049" s="6">
        <v>6489752717.1499996</v>
      </c>
      <c r="F1049">
        <v>44</v>
      </c>
      <c r="G1049" t="s">
        <v>10</v>
      </c>
      <c r="H1049">
        <v>2002</v>
      </c>
      <c r="I1049">
        <v>8718</v>
      </c>
      <c r="J1049">
        <v>23</v>
      </c>
      <c r="K1049" s="5">
        <v>19619.116959999999</v>
      </c>
      <c r="L1049" s="6">
        <v>7517.5076799999997</v>
      </c>
      <c r="M10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0" spans="1:13" x14ac:dyDescent="0.2">
      <c r="A1050" t="s">
        <v>2367</v>
      </c>
      <c r="B1050" t="s">
        <v>24</v>
      </c>
      <c r="C1050">
        <v>10</v>
      </c>
      <c r="D1050" s="6">
        <v>491908.79</v>
      </c>
      <c r="E1050" s="6">
        <v>22309750401.27</v>
      </c>
      <c r="F1050">
        <v>38</v>
      </c>
      <c r="G1050" t="s">
        <v>33</v>
      </c>
      <c r="H1050">
        <v>2018</v>
      </c>
      <c r="I1050">
        <v>9889</v>
      </c>
      <c r="J1050">
        <v>7</v>
      </c>
      <c r="K1050" s="5">
        <v>45352.429179999999</v>
      </c>
      <c r="L1050" s="6">
        <v>12944.96812</v>
      </c>
      <c r="M10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1" spans="1:13" x14ac:dyDescent="0.2">
      <c r="A1051" t="s">
        <v>2368</v>
      </c>
      <c r="B1051" t="s">
        <v>15</v>
      </c>
      <c r="C1051">
        <v>9</v>
      </c>
      <c r="D1051" s="6">
        <v>22669.24</v>
      </c>
      <c r="E1051" s="6">
        <v>9993329216.3099995</v>
      </c>
      <c r="F1051">
        <v>11</v>
      </c>
      <c r="G1051" t="s">
        <v>27</v>
      </c>
      <c r="H1051">
        <v>2016</v>
      </c>
      <c r="I1051">
        <v>4759</v>
      </c>
      <c r="J1051">
        <v>9</v>
      </c>
      <c r="K1051" s="5">
        <v>440831.13660000003</v>
      </c>
      <c r="L1051" s="6">
        <v>2060.8399410000002</v>
      </c>
      <c r="M10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2" spans="1:13" x14ac:dyDescent="0.2">
      <c r="A1052" t="s">
        <v>2369</v>
      </c>
      <c r="B1052" t="s">
        <v>18</v>
      </c>
      <c r="C1052">
        <v>3</v>
      </c>
      <c r="D1052" s="6">
        <v>222237.01</v>
      </c>
      <c r="E1052" s="6">
        <v>7303245693.1899996</v>
      </c>
      <c r="F1052">
        <v>21</v>
      </c>
      <c r="G1052" t="s">
        <v>35</v>
      </c>
      <c r="H1052">
        <v>2016</v>
      </c>
      <c r="I1052">
        <v>16821</v>
      </c>
      <c r="J1052">
        <v>9</v>
      </c>
      <c r="K1052" s="5">
        <v>32861.419300000001</v>
      </c>
      <c r="L1052" s="6">
        <v>10582.714599999999</v>
      </c>
      <c r="M10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3" spans="1:13" x14ac:dyDescent="0.2">
      <c r="A1053" t="s">
        <v>2370</v>
      </c>
      <c r="B1053" t="s">
        <v>9</v>
      </c>
      <c r="C1053">
        <v>2</v>
      </c>
      <c r="D1053" s="6">
        <v>321368.37</v>
      </c>
      <c r="E1053" s="6">
        <v>4900467433.0799999</v>
      </c>
      <c r="F1053">
        <v>29</v>
      </c>
      <c r="G1053" t="s">
        <v>33</v>
      </c>
      <c r="H1053">
        <v>2019</v>
      </c>
      <c r="I1053">
        <v>660</v>
      </c>
      <c r="J1053">
        <v>6</v>
      </c>
      <c r="K1053" s="5">
        <v>15247.75469</v>
      </c>
      <c r="L1053" s="6">
        <v>11081.66792</v>
      </c>
      <c r="M10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4" spans="1:13" x14ac:dyDescent="0.2">
      <c r="A1054" t="s">
        <v>2371</v>
      </c>
      <c r="B1054" t="s">
        <v>12</v>
      </c>
      <c r="C1054">
        <v>4</v>
      </c>
      <c r="D1054" s="6">
        <v>327212.37</v>
      </c>
      <c r="E1054" s="6">
        <v>12297204707.030001</v>
      </c>
      <c r="F1054">
        <v>19</v>
      </c>
      <c r="G1054" t="s">
        <v>29</v>
      </c>
      <c r="H1054">
        <v>2018</v>
      </c>
      <c r="I1054">
        <v>3577</v>
      </c>
      <c r="J1054">
        <v>7</v>
      </c>
      <c r="K1054" s="5">
        <v>37580.723709999998</v>
      </c>
      <c r="L1054" s="6">
        <v>17221.703440000001</v>
      </c>
      <c r="M10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5" spans="1:13" x14ac:dyDescent="0.2">
      <c r="A1055" t="s">
        <v>2373</v>
      </c>
      <c r="B1055" t="s">
        <v>15</v>
      </c>
      <c r="C1055">
        <v>1</v>
      </c>
      <c r="D1055" s="6">
        <v>48895.26</v>
      </c>
      <c r="E1055" s="6">
        <v>1647677631.53</v>
      </c>
      <c r="F1055">
        <v>36</v>
      </c>
      <c r="G1055" t="s">
        <v>29</v>
      </c>
      <c r="H1055">
        <v>2005</v>
      </c>
      <c r="I1055">
        <v>14193</v>
      </c>
      <c r="J1055">
        <v>20</v>
      </c>
      <c r="K1055" s="5">
        <v>33697.10686</v>
      </c>
      <c r="L1055" s="6">
        <v>1358.201613</v>
      </c>
      <c r="M10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6" spans="1:13" x14ac:dyDescent="0.2">
      <c r="A1056" t="s">
        <v>260</v>
      </c>
      <c r="B1056" t="s">
        <v>32</v>
      </c>
      <c r="C1056">
        <v>5</v>
      </c>
      <c r="D1056" s="6">
        <v>37938.15</v>
      </c>
      <c r="E1056" s="6">
        <v>7473793346.46</v>
      </c>
      <c r="F1056">
        <v>39</v>
      </c>
      <c r="G1056" t="s">
        <v>33</v>
      </c>
      <c r="H1056">
        <v>2019</v>
      </c>
      <c r="I1056">
        <v>12277</v>
      </c>
      <c r="J1056">
        <v>6</v>
      </c>
      <c r="K1056" s="5">
        <v>196998.41329999999</v>
      </c>
      <c r="L1056" s="6">
        <v>972.77308389999996</v>
      </c>
      <c r="M10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7" spans="1:13" x14ac:dyDescent="0.2">
      <c r="A1057" t="s">
        <v>2375</v>
      </c>
      <c r="B1057" t="s">
        <v>12</v>
      </c>
      <c r="C1057">
        <v>3</v>
      </c>
      <c r="D1057" s="6">
        <v>350605.59</v>
      </c>
      <c r="E1057" s="6">
        <v>15457968435.65</v>
      </c>
      <c r="F1057">
        <v>20</v>
      </c>
      <c r="G1057" t="s">
        <v>21</v>
      </c>
      <c r="H1057">
        <v>2006</v>
      </c>
      <c r="I1057">
        <v>16165</v>
      </c>
      <c r="J1057">
        <v>19</v>
      </c>
      <c r="K1057" s="5">
        <v>44088.337699999996</v>
      </c>
      <c r="L1057" s="6">
        <v>17530.279699999999</v>
      </c>
      <c r="M10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8" spans="1:13" x14ac:dyDescent="0.2">
      <c r="A1058" t="s">
        <v>2377</v>
      </c>
      <c r="B1058" t="s">
        <v>15</v>
      </c>
      <c r="C1058">
        <v>7</v>
      </c>
      <c r="D1058" s="6">
        <v>65530.77</v>
      </c>
      <c r="E1058" s="6">
        <v>19681918307.200001</v>
      </c>
      <c r="F1058">
        <v>43</v>
      </c>
      <c r="G1058" t="s">
        <v>33</v>
      </c>
      <c r="H1058">
        <v>2015</v>
      </c>
      <c r="I1058">
        <v>15556</v>
      </c>
      <c r="J1058">
        <v>10</v>
      </c>
      <c r="K1058" s="5">
        <v>300345.23109999998</v>
      </c>
      <c r="L1058" s="6">
        <v>1523.97128</v>
      </c>
      <c r="M10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59" spans="1:13" x14ac:dyDescent="0.2">
      <c r="A1059" t="s">
        <v>2378</v>
      </c>
      <c r="B1059" t="s">
        <v>12</v>
      </c>
      <c r="C1059">
        <v>10</v>
      </c>
      <c r="D1059" s="6">
        <v>256802.39</v>
      </c>
      <c r="E1059" s="6">
        <v>5113585145.3199997</v>
      </c>
      <c r="F1059">
        <v>21</v>
      </c>
      <c r="G1059" t="s">
        <v>37</v>
      </c>
      <c r="H1059">
        <v>2012</v>
      </c>
      <c r="I1059">
        <v>3324</v>
      </c>
      <c r="J1059">
        <v>13</v>
      </c>
      <c r="K1059" s="5">
        <v>19911.529549999999</v>
      </c>
      <c r="L1059" s="6">
        <v>12228.685160000001</v>
      </c>
      <c r="M10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0" spans="1:13" x14ac:dyDescent="0.2">
      <c r="A1060" t="s">
        <v>2379</v>
      </c>
      <c r="B1060" t="s">
        <v>32</v>
      </c>
      <c r="C1060">
        <v>4</v>
      </c>
      <c r="D1060" s="6">
        <v>11242.77</v>
      </c>
      <c r="E1060" s="6">
        <v>5338621169.04</v>
      </c>
      <c r="F1060">
        <v>31</v>
      </c>
      <c r="G1060" t="s">
        <v>33</v>
      </c>
      <c r="H1060">
        <v>2012</v>
      </c>
      <c r="I1060">
        <v>12662</v>
      </c>
      <c r="J1060">
        <v>13</v>
      </c>
      <c r="K1060" s="5">
        <v>474848.38829999999</v>
      </c>
      <c r="L1060" s="6">
        <v>362.66991250000001</v>
      </c>
      <c r="M10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1" spans="1:13" x14ac:dyDescent="0.2">
      <c r="A1061" t="s">
        <v>2381</v>
      </c>
      <c r="B1061" t="s">
        <v>15</v>
      </c>
      <c r="C1061">
        <v>2</v>
      </c>
      <c r="D1061" s="6">
        <v>390857.03</v>
      </c>
      <c r="E1061" s="6">
        <v>1952366395.28</v>
      </c>
      <c r="F1061">
        <v>20</v>
      </c>
      <c r="G1061" t="s">
        <v>10</v>
      </c>
      <c r="H1061">
        <v>2016</v>
      </c>
      <c r="I1061">
        <v>614</v>
      </c>
      <c r="J1061">
        <v>9</v>
      </c>
      <c r="K1061" s="5">
        <v>4994.0908719999998</v>
      </c>
      <c r="L1061" s="6">
        <v>19542.851630000001</v>
      </c>
      <c r="M10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2" spans="1:13" x14ac:dyDescent="0.2">
      <c r="A1062" t="s">
        <v>2384</v>
      </c>
      <c r="B1062" t="s">
        <v>42</v>
      </c>
      <c r="C1062">
        <v>10</v>
      </c>
      <c r="D1062" s="6">
        <v>292798.84999999998</v>
      </c>
      <c r="E1062" s="6">
        <v>8793549691.8400002</v>
      </c>
      <c r="F1062">
        <v>45</v>
      </c>
      <c r="G1062" t="s">
        <v>33</v>
      </c>
      <c r="H1062">
        <v>2020</v>
      </c>
      <c r="I1062">
        <v>2966</v>
      </c>
      <c r="J1062">
        <v>5</v>
      </c>
      <c r="K1062" s="5">
        <v>30031.732800000002</v>
      </c>
      <c r="L1062" s="6">
        <v>6506.6411589999998</v>
      </c>
      <c r="M10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3" spans="1:13" x14ac:dyDescent="0.2">
      <c r="A1063" t="s">
        <v>2387</v>
      </c>
      <c r="B1063" t="s">
        <v>32</v>
      </c>
      <c r="C1063">
        <v>9</v>
      </c>
      <c r="D1063" s="6">
        <v>120898.83</v>
      </c>
      <c r="E1063" s="6">
        <v>4114543261.2600002</v>
      </c>
      <c r="F1063">
        <v>31</v>
      </c>
      <c r="G1063" t="s">
        <v>27</v>
      </c>
      <c r="H1063">
        <v>2009</v>
      </c>
      <c r="I1063">
        <v>1397</v>
      </c>
      <c r="J1063">
        <v>16</v>
      </c>
      <c r="K1063" s="5">
        <v>34031.945240000001</v>
      </c>
      <c r="L1063" s="6">
        <v>3899.962258</v>
      </c>
      <c r="M10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4" spans="1:13" x14ac:dyDescent="0.2">
      <c r="A1064" t="s">
        <v>2388</v>
      </c>
      <c r="B1064" t="s">
        <v>32</v>
      </c>
      <c r="C1064">
        <v>4</v>
      </c>
      <c r="D1064" s="6">
        <v>105406.15</v>
      </c>
      <c r="E1064" s="6">
        <v>4814794606.6999998</v>
      </c>
      <c r="F1064">
        <v>48</v>
      </c>
      <c r="G1064" t="s">
        <v>19</v>
      </c>
      <c r="H1064">
        <v>2011</v>
      </c>
      <c r="I1064">
        <v>10488</v>
      </c>
      <c r="J1064">
        <v>14</v>
      </c>
      <c r="K1064" s="5">
        <v>45677.499210000002</v>
      </c>
      <c r="L1064" s="6">
        <v>2195.9613979999999</v>
      </c>
      <c r="M10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5" spans="1:13" x14ac:dyDescent="0.2">
      <c r="A1065" t="s">
        <v>2389</v>
      </c>
      <c r="B1065" t="s">
        <v>9</v>
      </c>
      <c r="C1065">
        <v>7</v>
      </c>
      <c r="D1065" s="6">
        <v>429521.23</v>
      </c>
      <c r="E1065" s="6">
        <v>14743418634.790001</v>
      </c>
      <c r="F1065">
        <v>28</v>
      </c>
      <c r="G1065" t="s">
        <v>29</v>
      </c>
      <c r="H1065">
        <v>2014</v>
      </c>
      <c r="I1065">
        <v>19058</v>
      </c>
      <c r="J1065">
        <v>11</v>
      </c>
      <c r="K1065" s="5">
        <v>34324.238579999997</v>
      </c>
      <c r="L1065" s="6">
        <v>15340.04387</v>
      </c>
      <c r="M10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6" spans="1:13" x14ac:dyDescent="0.2">
      <c r="A1066" t="s">
        <v>2390</v>
      </c>
      <c r="B1066" t="s">
        <v>32</v>
      </c>
      <c r="C1066">
        <v>9</v>
      </c>
      <c r="D1066" s="6">
        <v>188529</v>
      </c>
      <c r="E1066" s="6">
        <v>8154347230.4300003</v>
      </c>
      <c r="F1066">
        <v>29</v>
      </c>
      <c r="G1066" t="s">
        <v>16</v>
      </c>
      <c r="H1066">
        <v>2016</v>
      </c>
      <c r="I1066">
        <v>404</v>
      </c>
      <c r="J1066">
        <v>9</v>
      </c>
      <c r="K1066" s="5">
        <v>43251.481959999997</v>
      </c>
      <c r="L1066" s="6">
        <v>6501.0000460000001</v>
      </c>
      <c r="M10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7" spans="1:13" x14ac:dyDescent="0.2">
      <c r="A1067" t="s">
        <v>2391</v>
      </c>
      <c r="B1067" t="s">
        <v>12</v>
      </c>
      <c r="C1067">
        <v>6</v>
      </c>
      <c r="D1067" s="6">
        <v>423367.41</v>
      </c>
      <c r="E1067" s="6">
        <v>17972354743.740002</v>
      </c>
      <c r="F1067">
        <v>50</v>
      </c>
      <c r="G1067" t="s">
        <v>16</v>
      </c>
      <c r="H1067">
        <v>2020</v>
      </c>
      <c r="I1067">
        <v>4546</v>
      </c>
      <c r="J1067">
        <v>5</v>
      </c>
      <c r="K1067" s="5">
        <v>42449.964030000003</v>
      </c>
      <c r="L1067" s="6">
        <v>8467.3482239999994</v>
      </c>
      <c r="M10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8" spans="1:13" x14ac:dyDescent="0.2">
      <c r="A1068" t="s">
        <v>2392</v>
      </c>
      <c r="B1068" t="s">
        <v>24</v>
      </c>
      <c r="C1068">
        <v>8</v>
      </c>
      <c r="D1068" s="6">
        <v>28476.71</v>
      </c>
      <c r="E1068" s="6">
        <v>1158166845.96</v>
      </c>
      <c r="F1068">
        <v>33</v>
      </c>
      <c r="G1068" t="s">
        <v>35</v>
      </c>
      <c r="H1068">
        <v>2011</v>
      </c>
      <c r="I1068">
        <v>3281</v>
      </c>
      <c r="J1068">
        <v>14</v>
      </c>
      <c r="K1068" s="5">
        <v>40669.66603</v>
      </c>
      <c r="L1068" s="6">
        <v>862.93066859999999</v>
      </c>
      <c r="M10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69" spans="1:13" x14ac:dyDescent="0.2">
      <c r="A1069" t="s">
        <v>2393</v>
      </c>
      <c r="B1069" t="s">
        <v>42</v>
      </c>
      <c r="C1069">
        <v>8</v>
      </c>
      <c r="D1069" s="6">
        <v>45585.53</v>
      </c>
      <c r="E1069" s="6">
        <v>8173571998.2299995</v>
      </c>
      <c r="F1069">
        <v>36</v>
      </c>
      <c r="G1069" t="s">
        <v>10</v>
      </c>
      <c r="H1069">
        <v>2014</v>
      </c>
      <c r="I1069">
        <v>18842</v>
      </c>
      <c r="J1069">
        <v>11</v>
      </c>
      <c r="K1069" s="5">
        <v>179300.91649999999</v>
      </c>
      <c r="L1069" s="6">
        <v>1266.264584</v>
      </c>
      <c r="M10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0" spans="1:13" x14ac:dyDescent="0.2">
      <c r="A1070" t="s">
        <v>2394</v>
      </c>
      <c r="B1070" t="s">
        <v>42</v>
      </c>
      <c r="C1070">
        <v>9</v>
      </c>
      <c r="D1070" s="6">
        <v>48279.87</v>
      </c>
      <c r="E1070" s="6">
        <v>1734791848.77</v>
      </c>
      <c r="F1070">
        <v>40</v>
      </c>
      <c r="G1070" t="s">
        <v>10</v>
      </c>
      <c r="H1070">
        <v>2017</v>
      </c>
      <c r="I1070">
        <v>7739</v>
      </c>
      <c r="J1070">
        <v>8</v>
      </c>
      <c r="K1070" s="5">
        <v>35930.988830000002</v>
      </c>
      <c r="L1070" s="6">
        <v>1206.996819</v>
      </c>
      <c r="M10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1" spans="1:13" x14ac:dyDescent="0.2">
      <c r="A1071" t="s">
        <v>2395</v>
      </c>
      <c r="B1071" t="s">
        <v>42</v>
      </c>
      <c r="C1071">
        <v>4</v>
      </c>
      <c r="D1071" s="6">
        <v>126818.45</v>
      </c>
      <c r="E1071" s="6">
        <v>4161049946.1500001</v>
      </c>
      <c r="F1071">
        <v>22</v>
      </c>
      <c r="G1071" t="s">
        <v>19</v>
      </c>
      <c r="H1071">
        <v>2011</v>
      </c>
      <c r="I1071">
        <v>19755</v>
      </c>
      <c r="J1071">
        <v>14</v>
      </c>
      <c r="K1071" s="5">
        <v>32810.076710000001</v>
      </c>
      <c r="L1071" s="6">
        <v>5764.4750759999997</v>
      </c>
      <c r="M10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2" spans="1:13" x14ac:dyDescent="0.2">
      <c r="A1072" t="s">
        <v>2397</v>
      </c>
      <c r="B1072" t="s">
        <v>42</v>
      </c>
      <c r="C1072">
        <v>6</v>
      </c>
      <c r="D1072" s="6">
        <v>49054.26</v>
      </c>
      <c r="E1072" s="6">
        <v>1141363512.04</v>
      </c>
      <c r="F1072">
        <v>20</v>
      </c>
      <c r="G1072" t="s">
        <v>35</v>
      </c>
      <c r="H1072">
        <v>2015</v>
      </c>
      <c r="I1072">
        <v>12674</v>
      </c>
      <c r="J1072">
        <v>10</v>
      </c>
      <c r="K1072" s="5">
        <v>23266.36664</v>
      </c>
      <c r="L1072" s="6">
        <v>2452.7131279999999</v>
      </c>
      <c r="M10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3" spans="1:13" x14ac:dyDescent="0.2">
      <c r="A1073" t="s">
        <v>2398</v>
      </c>
      <c r="B1073" t="s">
        <v>42</v>
      </c>
      <c r="C1073">
        <v>6</v>
      </c>
      <c r="D1073" s="6">
        <v>376634</v>
      </c>
      <c r="E1073" s="6">
        <v>1728799557.6400001</v>
      </c>
      <c r="F1073">
        <v>19</v>
      </c>
      <c r="G1073" t="s">
        <v>16</v>
      </c>
      <c r="H1073">
        <v>2009</v>
      </c>
      <c r="I1073">
        <v>14263</v>
      </c>
      <c r="J1073">
        <v>16</v>
      </c>
      <c r="K1073" s="5">
        <v>4589.1314380000003</v>
      </c>
      <c r="L1073" s="6">
        <v>19822.84203</v>
      </c>
      <c r="M10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4" spans="1:13" x14ac:dyDescent="0.2">
      <c r="A1074" t="s">
        <v>2399</v>
      </c>
      <c r="B1074" t="s">
        <v>9</v>
      </c>
      <c r="C1074">
        <v>1</v>
      </c>
      <c r="D1074" s="6">
        <v>127180.38</v>
      </c>
      <c r="E1074" s="6">
        <v>2674824574.4000001</v>
      </c>
      <c r="F1074">
        <v>29</v>
      </c>
      <c r="G1074" t="s">
        <v>29</v>
      </c>
      <c r="H1074">
        <v>2021</v>
      </c>
      <c r="I1074">
        <v>14688</v>
      </c>
      <c r="J1074">
        <v>4</v>
      </c>
      <c r="K1074" s="5">
        <v>21030.738410000002</v>
      </c>
      <c r="L1074" s="6">
        <v>4385.530495</v>
      </c>
      <c r="M10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5" spans="1:13" x14ac:dyDescent="0.2">
      <c r="A1075" t="s">
        <v>263</v>
      </c>
      <c r="B1075" t="s">
        <v>32</v>
      </c>
      <c r="C1075">
        <v>2</v>
      </c>
      <c r="D1075" s="6">
        <v>109324.83</v>
      </c>
      <c r="E1075" s="6">
        <v>22797793094.099998</v>
      </c>
      <c r="F1075">
        <v>35</v>
      </c>
      <c r="G1075" t="s">
        <v>37</v>
      </c>
      <c r="H1075">
        <v>2003</v>
      </c>
      <c r="I1075">
        <v>14086</v>
      </c>
      <c r="J1075">
        <v>22</v>
      </c>
      <c r="K1075" s="5">
        <v>208531.62640000001</v>
      </c>
      <c r="L1075" s="6">
        <v>3123.5664569999999</v>
      </c>
      <c r="M10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6" spans="1:13" x14ac:dyDescent="0.2">
      <c r="A1076" t="s">
        <v>2409</v>
      </c>
      <c r="B1076" t="s">
        <v>32</v>
      </c>
      <c r="C1076">
        <v>10</v>
      </c>
      <c r="D1076" s="6">
        <v>166087.18</v>
      </c>
      <c r="E1076" s="6">
        <v>27702347739.630001</v>
      </c>
      <c r="F1076">
        <v>36</v>
      </c>
      <c r="G1076" t="s">
        <v>33</v>
      </c>
      <c r="H1076">
        <v>2018</v>
      </c>
      <c r="I1076">
        <v>9558</v>
      </c>
      <c r="J1076">
        <v>7</v>
      </c>
      <c r="K1076" s="5">
        <v>166793.01259999999</v>
      </c>
      <c r="L1076" s="6">
        <v>4613.5328689999997</v>
      </c>
      <c r="M10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7" spans="1:13" x14ac:dyDescent="0.2">
      <c r="A1077" t="s">
        <v>2410</v>
      </c>
      <c r="B1077" t="s">
        <v>9</v>
      </c>
      <c r="C1077">
        <v>1</v>
      </c>
      <c r="D1077" s="6">
        <v>16394.689999999999</v>
      </c>
      <c r="E1077" s="6">
        <v>6236853500.29</v>
      </c>
      <c r="F1077">
        <v>1</v>
      </c>
      <c r="G1077" t="s">
        <v>29</v>
      </c>
      <c r="H1077">
        <v>2015</v>
      </c>
      <c r="I1077">
        <v>8642</v>
      </c>
      <c r="J1077">
        <v>10</v>
      </c>
      <c r="K1077" s="5">
        <v>380418.06670000002</v>
      </c>
      <c r="L1077" s="6">
        <v>16394.692190000002</v>
      </c>
      <c r="M10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8" spans="1:13" x14ac:dyDescent="0.2">
      <c r="A1078" t="s">
        <v>2411</v>
      </c>
      <c r="B1078" t="s">
        <v>49</v>
      </c>
      <c r="C1078">
        <v>9</v>
      </c>
      <c r="D1078" s="6">
        <v>261232.09</v>
      </c>
      <c r="E1078" s="6">
        <v>4728946855.1999998</v>
      </c>
      <c r="F1078">
        <v>23</v>
      </c>
      <c r="G1078" t="s">
        <v>19</v>
      </c>
      <c r="H1078">
        <v>2010</v>
      </c>
      <c r="I1078">
        <v>11065</v>
      </c>
      <c r="J1078">
        <v>15</v>
      </c>
      <c r="K1078" s="5">
        <v>18101.47323</v>
      </c>
      <c r="L1078" s="6">
        <v>11357.916810000001</v>
      </c>
      <c r="M10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79" spans="1:13" x14ac:dyDescent="0.2">
      <c r="A1079" t="s">
        <v>2412</v>
      </c>
      <c r="B1079" t="s">
        <v>49</v>
      </c>
      <c r="C1079">
        <v>1</v>
      </c>
      <c r="D1079" s="6">
        <v>26920.98</v>
      </c>
      <c r="E1079" s="6">
        <v>7933282798.8100004</v>
      </c>
      <c r="F1079">
        <v>46</v>
      </c>
      <c r="G1079" t="s">
        <v>16</v>
      </c>
      <c r="H1079">
        <v>2006</v>
      </c>
      <c r="I1079">
        <v>8651</v>
      </c>
      <c r="J1079">
        <v>19</v>
      </c>
      <c r="K1079" s="5">
        <v>294686.6911</v>
      </c>
      <c r="L1079" s="6">
        <v>585.23879609999994</v>
      </c>
      <c r="M10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0" spans="1:13" x14ac:dyDescent="0.2">
      <c r="A1080" t="s">
        <v>2413</v>
      </c>
      <c r="B1080" t="s">
        <v>42</v>
      </c>
      <c r="C1080">
        <v>5</v>
      </c>
      <c r="D1080" s="6">
        <v>6729.46</v>
      </c>
      <c r="E1080" s="6">
        <v>1611061300.6300001</v>
      </c>
      <c r="F1080">
        <v>41</v>
      </c>
      <c r="G1080" t="s">
        <v>19</v>
      </c>
      <c r="H1080">
        <v>2014</v>
      </c>
      <c r="I1080">
        <v>3115</v>
      </c>
      <c r="J1080">
        <v>11</v>
      </c>
      <c r="K1080" s="5">
        <v>239403.1066</v>
      </c>
      <c r="L1080" s="6">
        <v>164.13326660000001</v>
      </c>
      <c r="M10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1" spans="1:13" x14ac:dyDescent="0.2">
      <c r="A1081" t="s">
        <v>2414</v>
      </c>
      <c r="B1081" t="s">
        <v>18</v>
      </c>
      <c r="C1081">
        <v>8</v>
      </c>
      <c r="D1081" s="6">
        <v>33759.26</v>
      </c>
      <c r="E1081" s="6">
        <v>13918356518.379999</v>
      </c>
      <c r="F1081">
        <v>29</v>
      </c>
      <c r="G1081" t="s">
        <v>33</v>
      </c>
      <c r="H1081">
        <v>2019</v>
      </c>
      <c r="I1081">
        <v>16011</v>
      </c>
      <c r="J1081">
        <v>6</v>
      </c>
      <c r="K1081" s="5">
        <v>412281.58960000001</v>
      </c>
      <c r="L1081" s="6">
        <v>1164.112529</v>
      </c>
      <c r="M10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2" spans="1:13" x14ac:dyDescent="0.2">
      <c r="A1082" t="s">
        <v>264</v>
      </c>
      <c r="B1082" t="s">
        <v>24</v>
      </c>
      <c r="C1082">
        <v>7</v>
      </c>
      <c r="D1082" s="6">
        <v>402373.61</v>
      </c>
      <c r="E1082" s="6">
        <v>14714029689.870001</v>
      </c>
      <c r="F1082">
        <v>36</v>
      </c>
      <c r="G1082" t="s">
        <v>29</v>
      </c>
      <c r="H1082">
        <v>2016</v>
      </c>
      <c r="I1082">
        <v>1634</v>
      </c>
      <c r="J1082">
        <v>9</v>
      </c>
      <c r="K1082" s="5">
        <v>36567.077969999998</v>
      </c>
      <c r="L1082" s="6">
        <v>11177.044830000001</v>
      </c>
      <c r="M10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3" spans="1:13" x14ac:dyDescent="0.2">
      <c r="A1083" t="s">
        <v>2415</v>
      </c>
      <c r="B1083" t="s">
        <v>18</v>
      </c>
      <c r="C1083">
        <v>8</v>
      </c>
      <c r="D1083" s="6">
        <v>272615.28999999998</v>
      </c>
      <c r="E1083" s="6">
        <v>7900731522.6099997</v>
      </c>
      <c r="F1083">
        <v>39</v>
      </c>
      <c r="G1083" t="s">
        <v>16</v>
      </c>
      <c r="H1083">
        <v>2018</v>
      </c>
      <c r="I1083">
        <v>1038</v>
      </c>
      <c r="J1083">
        <v>7</v>
      </c>
      <c r="K1083" s="5">
        <v>28980.248350000002</v>
      </c>
      <c r="L1083" s="6">
        <v>6990.1357280000002</v>
      </c>
      <c r="M10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4" spans="1:13" x14ac:dyDescent="0.2">
      <c r="A1084" t="s">
        <v>2416</v>
      </c>
      <c r="B1084" t="s">
        <v>24</v>
      </c>
      <c r="C1084">
        <v>1</v>
      </c>
      <c r="D1084" s="6">
        <v>45135.66</v>
      </c>
      <c r="E1084" s="6">
        <v>19723356753.259998</v>
      </c>
      <c r="F1084">
        <v>42</v>
      </c>
      <c r="G1084" t="s">
        <v>19</v>
      </c>
      <c r="H1084">
        <v>2008</v>
      </c>
      <c r="I1084">
        <v>12342</v>
      </c>
      <c r="J1084">
        <v>17</v>
      </c>
      <c r="K1084" s="5">
        <v>436978.49359999999</v>
      </c>
      <c r="L1084" s="6">
        <v>1074.658512</v>
      </c>
      <c r="M10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5" spans="1:13" x14ac:dyDescent="0.2">
      <c r="A1085" t="s">
        <v>2418</v>
      </c>
      <c r="B1085" t="s">
        <v>24</v>
      </c>
      <c r="C1085">
        <v>2</v>
      </c>
      <c r="D1085" s="6">
        <v>392954.49</v>
      </c>
      <c r="E1085" s="6">
        <v>12899980789.51</v>
      </c>
      <c r="F1085">
        <v>24</v>
      </c>
      <c r="G1085" t="s">
        <v>33</v>
      </c>
      <c r="H1085">
        <v>2020</v>
      </c>
      <c r="I1085">
        <v>7858</v>
      </c>
      <c r="J1085">
        <v>5</v>
      </c>
      <c r="K1085" s="5">
        <v>32827.18015</v>
      </c>
      <c r="L1085" s="6">
        <v>16373.10375</v>
      </c>
      <c r="M10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6" spans="1:13" x14ac:dyDescent="0.2">
      <c r="A1086" t="s">
        <v>2419</v>
      </c>
      <c r="B1086" t="s">
        <v>42</v>
      </c>
      <c r="C1086">
        <v>1</v>
      </c>
      <c r="D1086" s="6">
        <v>308588.71000000002</v>
      </c>
      <c r="E1086" s="6">
        <v>1380143317.72</v>
      </c>
      <c r="F1086">
        <v>40</v>
      </c>
      <c r="G1086" t="s">
        <v>13</v>
      </c>
      <c r="H1086">
        <v>2019</v>
      </c>
      <c r="I1086">
        <v>11512</v>
      </c>
      <c r="J1086">
        <v>6</v>
      </c>
      <c r="K1086" s="5">
        <v>4471.4361769999996</v>
      </c>
      <c r="L1086" s="6">
        <v>7714.717791</v>
      </c>
      <c r="M10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7" spans="1:13" x14ac:dyDescent="0.2">
      <c r="A1087" t="s">
        <v>2420</v>
      </c>
      <c r="B1087" t="s">
        <v>18</v>
      </c>
      <c r="C1087">
        <v>9</v>
      </c>
      <c r="D1087" s="6">
        <v>392582.95</v>
      </c>
      <c r="E1087" s="6">
        <v>1929131305.9200001</v>
      </c>
      <c r="F1087">
        <v>42</v>
      </c>
      <c r="G1087" t="s">
        <v>33</v>
      </c>
      <c r="H1087">
        <v>2014</v>
      </c>
      <c r="I1087">
        <v>9878</v>
      </c>
      <c r="J1087">
        <v>11</v>
      </c>
      <c r="K1087" s="5">
        <v>4912.9456929999997</v>
      </c>
      <c r="L1087" s="6">
        <v>9347.2131410000002</v>
      </c>
      <c r="M10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8" spans="1:13" x14ac:dyDescent="0.2">
      <c r="A1088" t="s">
        <v>2421</v>
      </c>
      <c r="B1088" t="s">
        <v>18</v>
      </c>
      <c r="C1088">
        <v>4</v>
      </c>
      <c r="D1088" s="6">
        <v>429675.68</v>
      </c>
      <c r="E1088" s="6">
        <v>11655122553.48</v>
      </c>
      <c r="F1088">
        <v>23</v>
      </c>
      <c r="G1088" t="s">
        <v>37</v>
      </c>
      <c r="H1088">
        <v>2007</v>
      </c>
      <c r="I1088">
        <v>7585</v>
      </c>
      <c r="J1088">
        <v>18</v>
      </c>
      <c r="K1088" s="5">
        <v>27124.39474</v>
      </c>
      <c r="L1088" s="6">
        <v>18681.551500000001</v>
      </c>
      <c r="M10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89" spans="1:13" x14ac:dyDescent="0.2">
      <c r="A1089" t="s">
        <v>2422</v>
      </c>
      <c r="B1089" t="s">
        <v>32</v>
      </c>
      <c r="C1089">
        <v>8</v>
      </c>
      <c r="D1089" s="6">
        <v>236850.73</v>
      </c>
      <c r="E1089" s="6">
        <v>10127395449.57</v>
      </c>
      <c r="F1089">
        <v>38</v>
      </c>
      <c r="G1089" t="s">
        <v>19</v>
      </c>
      <c r="H1089">
        <v>2017</v>
      </c>
      <c r="I1089">
        <v>13755</v>
      </c>
      <c r="J1089">
        <v>8</v>
      </c>
      <c r="K1089" s="5">
        <v>42757.557889999996</v>
      </c>
      <c r="L1089" s="6">
        <v>6232.9138240000002</v>
      </c>
      <c r="M10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0" spans="1:13" x14ac:dyDescent="0.2">
      <c r="A1090" t="s">
        <v>2423</v>
      </c>
      <c r="B1090" t="s">
        <v>15</v>
      </c>
      <c r="C1090">
        <v>7</v>
      </c>
      <c r="D1090" s="6">
        <v>29305.49</v>
      </c>
      <c r="E1090" s="6">
        <v>4970278878.3000002</v>
      </c>
      <c r="F1090">
        <v>11</v>
      </c>
      <c r="G1090" t="s">
        <v>13</v>
      </c>
      <c r="H1090">
        <v>2019</v>
      </c>
      <c r="I1090">
        <v>15993</v>
      </c>
      <c r="J1090">
        <v>6</v>
      </c>
      <c r="K1090" s="5">
        <v>169601.30179999999</v>
      </c>
      <c r="L1090" s="6">
        <v>2664.1356249999999</v>
      </c>
      <c r="M10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1" spans="1:13" x14ac:dyDescent="0.2">
      <c r="A1091" t="s">
        <v>2424</v>
      </c>
      <c r="B1091" t="s">
        <v>18</v>
      </c>
      <c r="C1091">
        <v>8</v>
      </c>
      <c r="D1091" s="6">
        <v>33019.79</v>
      </c>
      <c r="E1091" s="6">
        <v>9789433771.8799992</v>
      </c>
      <c r="F1091">
        <v>27</v>
      </c>
      <c r="G1091" t="s">
        <v>27</v>
      </c>
      <c r="H1091">
        <v>2013</v>
      </c>
      <c r="I1091">
        <v>13402</v>
      </c>
      <c r="J1091">
        <v>12</v>
      </c>
      <c r="K1091" s="5">
        <v>296470.73979999998</v>
      </c>
      <c r="L1091" s="6">
        <v>1222.9550830000001</v>
      </c>
      <c r="M10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2" spans="1:13" x14ac:dyDescent="0.2">
      <c r="A1092" t="s">
        <v>2425</v>
      </c>
      <c r="B1092" t="s">
        <v>49</v>
      </c>
      <c r="C1092">
        <v>4</v>
      </c>
      <c r="D1092" s="6">
        <v>289443.36</v>
      </c>
      <c r="E1092" s="6">
        <v>7221133887.1700001</v>
      </c>
      <c r="F1092">
        <v>23</v>
      </c>
      <c r="G1092" t="s">
        <v>13</v>
      </c>
      <c r="H1092">
        <v>2012</v>
      </c>
      <c r="I1092">
        <v>17721</v>
      </c>
      <c r="J1092">
        <v>13</v>
      </c>
      <c r="K1092" s="5">
        <v>24947.348399999999</v>
      </c>
      <c r="L1092" s="6">
        <v>12584.49409</v>
      </c>
      <c r="M10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3" spans="1:13" x14ac:dyDescent="0.2">
      <c r="A1093" t="s">
        <v>2426</v>
      </c>
      <c r="B1093" t="s">
        <v>32</v>
      </c>
      <c r="C1093">
        <v>7</v>
      </c>
      <c r="D1093" s="6">
        <v>5581.44</v>
      </c>
      <c r="E1093" s="6">
        <v>2001315845.74</v>
      </c>
      <c r="F1093">
        <v>20</v>
      </c>
      <c r="G1093" t="s">
        <v>13</v>
      </c>
      <c r="H1093">
        <v>2023</v>
      </c>
      <c r="I1093">
        <v>1075</v>
      </c>
      <c r="J1093">
        <v>2</v>
      </c>
      <c r="K1093" s="5">
        <v>358565.44660000002</v>
      </c>
      <c r="L1093" s="6">
        <v>279.07182410000001</v>
      </c>
      <c r="M10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4" spans="1:13" x14ac:dyDescent="0.2">
      <c r="A1094" t="s">
        <v>2427</v>
      </c>
      <c r="B1094" t="s">
        <v>49</v>
      </c>
      <c r="C1094">
        <v>7</v>
      </c>
      <c r="D1094" s="6">
        <v>31762.62</v>
      </c>
      <c r="E1094" s="6">
        <v>9274407984.4599991</v>
      </c>
      <c r="F1094">
        <v>21</v>
      </c>
      <c r="G1094" t="s">
        <v>37</v>
      </c>
      <c r="H1094">
        <v>2009</v>
      </c>
      <c r="I1094">
        <v>10891</v>
      </c>
      <c r="J1094">
        <v>16</v>
      </c>
      <c r="K1094" s="5">
        <v>291990.25429999997</v>
      </c>
      <c r="L1094" s="6">
        <v>1512.505834</v>
      </c>
      <c r="M10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5" spans="1:13" x14ac:dyDescent="0.2">
      <c r="A1095" t="s">
        <v>2429</v>
      </c>
      <c r="B1095" t="s">
        <v>49</v>
      </c>
      <c r="C1095">
        <v>2</v>
      </c>
      <c r="D1095" s="6">
        <v>290157.02</v>
      </c>
      <c r="E1095" s="6">
        <v>524237469.51999998</v>
      </c>
      <c r="F1095">
        <v>42</v>
      </c>
      <c r="G1095" t="s">
        <v>19</v>
      </c>
      <c r="H1095">
        <v>2006</v>
      </c>
      <c r="I1095">
        <v>15283</v>
      </c>
      <c r="J1095">
        <v>19</v>
      </c>
      <c r="K1095" s="5">
        <v>1805.7371330000001</v>
      </c>
      <c r="L1095" s="6">
        <v>6908.5005709999996</v>
      </c>
      <c r="M10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6" spans="1:13" x14ac:dyDescent="0.2">
      <c r="A1096" t="s">
        <v>2430</v>
      </c>
      <c r="B1096" t="s">
        <v>24</v>
      </c>
      <c r="C1096">
        <v>7</v>
      </c>
      <c r="D1096" s="6">
        <v>65019.79</v>
      </c>
      <c r="E1096" s="6">
        <v>2869756871.1599998</v>
      </c>
      <c r="F1096">
        <v>22</v>
      </c>
      <c r="G1096" t="s">
        <v>33</v>
      </c>
      <c r="H1096">
        <v>2010</v>
      </c>
      <c r="I1096">
        <v>14096</v>
      </c>
      <c r="J1096">
        <v>15</v>
      </c>
      <c r="K1096" s="5">
        <v>44135.669399999999</v>
      </c>
      <c r="L1096" s="6">
        <v>2955.444892</v>
      </c>
      <c r="M10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7" spans="1:13" x14ac:dyDescent="0.2">
      <c r="A1097" t="s">
        <v>2431</v>
      </c>
      <c r="B1097" t="s">
        <v>12</v>
      </c>
      <c r="C1097">
        <v>2</v>
      </c>
      <c r="D1097" s="6">
        <v>139233.82</v>
      </c>
      <c r="E1097" s="6">
        <v>5451911728.1599998</v>
      </c>
      <c r="F1097">
        <v>40</v>
      </c>
      <c r="G1097" t="s">
        <v>27</v>
      </c>
      <c r="H1097">
        <v>2013</v>
      </c>
      <c r="I1097">
        <v>6258</v>
      </c>
      <c r="J1097">
        <v>12</v>
      </c>
      <c r="K1097" s="5">
        <v>39155.517789999998</v>
      </c>
      <c r="L1097" s="6">
        <v>3480.8456139999998</v>
      </c>
      <c r="M10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8" spans="1:13" x14ac:dyDescent="0.2">
      <c r="A1098" t="s">
        <v>2432</v>
      </c>
      <c r="B1098" t="s">
        <v>15</v>
      </c>
      <c r="C1098">
        <v>8</v>
      </c>
      <c r="D1098" s="6">
        <v>460926.14</v>
      </c>
      <c r="E1098" s="6">
        <v>1865708278.3900001</v>
      </c>
      <c r="F1098">
        <v>36</v>
      </c>
      <c r="G1098" t="s">
        <v>37</v>
      </c>
      <c r="H1098">
        <v>2019</v>
      </c>
      <c r="I1098">
        <v>3621</v>
      </c>
      <c r="J1098">
        <v>6</v>
      </c>
      <c r="K1098" s="5">
        <v>4046.738061</v>
      </c>
      <c r="L1098" s="6">
        <v>12803.50388</v>
      </c>
      <c r="M10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099" spans="1:13" x14ac:dyDescent="0.2">
      <c r="A1099" t="s">
        <v>2433</v>
      </c>
      <c r="B1099" t="s">
        <v>15</v>
      </c>
      <c r="C1099">
        <v>1</v>
      </c>
      <c r="D1099" s="6">
        <v>271209.45</v>
      </c>
      <c r="E1099" s="6">
        <v>10493141988.110001</v>
      </c>
      <c r="F1099">
        <v>38</v>
      </c>
      <c r="G1099" t="s">
        <v>19</v>
      </c>
      <c r="H1099">
        <v>2002</v>
      </c>
      <c r="I1099">
        <v>9803</v>
      </c>
      <c r="J1099">
        <v>23</v>
      </c>
      <c r="K1099" s="5">
        <v>38689.177969999997</v>
      </c>
      <c r="L1099" s="6">
        <v>7137.0908589999999</v>
      </c>
      <c r="M10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0" spans="1:13" x14ac:dyDescent="0.2">
      <c r="A1100" t="s">
        <v>266</v>
      </c>
      <c r="B1100" t="s">
        <v>15</v>
      </c>
      <c r="C1100">
        <v>10</v>
      </c>
      <c r="D1100" s="6">
        <v>101752.37</v>
      </c>
      <c r="E1100" s="6">
        <v>3688922130.4899998</v>
      </c>
      <c r="F1100">
        <v>33</v>
      </c>
      <c r="G1100" t="s">
        <v>21</v>
      </c>
      <c r="H1100">
        <v>2022</v>
      </c>
      <c r="I1100">
        <v>15864</v>
      </c>
      <c r="J1100">
        <v>3</v>
      </c>
      <c r="K1100" s="5">
        <v>36252.920109999999</v>
      </c>
      <c r="L1100" s="6">
        <v>3083.4050160000002</v>
      </c>
      <c r="M11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1" spans="1:13" x14ac:dyDescent="0.2">
      <c r="A1101" t="s">
        <v>2435</v>
      </c>
      <c r="B1101" t="s">
        <v>42</v>
      </c>
      <c r="C1101">
        <v>3</v>
      </c>
      <c r="D1101" s="6">
        <v>19776.41</v>
      </c>
      <c r="E1101" s="6">
        <v>8066629155.5100002</v>
      </c>
      <c r="F1101">
        <v>5</v>
      </c>
      <c r="G1101" t="s">
        <v>16</v>
      </c>
      <c r="H1101">
        <v>2007</v>
      </c>
      <c r="I1101">
        <v>5501</v>
      </c>
      <c r="J1101">
        <v>18</v>
      </c>
      <c r="K1101" s="5">
        <v>407890.52110000001</v>
      </c>
      <c r="L1101" s="6">
        <v>3955.2816069999999</v>
      </c>
      <c r="M11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2" spans="1:13" x14ac:dyDescent="0.2">
      <c r="A1102" t="s">
        <v>2436</v>
      </c>
      <c r="B1102" t="s">
        <v>49</v>
      </c>
      <c r="C1102">
        <v>8</v>
      </c>
      <c r="D1102" s="6">
        <v>71448.44</v>
      </c>
      <c r="E1102" s="6">
        <v>3559427579.1799998</v>
      </c>
      <c r="F1102">
        <v>24</v>
      </c>
      <c r="G1102" t="s">
        <v>27</v>
      </c>
      <c r="H1102">
        <v>2018</v>
      </c>
      <c r="I1102">
        <v>11047</v>
      </c>
      <c r="J1102">
        <v>7</v>
      </c>
      <c r="K1102" s="5">
        <v>49817.127800000002</v>
      </c>
      <c r="L1102" s="6">
        <v>2977.0183870000001</v>
      </c>
      <c r="M11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3" spans="1:13" x14ac:dyDescent="0.2">
      <c r="A1103" t="s">
        <v>2437</v>
      </c>
      <c r="B1103" t="s">
        <v>42</v>
      </c>
      <c r="C1103">
        <v>9</v>
      </c>
      <c r="D1103" s="6">
        <v>320454.21000000002</v>
      </c>
      <c r="E1103" s="6">
        <v>13255651099.889999</v>
      </c>
      <c r="F1103">
        <v>34</v>
      </c>
      <c r="G1103" t="s">
        <v>35</v>
      </c>
      <c r="H1103">
        <v>2018</v>
      </c>
      <c r="I1103">
        <v>10345</v>
      </c>
      <c r="J1103">
        <v>7</v>
      </c>
      <c r="K1103" s="5">
        <v>41364.195500000002</v>
      </c>
      <c r="L1103" s="6">
        <v>9425.1238630000007</v>
      </c>
      <c r="M11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4" spans="1:13" x14ac:dyDescent="0.2">
      <c r="A1104" t="s">
        <v>2438</v>
      </c>
      <c r="B1104" t="s">
        <v>49</v>
      </c>
      <c r="C1104">
        <v>4</v>
      </c>
      <c r="D1104" s="6">
        <v>377819.58</v>
      </c>
      <c r="E1104" s="6">
        <v>9274357125.8199997</v>
      </c>
      <c r="F1104">
        <v>20</v>
      </c>
      <c r="G1104" t="s">
        <v>21</v>
      </c>
      <c r="H1104">
        <v>2001</v>
      </c>
      <c r="I1104">
        <v>5555</v>
      </c>
      <c r="J1104">
        <v>24</v>
      </c>
      <c r="K1104" s="5">
        <v>24546.052469999999</v>
      </c>
      <c r="L1104" s="6">
        <v>18890.979149999999</v>
      </c>
      <c r="M11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5" spans="1:13" x14ac:dyDescent="0.2">
      <c r="A1105" t="s">
        <v>2439</v>
      </c>
      <c r="B1105" t="s">
        <v>12</v>
      </c>
      <c r="C1105">
        <v>3</v>
      </c>
      <c r="D1105" s="6">
        <v>318099.75</v>
      </c>
      <c r="E1105" s="6">
        <v>9688764678.4599991</v>
      </c>
      <c r="F1105">
        <v>23</v>
      </c>
      <c r="G1105" t="s">
        <v>37</v>
      </c>
      <c r="H1105">
        <v>2023</v>
      </c>
      <c r="I1105">
        <v>12528</v>
      </c>
      <c r="J1105">
        <v>2</v>
      </c>
      <c r="K1105" s="5">
        <v>30457.25906</v>
      </c>
      <c r="L1105" s="6">
        <v>13830.42404</v>
      </c>
      <c r="M11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6" spans="1:13" x14ac:dyDescent="0.2">
      <c r="A1106" t="s">
        <v>2440</v>
      </c>
      <c r="B1106" t="s">
        <v>9</v>
      </c>
      <c r="C1106">
        <v>9</v>
      </c>
      <c r="D1106" s="6">
        <v>236707.63</v>
      </c>
      <c r="E1106" s="6">
        <v>6987748933.3500004</v>
      </c>
      <c r="F1106">
        <v>25</v>
      </c>
      <c r="G1106" t="s">
        <v>10</v>
      </c>
      <c r="H1106">
        <v>2005</v>
      </c>
      <c r="I1106">
        <v>2253</v>
      </c>
      <c r="J1106">
        <v>20</v>
      </c>
      <c r="K1106" s="5">
        <v>29519.589899999999</v>
      </c>
      <c r="L1106" s="6">
        <v>9468.305284</v>
      </c>
      <c r="M11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7" spans="1:13" x14ac:dyDescent="0.2">
      <c r="A1107" t="s">
        <v>2442</v>
      </c>
      <c r="B1107" t="s">
        <v>12</v>
      </c>
      <c r="C1107">
        <v>4</v>
      </c>
      <c r="D1107" s="6">
        <v>44313.19</v>
      </c>
      <c r="E1107" s="6">
        <v>2149255702.3000002</v>
      </c>
      <c r="F1107">
        <v>39</v>
      </c>
      <c r="G1107" t="s">
        <v>13</v>
      </c>
      <c r="H1107">
        <v>2017</v>
      </c>
      <c r="I1107">
        <v>19773</v>
      </c>
      <c r="J1107">
        <v>8</v>
      </c>
      <c r="K1107" s="5">
        <v>48500.486470000003</v>
      </c>
      <c r="L1107" s="6">
        <v>1136.2357030000001</v>
      </c>
      <c r="M11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8" spans="1:13" x14ac:dyDescent="0.2">
      <c r="A1108" t="s">
        <v>2446</v>
      </c>
      <c r="B1108" t="s">
        <v>49</v>
      </c>
      <c r="C1108">
        <v>4</v>
      </c>
      <c r="D1108" s="6">
        <v>43381.95</v>
      </c>
      <c r="E1108" s="6">
        <v>20702185870.93</v>
      </c>
      <c r="F1108">
        <v>16</v>
      </c>
      <c r="G1108" t="s">
        <v>29</v>
      </c>
      <c r="H1108">
        <v>2012</v>
      </c>
      <c r="I1108">
        <v>11647</v>
      </c>
      <c r="J1108">
        <v>13</v>
      </c>
      <c r="K1108" s="5">
        <v>477206.39880000002</v>
      </c>
      <c r="L1108" s="6">
        <v>2711.3716599999998</v>
      </c>
      <c r="M11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09" spans="1:13" x14ac:dyDescent="0.2">
      <c r="A1109" t="s">
        <v>2448</v>
      </c>
      <c r="B1109" t="s">
        <v>18</v>
      </c>
      <c r="C1109">
        <v>8</v>
      </c>
      <c r="D1109" s="6">
        <v>29513.9</v>
      </c>
      <c r="E1109" s="6">
        <v>13903988728.92</v>
      </c>
      <c r="F1109">
        <v>21</v>
      </c>
      <c r="G1109" t="s">
        <v>21</v>
      </c>
      <c r="H1109">
        <v>2018</v>
      </c>
      <c r="I1109">
        <v>10218</v>
      </c>
      <c r="J1109">
        <v>7</v>
      </c>
      <c r="K1109" s="5">
        <v>471098.74160000001</v>
      </c>
      <c r="L1109" s="6">
        <v>1405.423614</v>
      </c>
      <c r="M11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0" spans="1:13" x14ac:dyDescent="0.2">
      <c r="A1110" t="s">
        <v>2449</v>
      </c>
      <c r="B1110" t="s">
        <v>15</v>
      </c>
      <c r="C1110">
        <v>7</v>
      </c>
      <c r="D1110" s="6">
        <v>126873.92</v>
      </c>
      <c r="E1110" s="6">
        <v>4879221144.54</v>
      </c>
      <c r="F1110">
        <v>34</v>
      </c>
      <c r="G1110" t="s">
        <v>13</v>
      </c>
      <c r="H1110">
        <v>2009</v>
      </c>
      <c r="I1110">
        <v>15823</v>
      </c>
      <c r="J1110">
        <v>16</v>
      </c>
      <c r="K1110" s="5">
        <v>38456.241479999997</v>
      </c>
      <c r="L1110" s="6">
        <v>3731.5860090000001</v>
      </c>
      <c r="M11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1" spans="1:13" x14ac:dyDescent="0.2">
      <c r="A1111" t="s">
        <v>2450</v>
      </c>
      <c r="B1111" t="s">
        <v>9</v>
      </c>
      <c r="C1111">
        <v>1</v>
      </c>
      <c r="D1111" s="6">
        <v>233028.79</v>
      </c>
      <c r="E1111" s="6">
        <v>10749130425.040001</v>
      </c>
      <c r="F1111">
        <v>37</v>
      </c>
      <c r="G1111" t="s">
        <v>33</v>
      </c>
      <c r="H1111">
        <v>2021</v>
      </c>
      <c r="I1111">
        <v>8603</v>
      </c>
      <c r="J1111">
        <v>4</v>
      </c>
      <c r="K1111" s="5">
        <v>46126.907249999997</v>
      </c>
      <c r="L1111" s="6">
        <v>6298.0754139999999</v>
      </c>
      <c r="M11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2" spans="1:13" x14ac:dyDescent="0.2">
      <c r="A1112" t="s">
        <v>2451</v>
      </c>
      <c r="B1112" t="s">
        <v>24</v>
      </c>
      <c r="C1112">
        <v>2</v>
      </c>
      <c r="D1112" s="6">
        <v>314615.08</v>
      </c>
      <c r="E1112" s="6">
        <v>5736815599.6099997</v>
      </c>
      <c r="F1112">
        <v>25</v>
      </c>
      <c r="G1112" t="s">
        <v>27</v>
      </c>
      <c r="H1112">
        <v>2003</v>
      </c>
      <c r="I1112">
        <v>4435</v>
      </c>
      <c r="J1112">
        <v>22</v>
      </c>
      <c r="K1112" s="5">
        <v>18233.39489</v>
      </c>
      <c r="L1112" s="6">
        <v>12584.60319</v>
      </c>
      <c r="M11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3" spans="1:13" x14ac:dyDescent="0.2">
      <c r="A1113" t="s">
        <v>2452</v>
      </c>
      <c r="B1113" t="s">
        <v>32</v>
      </c>
      <c r="C1113">
        <v>2</v>
      </c>
      <c r="D1113" s="6">
        <v>43541.31</v>
      </c>
      <c r="E1113" s="6">
        <v>13251735861.76</v>
      </c>
      <c r="F1113">
        <v>14</v>
      </c>
      <c r="G1113" t="s">
        <v>35</v>
      </c>
      <c r="H1113">
        <v>2017</v>
      </c>
      <c r="I1113">
        <v>10238</v>
      </c>
      <c r="J1113">
        <v>8</v>
      </c>
      <c r="K1113" s="5">
        <v>304347.60720000003</v>
      </c>
      <c r="L1113" s="6">
        <v>3110.093292</v>
      </c>
      <c r="M11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4" spans="1:13" x14ac:dyDescent="0.2">
      <c r="A1114" t="s">
        <v>2454</v>
      </c>
      <c r="B1114" t="s">
        <v>9</v>
      </c>
      <c r="C1114">
        <v>1</v>
      </c>
      <c r="D1114" s="6">
        <v>63244.57</v>
      </c>
      <c r="E1114" s="6">
        <v>13057025498.549999</v>
      </c>
      <c r="F1114">
        <v>18</v>
      </c>
      <c r="G1114" t="s">
        <v>27</v>
      </c>
      <c r="H1114">
        <v>2002</v>
      </c>
      <c r="I1114">
        <v>15204</v>
      </c>
      <c r="J1114">
        <v>23</v>
      </c>
      <c r="K1114" s="5">
        <v>206451.92559999999</v>
      </c>
      <c r="L1114" s="6">
        <v>3513.5869510000002</v>
      </c>
      <c r="M11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5" spans="1:13" x14ac:dyDescent="0.2">
      <c r="A1115" t="s">
        <v>268</v>
      </c>
      <c r="B1115" t="s">
        <v>18</v>
      </c>
      <c r="C1115">
        <v>3</v>
      </c>
      <c r="D1115" s="6">
        <v>271714.26</v>
      </c>
      <c r="E1115" s="6">
        <v>11642202397.1</v>
      </c>
      <c r="F1115">
        <v>15</v>
      </c>
      <c r="G1115" t="s">
        <v>33</v>
      </c>
      <c r="H1115">
        <v>2023</v>
      </c>
      <c r="I1115">
        <v>15611</v>
      </c>
      <c r="J1115">
        <v>2</v>
      </c>
      <c r="K1115" s="5">
        <v>42846.226569999999</v>
      </c>
      <c r="L1115" s="6">
        <v>18114.283899999999</v>
      </c>
      <c r="M11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6" spans="1:13" x14ac:dyDescent="0.2">
      <c r="A1116" t="s">
        <v>2456</v>
      </c>
      <c r="B1116" t="s">
        <v>15</v>
      </c>
      <c r="C1116">
        <v>8</v>
      </c>
      <c r="D1116" s="6">
        <v>267220.8</v>
      </c>
      <c r="E1116" s="6">
        <v>6317993694.0900002</v>
      </c>
      <c r="F1116">
        <v>22</v>
      </c>
      <c r="G1116" t="s">
        <v>21</v>
      </c>
      <c r="H1116">
        <v>2009</v>
      </c>
      <c r="I1116">
        <v>18945</v>
      </c>
      <c r="J1116">
        <v>16</v>
      </c>
      <c r="K1116" s="5">
        <v>23642.345710000001</v>
      </c>
      <c r="L1116" s="6">
        <v>12146.399880000001</v>
      </c>
      <c r="M11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7" spans="1:13" x14ac:dyDescent="0.2">
      <c r="A1117" t="s">
        <v>2457</v>
      </c>
      <c r="B1117" t="s">
        <v>18</v>
      </c>
      <c r="C1117">
        <v>1</v>
      </c>
      <c r="D1117" s="6">
        <v>300277.94</v>
      </c>
      <c r="E1117" s="6">
        <v>10960889309.209999</v>
      </c>
      <c r="F1117">
        <v>47</v>
      </c>
      <c r="G1117" t="s">
        <v>35</v>
      </c>
      <c r="H1117">
        <v>2015</v>
      </c>
      <c r="I1117">
        <v>6819</v>
      </c>
      <c r="J1117">
        <v>10</v>
      </c>
      <c r="K1117" s="5">
        <v>36501.478990000003</v>
      </c>
      <c r="L1117" s="6">
        <v>6388.8924059999999</v>
      </c>
      <c r="M11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8" spans="1:13" x14ac:dyDescent="0.2">
      <c r="A1118" t="s">
        <v>2458</v>
      </c>
      <c r="B1118" t="s">
        <v>12</v>
      </c>
      <c r="C1118">
        <v>1</v>
      </c>
      <c r="D1118" s="6">
        <v>48473.07</v>
      </c>
      <c r="E1118" s="6">
        <v>22004104985.799999</v>
      </c>
      <c r="F1118">
        <v>9</v>
      </c>
      <c r="G1118" t="s">
        <v>37</v>
      </c>
      <c r="H1118">
        <v>2008</v>
      </c>
      <c r="I1118">
        <v>9358</v>
      </c>
      <c r="J1118">
        <v>17</v>
      </c>
      <c r="K1118" s="5">
        <v>453943.93819999998</v>
      </c>
      <c r="L1118" s="6">
        <v>5385.8967210000001</v>
      </c>
      <c r="M11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19" spans="1:13" x14ac:dyDescent="0.2">
      <c r="A1119" t="s">
        <v>2459</v>
      </c>
      <c r="B1119" t="s">
        <v>49</v>
      </c>
      <c r="C1119">
        <v>3</v>
      </c>
      <c r="D1119" s="6">
        <v>52391.21</v>
      </c>
      <c r="E1119" s="6">
        <v>16963980309.700001</v>
      </c>
      <c r="F1119">
        <v>8</v>
      </c>
      <c r="G1119" t="s">
        <v>13</v>
      </c>
      <c r="H1119">
        <v>2013</v>
      </c>
      <c r="I1119">
        <v>15781</v>
      </c>
      <c r="J1119">
        <v>12</v>
      </c>
      <c r="K1119" s="5">
        <v>323793.36959999998</v>
      </c>
      <c r="L1119" s="6">
        <v>6548.9018260000003</v>
      </c>
      <c r="M11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0" spans="1:13" x14ac:dyDescent="0.2">
      <c r="A1120" t="s">
        <v>2460</v>
      </c>
      <c r="B1120" t="s">
        <v>18</v>
      </c>
      <c r="C1120">
        <v>7</v>
      </c>
      <c r="D1120" s="6">
        <v>44438.02</v>
      </c>
      <c r="E1120" s="6">
        <v>2219613360.6300001</v>
      </c>
      <c r="F1120">
        <v>24</v>
      </c>
      <c r="G1120" t="s">
        <v>29</v>
      </c>
      <c r="H1120">
        <v>2020</v>
      </c>
      <c r="I1120">
        <v>1756</v>
      </c>
      <c r="J1120">
        <v>5</v>
      </c>
      <c r="K1120" s="5">
        <v>49947.521690000001</v>
      </c>
      <c r="L1120" s="6">
        <v>1851.5841290000001</v>
      </c>
      <c r="M11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1" spans="1:13" x14ac:dyDescent="0.2">
      <c r="A1121" t="s">
        <v>2461</v>
      </c>
      <c r="B1121" t="s">
        <v>18</v>
      </c>
      <c r="C1121">
        <v>6</v>
      </c>
      <c r="D1121" s="6">
        <v>74998.080000000002</v>
      </c>
      <c r="E1121" s="6">
        <v>2139025463.8399999</v>
      </c>
      <c r="F1121">
        <v>5</v>
      </c>
      <c r="G1121" t="s">
        <v>37</v>
      </c>
      <c r="H1121">
        <v>2017</v>
      </c>
      <c r="I1121">
        <v>15648</v>
      </c>
      <c r="J1121">
        <v>8</v>
      </c>
      <c r="K1121" s="5">
        <v>28520.069159999999</v>
      </c>
      <c r="L1121" s="6">
        <v>14999.616260000001</v>
      </c>
      <c r="M11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2" spans="1:13" x14ac:dyDescent="0.2">
      <c r="A1122" t="s">
        <v>2462</v>
      </c>
      <c r="B1122" t="s">
        <v>24</v>
      </c>
      <c r="C1122">
        <v>6</v>
      </c>
      <c r="D1122" s="6">
        <v>255516.39</v>
      </c>
      <c r="E1122" s="6">
        <v>6567375284.4499998</v>
      </c>
      <c r="F1122">
        <v>37</v>
      </c>
      <c r="G1122" t="s">
        <v>21</v>
      </c>
      <c r="H1122">
        <v>2009</v>
      </c>
      <c r="I1122">
        <v>4072</v>
      </c>
      <c r="J1122">
        <v>16</v>
      </c>
      <c r="K1122" s="5">
        <v>25701.364119999998</v>
      </c>
      <c r="L1122" s="6">
        <v>6905.8483690000003</v>
      </c>
      <c r="M11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3" spans="1:13" x14ac:dyDescent="0.2">
      <c r="A1123" t="s">
        <v>2463</v>
      </c>
      <c r="B1123" t="s">
        <v>15</v>
      </c>
      <c r="C1123">
        <v>6</v>
      </c>
      <c r="D1123" s="6">
        <v>485534.36</v>
      </c>
      <c r="E1123" s="6">
        <v>23860481812.57</v>
      </c>
      <c r="F1123">
        <v>44</v>
      </c>
      <c r="G1123" t="s">
        <v>16</v>
      </c>
      <c r="H1123">
        <v>2017</v>
      </c>
      <c r="I1123">
        <v>16021</v>
      </c>
      <c r="J1123">
        <v>8</v>
      </c>
      <c r="K1123" s="5">
        <v>49141.725149999998</v>
      </c>
      <c r="L1123" s="6">
        <v>11034.87191</v>
      </c>
      <c r="M11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4" spans="1:13" x14ac:dyDescent="0.2">
      <c r="A1124" t="s">
        <v>2464</v>
      </c>
      <c r="B1124" t="s">
        <v>49</v>
      </c>
      <c r="C1124">
        <v>3</v>
      </c>
      <c r="D1124" s="6">
        <v>327121.3</v>
      </c>
      <c r="E1124" s="6">
        <v>1453183996.22</v>
      </c>
      <c r="F1124">
        <v>49</v>
      </c>
      <c r="G1124" t="s">
        <v>19</v>
      </c>
      <c r="H1124">
        <v>2021</v>
      </c>
      <c r="I1124">
        <v>4818</v>
      </c>
      <c r="J1124">
        <v>4</v>
      </c>
      <c r="K1124" s="5">
        <v>4441.3399019999997</v>
      </c>
      <c r="L1124" s="6">
        <v>6675.9448629999997</v>
      </c>
      <c r="M11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5" spans="1:13" x14ac:dyDescent="0.2">
      <c r="A1125" t="s">
        <v>269</v>
      </c>
      <c r="B1125" t="s">
        <v>18</v>
      </c>
      <c r="C1125">
        <v>7</v>
      </c>
      <c r="D1125" s="6">
        <v>204342.15</v>
      </c>
      <c r="E1125" s="6">
        <v>5265703195.46</v>
      </c>
      <c r="F1125">
        <v>28</v>
      </c>
      <c r="G1125" t="s">
        <v>27</v>
      </c>
      <c r="H1125">
        <v>2018</v>
      </c>
      <c r="I1125">
        <v>3362</v>
      </c>
      <c r="J1125">
        <v>7</v>
      </c>
      <c r="K1125" s="5">
        <v>25768.050599999999</v>
      </c>
      <c r="L1125" s="6">
        <v>7297.9339190000001</v>
      </c>
      <c r="M11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6" spans="1:13" x14ac:dyDescent="0.2">
      <c r="A1126" t="s">
        <v>2465</v>
      </c>
      <c r="B1126" t="s">
        <v>15</v>
      </c>
      <c r="C1126">
        <v>4</v>
      </c>
      <c r="D1126" s="6">
        <v>121183.36</v>
      </c>
      <c r="E1126" s="6">
        <v>28748081976.889999</v>
      </c>
      <c r="F1126">
        <v>32</v>
      </c>
      <c r="G1126" t="s">
        <v>37</v>
      </c>
      <c r="H1126">
        <v>2007</v>
      </c>
      <c r="I1126">
        <v>7826</v>
      </c>
      <c r="J1126">
        <v>18</v>
      </c>
      <c r="K1126" s="5">
        <v>237226.97320000001</v>
      </c>
      <c r="L1126" s="6">
        <v>3786.9798820000001</v>
      </c>
      <c r="M11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7" spans="1:13" x14ac:dyDescent="0.2">
      <c r="A1127" t="s">
        <v>2466</v>
      </c>
      <c r="B1127" t="s">
        <v>49</v>
      </c>
      <c r="C1127">
        <v>2</v>
      </c>
      <c r="D1127" s="6">
        <v>28179.52</v>
      </c>
      <c r="E1127" s="6">
        <v>12887878647.93</v>
      </c>
      <c r="F1127">
        <v>42</v>
      </c>
      <c r="G1127" t="s">
        <v>16</v>
      </c>
      <c r="H1127">
        <v>2013</v>
      </c>
      <c r="I1127">
        <v>14331</v>
      </c>
      <c r="J1127">
        <v>12</v>
      </c>
      <c r="K1127" s="5">
        <v>457348.18290000001</v>
      </c>
      <c r="L1127" s="6">
        <v>670.94085870000004</v>
      </c>
      <c r="M11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8" spans="1:13" x14ac:dyDescent="0.2">
      <c r="A1128" t="s">
        <v>2467</v>
      </c>
      <c r="B1128" t="s">
        <v>24</v>
      </c>
      <c r="C1128">
        <v>2</v>
      </c>
      <c r="D1128" s="6">
        <v>466953.03</v>
      </c>
      <c r="E1128" s="6">
        <v>212591422.88</v>
      </c>
      <c r="F1128">
        <v>33</v>
      </c>
      <c r="G1128" t="s">
        <v>35</v>
      </c>
      <c r="H1128">
        <v>2000</v>
      </c>
      <c r="I1128">
        <v>1349</v>
      </c>
      <c r="J1128">
        <v>25</v>
      </c>
      <c r="K1128" s="5">
        <v>454.27367889999999</v>
      </c>
      <c r="L1128" s="6">
        <v>14150.09175</v>
      </c>
      <c r="M11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29" spans="1:13" x14ac:dyDescent="0.2">
      <c r="A1129" t="s">
        <v>2468</v>
      </c>
      <c r="B1129" t="s">
        <v>42</v>
      </c>
      <c r="C1129">
        <v>6</v>
      </c>
      <c r="D1129" s="6">
        <v>426109.2</v>
      </c>
      <c r="E1129" s="6">
        <v>16229410220.4</v>
      </c>
      <c r="F1129">
        <v>32</v>
      </c>
      <c r="G1129" t="s">
        <v>10</v>
      </c>
      <c r="H1129">
        <v>2005</v>
      </c>
      <c r="I1129">
        <v>2608</v>
      </c>
      <c r="J1129">
        <v>20</v>
      </c>
      <c r="K1129" s="5">
        <v>38086.443429999999</v>
      </c>
      <c r="L1129" s="6">
        <v>13315.91264</v>
      </c>
      <c r="M11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0" spans="1:13" x14ac:dyDescent="0.2">
      <c r="A1130" t="s">
        <v>2469</v>
      </c>
      <c r="B1130" t="s">
        <v>32</v>
      </c>
      <c r="C1130">
        <v>3</v>
      </c>
      <c r="D1130" s="6">
        <v>28749.03</v>
      </c>
      <c r="E1130" s="6">
        <v>1413516201.04</v>
      </c>
      <c r="F1130">
        <v>21</v>
      </c>
      <c r="G1130" t="s">
        <v>16</v>
      </c>
      <c r="H1130">
        <v>2014</v>
      </c>
      <c r="I1130">
        <v>18431</v>
      </c>
      <c r="J1130">
        <v>11</v>
      </c>
      <c r="K1130" s="5">
        <v>49166.438199999997</v>
      </c>
      <c r="L1130" s="6">
        <v>1369.0014719999999</v>
      </c>
      <c r="M11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1" spans="1:13" x14ac:dyDescent="0.2">
      <c r="A1131" t="s">
        <v>2470</v>
      </c>
      <c r="B1131" t="s">
        <v>42</v>
      </c>
      <c r="C1131">
        <v>1</v>
      </c>
      <c r="D1131" s="6">
        <v>54036.83</v>
      </c>
      <c r="E1131" s="6">
        <v>23397601528.060001</v>
      </c>
      <c r="F1131">
        <v>44</v>
      </c>
      <c r="G1131" t="s">
        <v>33</v>
      </c>
      <c r="H1131">
        <v>2006</v>
      </c>
      <c r="I1131">
        <v>2319</v>
      </c>
      <c r="J1131">
        <v>19</v>
      </c>
      <c r="K1131" s="5">
        <v>432992.62900000002</v>
      </c>
      <c r="L1131" s="6">
        <v>1228.1096889999999</v>
      </c>
      <c r="M11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2" spans="1:13" x14ac:dyDescent="0.2">
      <c r="A1132" t="s">
        <v>2471</v>
      </c>
      <c r="B1132" t="s">
        <v>18</v>
      </c>
      <c r="C1132">
        <v>10</v>
      </c>
      <c r="D1132" s="6">
        <v>326456.03000000003</v>
      </c>
      <c r="E1132" s="6">
        <v>6018548364.6599998</v>
      </c>
      <c r="F1132">
        <v>27</v>
      </c>
      <c r="G1132" t="s">
        <v>35</v>
      </c>
      <c r="H1132">
        <v>2001</v>
      </c>
      <c r="I1132">
        <v>3489</v>
      </c>
      <c r="J1132">
        <v>24</v>
      </c>
      <c r="K1132" s="5">
        <v>18435.015299999999</v>
      </c>
      <c r="L1132" s="6">
        <v>12090.96408</v>
      </c>
      <c r="M11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3" spans="1:13" x14ac:dyDescent="0.2">
      <c r="A1133" t="s">
        <v>2472</v>
      </c>
      <c r="B1133" t="s">
        <v>12</v>
      </c>
      <c r="C1133">
        <v>6</v>
      </c>
      <c r="D1133" s="6">
        <v>92986.12</v>
      </c>
      <c r="E1133" s="6">
        <v>379380135.31</v>
      </c>
      <c r="F1133">
        <v>7</v>
      </c>
      <c r="G1133" t="s">
        <v>13</v>
      </c>
      <c r="H1133">
        <v>2016</v>
      </c>
      <c r="I1133">
        <v>11732</v>
      </c>
      <c r="J1133">
        <v>9</v>
      </c>
      <c r="K1133" s="5">
        <v>4078.9650740000002</v>
      </c>
      <c r="L1133" s="6">
        <v>13283.731900000001</v>
      </c>
      <c r="M11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4" spans="1:13" x14ac:dyDescent="0.2">
      <c r="A1134" t="s">
        <v>2473</v>
      </c>
      <c r="B1134" t="s">
        <v>42</v>
      </c>
      <c r="C1134">
        <v>6</v>
      </c>
      <c r="D1134" s="6">
        <v>187184.81</v>
      </c>
      <c r="E1134" s="6">
        <v>8670711970.1499996</v>
      </c>
      <c r="F1134">
        <v>25</v>
      </c>
      <c r="G1134" t="s">
        <v>29</v>
      </c>
      <c r="H1134">
        <v>2004</v>
      </c>
      <c r="I1134">
        <v>18757</v>
      </c>
      <c r="J1134">
        <v>21</v>
      </c>
      <c r="K1134" s="5">
        <v>46320.663919999999</v>
      </c>
      <c r="L1134" s="6">
        <v>7487.3924950000001</v>
      </c>
      <c r="M11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5" spans="1:13" x14ac:dyDescent="0.2">
      <c r="A1135" t="s">
        <v>2474</v>
      </c>
      <c r="B1135" t="s">
        <v>42</v>
      </c>
      <c r="C1135">
        <v>2</v>
      </c>
      <c r="D1135" s="6">
        <v>101438.59</v>
      </c>
      <c r="E1135" s="6">
        <v>3905261748.25</v>
      </c>
      <c r="F1135">
        <v>28</v>
      </c>
      <c r="G1135" t="s">
        <v>16</v>
      </c>
      <c r="H1135">
        <v>2022</v>
      </c>
      <c r="I1135">
        <v>3032</v>
      </c>
      <c r="J1135">
        <v>3</v>
      </c>
      <c r="K1135" s="5">
        <v>38497.778660000004</v>
      </c>
      <c r="L1135" s="6">
        <v>3622.8067150000002</v>
      </c>
      <c r="M11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6" spans="1:13" x14ac:dyDescent="0.2">
      <c r="A1136" t="s">
        <v>2476</v>
      </c>
      <c r="B1136" t="s">
        <v>24</v>
      </c>
      <c r="C1136">
        <v>6</v>
      </c>
      <c r="D1136" s="6">
        <v>37219.93</v>
      </c>
      <c r="E1136" s="6">
        <v>15149609248.290001</v>
      </c>
      <c r="F1136">
        <v>25</v>
      </c>
      <c r="G1136" t="s">
        <v>35</v>
      </c>
      <c r="H1136">
        <v>2019</v>
      </c>
      <c r="I1136">
        <v>17442</v>
      </c>
      <c r="J1136">
        <v>6</v>
      </c>
      <c r="K1136" s="5">
        <v>407028.47440000001</v>
      </c>
      <c r="L1136" s="6">
        <v>1488.7972689999999</v>
      </c>
      <c r="M11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7" spans="1:13" x14ac:dyDescent="0.2">
      <c r="A1137" t="s">
        <v>2478</v>
      </c>
      <c r="B1137" t="s">
        <v>49</v>
      </c>
      <c r="C1137">
        <v>7</v>
      </c>
      <c r="D1137" s="6">
        <v>16655.169999999998</v>
      </c>
      <c r="E1137" s="6">
        <v>6442739247.2600002</v>
      </c>
      <c r="F1137">
        <v>13</v>
      </c>
      <c r="G1137" t="s">
        <v>33</v>
      </c>
      <c r="H1137">
        <v>2016</v>
      </c>
      <c r="I1137">
        <v>16991</v>
      </c>
      <c r="J1137">
        <v>9</v>
      </c>
      <c r="K1137" s="5">
        <v>386830.23639999999</v>
      </c>
      <c r="L1137" s="6">
        <v>1281.1667729999999</v>
      </c>
      <c r="M11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8" spans="1:13" x14ac:dyDescent="0.2">
      <c r="A1138" t="s">
        <v>2479</v>
      </c>
      <c r="B1138" t="s">
        <v>42</v>
      </c>
      <c r="C1138">
        <v>10</v>
      </c>
      <c r="D1138" s="6">
        <v>313729.56</v>
      </c>
      <c r="E1138" s="6">
        <v>5763151422.9099998</v>
      </c>
      <c r="F1138">
        <v>44</v>
      </c>
      <c r="G1138" t="s">
        <v>37</v>
      </c>
      <c r="H1138">
        <v>2007</v>
      </c>
      <c r="I1138">
        <v>485</v>
      </c>
      <c r="J1138">
        <v>18</v>
      </c>
      <c r="K1138" s="5">
        <v>18368.806860000001</v>
      </c>
      <c r="L1138" s="6">
        <v>7130.2172700000001</v>
      </c>
      <c r="M11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39" spans="1:13" x14ac:dyDescent="0.2">
      <c r="A1139" t="s">
        <v>2480</v>
      </c>
      <c r="B1139" t="s">
        <v>12</v>
      </c>
      <c r="C1139">
        <v>1</v>
      </c>
      <c r="D1139" s="6">
        <v>341219.44</v>
      </c>
      <c r="E1139" s="6">
        <v>8320733264.8000002</v>
      </c>
      <c r="F1139">
        <v>24</v>
      </c>
      <c r="G1139" t="s">
        <v>29</v>
      </c>
      <c r="H1139">
        <v>2009</v>
      </c>
      <c r="I1139">
        <v>3731</v>
      </c>
      <c r="J1139">
        <v>16</v>
      </c>
      <c r="K1139" s="5">
        <v>24384.28487</v>
      </c>
      <c r="L1139" s="6">
        <v>14217.47669</v>
      </c>
      <c r="M11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0" spans="1:13" x14ac:dyDescent="0.2">
      <c r="A1140" t="s">
        <v>2481</v>
      </c>
      <c r="B1140" t="s">
        <v>9</v>
      </c>
      <c r="C1140">
        <v>4</v>
      </c>
      <c r="D1140" s="6">
        <v>6467.21</v>
      </c>
      <c r="E1140" s="6">
        <v>1382789447.7</v>
      </c>
      <c r="F1140">
        <v>32</v>
      </c>
      <c r="G1140" t="s">
        <v>27</v>
      </c>
      <c r="H1140">
        <v>2016</v>
      </c>
      <c r="I1140">
        <v>16504</v>
      </c>
      <c r="J1140">
        <v>9</v>
      </c>
      <c r="K1140" s="5">
        <v>213814.4516</v>
      </c>
      <c r="L1140" s="6">
        <v>202.10031559999999</v>
      </c>
      <c r="M11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1" spans="1:13" x14ac:dyDescent="0.2">
      <c r="A1141" t="s">
        <v>2483</v>
      </c>
      <c r="B1141" t="s">
        <v>9</v>
      </c>
      <c r="C1141">
        <v>2</v>
      </c>
      <c r="D1141" s="6">
        <v>174805.09</v>
      </c>
      <c r="E1141" s="6">
        <v>4510308718.7600002</v>
      </c>
      <c r="F1141">
        <v>46</v>
      </c>
      <c r="G1141" t="s">
        <v>19</v>
      </c>
      <c r="H1141">
        <v>2009</v>
      </c>
      <c r="I1141">
        <v>15681</v>
      </c>
      <c r="J1141">
        <v>16</v>
      </c>
      <c r="K1141" s="5">
        <v>25800.92974</v>
      </c>
      <c r="L1141" s="6">
        <v>3800.1107099999999</v>
      </c>
      <c r="M11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2" spans="1:13" x14ac:dyDescent="0.2">
      <c r="A1142" t="s">
        <v>2484</v>
      </c>
      <c r="B1142" t="s">
        <v>18</v>
      </c>
      <c r="C1142">
        <v>7</v>
      </c>
      <c r="D1142" s="6">
        <v>154235.69</v>
      </c>
      <c r="E1142" s="6">
        <v>4601703110.8900003</v>
      </c>
      <c r="F1142">
        <v>9</v>
      </c>
      <c r="G1142" t="s">
        <v>37</v>
      </c>
      <c r="H1142">
        <v>2023</v>
      </c>
      <c r="I1142">
        <v>16267</v>
      </c>
      <c r="J1142">
        <v>2</v>
      </c>
      <c r="K1142" s="5">
        <v>29834.527480000001</v>
      </c>
      <c r="L1142" s="6">
        <v>17137.29868</v>
      </c>
      <c r="M11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3" spans="1:13" x14ac:dyDescent="0.2">
      <c r="A1143" t="s">
        <v>271</v>
      </c>
      <c r="B1143" t="s">
        <v>9</v>
      </c>
      <c r="C1143">
        <v>1</v>
      </c>
      <c r="D1143" s="6">
        <v>224061.01</v>
      </c>
      <c r="E1143" s="6">
        <v>5028323038.9899998</v>
      </c>
      <c r="F1143">
        <v>24</v>
      </c>
      <c r="G1143" t="s">
        <v>37</v>
      </c>
      <c r="H1143">
        <v>2019</v>
      </c>
      <c r="I1143">
        <v>11488</v>
      </c>
      <c r="J1143">
        <v>6</v>
      </c>
      <c r="K1143" s="5">
        <v>22440.757850000002</v>
      </c>
      <c r="L1143" s="6">
        <v>9335.875618</v>
      </c>
      <c r="M11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4" spans="1:13" x14ac:dyDescent="0.2">
      <c r="A1144" t="s">
        <v>2485</v>
      </c>
      <c r="B1144" t="s">
        <v>9</v>
      </c>
      <c r="C1144">
        <v>7</v>
      </c>
      <c r="D1144" s="6">
        <v>408215.98</v>
      </c>
      <c r="E1144" s="6">
        <v>1065813830.14</v>
      </c>
      <c r="F1144">
        <v>39</v>
      </c>
      <c r="G1144" t="s">
        <v>29</v>
      </c>
      <c r="H1144">
        <v>2010</v>
      </c>
      <c r="I1144">
        <v>3467</v>
      </c>
      <c r="J1144">
        <v>15</v>
      </c>
      <c r="K1144" s="5">
        <v>2609.9066760000001</v>
      </c>
      <c r="L1144" s="6">
        <v>10467.076440000001</v>
      </c>
      <c r="M11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5" spans="1:13" x14ac:dyDescent="0.2">
      <c r="A1145" t="s">
        <v>2486</v>
      </c>
      <c r="B1145" t="s">
        <v>24</v>
      </c>
      <c r="C1145">
        <v>8</v>
      </c>
      <c r="D1145" s="6">
        <v>100355.41</v>
      </c>
      <c r="E1145" s="6">
        <v>20218823570.259998</v>
      </c>
      <c r="F1145">
        <v>18</v>
      </c>
      <c r="G1145" t="s">
        <v>21</v>
      </c>
      <c r="H1145">
        <v>2021</v>
      </c>
      <c r="I1145">
        <v>11262</v>
      </c>
      <c r="J1145">
        <v>4</v>
      </c>
      <c r="K1145" s="5">
        <v>201471.1869</v>
      </c>
      <c r="L1145" s="6">
        <v>5575.300459</v>
      </c>
      <c r="M11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6" spans="1:13" x14ac:dyDescent="0.2">
      <c r="A1146" t="s">
        <v>2487</v>
      </c>
      <c r="B1146" t="s">
        <v>9</v>
      </c>
      <c r="C1146">
        <v>5</v>
      </c>
      <c r="D1146" s="6">
        <v>388529.33</v>
      </c>
      <c r="E1146" s="6">
        <v>12523046323.23</v>
      </c>
      <c r="F1146">
        <v>24</v>
      </c>
      <c r="G1146" t="s">
        <v>35</v>
      </c>
      <c r="H1146">
        <v>2009</v>
      </c>
      <c r="I1146">
        <v>8333</v>
      </c>
      <c r="J1146">
        <v>16</v>
      </c>
      <c r="K1146" s="5">
        <v>32230.920279999998</v>
      </c>
      <c r="L1146" s="6">
        <v>16188.722</v>
      </c>
      <c r="M11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7" spans="1:13" x14ac:dyDescent="0.2">
      <c r="A1147" t="s">
        <v>2488</v>
      </c>
      <c r="B1147" t="s">
        <v>18</v>
      </c>
      <c r="C1147">
        <v>9</v>
      </c>
      <c r="D1147" s="6">
        <v>53517.48</v>
      </c>
      <c r="E1147" s="6">
        <v>11353744064.940001</v>
      </c>
      <c r="F1147">
        <v>42</v>
      </c>
      <c r="G1147" t="s">
        <v>29</v>
      </c>
      <c r="H1147">
        <v>2019</v>
      </c>
      <c r="I1147">
        <v>3171</v>
      </c>
      <c r="J1147">
        <v>6</v>
      </c>
      <c r="K1147" s="5">
        <v>212149.20050000001</v>
      </c>
      <c r="L1147" s="6">
        <v>1274.2257090000001</v>
      </c>
      <c r="M11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8" spans="1:13" x14ac:dyDescent="0.2">
      <c r="A1148" t="s">
        <v>2489</v>
      </c>
      <c r="B1148" t="s">
        <v>24</v>
      </c>
      <c r="C1148">
        <v>3</v>
      </c>
      <c r="D1148" s="6">
        <v>4608.2299999999996</v>
      </c>
      <c r="E1148" s="6">
        <v>1286443520.98</v>
      </c>
      <c r="F1148">
        <v>45</v>
      </c>
      <c r="G1148" t="s">
        <v>21</v>
      </c>
      <c r="H1148">
        <v>2023</v>
      </c>
      <c r="I1148">
        <v>107</v>
      </c>
      <c r="J1148">
        <v>2</v>
      </c>
      <c r="K1148" s="5">
        <v>279161.07980000001</v>
      </c>
      <c r="L1148" s="6">
        <v>102.40514690000001</v>
      </c>
      <c r="M11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49" spans="1:13" x14ac:dyDescent="0.2">
      <c r="A1149" t="s">
        <v>2492</v>
      </c>
      <c r="B1149" t="s">
        <v>15</v>
      </c>
      <c r="C1149">
        <v>3</v>
      </c>
      <c r="D1149" s="6">
        <v>119879.65</v>
      </c>
      <c r="E1149" s="6">
        <v>5062080301.3900003</v>
      </c>
      <c r="F1149">
        <v>31</v>
      </c>
      <c r="G1149" t="s">
        <v>16</v>
      </c>
      <c r="H1149">
        <v>2018</v>
      </c>
      <c r="I1149">
        <v>13118</v>
      </c>
      <c r="J1149">
        <v>7</v>
      </c>
      <c r="K1149" s="5">
        <v>42225.352099999996</v>
      </c>
      <c r="L1149" s="6">
        <v>3867.0854770000001</v>
      </c>
      <c r="M11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0" spans="1:13" x14ac:dyDescent="0.2">
      <c r="A1150" t="s">
        <v>2493</v>
      </c>
      <c r="B1150" t="s">
        <v>15</v>
      </c>
      <c r="C1150">
        <v>6</v>
      </c>
      <c r="D1150" s="6">
        <v>172178.59</v>
      </c>
      <c r="E1150" s="6">
        <v>8237637347.75</v>
      </c>
      <c r="F1150">
        <v>9</v>
      </c>
      <c r="G1150" t="s">
        <v>29</v>
      </c>
      <c r="H1150">
        <v>2008</v>
      </c>
      <c r="I1150">
        <v>514</v>
      </c>
      <c r="J1150">
        <v>17</v>
      </c>
      <c r="K1150" s="5">
        <v>47842.56381</v>
      </c>
      <c r="L1150" s="6">
        <v>19130.954419999998</v>
      </c>
      <c r="M11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1" spans="1:13" x14ac:dyDescent="0.2">
      <c r="A1151" t="s">
        <v>2494</v>
      </c>
      <c r="B1151" t="s">
        <v>18</v>
      </c>
      <c r="C1151">
        <v>3</v>
      </c>
      <c r="D1151" s="6">
        <v>254792.76</v>
      </c>
      <c r="E1151" s="6">
        <v>8294024102.5600004</v>
      </c>
      <c r="F1151">
        <v>35</v>
      </c>
      <c r="G1151" t="s">
        <v>10</v>
      </c>
      <c r="H1151">
        <v>2016</v>
      </c>
      <c r="I1151">
        <v>8493</v>
      </c>
      <c r="J1151">
        <v>9</v>
      </c>
      <c r="K1151" s="5">
        <v>32551.039959999998</v>
      </c>
      <c r="L1151" s="6">
        <v>7279.7931410000001</v>
      </c>
      <c r="M11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2" spans="1:13" x14ac:dyDescent="0.2">
      <c r="A1152" t="s">
        <v>272</v>
      </c>
      <c r="B1152" t="s">
        <v>42</v>
      </c>
      <c r="C1152">
        <v>4</v>
      </c>
      <c r="D1152" s="6">
        <v>227101.85</v>
      </c>
      <c r="E1152" s="6">
        <v>4837009968.8699999</v>
      </c>
      <c r="F1152">
        <v>48</v>
      </c>
      <c r="G1152" t="s">
        <v>21</v>
      </c>
      <c r="H1152">
        <v>2016</v>
      </c>
      <c r="I1152">
        <v>10547</v>
      </c>
      <c r="J1152">
        <v>9</v>
      </c>
      <c r="K1152" s="5">
        <v>21297.857899999999</v>
      </c>
      <c r="L1152" s="6">
        <v>4731.2884809999996</v>
      </c>
      <c r="M11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3" spans="1:13" x14ac:dyDescent="0.2">
      <c r="A1153" t="s">
        <v>2495</v>
      </c>
      <c r="B1153" t="s">
        <v>24</v>
      </c>
      <c r="C1153">
        <v>3</v>
      </c>
      <c r="D1153" s="6">
        <v>154471.24</v>
      </c>
      <c r="E1153" s="6">
        <v>768748086.33000004</v>
      </c>
      <c r="F1153">
        <v>28</v>
      </c>
      <c r="G1153" t="s">
        <v>29</v>
      </c>
      <c r="H1153">
        <v>2014</v>
      </c>
      <c r="I1153">
        <v>15133</v>
      </c>
      <c r="J1153">
        <v>11</v>
      </c>
      <c r="K1153" s="5">
        <v>4975.6420189999999</v>
      </c>
      <c r="L1153" s="6">
        <v>5516.8301629999996</v>
      </c>
      <c r="M11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4" spans="1:13" x14ac:dyDescent="0.2">
      <c r="A1154" t="s">
        <v>2496</v>
      </c>
      <c r="B1154" t="s">
        <v>42</v>
      </c>
      <c r="C1154">
        <v>7</v>
      </c>
      <c r="D1154" s="6">
        <v>153377.19</v>
      </c>
      <c r="E1154" s="6">
        <v>23866282452.950001</v>
      </c>
      <c r="F1154">
        <v>26</v>
      </c>
      <c r="G1154" t="s">
        <v>27</v>
      </c>
      <c r="H1154">
        <v>2001</v>
      </c>
      <c r="I1154">
        <v>1725</v>
      </c>
      <c r="J1154">
        <v>24</v>
      </c>
      <c r="K1154" s="5">
        <v>155604.15979999999</v>
      </c>
      <c r="L1154" s="6">
        <v>5899.1227639999997</v>
      </c>
      <c r="M11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5" spans="1:13" x14ac:dyDescent="0.2">
      <c r="A1155" t="s">
        <v>2497</v>
      </c>
      <c r="B1155" t="s">
        <v>24</v>
      </c>
      <c r="C1155">
        <v>1</v>
      </c>
      <c r="D1155" s="6">
        <v>338262.23</v>
      </c>
      <c r="E1155" s="6">
        <v>136003779.53999999</v>
      </c>
      <c r="F1155">
        <v>29</v>
      </c>
      <c r="G1155" t="s">
        <v>37</v>
      </c>
      <c r="H1155">
        <v>2017</v>
      </c>
      <c r="I1155">
        <v>4456</v>
      </c>
      <c r="J1155">
        <v>8</v>
      </c>
      <c r="K1155" s="5">
        <v>401.06611720000001</v>
      </c>
      <c r="L1155" s="6">
        <v>11664.214669999999</v>
      </c>
      <c r="M11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6" spans="1:13" x14ac:dyDescent="0.2">
      <c r="A1156" t="s">
        <v>2498</v>
      </c>
      <c r="B1156" t="s">
        <v>12</v>
      </c>
      <c r="C1156">
        <v>5</v>
      </c>
      <c r="D1156" s="6">
        <v>295754.13</v>
      </c>
      <c r="E1156" s="6">
        <v>9172976050.2000008</v>
      </c>
      <c r="F1156">
        <v>23</v>
      </c>
      <c r="G1156" t="s">
        <v>16</v>
      </c>
      <c r="H1156">
        <v>2012</v>
      </c>
      <c r="I1156">
        <v>3395</v>
      </c>
      <c r="J1156">
        <v>13</v>
      </c>
      <c r="K1156" s="5">
        <v>31014.547009999998</v>
      </c>
      <c r="L1156" s="6">
        <v>12858.875110000001</v>
      </c>
      <c r="M11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7" spans="1:13" x14ac:dyDescent="0.2">
      <c r="A1157" t="s">
        <v>2499</v>
      </c>
      <c r="B1157" t="s">
        <v>32</v>
      </c>
      <c r="C1157">
        <v>5</v>
      </c>
      <c r="D1157" s="6">
        <v>199782.98</v>
      </c>
      <c r="E1157" s="6">
        <v>6205911544.29</v>
      </c>
      <c r="F1157">
        <v>35</v>
      </c>
      <c r="G1157" t="s">
        <v>16</v>
      </c>
      <c r="H1157">
        <v>2013</v>
      </c>
      <c r="I1157">
        <v>11384</v>
      </c>
      <c r="J1157">
        <v>12</v>
      </c>
      <c r="K1157" s="5">
        <v>31062.264220000001</v>
      </c>
      <c r="L1157" s="6">
        <v>5708.0851890000004</v>
      </c>
      <c r="M11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8" spans="1:13" x14ac:dyDescent="0.2">
      <c r="A1158" t="s">
        <v>2500</v>
      </c>
      <c r="B1158" t="s">
        <v>42</v>
      </c>
      <c r="C1158">
        <v>8</v>
      </c>
      <c r="D1158" s="6">
        <v>479387.99</v>
      </c>
      <c r="E1158" s="6">
        <v>15325836029.75</v>
      </c>
      <c r="F1158">
        <v>49</v>
      </c>
      <c r="G1158" t="s">
        <v>16</v>
      </c>
      <c r="H1158">
        <v>2023</v>
      </c>
      <c r="I1158">
        <v>5722</v>
      </c>
      <c r="J1158">
        <v>2</v>
      </c>
      <c r="K1158" s="5">
        <v>31968.5867</v>
      </c>
      <c r="L1158" s="6">
        <v>9783.4284449999996</v>
      </c>
      <c r="M11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59" spans="1:13" x14ac:dyDescent="0.2">
      <c r="A1159" t="s">
        <v>2501</v>
      </c>
      <c r="B1159" t="s">
        <v>42</v>
      </c>
      <c r="C1159">
        <v>8</v>
      </c>
      <c r="D1159" s="6">
        <v>193398.57</v>
      </c>
      <c r="E1159" s="6">
        <v>8423068740.6899996</v>
      </c>
      <c r="F1159">
        <v>15</v>
      </c>
      <c r="G1159" t="s">
        <v>19</v>
      </c>
      <c r="H1159">
        <v>2020</v>
      </c>
      <c r="I1159">
        <v>11933</v>
      </c>
      <c r="J1159">
        <v>5</v>
      </c>
      <c r="K1159" s="5">
        <v>43551.900679999999</v>
      </c>
      <c r="L1159" s="6">
        <v>12893.23805</v>
      </c>
      <c r="M11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0" spans="1:13" x14ac:dyDescent="0.2">
      <c r="A1160" t="s">
        <v>2502</v>
      </c>
      <c r="B1160" t="s">
        <v>15</v>
      </c>
      <c r="C1160">
        <v>1</v>
      </c>
      <c r="D1160" s="6">
        <v>416503.54</v>
      </c>
      <c r="E1160" s="6">
        <v>9666464619.8199997</v>
      </c>
      <c r="F1160">
        <v>42</v>
      </c>
      <c r="G1160" t="s">
        <v>29</v>
      </c>
      <c r="H1160">
        <v>2013</v>
      </c>
      <c r="I1160">
        <v>14293</v>
      </c>
      <c r="J1160">
        <v>12</v>
      </c>
      <c r="K1160" s="5">
        <v>23207.60151</v>
      </c>
      <c r="L1160" s="6">
        <v>9916.7508849999995</v>
      </c>
      <c r="M11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1" spans="1:13" x14ac:dyDescent="0.2">
      <c r="A1161" t="s">
        <v>2504</v>
      </c>
      <c r="B1161" t="s">
        <v>9</v>
      </c>
      <c r="C1161">
        <v>1</v>
      </c>
      <c r="D1161" s="6">
        <v>12704.7</v>
      </c>
      <c r="E1161" s="6">
        <v>6340165285.1300001</v>
      </c>
      <c r="F1161">
        <v>28</v>
      </c>
      <c r="G1161" t="s">
        <v>10</v>
      </c>
      <c r="H1161">
        <v>2022</v>
      </c>
      <c r="I1161">
        <v>1739</v>
      </c>
      <c r="J1161">
        <v>3</v>
      </c>
      <c r="K1161" s="5">
        <v>499039.90490000002</v>
      </c>
      <c r="L1161" s="6">
        <v>453.73930730000001</v>
      </c>
      <c r="M11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2" spans="1:13" x14ac:dyDescent="0.2">
      <c r="A1162" t="s">
        <v>273</v>
      </c>
      <c r="B1162" t="s">
        <v>15</v>
      </c>
      <c r="C1162">
        <v>8</v>
      </c>
      <c r="D1162" s="6">
        <v>424768.56</v>
      </c>
      <c r="E1162" s="6">
        <v>7909848190.5100002</v>
      </c>
      <c r="F1162">
        <v>25</v>
      </c>
      <c r="G1162" t="s">
        <v>27</v>
      </c>
      <c r="H1162">
        <v>2000</v>
      </c>
      <c r="I1162">
        <v>15365</v>
      </c>
      <c r="J1162">
        <v>25</v>
      </c>
      <c r="K1162" s="5">
        <v>18620.54811</v>
      </c>
      <c r="L1162" s="6">
        <v>16990.742429999998</v>
      </c>
      <c r="M11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3" spans="1:13" x14ac:dyDescent="0.2">
      <c r="A1163" t="s">
        <v>2506</v>
      </c>
      <c r="B1163" t="s">
        <v>49</v>
      </c>
      <c r="C1163">
        <v>9</v>
      </c>
      <c r="D1163" s="6">
        <v>391775.13</v>
      </c>
      <c r="E1163" s="6">
        <v>16927394352.360001</v>
      </c>
      <c r="F1163">
        <v>34</v>
      </c>
      <c r="G1163" t="s">
        <v>16</v>
      </c>
      <c r="H1163">
        <v>2001</v>
      </c>
      <c r="I1163">
        <v>9311</v>
      </c>
      <c r="J1163">
        <v>24</v>
      </c>
      <c r="K1163" s="5">
        <v>43205.914149999997</v>
      </c>
      <c r="L1163" s="6">
        <v>11522.7979</v>
      </c>
      <c r="M11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4" spans="1:13" x14ac:dyDescent="0.2">
      <c r="A1164" t="s">
        <v>2508</v>
      </c>
      <c r="B1164" t="s">
        <v>18</v>
      </c>
      <c r="C1164">
        <v>2</v>
      </c>
      <c r="D1164" s="6">
        <v>9138.3799999999992</v>
      </c>
      <c r="E1164" s="6">
        <v>2186336153.6100001</v>
      </c>
      <c r="F1164">
        <v>23</v>
      </c>
      <c r="G1164" t="s">
        <v>27</v>
      </c>
      <c r="H1164">
        <v>2006</v>
      </c>
      <c r="I1164">
        <v>4827</v>
      </c>
      <c r="J1164">
        <v>19</v>
      </c>
      <c r="K1164" s="5">
        <v>239246.72519999999</v>
      </c>
      <c r="L1164" s="6">
        <v>397.32078360000003</v>
      </c>
      <c r="M11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5" spans="1:13" x14ac:dyDescent="0.2">
      <c r="A1165" t="s">
        <v>2509</v>
      </c>
      <c r="B1165" t="s">
        <v>12</v>
      </c>
      <c r="C1165">
        <v>7</v>
      </c>
      <c r="D1165" s="6">
        <v>404105.98</v>
      </c>
      <c r="E1165" s="6">
        <v>760733681.57000005</v>
      </c>
      <c r="F1165">
        <v>23</v>
      </c>
      <c r="G1165" t="s">
        <v>10</v>
      </c>
      <c r="H1165">
        <v>2017</v>
      </c>
      <c r="I1165">
        <v>1447</v>
      </c>
      <c r="J1165">
        <v>8</v>
      </c>
      <c r="K1165" s="5">
        <v>1881.5103469999999</v>
      </c>
      <c r="L1165" s="6">
        <v>17569.825059999999</v>
      </c>
      <c r="M11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6" spans="1:13" x14ac:dyDescent="0.2">
      <c r="A1166" t="s">
        <v>2510</v>
      </c>
      <c r="B1166" t="s">
        <v>24</v>
      </c>
      <c r="C1166">
        <v>7</v>
      </c>
      <c r="D1166" s="6">
        <v>423861.93</v>
      </c>
      <c r="E1166" s="6">
        <v>11695744675.559999</v>
      </c>
      <c r="F1166">
        <v>50</v>
      </c>
      <c r="G1166" t="s">
        <v>10</v>
      </c>
      <c r="H1166">
        <v>2016</v>
      </c>
      <c r="I1166">
        <v>1841</v>
      </c>
      <c r="J1166">
        <v>9</v>
      </c>
      <c r="K1166" s="5">
        <v>27592.28887</v>
      </c>
      <c r="L1166" s="6">
        <v>8477.2386000000006</v>
      </c>
      <c r="M11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7" spans="1:13" x14ac:dyDescent="0.2">
      <c r="A1167" t="s">
        <v>2511</v>
      </c>
      <c r="B1167" t="s">
        <v>9</v>
      </c>
      <c r="C1167">
        <v>3</v>
      </c>
      <c r="D1167" s="6">
        <v>157586.75</v>
      </c>
      <c r="E1167" s="6">
        <v>4342825249.4700003</v>
      </c>
      <c r="F1167">
        <v>9</v>
      </c>
      <c r="G1167" t="s">
        <v>29</v>
      </c>
      <c r="H1167">
        <v>2020</v>
      </c>
      <c r="I1167">
        <v>1060</v>
      </c>
      <c r="J1167">
        <v>5</v>
      </c>
      <c r="K1167" s="5">
        <v>27557.314539999999</v>
      </c>
      <c r="L1167" s="6">
        <v>17509.638989999999</v>
      </c>
      <c r="M11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8" spans="1:13" x14ac:dyDescent="0.2">
      <c r="A1168" t="s">
        <v>2512</v>
      </c>
      <c r="B1168" t="s">
        <v>9</v>
      </c>
      <c r="C1168">
        <v>5</v>
      </c>
      <c r="D1168" s="6">
        <v>154330.68</v>
      </c>
      <c r="E1168" s="6">
        <v>5129477302.96</v>
      </c>
      <c r="F1168">
        <v>29</v>
      </c>
      <c r="G1168" t="s">
        <v>35</v>
      </c>
      <c r="H1168">
        <v>2004</v>
      </c>
      <c r="I1168">
        <v>12184</v>
      </c>
      <c r="J1168">
        <v>21</v>
      </c>
      <c r="K1168" s="5">
        <v>33235.924879999999</v>
      </c>
      <c r="L1168" s="6">
        <v>5321.7476749999996</v>
      </c>
      <c r="M11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69" spans="1:13" x14ac:dyDescent="0.2">
      <c r="A1169" t="s">
        <v>2513</v>
      </c>
      <c r="B1169" t="s">
        <v>15</v>
      </c>
      <c r="C1169">
        <v>8</v>
      </c>
      <c r="D1169" s="6">
        <v>291823.31</v>
      </c>
      <c r="E1169" s="6">
        <v>8014367903.4899998</v>
      </c>
      <c r="F1169">
        <v>36</v>
      </c>
      <c r="G1169" t="s">
        <v>21</v>
      </c>
      <c r="H1169">
        <v>2019</v>
      </c>
      <c r="I1169">
        <v>10225</v>
      </c>
      <c r="J1169">
        <v>6</v>
      </c>
      <c r="K1169" s="5">
        <v>27462.08309</v>
      </c>
      <c r="L1169" s="6">
        <v>8106.2031489999999</v>
      </c>
      <c r="M11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0" spans="1:13" x14ac:dyDescent="0.2">
      <c r="A1170" t="s">
        <v>2514</v>
      </c>
      <c r="B1170" t="s">
        <v>12</v>
      </c>
      <c r="C1170">
        <v>3</v>
      </c>
      <c r="D1170" s="6">
        <v>268535.81</v>
      </c>
      <c r="E1170" s="6">
        <v>12859910042.709999</v>
      </c>
      <c r="F1170">
        <v>39</v>
      </c>
      <c r="G1170" t="s">
        <v>13</v>
      </c>
      <c r="H1170">
        <v>2023</v>
      </c>
      <c r="I1170">
        <v>10071</v>
      </c>
      <c r="J1170">
        <v>2</v>
      </c>
      <c r="K1170" s="5">
        <v>47887.995510000001</v>
      </c>
      <c r="L1170" s="6">
        <v>6885.5335059999998</v>
      </c>
      <c r="M11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1" spans="1:13" x14ac:dyDescent="0.2">
      <c r="A1171" t="s">
        <v>2515</v>
      </c>
      <c r="B1171" t="s">
        <v>9</v>
      </c>
      <c r="C1171">
        <v>6</v>
      </c>
      <c r="D1171" s="6">
        <v>25924.33</v>
      </c>
      <c r="E1171" s="6">
        <v>77290493.890000001</v>
      </c>
      <c r="F1171">
        <v>35</v>
      </c>
      <c r="G1171" t="s">
        <v>13</v>
      </c>
      <c r="H1171">
        <v>2010</v>
      </c>
      <c r="I1171">
        <v>7932</v>
      </c>
      <c r="J1171">
        <v>15</v>
      </c>
      <c r="K1171" s="5">
        <v>2980.3877189999998</v>
      </c>
      <c r="L1171" s="6">
        <v>740.69528479999997</v>
      </c>
      <c r="M11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2" spans="1:13" x14ac:dyDescent="0.2">
      <c r="A1172" t="s">
        <v>2516</v>
      </c>
      <c r="B1172" t="s">
        <v>42</v>
      </c>
      <c r="C1172">
        <v>9</v>
      </c>
      <c r="D1172" s="6">
        <v>62248.87</v>
      </c>
      <c r="E1172" s="6">
        <v>20226332509.209999</v>
      </c>
      <c r="F1172">
        <v>37</v>
      </c>
      <c r="G1172" t="s">
        <v>21</v>
      </c>
      <c r="H1172">
        <v>2008</v>
      </c>
      <c r="I1172">
        <v>1103</v>
      </c>
      <c r="J1172">
        <v>17</v>
      </c>
      <c r="K1172" s="5">
        <v>324925.89520000003</v>
      </c>
      <c r="L1172" s="6">
        <v>1682.4019290000001</v>
      </c>
      <c r="M11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3" spans="1:13" x14ac:dyDescent="0.2">
      <c r="A1173" t="s">
        <v>2517</v>
      </c>
      <c r="B1173" t="s">
        <v>18</v>
      </c>
      <c r="C1173">
        <v>4</v>
      </c>
      <c r="D1173" s="6">
        <v>263671.73</v>
      </c>
      <c r="E1173" s="6">
        <v>10951546629.18</v>
      </c>
      <c r="F1173">
        <v>49</v>
      </c>
      <c r="G1173" t="s">
        <v>16</v>
      </c>
      <c r="H1173">
        <v>2006</v>
      </c>
      <c r="I1173">
        <v>1307</v>
      </c>
      <c r="J1173">
        <v>19</v>
      </c>
      <c r="K1173" s="5">
        <v>41533.777370000003</v>
      </c>
      <c r="L1173" s="6">
        <v>5381.0557259999996</v>
      </c>
      <c r="M11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4" spans="1:13" x14ac:dyDescent="0.2">
      <c r="A1174" t="s">
        <v>2518</v>
      </c>
      <c r="B1174" t="s">
        <v>32</v>
      </c>
      <c r="C1174">
        <v>4</v>
      </c>
      <c r="D1174" s="6">
        <v>73932.679999999993</v>
      </c>
      <c r="E1174" s="6">
        <v>28525222750.880001</v>
      </c>
      <c r="F1174">
        <v>45</v>
      </c>
      <c r="G1174" t="s">
        <v>29</v>
      </c>
      <c r="H1174">
        <v>2010</v>
      </c>
      <c r="I1174">
        <v>5998</v>
      </c>
      <c r="J1174">
        <v>15</v>
      </c>
      <c r="K1174" s="5">
        <v>385825.96130000002</v>
      </c>
      <c r="L1174" s="6">
        <v>1642.9485299999999</v>
      </c>
      <c r="M11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5" spans="1:13" x14ac:dyDescent="0.2">
      <c r="A1175" t="s">
        <v>2519</v>
      </c>
      <c r="B1175" t="s">
        <v>15</v>
      </c>
      <c r="C1175">
        <v>4</v>
      </c>
      <c r="D1175" s="6">
        <v>485926.91</v>
      </c>
      <c r="E1175" s="6">
        <v>13303085743.610001</v>
      </c>
      <c r="F1175">
        <v>31</v>
      </c>
      <c r="G1175" t="s">
        <v>29</v>
      </c>
      <c r="H1175">
        <v>2010</v>
      </c>
      <c r="I1175">
        <v>291</v>
      </c>
      <c r="J1175">
        <v>15</v>
      </c>
      <c r="K1175" s="5">
        <v>27375.721610000001</v>
      </c>
      <c r="L1175" s="6">
        <v>15675.06162</v>
      </c>
      <c r="M11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6" spans="1:13" x14ac:dyDescent="0.2">
      <c r="A1176" t="s">
        <v>2521</v>
      </c>
      <c r="B1176" t="s">
        <v>32</v>
      </c>
      <c r="C1176">
        <v>5</v>
      </c>
      <c r="D1176" s="6">
        <v>6392.59</v>
      </c>
      <c r="E1176" s="6">
        <v>1949590088.0599999</v>
      </c>
      <c r="F1176">
        <v>20</v>
      </c>
      <c r="G1176" t="s">
        <v>19</v>
      </c>
      <c r="H1176">
        <v>2009</v>
      </c>
      <c r="I1176">
        <v>10435</v>
      </c>
      <c r="J1176">
        <v>16</v>
      </c>
      <c r="K1176" s="5">
        <v>304975.32199999999</v>
      </c>
      <c r="L1176" s="6">
        <v>319.62974630000002</v>
      </c>
      <c r="M11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7" spans="1:13" x14ac:dyDescent="0.2">
      <c r="A1177" t="s">
        <v>2522</v>
      </c>
      <c r="B1177" t="s">
        <v>18</v>
      </c>
      <c r="C1177">
        <v>6</v>
      </c>
      <c r="D1177" s="6">
        <v>394679.94</v>
      </c>
      <c r="E1177" s="6">
        <v>18330720287.349998</v>
      </c>
      <c r="F1177">
        <v>28</v>
      </c>
      <c r="G1177" t="s">
        <v>19</v>
      </c>
      <c r="H1177">
        <v>2002</v>
      </c>
      <c r="I1177">
        <v>14338</v>
      </c>
      <c r="J1177">
        <v>23</v>
      </c>
      <c r="K1177" s="5">
        <v>46443.519930000002</v>
      </c>
      <c r="L1177" s="6">
        <v>14095.712100000001</v>
      </c>
      <c r="M11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8" spans="1:13" x14ac:dyDescent="0.2">
      <c r="A1178" t="s">
        <v>2523</v>
      </c>
      <c r="B1178" t="s">
        <v>18</v>
      </c>
      <c r="C1178">
        <v>8</v>
      </c>
      <c r="D1178" s="6">
        <v>485352.38</v>
      </c>
      <c r="E1178" s="6">
        <v>21507454498.549999</v>
      </c>
      <c r="F1178">
        <v>38</v>
      </c>
      <c r="G1178" t="s">
        <v>16</v>
      </c>
      <c r="H1178">
        <v>2017</v>
      </c>
      <c r="I1178">
        <v>19027</v>
      </c>
      <c r="J1178">
        <v>8</v>
      </c>
      <c r="K1178" s="5">
        <v>44312.071210000002</v>
      </c>
      <c r="L1178" s="6">
        <v>12772.43101</v>
      </c>
      <c r="M11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79" spans="1:13" x14ac:dyDescent="0.2">
      <c r="A1179" t="s">
        <v>2524</v>
      </c>
      <c r="B1179" t="s">
        <v>18</v>
      </c>
      <c r="C1179">
        <v>5</v>
      </c>
      <c r="D1179" s="6">
        <v>425250.6</v>
      </c>
      <c r="E1179" s="6">
        <v>942647317.97000003</v>
      </c>
      <c r="F1179">
        <v>27</v>
      </c>
      <c r="G1179" t="s">
        <v>10</v>
      </c>
      <c r="H1179">
        <v>2010</v>
      </c>
      <c r="I1179">
        <v>137</v>
      </c>
      <c r="J1179">
        <v>15</v>
      </c>
      <c r="K1179" s="5">
        <v>2215.686651</v>
      </c>
      <c r="L1179" s="6">
        <v>15750.02205</v>
      </c>
      <c r="M11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0" spans="1:13" x14ac:dyDescent="0.2">
      <c r="A1180" t="s">
        <v>50</v>
      </c>
      <c r="B1180" t="s">
        <v>32</v>
      </c>
      <c r="C1180">
        <v>8</v>
      </c>
      <c r="D1180" s="6">
        <v>28820.51</v>
      </c>
      <c r="E1180" s="6">
        <v>14150802314.530001</v>
      </c>
      <c r="F1180">
        <v>22</v>
      </c>
      <c r="G1180" t="s">
        <v>10</v>
      </c>
      <c r="H1180">
        <v>2021</v>
      </c>
      <c r="I1180">
        <v>17628</v>
      </c>
      <c r="J1180">
        <v>4</v>
      </c>
      <c r="K1180" s="5">
        <v>490996.6005</v>
      </c>
      <c r="L1180" s="6">
        <v>1310.0232800000001</v>
      </c>
      <c r="M11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1" spans="1:13" x14ac:dyDescent="0.2">
      <c r="A1181" t="s">
        <v>275</v>
      </c>
      <c r="B1181" t="s">
        <v>24</v>
      </c>
      <c r="C1181">
        <v>1</v>
      </c>
      <c r="D1181" s="6">
        <v>152011.85</v>
      </c>
      <c r="E1181" s="6">
        <v>6084662753.8100004</v>
      </c>
      <c r="F1181">
        <v>44</v>
      </c>
      <c r="G1181" t="s">
        <v>13</v>
      </c>
      <c r="H1181">
        <v>2005</v>
      </c>
      <c r="I1181">
        <v>15325</v>
      </c>
      <c r="J1181">
        <v>20</v>
      </c>
      <c r="K1181" s="5">
        <v>40026.555229999998</v>
      </c>
      <c r="L1181" s="6">
        <v>3454.8147909999998</v>
      </c>
      <c r="M11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2" spans="1:13" x14ac:dyDescent="0.2">
      <c r="A1182" t="s">
        <v>2533</v>
      </c>
      <c r="B1182" t="s">
        <v>9</v>
      </c>
      <c r="C1182">
        <v>7</v>
      </c>
      <c r="D1182" s="6">
        <v>363274.02</v>
      </c>
      <c r="E1182" s="6">
        <v>14992967729.57</v>
      </c>
      <c r="F1182">
        <v>25</v>
      </c>
      <c r="G1182" t="s">
        <v>37</v>
      </c>
      <c r="H1182">
        <v>2005</v>
      </c>
      <c r="I1182">
        <v>1156</v>
      </c>
      <c r="J1182">
        <v>20</v>
      </c>
      <c r="K1182" s="5">
        <v>41270.786679999997</v>
      </c>
      <c r="L1182" s="6">
        <v>14530.96067</v>
      </c>
      <c r="M11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3" spans="1:13" x14ac:dyDescent="0.2">
      <c r="A1183" t="s">
        <v>2534</v>
      </c>
      <c r="B1183" t="s">
        <v>49</v>
      </c>
      <c r="C1183">
        <v>6</v>
      </c>
      <c r="D1183" s="6">
        <v>411261.68</v>
      </c>
      <c r="E1183" s="6">
        <v>19504799531.619999</v>
      </c>
      <c r="F1183">
        <v>41</v>
      </c>
      <c r="G1183" t="s">
        <v>35</v>
      </c>
      <c r="H1183">
        <v>2013</v>
      </c>
      <c r="I1183">
        <v>7106</v>
      </c>
      <c r="J1183">
        <v>12</v>
      </c>
      <c r="K1183" s="5">
        <v>47425.737070000003</v>
      </c>
      <c r="L1183" s="6">
        <v>10030.77267</v>
      </c>
      <c r="M11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4" spans="1:13" x14ac:dyDescent="0.2">
      <c r="A1184" t="s">
        <v>276</v>
      </c>
      <c r="B1184" t="s">
        <v>9</v>
      </c>
      <c r="C1184">
        <v>6</v>
      </c>
      <c r="D1184" s="6">
        <v>300075.78000000003</v>
      </c>
      <c r="E1184" s="6">
        <v>590464739.42999995</v>
      </c>
      <c r="F1184">
        <v>21</v>
      </c>
      <c r="G1184" t="s">
        <v>29</v>
      </c>
      <c r="H1184">
        <v>2017</v>
      </c>
      <c r="I1184">
        <v>8831</v>
      </c>
      <c r="J1184">
        <v>8</v>
      </c>
      <c r="K1184" s="5">
        <v>1966.718721</v>
      </c>
      <c r="L1184" s="6">
        <v>14289.32309</v>
      </c>
      <c r="M11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5" spans="1:13" x14ac:dyDescent="0.2">
      <c r="A1185" t="s">
        <v>2536</v>
      </c>
      <c r="B1185" t="s">
        <v>15</v>
      </c>
      <c r="C1185">
        <v>4</v>
      </c>
      <c r="D1185" s="6">
        <v>246202.98</v>
      </c>
      <c r="E1185" s="6">
        <v>12058675508.68</v>
      </c>
      <c r="F1185">
        <v>15</v>
      </c>
      <c r="G1185" t="s">
        <v>21</v>
      </c>
      <c r="H1185">
        <v>2005</v>
      </c>
      <c r="I1185">
        <v>13769</v>
      </c>
      <c r="J1185">
        <v>20</v>
      </c>
      <c r="K1185" s="5">
        <v>48977.593240000002</v>
      </c>
      <c r="L1185" s="6">
        <v>16413.531859999999</v>
      </c>
      <c r="M11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6" spans="1:13" x14ac:dyDescent="0.2">
      <c r="A1186" t="s">
        <v>2537</v>
      </c>
      <c r="B1186" t="s">
        <v>9</v>
      </c>
      <c r="C1186">
        <v>2</v>
      </c>
      <c r="D1186" s="6">
        <v>42741.77</v>
      </c>
      <c r="E1186" s="6">
        <v>7506287568.9899998</v>
      </c>
      <c r="F1186">
        <v>17</v>
      </c>
      <c r="G1186" t="s">
        <v>27</v>
      </c>
      <c r="H1186">
        <v>2007</v>
      </c>
      <c r="I1186">
        <v>11729</v>
      </c>
      <c r="J1186">
        <v>18</v>
      </c>
      <c r="K1186" s="5">
        <v>175618.49</v>
      </c>
      <c r="L1186" s="6">
        <v>2514.2216709999998</v>
      </c>
      <c r="M11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7" spans="1:13" x14ac:dyDescent="0.2">
      <c r="A1187" t="s">
        <v>2539</v>
      </c>
      <c r="B1187" t="s">
        <v>18</v>
      </c>
      <c r="C1187">
        <v>2</v>
      </c>
      <c r="D1187" s="6">
        <v>133451.26999999999</v>
      </c>
      <c r="E1187" s="6">
        <v>4191730390.98</v>
      </c>
      <c r="F1187">
        <v>16</v>
      </c>
      <c r="G1187" t="s">
        <v>37</v>
      </c>
      <c r="H1187">
        <v>2014</v>
      </c>
      <c r="I1187">
        <v>2422</v>
      </c>
      <c r="J1187">
        <v>11</v>
      </c>
      <c r="K1187" s="5">
        <v>31409.194820000001</v>
      </c>
      <c r="L1187" s="6">
        <v>8340.7043790000007</v>
      </c>
      <c r="M11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8" spans="1:13" x14ac:dyDescent="0.2">
      <c r="A1188" t="s">
        <v>2540</v>
      </c>
      <c r="B1188" t="s">
        <v>42</v>
      </c>
      <c r="C1188">
        <v>2</v>
      </c>
      <c r="D1188" s="6">
        <v>464234.63</v>
      </c>
      <c r="E1188" s="6">
        <v>13226976305.280001</v>
      </c>
      <c r="F1188">
        <v>33</v>
      </c>
      <c r="G1188" t="s">
        <v>37</v>
      </c>
      <c r="H1188">
        <v>2007</v>
      </c>
      <c r="I1188">
        <v>13505</v>
      </c>
      <c r="J1188">
        <v>18</v>
      </c>
      <c r="K1188" s="5">
        <v>28491.006939999999</v>
      </c>
      <c r="L1188" s="6">
        <v>14067.71607</v>
      </c>
      <c r="M11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89" spans="1:13" x14ac:dyDescent="0.2">
      <c r="A1189" t="s">
        <v>2541</v>
      </c>
      <c r="B1189" t="s">
        <v>12</v>
      </c>
      <c r="C1189">
        <v>7</v>
      </c>
      <c r="D1189" s="6">
        <v>40275.82</v>
      </c>
      <c r="E1189" s="6">
        <v>17450698517.720001</v>
      </c>
      <c r="F1189">
        <v>47</v>
      </c>
      <c r="G1189" t="s">
        <v>10</v>
      </c>
      <c r="H1189">
        <v>2002</v>
      </c>
      <c r="I1189">
        <v>15983</v>
      </c>
      <c r="J1189">
        <v>23</v>
      </c>
      <c r="K1189" s="5">
        <v>433278.80239999999</v>
      </c>
      <c r="L1189" s="6">
        <v>856.9323005</v>
      </c>
      <c r="M11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0" spans="1:13" x14ac:dyDescent="0.2">
      <c r="A1190" t="s">
        <v>2542</v>
      </c>
      <c r="B1190" t="s">
        <v>9</v>
      </c>
      <c r="C1190">
        <v>1</v>
      </c>
      <c r="D1190" s="6">
        <v>277939.59000000003</v>
      </c>
      <c r="E1190" s="6">
        <v>7681887953.1300001</v>
      </c>
      <c r="F1190">
        <v>22</v>
      </c>
      <c r="G1190" t="s">
        <v>33</v>
      </c>
      <c r="H1190">
        <v>2018</v>
      </c>
      <c r="I1190">
        <v>1877</v>
      </c>
      <c r="J1190">
        <v>7</v>
      </c>
      <c r="K1190" s="5">
        <v>27637.69685</v>
      </c>
      <c r="L1190" s="6">
        <v>12633.61753</v>
      </c>
      <c r="M11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1" spans="1:13" x14ac:dyDescent="0.2">
      <c r="A1191" t="s">
        <v>277</v>
      </c>
      <c r="B1191" t="s">
        <v>49</v>
      </c>
      <c r="C1191">
        <v>4</v>
      </c>
      <c r="D1191" s="6">
        <v>434628.95</v>
      </c>
      <c r="E1191" s="6">
        <v>700148372.23000002</v>
      </c>
      <c r="F1191">
        <v>28</v>
      </c>
      <c r="G1191" t="s">
        <v>21</v>
      </c>
      <c r="H1191">
        <v>2021</v>
      </c>
      <c r="I1191">
        <v>1496</v>
      </c>
      <c r="J1191">
        <v>4</v>
      </c>
      <c r="K1191" s="5">
        <v>1609.9105890000001</v>
      </c>
      <c r="L1191" s="6">
        <v>15522.462369999999</v>
      </c>
      <c r="M11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2" spans="1:13" x14ac:dyDescent="0.2">
      <c r="A1192" t="s">
        <v>2546</v>
      </c>
      <c r="B1192" t="s">
        <v>24</v>
      </c>
      <c r="C1192">
        <v>1</v>
      </c>
      <c r="D1192" s="6">
        <v>49089.86</v>
      </c>
      <c r="E1192" s="6">
        <v>23648484768.419998</v>
      </c>
      <c r="F1192">
        <v>22</v>
      </c>
      <c r="G1192" t="s">
        <v>21</v>
      </c>
      <c r="H1192">
        <v>2012</v>
      </c>
      <c r="I1192">
        <v>11049</v>
      </c>
      <c r="J1192">
        <v>13</v>
      </c>
      <c r="K1192" s="5">
        <v>481737.72649999999</v>
      </c>
      <c r="L1192" s="6">
        <v>2231.3570960000002</v>
      </c>
      <c r="M11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3" spans="1:13" x14ac:dyDescent="0.2">
      <c r="A1193" t="s">
        <v>2548</v>
      </c>
      <c r="B1193" t="s">
        <v>42</v>
      </c>
      <c r="C1193">
        <v>3</v>
      </c>
      <c r="D1193" s="6">
        <v>203581.89</v>
      </c>
      <c r="E1193" s="6">
        <v>3863351479.8000002</v>
      </c>
      <c r="F1193">
        <v>12</v>
      </c>
      <c r="G1193" t="s">
        <v>16</v>
      </c>
      <c r="H1193">
        <v>2023</v>
      </c>
      <c r="I1193">
        <v>13558</v>
      </c>
      <c r="J1193">
        <v>2</v>
      </c>
      <c r="K1193" s="5">
        <v>18975.891680000001</v>
      </c>
      <c r="L1193" s="6">
        <v>16965.157520000001</v>
      </c>
      <c r="M11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4" spans="1:13" x14ac:dyDescent="0.2">
      <c r="A1194" t="s">
        <v>2549</v>
      </c>
      <c r="B1194" t="s">
        <v>24</v>
      </c>
      <c r="C1194">
        <v>8</v>
      </c>
      <c r="D1194" s="6">
        <v>354163.61</v>
      </c>
      <c r="E1194" s="6">
        <v>6612261309.9099998</v>
      </c>
      <c r="F1194">
        <v>20</v>
      </c>
      <c r="G1194" t="s">
        <v>33</v>
      </c>
      <c r="H1194">
        <v>2019</v>
      </c>
      <c r="I1194">
        <v>1390</v>
      </c>
      <c r="J1194">
        <v>6</v>
      </c>
      <c r="K1194" s="5">
        <v>18669.075519999999</v>
      </c>
      <c r="L1194" s="6">
        <v>17708.180400000001</v>
      </c>
      <c r="M11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5" spans="1:13" x14ac:dyDescent="0.2">
      <c r="A1195" t="s">
        <v>2554</v>
      </c>
      <c r="B1195" t="s">
        <v>42</v>
      </c>
      <c r="C1195">
        <v>2</v>
      </c>
      <c r="D1195" s="6">
        <v>10198.82</v>
      </c>
      <c r="E1195" s="6">
        <v>3536368256.8099999</v>
      </c>
      <c r="F1195">
        <v>30</v>
      </c>
      <c r="G1195" t="s">
        <v>29</v>
      </c>
      <c r="H1195">
        <v>2010</v>
      </c>
      <c r="I1195">
        <v>17663</v>
      </c>
      <c r="J1195">
        <v>15</v>
      </c>
      <c r="K1195" s="5">
        <v>346741.8346</v>
      </c>
      <c r="L1195" s="6">
        <v>339.96071480000001</v>
      </c>
      <c r="M11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6" spans="1:13" x14ac:dyDescent="0.2">
      <c r="A1196" t="s">
        <v>278</v>
      </c>
      <c r="B1196" t="s">
        <v>24</v>
      </c>
      <c r="C1196">
        <v>3</v>
      </c>
      <c r="D1196" s="6">
        <v>172353.81</v>
      </c>
      <c r="E1196" s="6">
        <v>3114308797.6399999</v>
      </c>
      <c r="F1196">
        <v>11</v>
      </c>
      <c r="G1196" t="s">
        <v>37</v>
      </c>
      <c r="H1196">
        <v>2020</v>
      </c>
      <c r="I1196">
        <v>8332</v>
      </c>
      <c r="J1196">
        <v>5</v>
      </c>
      <c r="K1196" s="5">
        <v>18068.277719999998</v>
      </c>
      <c r="L1196" s="6">
        <v>15668.52787</v>
      </c>
      <c r="M11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7" spans="1:13" x14ac:dyDescent="0.2">
      <c r="A1197" t="s">
        <v>2556</v>
      </c>
      <c r="B1197" t="s">
        <v>18</v>
      </c>
      <c r="C1197">
        <v>2</v>
      </c>
      <c r="D1197" s="6">
        <v>24760.71</v>
      </c>
      <c r="E1197" s="6">
        <v>11761541148.629999</v>
      </c>
      <c r="F1197">
        <v>41</v>
      </c>
      <c r="G1197" t="s">
        <v>33</v>
      </c>
      <c r="H1197">
        <v>2012</v>
      </c>
      <c r="I1197">
        <v>1011</v>
      </c>
      <c r="J1197">
        <v>13</v>
      </c>
      <c r="K1197" s="5">
        <v>475007.31890000001</v>
      </c>
      <c r="L1197" s="6">
        <v>603.91964910000002</v>
      </c>
      <c r="M11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8" spans="1:13" x14ac:dyDescent="0.2">
      <c r="A1198" t="s">
        <v>2557</v>
      </c>
      <c r="B1198" t="s">
        <v>18</v>
      </c>
      <c r="C1198">
        <v>10</v>
      </c>
      <c r="D1198" s="6">
        <v>145742.59</v>
      </c>
      <c r="E1198" s="6">
        <v>6504364025.4499998</v>
      </c>
      <c r="F1198">
        <v>25</v>
      </c>
      <c r="G1198" t="s">
        <v>33</v>
      </c>
      <c r="H1198">
        <v>2016</v>
      </c>
      <c r="I1198">
        <v>2198</v>
      </c>
      <c r="J1198">
        <v>9</v>
      </c>
      <c r="K1198" s="5">
        <v>44628.122239999997</v>
      </c>
      <c r="L1198" s="6">
        <v>5829.7037440000004</v>
      </c>
      <c r="M11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199" spans="1:13" x14ac:dyDescent="0.2">
      <c r="A1199" t="s">
        <v>2558</v>
      </c>
      <c r="B1199" t="s">
        <v>32</v>
      </c>
      <c r="C1199">
        <v>8</v>
      </c>
      <c r="D1199" s="6">
        <v>72476.34</v>
      </c>
      <c r="E1199" s="6">
        <v>1602638757.26</v>
      </c>
      <c r="F1199">
        <v>21</v>
      </c>
      <c r="G1199" t="s">
        <v>33</v>
      </c>
      <c r="H1199">
        <v>2021</v>
      </c>
      <c r="I1199">
        <v>18616</v>
      </c>
      <c r="J1199">
        <v>4</v>
      </c>
      <c r="K1199" s="5">
        <v>22111.578089999999</v>
      </c>
      <c r="L1199" s="6">
        <v>3451.2543489999998</v>
      </c>
      <c r="M11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0" spans="1:13" x14ac:dyDescent="0.2">
      <c r="A1200" t="s">
        <v>2560</v>
      </c>
      <c r="B1200" t="s">
        <v>15</v>
      </c>
      <c r="C1200">
        <v>6</v>
      </c>
      <c r="D1200" s="6">
        <v>24927.27</v>
      </c>
      <c r="E1200" s="6">
        <v>10618586665.01</v>
      </c>
      <c r="F1200">
        <v>43</v>
      </c>
      <c r="G1200" t="s">
        <v>21</v>
      </c>
      <c r="H1200">
        <v>2012</v>
      </c>
      <c r="I1200">
        <v>9904</v>
      </c>
      <c r="J1200">
        <v>13</v>
      </c>
      <c r="K1200" s="5">
        <v>425981.74729999999</v>
      </c>
      <c r="L1200" s="6">
        <v>579.70393750000005</v>
      </c>
      <c r="M12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1" spans="1:13" x14ac:dyDescent="0.2">
      <c r="A1201" t="s">
        <v>2561</v>
      </c>
      <c r="B1201" t="s">
        <v>49</v>
      </c>
      <c r="C1201">
        <v>1</v>
      </c>
      <c r="D1201" s="6">
        <v>111104.03</v>
      </c>
      <c r="E1201" s="6">
        <v>22420237801.900002</v>
      </c>
      <c r="F1201">
        <v>42</v>
      </c>
      <c r="G1201" t="s">
        <v>27</v>
      </c>
      <c r="H1201">
        <v>2020</v>
      </c>
      <c r="I1201">
        <v>730</v>
      </c>
      <c r="J1201">
        <v>5</v>
      </c>
      <c r="K1201" s="5">
        <v>201793.99419999999</v>
      </c>
      <c r="L1201" s="6">
        <v>2645.334132</v>
      </c>
      <c r="M12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2" spans="1:13" x14ac:dyDescent="0.2">
      <c r="A1202" t="s">
        <v>2562</v>
      </c>
      <c r="B1202" t="s">
        <v>32</v>
      </c>
      <c r="C1202">
        <v>2</v>
      </c>
      <c r="D1202" s="6">
        <v>450673.93</v>
      </c>
      <c r="E1202" s="6">
        <v>14327286452.799999</v>
      </c>
      <c r="F1202">
        <v>26</v>
      </c>
      <c r="G1202" t="s">
        <v>35</v>
      </c>
      <c r="H1202">
        <v>2017</v>
      </c>
      <c r="I1202">
        <v>216</v>
      </c>
      <c r="J1202">
        <v>8</v>
      </c>
      <c r="K1202" s="5">
        <v>31789.803629999999</v>
      </c>
      <c r="L1202" s="6">
        <v>17333.61275</v>
      </c>
      <c r="M12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3" spans="1:13" x14ac:dyDescent="0.2">
      <c r="A1203" t="s">
        <v>2563</v>
      </c>
      <c r="B1203" t="s">
        <v>49</v>
      </c>
      <c r="C1203">
        <v>3</v>
      </c>
      <c r="D1203" s="6">
        <v>80809.52</v>
      </c>
      <c r="E1203" s="6">
        <v>16311349042.530001</v>
      </c>
      <c r="F1203">
        <v>37</v>
      </c>
      <c r="G1203" t="s">
        <v>27</v>
      </c>
      <c r="H1203">
        <v>2002</v>
      </c>
      <c r="I1203">
        <v>1850</v>
      </c>
      <c r="J1203">
        <v>23</v>
      </c>
      <c r="K1203" s="5">
        <v>201848.36110000001</v>
      </c>
      <c r="L1203" s="6">
        <v>2184.0409549999999</v>
      </c>
      <c r="M12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4" spans="1:13" x14ac:dyDescent="0.2">
      <c r="A1204" t="s">
        <v>2564</v>
      </c>
      <c r="B1204" t="s">
        <v>12</v>
      </c>
      <c r="C1204">
        <v>9</v>
      </c>
      <c r="D1204" s="6">
        <v>306205.37</v>
      </c>
      <c r="E1204" s="6">
        <v>5234402507.6899996</v>
      </c>
      <c r="F1204">
        <v>27</v>
      </c>
      <c r="G1204" t="s">
        <v>21</v>
      </c>
      <c r="H1204">
        <v>2007</v>
      </c>
      <c r="I1204">
        <v>1902</v>
      </c>
      <c r="J1204">
        <v>18</v>
      </c>
      <c r="K1204" s="5">
        <v>17093.417829999999</v>
      </c>
      <c r="L1204" s="6">
        <v>11340.93957</v>
      </c>
      <c r="M12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5" spans="1:13" x14ac:dyDescent="0.2">
      <c r="A1205" t="s">
        <v>2566</v>
      </c>
      <c r="B1205" t="s">
        <v>24</v>
      </c>
      <c r="C1205">
        <v>4</v>
      </c>
      <c r="D1205" s="6">
        <v>143515.79</v>
      </c>
      <c r="E1205" s="6">
        <v>691941627.53999996</v>
      </c>
      <c r="F1205">
        <v>48</v>
      </c>
      <c r="G1205" t="s">
        <v>21</v>
      </c>
      <c r="H1205">
        <v>2004</v>
      </c>
      <c r="I1205">
        <v>19443</v>
      </c>
      <c r="J1205">
        <v>21</v>
      </c>
      <c r="K1205" s="5">
        <v>4820.3623299999999</v>
      </c>
      <c r="L1205" s="6">
        <v>2989.9123079999999</v>
      </c>
      <c r="M12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6" spans="1:13" x14ac:dyDescent="0.2">
      <c r="A1206" t="s">
        <v>2568</v>
      </c>
      <c r="B1206" t="s">
        <v>12</v>
      </c>
      <c r="C1206">
        <v>1</v>
      </c>
      <c r="D1206" s="6">
        <v>39585.74</v>
      </c>
      <c r="E1206" s="6">
        <v>16491421417.860001</v>
      </c>
      <c r="F1206">
        <v>6</v>
      </c>
      <c r="G1206" t="s">
        <v>37</v>
      </c>
      <c r="H1206">
        <v>2012</v>
      </c>
      <c r="I1206">
        <v>12006</v>
      </c>
      <c r="J1206">
        <v>13</v>
      </c>
      <c r="K1206" s="5">
        <v>416599.03810000001</v>
      </c>
      <c r="L1206" s="6">
        <v>6597.6235839999999</v>
      </c>
      <c r="M12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7" spans="1:13" x14ac:dyDescent="0.2">
      <c r="A1207" t="s">
        <v>2569</v>
      </c>
      <c r="B1207" t="s">
        <v>24</v>
      </c>
      <c r="C1207">
        <v>6</v>
      </c>
      <c r="D1207" s="6">
        <v>82776.41</v>
      </c>
      <c r="E1207" s="6">
        <v>3284741239.7800002</v>
      </c>
      <c r="F1207">
        <v>24</v>
      </c>
      <c r="G1207" t="s">
        <v>19</v>
      </c>
      <c r="H1207">
        <v>2014</v>
      </c>
      <c r="I1207">
        <v>16672</v>
      </c>
      <c r="J1207">
        <v>11</v>
      </c>
      <c r="K1207" s="5">
        <v>39681.091710000001</v>
      </c>
      <c r="L1207" s="6">
        <v>3449.0172379999999</v>
      </c>
      <c r="M12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8" spans="1:13" x14ac:dyDescent="0.2">
      <c r="A1208" t="s">
        <v>2570</v>
      </c>
      <c r="B1208" t="s">
        <v>12</v>
      </c>
      <c r="C1208">
        <v>10</v>
      </c>
      <c r="D1208" s="6">
        <v>327729.03999999998</v>
      </c>
      <c r="E1208" s="6">
        <v>9667050870.3899994</v>
      </c>
      <c r="F1208">
        <v>22</v>
      </c>
      <c r="G1208" t="s">
        <v>37</v>
      </c>
      <c r="H1208">
        <v>2009</v>
      </c>
      <c r="I1208">
        <v>3281</v>
      </c>
      <c r="J1208">
        <v>16</v>
      </c>
      <c r="K1208" s="5">
        <v>29496.083600000002</v>
      </c>
      <c r="L1208" s="6">
        <v>14896.774509999999</v>
      </c>
      <c r="M12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09" spans="1:13" x14ac:dyDescent="0.2">
      <c r="A1209" t="s">
        <v>2571</v>
      </c>
      <c r="B1209" t="s">
        <v>9</v>
      </c>
      <c r="C1209">
        <v>9</v>
      </c>
      <c r="D1209" s="6">
        <v>337441.14</v>
      </c>
      <c r="E1209" s="6">
        <v>15231322450.35</v>
      </c>
      <c r="F1209">
        <v>48</v>
      </c>
      <c r="G1209" t="s">
        <v>33</v>
      </c>
      <c r="H1209">
        <v>2010</v>
      </c>
      <c r="I1209">
        <v>1051</v>
      </c>
      <c r="J1209">
        <v>15</v>
      </c>
      <c r="K1209" s="5">
        <v>45136.716699999997</v>
      </c>
      <c r="L1209" s="6">
        <v>7030.02369</v>
      </c>
      <c r="M12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0" spans="1:13" x14ac:dyDescent="0.2">
      <c r="A1210" t="s">
        <v>2573</v>
      </c>
      <c r="B1210" t="s">
        <v>12</v>
      </c>
      <c r="C1210">
        <v>9</v>
      </c>
      <c r="D1210" s="6">
        <v>350923.56</v>
      </c>
      <c r="E1210" s="6">
        <v>15298374028.43</v>
      </c>
      <c r="F1210">
        <v>29</v>
      </c>
      <c r="G1210" t="s">
        <v>10</v>
      </c>
      <c r="H1210">
        <v>2018</v>
      </c>
      <c r="I1210">
        <v>2285</v>
      </c>
      <c r="J1210">
        <v>7</v>
      </c>
      <c r="K1210" s="5">
        <v>43593.604780000001</v>
      </c>
      <c r="L1210" s="6">
        <v>12100.81251</v>
      </c>
      <c r="M12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1" spans="1:13" x14ac:dyDescent="0.2">
      <c r="A1211" t="s">
        <v>280</v>
      </c>
      <c r="B1211" t="s">
        <v>49</v>
      </c>
      <c r="C1211">
        <v>1</v>
      </c>
      <c r="D1211" s="6">
        <v>206322.64</v>
      </c>
      <c r="E1211" s="6">
        <v>7644608141.1300001</v>
      </c>
      <c r="F1211">
        <v>14</v>
      </c>
      <c r="G1211" t="s">
        <v>29</v>
      </c>
      <c r="H1211">
        <v>2015</v>
      </c>
      <c r="I1211">
        <v>15625</v>
      </c>
      <c r="J1211">
        <v>10</v>
      </c>
      <c r="K1211" s="5">
        <v>37050.717969999998</v>
      </c>
      <c r="L1211" s="6">
        <v>14737.331179999999</v>
      </c>
      <c r="M12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2" spans="1:13" x14ac:dyDescent="0.2">
      <c r="A1212" t="s">
        <v>2575</v>
      </c>
      <c r="B1212" t="s">
        <v>24</v>
      </c>
      <c r="C1212">
        <v>6</v>
      </c>
      <c r="D1212" s="6">
        <v>61723.1</v>
      </c>
      <c r="E1212" s="6">
        <v>2387413495.1199999</v>
      </c>
      <c r="F1212">
        <v>4</v>
      </c>
      <c r="G1212" t="s">
        <v>19</v>
      </c>
      <c r="H1212">
        <v>2013</v>
      </c>
      <c r="I1212">
        <v>16109</v>
      </c>
      <c r="J1212">
        <v>12</v>
      </c>
      <c r="K1212" s="5">
        <v>38678.418250000002</v>
      </c>
      <c r="L1212" s="6">
        <v>15430.77432</v>
      </c>
      <c r="M12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3" spans="1:13" x14ac:dyDescent="0.2">
      <c r="A1213" t="s">
        <v>2576</v>
      </c>
      <c r="B1213" t="s">
        <v>49</v>
      </c>
      <c r="C1213">
        <v>1</v>
      </c>
      <c r="D1213" s="6">
        <v>169131.82</v>
      </c>
      <c r="E1213" s="6">
        <v>8062384471.6599998</v>
      </c>
      <c r="F1213">
        <v>11</v>
      </c>
      <c r="G1213" t="s">
        <v>19</v>
      </c>
      <c r="H1213">
        <v>2009</v>
      </c>
      <c r="I1213">
        <v>393</v>
      </c>
      <c r="J1213">
        <v>16</v>
      </c>
      <c r="K1213" s="5">
        <v>47668.234839999997</v>
      </c>
      <c r="L1213" s="6">
        <v>15375.62005</v>
      </c>
      <c r="M12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4" spans="1:13" x14ac:dyDescent="0.2">
      <c r="A1214" t="s">
        <v>2577</v>
      </c>
      <c r="B1214" t="s">
        <v>9</v>
      </c>
      <c r="C1214">
        <v>8</v>
      </c>
      <c r="D1214" s="6">
        <v>333429.31</v>
      </c>
      <c r="E1214" s="6">
        <v>12558077892.700001</v>
      </c>
      <c r="F1214">
        <v>27</v>
      </c>
      <c r="G1214" t="s">
        <v>16</v>
      </c>
      <c r="H1214">
        <v>2023</v>
      </c>
      <c r="I1214">
        <v>3998</v>
      </c>
      <c r="J1214">
        <v>2</v>
      </c>
      <c r="K1214" s="5">
        <v>37662.388870000002</v>
      </c>
      <c r="L1214" s="6">
        <v>12349.233829999999</v>
      </c>
      <c r="M12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5" spans="1:13" x14ac:dyDescent="0.2">
      <c r="A1215" t="s">
        <v>2578</v>
      </c>
      <c r="B1215" t="s">
        <v>9</v>
      </c>
      <c r="C1215">
        <v>6</v>
      </c>
      <c r="D1215" s="6">
        <v>497548.29</v>
      </c>
      <c r="E1215" s="6">
        <v>23938023364.330002</v>
      </c>
      <c r="F1215">
        <v>32</v>
      </c>
      <c r="G1215" t="s">
        <v>29</v>
      </c>
      <c r="H1215">
        <v>2003</v>
      </c>
      <c r="I1215">
        <v>18461</v>
      </c>
      <c r="J1215">
        <v>22</v>
      </c>
      <c r="K1215" s="5">
        <v>48110.959510000001</v>
      </c>
      <c r="L1215" s="6">
        <v>15548.384179999999</v>
      </c>
      <c r="M12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6" spans="1:13" x14ac:dyDescent="0.2">
      <c r="A1216" t="s">
        <v>2579</v>
      </c>
      <c r="B1216" t="s">
        <v>24</v>
      </c>
      <c r="C1216">
        <v>9</v>
      </c>
      <c r="D1216" s="6">
        <v>45082.81</v>
      </c>
      <c r="E1216" s="6">
        <v>12213679221.860001</v>
      </c>
      <c r="F1216">
        <v>11</v>
      </c>
      <c r="G1216" t="s">
        <v>16</v>
      </c>
      <c r="H1216">
        <v>2019</v>
      </c>
      <c r="I1216">
        <v>18111</v>
      </c>
      <c r="J1216">
        <v>6</v>
      </c>
      <c r="K1216" s="5">
        <v>270915.55070000002</v>
      </c>
      <c r="L1216" s="6">
        <v>4098.4372190000004</v>
      </c>
      <c r="M12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7" spans="1:13" x14ac:dyDescent="0.2">
      <c r="A1217" t="s">
        <v>2581</v>
      </c>
      <c r="B1217" t="s">
        <v>15</v>
      </c>
      <c r="C1217">
        <v>7</v>
      </c>
      <c r="D1217" s="6">
        <v>14749.76</v>
      </c>
      <c r="E1217" s="6">
        <v>7016902068.6700001</v>
      </c>
      <c r="F1217">
        <v>26</v>
      </c>
      <c r="G1217" t="s">
        <v>27</v>
      </c>
      <c r="H1217">
        <v>2005</v>
      </c>
      <c r="I1217">
        <v>7043</v>
      </c>
      <c r="J1217">
        <v>20</v>
      </c>
      <c r="K1217" s="5">
        <v>475728.76010000001</v>
      </c>
      <c r="L1217" s="6">
        <v>567.29864599999996</v>
      </c>
      <c r="M12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8" spans="1:13" x14ac:dyDescent="0.2">
      <c r="A1218" t="s">
        <v>2583</v>
      </c>
      <c r="B1218" t="s">
        <v>49</v>
      </c>
      <c r="C1218">
        <v>2</v>
      </c>
      <c r="D1218" s="6">
        <v>344209.34</v>
      </c>
      <c r="E1218" s="6">
        <v>10877263785.74</v>
      </c>
      <c r="F1218">
        <v>50</v>
      </c>
      <c r="G1218" t="s">
        <v>37</v>
      </c>
      <c r="H1218">
        <v>2008</v>
      </c>
      <c r="I1218">
        <v>5079</v>
      </c>
      <c r="J1218">
        <v>17</v>
      </c>
      <c r="K1218" s="5">
        <v>31599.72236</v>
      </c>
      <c r="L1218" s="6">
        <v>6884.1867990000001</v>
      </c>
      <c r="M12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19" spans="1:13" x14ac:dyDescent="0.2">
      <c r="A1219" t="s">
        <v>2584</v>
      </c>
      <c r="B1219" t="s">
        <v>15</v>
      </c>
      <c r="C1219">
        <v>6</v>
      </c>
      <c r="D1219" s="6">
        <v>45737.41</v>
      </c>
      <c r="E1219" s="6">
        <v>1434323772.1900001</v>
      </c>
      <c r="F1219">
        <v>50</v>
      </c>
      <c r="G1219" t="s">
        <v>13</v>
      </c>
      <c r="H1219">
        <v>2004</v>
      </c>
      <c r="I1219">
        <v>10021</v>
      </c>
      <c r="J1219">
        <v>21</v>
      </c>
      <c r="K1219" s="5">
        <v>31358.971959999999</v>
      </c>
      <c r="L1219" s="6">
        <v>914.74812169999996</v>
      </c>
      <c r="M12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0" spans="1:13" x14ac:dyDescent="0.2">
      <c r="A1220" t="s">
        <v>281</v>
      </c>
      <c r="B1220" t="s">
        <v>18</v>
      </c>
      <c r="C1220">
        <v>2</v>
      </c>
      <c r="D1220" s="6">
        <v>459752.16</v>
      </c>
      <c r="E1220" s="6">
        <v>1439049997.97</v>
      </c>
      <c r="F1220">
        <v>39</v>
      </c>
      <c r="G1220" t="s">
        <v>33</v>
      </c>
      <c r="H1220">
        <v>2015</v>
      </c>
      <c r="I1220">
        <v>19268</v>
      </c>
      <c r="J1220">
        <v>10</v>
      </c>
      <c r="K1220" s="5">
        <v>3129.056008</v>
      </c>
      <c r="L1220" s="6">
        <v>11788.516820000001</v>
      </c>
      <c r="M12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1" spans="1:13" x14ac:dyDescent="0.2">
      <c r="A1221" t="s">
        <v>2585</v>
      </c>
      <c r="B1221" t="s">
        <v>24</v>
      </c>
      <c r="C1221">
        <v>9</v>
      </c>
      <c r="D1221" s="6">
        <v>325861.75</v>
      </c>
      <c r="E1221" s="6">
        <v>9711473016.3400002</v>
      </c>
      <c r="F1221">
        <v>47</v>
      </c>
      <c r="G1221" t="s">
        <v>16</v>
      </c>
      <c r="H1221">
        <v>2006</v>
      </c>
      <c r="I1221">
        <v>236</v>
      </c>
      <c r="J1221">
        <v>19</v>
      </c>
      <c r="K1221" s="5">
        <v>29801.433489999999</v>
      </c>
      <c r="L1221" s="6">
        <v>6933.228642</v>
      </c>
      <c r="M12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2" spans="1:13" x14ac:dyDescent="0.2">
      <c r="A1222" t="s">
        <v>2586</v>
      </c>
      <c r="B1222" t="s">
        <v>15</v>
      </c>
      <c r="C1222">
        <v>2</v>
      </c>
      <c r="D1222" s="6">
        <v>375359</v>
      </c>
      <c r="E1222" s="6">
        <v>8490867545.21</v>
      </c>
      <c r="F1222">
        <v>38</v>
      </c>
      <c r="G1222" t="s">
        <v>37</v>
      </c>
      <c r="H1222">
        <v>2002</v>
      </c>
      <c r="I1222">
        <v>4869</v>
      </c>
      <c r="J1222">
        <v>23</v>
      </c>
      <c r="K1222" s="5">
        <v>22619.657910000002</v>
      </c>
      <c r="L1222" s="6">
        <v>9877.8684379999995</v>
      </c>
      <c r="M12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3" spans="1:13" x14ac:dyDescent="0.2">
      <c r="A1223" t="s">
        <v>2587</v>
      </c>
      <c r="B1223" t="s">
        <v>18</v>
      </c>
      <c r="C1223">
        <v>10</v>
      </c>
      <c r="D1223" s="6">
        <v>7920.3</v>
      </c>
      <c r="E1223" s="6">
        <v>2018213957.71</v>
      </c>
      <c r="F1223">
        <v>35</v>
      </c>
      <c r="G1223" t="s">
        <v>13</v>
      </c>
      <c r="H1223">
        <v>2000</v>
      </c>
      <c r="I1223">
        <v>13583</v>
      </c>
      <c r="J1223">
        <v>25</v>
      </c>
      <c r="K1223" s="5">
        <v>254814.29740000001</v>
      </c>
      <c r="L1223" s="6">
        <v>226.29432589999999</v>
      </c>
      <c r="M12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4" spans="1:13" x14ac:dyDescent="0.2">
      <c r="A1224" t="s">
        <v>2588</v>
      </c>
      <c r="B1224" t="s">
        <v>9</v>
      </c>
      <c r="C1224">
        <v>5</v>
      </c>
      <c r="D1224" s="6">
        <v>66509.570000000007</v>
      </c>
      <c r="E1224" s="6">
        <v>315670356.55000001</v>
      </c>
      <c r="F1224">
        <v>19</v>
      </c>
      <c r="G1224" t="s">
        <v>35</v>
      </c>
      <c r="H1224">
        <v>2002</v>
      </c>
      <c r="I1224">
        <v>14308</v>
      </c>
      <c r="J1224">
        <v>23</v>
      </c>
      <c r="K1224" s="5">
        <v>4745.2393199999997</v>
      </c>
      <c r="L1224" s="6">
        <v>3500.503909</v>
      </c>
      <c r="M12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5" spans="1:13" x14ac:dyDescent="0.2">
      <c r="A1225" t="s">
        <v>2590</v>
      </c>
      <c r="B1225" t="s">
        <v>15</v>
      </c>
      <c r="C1225">
        <v>6</v>
      </c>
      <c r="D1225" s="6">
        <v>306300.09000000003</v>
      </c>
      <c r="E1225" s="6">
        <v>8372608833.8500004</v>
      </c>
      <c r="F1225">
        <v>43</v>
      </c>
      <c r="G1225" t="s">
        <v>19</v>
      </c>
      <c r="H1225">
        <v>2006</v>
      </c>
      <c r="I1225">
        <v>7421</v>
      </c>
      <c r="J1225">
        <v>19</v>
      </c>
      <c r="K1225" s="5">
        <v>27333.66042</v>
      </c>
      <c r="L1225" s="6">
        <v>7123.2578100000001</v>
      </c>
      <c r="M12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6" spans="1:13" x14ac:dyDescent="0.2">
      <c r="A1226" t="s">
        <v>2591</v>
      </c>
      <c r="B1226" t="s">
        <v>32</v>
      </c>
      <c r="C1226">
        <v>9</v>
      </c>
      <c r="D1226" s="6">
        <v>292942.67</v>
      </c>
      <c r="E1226" s="6">
        <v>6728395211.6300001</v>
      </c>
      <c r="F1226">
        <v>26</v>
      </c>
      <c r="G1226" t="s">
        <v>13</v>
      </c>
      <c r="H1226">
        <v>2017</v>
      </c>
      <c r="I1226">
        <v>3253</v>
      </c>
      <c r="J1226">
        <v>8</v>
      </c>
      <c r="K1226" s="5">
        <v>22967.300579999999</v>
      </c>
      <c r="L1226" s="6">
        <v>11267.02562</v>
      </c>
      <c r="M12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7" spans="1:13" x14ac:dyDescent="0.2">
      <c r="A1227" t="s">
        <v>2594</v>
      </c>
      <c r="B1227" t="s">
        <v>9</v>
      </c>
      <c r="C1227">
        <v>1</v>
      </c>
      <c r="D1227" s="6">
        <v>181942.9</v>
      </c>
      <c r="E1227" s="6">
        <v>6852853922.9300003</v>
      </c>
      <c r="F1227">
        <v>33</v>
      </c>
      <c r="G1227" t="s">
        <v>16</v>
      </c>
      <c r="H1227">
        <v>2002</v>
      </c>
      <c r="I1227">
        <v>2071</v>
      </c>
      <c r="J1227">
        <v>23</v>
      </c>
      <c r="K1227" s="5">
        <v>37663.860959999998</v>
      </c>
      <c r="L1227" s="6">
        <v>5513.4211249999998</v>
      </c>
      <c r="M12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8" spans="1:13" x14ac:dyDescent="0.2">
      <c r="A1228" t="s">
        <v>282</v>
      </c>
      <c r="B1228" t="s">
        <v>49</v>
      </c>
      <c r="C1228">
        <v>10</v>
      </c>
      <c r="D1228" s="6">
        <v>137464.47</v>
      </c>
      <c r="E1228" s="6">
        <v>6097130881.9200001</v>
      </c>
      <c r="F1228">
        <v>38</v>
      </c>
      <c r="G1228" t="s">
        <v>10</v>
      </c>
      <c r="H1228">
        <v>2000</v>
      </c>
      <c r="I1228">
        <v>1404</v>
      </c>
      <c r="J1228">
        <v>25</v>
      </c>
      <c r="K1228" s="5">
        <v>44353.231780000002</v>
      </c>
      <c r="L1228" s="6">
        <v>3617.4860039999999</v>
      </c>
      <c r="M12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29" spans="1:13" x14ac:dyDescent="0.2">
      <c r="A1229" t="s">
        <v>2595</v>
      </c>
      <c r="B1229" t="s">
        <v>32</v>
      </c>
      <c r="C1229">
        <v>9</v>
      </c>
      <c r="D1229" s="6">
        <v>246875.41</v>
      </c>
      <c r="E1229" s="6">
        <v>1222738272.9300001</v>
      </c>
      <c r="F1229">
        <v>42</v>
      </c>
      <c r="G1229" t="s">
        <v>35</v>
      </c>
      <c r="H1229">
        <v>2014</v>
      </c>
      <c r="I1229">
        <v>13046</v>
      </c>
      <c r="J1229">
        <v>11</v>
      </c>
      <c r="K1229" s="5">
        <v>4951.8556090000002</v>
      </c>
      <c r="L1229" s="6">
        <v>5877.9860189999999</v>
      </c>
      <c r="M12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0" spans="1:13" x14ac:dyDescent="0.2">
      <c r="A1230" t="s">
        <v>2597</v>
      </c>
      <c r="B1230" t="s">
        <v>32</v>
      </c>
      <c r="C1230">
        <v>8</v>
      </c>
      <c r="D1230" s="6">
        <v>220892.88</v>
      </c>
      <c r="E1230" s="6">
        <v>8559129011.8400002</v>
      </c>
      <c r="F1230">
        <v>26</v>
      </c>
      <c r="G1230" t="s">
        <v>37</v>
      </c>
      <c r="H1230">
        <v>2019</v>
      </c>
      <c r="I1230">
        <v>1021</v>
      </c>
      <c r="J1230">
        <v>6</v>
      </c>
      <c r="K1230" s="5">
        <v>38746.87154</v>
      </c>
      <c r="L1230" s="6">
        <v>8495.8800740000006</v>
      </c>
      <c r="M12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1" spans="1:13" x14ac:dyDescent="0.2">
      <c r="A1231" t="s">
        <v>2599</v>
      </c>
      <c r="B1231" t="s">
        <v>32</v>
      </c>
      <c r="C1231">
        <v>10</v>
      </c>
      <c r="D1231" s="6">
        <v>44886.23</v>
      </c>
      <c r="E1231" s="6">
        <v>13740034654.49</v>
      </c>
      <c r="F1231">
        <v>14</v>
      </c>
      <c r="G1231" t="s">
        <v>27</v>
      </c>
      <c r="H1231">
        <v>2009</v>
      </c>
      <c r="I1231">
        <v>8259</v>
      </c>
      <c r="J1231">
        <v>16</v>
      </c>
      <c r="K1231" s="5">
        <v>306106.97840000002</v>
      </c>
      <c r="L1231" s="6">
        <v>3206.159643</v>
      </c>
      <c r="M12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2" spans="1:13" x14ac:dyDescent="0.2">
      <c r="A1232" t="s">
        <v>2601</v>
      </c>
      <c r="B1232" t="s">
        <v>9</v>
      </c>
      <c r="C1232">
        <v>9</v>
      </c>
      <c r="D1232" s="6">
        <v>21731.96</v>
      </c>
      <c r="E1232" s="6">
        <v>624364883.07000005</v>
      </c>
      <c r="F1232">
        <v>16</v>
      </c>
      <c r="G1232" t="s">
        <v>35</v>
      </c>
      <c r="H1232">
        <v>2021</v>
      </c>
      <c r="I1232">
        <v>7306</v>
      </c>
      <c r="J1232">
        <v>4</v>
      </c>
      <c r="K1232" s="5">
        <v>28729.260249999999</v>
      </c>
      <c r="L1232" s="6">
        <v>1358.2475360000001</v>
      </c>
      <c r="M12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3" spans="1:13" x14ac:dyDescent="0.2">
      <c r="A1233" t="s">
        <v>2603</v>
      </c>
      <c r="B1233" t="s">
        <v>24</v>
      </c>
      <c r="C1233">
        <v>5</v>
      </c>
      <c r="D1233" s="6">
        <v>351534.27</v>
      </c>
      <c r="E1233" s="6">
        <v>17295800300.25</v>
      </c>
      <c r="F1233">
        <v>48</v>
      </c>
      <c r="G1233" t="s">
        <v>19</v>
      </c>
      <c r="H1233">
        <v>2012</v>
      </c>
      <c r="I1233">
        <v>18271</v>
      </c>
      <c r="J1233">
        <v>13</v>
      </c>
      <c r="K1233" s="5">
        <v>49199.894339999999</v>
      </c>
      <c r="L1233" s="6">
        <v>7323.6305510000002</v>
      </c>
      <c r="M12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4" spans="1:13" x14ac:dyDescent="0.2">
      <c r="A1234" t="s">
        <v>2604</v>
      </c>
      <c r="B1234" t="s">
        <v>49</v>
      </c>
      <c r="C1234">
        <v>6</v>
      </c>
      <c r="D1234" s="6">
        <v>293613.99</v>
      </c>
      <c r="E1234" s="6">
        <v>880849519.91999996</v>
      </c>
      <c r="F1234">
        <v>26</v>
      </c>
      <c r="G1234" t="s">
        <v>21</v>
      </c>
      <c r="H1234">
        <v>2021</v>
      </c>
      <c r="I1234">
        <v>6913</v>
      </c>
      <c r="J1234">
        <v>4</v>
      </c>
      <c r="K1234" s="5">
        <v>2999.0257510000001</v>
      </c>
      <c r="L1234" s="6">
        <v>11292.84563</v>
      </c>
      <c r="M12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5" spans="1:13" x14ac:dyDescent="0.2">
      <c r="A1235" t="s">
        <v>283</v>
      </c>
      <c r="B1235" t="s">
        <v>15</v>
      </c>
      <c r="C1235">
        <v>4</v>
      </c>
      <c r="D1235" s="6">
        <v>17501.23</v>
      </c>
      <c r="E1235" s="6">
        <v>4508754227.4300003</v>
      </c>
      <c r="F1235">
        <v>27</v>
      </c>
      <c r="G1235" t="s">
        <v>10</v>
      </c>
      <c r="H1235">
        <v>2001</v>
      </c>
      <c r="I1235">
        <v>16753</v>
      </c>
      <c r="J1235">
        <v>24</v>
      </c>
      <c r="K1235" s="5">
        <v>257623.98629999999</v>
      </c>
      <c r="L1235" s="6">
        <v>648.19371650000005</v>
      </c>
      <c r="M12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6" spans="1:13" x14ac:dyDescent="0.2">
      <c r="A1236" t="s">
        <v>2605</v>
      </c>
      <c r="B1236" t="s">
        <v>18</v>
      </c>
      <c r="C1236">
        <v>7</v>
      </c>
      <c r="D1236" s="6">
        <v>107076.52</v>
      </c>
      <c r="E1236" s="6">
        <v>4379259251.54</v>
      </c>
      <c r="F1236">
        <v>11</v>
      </c>
      <c r="G1236" t="s">
        <v>13</v>
      </c>
      <c r="H1236">
        <v>2019</v>
      </c>
      <c r="I1236">
        <v>18228</v>
      </c>
      <c r="J1236">
        <v>6</v>
      </c>
      <c r="K1236" s="5">
        <v>40897.410329999999</v>
      </c>
      <c r="L1236" s="6">
        <v>9734.2286459999996</v>
      </c>
      <c r="M12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7" spans="1:13" x14ac:dyDescent="0.2">
      <c r="A1237" t="s">
        <v>2606</v>
      </c>
      <c r="B1237" t="s">
        <v>24</v>
      </c>
      <c r="C1237">
        <v>2</v>
      </c>
      <c r="D1237" s="6">
        <v>426084.09</v>
      </c>
      <c r="E1237" s="6">
        <v>16650479597.83</v>
      </c>
      <c r="F1237">
        <v>24</v>
      </c>
      <c r="G1237" t="s">
        <v>21</v>
      </c>
      <c r="H1237">
        <v>2013</v>
      </c>
      <c r="I1237">
        <v>1981</v>
      </c>
      <c r="J1237">
        <v>12</v>
      </c>
      <c r="K1237" s="5">
        <v>39076.91906</v>
      </c>
      <c r="L1237" s="6">
        <v>17753.503769999999</v>
      </c>
      <c r="M12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8" spans="1:13" x14ac:dyDescent="0.2">
      <c r="A1238" t="s">
        <v>2607</v>
      </c>
      <c r="B1238" t="s">
        <v>12</v>
      </c>
      <c r="C1238">
        <v>7</v>
      </c>
      <c r="D1238" s="6">
        <v>264420.40000000002</v>
      </c>
      <c r="E1238" s="6">
        <v>7675033211.5200005</v>
      </c>
      <c r="F1238">
        <v>32</v>
      </c>
      <c r="G1238" t="s">
        <v>13</v>
      </c>
      <c r="H1238">
        <v>2004</v>
      </c>
      <c r="I1238">
        <v>452</v>
      </c>
      <c r="J1238">
        <v>21</v>
      </c>
      <c r="K1238" s="5">
        <v>29024.873650000001</v>
      </c>
      <c r="L1238" s="6">
        <v>8263.1375989999997</v>
      </c>
      <c r="M12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39" spans="1:13" x14ac:dyDescent="0.2">
      <c r="A1239" t="s">
        <v>2609</v>
      </c>
      <c r="B1239" t="s">
        <v>49</v>
      </c>
      <c r="C1239">
        <v>1</v>
      </c>
      <c r="D1239" s="6">
        <v>14745.21</v>
      </c>
      <c r="E1239" s="6">
        <v>550344183.48000002</v>
      </c>
      <c r="F1239">
        <v>34</v>
      </c>
      <c r="G1239" t="s">
        <v>10</v>
      </c>
      <c r="H1239">
        <v>2016</v>
      </c>
      <c r="I1239">
        <v>15898</v>
      </c>
      <c r="J1239">
        <v>9</v>
      </c>
      <c r="K1239" s="5">
        <v>37322.582009999998</v>
      </c>
      <c r="L1239" s="6">
        <v>433.68274860000002</v>
      </c>
      <c r="M12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0" spans="1:13" x14ac:dyDescent="0.2">
      <c r="A1240" t="s">
        <v>2610</v>
      </c>
      <c r="B1240" t="s">
        <v>49</v>
      </c>
      <c r="C1240">
        <v>4</v>
      </c>
      <c r="D1240" s="6">
        <v>36471.599999999999</v>
      </c>
      <c r="E1240" s="6">
        <v>1150578335.6099999</v>
      </c>
      <c r="F1240">
        <v>36</v>
      </c>
      <c r="G1240" t="s">
        <v>37</v>
      </c>
      <c r="H1240">
        <v>2005</v>
      </c>
      <c r="I1240">
        <v>14655</v>
      </c>
      <c r="J1240">
        <v>20</v>
      </c>
      <c r="K1240" s="5">
        <v>31546.237819999998</v>
      </c>
      <c r="L1240" s="6">
        <v>1013.100085</v>
      </c>
      <c r="M12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1" spans="1:13" x14ac:dyDescent="0.2">
      <c r="A1241" t="s">
        <v>2611</v>
      </c>
      <c r="B1241" t="s">
        <v>15</v>
      </c>
      <c r="C1241">
        <v>6</v>
      </c>
      <c r="D1241" s="6">
        <v>245599.27</v>
      </c>
      <c r="E1241" s="6">
        <v>8446427144.1199999</v>
      </c>
      <c r="F1241">
        <v>42</v>
      </c>
      <c r="G1241" t="s">
        <v>35</v>
      </c>
      <c r="H1241">
        <v>2004</v>
      </c>
      <c r="I1241">
        <v>13629</v>
      </c>
      <c r="J1241">
        <v>21</v>
      </c>
      <c r="K1241" s="5">
        <v>34390.092219999999</v>
      </c>
      <c r="L1241" s="6">
        <v>5847.6016669999999</v>
      </c>
      <c r="M12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2" spans="1:13" x14ac:dyDescent="0.2">
      <c r="A1242" t="s">
        <v>2612</v>
      </c>
      <c r="B1242" t="s">
        <v>49</v>
      </c>
      <c r="C1242">
        <v>10</v>
      </c>
      <c r="D1242" s="6">
        <v>43042.27</v>
      </c>
      <c r="E1242" s="6">
        <v>16111190441.290001</v>
      </c>
      <c r="F1242">
        <v>46</v>
      </c>
      <c r="G1242" t="s">
        <v>10</v>
      </c>
      <c r="H1242">
        <v>2003</v>
      </c>
      <c r="I1242">
        <v>4885</v>
      </c>
      <c r="J1242">
        <v>22</v>
      </c>
      <c r="K1242" s="5">
        <v>374309.87650000001</v>
      </c>
      <c r="L1242" s="6">
        <v>935.70155839999995</v>
      </c>
      <c r="M12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3" spans="1:13" x14ac:dyDescent="0.2">
      <c r="A1243" t="s">
        <v>2613</v>
      </c>
      <c r="B1243" t="s">
        <v>12</v>
      </c>
      <c r="C1243">
        <v>2</v>
      </c>
      <c r="D1243" s="6">
        <v>224525.39</v>
      </c>
      <c r="E1243" s="6">
        <v>686168394.04999995</v>
      </c>
      <c r="F1243">
        <v>31</v>
      </c>
      <c r="G1243" t="s">
        <v>21</v>
      </c>
      <c r="H1243">
        <v>2005</v>
      </c>
      <c r="I1243">
        <v>1308</v>
      </c>
      <c r="J1243">
        <v>20</v>
      </c>
      <c r="K1243" s="5">
        <v>3055.0837350000002</v>
      </c>
      <c r="L1243" s="6">
        <v>7242.7545319999999</v>
      </c>
      <c r="M12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4" spans="1:13" x14ac:dyDescent="0.2">
      <c r="A1244" t="s">
        <v>284</v>
      </c>
      <c r="B1244" t="s">
        <v>42</v>
      </c>
      <c r="C1244">
        <v>2</v>
      </c>
      <c r="D1244" s="6">
        <v>23322.67</v>
      </c>
      <c r="E1244" s="6">
        <v>1109336848.23</v>
      </c>
      <c r="F1244">
        <v>38</v>
      </c>
      <c r="G1244" t="s">
        <v>29</v>
      </c>
      <c r="H1244">
        <v>2015</v>
      </c>
      <c r="I1244">
        <v>866</v>
      </c>
      <c r="J1244">
        <v>10</v>
      </c>
      <c r="K1244" s="5">
        <v>47563.749989999997</v>
      </c>
      <c r="L1244" s="6">
        <v>613.7544077</v>
      </c>
      <c r="M12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5" spans="1:13" x14ac:dyDescent="0.2">
      <c r="A1245" t="s">
        <v>2615</v>
      </c>
      <c r="B1245" t="s">
        <v>9</v>
      </c>
      <c r="C1245">
        <v>7</v>
      </c>
      <c r="D1245" s="6">
        <v>373752.7</v>
      </c>
      <c r="E1245" s="6">
        <v>9619806085.9200001</v>
      </c>
      <c r="F1245">
        <v>22</v>
      </c>
      <c r="G1245" t="s">
        <v>19</v>
      </c>
      <c r="H1245">
        <v>2006</v>
      </c>
      <c r="I1245">
        <v>10266</v>
      </c>
      <c r="J1245">
        <v>19</v>
      </c>
      <c r="K1245" s="5">
        <v>25737.42541</v>
      </c>
      <c r="L1245" s="6">
        <v>16988.759259999999</v>
      </c>
      <c r="M12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6" spans="1:13" x14ac:dyDescent="0.2">
      <c r="A1246" t="s">
        <v>2616</v>
      </c>
      <c r="B1246" t="s">
        <v>12</v>
      </c>
      <c r="C1246">
        <v>10</v>
      </c>
      <c r="D1246" s="6">
        <v>82525.929999999993</v>
      </c>
      <c r="E1246" s="6">
        <v>3113224774.1500001</v>
      </c>
      <c r="F1246">
        <v>6</v>
      </c>
      <c r="G1246" t="s">
        <v>33</v>
      </c>
      <c r="H1246">
        <v>2002</v>
      </c>
      <c r="I1246">
        <v>2197</v>
      </c>
      <c r="J1246">
        <v>23</v>
      </c>
      <c r="K1246" s="5">
        <v>37723.199500000002</v>
      </c>
      <c r="L1246" s="6">
        <v>13754.32223</v>
      </c>
      <c r="M12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7" spans="1:13" x14ac:dyDescent="0.2">
      <c r="A1247" t="s">
        <v>2617</v>
      </c>
      <c r="B1247" t="s">
        <v>49</v>
      </c>
      <c r="C1247">
        <v>9</v>
      </c>
      <c r="D1247" s="6">
        <v>359141.61</v>
      </c>
      <c r="E1247" s="6">
        <v>8811983419.5599995</v>
      </c>
      <c r="F1247">
        <v>29</v>
      </c>
      <c r="G1247" t="s">
        <v>21</v>
      </c>
      <c r="H1247">
        <v>2002</v>
      </c>
      <c r="I1247">
        <v>2837</v>
      </c>
      <c r="J1247">
        <v>23</v>
      </c>
      <c r="K1247" s="5">
        <v>24535.236430000001</v>
      </c>
      <c r="L1247" s="6">
        <v>12384.1934</v>
      </c>
      <c r="M12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8" spans="1:13" x14ac:dyDescent="0.2">
      <c r="A1248" t="s">
        <v>2618</v>
      </c>
      <c r="B1248" t="s">
        <v>15</v>
      </c>
      <c r="C1248">
        <v>7</v>
      </c>
      <c r="D1248" s="6">
        <v>260433.03</v>
      </c>
      <c r="E1248" s="6">
        <v>8219036021.0100002</v>
      </c>
      <c r="F1248">
        <v>50</v>
      </c>
      <c r="G1248" t="s">
        <v>27</v>
      </c>
      <c r="H1248">
        <v>2015</v>
      </c>
      <c r="I1248">
        <v>10409</v>
      </c>
      <c r="J1248">
        <v>10</v>
      </c>
      <c r="K1248" s="5">
        <v>31558.114979999998</v>
      </c>
      <c r="L1248" s="6">
        <v>5208.6606519999996</v>
      </c>
      <c r="M12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49" spans="1:13" x14ac:dyDescent="0.2">
      <c r="A1249" t="s">
        <v>2619</v>
      </c>
      <c r="B1249" t="s">
        <v>9</v>
      </c>
      <c r="C1249">
        <v>5</v>
      </c>
      <c r="D1249" s="6">
        <v>268565.53999999998</v>
      </c>
      <c r="E1249" s="6">
        <v>11654215356.59</v>
      </c>
      <c r="F1249">
        <v>34</v>
      </c>
      <c r="G1249" t="s">
        <v>10</v>
      </c>
      <c r="H1249">
        <v>2022</v>
      </c>
      <c r="I1249">
        <v>1109</v>
      </c>
      <c r="J1249">
        <v>3</v>
      </c>
      <c r="K1249" s="5">
        <v>43393.306120000001</v>
      </c>
      <c r="L1249" s="6">
        <v>7898.9865390000004</v>
      </c>
      <c r="M12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0" spans="1:13" x14ac:dyDescent="0.2">
      <c r="A1250" t="s">
        <v>2620</v>
      </c>
      <c r="B1250" t="s">
        <v>24</v>
      </c>
      <c r="C1250">
        <v>7</v>
      </c>
      <c r="D1250" s="6">
        <v>27064.32</v>
      </c>
      <c r="E1250" s="6">
        <v>9212814617.0900002</v>
      </c>
      <c r="F1250">
        <v>2</v>
      </c>
      <c r="G1250" t="s">
        <v>13</v>
      </c>
      <c r="H1250">
        <v>2017</v>
      </c>
      <c r="I1250">
        <v>19567</v>
      </c>
      <c r="J1250">
        <v>8</v>
      </c>
      <c r="K1250" s="5">
        <v>340403.48229999997</v>
      </c>
      <c r="L1250" s="6">
        <v>13532.15821</v>
      </c>
      <c r="M12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1" spans="1:13" x14ac:dyDescent="0.2">
      <c r="A1251" t="s">
        <v>2623</v>
      </c>
      <c r="B1251" t="s">
        <v>18</v>
      </c>
      <c r="C1251">
        <v>1</v>
      </c>
      <c r="D1251" s="6">
        <v>27586.58</v>
      </c>
      <c r="E1251" s="6">
        <v>5713479635.6700001</v>
      </c>
      <c r="F1251">
        <v>13</v>
      </c>
      <c r="G1251" t="s">
        <v>37</v>
      </c>
      <c r="H1251">
        <v>2007</v>
      </c>
      <c r="I1251">
        <v>19262</v>
      </c>
      <c r="J1251">
        <v>18</v>
      </c>
      <c r="K1251" s="5">
        <v>207109.8653</v>
      </c>
      <c r="L1251" s="6">
        <v>2122.0443110000001</v>
      </c>
      <c r="M12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2" spans="1:13" x14ac:dyDescent="0.2">
      <c r="A1252" t="s">
        <v>2624</v>
      </c>
      <c r="B1252" t="s">
        <v>15</v>
      </c>
      <c r="C1252">
        <v>6</v>
      </c>
      <c r="D1252" s="6">
        <v>280952.11</v>
      </c>
      <c r="E1252" s="6">
        <v>866136928.86000001</v>
      </c>
      <c r="F1252">
        <v>49</v>
      </c>
      <c r="G1252" t="s">
        <v>37</v>
      </c>
      <c r="H1252">
        <v>2023</v>
      </c>
      <c r="I1252">
        <v>16036</v>
      </c>
      <c r="J1252">
        <v>2</v>
      </c>
      <c r="K1252" s="5">
        <v>3081.8632590000002</v>
      </c>
      <c r="L1252" s="6">
        <v>5733.7164739999998</v>
      </c>
      <c r="M12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3" spans="1:13" x14ac:dyDescent="0.2">
      <c r="A1253" t="s">
        <v>285</v>
      </c>
      <c r="B1253" t="s">
        <v>42</v>
      </c>
      <c r="C1253">
        <v>3</v>
      </c>
      <c r="D1253" s="6">
        <v>52867.9</v>
      </c>
      <c r="E1253" s="6">
        <v>26365799811.110001</v>
      </c>
      <c r="F1253">
        <v>48</v>
      </c>
      <c r="G1253" t="s">
        <v>27</v>
      </c>
      <c r="H1253">
        <v>2003</v>
      </c>
      <c r="I1253">
        <v>19188</v>
      </c>
      <c r="J1253">
        <v>22</v>
      </c>
      <c r="K1253" s="5">
        <v>498709.89990000002</v>
      </c>
      <c r="L1253" s="6">
        <v>1101.4146599999999</v>
      </c>
      <c r="M12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4" spans="1:13" x14ac:dyDescent="0.2">
      <c r="A1254" t="s">
        <v>2625</v>
      </c>
      <c r="B1254" t="s">
        <v>12</v>
      </c>
      <c r="C1254">
        <v>8</v>
      </c>
      <c r="D1254" s="6">
        <v>24169.23</v>
      </c>
      <c r="E1254" s="6">
        <v>6959269041.8400002</v>
      </c>
      <c r="F1254">
        <v>31</v>
      </c>
      <c r="G1254" t="s">
        <v>16</v>
      </c>
      <c r="H1254">
        <v>2013</v>
      </c>
      <c r="I1254">
        <v>11306</v>
      </c>
      <c r="J1254">
        <v>12</v>
      </c>
      <c r="K1254" s="5">
        <v>287938.2513</v>
      </c>
      <c r="L1254" s="6">
        <v>779.65247420000003</v>
      </c>
      <c r="M12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5" spans="1:13" x14ac:dyDescent="0.2">
      <c r="A1255" t="s">
        <v>2628</v>
      </c>
      <c r="B1255" t="s">
        <v>42</v>
      </c>
      <c r="C1255">
        <v>5</v>
      </c>
      <c r="D1255" s="6">
        <v>42782.81</v>
      </c>
      <c r="E1255" s="6">
        <v>7552400504.9099998</v>
      </c>
      <c r="F1255">
        <v>44</v>
      </c>
      <c r="G1255" t="s">
        <v>29</v>
      </c>
      <c r="H1255">
        <v>2000</v>
      </c>
      <c r="I1255">
        <v>5052</v>
      </c>
      <c r="J1255">
        <v>25</v>
      </c>
      <c r="K1255" s="5">
        <v>176527.83549999999</v>
      </c>
      <c r="L1255" s="6">
        <v>972.3367035</v>
      </c>
      <c r="M12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6" spans="1:13" x14ac:dyDescent="0.2">
      <c r="A1256" t="s">
        <v>2629</v>
      </c>
      <c r="B1256" t="s">
        <v>24</v>
      </c>
      <c r="C1256">
        <v>10</v>
      </c>
      <c r="D1256" s="6">
        <v>43114.09</v>
      </c>
      <c r="E1256" s="6">
        <v>6819962445.7600002</v>
      </c>
      <c r="F1256">
        <v>47</v>
      </c>
      <c r="G1256" t="s">
        <v>27</v>
      </c>
      <c r="H1256">
        <v>2016</v>
      </c>
      <c r="I1256">
        <v>12877</v>
      </c>
      <c r="J1256">
        <v>9</v>
      </c>
      <c r="K1256" s="5">
        <v>158183.07560000001</v>
      </c>
      <c r="L1256" s="6">
        <v>917.32106060000001</v>
      </c>
      <c r="M12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7" spans="1:13" x14ac:dyDescent="0.2">
      <c r="A1257" t="s">
        <v>2631</v>
      </c>
      <c r="B1257" t="s">
        <v>24</v>
      </c>
      <c r="C1257">
        <v>10</v>
      </c>
      <c r="D1257" s="6">
        <v>250141.12</v>
      </c>
      <c r="E1257" s="6">
        <v>6513945800.3699999</v>
      </c>
      <c r="F1257">
        <v>21</v>
      </c>
      <c r="G1257" t="s">
        <v>27</v>
      </c>
      <c r="H1257">
        <v>2007</v>
      </c>
      <c r="I1257">
        <v>14662</v>
      </c>
      <c r="J1257">
        <v>18</v>
      </c>
      <c r="K1257" s="5">
        <v>26040.083699999999</v>
      </c>
      <c r="L1257" s="6">
        <v>11911.481830000001</v>
      </c>
      <c r="M12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8" spans="1:13" x14ac:dyDescent="0.2">
      <c r="A1258" t="s">
        <v>2632</v>
      </c>
      <c r="B1258" t="s">
        <v>49</v>
      </c>
      <c r="C1258">
        <v>9</v>
      </c>
      <c r="D1258" s="6">
        <v>127084.68</v>
      </c>
      <c r="E1258" s="6">
        <v>5181796356.3800001</v>
      </c>
      <c r="F1258">
        <v>30</v>
      </c>
      <c r="G1258" t="s">
        <v>10</v>
      </c>
      <c r="H1258">
        <v>2001</v>
      </c>
      <c r="I1258">
        <v>9174</v>
      </c>
      <c r="J1258">
        <v>24</v>
      </c>
      <c r="K1258" s="5">
        <v>40773.3583</v>
      </c>
      <c r="L1258" s="6">
        <v>4236.1560650000001</v>
      </c>
      <c r="M12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59" spans="1:13" x14ac:dyDescent="0.2">
      <c r="A1259" t="s">
        <v>2634</v>
      </c>
      <c r="B1259" t="s">
        <v>9</v>
      </c>
      <c r="C1259">
        <v>4</v>
      </c>
      <c r="D1259" s="6">
        <v>198690.57</v>
      </c>
      <c r="E1259" s="6">
        <v>3941621418.0500002</v>
      </c>
      <c r="F1259">
        <v>47</v>
      </c>
      <c r="G1259" t="s">
        <v>13</v>
      </c>
      <c r="H1259">
        <v>2011</v>
      </c>
      <c r="I1259">
        <v>14284</v>
      </c>
      <c r="J1259">
        <v>14</v>
      </c>
      <c r="K1259" s="5">
        <v>19836.989269999998</v>
      </c>
      <c r="L1259" s="6">
        <v>4227.4589610000003</v>
      </c>
      <c r="M12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0" spans="1:13" x14ac:dyDescent="0.2">
      <c r="A1260" t="s">
        <v>2635</v>
      </c>
      <c r="B1260" t="s">
        <v>42</v>
      </c>
      <c r="C1260">
        <v>1</v>
      </c>
      <c r="D1260" s="6">
        <v>355809.58</v>
      </c>
      <c r="E1260" s="6">
        <v>15900235975.459999</v>
      </c>
      <c r="F1260">
        <v>18</v>
      </c>
      <c r="G1260" t="s">
        <v>10</v>
      </c>
      <c r="H1260">
        <v>2003</v>
      </c>
      <c r="I1260">
        <v>4305</v>
      </c>
      <c r="J1260">
        <v>22</v>
      </c>
      <c r="K1260" s="5">
        <v>44686.487430000001</v>
      </c>
      <c r="L1260" s="6">
        <v>19767.198690000001</v>
      </c>
      <c r="M12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1" spans="1:13" x14ac:dyDescent="0.2">
      <c r="A1261" t="s">
        <v>2636</v>
      </c>
      <c r="B1261" t="s">
        <v>49</v>
      </c>
      <c r="C1261">
        <v>4</v>
      </c>
      <c r="D1261" s="6">
        <v>79476.789999999994</v>
      </c>
      <c r="E1261" s="6">
        <v>21501612526.360001</v>
      </c>
      <c r="F1261">
        <v>27</v>
      </c>
      <c r="G1261" t="s">
        <v>10</v>
      </c>
      <c r="H1261">
        <v>2008</v>
      </c>
      <c r="I1261">
        <v>1295</v>
      </c>
      <c r="J1261">
        <v>17</v>
      </c>
      <c r="K1261" s="5">
        <v>270538.5232</v>
      </c>
      <c r="L1261" s="6">
        <v>2943.5847669999998</v>
      </c>
      <c r="M12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2" spans="1:13" x14ac:dyDescent="0.2">
      <c r="A1262" t="s">
        <v>2638</v>
      </c>
      <c r="B1262" t="s">
        <v>9</v>
      </c>
      <c r="C1262">
        <v>8</v>
      </c>
      <c r="D1262" s="6">
        <v>37810.160000000003</v>
      </c>
      <c r="E1262" s="6">
        <v>8930544067.25</v>
      </c>
      <c r="F1262">
        <v>37</v>
      </c>
      <c r="G1262" t="s">
        <v>37</v>
      </c>
      <c r="H1262">
        <v>2009</v>
      </c>
      <c r="I1262">
        <v>13056</v>
      </c>
      <c r="J1262">
        <v>16</v>
      </c>
      <c r="K1262" s="5">
        <v>236193.2844</v>
      </c>
      <c r="L1262" s="6">
        <v>1021.89626</v>
      </c>
      <c r="M12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3" spans="1:13" x14ac:dyDescent="0.2">
      <c r="A1263" t="s">
        <v>2642</v>
      </c>
      <c r="B1263" t="s">
        <v>42</v>
      </c>
      <c r="C1263">
        <v>6</v>
      </c>
      <c r="D1263" s="6">
        <v>121676.78</v>
      </c>
      <c r="E1263" s="6">
        <v>5153759451.8000002</v>
      </c>
      <c r="F1263">
        <v>33</v>
      </c>
      <c r="G1263" t="s">
        <v>16</v>
      </c>
      <c r="H1263">
        <v>2015</v>
      </c>
      <c r="I1263">
        <v>3732</v>
      </c>
      <c r="J1263">
        <v>10</v>
      </c>
      <c r="K1263" s="5">
        <v>42355.146180000003</v>
      </c>
      <c r="L1263" s="6">
        <v>3687.175131</v>
      </c>
      <c r="M12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4" spans="1:13" x14ac:dyDescent="0.2">
      <c r="A1264" t="s">
        <v>2643</v>
      </c>
      <c r="B1264" t="s">
        <v>42</v>
      </c>
      <c r="C1264">
        <v>2</v>
      </c>
      <c r="D1264" s="6">
        <v>317564.46999999997</v>
      </c>
      <c r="E1264" s="6">
        <v>930562481.13999999</v>
      </c>
      <c r="F1264">
        <v>28</v>
      </c>
      <c r="G1264" t="s">
        <v>16</v>
      </c>
      <c r="H1264">
        <v>2020</v>
      </c>
      <c r="I1264">
        <v>14994</v>
      </c>
      <c r="J1264">
        <v>5</v>
      </c>
      <c r="K1264" s="5">
        <v>2929.3103940000001</v>
      </c>
      <c r="L1264" s="6">
        <v>11341.588379999999</v>
      </c>
      <c r="M12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5" spans="1:13" x14ac:dyDescent="0.2">
      <c r="A1265" t="s">
        <v>2644</v>
      </c>
      <c r="B1265" t="s">
        <v>15</v>
      </c>
      <c r="C1265">
        <v>7</v>
      </c>
      <c r="D1265" s="6">
        <v>469951.35</v>
      </c>
      <c r="E1265" s="6">
        <v>15992202773.58</v>
      </c>
      <c r="F1265">
        <v>30</v>
      </c>
      <c r="G1265" t="s">
        <v>13</v>
      </c>
      <c r="H1265">
        <v>2020</v>
      </c>
      <c r="I1265">
        <v>2795</v>
      </c>
      <c r="J1265">
        <v>5</v>
      </c>
      <c r="K1265" s="5">
        <v>34028.485780000003</v>
      </c>
      <c r="L1265" s="6">
        <v>15665.04499</v>
      </c>
      <c r="M12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6" spans="1:13" x14ac:dyDescent="0.2">
      <c r="A1266" t="s">
        <v>287</v>
      </c>
      <c r="B1266" t="s">
        <v>15</v>
      </c>
      <c r="C1266">
        <v>5</v>
      </c>
      <c r="D1266" s="6">
        <v>356492.83</v>
      </c>
      <c r="E1266" s="6">
        <v>16855295900.780001</v>
      </c>
      <c r="F1266">
        <v>19</v>
      </c>
      <c r="G1266" t="s">
        <v>10</v>
      </c>
      <c r="H1266">
        <v>2011</v>
      </c>
      <c r="I1266">
        <v>12982</v>
      </c>
      <c r="J1266">
        <v>14</v>
      </c>
      <c r="K1266" s="5">
        <v>47279.883820000003</v>
      </c>
      <c r="L1266" s="6">
        <v>18762.780330000001</v>
      </c>
      <c r="M12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7" spans="1:13" x14ac:dyDescent="0.2">
      <c r="A1267" t="s">
        <v>2645</v>
      </c>
      <c r="B1267" t="s">
        <v>42</v>
      </c>
      <c r="C1267">
        <v>9</v>
      </c>
      <c r="D1267" s="6">
        <v>409950.58</v>
      </c>
      <c r="E1267" s="6">
        <v>7386328511.8000002</v>
      </c>
      <c r="F1267">
        <v>35</v>
      </c>
      <c r="G1267" t="s">
        <v>13</v>
      </c>
      <c r="H1267">
        <v>2023</v>
      </c>
      <c r="I1267">
        <v>14335</v>
      </c>
      <c r="J1267">
        <v>2</v>
      </c>
      <c r="K1267" s="5">
        <v>18016.607309999999</v>
      </c>
      <c r="L1267" s="6">
        <v>11712.87363</v>
      </c>
      <c r="M12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8" spans="1:13" x14ac:dyDescent="0.2">
      <c r="A1268" t="s">
        <v>2646</v>
      </c>
      <c r="B1268" t="s">
        <v>49</v>
      </c>
      <c r="C1268">
        <v>8</v>
      </c>
      <c r="D1268" s="6">
        <v>61300.11</v>
      </c>
      <c r="E1268" s="6">
        <v>23939012898.880001</v>
      </c>
      <c r="F1268">
        <v>21</v>
      </c>
      <c r="G1268" t="s">
        <v>10</v>
      </c>
      <c r="H1268">
        <v>2006</v>
      </c>
      <c r="I1268">
        <v>10127</v>
      </c>
      <c r="J1268">
        <v>19</v>
      </c>
      <c r="K1268" s="5">
        <v>390520.5221</v>
      </c>
      <c r="L1268" s="6">
        <v>2919.0529350000002</v>
      </c>
      <c r="M12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69" spans="1:13" x14ac:dyDescent="0.2">
      <c r="A1269" t="s">
        <v>2647</v>
      </c>
      <c r="B1269" t="s">
        <v>32</v>
      </c>
      <c r="C1269">
        <v>8</v>
      </c>
      <c r="D1269" s="6">
        <v>25616.82</v>
      </c>
      <c r="E1269" s="6">
        <v>1024552683.79</v>
      </c>
      <c r="F1269">
        <v>3</v>
      </c>
      <c r="G1269" t="s">
        <v>35</v>
      </c>
      <c r="H1269">
        <v>2010</v>
      </c>
      <c r="I1269">
        <v>1862</v>
      </c>
      <c r="J1269">
        <v>15</v>
      </c>
      <c r="K1269" s="5">
        <v>39994.312940000003</v>
      </c>
      <c r="L1269" s="6">
        <v>8538.9395949999998</v>
      </c>
      <c r="M12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0" spans="1:13" x14ac:dyDescent="0.2">
      <c r="A1270" t="s">
        <v>2648</v>
      </c>
      <c r="B1270" t="s">
        <v>42</v>
      </c>
      <c r="C1270">
        <v>8</v>
      </c>
      <c r="D1270" s="6">
        <v>322992.93</v>
      </c>
      <c r="E1270" s="6">
        <v>11731028647.4</v>
      </c>
      <c r="F1270">
        <v>50</v>
      </c>
      <c r="G1270" t="s">
        <v>37</v>
      </c>
      <c r="H1270">
        <v>2014</v>
      </c>
      <c r="I1270">
        <v>5094</v>
      </c>
      <c r="J1270">
        <v>11</v>
      </c>
      <c r="K1270" s="5">
        <v>36318.76943</v>
      </c>
      <c r="L1270" s="6">
        <v>6459.8585460000004</v>
      </c>
      <c r="M12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1" spans="1:13" x14ac:dyDescent="0.2">
      <c r="A1271" t="s">
        <v>2649</v>
      </c>
      <c r="B1271" t="s">
        <v>32</v>
      </c>
      <c r="C1271">
        <v>4</v>
      </c>
      <c r="D1271" s="6">
        <v>206586.92</v>
      </c>
      <c r="E1271" s="6">
        <v>9718889679.0499992</v>
      </c>
      <c r="F1271">
        <v>38</v>
      </c>
      <c r="G1271" t="s">
        <v>13</v>
      </c>
      <c r="H1271">
        <v>2018</v>
      </c>
      <c r="I1271">
        <v>16524</v>
      </c>
      <c r="J1271">
        <v>7</v>
      </c>
      <c r="K1271" s="5">
        <v>47044.038549999997</v>
      </c>
      <c r="L1271" s="6">
        <v>5436.4979300000005</v>
      </c>
      <c r="M12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2" spans="1:13" x14ac:dyDescent="0.2">
      <c r="A1272" t="s">
        <v>2650</v>
      </c>
      <c r="B1272" t="s">
        <v>18</v>
      </c>
      <c r="C1272">
        <v>2</v>
      </c>
      <c r="D1272" s="6">
        <v>92431.32</v>
      </c>
      <c r="E1272" s="6">
        <v>1663324154.46</v>
      </c>
      <c r="F1272">
        <v>38</v>
      </c>
      <c r="G1272" t="s">
        <v>35</v>
      </c>
      <c r="H1272">
        <v>2010</v>
      </c>
      <c r="I1272">
        <v>19849</v>
      </c>
      <c r="J1272">
        <v>15</v>
      </c>
      <c r="K1272" s="5">
        <v>17994.243589999998</v>
      </c>
      <c r="L1272" s="6">
        <v>2432.4032099999999</v>
      </c>
      <c r="M12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3" spans="1:13" x14ac:dyDescent="0.2">
      <c r="A1273" t="s">
        <v>2652</v>
      </c>
      <c r="B1273" t="s">
        <v>24</v>
      </c>
      <c r="C1273">
        <v>6</v>
      </c>
      <c r="D1273" s="6">
        <v>325516.78000000003</v>
      </c>
      <c r="E1273" s="6">
        <v>9454291142.8299999</v>
      </c>
      <c r="F1273">
        <v>20</v>
      </c>
      <c r="G1273" t="s">
        <v>10</v>
      </c>
      <c r="H1273">
        <v>2016</v>
      </c>
      <c r="I1273">
        <v>1761</v>
      </c>
      <c r="J1273">
        <v>9</v>
      </c>
      <c r="K1273" s="5">
        <v>29042.94368</v>
      </c>
      <c r="L1273" s="6">
        <v>16275.8392</v>
      </c>
      <c r="M12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4" spans="1:13" x14ac:dyDescent="0.2">
      <c r="A1274" t="s">
        <v>2653</v>
      </c>
      <c r="B1274" t="s">
        <v>15</v>
      </c>
      <c r="C1274">
        <v>7</v>
      </c>
      <c r="D1274" s="6">
        <v>35690.54</v>
      </c>
      <c r="E1274" s="6">
        <v>15567335385.09</v>
      </c>
      <c r="F1274">
        <v>18</v>
      </c>
      <c r="G1274" t="s">
        <v>19</v>
      </c>
      <c r="H1274">
        <v>2010</v>
      </c>
      <c r="I1274">
        <v>2782</v>
      </c>
      <c r="J1274">
        <v>15</v>
      </c>
      <c r="K1274" s="5">
        <v>436174.43440000003</v>
      </c>
      <c r="L1274" s="6">
        <v>1982.807599</v>
      </c>
      <c r="M12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5" spans="1:13" x14ac:dyDescent="0.2">
      <c r="A1275" t="s">
        <v>2654</v>
      </c>
      <c r="B1275" t="s">
        <v>24</v>
      </c>
      <c r="C1275">
        <v>6</v>
      </c>
      <c r="D1275" s="6">
        <v>13622.64</v>
      </c>
      <c r="E1275" s="6">
        <v>6322219847.2299995</v>
      </c>
      <c r="F1275">
        <v>18</v>
      </c>
      <c r="G1275" t="s">
        <v>21</v>
      </c>
      <c r="H1275">
        <v>2018</v>
      </c>
      <c r="I1275">
        <v>3993</v>
      </c>
      <c r="J1275">
        <v>7</v>
      </c>
      <c r="K1275" s="5">
        <v>464095.40639999998</v>
      </c>
      <c r="L1275" s="6">
        <v>756.8135221</v>
      </c>
      <c r="M12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6" spans="1:13" x14ac:dyDescent="0.2">
      <c r="A1276" t="s">
        <v>288</v>
      </c>
      <c r="B1276" t="s">
        <v>42</v>
      </c>
      <c r="C1276">
        <v>4</v>
      </c>
      <c r="D1276" s="6">
        <v>122799.96</v>
      </c>
      <c r="E1276" s="6">
        <v>3925379084.6900001</v>
      </c>
      <c r="F1276">
        <v>7</v>
      </c>
      <c r="G1276" t="s">
        <v>35</v>
      </c>
      <c r="H1276">
        <v>2003</v>
      </c>
      <c r="I1276">
        <v>5628</v>
      </c>
      <c r="J1276">
        <v>22</v>
      </c>
      <c r="K1276" s="5">
        <v>31964.638360000001</v>
      </c>
      <c r="L1276" s="6">
        <v>17542.851309999998</v>
      </c>
      <c r="M12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7" spans="1:13" x14ac:dyDescent="0.2">
      <c r="A1277" t="s">
        <v>2657</v>
      </c>
      <c r="B1277" t="s">
        <v>9</v>
      </c>
      <c r="C1277">
        <v>1</v>
      </c>
      <c r="D1277" s="6">
        <v>35442.49</v>
      </c>
      <c r="E1277" s="6">
        <v>1601850319</v>
      </c>
      <c r="F1277">
        <v>18</v>
      </c>
      <c r="G1277" t="s">
        <v>19</v>
      </c>
      <c r="H1277">
        <v>2018</v>
      </c>
      <c r="I1277">
        <v>18483</v>
      </c>
      <c r="J1277">
        <v>7</v>
      </c>
      <c r="K1277" s="5">
        <v>45194.7664</v>
      </c>
      <c r="L1277" s="6">
        <v>1969.0270009999999</v>
      </c>
      <c r="M12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8" spans="1:13" x14ac:dyDescent="0.2">
      <c r="A1278" t="s">
        <v>2658</v>
      </c>
      <c r="B1278" t="s">
        <v>9</v>
      </c>
      <c r="C1278">
        <v>8</v>
      </c>
      <c r="D1278" s="6">
        <v>311425.18</v>
      </c>
      <c r="E1278" s="6">
        <v>14703520195.98</v>
      </c>
      <c r="F1278">
        <v>21</v>
      </c>
      <c r="G1278" t="s">
        <v>27</v>
      </c>
      <c r="H1278">
        <v>2001</v>
      </c>
      <c r="I1278">
        <v>14653</v>
      </c>
      <c r="J1278">
        <v>24</v>
      </c>
      <c r="K1278" s="5">
        <v>47212.651839999999</v>
      </c>
      <c r="L1278" s="6">
        <v>14829.77065</v>
      </c>
      <c r="M12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79" spans="1:13" x14ac:dyDescent="0.2">
      <c r="A1279" t="s">
        <v>2660</v>
      </c>
      <c r="B1279" t="s">
        <v>9</v>
      </c>
      <c r="C1279">
        <v>8</v>
      </c>
      <c r="D1279" s="6">
        <v>326773.39</v>
      </c>
      <c r="E1279" s="6">
        <v>5821189175.1099997</v>
      </c>
      <c r="F1279">
        <v>34</v>
      </c>
      <c r="G1279" t="s">
        <v>35</v>
      </c>
      <c r="H1279">
        <v>2021</v>
      </c>
      <c r="I1279">
        <v>10877</v>
      </c>
      <c r="J1279">
        <v>4</v>
      </c>
      <c r="K1279" s="5">
        <v>17813.1469</v>
      </c>
      <c r="L1279" s="6">
        <v>9610.9820639999998</v>
      </c>
      <c r="M12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0" spans="1:13" x14ac:dyDescent="0.2">
      <c r="A1280" t="s">
        <v>2661</v>
      </c>
      <c r="B1280" t="s">
        <v>12</v>
      </c>
      <c r="C1280">
        <v>4</v>
      </c>
      <c r="D1280" s="6">
        <v>469906.99</v>
      </c>
      <c r="E1280" s="6">
        <v>16703488558.809999</v>
      </c>
      <c r="F1280">
        <v>40</v>
      </c>
      <c r="G1280" t="s">
        <v>21</v>
      </c>
      <c r="H1280">
        <v>2018</v>
      </c>
      <c r="I1280">
        <v>5559</v>
      </c>
      <c r="J1280">
        <v>7</v>
      </c>
      <c r="K1280" s="5">
        <v>35545.37184</v>
      </c>
      <c r="L1280" s="6">
        <v>11747.674720000001</v>
      </c>
      <c r="M12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1" spans="1:13" x14ac:dyDescent="0.2">
      <c r="A1281" t="s">
        <v>289</v>
      </c>
      <c r="B1281" t="s">
        <v>12</v>
      </c>
      <c r="C1281">
        <v>5</v>
      </c>
      <c r="D1281" s="6">
        <v>238304.02</v>
      </c>
      <c r="E1281" s="6">
        <v>554103477.13</v>
      </c>
      <c r="F1281">
        <v>14</v>
      </c>
      <c r="G1281" t="s">
        <v>35</v>
      </c>
      <c r="H1281">
        <v>2010</v>
      </c>
      <c r="I1281">
        <v>15896</v>
      </c>
      <c r="J1281">
        <v>15</v>
      </c>
      <c r="K1281" s="5">
        <v>2324.1956500000001</v>
      </c>
      <c r="L1281" s="6">
        <v>17021.715919999999</v>
      </c>
      <c r="M12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2" spans="1:13" x14ac:dyDescent="0.2">
      <c r="A1282" t="s">
        <v>2665</v>
      </c>
      <c r="B1282" t="s">
        <v>49</v>
      </c>
      <c r="C1282">
        <v>6</v>
      </c>
      <c r="D1282" s="6">
        <v>404864.76</v>
      </c>
      <c r="E1282" s="6">
        <v>16949550255.25</v>
      </c>
      <c r="F1282">
        <v>45</v>
      </c>
      <c r="G1282" t="s">
        <v>16</v>
      </c>
      <c r="H1282">
        <v>2018</v>
      </c>
      <c r="I1282">
        <v>1579</v>
      </c>
      <c r="J1282">
        <v>7</v>
      </c>
      <c r="K1282" s="5">
        <v>41863.721109999999</v>
      </c>
      <c r="L1282" s="6">
        <v>8996.9946610000006</v>
      </c>
      <c r="M12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3" spans="1:13" x14ac:dyDescent="0.2">
      <c r="A1283" t="s">
        <v>2667</v>
      </c>
      <c r="B1283" t="s">
        <v>9</v>
      </c>
      <c r="C1283">
        <v>1</v>
      </c>
      <c r="D1283" s="6">
        <v>430853.32</v>
      </c>
      <c r="E1283" s="6">
        <v>16512695367.09</v>
      </c>
      <c r="F1283">
        <v>49</v>
      </c>
      <c r="G1283" t="s">
        <v>35</v>
      </c>
      <c r="H1283">
        <v>2013</v>
      </c>
      <c r="I1283">
        <v>5018</v>
      </c>
      <c r="J1283">
        <v>12</v>
      </c>
      <c r="K1283" s="5">
        <v>38324.561829999999</v>
      </c>
      <c r="L1283" s="6">
        <v>8792.924798</v>
      </c>
      <c r="M12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4" spans="1:13" x14ac:dyDescent="0.2">
      <c r="A1284" t="s">
        <v>2669</v>
      </c>
      <c r="B1284" t="s">
        <v>15</v>
      </c>
      <c r="C1284">
        <v>4</v>
      </c>
      <c r="D1284" s="6">
        <v>28519.79</v>
      </c>
      <c r="E1284" s="6">
        <v>12471807689.049999</v>
      </c>
      <c r="F1284">
        <v>37</v>
      </c>
      <c r="G1284" t="s">
        <v>13</v>
      </c>
      <c r="H1284">
        <v>2000</v>
      </c>
      <c r="I1284">
        <v>4371</v>
      </c>
      <c r="J1284">
        <v>25</v>
      </c>
      <c r="K1284" s="5">
        <v>437302.67959999997</v>
      </c>
      <c r="L1284" s="6">
        <v>770.80504740000003</v>
      </c>
      <c r="M12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5" spans="1:13" x14ac:dyDescent="0.2">
      <c r="A1285" t="s">
        <v>2670</v>
      </c>
      <c r="B1285" t="s">
        <v>32</v>
      </c>
      <c r="C1285">
        <v>4</v>
      </c>
      <c r="D1285" s="6">
        <v>358771.87</v>
      </c>
      <c r="E1285" s="6">
        <v>5511853006.7600002</v>
      </c>
      <c r="F1285">
        <v>19</v>
      </c>
      <c r="G1285" t="s">
        <v>37</v>
      </c>
      <c r="H1285">
        <v>2007</v>
      </c>
      <c r="I1285">
        <v>9332</v>
      </c>
      <c r="J1285">
        <v>18</v>
      </c>
      <c r="K1285" s="5">
        <v>15362.11369</v>
      </c>
      <c r="L1285" s="6">
        <v>18882.729930000001</v>
      </c>
      <c r="M12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6" spans="1:13" x14ac:dyDescent="0.2">
      <c r="A1286" t="s">
        <v>2671</v>
      </c>
      <c r="B1286" t="s">
        <v>42</v>
      </c>
      <c r="C1286">
        <v>4</v>
      </c>
      <c r="D1286" s="6">
        <v>121061.07</v>
      </c>
      <c r="E1286" s="6">
        <v>20058177656.27</v>
      </c>
      <c r="F1286">
        <v>26</v>
      </c>
      <c r="G1286" t="s">
        <v>37</v>
      </c>
      <c r="H1286">
        <v>2012</v>
      </c>
      <c r="I1286">
        <v>8546</v>
      </c>
      <c r="J1286">
        <v>13</v>
      </c>
      <c r="K1286" s="5">
        <v>165685.44219999999</v>
      </c>
      <c r="L1286" s="6">
        <v>4656.1949240000004</v>
      </c>
      <c r="M12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7" spans="1:13" x14ac:dyDescent="0.2">
      <c r="A1287" t="s">
        <v>2672</v>
      </c>
      <c r="B1287" t="s">
        <v>42</v>
      </c>
      <c r="C1287">
        <v>5</v>
      </c>
      <c r="D1287" s="6">
        <v>52694.11</v>
      </c>
      <c r="E1287" s="6">
        <v>8445485930.6700001</v>
      </c>
      <c r="F1287">
        <v>39</v>
      </c>
      <c r="G1287" t="s">
        <v>35</v>
      </c>
      <c r="H1287">
        <v>2013</v>
      </c>
      <c r="I1287">
        <v>13109</v>
      </c>
      <c r="J1287">
        <v>12</v>
      </c>
      <c r="K1287" s="5">
        <v>160272.80379999999</v>
      </c>
      <c r="L1287" s="6">
        <v>1351.1311029999999</v>
      </c>
      <c r="M12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8" spans="1:13" x14ac:dyDescent="0.2">
      <c r="A1288" t="s">
        <v>2674</v>
      </c>
      <c r="B1288" t="s">
        <v>42</v>
      </c>
      <c r="C1288">
        <v>4</v>
      </c>
      <c r="D1288" s="6">
        <v>202577.93</v>
      </c>
      <c r="E1288" s="6">
        <v>6592028720.2600002</v>
      </c>
      <c r="F1288">
        <v>42</v>
      </c>
      <c r="G1288" t="s">
        <v>27</v>
      </c>
      <c r="H1288">
        <v>2020</v>
      </c>
      <c r="I1288">
        <v>5024</v>
      </c>
      <c r="J1288">
        <v>5</v>
      </c>
      <c r="K1288" s="5">
        <v>32539.705040000001</v>
      </c>
      <c r="L1288" s="6">
        <v>4823.284087</v>
      </c>
      <c r="M12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89" spans="1:13" x14ac:dyDescent="0.2">
      <c r="A1289" t="s">
        <v>290</v>
      </c>
      <c r="B1289" t="s">
        <v>32</v>
      </c>
      <c r="C1289">
        <v>9</v>
      </c>
      <c r="D1289" s="6">
        <v>420138.29</v>
      </c>
      <c r="E1289" s="6">
        <v>6890778313.5900002</v>
      </c>
      <c r="F1289">
        <v>36</v>
      </c>
      <c r="G1289" t="s">
        <v>13</v>
      </c>
      <c r="H1289">
        <v>2003</v>
      </c>
      <c r="I1289">
        <v>18368</v>
      </c>
      <c r="J1289">
        <v>22</v>
      </c>
      <c r="K1289" s="5">
        <v>16400.214739999999</v>
      </c>
      <c r="L1289" s="6">
        <v>11670.50805</v>
      </c>
      <c r="M12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0" spans="1:13" x14ac:dyDescent="0.2">
      <c r="A1290" t="s">
        <v>2675</v>
      </c>
      <c r="B1290" t="s">
        <v>12</v>
      </c>
      <c r="C1290">
        <v>1</v>
      </c>
      <c r="D1290" s="6">
        <v>383261.4</v>
      </c>
      <c r="E1290" s="6">
        <v>16106627065.82</v>
      </c>
      <c r="F1290">
        <v>24</v>
      </c>
      <c r="G1290" t="s">
        <v>27</v>
      </c>
      <c r="H1290">
        <v>2016</v>
      </c>
      <c r="I1290">
        <v>787</v>
      </c>
      <c r="J1290">
        <v>9</v>
      </c>
      <c r="K1290" s="5">
        <v>42024.173889999998</v>
      </c>
      <c r="L1290" s="6">
        <v>15969.22508</v>
      </c>
      <c r="M12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1" spans="1:13" x14ac:dyDescent="0.2">
      <c r="A1291" t="s">
        <v>2676</v>
      </c>
      <c r="B1291" t="s">
        <v>32</v>
      </c>
      <c r="C1291">
        <v>7</v>
      </c>
      <c r="D1291" s="6">
        <v>449333.49</v>
      </c>
      <c r="E1291" s="6">
        <v>2052319572.1600001</v>
      </c>
      <c r="F1291">
        <v>48</v>
      </c>
      <c r="G1291" t="s">
        <v>10</v>
      </c>
      <c r="H1291">
        <v>2021</v>
      </c>
      <c r="I1291">
        <v>9526</v>
      </c>
      <c r="J1291">
        <v>4</v>
      </c>
      <c r="K1291" s="5">
        <v>4566.475238</v>
      </c>
      <c r="L1291" s="6">
        <v>9361.1142980000004</v>
      </c>
      <c r="M12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2" spans="1:13" x14ac:dyDescent="0.2">
      <c r="A1292" t="s">
        <v>2677</v>
      </c>
      <c r="B1292" t="s">
        <v>24</v>
      </c>
      <c r="C1292">
        <v>2</v>
      </c>
      <c r="D1292" s="6">
        <v>118210.43</v>
      </c>
      <c r="E1292" s="6">
        <v>2290350561.73</v>
      </c>
      <c r="F1292">
        <v>19</v>
      </c>
      <c r="G1292" t="s">
        <v>10</v>
      </c>
      <c r="H1292">
        <v>2007</v>
      </c>
      <c r="I1292">
        <v>3048</v>
      </c>
      <c r="J1292">
        <v>18</v>
      </c>
      <c r="K1292" s="5">
        <v>19374.198410000001</v>
      </c>
      <c r="L1292" s="6">
        <v>6221.6016520000003</v>
      </c>
      <c r="M12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3" spans="1:13" x14ac:dyDescent="0.2">
      <c r="A1293" t="s">
        <v>2678</v>
      </c>
      <c r="B1293" t="s">
        <v>15</v>
      </c>
      <c r="C1293">
        <v>9</v>
      </c>
      <c r="D1293" s="6">
        <v>331308.05</v>
      </c>
      <c r="E1293" s="6">
        <v>877707758.69000006</v>
      </c>
      <c r="F1293">
        <v>40</v>
      </c>
      <c r="G1293" t="s">
        <v>16</v>
      </c>
      <c r="H1293">
        <v>2023</v>
      </c>
      <c r="I1293">
        <v>18179</v>
      </c>
      <c r="J1293">
        <v>2</v>
      </c>
      <c r="K1293" s="5">
        <v>2648.2195320000001</v>
      </c>
      <c r="L1293" s="6">
        <v>8282.7012649999997</v>
      </c>
      <c r="M12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4" spans="1:13" x14ac:dyDescent="0.2">
      <c r="A1294" t="s">
        <v>2679</v>
      </c>
      <c r="B1294" t="s">
        <v>42</v>
      </c>
      <c r="C1294">
        <v>7</v>
      </c>
      <c r="D1294" s="6">
        <v>203892.37</v>
      </c>
      <c r="E1294" s="6">
        <v>5108030293.6000004</v>
      </c>
      <c r="F1294">
        <v>23</v>
      </c>
      <c r="G1294" t="s">
        <v>35</v>
      </c>
      <c r="H1294">
        <v>2016</v>
      </c>
      <c r="I1294">
        <v>17439</v>
      </c>
      <c r="J1294">
        <v>9</v>
      </c>
      <c r="K1294" s="5">
        <v>25051.581470000001</v>
      </c>
      <c r="L1294" s="6">
        <v>8864.8857950000001</v>
      </c>
      <c r="M12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5" spans="1:13" x14ac:dyDescent="0.2">
      <c r="A1295" t="s">
        <v>2681</v>
      </c>
      <c r="B1295" t="s">
        <v>12</v>
      </c>
      <c r="C1295">
        <v>2</v>
      </c>
      <c r="D1295" s="6">
        <v>27140.33</v>
      </c>
      <c r="E1295" s="6">
        <v>9735412722.0300007</v>
      </c>
      <c r="F1295">
        <v>35</v>
      </c>
      <c r="G1295" t="s">
        <v>33</v>
      </c>
      <c r="H1295">
        <v>2008</v>
      </c>
      <c r="I1295">
        <v>251</v>
      </c>
      <c r="J1295">
        <v>17</v>
      </c>
      <c r="K1295" s="5">
        <v>358705.4535</v>
      </c>
      <c r="L1295" s="6">
        <v>775.43809569999996</v>
      </c>
      <c r="M12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6" spans="1:13" x14ac:dyDescent="0.2">
      <c r="A1296" t="s">
        <v>2682</v>
      </c>
      <c r="B1296" t="s">
        <v>49</v>
      </c>
      <c r="C1296">
        <v>8</v>
      </c>
      <c r="D1296" s="6">
        <v>249056.17</v>
      </c>
      <c r="E1296" s="6">
        <v>7521078524.8999996</v>
      </c>
      <c r="F1296">
        <v>48</v>
      </c>
      <c r="G1296" t="s">
        <v>27</v>
      </c>
      <c r="H1296">
        <v>2015</v>
      </c>
      <c r="I1296">
        <v>639</v>
      </c>
      <c r="J1296">
        <v>10</v>
      </c>
      <c r="K1296" s="5">
        <v>30197.321830000001</v>
      </c>
      <c r="L1296" s="6">
        <v>5188.6703120000002</v>
      </c>
      <c r="M12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7" spans="1:13" x14ac:dyDescent="0.2">
      <c r="A1297" t="s">
        <v>2683</v>
      </c>
      <c r="B1297" t="s">
        <v>9</v>
      </c>
      <c r="C1297">
        <v>5</v>
      </c>
      <c r="D1297" s="6">
        <v>77674.87</v>
      </c>
      <c r="E1297" s="6">
        <v>22922122862.040001</v>
      </c>
      <c r="F1297">
        <v>21</v>
      </c>
      <c r="G1297" t="s">
        <v>29</v>
      </c>
      <c r="H1297">
        <v>2015</v>
      </c>
      <c r="I1297">
        <v>15292</v>
      </c>
      <c r="J1297">
        <v>10</v>
      </c>
      <c r="K1297" s="5">
        <v>295102.4595</v>
      </c>
      <c r="L1297" s="6">
        <v>3698.8033340000002</v>
      </c>
      <c r="M12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8" spans="1:13" x14ac:dyDescent="0.2">
      <c r="A1298" t="s">
        <v>2684</v>
      </c>
      <c r="B1298" t="s">
        <v>24</v>
      </c>
      <c r="C1298">
        <v>9</v>
      </c>
      <c r="D1298" s="6">
        <v>161532.65</v>
      </c>
      <c r="E1298" s="6">
        <v>4540302860.3999996</v>
      </c>
      <c r="F1298">
        <v>34</v>
      </c>
      <c r="G1298" t="s">
        <v>37</v>
      </c>
      <c r="H1298">
        <v>2019</v>
      </c>
      <c r="I1298">
        <v>18334</v>
      </c>
      <c r="J1298">
        <v>6</v>
      </c>
      <c r="K1298" s="5">
        <v>28106.64875</v>
      </c>
      <c r="L1298" s="6">
        <v>4750.960161</v>
      </c>
      <c r="M12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299" spans="1:13" x14ac:dyDescent="0.2">
      <c r="A1299" t="s">
        <v>2686</v>
      </c>
      <c r="B1299" t="s">
        <v>9</v>
      </c>
      <c r="C1299">
        <v>7</v>
      </c>
      <c r="D1299" s="6">
        <v>485155.2</v>
      </c>
      <c r="E1299" s="6">
        <v>1407167955.4400001</v>
      </c>
      <c r="F1299">
        <v>42</v>
      </c>
      <c r="G1299" t="s">
        <v>37</v>
      </c>
      <c r="H1299">
        <v>2014</v>
      </c>
      <c r="I1299">
        <v>6986</v>
      </c>
      <c r="J1299">
        <v>11</v>
      </c>
      <c r="K1299" s="5">
        <v>2899.4490879999998</v>
      </c>
      <c r="L1299" s="6">
        <v>11551.314270000001</v>
      </c>
      <c r="M12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0" spans="1:13" x14ac:dyDescent="0.2">
      <c r="A1300" t="s">
        <v>2688</v>
      </c>
      <c r="B1300" t="s">
        <v>12</v>
      </c>
      <c r="C1300">
        <v>5</v>
      </c>
      <c r="D1300" s="6">
        <v>451379.92</v>
      </c>
      <c r="E1300" s="6">
        <v>7954901051.4799995</v>
      </c>
      <c r="F1300">
        <v>27</v>
      </c>
      <c r="G1300" t="s">
        <v>29</v>
      </c>
      <c r="H1300">
        <v>2003</v>
      </c>
      <c r="I1300">
        <v>13744</v>
      </c>
      <c r="J1300">
        <v>22</v>
      </c>
      <c r="K1300" s="5">
        <v>17622.5157</v>
      </c>
      <c r="L1300" s="6">
        <v>16717.774700000002</v>
      </c>
      <c r="M13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1" spans="1:13" x14ac:dyDescent="0.2">
      <c r="A1301" t="s">
        <v>2689</v>
      </c>
      <c r="B1301" t="s">
        <v>18</v>
      </c>
      <c r="C1301">
        <v>2</v>
      </c>
      <c r="D1301" s="6">
        <v>489772.69</v>
      </c>
      <c r="E1301" s="6">
        <v>15233558168.549999</v>
      </c>
      <c r="F1301">
        <v>49</v>
      </c>
      <c r="G1301" t="s">
        <v>16</v>
      </c>
      <c r="H1301">
        <v>2006</v>
      </c>
      <c r="I1301">
        <v>13148</v>
      </c>
      <c r="J1301">
        <v>19</v>
      </c>
      <c r="K1301" s="5">
        <v>31102.322970000001</v>
      </c>
      <c r="L1301" s="6">
        <v>9995.3610270000008</v>
      </c>
      <c r="M13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2" spans="1:13" x14ac:dyDescent="0.2">
      <c r="A1302" t="s">
        <v>2690</v>
      </c>
      <c r="B1302" t="s">
        <v>42</v>
      </c>
      <c r="C1302">
        <v>1</v>
      </c>
      <c r="D1302" s="6">
        <v>23786.45</v>
      </c>
      <c r="E1302" s="6">
        <v>10766234559.66</v>
      </c>
      <c r="F1302">
        <v>30</v>
      </c>
      <c r="G1302" t="s">
        <v>19</v>
      </c>
      <c r="H1302">
        <v>2000</v>
      </c>
      <c r="I1302">
        <v>16903</v>
      </c>
      <c r="J1302">
        <v>25</v>
      </c>
      <c r="K1302" s="5">
        <v>452619.53860000003</v>
      </c>
      <c r="L1302" s="6">
        <v>792.88157450000006</v>
      </c>
      <c r="M13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3" spans="1:13" x14ac:dyDescent="0.2">
      <c r="A1303" t="s">
        <v>2692</v>
      </c>
      <c r="B1303" t="s">
        <v>9</v>
      </c>
      <c r="C1303">
        <v>6</v>
      </c>
      <c r="D1303" s="6">
        <v>440094.99</v>
      </c>
      <c r="E1303" s="6">
        <v>2134042725.71</v>
      </c>
      <c r="F1303">
        <v>45</v>
      </c>
      <c r="G1303" t="s">
        <v>35</v>
      </c>
      <c r="H1303">
        <v>2022</v>
      </c>
      <c r="I1303">
        <v>5255</v>
      </c>
      <c r="J1303">
        <v>3</v>
      </c>
      <c r="K1303" s="5">
        <v>4848.0502310000002</v>
      </c>
      <c r="L1303" s="6">
        <v>9779.8887250000007</v>
      </c>
      <c r="M13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4" spans="1:13" x14ac:dyDescent="0.2">
      <c r="A1304" t="s">
        <v>2693</v>
      </c>
      <c r="B1304" t="s">
        <v>9</v>
      </c>
      <c r="C1304">
        <v>6</v>
      </c>
      <c r="D1304" s="6">
        <v>432771.87</v>
      </c>
      <c r="E1304" s="6">
        <v>10460231513.35</v>
      </c>
      <c r="F1304">
        <v>42</v>
      </c>
      <c r="G1304" t="s">
        <v>10</v>
      </c>
      <c r="H1304">
        <v>2007</v>
      </c>
      <c r="I1304">
        <v>18541</v>
      </c>
      <c r="J1304">
        <v>18</v>
      </c>
      <c r="K1304" s="5">
        <v>24169.313150000002</v>
      </c>
      <c r="L1304" s="6">
        <v>10304.09204</v>
      </c>
      <c r="M13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5" spans="1:13" x14ac:dyDescent="0.2">
      <c r="A1305" t="s">
        <v>2694</v>
      </c>
      <c r="B1305" t="s">
        <v>32</v>
      </c>
      <c r="C1305">
        <v>4</v>
      </c>
      <c r="D1305" s="6">
        <v>8765.6299999999992</v>
      </c>
      <c r="E1305" s="6">
        <v>36942774.869999997</v>
      </c>
      <c r="F1305">
        <v>27</v>
      </c>
      <c r="G1305" t="s">
        <v>16</v>
      </c>
      <c r="H1305">
        <v>2020</v>
      </c>
      <c r="I1305">
        <v>8856</v>
      </c>
      <c r="J1305">
        <v>5</v>
      </c>
      <c r="K1305" s="5">
        <v>4213.5010789999997</v>
      </c>
      <c r="L1305" s="6">
        <v>324.65311919999999</v>
      </c>
      <c r="M13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6" spans="1:13" x14ac:dyDescent="0.2">
      <c r="A1306" t="s">
        <v>292</v>
      </c>
      <c r="B1306" t="s">
        <v>32</v>
      </c>
      <c r="C1306">
        <v>9</v>
      </c>
      <c r="D1306" s="6">
        <v>235070.15</v>
      </c>
      <c r="E1306" s="6">
        <v>10258454822.639999</v>
      </c>
      <c r="F1306">
        <v>29</v>
      </c>
      <c r="G1306" t="s">
        <v>33</v>
      </c>
      <c r="H1306">
        <v>2004</v>
      </c>
      <c r="I1306">
        <v>8076</v>
      </c>
      <c r="J1306">
        <v>21</v>
      </c>
      <c r="K1306" s="5">
        <v>43638.971810000003</v>
      </c>
      <c r="L1306" s="6">
        <v>8105.8673230000004</v>
      </c>
      <c r="M13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7" spans="1:13" x14ac:dyDescent="0.2">
      <c r="A1307" t="s">
        <v>2695</v>
      </c>
      <c r="B1307" t="s">
        <v>24</v>
      </c>
      <c r="C1307">
        <v>9</v>
      </c>
      <c r="D1307" s="6">
        <v>282476.63</v>
      </c>
      <c r="E1307" s="6">
        <v>11005619128.959999</v>
      </c>
      <c r="F1307">
        <v>49</v>
      </c>
      <c r="G1307" t="s">
        <v>13</v>
      </c>
      <c r="H1307">
        <v>2013</v>
      </c>
      <c r="I1307">
        <v>1035</v>
      </c>
      <c r="J1307">
        <v>12</v>
      </c>
      <c r="K1307" s="5">
        <v>38960.16721</v>
      </c>
      <c r="L1307" s="6">
        <v>5764.8291399999998</v>
      </c>
      <c r="M13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8" spans="1:13" x14ac:dyDescent="0.2">
      <c r="A1308" t="s">
        <v>2696</v>
      </c>
      <c r="B1308" t="s">
        <v>15</v>
      </c>
      <c r="C1308">
        <v>2</v>
      </c>
      <c r="D1308" s="6">
        <v>448005.09</v>
      </c>
      <c r="E1308" s="6">
        <v>20310927330.66</v>
      </c>
      <c r="F1308">
        <v>29</v>
      </c>
      <c r="G1308" t="s">
        <v>16</v>
      </c>
      <c r="H1308">
        <v>2020</v>
      </c>
      <c r="I1308">
        <v>2224</v>
      </c>
      <c r="J1308">
        <v>5</v>
      </c>
      <c r="K1308" s="5">
        <v>45335.37631</v>
      </c>
      <c r="L1308" s="6">
        <v>15448.451370000001</v>
      </c>
      <c r="M13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09" spans="1:13" x14ac:dyDescent="0.2">
      <c r="A1309" t="s">
        <v>2697</v>
      </c>
      <c r="B1309" t="s">
        <v>15</v>
      </c>
      <c r="C1309">
        <v>8</v>
      </c>
      <c r="D1309" s="6">
        <v>105007.37</v>
      </c>
      <c r="E1309" s="6">
        <v>3740813295.0999999</v>
      </c>
      <c r="F1309">
        <v>24</v>
      </c>
      <c r="G1309" t="s">
        <v>27</v>
      </c>
      <c r="H1309">
        <v>2022</v>
      </c>
      <c r="I1309">
        <v>18319</v>
      </c>
      <c r="J1309">
        <v>3</v>
      </c>
      <c r="K1309" s="5">
        <v>35623.294110000003</v>
      </c>
      <c r="L1309" s="6">
        <v>4375.3069230000001</v>
      </c>
      <c r="M13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0" spans="1:13" x14ac:dyDescent="0.2">
      <c r="A1310" t="s">
        <v>2700</v>
      </c>
      <c r="B1310" t="s">
        <v>18</v>
      </c>
      <c r="C1310">
        <v>2</v>
      </c>
      <c r="D1310" s="6">
        <v>295659.96999999997</v>
      </c>
      <c r="E1310" s="6">
        <v>12435619.380000001</v>
      </c>
      <c r="F1310">
        <v>42</v>
      </c>
      <c r="G1310" t="s">
        <v>29</v>
      </c>
      <c r="H1310">
        <v>2020</v>
      </c>
      <c r="I1310">
        <v>9766</v>
      </c>
      <c r="J1310">
        <v>5</v>
      </c>
      <c r="K1310" s="5">
        <v>41.060544380000003</v>
      </c>
      <c r="L1310" s="6">
        <v>7039.5231450000001</v>
      </c>
      <c r="M13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1" spans="1:13" x14ac:dyDescent="0.2">
      <c r="A1311" t="s">
        <v>2701</v>
      </c>
      <c r="B1311" t="s">
        <v>15</v>
      </c>
      <c r="C1311">
        <v>4</v>
      </c>
      <c r="D1311" s="6">
        <v>257017.98</v>
      </c>
      <c r="E1311" s="6">
        <v>9374909963.6599998</v>
      </c>
      <c r="F1311">
        <v>29</v>
      </c>
      <c r="G1311" t="s">
        <v>21</v>
      </c>
      <c r="H1311">
        <v>2005</v>
      </c>
      <c r="I1311">
        <v>8547</v>
      </c>
      <c r="J1311">
        <v>20</v>
      </c>
      <c r="K1311" s="5">
        <v>36474.697410000001</v>
      </c>
      <c r="L1311" s="6">
        <v>8862.6888670000008</v>
      </c>
      <c r="M13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2" spans="1:13" x14ac:dyDescent="0.2">
      <c r="A1312" t="s">
        <v>2702</v>
      </c>
      <c r="B1312" t="s">
        <v>24</v>
      </c>
      <c r="C1312">
        <v>10</v>
      </c>
      <c r="D1312" s="6">
        <v>350345.36</v>
      </c>
      <c r="E1312" s="6">
        <v>6032481308.4099998</v>
      </c>
      <c r="F1312">
        <v>25</v>
      </c>
      <c r="G1312" t="s">
        <v>13</v>
      </c>
      <c r="H1312">
        <v>2021</v>
      </c>
      <c r="I1312">
        <v>9078</v>
      </c>
      <c r="J1312">
        <v>4</v>
      </c>
      <c r="K1312" s="5">
        <v>17217.670610000001</v>
      </c>
      <c r="L1312" s="6">
        <v>14013.8143</v>
      </c>
      <c r="M13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3" spans="1:13" x14ac:dyDescent="0.2">
      <c r="A1313" t="s">
        <v>2703</v>
      </c>
      <c r="B1313" t="s">
        <v>24</v>
      </c>
      <c r="C1313">
        <v>5</v>
      </c>
      <c r="D1313" s="6">
        <v>409456.91</v>
      </c>
      <c r="E1313" s="6">
        <v>13140070139.91</v>
      </c>
      <c r="F1313">
        <v>32</v>
      </c>
      <c r="G1313" t="s">
        <v>21</v>
      </c>
      <c r="H1313">
        <v>2022</v>
      </c>
      <c r="I1313">
        <v>8719</v>
      </c>
      <c r="J1313">
        <v>3</v>
      </c>
      <c r="K1313" s="5">
        <v>32090.460029999998</v>
      </c>
      <c r="L1313" s="6">
        <v>12795.52851</v>
      </c>
      <c r="M13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4" spans="1:13" x14ac:dyDescent="0.2">
      <c r="A1314" t="s">
        <v>2704</v>
      </c>
      <c r="B1314" t="s">
        <v>32</v>
      </c>
      <c r="C1314">
        <v>2</v>
      </c>
      <c r="D1314" s="6">
        <v>219181.44</v>
      </c>
      <c r="E1314" s="6">
        <v>7512436443.7200003</v>
      </c>
      <c r="F1314">
        <v>40</v>
      </c>
      <c r="G1314" t="s">
        <v>33</v>
      </c>
      <c r="H1314">
        <v>2004</v>
      </c>
      <c r="I1314">
        <v>1711</v>
      </c>
      <c r="J1314">
        <v>21</v>
      </c>
      <c r="K1314" s="5">
        <v>34273.966209999999</v>
      </c>
      <c r="L1314" s="6">
        <v>5479.5359950000002</v>
      </c>
      <c r="M13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5" spans="1:13" x14ac:dyDescent="0.2">
      <c r="A1315" t="s">
        <v>293</v>
      </c>
      <c r="B1315" t="s">
        <v>49</v>
      </c>
      <c r="C1315">
        <v>2</v>
      </c>
      <c r="D1315" s="6">
        <v>273096.53999999998</v>
      </c>
      <c r="E1315" s="6">
        <v>11642934284.16</v>
      </c>
      <c r="F1315">
        <v>47</v>
      </c>
      <c r="G1315" t="s">
        <v>37</v>
      </c>
      <c r="H1315">
        <v>2017</v>
      </c>
      <c r="I1315">
        <v>818</v>
      </c>
      <c r="J1315">
        <v>8</v>
      </c>
      <c r="K1315" s="5">
        <v>42632.034849999996</v>
      </c>
      <c r="L1315" s="6">
        <v>5810.5646699999998</v>
      </c>
      <c r="M13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6" spans="1:13" x14ac:dyDescent="0.2">
      <c r="A1316" t="s">
        <v>2706</v>
      </c>
      <c r="B1316" t="s">
        <v>24</v>
      </c>
      <c r="C1316">
        <v>10</v>
      </c>
      <c r="D1316" s="6">
        <v>56477.24</v>
      </c>
      <c r="E1316" s="6">
        <v>213002637.93000001</v>
      </c>
      <c r="F1316">
        <v>35</v>
      </c>
      <c r="G1316" t="s">
        <v>33</v>
      </c>
      <c r="H1316">
        <v>2001</v>
      </c>
      <c r="I1316">
        <v>12875</v>
      </c>
      <c r="J1316">
        <v>24</v>
      </c>
      <c r="K1316" s="5">
        <v>3770.4776969999998</v>
      </c>
      <c r="L1316" s="6">
        <v>1613.635329</v>
      </c>
      <c r="M13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7" spans="1:13" x14ac:dyDescent="0.2">
      <c r="A1317" t="s">
        <v>2708</v>
      </c>
      <c r="B1317" t="s">
        <v>32</v>
      </c>
      <c r="C1317">
        <v>1</v>
      </c>
      <c r="D1317" s="6">
        <v>89801.27</v>
      </c>
      <c r="E1317" s="6">
        <v>20457454148.98</v>
      </c>
      <c r="F1317">
        <v>19</v>
      </c>
      <c r="G1317" t="s">
        <v>27</v>
      </c>
      <c r="H1317">
        <v>2014</v>
      </c>
      <c r="I1317">
        <v>1320</v>
      </c>
      <c r="J1317">
        <v>11</v>
      </c>
      <c r="K1317" s="5">
        <v>227807.0624</v>
      </c>
      <c r="L1317" s="6">
        <v>4726.3828240000003</v>
      </c>
      <c r="M13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8" spans="1:13" x14ac:dyDescent="0.2">
      <c r="A1318" t="s">
        <v>2710</v>
      </c>
      <c r="B1318" t="s">
        <v>49</v>
      </c>
      <c r="C1318">
        <v>2</v>
      </c>
      <c r="D1318" s="6">
        <v>409714.86</v>
      </c>
      <c r="E1318" s="6">
        <v>1186520288.1700001</v>
      </c>
      <c r="F1318">
        <v>30</v>
      </c>
      <c r="G1318" t="s">
        <v>13</v>
      </c>
      <c r="H1318">
        <v>2012</v>
      </c>
      <c r="I1318">
        <v>12422</v>
      </c>
      <c r="J1318">
        <v>13</v>
      </c>
      <c r="K1318" s="5">
        <v>2894.9659750000001</v>
      </c>
      <c r="L1318" s="6">
        <v>13657.16193</v>
      </c>
      <c r="M13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19" spans="1:13" x14ac:dyDescent="0.2">
      <c r="A1319" t="s">
        <v>2711</v>
      </c>
      <c r="B1319" t="s">
        <v>18</v>
      </c>
      <c r="C1319">
        <v>2</v>
      </c>
      <c r="D1319" s="6">
        <v>137113.20000000001</v>
      </c>
      <c r="E1319" s="6">
        <v>611559112.17999995</v>
      </c>
      <c r="F1319">
        <v>21</v>
      </c>
      <c r="G1319" t="s">
        <v>37</v>
      </c>
      <c r="H1319">
        <v>2012</v>
      </c>
      <c r="I1319">
        <v>6064</v>
      </c>
      <c r="J1319">
        <v>13</v>
      </c>
      <c r="K1319" s="5">
        <v>4459.2496890000002</v>
      </c>
      <c r="L1319" s="6">
        <v>6529.2000479999997</v>
      </c>
      <c r="M13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0" spans="1:13" x14ac:dyDescent="0.2">
      <c r="A1320" t="s">
        <v>2713</v>
      </c>
      <c r="B1320" t="s">
        <v>32</v>
      </c>
      <c r="C1320">
        <v>10</v>
      </c>
      <c r="D1320" s="6">
        <v>4224.1099999999997</v>
      </c>
      <c r="E1320" s="6">
        <v>1284724449.6800001</v>
      </c>
      <c r="F1320">
        <v>15</v>
      </c>
      <c r="G1320" t="s">
        <v>29</v>
      </c>
      <c r="H1320">
        <v>2009</v>
      </c>
      <c r="I1320">
        <v>1164</v>
      </c>
      <c r="J1320">
        <v>16</v>
      </c>
      <c r="K1320" s="5">
        <v>304139.84970000002</v>
      </c>
      <c r="L1320" s="6">
        <v>281.6073432</v>
      </c>
      <c r="M13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1" spans="1:13" x14ac:dyDescent="0.2">
      <c r="A1321" t="s">
        <v>2714</v>
      </c>
      <c r="B1321" t="s">
        <v>32</v>
      </c>
      <c r="C1321">
        <v>9</v>
      </c>
      <c r="D1321" s="6">
        <v>323575.21000000002</v>
      </c>
      <c r="E1321" s="6">
        <v>8680452707.8299999</v>
      </c>
      <c r="F1321">
        <v>36</v>
      </c>
      <c r="G1321" t="s">
        <v>16</v>
      </c>
      <c r="H1321">
        <v>2005</v>
      </c>
      <c r="I1321">
        <v>12801</v>
      </c>
      <c r="J1321">
        <v>20</v>
      </c>
      <c r="K1321" s="5">
        <v>26825.692739999999</v>
      </c>
      <c r="L1321" s="6">
        <v>8988.2002470000007</v>
      </c>
      <c r="M13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2" spans="1:13" x14ac:dyDescent="0.2">
      <c r="A1322" t="s">
        <v>294</v>
      </c>
      <c r="B1322" t="s">
        <v>49</v>
      </c>
      <c r="C1322">
        <v>2</v>
      </c>
      <c r="D1322" s="6">
        <v>86664.97</v>
      </c>
      <c r="E1322" s="6">
        <v>19968729509.900002</v>
      </c>
      <c r="F1322">
        <v>29</v>
      </c>
      <c r="G1322" t="s">
        <v>16</v>
      </c>
      <c r="H1322">
        <v>2009</v>
      </c>
      <c r="I1322">
        <v>10204</v>
      </c>
      <c r="J1322">
        <v>16</v>
      </c>
      <c r="K1322" s="5">
        <v>230411.93609999999</v>
      </c>
      <c r="L1322" s="6">
        <v>2988.4471389999999</v>
      </c>
      <c r="M13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3" spans="1:13" x14ac:dyDescent="0.2">
      <c r="A1323" t="s">
        <v>2716</v>
      </c>
      <c r="B1323" t="s">
        <v>49</v>
      </c>
      <c r="C1323">
        <v>2</v>
      </c>
      <c r="D1323" s="6">
        <v>19492.43</v>
      </c>
      <c r="E1323" s="6">
        <v>6502779858.3400002</v>
      </c>
      <c r="F1323">
        <v>37</v>
      </c>
      <c r="G1323" t="s">
        <v>27</v>
      </c>
      <c r="H1323">
        <v>2013</v>
      </c>
      <c r="I1323">
        <v>5645</v>
      </c>
      <c r="J1323">
        <v>12</v>
      </c>
      <c r="K1323" s="5">
        <v>333604.37790000002</v>
      </c>
      <c r="L1323" s="6">
        <v>526.82246339999995</v>
      </c>
      <c r="M13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4" spans="1:13" x14ac:dyDescent="0.2">
      <c r="A1324" t="s">
        <v>2719</v>
      </c>
      <c r="B1324" t="s">
        <v>24</v>
      </c>
      <c r="C1324">
        <v>3</v>
      </c>
      <c r="D1324" s="6">
        <v>295674.64</v>
      </c>
      <c r="E1324" s="6">
        <v>12162726867.15</v>
      </c>
      <c r="F1324">
        <v>33</v>
      </c>
      <c r="G1324" t="s">
        <v>10</v>
      </c>
      <c r="H1324">
        <v>2010</v>
      </c>
      <c r="I1324">
        <v>543</v>
      </c>
      <c r="J1324">
        <v>15</v>
      </c>
      <c r="K1324" s="5">
        <v>41134.508999999998</v>
      </c>
      <c r="L1324" s="6">
        <v>8959.837614</v>
      </c>
      <c r="M13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5" spans="1:13" x14ac:dyDescent="0.2">
      <c r="A1325" t="s">
        <v>2720</v>
      </c>
      <c r="B1325" t="s">
        <v>24</v>
      </c>
      <c r="C1325">
        <v>1</v>
      </c>
      <c r="D1325" s="6">
        <v>250270.87</v>
      </c>
      <c r="E1325" s="6">
        <v>4333159814.1000004</v>
      </c>
      <c r="F1325">
        <v>22</v>
      </c>
      <c r="G1325" t="s">
        <v>33</v>
      </c>
      <c r="H1325">
        <v>2009</v>
      </c>
      <c r="I1325">
        <v>2336</v>
      </c>
      <c r="J1325">
        <v>16</v>
      </c>
      <c r="K1325" s="5">
        <v>17312.879919999999</v>
      </c>
      <c r="L1325" s="6">
        <v>11375.948700000001</v>
      </c>
      <c r="M13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6" spans="1:13" x14ac:dyDescent="0.2">
      <c r="A1326" t="s">
        <v>2722</v>
      </c>
      <c r="B1326" t="s">
        <v>18</v>
      </c>
      <c r="C1326">
        <v>4</v>
      </c>
      <c r="D1326" s="6">
        <v>408447.46</v>
      </c>
      <c r="E1326" s="6">
        <v>7700359763.5100002</v>
      </c>
      <c r="F1326">
        <v>50</v>
      </c>
      <c r="G1326" t="s">
        <v>35</v>
      </c>
      <c r="H1326">
        <v>2015</v>
      </c>
      <c r="I1326">
        <v>5394</v>
      </c>
      <c r="J1326">
        <v>10</v>
      </c>
      <c r="K1326" s="5">
        <v>18851.754819999998</v>
      </c>
      <c r="L1326" s="6">
        <v>8168.9491399999997</v>
      </c>
      <c r="M13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7" spans="1:13" x14ac:dyDescent="0.2">
      <c r="A1327" t="s">
        <v>2723</v>
      </c>
      <c r="B1327" t="s">
        <v>18</v>
      </c>
      <c r="C1327">
        <v>8</v>
      </c>
      <c r="D1327" s="6">
        <v>34781.67</v>
      </c>
      <c r="E1327" s="6">
        <v>1576166289.5799999</v>
      </c>
      <c r="F1327">
        <v>27</v>
      </c>
      <c r="G1327" t="s">
        <v>16</v>
      </c>
      <c r="H1327">
        <v>2007</v>
      </c>
      <c r="I1327">
        <v>8724</v>
      </c>
      <c r="J1327">
        <v>18</v>
      </c>
      <c r="K1327" s="5">
        <v>45315.007270000002</v>
      </c>
      <c r="L1327" s="6">
        <v>1288.2099009999999</v>
      </c>
      <c r="M13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8" spans="1:13" x14ac:dyDescent="0.2">
      <c r="A1328" t="s">
        <v>52</v>
      </c>
      <c r="B1328" t="s">
        <v>42</v>
      </c>
      <c r="C1328">
        <v>2</v>
      </c>
      <c r="D1328" s="6">
        <v>416649.92</v>
      </c>
      <c r="E1328" s="6">
        <v>16357699018.24</v>
      </c>
      <c r="F1328">
        <v>22</v>
      </c>
      <c r="G1328" t="s">
        <v>10</v>
      </c>
      <c r="H1328">
        <v>2002</v>
      </c>
      <c r="I1328">
        <v>8281</v>
      </c>
      <c r="J1328">
        <v>23</v>
      </c>
      <c r="K1328" s="5">
        <v>39259.055939999998</v>
      </c>
      <c r="L1328" s="6">
        <v>18938.632559999998</v>
      </c>
      <c r="M13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29" spans="1:13" x14ac:dyDescent="0.2">
      <c r="A1329" t="s">
        <v>295</v>
      </c>
      <c r="B1329" t="s">
        <v>42</v>
      </c>
      <c r="C1329">
        <v>8</v>
      </c>
      <c r="D1329" s="6">
        <v>280733.69</v>
      </c>
      <c r="E1329" s="6">
        <v>13664307167.48</v>
      </c>
      <c r="F1329">
        <v>48</v>
      </c>
      <c r="G1329" t="s">
        <v>16</v>
      </c>
      <c r="H1329">
        <v>2009</v>
      </c>
      <c r="I1329">
        <v>11539</v>
      </c>
      <c r="J1329">
        <v>16</v>
      </c>
      <c r="K1329" s="5">
        <v>48672.556170000003</v>
      </c>
      <c r="L1329" s="6">
        <v>5848.6186010000001</v>
      </c>
      <c r="M13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0" spans="1:13" x14ac:dyDescent="0.2">
      <c r="A1330" t="s">
        <v>2727</v>
      </c>
      <c r="B1330" t="s">
        <v>9</v>
      </c>
      <c r="C1330">
        <v>2</v>
      </c>
      <c r="D1330" s="6">
        <v>240173.55</v>
      </c>
      <c r="E1330" s="6">
        <v>1176806846.1199999</v>
      </c>
      <c r="F1330">
        <v>15</v>
      </c>
      <c r="G1330" t="s">
        <v>33</v>
      </c>
      <c r="H1330">
        <v>2010</v>
      </c>
      <c r="I1330">
        <v>2325</v>
      </c>
      <c r="J1330">
        <v>15</v>
      </c>
      <c r="K1330" s="5">
        <v>4898.8187319999997</v>
      </c>
      <c r="L1330" s="6">
        <v>16011.569820000001</v>
      </c>
      <c r="M13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1" spans="1:13" x14ac:dyDescent="0.2">
      <c r="A1331" t="s">
        <v>2729</v>
      </c>
      <c r="B1331" t="s">
        <v>9</v>
      </c>
      <c r="C1331">
        <v>4</v>
      </c>
      <c r="D1331" s="6">
        <v>27591.46</v>
      </c>
      <c r="E1331" s="6">
        <v>7933598521.6899996</v>
      </c>
      <c r="F1331">
        <v>32</v>
      </c>
      <c r="G1331" t="s">
        <v>29</v>
      </c>
      <c r="H1331">
        <v>2009</v>
      </c>
      <c r="I1331">
        <v>17607</v>
      </c>
      <c r="J1331">
        <v>16</v>
      </c>
      <c r="K1331" s="5">
        <v>287537.17570000002</v>
      </c>
      <c r="L1331" s="6">
        <v>862.23317380000003</v>
      </c>
      <c r="M13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2" spans="1:13" x14ac:dyDescent="0.2">
      <c r="A1332" t="s">
        <v>2730</v>
      </c>
      <c r="B1332" t="s">
        <v>42</v>
      </c>
      <c r="C1332">
        <v>10</v>
      </c>
      <c r="D1332" s="6">
        <v>65448.49</v>
      </c>
      <c r="E1332" s="6">
        <v>114179729.58</v>
      </c>
      <c r="F1332">
        <v>7</v>
      </c>
      <c r="G1332" t="s">
        <v>33</v>
      </c>
      <c r="H1332">
        <v>2002</v>
      </c>
      <c r="I1332">
        <v>3821</v>
      </c>
      <c r="J1332">
        <v>23</v>
      </c>
      <c r="K1332" s="5">
        <v>1743.573889</v>
      </c>
      <c r="L1332" s="6">
        <v>9349.7845209999996</v>
      </c>
      <c r="M13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3" spans="1:13" x14ac:dyDescent="0.2">
      <c r="A1333" t="s">
        <v>2731</v>
      </c>
      <c r="B1333" t="s">
        <v>15</v>
      </c>
      <c r="C1333">
        <v>4</v>
      </c>
      <c r="D1333" s="6">
        <v>265977.53999999998</v>
      </c>
      <c r="E1333" s="6">
        <v>12546710318.43</v>
      </c>
      <c r="F1333">
        <v>41</v>
      </c>
      <c r="G1333" t="s">
        <v>13</v>
      </c>
      <c r="H1333">
        <v>2002</v>
      </c>
      <c r="I1333">
        <v>2812</v>
      </c>
      <c r="J1333">
        <v>23</v>
      </c>
      <c r="K1333" s="5">
        <v>47171.067730000002</v>
      </c>
      <c r="L1333" s="6">
        <v>6487.2569629999998</v>
      </c>
      <c r="M13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4" spans="1:13" x14ac:dyDescent="0.2">
      <c r="A1334" t="s">
        <v>2733</v>
      </c>
      <c r="B1334" t="s">
        <v>9</v>
      </c>
      <c r="C1334">
        <v>10</v>
      </c>
      <c r="D1334" s="6">
        <v>62679.98</v>
      </c>
      <c r="E1334" s="6">
        <v>20091694153.84</v>
      </c>
      <c r="F1334">
        <v>30</v>
      </c>
      <c r="G1334" t="s">
        <v>27</v>
      </c>
      <c r="H1334">
        <v>2005</v>
      </c>
      <c r="I1334">
        <v>15123</v>
      </c>
      <c r="J1334">
        <v>20</v>
      </c>
      <c r="K1334" s="5">
        <v>320543.03700000001</v>
      </c>
      <c r="L1334" s="6">
        <v>2089.3327009999998</v>
      </c>
      <c r="M13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5" spans="1:13" x14ac:dyDescent="0.2">
      <c r="A1335" t="s">
        <v>2734</v>
      </c>
      <c r="B1335" t="s">
        <v>15</v>
      </c>
      <c r="C1335">
        <v>8</v>
      </c>
      <c r="D1335" s="6">
        <v>35015.21</v>
      </c>
      <c r="E1335" s="6">
        <v>15529740024.969999</v>
      </c>
      <c r="F1335">
        <v>18</v>
      </c>
      <c r="G1335" t="s">
        <v>37</v>
      </c>
      <c r="H1335">
        <v>2006</v>
      </c>
      <c r="I1335">
        <v>9151</v>
      </c>
      <c r="J1335">
        <v>19</v>
      </c>
      <c r="K1335" s="5">
        <v>443513.09759999998</v>
      </c>
      <c r="L1335" s="6">
        <v>1945.2895390000001</v>
      </c>
      <c r="M13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6" spans="1:13" x14ac:dyDescent="0.2">
      <c r="A1336" t="s">
        <v>296</v>
      </c>
      <c r="B1336" t="s">
        <v>32</v>
      </c>
      <c r="C1336">
        <v>8</v>
      </c>
      <c r="D1336" s="6">
        <v>271867.03000000003</v>
      </c>
      <c r="E1336" s="6">
        <v>4198200861.9899998</v>
      </c>
      <c r="F1336">
        <v>16</v>
      </c>
      <c r="G1336" t="s">
        <v>19</v>
      </c>
      <c r="H1336">
        <v>2008</v>
      </c>
      <c r="I1336">
        <v>9148</v>
      </c>
      <c r="J1336">
        <v>17</v>
      </c>
      <c r="K1336" s="5">
        <v>15441.1109</v>
      </c>
      <c r="L1336" s="6">
        <v>16991.68952</v>
      </c>
      <c r="M13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7" spans="1:13" x14ac:dyDescent="0.2">
      <c r="A1337" t="s">
        <v>2735</v>
      </c>
      <c r="B1337" t="s">
        <v>12</v>
      </c>
      <c r="C1337">
        <v>3</v>
      </c>
      <c r="D1337" s="6">
        <v>47860.04</v>
      </c>
      <c r="E1337" s="6">
        <v>20000846813.150002</v>
      </c>
      <c r="F1337">
        <v>50</v>
      </c>
      <c r="G1337" t="s">
        <v>21</v>
      </c>
      <c r="H1337">
        <v>2002</v>
      </c>
      <c r="I1337">
        <v>2291</v>
      </c>
      <c r="J1337">
        <v>23</v>
      </c>
      <c r="K1337" s="5">
        <v>417901.87969999999</v>
      </c>
      <c r="L1337" s="6">
        <v>957.20071740000003</v>
      </c>
      <c r="M13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8" spans="1:13" x14ac:dyDescent="0.2">
      <c r="A1338" t="s">
        <v>2736</v>
      </c>
      <c r="B1338" t="s">
        <v>9</v>
      </c>
      <c r="C1338">
        <v>4</v>
      </c>
      <c r="D1338" s="6">
        <v>57871.54</v>
      </c>
      <c r="E1338" s="6">
        <v>10016040504.190001</v>
      </c>
      <c r="F1338">
        <v>22</v>
      </c>
      <c r="G1338" t="s">
        <v>19</v>
      </c>
      <c r="H1338">
        <v>2018</v>
      </c>
      <c r="I1338">
        <v>8686</v>
      </c>
      <c r="J1338">
        <v>7</v>
      </c>
      <c r="K1338" s="5">
        <v>173072.69279999999</v>
      </c>
      <c r="L1338" s="6">
        <v>2630.5243799999998</v>
      </c>
      <c r="M13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39" spans="1:13" x14ac:dyDescent="0.2">
      <c r="A1339" t="s">
        <v>2738</v>
      </c>
      <c r="B1339" t="s">
        <v>12</v>
      </c>
      <c r="C1339">
        <v>2</v>
      </c>
      <c r="D1339" s="6">
        <v>162099.94</v>
      </c>
      <c r="E1339" s="6">
        <v>2827085665.2600002</v>
      </c>
      <c r="F1339">
        <v>41</v>
      </c>
      <c r="G1339" t="s">
        <v>21</v>
      </c>
      <c r="H1339">
        <v>2013</v>
      </c>
      <c r="I1339">
        <v>8276</v>
      </c>
      <c r="J1339">
        <v>12</v>
      </c>
      <c r="K1339" s="5">
        <v>17439.386600000002</v>
      </c>
      <c r="L1339" s="6">
        <v>3953.6571349999999</v>
      </c>
      <c r="M13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0" spans="1:13" x14ac:dyDescent="0.2">
      <c r="A1340" t="s">
        <v>2739</v>
      </c>
      <c r="B1340" t="s">
        <v>9</v>
      </c>
      <c r="C1340">
        <v>2</v>
      </c>
      <c r="D1340" s="6">
        <v>31937.9</v>
      </c>
      <c r="E1340" s="6">
        <v>145988400.97999999</v>
      </c>
      <c r="F1340">
        <v>40</v>
      </c>
      <c r="G1340" t="s">
        <v>35</v>
      </c>
      <c r="H1340">
        <v>2022</v>
      </c>
      <c r="I1340">
        <v>17106</v>
      </c>
      <c r="J1340">
        <v>3</v>
      </c>
      <c r="K1340" s="5">
        <v>4570.008777</v>
      </c>
      <c r="L1340" s="6">
        <v>798.44738930000005</v>
      </c>
      <c r="M13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1" spans="1:13" x14ac:dyDescent="0.2">
      <c r="A1341" t="s">
        <v>2741</v>
      </c>
      <c r="B1341" t="s">
        <v>18</v>
      </c>
      <c r="C1341">
        <v>7</v>
      </c>
      <c r="D1341" s="6">
        <v>13117.84</v>
      </c>
      <c r="E1341" s="6">
        <v>617202865.85000002</v>
      </c>
      <c r="F1341">
        <v>41</v>
      </c>
      <c r="G1341" t="s">
        <v>29</v>
      </c>
      <c r="H1341">
        <v>2015</v>
      </c>
      <c r="I1341">
        <v>7595</v>
      </c>
      <c r="J1341">
        <v>10</v>
      </c>
      <c r="K1341" s="5">
        <v>47049.657630000002</v>
      </c>
      <c r="L1341" s="6">
        <v>319.94724819999999</v>
      </c>
      <c r="M13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2" spans="1:13" x14ac:dyDescent="0.2">
      <c r="A1342" t="s">
        <v>2743</v>
      </c>
      <c r="B1342" t="s">
        <v>9</v>
      </c>
      <c r="C1342">
        <v>1</v>
      </c>
      <c r="D1342" s="6">
        <v>12754.26</v>
      </c>
      <c r="E1342" s="6">
        <v>3023151377.8499999</v>
      </c>
      <c r="F1342">
        <v>18</v>
      </c>
      <c r="G1342" t="s">
        <v>19</v>
      </c>
      <c r="H1342">
        <v>2008</v>
      </c>
      <c r="I1342">
        <v>3254</v>
      </c>
      <c r="J1342">
        <v>17</v>
      </c>
      <c r="K1342" s="5">
        <v>237029.6636</v>
      </c>
      <c r="L1342" s="6">
        <v>708.57015620000004</v>
      </c>
      <c r="M13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3" spans="1:13" x14ac:dyDescent="0.2">
      <c r="A1343" t="s">
        <v>2745</v>
      </c>
      <c r="B1343" t="s">
        <v>49</v>
      </c>
      <c r="C1343">
        <v>1</v>
      </c>
      <c r="D1343" s="6">
        <v>45610.61</v>
      </c>
      <c r="E1343" s="6">
        <v>7371070863.9099998</v>
      </c>
      <c r="F1343">
        <v>41</v>
      </c>
      <c r="G1343" t="s">
        <v>10</v>
      </c>
      <c r="H1343">
        <v>2007</v>
      </c>
      <c r="I1343">
        <v>4926</v>
      </c>
      <c r="J1343">
        <v>18</v>
      </c>
      <c r="K1343" s="5">
        <v>161607.7035</v>
      </c>
      <c r="L1343" s="6">
        <v>1112.4537989999999</v>
      </c>
      <c r="M13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4" spans="1:13" x14ac:dyDescent="0.2">
      <c r="A1344" t="s">
        <v>2746</v>
      </c>
      <c r="B1344" t="s">
        <v>15</v>
      </c>
      <c r="C1344">
        <v>4</v>
      </c>
      <c r="D1344" s="6">
        <v>153286.31</v>
      </c>
      <c r="E1344" s="6">
        <v>2971811650.9200001</v>
      </c>
      <c r="F1344">
        <v>12</v>
      </c>
      <c r="G1344" t="s">
        <v>16</v>
      </c>
      <c r="H1344">
        <v>2012</v>
      </c>
      <c r="I1344">
        <v>1971</v>
      </c>
      <c r="J1344">
        <v>13</v>
      </c>
      <c r="K1344" s="5">
        <v>19386.325860000001</v>
      </c>
      <c r="L1344" s="6">
        <v>12773.859200000001</v>
      </c>
      <c r="M13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5" spans="1:13" x14ac:dyDescent="0.2">
      <c r="A1345" t="s">
        <v>2748</v>
      </c>
      <c r="B1345" t="s">
        <v>9</v>
      </c>
      <c r="C1345">
        <v>10</v>
      </c>
      <c r="D1345" s="6">
        <v>339117.03</v>
      </c>
      <c r="E1345" s="6">
        <v>11168062892.139999</v>
      </c>
      <c r="F1345">
        <v>23</v>
      </c>
      <c r="G1345" t="s">
        <v>29</v>
      </c>
      <c r="H1345">
        <v>2017</v>
      </c>
      <c r="I1345">
        <v>17368</v>
      </c>
      <c r="J1345">
        <v>8</v>
      </c>
      <c r="K1345" s="5">
        <v>32931.769269999997</v>
      </c>
      <c r="L1345" s="6">
        <v>14744.21868</v>
      </c>
      <c r="M13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6" spans="1:13" x14ac:dyDescent="0.2">
      <c r="A1346" t="s">
        <v>2749</v>
      </c>
      <c r="B1346" t="s">
        <v>49</v>
      </c>
      <c r="C1346">
        <v>8</v>
      </c>
      <c r="D1346" s="6">
        <v>327543.98</v>
      </c>
      <c r="E1346" s="6">
        <v>13748919233.65</v>
      </c>
      <c r="F1346">
        <v>31</v>
      </c>
      <c r="G1346" t="s">
        <v>21</v>
      </c>
      <c r="H1346">
        <v>2008</v>
      </c>
      <c r="I1346">
        <v>12061</v>
      </c>
      <c r="J1346">
        <v>17</v>
      </c>
      <c r="K1346" s="5">
        <v>41974.796459999998</v>
      </c>
      <c r="L1346" s="6">
        <v>10565.93468</v>
      </c>
      <c r="M13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7" spans="1:13" x14ac:dyDescent="0.2">
      <c r="A1347" t="s">
        <v>2750</v>
      </c>
      <c r="B1347" t="s">
        <v>15</v>
      </c>
      <c r="C1347">
        <v>2</v>
      </c>
      <c r="D1347" s="6">
        <v>296004.09999999998</v>
      </c>
      <c r="E1347" s="6">
        <v>931221730.61000001</v>
      </c>
      <c r="F1347">
        <v>20</v>
      </c>
      <c r="G1347" t="s">
        <v>37</v>
      </c>
      <c r="H1347">
        <v>2003</v>
      </c>
      <c r="I1347">
        <v>19665</v>
      </c>
      <c r="J1347">
        <v>22</v>
      </c>
      <c r="K1347" s="5">
        <v>3144.9757760000002</v>
      </c>
      <c r="L1347" s="6">
        <v>14800.205040000001</v>
      </c>
      <c r="M13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8" spans="1:13" x14ac:dyDescent="0.2">
      <c r="A1348" t="s">
        <v>298</v>
      </c>
      <c r="B1348" t="s">
        <v>18</v>
      </c>
      <c r="C1348">
        <v>2</v>
      </c>
      <c r="D1348" s="6">
        <v>373388.54</v>
      </c>
      <c r="E1348" s="6">
        <v>14349424226.24</v>
      </c>
      <c r="F1348">
        <v>24</v>
      </c>
      <c r="G1348" t="s">
        <v>27</v>
      </c>
      <c r="H1348">
        <v>2023</v>
      </c>
      <c r="I1348">
        <v>4781</v>
      </c>
      <c r="J1348">
        <v>2</v>
      </c>
      <c r="K1348" s="5">
        <v>38429.274989999998</v>
      </c>
      <c r="L1348" s="6">
        <v>15557.85579</v>
      </c>
      <c r="M13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49" spans="1:13" x14ac:dyDescent="0.2">
      <c r="A1349" t="s">
        <v>2756</v>
      </c>
      <c r="B1349" t="s">
        <v>15</v>
      </c>
      <c r="C1349">
        <v>9</v>
      </c>
      <c r="D1349" s="6">
        <v>324785.37</v>
      </c>
      <c r="E1349" s="6">
        <v>10708824152.27</v>
      </c>
      <c r="F1349">
        <v>49</v>
      </c>
      <c r="G1349" t="s">
        <v>37</v>
      </c>
      <c r="H1349">
        <v>2022</v>
      </c>
      <c r="I1349">
        <v>11606</v>
      </c>
      <c r="J1349">
        <v>3</v>
      </c>
      <c r="K1349" s="5">
        <v>32971.003019999996</v>
      </c>
      <c r="L1349" s="6">
        <v>6628.2728269999998</v>
      </c>
      <c r="M13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0" spans="1:13" x14ac:dyDescent="0.2">
      <c r="A1350" t="s">
        <v>2757</v>
      </c>
      <c r="B1350" t="s">
        <v>24</v>
      </c>
      <c r="C1350">
        <v>2</v>
      </c>
      <c r="D1350" s="6">
        <v>30203.83</v>
      </c>
      <c r="E1350" s="6">
        <v>1471953176.3299999</v>
      </c>
      <c r="F1350">
        <v>11</v>
      </c>
      <c r="G1350" t="s">
        <v>33</v>
      </c>
      <c r="H1350">
        <v>2018</v>
      </c>
      <c r="I1350">
        <v>16102</v>
      </c>
      <c r="J1350">
        <v>7</v>
      </c>
      <c r="K1350" s="5">
        <v>48732.998829999997</v>
      </c>
      <c r="L1350" s="6">
        <v>2745.8022799999999</v>
      </c>
      <c r="M13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1" spans="1:13" x14ac:dyDescent="0.2">
      <c r="A1351" t="s">
        <v>2758</v>
      </c>
      <c r="B1351" t="s">
        <v>42</v>
      </c>
      <c r="C1351">
        <v>1</v>
      </c>
      <c r="D1351" s="6">
        <v>175604.75</v>
      </c>
      <c r="E1351" s="6">
        <v>8099017432.6300001</v>
      </c>
      <c r="F1351">
        <v>29</v>
      </c>
      <c r="G1351" t="s">
        <v>33</v>
      </c>
      <c r="H1351">
        <v>2007</v>
      </c>
      <c r="I1351">
        <v>2175</v>
      </c>
      <c r="J1351">
        <v>18</v>
      </c>
      <c r="K1351" s="5">
        <v>46119.719640000003</v>
      </c>
      <c r="L1351" s="6">
        <v>6055.3361999999997</v>
      </c>
      <c r="M13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2" spans="1:13" x14ac:dyDescent="0.2">
      <c r="A1352" t="s">
        <v>2762</v>
      </c>
      <c r="B1352" t="s">
        <v>32</v>
      </c>
      <c r="C1352">
        <v>4</v>
      </c>
      <c r="D1352" s="6">
        <v>161664.45000000001</v>
      </c>
      <c r="E1352" s="6">
        <v>7200546183.1000004</v>
      </c>
      <c r="F1352">
        <v>30</v>
      </c>
      <c r="G1352" t="s">
        <v>19</v>
      </c>
      <c r="H1352">
        <v>2005</v>
      </c>
      <c r="I1352">
        <v>19705</v>
      </c>
      <c r="J1352">
        <v>20</v>
      </c>
      <c r="K1352" s="5">
        <v>44539.07026</v>
      </c>
      <c r="L1352" s="6">
        <v>5388.8151660000003</v>
      </c>
      <c r="M13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3" spans="1:13" x14ac:dyDescent="0.2">
      <c r="A1353" t="s">
        <v>2763</v>
      </c>
      <c r="B1353" t="s">
        <v>12</v>
      </c>
      <c r="C1353">
        <v>1</v>
      </c>
      <c r="D1353" s="6">
        <v>21600.560000000001</v>
      </c>
      <c r="E1353" s="6">
        <v>6813283783.8699999</v>
      </c>
      <c r="F1353">
        <v>33</v>
      </c>
      <c r="G1353" t="s">
        <v>16</v>
      </c>
      <c r="H1353">
        <v>2020</v>
      </c>
      <c r="I1353">
        <v>1871</v>
      </c>
      <c r="J1353">
        <v>5</v>
      </c>
      <c r="K1353" s="5">
        <v>315420.63299999997</v>
      </c>
      <c r="L1353" s="6">
        <v>654.56241220000004</v>
      </c>
      <c r="M13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4" spans="1:13" x14ac:dyDescent="0.2">
      <c r="A1354" t="s">
        <v>2764</v>
      </c>
      <c r="B1354" t="s">
        <v>9</v>
      </c>
      <c r="C1354">
        <v>4</v>
      </c>
      <c r="D1354" s="6">
        <v>131953.91</v>
      </c>
      <c r="E1354" s="6">
        <v>4395300412.2700005</v>
      </c>
      <c r="F1354">
        <v>22</v>
      </c>
      <c r="G1354" t="s">
        <v>33</v>
      </c>
      <c r="H1354">
        <v>2009</v>
      </c>
      <c r="I1354">
        <v>5812</v>
      </c>
      <c r="J1354">
        <v>16</v>
      </c>
      <c r="K1354" s="5">
        <v>33308.36073</v>
      </c>
      <c r="L1354" s="6">
        <v>5997.905033</v>
      </c>
      <c r="M13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5" spans="1:13" x14ac:dyDescent="0.2">
      <c r="A1355" t="s">
        <v>299</v>
      </c>
      <c r="B1355" t="s">
        <v>12</v>
      </c>
      <c r="C1355">
        <v>10</v>
      </c>
      <c r="D1355" s="6">
        <v>137412.19</v>
      </c>
      <c r="E1355" s="6">
        <v>6101680789</v>
      </c>
      <c r="F1355">
        <v>17</v>
      </c>
      <c r="G1355" t="s">
        <v>16</v>
      </c>
      <c r="H1355">
        <v>2021</v>
      </c>
      <c r="I1355">
        <v>19149</v>
      </c>
      <c r="J1355">
        <v>4</v>
      </c>
      <c r="K1355" s="5">
        <v>44403.217709999997</v>
      </c>
      <c r="L1355" s="6">
        <v>8083.0699850000001</v>
      </c>
      <c r="M13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6" spans="1:13" x14ac:dyDescent="0.2">
      <c r="A1356" t="s">
        <v>2765</v>
      </c>
      <c r="B1356" t="s">
        <v>24</v>
      </c>
      <c r="C1356">
        <v>8</v>
      </c>
      <c r="D1356" s="6">
        <v>365025.17</v>
      </c>
      <c r="E1356" s="6">
        <v>9738036975.6499996</v>
      </c>
      <c r="F1356">
        <v>25</v>
      </c>
      <c r="G1356" t="s">
        <v>29</v>
      </c>
      <c r="H1356">
        <v>2013</v>
      </c>
      <c r="I1356">
        <v>2024</v>
      </c>
      <c r="J1356">
        <v>12</v>
      </c>
      <c r="K1356" s="5">
        <v>26676.713810000001</v>
      </c>
      <c r="L1356" s="6">
        <v>14601.006740000001</v>
      </c>
      <c r="M13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7" spans="1:13" x14ac:dyDescent="0.2">
      <c r="A1357" t="s">
        <v>2766</v>
      </c>
      <c r="B1357" t="s">
        <v>42</v>
      </c>
      <c r="C1357">
        <v>8</v>
      </c>
      <c r="D1357" s="6">
        <v>249635.12</v>
      </c>
      <c r="E1357" s="6">
        <v>1057481687.3099999</v>
      </c>
      <c r="F1357">
        <v>32</v>
      </c>
      <c r="G1357" t="s">
        <v>21</v>
      </c>
      <c r="H1357">
        <v>2005</v>
      </c>
      <c r="I1357">
        <v>18768</v>
      </c>
      <c r="J1357">
        <v>20</v>
      </c>
      <c r="K1357" s="5">
        <v>4235.1093600000004</v>
      </c>
      <c r="L1357" s="6">
        <v>7801.09764</v>
      </c>
      <c r="M13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8" spans="1:13" x14ac:dyDescent="0.2">
      <c r="A1358" t="s">
        <v>2768</v>
      </c>
      <c r="B1358" t="s">
        <v>32</v>
      </c>
      <c r="C1358">
        <v>6</v>
      </c>
      <c r="D1358" s="6">
        <v>399032.3</v>
      </c>
      <c r="E1358" s="6">
        <v>15716017825.82</v>
      </c>
      <c r="F1358">
        <v>21</v>
      </c>
      <c r="G1358" t="s">
        <v>37</v>
      </c>
      <c r="H1358">
        <v>2005</v>
      </c>
      <c r="I1358">
        <v>5026</v>
      </c>
      <c r="J1358">
        <v>20</v>
      </c>
      <c r="K1358" s="5">
        <v>39384.327420000001</v>
      </c>
      <c r="L1358" s="6">
        <v>19001.538140000001</v>
      </c>
      <c r="M13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59" spans="1:13" x14ac:dyDescent="0.2">
      <c r="A1359" t="s">
        <v>2769</v>
      </c>
      <c r="B1359" t="s">
        <v>42</v>
      </c>
      <c r="C1359">
        <v>9</v>
      </c>
      <c r="D1359" s="6">
        <v>245731.37</v>
      </c>
      <c r="E1359" s="6">
        <v>1151449759.3099999</v>
      </c>
      <c r="F1359">
        <v>37</v>
      </c>
      <c r="G1359" t="s">
        <v>21</v>
      </c>
      <c r="H1359">
        <v>2013</v>
      </c>
      <c r="I1359">
        <v>817</v>
      </c>
      <c r="J1359">
        <v>12</v>
      </c>
      <c r="K1359" s="5">
        <v>4684.8069580000001</v>
      </c>
      <c r="L1359" s="6">
        <v>6641.388355</v>
      </c>
      <c r="M13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0" spans="1:13" x14ac:dyDescent="0.2">
      <c r="A1360" t="s">
        <v>2772</v>
      </c>
      <c r="B1360" t="s">
        <v>12</v>
      </c>
      <c r="C1360">
        <v>4</v>
      </c>
      <c r="D1360" s="6">
        <v>205738.31</v>
      </c>
      <c r="E1360" s="6">
        <v>4581112171.6099997</v>
      </c>
      <c r="F1360">
        <v>16</v>
      </c>
      <c r="G1360" t="s">
        <v>29</v>
      </c>
      <c r="H1360">
        <v>2002</v>
      </c>
      <c r="I1360">
        <v>10537</v>
      </c>
      <c r="J1360">
        <v>23</v>
      </c>
      <c r="K1360" s="5">
        <v>22265.694769999998</v>
      </c>
      <c r="L1360" s="6">
        <v>12858.64443</v>
      </c>
      <c r="M13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1" spans="1:13" x14ac:dyDescent="0.2">
      <c r="A1361" t="s">
        <v>2774</v>
      </c>
      <c r="B1361" t="s">
        <v>12</v>
      </c>
      <c r="C1361">
        <v>4</v>
      </c>
      <c r="D1361" s="6">
        <v>294870.27</v>
      </c>
      <c r="E1361" s="6">
        <v>5799476525.8699999</v>
      </c>
      <c r="F1361">
        <v>42</v>
      </c>
      <c r="G1361" t="s">
        <v>10</v>
      </c>
      <c r="H1361">
        <v>2018</v>
      </c>
      <c r="I1361">
        <v>6846</v>
      </c>
      <c r="J1361">
        <v>7</v>
      </c>
      <c r="K1361" s="5">
        <v>19666.89186</v>
      </c>
      <c r="L1361" s="6">
        <v>7020.7206450000003</v>
      </c>
      <c r="M13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2" spans="1:13" x14ac:dyDescent="0.2">
      <c r="A1362" t="s">
        <v>300</v>
      </c>
      <c r="B1362" t="s">
        <v>32</v>
      </c>
      <c r="C1362">
        <v>1</v>
      </c>
      <c r="D1362" s="6">
        <v>191017.73</v>
      </c>
      <c r="E1362" s="6">
        <v>9043004199.5200005</v>
      </c>
      <c r="F1362">
        <v>47</v>
      </c>
      <c r="G1362" t="s">
        <v>29</v>
      </c>
      <c r="H1362">
        <v>2000</v>
      </c>
      <c r="I1362">
        <v>11464</v>
      </c>
      <c r="J1362">
        <v>25</v>
      </c>
      <c r="K1362" s="5">
        <v>47340.176460000002</v>
      </c>
      <c r="L1362" s="6">
        <v>4064.2070819999999</v>
      </c>
      <c r="M13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3" spans="1:13" x14ac:dyDescent="0.2">
      <c r="A1363" t="s">
        <v>2776</v>
      </c>
      <c r="B1363" t="s">
        <v>49</v>
      </c>
      <c r="C1363">
        <v>10</v>
      </c>
      <c r="D1363" s="6">
        <v>81680.34</v>
      </c>
      <c r="E1363" s="6">
        <v>179003890.56</v>
      </c>
      <c r="F1363">
        <v>8</v>
      </c>
      <c r="G1363" t="s">
        <v>27</v>
      </c>
      <c r="H1363">
        <v>2002</v>
      </c>
      <c r="I1363">
        <v>6986</v>
      </c>
      <c r="J1363">
        <v>23</v>
      </c>
      <c r="K1363" s="5">
        <v>2190.5173530000002</v>
      </c>
      <c r="L1363" s="6">
        <v>10210.042960000001</v>
      </c>
      <c r="M13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4" spans="1:13" x14ac:dyDescent="0.2">
      <c r="A1364" t="s">
        <v>2777</v>
      </c>
      <c r="B1364" t="s">
        <v>15</v>
      </c>
      <c r="C1364">
        <v>3</v>
      </c>
      <c r="D1364" s="6">
        <v>451251.63</v>
      </c>
      <c r="E1364" s="6">
        <v>19946360.960000001</v>
      </c>
      <c r="F1364">
        <v>34</v>
      </c>
      <c r="G1364" t="s">
        <v>35</v>
      </c>
      <c r="H1364">
        <v>2011</v>
      </c>
      <c r="I1364">
        <v>12079</v>
      </c>
      <c r="J1364">
        <v>14</v>
      </c>
      <c r="K1364" s="5">
        <v>43.202302420000002</v>
      </c>
      <c r="L1364" s="6">
        <v>13272.10673</v>
      </c>
      <c r="M13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5" spans="1:13" x14ac:dyDescent="0.2">
      <c r="A1365" t="s">
        <v>2779</v>
      </c>
      <c r="B1365" t="s">
        <v>42</v>
      </c>
      <c r="C1365">
        <v>5</v>
      </c>
      <c r="D1365" s="6">
        <v>471213.7</v>
      </c>
      <c r="E1365" s="6">
        <v>16011736789.26</v>
      </c>
      <c r="F1365">
        <v>48</v>
      </c>
      <c r="G1365" t="s">
        <v>35</v>
      </c>
      <c r="H1365">
        <v>2009</v>
      </c>
      <c r="I1365">
        <v>16193</v>
      </c>
      <c r="J1365">
        <v>16</v>
      </c>
      <c r="K1365" s="5">
        <v>33978.777439999998</v>
      </c>
      <c r="L1365" s="6">
        <v>9816.9521669999995</v>
      </c>
      <c r="M13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6" spans="1:13" x14ac:dyDescent="0.2">
      <c r="A1366" t="s">
        <v>2780</v>
      </c>
      <c r="B1366" t="s">
        <v>24</v>
      </c>
      <c r="C1366">
        <v>4</v>
      </c>
      <c r="D1366" s="6">
        <v>86384.44</v>
      </c>
      <c r="E1366" s="6">
        <v>4251150519.8400002</v>
      </c>
      <c r="F1366">
        <v>5</v>
      </c>
      <c r="G1366" t="s">
        <v>10</v>
      </c>
      <c r="H1366">
        <v>2021</v>
      </c>
      <c r="I1366">
        <v>15283</v>
      </c>
      <c r="J1366">
        <v>4</v>
      </c>
      <c r="K1366" s="5">
        <v>49210.993929999997</v>
      </c>
      <c r="L1366" s="6">
        <v>17276.887930000001</v>
      </c>
      <c r="M13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7" spans="1:13" x14ac:dyDescent="0.2">
      <c r="A1367" t="s">
        <v>2781</v>
      </c>
      <c r="B1367" t="s">
        <v>15</v>
      </c>
      <c r="C1367">
        <v>7</v>
      </c>
      <c r="D1367" s="6">
        <v>463833.71</v>
      </c>
      <c r="E1367" s="6">
        <v>1748475742.9300001</v>
      </c>
      <c r="F1367">
        <v>25</v>
      </c>
      <c r="G1367" t="s">
        <v>13</v>
      </c>
      <c r="H1367">
        <v>2016</v>
      </c>
      <c r="I1367">
        <v>12735</v>
      </c>
      <c r="J1367">
        <v>9</v>
      </c>
      <c r="K1367" s="5">
        <v>3768.617675</v>
      </c>
      <c r="L1367" s="6">
        <v>18553.348310000001</v>
      </c>
      <c r="M13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8" spans="1:13" x14ac:dyDescent="0.2">
      <c r="A1368" t="s">
        <v>301</v>
      </c>
      <c r="B1368" t="s">
        <v>9</v>
      </c>
      <c r="C1368">
        <v>1</v>
      </c>
      <c r="D1368" s="6">
        <v>185134.83</v>
      </c>
      <c r="E1368" s="6">
        <v>7285139646.5500002</v>
      </c>
      <c r="F1368">
        <v>48</v>
      </c>
      <c r="G1368" t="s">
        <v>27</v>
      </c>
      <c r="H1368">
        <v>2001</v>
      </c>
      <c r="I1368">
        <v>2882</v>
      </c>
      <c r="J1368">
        <v>24</v>
      </c>
      <c r="K1368" s="5">
        <v>39349.454100000003</v>
      </c>
      <c r="L1368" s="6">
        <v>3856.975633</v>
      </c>
      <c r="M13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69" spans="1:13" x14ac:dyDescent="0.2">
      <c r="A1369" t="s">
        <v>2785</v>
      </c>
      <c r="B1369" t="s">
        <v>42</v>
      </c>
      <c r="C1369">
        <v>7</v>
      </c>
      <c r="D1369" s="6">
        <v>287307.84000000003</v>
      </c>
      <c r="E1369" s="6">
        <v>7475203370.8000002</v>
      </c>
      <c r="F1369">
        <v>38</v>
      </c>
      <c r="G1369" t="s">
        <v>16</v>
      </c>
      <c r="H1369">
        <v>2015</v>
      </c>
      <c r="I1369">
        <v>4071</v>
      </c>
      <c r="J1369">
        <v>10</v>
      </c>
      <c r="K1369" s="5">
        <v>26017.097160000001</v>
      </c>
      <c r="L1369" s="6">
        <v>7560.7327079999995</v>
      </c>
      <c r="M13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0" spans="1:13" x14ac:dyDescent="0.2">
      <c r="A1370" t="s">
        <v>2787</v>
      </c>
      <c r="B1370" t="s">
        <v>15</v>
      </c>
      <c r="C1370">
        <v>7</v>
      </c>
      <c r="D1370" s="6">
        <v>177895.31</v>
      </c>
      <c r="E1370" s="6">
        <v>26973709762.16</v>
      </c>
      <c r="F1370">
        <v>33</v>
      </c>
      <c r="G1370" t="s">
        <v>19</v>
      </c>
      <c r="H1370">
        <v>2021</v>
      </c>
      <c r="I1370">
        <v>11286</v>
      </c>
      <c r="J1370">
        <v>4</v>
      </c>
      <c r="K1370" s="5">
        <v>151625.8768</v>
      </c>
      <c r="L1370" s="6">
        <v>5390.7668709999998</v>
      </c>
      <c r="M13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1" spans="1:13" x14ac:dyDescent="0.2">
      <c r="A1371" t="s">
        <v>2788</v>
      </c>
      <c r="B1371" t="s">
        <v>49</v>
      </c>
      <c r="C1371">
        <v>1</v>
      </c>
      <c r="D1371" s="6">
        <v>31152.6</v>
      </c>
      <c r="E1371" s="6">
        <v>8996033446.4200001</v>
      </c>
      <c r="F1371">
        <v>18</v>
      </c>
      <c r="G1371" t="s">
        <v>21</v>
      </c>
      <c r="H1371">
        <v>2016</v>
      </c>
      <c r="I1371">
        <v>13287</v>
      </c>
      <c r="J1371">
        <v>9</v>
      </c>
      <c r="K1371" s="5">
        <v>288772.07339999999</v>
      </c>
      <c r="L1371" s="6">
        <v>1730.70027</v>
      </c>
      <c r="M13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2" spans="1:13" x14ac:dyDescent="0.2">
      <c r="A1372" t="s">
        <v>2789</v>
      </c>
      <c r="B1372" t="s">
        <v>18</v>
      </c>
      <c r="C1372">
        <v>4</v>
      </c>
      <c r="D1372" s="6">
        <v>246839.34</v>
      </c>
      <c r="E1372" s="6">
        <v>6773136434.8500004</v>
      </c>
      <c r="F1372">
        <v>19</v>
      </c>
      <c r="G1372" t="s">
        <v>19</v>
      </c>
      <c r="H1372">
        <v>2002</v>
      </c>
      <c r="I1372">
        <v>3795</v>
      </c>
      <c r="J1372">
        <v>23</v>
      </c>
      <c r="K1372" s="5">
        <v>27438.45247</v>
      </c>
      <c r="L1372" s="6">
        <v>12991.544400000001</v>
      </c>
      <c r="M13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3" spans="1:13" x14ac:dyDescent="0.2">
      <c r="A1373" t="s">
        <v>2790</v>
      </c>
      <c r="B1373" t="s">
        <v>42</v>
      </c>
      <c r="C1373">
        <v>8</v>
      </c>
      <c r="D1373" s="6">
        <v>118233.73</v>
      </c>
      <c r="E1373" s="6">
        <v>5728707383.4099998</v>
      </c>
      <c r="F1373">
        <v>34</v>
      </c>
      <c r="G1373" t="s">
        <v>29</v>
      </c>
      <c r="H1373">
        <v>2011</v>
      </c>
      <c r="I1373">
        <v>10218</v>
      </c>
      <c r="J1373">
        <v>14</v>
      </c>
      <c r="K1373" s="5">
        <v>48451.39402</v>
      </c>
      <c r="L1373" s="6">
        <v>3477.4627139999998</v>
      </c>
      <c r="M13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4" spans="1:13" x14ac:dyDescent="0.2">
      <c r="A1374" t="s">
        <v>2791</v>
      </c>
      <c r="B1374" t="s">
        <v>12</v>
      </c>
      <c r="C1374">
        <v>8</v>
      </c>
      <c r="D1374" s="6">
        <v>26004.6</v>
      </c>
      <c r="E1374" s="6">
        <v>10170413973.92</v>
      </c>
      <c r="F1374">
        <v>20</v>
      </c>
      <c r="G1374" t="s">
        <v>37</v>
      </c>
      <c r="H1374">
        <v>2009</v>
      </c>
      <c r="I1374">
        <v>17325</v>
      </c>
      <c r="J1374">
        <v>16</v>
      </c>
      <c r="K1374" s="5">
        <v>391099.56890000001</v>
      </c>
      <c r="L1374" s="6">
        <v>1300.2300150000001</v>
      </c>
      <c r="M13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5" spans="1:13" x14ac:dyDescent="0.2">
      <c r="A1375" t="s">
        <v>2793</v>
      </c>
      <c r="B1375" t="s">
        <v>15</v>
      </c>
      <c r="C1375">
        <v>6</v>
      </c>
      <c r="D1375" s="6">
        <v>158095.35999999999</v>
      </c>
      <c r="E1375" s="6">
        <v>7823209140.46</v>
      </c>
      <c r="F1375">
        <v>23</v>
      </c>
      <c r="G1375" t="s">
        <v>27</v>
      </c>
      <c r="H1375">
        <v>2011</v>
      </c>
      <c r="I1375">
        <v>14196</v>
      </c>
      <c r="J1375">
        <v>14</v>
      </c>
      <c r="K1375" s="5">
        <v>49483.117539999999</v>
      </c>
      <c r="L1375" s="6">
        <v>6873.7110970000003</v>
      </c>
      <c r="M13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6" spans="1:13" x14ac:dyDescent="0.2">
      <c r="A1376" t="s">
        <v>302</v>
      </c>
      <c r="B1376" t="s">
        <v>24</v>
      </c>
      <c r="C1376">
        <v>8</v>
      </c>
      <c r="D1376" s="6">
        <v>55751.33</v>
      </c>
      <c r="E1376" s="6">
        <v>9000177971.5699997</v>
      </c>
      <c r="F1376">
        <v>49</v>
      </c>
      <c r="G1376" t="s">
        <v>16</v>
      </c>
      <c r="H1376">
        <v>2022</v>
      </c>
      <c r="I1376">
        <v>6487</v>
      </c>
      <c r="J1376">
        <v>3</v>
      </c>
      <c r="K1376" s="5">
        <v>161433.31140000001</v>
      </c>
      <c r="L1376" s="6">
        <v>1137.7822960000001</v>
      </c>
      <c r="M13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7" spans="1:13" x14ac:dyDescent="0.2">
      <c r="A1377" t="s">
        <v>2796</v>
      </c>
      <c r="B1377" t="s">
        <v>9</v>
      </c>
      <c r="C1377">
        <v>10</v>
      </c>
      <c r="D1377" s="6">
        <v>134658.62</v>
      </c>
      <c r="E1377" s="6">
        <v>5510928179.96</v>
      </c>
      <c r="F1377">
        <v>41</v>
      </c>
      <c r="G1377" t="s">
        <v>29</v>
      </c>
      <c r="H1377">
        <v>2000</v>
      </c>
      <c r="I1377">
        <v>13174</v>
      </c>
      <c r="J1377">
        <v>25</v>
      </c>
      <c r="K1377" s="5">
        <v>40924.179199999999</v>
      </c>
      <c r="L1377" s="6">
        <v>3284.356601</v>
      </c>
      <c r="M13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8" spans="1:13" x14ac:dyDescent="0.2">
      <c r="A1378" t="s">
        <v>2798</v>
      </c>
      <c r="B1378" t="s">
        <v>49</v>
      </c>
      <c r="C1378">
        <v>9</v>
      </c>
      <c r="D1378" s="6">
        <v>79684.789999999994</v>
      </c>
      <c r="E1378" s="6">
        <v>18946012563.84</v>
      </c>
      <c r="F1378">
        <v>33</v>
      </c>
      <c r="G1378" t="s">
        <v>13</v>
      </c>
      <c r="H1378">
        <v>2002</v>
      </c>
      <c r="I1378">
        <v>575</v>
      </c>
      <c r="J1378">
        <v>23</v>
      </c>
      <c r="K1378" s="5">
        <v>237760.9834</v>
      </c>
      <c r="L1378" s="6">
        <v>2414.6904589999999</v>
      </c>
      <c r="M13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79" spans="1:13" x14ac:dyDescent="0.2">
      <c r="A1379" t="s">
        <v>2799</v>
      </c>
      <c r="B1379" t="s">
        <v>15</v>
      </c>
      <c r="C1379">
        <v>6</v>
      </c>
      <c r="D1379" s="6">
        <v>148083.17000000001</v>
      </c>
      <c r="E1379" s="6">
        <v>6831441630.1899996</v>
      </c>
      <c r="F1379">
        <v>12</v>
      </c>
      <c r="G1379" t="s">
        <v>16</v>
      </c>
      <c r="H1379">
        <v>2001</v>
      </c>
      <c r="I1379">
        <v>1938</v>
      </c>
      <c r="J1379">
        <v>24</v>
      </c>
      <c r="K1379" s="5">
        <v>46131.465230000002</v>
      </c>
      <c r="L1379" s="6">
        <v>12340.26406</v>
      </c>
      <c r="M13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0" spans="1:13" x14ac:dyDescent="0.2">
      <c r="A1380" t="s">
        <v>2800</v>
      </c>
      <c r="B1380" t="s">
        <v>42</v>
      </c>
      <c r="C1380">
        <v>3</v>
      </c>
      <c r="D1380" s="6">
        <v>493758.44</v>
      </c>
      <c r="E1380" s="6">
        <v>21001693611.34</v>
      </c>
      <c r="F1380">
        <v>34</v>
      </c>
      <c r="G1380" t="s">
        <v>16</v>
      </c>
      <c r="H1380">
        <v>2001</v>
      </c>
      <c r="I1380">
        <v>1634</v>
      </c>
      <c r="J1380">
        <v>24</v>
      </c>
      <c r="K1380" s="5">
        <v>42533.348539999999</v>
      </c>
      <c r="L1380" s="6">
        <v>14522.30708</v>
      </c>
      <c r="M13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1" spans="1:13" x14ac:dyDescent="0.2">
      <c r="A1381" t="s">
        <v>2801</v>
      </c>
      <c r="B1381" t="s">
        <v>12</v>
      </c>
      <c r="C1381">
        <v>9</v>
      </c>
      <c r="D1381" s="6">
        <v>90213.68</v>
      </c>
      <c r="E1381" s="6">
        <v>18505293339.939999</v>
      </c>
      <c r="F1381">
        <v>24</v>
      </c>
      <c r="G1381" t="s">
        <v>16</v>
      </c>
      <c r="H1381">
        <v>2012</v>
      </c>
      <c r="I1381">
        <v>8888</v>
      </c>
      <c r="J1381">
        <v>13</v>
      </c>
      <c r="K1381" s="5">
        <v>205126.3523</v>
      </c>
      <c r="L1381" s="6">
        <v>3758.9033370000002</v>
      </c>
      <c r="M13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2" spans="1:13" x14ac:dyDescent="0.2">
      <c r="A1382" t="s">
        <v>2802</v>
      </c>
      <c r="B1382" t="s">
        <v>18</v>
      </c>
      <c r="C1382">
        <v>10</v>
      </c>
      <c r="D1382" s="6">
        <v>112410.87</v>
      </c>
      <c r="E1382" s="6">
        <v>2160397152.3499999</v>
      </c>
      <c r="F1382">
        <v>14</v>
      </c>
      <c r="G1382" t="s">
        <v>21</v>
      </c>
      <c r="H1382">
        <v>2022</v>
      </c>
      <c r="I1382">
        <v>2594</v>
      </c>
      <c r="J1382">
        <v>3</v>
      </c>
      <c r="K1382" s="5">
        <v>19217.757099999999</v>
      </c>
      <c r="L1382" s="6">
        <v>8029.3476579999997</v>
      </c>
      <c r="M13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3" spans="1:13" x14ac:dyDescent="0.2">
      <c r="A1383" t="s">
        <v>2803</v>
      </c>
      <c r="B1383" t="s">
        <v>12</v>
      </c>
      <c r="C1383">
        <v>10</v>
      </c>
      <c r="D1383" s="6">
        <v>342374.41</v>
      </c>
      <c r="E1383" s="6">
        <v>15880568433.870001</v>
      </c>
      <c r="F1383">
        <v>46</v>
      </c>
      <c r="G1383" t="s">
        <v>16</v>
      </c>
      <c r="H1383">
        <v>2020</v>
      </c>
      <c r="I1383">
        <v>16924</v>
      </c>
      <c r="J1383">
        <v>5</v>
      </c>
      <c r="K1383" s="5">
        <v>46382.630790000003</v>
      </c>
      <c r="L1383" s="6">
        <v>7442.9220539999997</v>
      </c>
      <c r="M13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4" spans="1:13" x14ac:dyDescent="0.2">
      <c r="A1384" t="s">
        <v>303</v>
      </c>
      <c r="B1384" t="s">
        <v>15</v>
      </c>
      <c r="C1384">
        <v>2</v>
      </c>
      <c r="D1384" s="6">
        <v>37282.14</v>
      </c>
      <c r="E1384" s="6">
        <v>6084761595.1099997</v>
      </c>
      <c r="F1384">
        <v>18</v>
      </c>
      <c r="G1384" t="s">
        <v>13</v>
      </c>
      <c r="H1384">
        <v>2020</v>
      </c>
      <c r="I1384">
        <v>1509</v>
      </c>
      <c r="J1384">
        <v>5</v>
      </c>
      <c r="K1384" s="5">
        <v>163207.48480000001</v>
      </c>
      <c r="L1384" s="6">
        <v>2071.2300049999999</v>
      </c>
      <c r="M13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5" spans="1:13" x14ac:dyDescent="0.2">
      <c r="A1385" t="s">
        <v>2806</v>
      </c>
      <c r="B1385" t="s">
        <v>42</v>
      </c>
      <c r="C1385">
        <v>4</v>
      </c>
      <c r="D1385" s="6">
        <v>303369.32</v>
      </c>
      <c r="E1385" s="6">
        <v>107219860.05</v>
      </c>
      <c r="F1385">
        <v>50</v>
      </c>
      <c r="G1385" t="s">
        <v>10</v>
      </c>
      <c r="H1385">
        <v>2008</v>
      </c>
      <c r="I1385">
        <v>1470</v>
      </c>
      <c r="J1385">
        <v>17</v>
      </c>
      <c r="K1385" s="5">
        <v>352.43014149999999</v>
      </c>
      <c r="L1385" s="6">
        <v>6067.3863060000003</v>
      </c>
      <c r="M13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6" spans="1:13" x14ac:dyDescent="0.2">
      <c r="A1386" t="s">
        <v>2808</v>
      </c>
      <c r="B1386" t="s">
        <v>49</v>
      </c>
      <c r="C1386">
        <v>3</v>
      </c>
      <c r="D1386" s="6">
        <v>16834.990000000002</v>
      </c>
      <c r="E1386" s="6">
        <v>6891183135.8900003</v>
      </c>
      <c r="F1386">
        <v>50</v>
      </c>
      <c r="G1386" t="s">
        <v>16</v>
      </c>
      <c r="H1386">
        <v>2007</v>
      </c>
      <c r="I1386">
        <v>14244</v>
      </c>
      <c r="J1386">
        <v>18</v>
      </c>
      <c r="K1386" s="5">
        <v>409335.8162</v>
      </c>
      <c r="L1386" s="6">
        <v>336.69989420000002</v>
      </c>
      <c r="M13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7" spans="1:13" x14ac:dyDescent="0.2">
      <c r="A1387" t="s">
        <v>2810</v>
      </c>
      <c r="B1387" t="s">
        <v>9</v>
      </c>
      <c r="C1387">
        <v>4</v>
      </c>
      <c r="D1387" s="6">
        <v>95040.639999999999</v>
      </c>
      <c r="E1387" s="6">
        <v>15434151349.360001</v>
      </c>
      <c r="F1387">
        <v>42</v>
      </c>
      <c r="G1387" t="s">
        <v>35</v>
      </c>
      <c r="H1387">
        <v>2010</v>
      </c>
      <c r="I1387">
        <v>1381</v>
      </c>
      <c r="J1387">
        <v>15</v>
      </c>
      <c r="K1387" s="5">
        <v>162394.2844</v>
      </c>
      <c r="L1387" s="6">
        <v>2262.8723209999998</v>
      </c>
      <c r="M13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8" spans="1:13" x14ac:dyDescent="0.2">
      <c r="A1388" t="s">
        <v>2812</v>
      </c>
      <c r="B1388" t="s">
        <v>15</v>
      </c>
      <c r="C1388">
        <v>6</v>
      </c>
      <c r="D1388" s="6">
        <v>308554.28000000003</v>
      </c>
      <c r="E1388" s="6">
        <v>128008765.77</v>
      </c>
      <c r="F1388">
        <v>42</v>
      </c>
      <c r="G1388" t="s">
        <v>10</v>
      </c>
      <c r="H1388">
        <v>2002</v>
      </c>
      <c r="I1388">
        <v>1217</v>
      </c>
      <c r="J1388">
        <v>23</v>
      </c>
      <c r="K1388" s="5">
        <v>413.86628469999999</v>
      </c>
      <c r="L1388" s="6">
        <v>7346.5303620000004</v>
      </c>
      <c r="M13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89" spans="1:13" x14ac:dyDescent="0.2">
      <c r="A1389" t="s">
        <v>2813</v>
      </c>
      <c r="B1389" t="s">
        <v>9</v>
      </c>
      <c r="C1389">
        <v>5</v>
      </c>
      <c r="D1389" s="6">
        <v>31113.46</v>
      </c>
      <c r="E1389" s="6">
        <v>5512172601.4899998</v>
      </c>
      <c r="F1389">
        <v>42</v>
      </c>
      <c r="G1389" t="s">
        <v>27</v>
      </c>
      <c r="H1389">
        <v>2007</v>
      </c>
      <c r="I1389">
        <v>14968</v>
      </c>
      <c r="J1389">
        <v>18</v>
      </c>
      <c r="K1389" s="5">
        <v>177162.6103</v>
      </c>
      <c r="L1389" s="6">
        <v>740.79662619999999</v>
      </c>
      <c r="M13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0" spans="1:13" x14ac:dyDescent="0.2">
      <c r="A1390" t="s">
        <v>2814</v>
      </c>
      <c r="B1390" t="s">
        <v>15</v>
      </c>
      <c r="C1390">
        <v>3</v>
      </c>
      <c r="D1390" s="6">
        <v>31632.91</v>
      </c>
      <c r="E1390" s="6">
        <v>6032242938.6000004</v>
      </c>
      <c r="F1390">
        <v>19</v>
      </c>
      <c r="G1390" t="s">
        <v>16</v>
      </c>
      <c r="H1390">
        <v>2013</v>
      </c>
      <c r="I1390">
        <v>18832</v>
      </c>
      <c r="J1390">
        <v>12</v>
      </c>
      <c r="K1390" s="5">
        <v>190694.16140000001</v>
      </c>
      <c r="L1390" s="6">
        <v>1664.8900169999999</v>
      </c>
      <c r="M13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1" spans="1:13" x14ac:dyDescent="0.2">
      <c r="A1391" t="s">
        <v>304</v>
      </c>
      <c r="B1391" t="s">
        <v>49</v>
      </c>
      <c r="C1391">
        <v>7</v>
      </c>
      <c r="D1391" s="6">
        <v>342600.4</v>
      </c>
      <c r="E1391" s="6">
        <v>10176253842.540001</v>
      </c>
      <c r="F1391">
        <v>36</v>
      </c>
      <c r="G1391" t="s">
        <v>10</v>
      </c>
      <c r="H1391">
        <v>2015</v>
      </c>
      <c r="I1391">
        <v>8419</v>
      </c>
      <c r="J1391">
        <v>10</v>
      </c>
      <c r="K1391" s="5">
        <v>29701.982820000001</v>
      </c>
      <c r="L1391" s="6">
        <v>9516.677823</v>
      </c>
      <c r="M13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2" spans="1:13" x14ac:dyDescent="0.2">
      <c r="A1392" t="s">
        <v>2815</v>
      </c>
      <c r="B1392" t="s">
        <v>12</v>
      </c>
      <c r="C1392">
        <v>7</v>
      </c>
      <c r="D1392" s="6">
        <v>171274.03</v>
      </c>
      <c r="E1392" s="6">
        <v>8184844783.8800001</v>
      </c>
      <c r="F1392">
        <v>18</v>
      </c>
      <c r="G1392" t="s">
        <v>27</v>
      </c>
      <c r="H1392">
        <v>2014</v>
      </c>
      <c r="I1392">
        <v>19469</v>
      </c>
      <c r="J1392">
        <v>11</v>
      </c>
      <c r="K1392" s="5">
        <v>47787.00894</v>
      </c>
      <c r="L1392" s="6">
        <v>9515.2237810000006</v>
      </c>
      <c r="M13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3" spans="1:13" x14ac:dyDescent="0.2">
      <c r="A1393" t="s">
        <v>2817</v>
      </c>
      <c r="B1393" t="s">
        <v>12</v>
      </c>
      <c r="C1393">
        <v>6</v>
      </c>
      <c r="D1393" s="6">
        <v>40228.550000000003</v>
      </c>
      <c r="E1393" s="6">
        <v>8255146056.3299999</v>
      </c>
      <c r="F1393">
        <v>5</v>
      </c>
      <c r="G1393" t="s">
        <v>29</v>
      </c>
      <c r="H1393">
        <v>2016</v>
      </c>
      <c r="I1393">
        <v>16235</v>
      </c>
      <c r="J1393">
        <v>9</v>
      </c>
      <c r="K1393" s="5">
        <v>205205.15960000001</v>
      </c>
      <c r="L1393" s="6">
        <v>8045.7098079999996</v>
      </c>
      <c r="M13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4" spans="1:13" x14ac:dyDescent="0.2">
      <c r="A1394" t="s">
        <v>2820</v>
      </c>
      <c r="B1394" t="s">
        <v>49</v>
      </c>
      <c r="C1394">
        <v>8</v>
      </c>
      <c r="D1394" s="6">
        <v>311022.02</v>
      </c>
      <c r="E1394" s="6">
        <v>8138877150.4099998</v>
      </c>
      <c r="F1394">
        <v>28</v>
      </c>
      <c r="G1394" t="s">
        <v>33</v>
      </c>
      <c r="H1394">
        <v>2003</v>
      </c>
      <c r="I1394">
        <v>17325</v>
      </c>
      <c r="J1394">
        <v>22</v>
      </c>
      <c r="K1394" s="5">
        <v>26167.170109999999</v>
      </c>
      <c r="L1394" s="6">
        <v>11107.929319999999</v>
      </c>
      <c r="M13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5" spans="1:13" x14ac:dyDescent="0.2">
      <c r="A1395" t="s">
        <v>2822</v>
      </c>
      <c r="B1395" t="s">
        <v>42</v>
      </c>
      <c r="C1395">
        <v>1</v>
      </c>
      <c r="D1395" s="6">
        <v>100839.88</v>
      </c>
      <c r="E1395" s="6">
        <v>3914420633.8499999</v>
      </c>
      <c r="F1395">
        <v>6</v>
      </c>
      <c r="G1395" t="s">
        <v>37</v>
      </c>
      <c r="H1395">
        <v>2005</v>
      </c>
      <c r="I1395">
        <v>6299</v>
      </c>
      <c r="J1395">
        <v>20</v>
      </c>
      <c r="K1395" s="5">
        <v>38817.178379999998</v>
      </c>
      <c r="L1395" s="6">
        <v>16806.64746</v>
      </c>
      <c r="M13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6" spans="1:13" x14ac:dyDescent="0.2">
      <c r="A1396" t="s">
        <v>2824</v>
      </c>
      <c r="B1396" t="s">
        <v>49</v>
      </c>
      <c r="C1396">
        <v>7</v>
      </c>
      <c r="D1396" s="6">
        <v>419219.78</v>
      </c>
      <c r="E1396" s="6">
        <v>1399771796.8499999</v>
      </c>
      <c r="F1396">
        <v>50</v>
      </c>
      <c r="G1396" t="s">
        <v>16</v>
      </c>
      <c r="H1396">
        <v>2004</v>
      </c>
      <c r="I1396">
        <v>17989</v>
      </c>
      <c r="J1396">
        <v>21</v>
      </c>
      <c r="K1396" s="5">
        <v>3337.992718</v>
      </c>
      <c r="L1396" s="6">
        <v>8384.3956259999995</v>
      </c>
      <c r="M13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7" spans="1:13" x14ac:dyDescent="0.2">
      <c r="A1397" t="s">
        <v>53</v>
      </c>
      <c r="B1397" t="s">
        <v>15</v>
      </c>
      <c r="C1397">
        <v>5</v>
      </c>
      <c r="D1397" s="6">
        <v>44001.16</v>
      </c>
      <c r="E1397" s="6">
        <v>15654658403.469999</v>
      </c>
      <c r="F1397">
        <v>9</v>
      </c>
      <c r="G1397" t="s">
        <v>35</v>
      </c>
      <c r="H1397">
        <v>2013</v>
      </c>
      <c r="I1397">
        <v>14655</v>
      </c>
      <c r="J1397">
        <v>12</v>
      </c>
      <c r="K1397" s="5">
        <v>355777.2991</v>
      </c>
      <c r="L1397" s="6">
        <v>4889.0179470000003</v>
      </c>
      <c r="M13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8" spans="1:13" x14ac:dyDescent="0.2">
      <c r="A1398" t="s">
        <v>2825</v>
      </c>
      <c r="B1398" t="s">
        <v>42</v>
      </c>
      <c r="C1398">
        <v>9</v>
      </c>
      <c r="D1398" s="6">
        <v>197105.81</v>
      </c>
      <c r="E1398" s="6">
        <v>3909051308.0100002</v>
      </c>
      <c r="F1398">
        <v>11</v>
      </c>
      <c r="G1398" t="s">
        <v>37</v>
      </c>
      <c r="H1398">
        <v>2015</v>
      </c>
      <c r="I1398">
        <v>4697</v>
      </c>
      <c r="J1398">
        <v>10</v>
      </c>
      <c r="K1398" s="5">
        <v>19831.247630000002</v>
      </c>
      <c r="L1398" s="6">
        <v>17918.710340000001</v>
      </c>
      <c r="M13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399" spans="1:13" x14ac:dyDescent="0.2">
      <c r="A1399" t="s">
        <v>2826</v>
      </c>
      <c r="B1399" t="s">
        <v>32</v>
      </c>
      <c r="C1399">
        <v>9</v>
      </c>
      <c r="D1399" s="6">
        <v>219572.7</v>
      </c>
      <c r="E1399" s="6">
        <v>876830748.57000005</v>
      </c>
      <c r="F1399">
        <v>14</v>
      </c>
      <c r="G1399" t="s">
        <v>19</v>
      </c>
      <c r="H1399">
        <v>2012</v>
      </c>
      <c r="I1399">
        <v>7331</v>
      </c>
      <c r="J1399">
        <v>13</v>
      </c>
      <c r="K1399" s="5">
        <v>3992.3505599999999</v>
      </c>
      <c r="L1399" s="6">
        <v>15683.763999999999</v>
      </c>
      <c r="M13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0" spans="1:13" x14ac:dyDescent="0.2">
      <c r="A1400" t="s">
        <v>2827</v>
      </c>
      <c r="B1400" t="s">
        <v>12</v>
      </c>
      <c r="C1400">
        <v>9</v>
      </c>
      <c r="D1400" s="6">
        <v>39076.9</v>
      </c>
      <c r="E1400" s="6">
        <v>6664789304.4799995</v>
      </c>
      <c r="F1400">
        <v>26</v>
      </c>
      <c r="G1400" t="s">
        <v>35</v>
      </c>
      <c r="H1400">
        <v>2013</v>
      </c>
      <c r="I1400">
        <v>9079</v>
      </c>
      <c r="J1400">
        <v>12</v>
      </c>
      <c r="K1400" s="5">
        <v>170554.7262</v>
      </c>
      <c r="L1400" s="6">
        <v>1502.957748</v>
      </c>
      <c r="M14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1" spans="1:13" x14ac:dyDescent="0.2">
      <c r="A1401" t="s">
        <v>2828</v>
      </c>
      <c r="B1401" t="s">
        <v>49</v>
      </c>
      <c r="C1401">
        <v>7</v>
      </c>
      <c r="D1401" s="6">
        <v>269507.06</v>
      </c>
      <c r="E1401" s="6">
        <v>10719632305.9</v>
      </c>
      <c r="F1401">
        <v>49</v>
      </c>
      <c r="G1401" t="s">
        <v>35</v>
      </c>
      <c r="H1401">
        <v>2018</v>
      </c>
      <c r="I1401">
        <v>10539</v>
      </c>
      <c r="J1401">
        <v>7</v>
      </c>
      <c r="K1401" s="5">
        <v>39773.959219999997</v>
      </c>
      <c r="L1401" s="6">
        <v>5500.1440739999998</v>
      </c>
      <c r="M14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2" spans="1:13" x14ac:dyDescent="0.2">
      <c r="A1402" t="s">
        <v>2829</v>
      </c>
      <c r="B1402" t="s">
        <v>42</v>
      </c>
      <c r="C1402">
        <v>7</v>
      </c>
      <c r="D1402" s="6">
        <v>291194.31</v>
      </c>
      <c r="E1402" s="6">
        <v>6945017370.9700003</v>
      </c>
      <c r="F1402">
        <v>34</v>
      </c>
      <c r="G1402" t="s">
        <v>19</v>
      </c>
      <c r="H1402">
        <v>2010</v>
      </c>
      <c r="I1402">
        <v>12557</v>
      </c>
      <c r="J1402">
        <v>15</v>
      </c>
      <c r="K1402" s="5">
        <v>23849.113219999999</v>
      </c>
      <c r="L1402" s="6">
        <v>8564.5386620000008</v>
      </c>
      <c r="M14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3" spans="1:13" x14ac:dyDescent="0.2">
      <c r="A1403" t="s">
        <v>2830</v>
      </c>
      <c r="B1403" t="s">
        <v>24</v>
      </c>
      <c r="C1403">
        <v>7</v>
      </c>
      <c r="D1403" s="6">
        <v>230598.51</v>
      </c>
      <c r="E1403" s="6">
        <v>8584224086.5100002</v>
      </c>
      <c r="F1403">
        <v>41</v>
      </c>
      <c r="G1403" t="s">
        <v>10</v>
      </c>
      <c r="H1403">
        <v>2003</v>
      </c>
      <c r="I1403">
        <v>19245</v>
      </c>
      <c r="J1403">
        <v>22</v>
      </c>
      <c r="K1403" s="5">
        <v>37224.844239999999</v>
      </c>
      <c r="L1403" s="6">
        <v>5624.3538179999996</v>
      </c>
      <c r="M14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4" spans="1:13" x14ac:dyDescent="0.2">
      <c r="A1404" t="s">
        <v>2832</v>
      </c>
      <c r="B1404" t="s">
        <v>32</v>
      </c>
      <c r="C1404">
        <v>9</v>
      </c>
      <c r="D1404" s="6">
        <v>196310.83</v>
      </c>
      <c r="E1404" s="6">
        <v>956077824.5</v>
      </c>
      <c r="F1404">
        <v>20</v>
      </c>
      <c r="G1404" t="s">
        <v>13</v>
      </c>
      <c r="H1404">
        <v>2012</v>
      </c>
      <c r="I1404">
        <v>15441</v>
      </c>
      <c r="J1404">
        <v>13</v>
      </c>
      <c r="K1404" s="5">
        <v>4869.2245460000004</v>
      </c>
      <c r="L1404" s="6">
        <v>9815.5415159999993</v>
      </c>
      <c r="M14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5" spans="1:13" x14ac:dyDescent="0.2">
      <c r="A1405" t="s">
        <v>2833</v>
      </c>
      <c r="B1405" t="s">
        <v>24</v>
      </c>
      <c r="C1405">
        <v>1</v>
      </c>
      <c r="D1405" s="6">
        <v>184873.19</v>
      </c>
      <c r="E1405" s="6">
        <v>6450724996.1599998</v>
      </c>
      <c r="F1405">
        <v>41</v>
      </c>
      <c r="G1405" t="s">
        <v>21</v>
      </c>
      <c r="H1405">
        <v>2002</v>
      </c>
      <c r="I1405">
        <v>1721</v>
      </c>
      <c r="J1405">
        <v>23</v>
      </c>
      <c r="K1405" s="5">
        <v>34891.700799999999</v>
      </c>
      <c r="L1405" s="6">
        <v>4509.1022590000002</v>
      </c>
      <c r="M14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6" spans="1:13" x14ac:dyDescent="0.2">
      <c r="A1406" t="s">
        <v>306</v>
      </c>
      <c r="B1406" t="s">
        <v>42</v>
      </c>
      <c r="C1406">
        <v>9</v>
      </c>
      <c r="D1406" s="6">
        <v>44292.01</v>
      </c>
      <c r="E1406" s="6">
        <v>12868229775.43</v>
      </c>
      <c r="F1406">
        <v>33</v>
      </c>
      <c r="G1406" t="s">
        <v>21</v>
      </c>
      <c r="H1406">
        <v>2006</v>
      </c>
      <c r="I1406">
        <v>506</v>
      </c>
      <c r="J1406">
        <v>19</v>
      </c>
      <c r="K1406" s="5">
        <v>290530.60060000001</v>
      </c>
      <c r="L1406" s="6">
        <v>1342.1822480000001</v>
      </c>
      <c r="M14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7" spans="1:13" x14ac:dyDescent="0.2">
      <c r="A1407" t="s">
        <v>2835</v>
      </c>
      <c r="B1407" t="s">
        <v>24</v>
      </c>
      <c r="C1407">
        <v>2</v>
      </c>
      <c r="D1407" s="6">
        <v>124430.53</v>
      </c>
      <c r="E1407" s="6">
        <v>5382462197.3500004</v>
      </c>
      <c r="F1407">
        <v>21</v>
      </c>
      <c r="G1407" t="s">
        <v>35</v>
      </c>
      <c r="H1407">
        <v>2007</v>
      </c>
      <c r="I1407">
        <v>1331</v>
      </c>
      <c r="J1407">
        <v>18</v>
      </c>
      <c r="K1407" s="5">
        <v>43255.763630000001</v>
      </c>
      <c r="L1407" s="6">
        <v>5925.263524</v>
      </c>
      <c r="M14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8" spans="1:13" x14ac:dyDescent="0.2">
      <c r="A1408" t="s">
        <v>2837</v>
      </c>
      <c r="B1408" t="s">
        <v>9</v>
      </c>
      <c r="C1408">
        <v>1</v>
      </c>
      <c r="D1408" s="6">
        <v>245014.56</v>
      </c>
      <c r="E1408" s="6">
        <v>10830344163.93</v>
      </c>
      <c r="F1408">
        <v>24</v>
      </c>
      <c r="G1408" t="s">
        <v>33</v>
      </c>
      <c r="H1408">
        <v>2013</v>
      </c>
      <c r="I1408">
        <v>13009</v>
      </c>
      <c r="J1408">
        <v>12</v>
      </c>
      <c r="K1408" s="5">
        <v>44201.860200000003</v>
      </c>
      <c r="L1408" s="6">
        <v>10208.939829999999</v>
      </c>
      <c r="M14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09" spans="1:13" x14ac:dyDescent="0.2">
      <c r="A1409" t="s">
        <v>2838</v>
      </c>
      <c r="B1409" t="s">
        <v>24</v>
      </c>
      <c r="C1409">
        <v>1</v>
      </c>
      <c r="D1409" s="6">
        <v>203038.41</v>
      </c>
      <c r="E1409" s="6">
        <v>5308223917.6400003</v>
      </c>
      <c r="F1409">
        <v>16</v>
      </c>
      <c r="G1409" t="s">
        <v>37</v>
      </c>
      <c r="H1409">
        <v>2007</v>
      </c>
      <c r="I1409">
        <v>616</v>
      </c>
      <c r="J1409">
        <v>18</v>
      </c>
      <c r="K1409" s="5">
        <v>26142.93996</v>
      </c>
      <c r="L1409" s="6">
        <v>12689.90043</v>
      </c>
      <c r="M14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0" spans="1:13" x14ac:dyDescent="0.2">
      <c r="A1410" t="s">
        <v>2839</v>
      </c>
      <c r="B1410" t="s">
        <v>9</v>
      </c>
      <c r="C1410">
        <v>1</v>
      </c>
      <c r="D1410" s="6">
        <v>7433.4</v>
      </c>
      <c r="E1410" s="6">
        <v>2701930297.0799999</v>
      </c>
      <c r="F1410">
        <v>37</v>
      </c>
      <c r="G1410" t="s">
        <v>10</v>
      </c>
      <c r="H1410">
        <v>2018</v>
      </c>
      <c r="I1410">
        <v>3541</v>
      </c>
      <c r="J1410">
        <v>7</v>
      </c>
      <c r="K1410" s="5">
        <v>363484.01549999998</v>
      </c>
      <c r="L1410" s="6">
        <v>200.9027609</v>
      </c>
      <c r="M14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1" spans="1:13" x14ac:dyDescent="0.2">
      <c r="A1411" t="s">
        <v>2841</v>
      </c>
      <c r="B1411" t="s">
        <v>18</v>
      </c>
      <c r="C1411">
        <v>1</v>
      </c>
      <c r="D1411" s="6">
        <v>114554.85</v>
      </c>
      <c r="E1411" s="6">
        <v>3479847120.6500001</v>
      </c>
      <c r="F1411">
        <v>27</v>
      </c>
      <c r="G1411" t="s">
        <v>29</v>
      </c>
      <c r="H1411">
        <v>2005</v>
      </c>
      <c r="I1411">
        <v>2878</v>
      </c>
      <c r="J1411">
        <v>20</v>
      </c>
      <c r="K1411" s="5">
        <v>30376.124889999999</v>
      </c>
      <c r="L1411" s="6">
        <v>4242.772387</v>
      </c>
      <c r="M14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2" spans="1:13" x14ac:dyDescent="0.2">
      <c r="A1412" t="s">
        <v>2843</v>
      </c>
      <c r="B1412" t="s">
        <v>24</v>
      </c>
      <c r="C1412">
        <v>10</v>
      </c>
      <c r="D1412" s="6">
        <v>146068.56</v>
      </c>
      <c r="E1412" s="6">
        <v>7074711634.3699999</v>
      </c>
      <c r="F1412">
        <v>19</v>
      </c>
      <c r="G1412" t="s">
        <v>35</v>
      </c>
      <c r="H1412">
        <v>2004</v>
      </c>
      <c r="I1412">
        <v>16712</v>
      </c>
      <c r="J1412">
        <v>21</v>
      </c>
      <c r="K1412" s="5">
        <v>48433.184759999996</v>
      </c>
      <c r="L1412" s="6">
        <v>7687.8189609999999</v>
      </c>
      <c r="M14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3" spans="1:13" x14ac:dyDescent="0.2">
      <c r="A1413" t="s">
        <v>2844</v>
      </c>
      <c r="B1413" t="s">
        <v>49</v>
      </c>
      <c r="C1413">
        <v>10</v>
      </c>
      <c r="D1413" s="6">
        <v>48830.84</v>
      </c>
      <c r="E1413" s="6">
        <v>13352504031.809999</v>
      </c>
      <c r="F1413">
        <v>49</v>
      </c>
      <c r="G1413" t="s">
        <v>27</v>
      </c>
      <c r="H1413">
        <v>2022</v>
      </c>
      <c r="I1413">
        <v>1682</v>
      </c>
      <c r="J1413">
        <v>3</v>
      </c>
      <c r="K1413" s="5">
        <v>273443.0883</v>
      </c>
      <c r="L1413" s="6">
        <v>996.54771830000004</v>
      </c>
      <c r="M14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4" spans="1:13" x14ac:dyDescent="0.2">
      <c r="A1414" t="s">
        <v>2845</v>
      </c>
      <c r="B1414" t="s">
        <v>12</v>
      </c>
      <c r="C1414">
        <v>1</v>
      </c>
      <c r="D1414" s="6">
        <v>334634.93</v>
      </c>
      <c r="E1414" s="6">
        <v>14194718220</v>
      </c>
      <c r="F1414">
        <v>42</v>
      </c>
      <c r="G1414" t="s">
        <v>10</v>
      </c>
      <c r="H1414">
        <v>2021</v>
      </c>
      <c r="I1414">
        <v>4452</v>
      </c>
      <c r="J1414">
        <v>4</v>
      </c>
      <c r="K1414" s="5">
        <v>42417.518810000001</v>
      </c>
      <c r="L1414" s="6">
        <v>7967.4984169999998</v>
      </c>
      <c r="M14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5" spans="1:13" x14ac:dyDescent="0.2">
      <c r="A1415" t="s">
        <v>2846</v>
      </c>
      <c r="B1415" t="s">
        <v>24</v>
      </c>
      <c r="C1415">
        <v>5</v>
      </c>
      <c r="D1415" s="6">
        <v>9522.08</v>
      </c>
      <c r="E1415" s="6">
        <v>3229997090.6799998</v>
      </c>
      <c r="F1415">
        <v>49</v>
      </c>
      <c r="G1415" t="s">
        <v>35</v>
      </c>
      <c r="H1415">
        <v>2009</v>
      </c>
      <c r="I1415">
        <v>8058</v>
      </c>
      <c r="J1415">
        <v>16</v>
      </c>
      <c r="K1415" s="5">
        <v>339210.22529999999</v>
      </c>
      <c r="L1415" s="6">
        <v>194.32820340000001</v>
      </c>
      <c r="M14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6" spans="1:13" x14ac:dyDescent="0.2">
      <c r="A1416" t="s">
        <v>2847</v>
      </c>
      <c r="B1416" t="s">
        <v>18</v>
      </c>
      <c r="C1416">
        <v>8</v>
      </c>
      <c r="D1416" s="6">
        <v>113898.38</v>
      </c>
      <c r="E1416" s="6">
        <v>18254772510.060001</v>
      </c>
      <c r="F1416">
        <v>21</v>
      </c>
      <c r="G1416" t="s">
        <v>10</v>
      </c>
      <c r="H1416">
        <v>2004</v>
      </c>
      <c r="I1416">
        <v>13267</v>
      </c>
      <c r="J1416">
        <v>21</v>
      </c>
      <c r="K1416" s="5">
        <v>160271.4515</v>
      </c>
      <c r="L1416" s="6">
        <v>5423.7323589999996</v>
      </c>
      <c r="M14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7" spans="1:13" x14ac:dyDescent="0.2">
      <c r="A1417" t="s">
        <v>2849</v>
      </c>
      <c r="B1417" t="s">
        <v>12</v>
      </c>
      <c r="C1417">
        <v>5</v>
      </c>
      <c r="D1417" s="6">
        <v>125973.2</v>
      </c>
      <c r="E1417" s="6">
        <v>3353054494.2199998</v>
      </c>
      <c r="F1417">
        <v>43</v>
      </c>
      <c r="G1417" t="s">
        <v>16</v>
      </c>
      <c r="H1417">
        <v>2015</v>
      </c>
      <c r="I1417">
        <v>16633</v>
      </c>
      <c r="J1417">
        <v>10</v>
      </c>
      <c r="K1417" s="5">
        <v>26616.204269999998</v>
      </c>
      <c r="L1417" s="6">
        <v>2929.609387</v>
      </c>
      <c r="M14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8" spans="1:13" x14ac:dyDescent="0.2">
      <c r="A1418" t="s">
        <v>2852</v>
      </c>
      <c r="B1418" t="s">
        <v>42</v>
      </c>
      <c r="C1418">
        <v>8</v>
      </c>
      <c r="D1418" s="6">
        <v>42336.22</v>
      </c>
      <c r="E1418" s="6">
        <v>10116233755.940001</v>
      </c>
      <c r="F1418">
        <v>19</v>
      </c>
      <c r="G1418" t="s">
        <v>10</v>
      </c>
      <c r="H1418">
        <v>2010</v>
      </c>
      <c r="I1418">
        <v>8809</v>
      </c>
      <c r="J1418">
        <v>15</v>
      </c>
      <c r="K1418" s="5">
        <v>238948.86360000001</v>
      </c>
      <c r="L1418" s="6">
        <v>2228.2220520000001</v>
      </c>
      <c r="M14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19" spans="1:13" x14ac:dyDescent="0.2">
      <c r="A1419" t="s">
        <v>2854</v>
      </c>
      <c r="B1419" t="s">
        <v>42</v>
      </c>
      <c r="C1419">
        <v>7</v>
      </c>
      <c r="D1419" s="6">
        <v>269906.7</v>
      </c>
      <c r="E1419" s="6">
        <v>8511086356.2600002</v>
      </c>
      <c r="F1419">
        <v>18</v>
      </c>
      <c r="G1419" t="s">
        <v>35</v>
      </c>
      <c r="H1419">
        <v>2017</v>
      </c>
      <c r="I1419">
        <v>17906</v>
      </c>
      <c r="J1419">
        <v>8</v>
      </c>
      <c r="K1419" s="5">
        <v>31532.43836</v>
      </c>
      <c r="L1419" s="6">
        <v>14994.816790000001</v>
      </c>
      <c r="M14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0" spans="1:13" x14ac:dyDescent="0.2">
      <c r="A1420" t="s">
        <v>308</v>
      </c>
      <c r="B1420" t="s">
        <v>15</v>
      </c>
      <c r="C1420">
        <v>6</v>
      </c>
      <c r="D1420" s="6">
        <v>19830.5</v>
      </c>
      <c r="E1420" s="6">
        <v>6548855343.6800003</v>
      </c>
      <c r="F1420">
        <v>42</v>
      </c>
      <c r="G1420" t="s">
        <v>27</v>
      </c>
      <c r="H1420">
        <v>2007</v>
      </c>
      <c r="I1420">
        <v>1386</v>
      </c>
      <c r="J1420">
        <v>18</v>
      </c>
      <c r="K1420" s="5">
        <v>330240.4988</v>
      </c>
      <c r="L1420" s="6">
        <v>472.15485580000001</v>
      </c>
      <c r="M14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1" spans="1:13" x14ac:dyDescent="0.2">
      <c r="A1421" t="s">
        <v>2856</v>
      </c>
      <c r="B1421" t="s">
        <v>42</v>
      </c>
      <c r="C1421">
        <v>2</v>
      </c>
      <c r="D1421" s="6">
        <v>20575.22</v>
      </c>
      <c r="E1421" s="6">
        <v>10123410394.16</v>
      </c>
      <c r="F1421">
        <v>16</v>
      </c>
      <c r="G1421" t="s">
        <v>16</v>
      </c>
      <c r="H1421">
        <v>2012</v>
      </c>
      <c r="I1421">
        <v>14781</v>
      </c>
      <c r="J1421">
        <v>13</v>
      </c>
      <c r="K1421" s="5">
        <v>492018.59149999998</v>
      </c>
      <c r="L1421" s="6">
        <v>1285.9511299999999</v>
      </c>
      <c r="M14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2" spans="1:13" x14ac:dyDescent="0.2">
      <c r="A1422" t="s">
        <v>2857</v>
      </c>
      <c r="B1422" t="s">
        <v>49</v>
      </c>
      <c r="C1422">
        <v>5</v>
      </c>
      <c r="D1422" s="6">
        <v>178436.18</v>
      </c>
      <c r="E1422" s="6">
        <v>4317806180.8599997</v>
      </c>
      <c r="F1422">
        <v>38</v>
      </c>
      <c r="G1422" t="s">
        <v>13</v>
      </c>
      <c r="H1422">
        <v>2020</v>
      </c>
      <c r="I1422">
        <v>5179</v>
      </c>
      <c r="J1422">
        <v>5</v>
      </c>
      <c r="K1422" s="5">
        <v>24197.041829999998</v>
      </c>
      <c r="L1422" s="6">
        <v>4695.6889840000003</v>
      </c>
      <c r="M14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3" spans="1:13" x14ac:dyDescent="0.2">
      <c r="A1423" t="s">
        <v>2858</v>
      </c>
      <c r="B1423" t="s">
        <v>9</v>
      </c>
      <c r="C1423">
        <v>9</v>
      </c>
      <c r="D1423" s="6">
        <v>309804.71999999997</v>
      </c>
      <c r="E1423" s="6">
        <v>10400890481.700001</v>
      </c>
      <c r="F1423">
        <v>36</v>
      </c>
      <c r="G1423" t="s">
        <v>13</v>
      </c>
      <c r="H1423">
        <v>2017</v>
      </c>
      <c r="I1423">
        <v>10811</v>
      </c>
      <c r="J1423">
        <v>8</v>
      </c>
      <c r="K1423" s="5">
        <v>33571.408329999998</v>
      </c>
      <c r="L1423" s="6">
        <v>8605.6866009999994</v>
      </c>
      <c r="M14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4" spans="1:13" x14ac:dyDescent="0.2">
      <c r="A1424" t="s">
        <v>2859</v>
      </c>
      <c r="B1424" t="s">
        <v>15</v>
      </c>
      <c r="C1424">
        <v>8</v>
      </c>
      <c r="D1424" s="6">
        <v>99967.27</v>
      </c>
      <c r="E1424" s="6">
        <v>2410365794.0100002</v>
      </c>
      <c r="F1424">
        <v>34</v>
      </c>
      <c r="G1424" t="s">
        <v>21</v>
      </c>
      <c r="H1424">
        <v>2001</v>
      </c>
      <c r="I1424">
        <v>7893</v>
      </c>
      <c r="J1424">
        <v>24</v>
      </c>
      <c r="K1424" s="5">
        <v>24110.549159999999</v>
      </c>
      <c r="L1424" s="6">
        <v>2940.2138829999999</v>
      </c>
      <c r="M14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5" spans="1:13" x14ac:dyDescent="0.2">
      <c r="A1425" t="s">
        <v>2863</v>
      </c>
      <c r="B1425" t="s">
        <v>18</v>
      </c>
      <c r="C1425">
        <v>1</v>
      </c>
      <c r="D1425" s="6">
        <v>457428.25</v>
      </c>
      <c r="E1425" s="6">
        <v>21657988512.880001</v>
      </c>
      <c r="F1425">
        <v>25</v>
      </c>
      <c r="G1425" t="s">
        <v>37</v>
      </c>
      <c r="H1425">
        <v>2008</v>
      </c>
      <c r="I1425">
        <v>2327</v>
      </c>
      <c r="J1425">
        <v>17</v>
      </c>
      <c r="K1425" s="5">
        <v>47346.290699999998</v>
      </c>
      <c r="L1425" s="6">
        <v>18297.130160000001</v>
      </c>
      <c r="M14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6" spans="1:13" x14ac:dyDescent="0.2">
      <c r="A1426" t="s">
        <v>309</v>
      </c>
      <c r="B1426" t="s">
        <v>49</v>
      </c>
      <c r="C1426">
        <v>9</v>
      </c>
      <c r="D1426" s="6">
        <v>34460.49</v>
      </c>
      <c r="E1426" s="6">
        <v>14038594476.51</v>
      </c>
      <c r="F1426">
        <v>46</v>
      </c>
      <c r="G1426" t="s">
        <v>35</v>
      </c>
      <c r="H1426">
        <v>2003</v>
      </c>
      <c r="I1426">
        <v>15418</v>
      </c>
      <c r="J1426">
        <v>22</v>
      </c>
      <c r="K1426" s="5">
        <v>407381.28610000003</v>
      </c>
      <c r="L1426" s="6">
        <v>749.14115519999996</v>
      </c>
      <c r="M14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7" spans="1:13" x14ac:dyDescent="0.2">
      <c r="A1427" t="s">
        <v>2867</v>
      </c>
      <c r="B1427" t="s">
        <v>18</v>
      </c>
      <c r="C1427">
        <v>10</v>
      </c>
      <c r="D1427" s="6">
        <v>261099.74</v>
      </c>
      <c r="E1427" s="6">
        <v>11124742705.639999</v>
      </c>
      <c r="F1427">
        <v>14</v>
      </c>
      <c r="G1427" t="s">
        <v>33</v>
      </c>
      <c r="H1427">
        <v>2008</v>
      </c>
      <c r="I1427">
        <v>516</v>
      </c>
      <c r="J1427">
        <v>17</v>
      </c>
      <c r="K1427" s="5">
        <v>42606.253700000001</v>
      </c>
      <c r="L1427" s="6">
        <v>18649.981169999999</v>
      </c>
      <c r="M14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8" spans="1:13" x14ac:dyDescent="0.2">
      <c r="A1428" t="s">
        <v>2868</v>
      </c>
      <c r="B1428" t="s">
        <v>32</v>
      </c>
      <c r="C1428">
        <v>2</v>
      </c>
      <c r="D1428" s="6">
        <v>294018.90999999997</v>
      </c>
      <c r="E1428" s="6">
        <v>5135454604.0200005</v>
      </c>
      <c r="F1428">
        <v>33</v>
      </c>
      <c r="G1428" t="s">
        <v>27</v>
      </c>
      <c r="H1428">
        <v>2014</v>
      </c>
      <c r="I1428">
        <v>8279</v>
      </c>
      <c r="J1428">
        <v>11</v>
      </c>
      <c r="K1428" s="5">
        <v>17465.409439999999</v>
      </c>
      <c r="L1428" s="6">
        <v>8909.6638359999997</v>
      </c>
      <c r="M14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29" spans="1:13" x14ac:dyDescent="0.2">
      <c r="A1429" t="s">
        <v>2870</v>
      </c>
      <c r="B1429" t="s">
        <v>12</v>
      </c>
      <c r="C1429">
        <v>3</v>
      </c>
      <c r="D1429" s="6">
        <v>454752.77</v>
      </c>
      <c r="E1429" s="6">
        <v>19961415324.52</v>
      </c>
      <c r="F1429">
        <v>44</v>
      </c>
      <c r="G1429" t="s">
        <v>13</v>
      </c>
      <c r="H1429">
        <v>2003</v>
      </c>
      <c r="I1429">
        <v>4508</v>
      </c>
      <c r="J1429">
        <v>22</v>
      </c>
      <c r="K1429" s="5">
        <v>43894.092949999998</v>
      </c>
      <c r="L1429" s="6">
        <v>10335.29034</v>
      </c>
      <c r="M14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0" spans="1:13" x14ac:dyDescent="0.2">
      <c r="A1430" t="s">
        <v>2871</v>
      </c>
      <c r="B1430" t="s">
        <v>9</v>
      </c>
      <c r="C1430">
        <v>8</v>
      </c>
      <c r="D1430" s="6">
        <v>238827.3</v>
      </c>
      <c r="E1430" s="6">
        <v>10824456134.049999</v>
      </c>
      <c r="F1430">
        <v>43</v>
      </c>
      <c r="G1430" t="s">
        <v>37</v>
      </c>
      <c r="H1430">
        <v>2008</v>
      </c>
      <c r="I1430">
        <v>232</v>
      </c>
      <c r="J1430">
        <v>17</v>
      </c>
      <c r="K1430" s="5">
        <v>45322.361270000001</v>
      </c>
      <c r="L1430" s="6">
        <v>5554.1233249999996</v>
      </c>
      <c r="M14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1" spans="1:13" x14ac:dyDescent="0.2">
      <c r="A1431" t="s">
        <v>2872</v>
      </c>
      <c r="B1431" t="s">
        <v>32</v>
      </c>
      <c r="C1431">
        <v>3</v>
      </c>
      <c r="D1431" s="6">
        <v>75112.89</v>
      </c>
      <c r="E1431" s="6">
        <v>3504623826.0799999</v>
      </c>
      <c r="F1431">
        <v>48</v>
      </c>
      <c r="G1431" t="s">
        <v>13</v>
      </c>
      <c r="H1431">
        <v>2021</v>
      </c>
      <c r="I1431">
        <v>6189</v>
      </c>
      <c r="J1431">
        <v>4</v>
      </c>
      <c r="K1431" s="5">
        <v>46657.088450000003</v>
      </c>
      <c r="L1431" s="6">
        <v>1564.851858</v>
      </c>
      <c r="M14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2" spans="1:13" x14ac:dyDescent="0.2">
      <c r="A1432" t="s">
        <v>2873</v>
      </c>
      <c r="B1432" t="s">
        <v>18</v>
      </c>
      <c r="C1432">
        <v>5</v>
      </c>
      <c r="D1432" s="6">
        <v>228700.79999999999</v>
      </c>
      <c r="E1432" s="6">
        <v>9340013171.0599995</v>
      </c>
      <c r="F1432">
        <v>40</v>
      </c>
      <c r="G1432" t="s">
        <v>16</v>
      </c>
      <c r="H1432">
        <v>2019</v>
      </c>
      <c r="I1432">
        <v>17286</v>
      </c>
      <c r="J1432">
        <v>6</v>
      </c>
      <c r="K1432" s="5">
        <v>40838.441780000001</v>
      </c>
      <c r="L1432" s="6">
        <v>5717.5201010000001</v>
      </c>
      <c r="M14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3" spans="1:13" x14ac:dyDescent="0.2">
      <c r="A1433" t="s">
        <v>2875</v>
      </c>
      <c r="B1433" t="s">
        <v>9</v>
      </c>
      <c r="C1433">
        <v>1</v>
      </c>
      <c r="D1433" s="6">
        <v>35908.839999999997</v>
      </c>
      <c r="E1433" s="6">
        <v>16052611092.65</v>
      </c>
      <c r="F1433">
        <v>23</v>
      </c>
      <c r="G1433" t="s">
        <v>27</v>
      </c>
      <c r="H1433">
        <v>2007</v>
      </c>
      <c r="I1433">
        <v>8932</v>
      </c>
      <c r="J1433">
        <v>18</v>
      </c>
      <c r="K1433" s="5">
        <v>447036.82829999999</v>
      </c>
      <c r="L1433" s="6">
        <v>1561.254034</v>
      </c>
      <c r="M14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4" spans="1:13" x14ac:dyDescent="0.2">
      <c r="A1434" t="s">
        <v>2876</v>
      </c>
      <c r="B1434" t="s">
        <v>15</v>
      </c>
      <c r="C1434">
        <v>3</v>
      </c>
      <c r="D1434" s="6">
        <v>200744.63</v>
      </c>
      <c r="E1434" s="6">
        <v>889324907.84000003</v>
      </c>
      <c r="F1434">
        <v>25</v>
      </c>
      <c r="G1434" t="s">
        <v>10</v>
      </c>
      <c r="H1434">
        <v>2000</v>
      </c>
      <c r="I1434">
        <v>7978</v>
      </c>
      <c r="J1434">
        <v>25</v>
      </c>
      <c r="K1434" s="5">
        <v>4429.1304389999996</v>
      </c>
      <c r="L1434" s="6">
        <v>8029.7853080000004</v>
      </c>
      <c r="M14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5" spans="1:13" x14ac:dyDescent="0.2">
      <c r="A1435" t="s">
        <v>2878</v>
      </c>
      <c r="B1435" t="s">
        <v>24</v>
      </c>
      <c r="C1435">
        <v>10</v>
      </c>
      <c r="D1435" s="6">
        <v>34333.29</v>
      </c>
      <c r="E1435" s="6">
        <v>11107161073.879999</v>
      </c>
      <c r="F1435">
        <v>7</v>
      </c>
      <c r="G1435" t="s">
        <v>35</v>
      </c>
      <c r="H1435">
        <v>2002</v>
      </c>
      <c r="I1435">
        <v>11848</v>
      </c>
      <c r="J1435">
        <v>23</v>
      </c>
      <c r="K1435" s="5">
        <v>323508.92839999998</v>
      </c>
      <c r="L1435" s="6">
        <v>4904.7561050000004</v>
      </c>
      <c r="M14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6" spans="1:13" x14ac:dyDescent="0.2">
      <c r="A1436" t="s">
        <v>2879</v>
      </c>
      <c r="B1436" t="s">
        <v>49</v>
      </c>
      <c r="C1436">
        <v>3</v>
      </c>
      <c r="D1436" s="6">
        <v>81444.92</v>
      </c>
      <c r="E1436" s="6">
        <v>3557215280.4499998</v>
      </c>
      <c r="F1436">
        <v>13</v>
      </c>
      <c r="G1436" t="s">
        <v>10</v>
      </c>
      <c r="H1436">
        <v>2011</v>
      </c>
      <c r="I1436">
        <v>14739</v>
      </c>
      <c r="J1436">
        <v>14</v>
      </c>
      <c r="K1436" s="5">
        <v>43675.333129999999</v>
      </c>
      <c r="L1436" s="6">
        <v>6264.9935340000002</v>
      </c>
      <c r="M14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7" spans="1:13" x14ac:dyDescent="0.2">
      <c r="A1437" t="s">
        <v>2880</v>
      </c>
      <c r="B1437" t="s">
        <v>42</v>
      </c>
      <c r="C1437">
        <v>8</v>
      </c>
      <c r="D1437" s="6">
        <v>155186.65</v>
      </c>
      <c r="E1437" s="6">
        <v>7475836447.8000002</v>
      </c>
      <c r="F1437">
        <v>8</v>
      </c>
      <c r="G1437" t="s">
        <v>35</v>
      </c>
      <c r="H1437">
        <v>2011</v>
      </c>
      <c r="I1437">
        <v>608</v>
      </c>
      <c r="J1437">
        <v>14</v>
      </c>
      <c r="K1437" s="5">
        <v>48172.194320000002</v>
      </c>
      <c r="L1437" s="6">
        <v>19398.330730000001</v>
      </c>
      <c r="M14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8" spans="1:13" x14ac:dyDescent="0.2">
      <c r="A1438" t="s">
        <v>2883</v>
      </c>
      <c r="B1438" t="s">
        <v>32</v>
      </c>
      <c r="C1438">
        <v>2</v>
      </c>
      <c r="D1438" s="6">
        <v>232301.64</v>
      </c>
      <c r="E1438" s="6">
        <v>5049315898.71</v>
      </c>
      <c r="F1438">
        <v>37</v>
      </c>
      <c r="G1438" t="s">
        <v>13</v>
      </c>
      <c r="H1438">
        <v>2012</v>
      </c>
      <c r="I1438">
        <v>17755</v>
      </c>
      <c r="J1438">
        <v>13</v>
      </c>
      <c r="K1438" s="5">
        <v>21735.032439999999</v>
      </c>
      <c r="L1438" s="6">
        <v>6278.4225990000004</v>
      </c>
      <c r="M14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39" spans="1:13" x14ac:dyDescent="0.2">
      <c r="A1439" t="s">
        <v>311</v>
      </c>
      <c r="B1439" t="s">
        <v>15</v>
      </c>
      <c r="C1439">
        <v>3</v>
      </c>
      <c r="D1439" s="6">
        <v>7589.89</v>
      </c>
      <c r="E1439" s="6">
        <v>28108798.109999999</v>
      </c>
      <c r="F1439">
        <v>3</v>
      </c>
      <c r="G1439" t="s">
        <v>19</v>
      </c>
      <c r="H1439">
        <v>2012</v>
      </c>
      <c r="I1439">
        <v>16573</v>
      </c>
      <c r="J1439">
        <v>13</v>
      </c>
      <c r="K1439" s="5">
        <v>3702.4517700000001</v>
      </c>
      <c r="L1439" s="6">
        <v>2529.9639229999998</v>
      </c>
      <c r="M14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0" spans="1:13" x14ac:dyDescent="0.2">
      <c r="A1440" t="s">
        <v>2885</v>
      </c>
      <c r="B1440" t="s">
        <v>32</v>
      </c>
      <c r="C1440">
        <v>3</v>
      </c>
      <c r="D1440" s="6">
        <v>195850.06</v>
      </c>
      <c r="E1440" s="6">
        <v>537739611.85000002</v>
      </c>
      <c r="F1440">
        <v>27</v>
      </c>
      <c r="G1440" t="s">
        <v>13</v>
      </c>
      <c r="H1440">
        <v>2019</v>
      </c>
      <c r="I1440">
        <v>1875</v>
      </c>
      <c r="J1440">
        <v>6</v>
      </c>
      <c r="K1440" s="5">
        <v>2744.6698609999999</v>
      </c>
      <c r="L1440" s="6">
        <v>7253.7059920000002</v>
      </c>
      <c r="M14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1" spans="1:13" x14ac:dyDescent="0.2">
      <c r="A1441" t="s">
        <v>2887</v>
      </c>
      <c r="B1441" t="s">
        <v>24</v>
      </c>
      <c r="C1441">
        <v>6</v>
      </c>
      <c r="D1441" s="6">
        <v>227609.91</v>
      </c>
      <c r="E1441" s="6">
        <v>6765463742.8900003</v>
      </c>
      <c r="F1441">
        <v>30</v>
      </c>
      <c r="G1441" t="s">
        <v>10</v>
      </c>
      <c r="H1441">
        <v>2016</v>
      </c>
      <c r="I1441">
        <v>17026</v>
      </c>
      <c r="J1441">
        <v>9</v>
      </c>
      <c r="K1441" s="5">
        <v>29722.94155</v>
      </c>
      <c r="L1441" s="6">
        <v>7586.9970910000002</v>
      </c>
      <c r="M14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2" spans="1:13" x14ac:dyDescent="0.2">
      <c r="A1442" t="s">
        <v>2888</v>
      </c>
      <c r="B1442" t="s">
        <v>18</v>
      </c>
      <c r="C1442">
        <v>8</v>
      </c>
      <c r="D1442" s="6">
        <v>152038.31</v>
      </c>
      <c r="E1442" s="6">
        <v>4623675285.8500004</v>
      </c>
      <c r="F1442">
        <v>38</v>
      </c>
      <c r="G1442" t="s">
        <v>27</v>
      </c>
      <c r="H1442">
        <v>2008</v>
      </c>
      <c r="I1442">
        <v>3678</v>
      </c>
      <c r="J1442">
        <v>17</v>
      </c>
      <c r="K1442" s="5">
        <v>30410.25186</v>
      </c>
      <c r="L1442" s="6">
        <v>4001.0081129999999</v>
      </c>
      <c r="M14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3" spans="1:13" x14ac:dyDescent="0.2">
      <c r="A1443" t="s">
        <v>2889</v>
      </c>
      <c r="B1443" t="s">
        <v>18</v>
      </c>
      <c r="C1443">
        <v>4</v>
      </c>
      <c r="D1443" s="6">
        <v>172110.82</v>
      </c>
      <c r="E1443" s="6">
        <v>688122084.67999995</v>
      </c>
      <c r="F1443">
        <v>32</v>
      </c>
      <c r="G1443" t="s">
        <v>10</v>
      </c>
      <c r="H1443">
        <v>2006</v>
      </c>
      <c r="I1443">
        <v>14413</v>
      </c>
      <c r="J1443">
        <v>19</v>
      </c>
      <c r="K1443" s="5">
        <v>3997.1338890000002</v>
      </c>
      <c r="L1443" s="6">
        <v>5378.4629880000002</v>
      </c>
      <c r="M14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4" spans="1:13" x14ac:dyDescent="0.2">
      <c r="A1444" t="s">
        <v>2891</v>
      </c>
      <c r="B1444" t="s">
        <v>9</v>
      </c>
      <c r="C1444">
        <v>10</v>
      </c>
      <c r="D1444" s="6">
        <v>47432.42</v>
      </c>
      <c r="E1444" s="6">
        <v>2053219788.79</v>
      </c>
      <c r="F1444">
        <v>12</v>
      </c>
      <c r="G1444" t="s">
        <v>10</v>
      </c>
      <c r="H1444">
        <v>2008</v>
      </c>
      <c r="I1444">
        <v>4667</v>
      </c>
      <c r="J1444">
        <v>17</v>
      </c>
      <c r="K1444" s="5">
        <v>43286.26266</v>
      </c>
      <c r="L1444" s="6">
        <v>3952.701986</v>
      </c>
      <c r="M14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5" spans="1:13" x14ac:dyDescent="0.2">
      <c r="A1445" t="s">
        <v>2892</v>
      </c>
      <c r="B1445" t="s">
        <v>42</v>
      </c>
      <c r="C1445">
        <v>3</v>
      </c>
      <c r="D1445" s="6">
        <v>326764.87</v>
      </c>
      <c r="E1445" s="6">
        <v>14753335838.959999</v>
      </c>
      <c r="F1445">
        <v>27</v>
      </c>
      <c r="G1445" t="s">
        <v>29</v>
      </c>
      <c r="H1445">
        <v>2018</v>
      </c>
      <c r="I1445">
        <v>10147</v>
      </c>
      <c r="J1445">
        <v>7</v>
      </c>
      <c r="K1445" s="5">
        <v>45148.700019999997</v>
      </c>
      <c r="L1445" s="6">
        <v>12102.40258</v>
      </c>
      <c r="M14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6" spans="1:13" x14ac:dyDescent="0.2">
      <c r="A1446" t="s">
        <v>2893</v>
      </c>
      <c r="B1446" t="s">
        <v>42</v>
      </c>
      <c r="C1446">
        <v>6</v>
      </c>
      <c r="D1446" s="6">
        <v>250331.12</v>
      </c>
      <c r="E1446" s="6">
        <v>9999469627.9699993</v>
      </c>
      <c r="F1446">
        <v>38</v>
      </c>
      <c r="G1446" t="s">
        <v>19</v>
      </c>
      <c r="H1446">
        <v>2013</v>
      </c>
      <c r="I1446">
        <v>18549</v>
      </c>
      <c r="J1446">
        <v>12</v>
      </c>
      <c r="K1446" s="5">
        <v>39943.971469999997</v>
      </c>
      <c r="L1446" s="6">
        <v>6587.6611720000001</v>
      </c>
      <c r="M14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7" spans="1:13" x14ac:dyDescent="0.2">
      <c r="A1447" t="s">
        <v>2894</v>
      </c>
      <c r="B1447" t="s">
        <v>42</v>
      </c>
      <c r="C1447">
        <v>3</v>
      </c>
      <c r="D1447" s="6">
        <v>384001.82</v>
      </c>
      <c r="E1447" s="6">
        <v>6575568463.9200001</v>
      </c>
      <c r="F1447">
        <v>31</v>
      </c>
      <c r="G1447" t="s">
        <v>33</v>
      </c>
      <c r="H1447">
        <v>2019</v>
      </c>
      <c r="I1447">
        <v>3287</v>
      </c>
      <c r="J1447">
        <v>6</v>
      </c>
      <c r="K1447" s="5">
        <v>17122.794900000001</v>
      </c>
      <c r="L1447" s="6">
        <v>12387.15559</v>
      </c>
      <c r="M14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8" spans="1:13" x14ac:dyDescent="0.2">
      <c r="A1448" t="s">
        <v>312</v>
      </c>
      <c r="B1448" t="s">
        <v>24</v>
      </c>
      <c r="C1448">
        <v>9</v>
      </c>
      <c r="D1448" s="6">
        <v>27224.57</v>
      </c>
      <c r="E1448" s="6">
        <v>5868238375.3400002</v>
      </c>
      <c r="F1448">
        <v>20</v>
      </c>
      <c r="G1448" t="s">
        <v>16</v>
      </c>
      <c r="H1448">
        <v>2010</v>
      </c>
      <c r="I1448">
        <v>376</v>
      </c>
      <c r="J1448">
        <v>15</v>
      </c>
      <c r="K1448" s="5">
        <v>215548.31140000001</v>
      </c>
      <c r="L1448" s="6">
        <v>1361.228746</v>
      </c>
      <c r="M14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49" spans="1:13" x14ac:dyDescent="0.2">
      <c r="A1449" t="s">
        <v>2895</v>
      </c>
      <c r="B1449" t="s">
        <v>32</v>
      </c>
      <c r="C1449">
        <v>3</v>
      </c>
      <c r="D1449" s="6">
        <v>237708.64</v>
      </c>
      <c r="E1449" s="6">
        <v>1032929974.22</v>
      </c>
      <c r="F1449">
        <v>14</v>
      </c>
      <c r="G1449" t="s">
        <v>35</v>
      </c>
      <c r="H1449">
        <v>2007</v>
      </c>
      <c r="I1449">
        <v>11596</v>
      </c>
      <c r="J1449">
        <v>18</v>
      </c>
      <c r="K1449" s="5">
        <v>4344.3614859999998</v>
      </c>
      <c r="L1449" s="6">
        <v>16979.18866</v>
      </c>
      <c r="M14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0" spans="1:13" x14ac:dyDescent="0.2">
      <c r="A1450" t="s">
        <v>2900</v>
      </c>
      <c r="B1450" t="s">
        <v>18</v>
      </c>
      <c r="C1450">
        <v>6</v>
      </c>
      <c r="D1450" s="6">
        <v>160666.96</v>
      </c>
      <c r="E1450" s="6">
        <v>3815882939.9000001</v>
      </c>
      <c r="F1450">
        <v>45</v>
      </c>
      <c r="G1450" t="s">
        <v>16</v>
      </c>
      <c r="H1450">
        <v>2011</v>
      </c>
      <c r="I1450">
        <v>11824</v>
      </c>
      <c r="J1450">
        <v>14</v>
      </c>
      <c r="K1450" s="5">
        <v>23749.26498</v>
      </c>
      <c r="L1450" s="6">
        <v>3570.3769510000002</v>
      </c>
      <c r="M14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1" spans="1:13" x14ac:dyDescent="0.2">
      <c r="A1451" t="s">
        <v>2903</v>
      </c>
      <c r="B1451" t="s">
        <v>49</v>
      </c>
      <c r="C1451">
        <v>3</v>
      </c>
      <c r="D1451" s="6">
        <v>68252.83</v>
      </c>
      <c r="E1451" s="6">
        <v>2259683524.79</v>
      </c>
      <c r="F1451">
        <v>42</v>
      </c>
      <c r="G1451" t="s">
        <v>27</v>
      </c>
      <c r="H1451">
        <v>2006</v>
      </c>
      <c r="I1451">
        <v>1596</v>
      </c>
      <c r="J1451">
        <v>19</v>
      </c>
      <c r="K1451" s="5">
        <v>33106.540979999998</v>
      </c>
      <c r="L1451" s="6">
        <v>1625.067495</v>
      </c>
      <c r="M14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2" spans="1:13" x14ac:dyDescent="0.2">
      <c r="A1452" t="s">
        <v>313</v>
      </c>
      <c r="B1452" t="s">
        <v>15</v>
      </c>
      <c r="C1452">
        <v>5</v>
      </c>
      <c r="D1452" s="6">
        <v>353648.59</v>
      </c>
      <c r="E1452" s="6">
        <v>13706551232.889999</v>
      </c>
      <c r="F1452">
        <v>31</v>
      </c>
      <c r="G1452" t="s">
        <v>33</v>
      </c>
      <c r="H1452">
        <v>2003</v>
      </c>
      <c r="I1452">
        <v>5553</v>
      </c>
      <c r="J1452">
        <v>22</v>
      </c>
      <c r="K1452" s="5">
        <v>38756.544900000001</v>
      </c>
      <c r="L1452" s="6">
        <v>11408.01914</v>
      </c>
      <c r="M14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3" spans="1:13" x14ac:dyDescent="0.2">
      <c r="A1453" t="s">
        <v>2908</v>
      </c>
      <c r="B1453" t="s">
        <v>9</v>
      </c>
      <c r="C1453">
        <v>7</v>
      </c>
      <c r="D1453" s="6">
        <v>274536.48</v>
      </c>
      <c r="E1453" s="6">
        <v>973524920.94000006</v>
      </c>
      <c r="F1453">
        <v>45</v>
      </c>
      <c r="G1453" t="s">
        <v>21</v>
      </c>
      <c r="H1453">
        <v>2015</v>
      </c>
      <c r="I1453">
        <v>13009</v>
      </c>
      <c r="J1453">
        <v>10</v>
      </c>
      <c r="K1453" s="5">
        <v>3545.067603</v>
      </c>
      <c r="L1453" s="6">
        <v>6100.8106879999996</v>
      </c>
      <c r="M14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4" spans="1:13" x14ac:dyDescent="0.2">
      <c r="A1454" t="s">
        <v>2909</v>
      </c>
      <c r="B1454" t="s">
        <v>18</v>
      </c>
      <c r="C1454">
        <v>4</v>
      </c>
      <c r="D1454" s="6">
        <v>242508.49</v>
      </c>
      <c r="E1454" s="6">
        <v>11894899571.629999</v>
      </c>
      <c r="F1454">
        <v>22</v>
      </c>
      <c r="G1454" t="s">
        <v>37</v>
      </c>
      <c r="H1454">
        <v>2003</v>
      </c>
      <c r="I1454">
        <v>4037</v>
      </c>
      <c r="J1454">
        <v>22</v>
      </c>
      <c r="K1454" s="5">
        <v>49048.414989999997</v>
      </c>
      <c r="L1454" s="6">
        <v>11023.11319</v>
      </c>
      <c r="M14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5" spans="1:13" x14ac:dyDescent="0.2">
      <c r="A1455" t="s">
        <v>2910</v>
      </c>
      <c r="B1455" t="s">
        <v>9</v>
      </c>
      <c r="C1455">
        <v>10</v>
      </c>
      <c r="D1455" s="6">
        <v>213863.43</v>
      </c>
      <c r="E1455" s="6">
        <v>8458817563.6999998</v>
      </c>
      <c r="F1455">
        <v>16</v>
      </c>
      <c r="G1455" t="s">
        <v>33</v>
      </c>
      <c r="H1455">
        <v>2013</v>
      </c>
      <c r="I1455">
        <v>18276</v>
      </c>
      <c r="J1455">
        <v>12</v>
      </c>
      <c r="K1455" s="5">
        <v>39551.427179999999</v>
      </c>
      <c r="L1455" s="6">
        <v>13366.464089999999</v>
      </c>
      <c r="M14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6" spans="1:13" x14ac:dyDescent="0.2">
      <c r="A1456" t="s">
        <v>2912</v>
      </c>
      <c r="B1456" t="s">
        <v>18</v>
      </c>
      <c r="C1456">
        <v>10</v>
      </c>
      <c r="D1456" s="6">
        <v>141089.29</v>
      </c>
      <c r="E1456" s="6">
        <v>6568518761.6999998</v>
      </c>
      <c r="F1456">
        <v>9</v>
      </c>
      <c r="G1456" t="s">
        <v>33</v>
      </c>
      <c r="H1456">
        <v>2016</v>
      </c>
      <c r="I1456">
        <v>19309</v>
      </c>
      <c r="J1456">
        <v>9</v>
      </c>
      <c r="K1456" s="5">
        <v>46554.755920000003</v>
      </c>
      <c r="L1456" s="6">
        <v>15676.58829</v>
      </c>
      <c r="M14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7" spans="1:13" x14ac:dyDescent="0.2">
      <c r="A1457" t="s">
        <v>2913</v>
      </c>
      <c r="B1457" t="s">
        <v>24</v>
      </c>
      <c r="C1457">
        <v>9</v>
      </c>
      <c r="D1457" s="6">
        <v>22995.040000000001</v>
      </c>
      <c r="E1457" s="6">
        <v>6759922973.8599997</v>
      </c>
      <c r="F1457">
        <v>49</v>
      </c>
      <c r="G1457" t="s">
        <v>37</v>
      </c>
      <c r="H1457">
        <v>2019</v>
      </c>
      <c r="I1457">
        <v>8784</v>
      </c>
      <c r="J1457">
        <v>6</v>
      </c>
      <c r="K1457" s="5">
        <v>293972.04210000002</v>
      </c>
      <c r="L1457" s="6">
        <v>469.28660780000001</v>
      </c>
      <c r="M14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8" spans="1:13" x14ac:dyDescent="0.2">
      <c r="A1458" t="s">
        <v>2914</v>
      </c>
      <c r="B1458" t="s">
        <v>12</v>
      </c>
      <c r="C1458">
        <v>3</v>
      </c>
      <c r="D1458" s="6">
        <v>413697.14</v>
      </c>
      <c r="E1458" s="6">
        <v>1191372816.6300001</v>
      </c>
      <c r="F1458">
        <v>48</v>
      </c>
      <c r="G1458" t="s">
        <v>21</v>
      </c>
      <c r="H1458">
        <v>2004</v>
      </c>
      <c r="I1458">
        <v>12465</v>
      </c>
      <c r="J1458">
        <v>21</v>
      </c>
      <c r="K1458" s="5">
        <v>2878.8188650000002</v>
      </c>
      <c r="L1458" s="6">
        <v>8618.6903340000008</v>
      </c>
      <c r="M14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59" spans="1:13" x14ac:dyDescent="0.2">
      <c r="A1459" t="s">
        <v>2915</v>
      </c>
      <c r="B1459" t="s">
        <v>42</v>
      </c>
      <c r="C1459">
        <v>10</v>
      </c>
      <c r="D1459" s="6">
        <v>59908.59</v>
      </c>
      <c r="E1459" s="6">
        <v>15234613711.620001</v>
      </c>
      <c r="F1459">
        <v>17</v>
      </c>
      <c r="G1459" t="s">
        <v>21</v>
      </c>
      <c r="H1459">
        <v>2007</v>
      </c>
      <c r="I1459">
        <v>15232</v>
      </c>
      <c r="J1459">
        <v>18</v>
      </c>
      <c r="K1459" s="5">
        <v>254296.66880000001</v>
      </c>
      <c r="L1459" s="6">
        <v>3524.0344599999999</v>
      </c>
      <c r="M14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0" spans="1:13" x14ac:dyDescent="0.2">
      <c r="A1460" t="s">
        <v>2916</v>
      </c>
      <c r="B1460" t="s">
        <v>12</v>
      </c>
      <c r="C1460">
        <v>9</v>
      </c>
      <c r="D1460" s="6">
        <v>318099.15000000002</v>
      </c>
      <c r="E1460" s="6">
        <v>11843905927.290001</v>
      </c>
      <c r="F1460">
        <v>47</v>
      </c>
      <c r="G1460" t="s">
        <v>35</v>
      </c>
      <c r="H1460">
        <v>2012</v>
      </c>
      <c r="I1460">
        <v>18255</v>
      </c>
      <c r="J1460">
        <v>13</v>
      </c>
      <c r="K1460" s="5">
        <v>37232.378660000002</v>
      </c>
      <c r="L1460" s="6">
        <v>6768.0669200000002</v>
      </c>
      <c r="M14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1" spans="1:13" x14ac:dyDescent="0.2">
      <c r="A1461" t="s">
        <v>2917</v>
      </c>
      <c r="B1461" t="s">
        <v>42</v>
      </c>
      <c r="C1461">
        <v>1</v>
      </c>
      <c r="D1461" s="6">
        <v>51511.15</v>
      </c>
      <c r="E1461" s="6">
        <v>21021106133.830002</v>
      </c>
      <c r="F1461">
        <v>43</v>
      </c>
      <c r="G1461" t="s">
        <v>21</v>
      </c>
      <c r="H1461">
        <v>2020</v>
      </c>
      <c r="I1461">
        <v>3068</v>
      </c>
      <c r="J1461">
        <v>5</v>
      </c>
      <c r="K1461" s="5">
        <v>408087.49839999998</v>
      </c>
      <c r="L1461" s="6">
        <v>1197.9336229999999</v>
      </c>
      <c r="M14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2" spans="1:13" x14ac:dyDescent="0.2">
      <c r="A1462" t="s">
        <v>2918</v>
      </c>
      <c r="B1462" t="s">
        <v>12</v>
      </c>
      <c r="C1462">
        <v>5</v>
      </c>
      <c r="D1462" s="6">
        <v>30595.06</v>
      </c>
      <c r="E1462" s="6">
        <v>6182634892.8100004</v>
      </c>
      <c r="F1462">
        <v>37</v>
      </c>
      <c r="G1462" t="s">
        <v>33</v>
      </c>
      <c r="H1462">
        <v>2018</v>
      </c>
      <c r="I1462">
        <v>15846</v>
      </c>
      <c r="J1462">
        <v>7</v>
      </c>
      <c r="K1462" s="5">
        <v>202078.49359999999</v>
      </c>
      <c r="L1462" s="6">
        <v>826.89360209999995</v>
      </c>
      <c r="M14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3" spans="1:13" x14ac:dyDescent="0.2">
      <c r="A1463" t="s">
        <v>2922</v>
      </c>
      <c r="B1463" t="s">
        <v>42</v>
      </c>
      <c r="C1463">
        <v>7</v>
      </c>
      <c r="D1463" s="6">
        <v>395118</v>
      </c>
      <c r="E1463" s="6">
        <v>1647274667.8399999</v>
      </c>
      <c r="F1463">
        <v>40</v>
      </c>
      <c r="G1463" t="s">
        <v>37</v>
      </c>
      <c r="H1463">
        <v>2012</v>
      </c>
      <c r="I1463">
        <v>16775</v>
      </c>
      <c r="J1463">
        <v>13</v>
      </c>
      <c r="K1463" s="5">
        <v>4168.0701859999999</v>
      </c>
      <c r="L1463" s="6">
        <v>9877.9499649999998</v>
      </c>
      <c r="M14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4" spans="1:13" x14ac:dyDescent="0.2">
      <c r="A1464" t="s">
        <v>2923</v>
      </c>
      <c r="B1464" t="s">
        <v>49</v>
      </c>
      <c r="C1464">
        <v>3</v>
      </c>
      <c r="D1464" s="6">
        <v>66186.39</v>
      </c>
      <c r="E1464" s="6">
        <v>18331824185.439999</v>
      </c>
      <c r="F1464">
        <v>21</v>
      </c>
      <c r="G1464" t="s">
        <v>16</v>
      </c>
      <c r="H1464">
        <v>2008</v>
      </c>
      <c r="I1464">
        <v>14792</v>
      </c>
      <c r="J1464">
        <v>17</v>
      </c>
      <c r="K1464" s="5">
        <v>276971.70890000003</v>
      </c>
      <c r="L1464" s="6">
        <v>3151.732935</v>
      </c>
      <c r="M14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5" spans="1:13" x14ac:dyDescent="0.2">
      <c r="A1465" t="s">
        <v>2924</v>
      </c>
      <c r="B1465" t="s">
        <v>15</v>
      </c>
      <c r="C1465">
        <v>1</v>
      </c>
      <c r="D1465" s="6">
        <v>137500.99</v>
      </c>
      <c r="E1465" s="6">
        <v>2777704470.6900001</v>
      </c>
      <c r="F1465">
        <v>13</v>
      </c>
      <c r="G1465" t="s">
        <v>29</v>
      </c>
      <c r="H1465">
        <v>2015</v>
      </c>
      <c r="I1465">
        <v>17145</v>
      </c>
      <c r="J1465">
        <v>10</v>
      </c>
      <c r="K1465" s="5">
        <v>20200.342229999998</v>
      </c>
      <c r="L1465" s="6">
        <v>10576.99891</v>
      </c>
      <c r="M14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6" spans="1:13" x14ac:dyDescent="0.2">
      <c r="A1466" t="s">
        <v>54</v>
      </c>
      <c r="B1466" t="s">
        <v>32</v>
      </c>
      <c r="C1466">
        <v>3</v>
      </c>
      <c r="D1466" s="6">
        <v>32560.22</v>
      </c>
      <c r="E1466" s="6">
        <v>8096886148.4499998</v>
      </c>
      <c r="F1466">
        <v>48</v>
      </c>
      <c r="G1466" t="s">
        <v>29</v>
      </c>
      <c r="H1466">
        <v>2010</v>
      </c>
      <c r="I1466">
        <v>9975</v>
      </c>
      <c r="J1466">
        <v>15</v>
      </c>
      <c r="K1466" s="5">
        <v>248673.1618</v>
      </c>
      <c r="L1466" s="6">
        <v>678.33797809999999</v>
      </c>
      <c r="M14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7" spans="1:13" x14ac:dyDescent="0.2">
      <c r="A1467" t="s">
        <v>315</v>
      </c>
      <c r="B1467" t="s">
        <v>24</v>
      </c>
      <c r="C1467">
        <v>2</v>
      </c>
      <c r="D1467" s="6">
        <v>281514.5</v>
      </c>
      <c r="E1467" s="6">
        <v>7938799567.4700003</v>
      </c>
      <c r="F1467">
        <v>42</v>
      </c>
      <c r="G1467" t="s">
        <v>10</v>
      </c>
      <c r="H1467">
        <v>2009</v>
      </c>
      <c r="I1467">
        <v>11084</v>
      </c>
      <c r="J1467">
        <v>16</v>
      </c>
      <c r="K1467" s="5">
        <v>28199.32199</v>
      </c>
      <c r="L1467" s="6">
        <v>6702.7262110000001</v>
      </c>
      <c r="M14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8" spans="1:13" x14ac:dyDescent="0.2">
      <c r="A1468" t="s">
        <v>2925</v>
      </c>
      <c r="B1468" t="s">
        <v>24</v>
      </c>
      <c r="C1468">
        <v>10</v>
      </c>
      <c r="D1468" s="6">
        <v>127042.1</v>
      </c>
      <c r="E1468" s="6">
        <v>442739103.67000002</v>
      </c>
      <c r="F1468">
        <v>47</v>
      </c>
      <c r="G1468" t="s">
        <v>37</v>
      </c>
      <c r="H1468">
        <v>2012</v>
      </c>
      <c r="I1468">
        <v>6194</v>
      </c>
      <c r="J1468">
        <v>13</v>
      </c>
      <c r="K1468" s="5">
        <v>3483.9793719999998</v>
      </c>
      <c r="L1468" s="6">
        <v>2703.0234390000001</v>
      </c>
      <c r="M14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69" spans="1:13" x14ac:dyDescent="0.2">
      <c r="A1469" t="s">
        <v>2926</v>
      </c>
      <c r="B1469" t="s">
        <v>42</v>
      </c>
      <c r="C1469">
        <v>5</v>
      </c>
      <c r="D1469" s="6">
        <v>406771.5</v>
      </c>
      <c r="E1469" s="6">
        <v>10721824792.799999</v>
      </c>
      <c r="F1469">
        <v>32</v>
      </c>
      <c r="G1469" t="s">
        <v>33</v>
      </c>
      <c r="H1469">
        <v>2015</v>
      </c>
      <c r="I1469">
        <v>3012</v>
      </c>
      <c r="J1469">
        <v>10</v>
      </c>
      <c r="K1469" s="5">
        <v>26357.348379999999</v>
      </c>
      <c r="L1469" s="6">
        <v>12711.60924</v>
      </c>
      <c r="M14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0" spans="1:13" x14ac:dyDescent="0.2">
      <c r="A1470" t="s">
        <v>2928</v>
      </c>
      <c r="B1470" t="s">
        <v>24</v>
      </c>
      <c r="C1470">
        <v>6</v>
      </c>
      <c r="D1470" s="6">
        <v>24829.7</v>
      </c>
      <c r="E1470" s="6">
        <v>5326700599.5299997</v>
      </c>
      <c r="F1470">
        <v>49</v>
      </c>
      <c r="G1470" t="s">
        <v>10</v>
      </c>
      <c r="H1470">
        <v>2003</v>
      </c>
      <c r="I1470">
        <v>13042</v>
      </c>
      <c r="J1470">
        <v>22</v>
      </c>
      <c r="K1470" s="5">
        <v>214528.41130000001</v>
      </c>
      <c r="L1470" s="6">
        <v>506.7285407</v>
      </c>
      <c r="M14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1" spans="1:13" x14ac:dyDescent="0.2">
      <c r="A1471" t="s">
        <v>2929</v>
      </c>
      <c r="B1471" t="s">
        <v>9</v>
      </c>
      <c r="C1471">
        <v>7</v>
      </c>
      <c r="D1471" s="6">
        <v>33291.97</v>
      </c>
      <c r="E1471" s="6">
        <v>15865452922.23</v>
      </c>
      <c r="F1471">
        <v>23</v>
      </c>
      <c r="G1471" t="s">
        <v>21</v>
      </c>
      <c r="H1471">
        <v>2007</v>
      </c>
      <c r="I1471">
        <v>19743</v>
      </c>
      <c r="J1471">
        <v>18</v>
      </c>
      <c r="K1471" s="5">
        <v>476553.88549999997</v>
      </c>
      <c r="L1471" s="6">
        <v>1447.477136</v>
      </c>
      <c r="M14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2" spans="1:13" x14ac:dyDescent="0.2">
      <c r="A1472" t="s">
        <v>2933</v>
      </c>
      <c r="B1472" t="s">
        <v>15</v>
      </c>
      <c r="C1472">
        <v>4</v>
      </c>
      <c r="D1472" s="6">
        <v>401283.6</v>
      </c>
      <c r="E1472" s="6">
        <v>17577837792.279999</v>
      </c>
      <c r="F1472">
        <v>43</v>
      </c>
      <c r="G1472" t="s">
        <v>37</v>
      </c>
      <c r="H1472">
        <v>2017</v>
      </c>
      <c r="I1472">
        <v>467</v>
      </c>
      <c r="J1472">
        <v>8</v>
      </c>
      <c r="K1472" s="5">
        <v>43803.02749</v>
      </c>
      <c r="L1472" s="6">
        <v>9332.1767170000003</v>
      </c>
      <c r="M14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3" spans="1:13" x14ac:dyDescent="0.2">
      <c r="A1473" t="s">
        <v>2934</v>
      </c>
      <c r="B1473" t="s">
        <v>42</v>
      </c>
      <c r="C1473">
        <v>6</v>
      </c>
      <c r="D1473" s="6">
        <v>447019</v>
      </c>
      <c r="E1473" s="6">
        <v>16720661878.93</v>
      </c>
      <c r="F1473">
        <v>45</v>
      </c>
      <c r="G1473" t="s">
        <v>37</v>
      </c>
      <c r="H1473">
        <v>2003</v>
      </c>
      <c r="I1473">
        <v>16807</v>
      </c>
      <c r="J1473">
        <v>22</v>
      </c>
      <c r="K1473" s="5">
        <v>37403.812740000001</v>
      </c>
      <c r="L1473" s="6">
        <v>9933.7554920000002</v>
      </c>
      <c r="M14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4" spans="1:13" x14ac:dyDescent="0.2">
      <c r="A1474" t="s">
        <v>316</v>
      </c>
      <c r="B1474" t="s">
        <v>24</v>
      </c>
      <c r="C1474">
        <v>10</v>
      </c>
      <c r="D1474" s="6">
        <v>325682.73</v>
      </c>
      <c r="E1474" s="6">
        <v>8356443833.3900003</v>
      </c>
      <c r="F1474">
        <v>27</v>
      </c>
      <c r="G1474" t="s">
        <v>19</v>
      </c>
      <c r="H1474">
        <v>2009</v>
      </c>
      <c r="I1474">
        <v>2063</v>
      </c>
      <c r="J1474">
        <v>16</v>
      </c>
      <c r="K1474" s="5">
        <v>25657.234400000001</v>
      </c>
      <c r="L1474" s="6">
        <v>12062.323340000001</v>
      </c>
      <c r="M14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5" spans="1:13" x14ac:dyDescent="0.2">
      <c r="A1475" t="s">
        <v>2935</v>
      </c>
      <c r="B1475" t="s">
        <v>42</v>
      </c>
      <c r="C1475">
        <v>6</v>
      </c>
      <c r="D1475" s="6">
        <v>12971.95</v>
      </c>
      <c r="E1475" s="6">
        <v>2941216870.3400002</v>
      </c>
      <c r="F1475">
        <v>5</v>
      </c>
      <c r="G1475" t="s">
        <v>16</v>
      </c>
      <c r="H1475">
        <v>2021</v>
      </c>
      <c r="I1475">
        <v>6556</v>
      </c>
      <c r="J1475">
        <v>4</v>
      </c>
      <c r="K1475" s="5">
        <v>226735.7029</v>
      </c>
      <c r="L1475" s="6">
        <v>2594.389733</v>
      </c>
      <c r="M14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6" spans="1:13" x14ac:dyDescent="0.2">
      <c r="A1476" t="s">
        <v>2937</v>
      </c>
      <c r="B1476" t="s">
        <v>12</v>
      </c>
      <c r="C1476">
        <v>4</v>
      </c>
      <c r="D1476" s="6">
        <v>45752.44</v>
      </c>
      <c r="E1476" s="6">
        <v>19127366627.220001</v>
      </c>
      <c r="F1476">
        <v>8</v>
      </c>
      <c r="G1476" t="s">
        <v>33</v>
      </c>
      <c r="H1476">
        <v>2019</v>
      </c>
      <c r="I1476">
        <v>3775</v>
      </c>
      <c r="J1476">
        <v>6</v>
      </c>
      <c r="K1476" s="5">
        <v>418061.23389999999</v>
      </c>
      <c r="L1476" s="6">
        <v>5719.0548070000004</v>
      </c>
      <c r="M14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7" spans="1:13" x14ac:dyDescent="0.2">
      <c r="A1477" t="s">
        <v>2938</v>
      </c>
      <c r="B1477" t="s">
        <v>32</v>
      </c>
      <c r="C1477">
        <v>4</v>
      </c>
      <c r="D1477" s="6">
        <v>224367.01</v>
      </c>
      <c r="E1477" s="6">
        <v>7807005363.25</v>
      </c>
      <c r="F1477">
        <v>32</v>
      </c>
      <c r="G1477" t="s">
        <v>19</v>
      </c>
      <c r="H1477">
        <v>2021</v>
      </c>
      <c r="I1477">
        <v>657</v>
      </c>
      <c r="J1477">
        <v>4</v>
      </c>
      <c r="K1477" s="5">
        <v>34794.69126</v>
      </c>
      <c r="L1477" s="6">
        <v>7011.4692009999999</v>
      </c>
      <c r="M14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8" spans="1:13" x14ac:dyDescent="0.2">
      <c r="A1478" t="s">
        <v>2939</v>
      </c>
      <c r="B1478" t="s">
        <v>9</v>
      </c>
      <c r="C1478">
        <v>2</v>
      </c>
      <c r="D1478" s="6">
        <v>209737.71</v>
      </c>
      <c r="E1478" s="6">
        <v>5900961910.5500002</v>
      </c>
      <c r="F1478">
        <v>31</v>
      </c>
      <c r="G1478" t="s">
        <v>19</v>
      </c>
      <c r="H1478">
        <v>2011</v>
      </c>
      <c r="I1478">
        <v>8375</v>
      </c>
      <c r="J1478">
        <v>14</v>
      </c>
      <c r="K1478" s="5">
        <v>28133.959709999999</v>
      </c>
      <c r="L1478" s="6">
        <v>6765.732454</v>
      </c>
      <c r="M14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79" spans="1:13" x14ac:dyDescent="0.2">
      <c r="A1479" t="s">
        <v>2940</v>
      </c>
      <c r="B1479" t="s">
        <v>15</v>
      </c>
      <c r="C1479">
        <v>7</v>
      </c>
      <c r="D1479" s="6">
        <v>151196.1</v>
      </c>
      <c r="E1479" s="6">
        <v>4312103777.3999996</v>
      </c>
      <c r="F1479">
        <v>40</v>
      </c>
      <c r="G1479" t="s">
        <v>13</v>
      </c>
      <c r="H1479">
        <v>2001</v>
      </c>
      <c r="I1479">
        <v>5395</v>
      </c>
      <c r="J1479">
        <v>24</v>
      </c>
      <c r="K1479" s="5">
        <v>28518.941159999998</v>
      </c>
      <c r="L1479" s="6">
        <v>3779.9024140000001</v>
      </c>
      <c r="M14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0" spans="1:13" x14ac:dyDescent="0.2">
      <c r="A1480" t="s">
        <v>2941</v>
      </c>
      <c r="B1480" t="s">
        <v>12</v>
      </c>
      <c r="C1480">
        <v>1</v>
      </c>
      <c r="D1480" s="6">
        <v>100919.36</v>
      </c>
      <c r="E1480" s="6">
        <v>22296518822.560001</v>
      </c>
      <c r="F1480">
        <v>48</v>
      </c>
      <c r="G1480" t="s">
        <v>16</v>
      </c>
      <c r="H1480">
        <v>2010</v>
      </c>
      <c r="I1480">
        <v>6824</v>
      </c>
      <c r="J1480">
        <v>15</v>
      </c>
      <c r="K1480" s="5">
        <v>220933.01949999999</v>
      </c>
      <c r="L1480" s="6">
        <v>2102.48657</v>
      </c>
      <c r="M14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1" spans="1:13" x14ac:dyDescent="0.2">
      <c r="A1481" t="s">
        <v>2942</v>
      </c>
      <c r="B1481" t="s">
        <v>18</v>
      </c>
      <c r="C1481">
        <v>5</v>
      </c>
      <c r="D1481" s="6">
        <v>45632.92</v>
      </c>
      <c r="E1481" s="6">
        <v>9704907308.6200008</v>
      </c>
      <c r="F1481">
        <v>29</v>
      </c>
      <c r="G1481" t="s">
        <v>16</v>
      </c>
      <c r="H1481">
        <v>2003</v>
      </c>
      <c r="I1481">
        <v>14941</v>
      </c>
      <c r="J1481">
        <v>22</v>
      </c>
      <c r="K1481" s="5">
        <v>212672.37609999999</v>
      </c>
      <c r="L1481" s="6">
        <v>1573.54899</v>
      </c>
      <c r="M14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2" spans="1:13" x14ac:dyDescent="0.2">
      <c r="A1482" t="s">
        <v>2943</v>
      </c>
      <c r="B1482" t="s">
        <v>9</v>
      </c>
      <c r="C1482">
        <v>6</v>
      </c>
      <c r="D1482" s="6">
        <v>478958.45</v>
      </c>
      <c r="E1482" s="6">
        <v>16523205766.629999</v>
      </c>
      <c r="F1482">
        <v>50</v>
      </c>
      <c r="G1482" t="s">
        <v>27</v>
      </c>
      <c r="H1482">
        <v>2007</v>
      </c>
      <c r="I1482">
        <v>13618</v>
      </c>
      <c r="J1482">
        <v>18</v>
      </c>
      <c r="K1482" s="5">
        <v>34497.20278</v>
      </c>
      <c r="L1482" s="6">
        <v>9579.169022</v>
      </c>
      <c r="M14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3" spans="1:13" x14ac:dyDescent="0.2">
      <c r="A1483" t="s">
        <v>317</v>
      </c>
      <c r="B1483" t="s">
        <v>49</v>
      </c>
      <c r="C1483">
        <v>9</v>
      </c>
      <c r="D1483" s="6">
        <v>481106.71</v>
      </c>
      <c r="E1483" s="6">
        <v>1597412004.0899999</v>
      </c>
      <c r="F1483">
        <v>29</v>
      </c>
      <c r="G1483" t="s">
        <v>37</v>
      </c>
      <c r="H1483">
        <v>2006</v>
      </c>
      <c r="I1483">
        <v>17741</v>
      </c>
      <c r="J1483">
        <v>19</v>
      </c>
      <c r="K1483" s="5">
        <v>3319.286239</v>
      </c>
      <c r="L1483" s="6">
        <v>16589.886709999999</v>
      </c>
      <c r="M14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4" spans="1:13" x14ac:dyDescent="0.2">
      <c r="A1484" t="s">
        <v>2946</v>
      </c>
      <c r="B1484" t="s">
        <v>18</v>
      </c>
      <c r="C1484">
        <v>3</v>
      </c>
      <c r="D1484" s="6">
        <v>223919.32</v>
      </c>
      <c r="E1484" s="6">
        <v>7526078722.0100002</v>
      </c>
      <c r="F1484">
        <v>19</v>
      </c>
      <c r="G1484" t="s">
        <v>27</v>
      </c>
      <c r="H1484">
        <v>2023</v>
      </c>
      <c r="I1484">
        <v>14597</v>
      </c>
      <c r="J1484">
        <v>2</v>
      </c>
      <c r="K1484" s="5">
        <v>33609.670859999998</v>
      </c>
      <c r="L1484" s="6">
        <v>11785.22762</v>
      </c>
      <c r="M14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5" spans="1:13" x14ac:dyDescent="0.2">
      <c r="A1485" t="s">
        <v>2947</v>
      </c>
      <c r="B1485" t="s">
        <v>15</v>
      </c>
      <c r="C1485">
        <v>7</v>
      </c>
      <c r="D1485" s="6">
        <v>30158.37</v>
      </c>
      <c r="E1485" s="6">
        <v>15041472593.389999</v>
      </c>
      <c r="F1485">
        <v>13</v>
      </c>
      <c r="G1485" t="s">
        <v>19</v>
      </c>
      <c r="H1485">
        <v>2016</v>
      </c>
      <c r="I1485">
        <v>5058</v>
      </c>
      <c r="J1485">
        <v>9</v>
      </c>
      <c r="K1485" s="5">
        <v>498748.49979999999</v>
      </c>
      <c r="L1485" s="6">
        <v>2319.874714</v>
      </c>
      <c r="M14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6" spans="1:13" x14ac:dyDescent="0.2">
      <c r="A1486" t="s">
        <v>2948</v>
      </c>
      <c r="B1486" t="s">
        <v>18</v>
      </c>
      <c r="C1486">
        <v>6</v>
      </c>
      <c r="D1486" s="6">
        <v>451079.02</v>
      </c>
      <c r="E1486" s="6">
        <v>19319926029.330002</v>
      </c>
      <c r="F1486">
        <v>28</v>
      </c>
      <c r="G1486" t="s">
        <v>27</v>
      </c>
      <c r="H1486">
        <v>2021</v>
      </c>
      <c r="I1486">
        <v>6743</v>
      </c>
      <c r="J1486">
        <v>4</v>
      </c>
      <c r="K1486" s="5">
        <v>42829.469409999998</v>
      </c>
      <c r="L1486" s="6">
        <v>16109.964889999999</v>
      </c>
      <c r="M14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7" spans="1:13" x14ac:dyDescent="0.2">
      <c r="A1487" t="s">
        <v>2949</v>
      </c>
      <c r="B1487" t="s">
        <v>12</v>
      </c>
      <c r="C1487">
        <v>3</v>
      </c>
      <c r="D1487" s="6">
        <v>142033.98000000001</v>
      </c>
      <c r="E1487" s="6">
        <v>6725626160.6800003</v>
      </c>
      <c r="F1487">
        <v>30</v>
      </c>
      <c r="G1487" t="s">
        <v>16</v>
      </c>
      <c r="H1487">
        <v>2023</v>
      </c>
      <c r="I1487">
        <v>13649</v>
      </c>
      <c r="J1487">
        <v>2</v>
      </c>
      <c r="K1487" s="5">
        <v>47351.232580000004</v>
      </c>
      <c r="L1487" s="6">
        <v>4734.4660739999999</v>
      </c>
      <c r="M14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8" spans="1:13" x14ac:dyDescent="0.2">
      <c r="A1488" t="s">
        <v>2950</v>
      </c>
      <c r="B1488" t="s">
        <v>24</v>
      </c>
      <c r="C1488">
        <v>5</v>
      </c>
      <c r="D1488" s="6">
        <v>118448.2</v>
      </c>
      <c r="E1488" s="6">
        <v>5580826787.6199999</v>
      </c>
      <c r="F1488">
        <v>10</v>
      </c>
      <c r="G1488" t="s">
        <v>10</v>
      </c>
      <c r="H1488">
        <v>2001</v>
      </c>
      <c r="I1488">
        <v>5811</v>
      </c>
      <c r="J1488">
        <v>24</v>
      </c>
      <c r="K1488" s="5">
        <v>47115.179190000003</v>
      </c>
      <c r="L1488" s="6">
        <v>11844.820369999999</v>
      </c>
      <c r="M14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89" spans="1:13" x14ac:dyDescent="0.2">
      <c r="A1489" t="s">
        <v>2951</v>
      </c>
      <c r="B1489" t="s">
        <v>12</v>
      </c>
      <c r="C1489">
        <v>2</v>
      </c>
      <c r="D1489" s="6">
        <v>142879.89000000001</v>
      </c>
      <c r="E1489" s="6">
        <v>3098037609.1999998</v>
      </c>
      <c r="F1489">
        <v>35</v>
      </c>
      <c r="G1489" t="s">
        <v>19</v>
      </c>
      <c r="H1489">
        <v>2006</v>
      </c>
      <c r="I1489">
        <v>4954</v>
      </c>
      <c r="J1489">
        <v>19</v>
      </c>
      <c r="K1489" s="5">
        <v>21681.811379999999</v>
      </c>
      <c r="L1489" s="6">
        <v>4082.2824460000002</v>
      </c>
      <c r="M14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0" spans="1:13" x14ac:dyDescent="0.2">
      <c r="A1490" t="s">
        <v>2952</v>
      </c>
      <c r="B1490" t="s">
        <v>32</v>
      </c>
      <c r="C1490">
        <v>1</v>
      </c>
      <c r="D1490" s="6">
        <v>334703.53999999998</v>
      </c>
      <c r="E1490" s="6">
        <v>5728168501.0200005</v>
      </c>
      <c r="F1490">
        <v>22</v>
      </c>
      <c r="G1490" t="s">
        <v>21</v>
      </c>
      <c r="H1490">
        <v>2022</v>
      </c>
      <c r="I1490">
        <v>2766</v>
      </c>
      <c r="J1490">
        <v>3</v>
      </c>
      <c r="K1490" s="5">
        <v>17113.155940000001</v>
      </c>
      <c r="L1490" s="6">
        <v>15213.797070000001</v>
      </c>
      <c r="M14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1" spans="1:13" x14ac:dyDescent="0.2">
      <c r="A1491" t="s">
        <v>2953</v>
      </c>
      <c r="B1491" t="s">
        <v>12</v>
      </c>
      <c r="C1491">
        <v>8</v>
      </c>
      <c r="D1491" s="6">
        <v>136998.57999999999</v>
      </c>
      <c r="E1491" s="6">
        <v>564201281.63</v>
      </c>
      <c r="F1491">
        <v>41</v>
      </c>
      <c r="G1491" t="s">
        <v>35</v>
      </c>
      <c r="H1491">
        <v>2011</v>
      </c>
      <c r="I1491">
        <v>475</v>
      </c>
      <c r="J1491">
        <v>14</v>
      </c>
      <c r="K1491" s="5">
        <v>4117.3002310000002</v>
      </c>
      <c r="L1491" s="6">
        <v>3341.4287690000001</v>
      </c>
      <c r="M14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2" spans="1:13" x14ac:dyDescent="0.2">
      <c r="A1492" t="s">
        <v>2954</v>
      </c>
      <c r="B1492" t="s">
        <v>32</v>
      </c>
      <c r="C1492">
        <v>6</v>
      </c>
      <c r="D1492" s="6">
        <v>148405.6</v>
      </c>
      <c r="E1492" s="6">
        <v>6006684963.0200005</v>
      </c>
      <c r="F1492">
        <v>18</v>
      </c>
      <c r="G1492" t="s">
        <v>19</v>
      </c>
      <c r="H1492">
        <v>2023</v>
      </c>
      <c r="I1492">
        <v>12732</v>
      </c>
      <c r="J1492">
        <v>2</v>
      </c>
      <c r="K1492" s="5">
        <v>40473.786410000001</v>
      </c>
      <c r="L1492" s="6">
        <v>8244.7555570000004</v>
      </c>
      <c r="M14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3" spans="1:13" x14ac:dyDescent="0.2">
      <c r="A1493" t="s">
        <v>2955</v>
      </c>
      <c r="B1493" t="s">
        <v>9</v>
      </c>
      <c r="C1493">
        <v>1</v>
      </c>
      <c r="D1493" s="6">
        <v>9249.1</v>
      </c>
      <c r="E1493" s="6">
        <v>2307836652.7800002</v>
      </c>
      <c r="F1493">
        <v>3</v>
      </c>
      <c r="G1493" t="s">
        <v>29</v>
      </c>
      <c r="H1493">
        <v>2002</v>
      </c>
      <c r="I1493">
        <v>1279</v>
      </c>
      <c r="J1493">
        <v>23</v>
      </c>
      <c r="K1493" s="5">
        <v>249519.13310000001</v>
      </c>
      <c r="L1493" s="6">
        <v>3083.0333190000001</v>
      </c>
      <c r="M14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4" spans="1:13" x14ac:dyDescent="0.2">
      <c r="A1494" t="s">
        <v>2956</v>
      </c>
      <c r="B1494" t="s">
        <v>42</v>
      </c>
      <c r="C1494">
        <v>3</v>
      </c>
      <c r="D1494" s="6">
        <v>302034.76</v>
      </c>
      <c r="E1494" s="6">
        <v>8762331154.3299999</v>
      </c>
      <c r="F1494">
        <v>41</v>
      </c>
      <c r="G1494" t="s">
        <v>33</v>
      </c>
      <c r="H1494">
        <v>2017</v>
      </c>
      <c r="I1494">
        <v>18736</v>
      </c>
      <c r="J1494">
        <v>8</v>
      </c>
      <c r="K1494" s="5">
        <v>29010.00232</v>
      </c>
      <c r="L1494" s="6">
        <v>7366.701489</v>
      </c>
      <c r="M14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5" spans="1:13" x14ac:dyDescent="0.2">
      <c r="A1495" t="s">
        <v>2957</v>
      </c>
      <c r="B1495" t="s">
        <v>15</v>
      </c>
      <c r="C1495">
        <v>2</v>
      </c>
      <c r="D1495" s="6">
        <v>472432.93</v>
      </c>
      <c r="E1495" s="6">
        <v>11085085973.6</v>
      </c>
      <c r="F1495">
        <v>36</v>
      </c>
      <c r="G1495" t="s">
        <v>35</v>
      </c>
      <c r="H1495">
        <v>2018</v>
      </c>
      <c r="I1495">
        <v>18654</v>
      </c>
      <c r="J1495">
        <v>7</v>
      </c>
      <c r="K1495" s="5">
        <v>23462.83007</v>
      </c>
      <c r="L1495" s="6">
        <v>13123.136930000001</v>
      </c>
      <c r="M14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6" spans="1:13" x14ac:dyDescent="0.2">
      <c r="A1496" t="s">
        <v>2958</v>
      </c>
      <c r="B1496" t="s">
        <v>42</v>
      </c>
      <c r="C1496">
        <v>8</v>
      </c>
      <c r="D1496" s="6">
        <v>48395.71</v>
      </c>
      <c r="E1496" s="6">
        <v>23196242316.549999</v>
      </c>
      <c r="F1496">
        <v>38</v>
      </c>
      <c r="G1496" t="s">
        <v>29</v>
      </c>
      <c r="H1496">
        <v>2021</v>
      </c>
      <c r="I1496">
        <v>1983</v>
      </c>
      <c r="J1496">
        <v>4</v>
      </c>
      <c r="K1496" s="5">
        <v>479302.68489999999</v>
      </c>
      <c r="L1496" s="6">
        <v>1273.571326</v>
      </c>
      <c r="M14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7" spans="1:13" x14ac:dyDescent="0.2">
      <c r="A1497" t="s">
        <v>2959</v>
      </c>
      <c r="B1497" t="s">
        <v>15</v>
      </c>
      <c r="C1497">
        <v>9</v>
      </c>
      <c r="D1497" s="6">
        <v>496499.09</v>
      </c>
      <c r="E1497" s="6">
        <v>14529639667.629999</v>
      </c>
      <c r="F1497">
        <v>50</v>
      </c>
      <c r="G1497" t="s">
        <v>29</v>
      </c>
      <c r="H1497">
        <v>2002</v>
      </c>
      <c r="I1497">
        <v>11441</v>
      </c>
      <c r="J1497">
        <v>23</v>
      </c>
      <c r="K1497" s="5">
        <v>29263.181860000001</v>
      </c>
      <c r="L1497" s="6">
        <v>9929.9818020000002</v>
      </c>
      <c r="M14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8" spans="1:13" x14ac:dyDescent="0.2">
      <c r="A1498" t="s">
        <v>2960</v>
      </c>
      <c r="B1498" t="s">
        <v>42</v>
      </c>
      <c r="C1498">
        <v>8</v>
      </c>
      <c r="D1498" s="6">
        <v>82557.67</v>
      </c>
      <c r="E1498" s="6">
        <v>2189926736.04</v>
      </c>
      <c r="F1498">
        <v>5</v>
      </c>
      <c r="G1498" t="s">
        <v>27</v>
      </c>
      <c r="H1498">
        <v>2011</v>
      </c>
      <c r="I1498">
        <v>4806</v>
      </c>
      <c r="J1498">
        <v>14</v>
      </c>
      <c r="K1498" s="5">
        <v>26525.025529999999</v>
      </c>
      <c r="L1498" s="6">
        <v>16511.533049999998</v>
      </c>
      <c r="M14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499" spans="1:13" x14ac:dyDescent="0.2">
      <c r="A1499" t="s">
        <v>2961</v>
      </c>
      <c r="B1499" t="s">
        <v>32</v>
      </c>
      <c r="C1499">
        <v>1</v>
      </c>
      <c r="D1499" s="6">
        <v>240335.58</v>
      </c>
      <c r="E1499" s="6">
        <v>1067409761.12</v>
      </c>
      <c r="F1499">
        <v>22</v>
      </c>
      <c r="G1499" t="s">
        <v>27</v>
      </c>
      <c r="H1499">
        <v>2007</v>
      </c>
      <c r="I1499">
        <v>11343</v>
      </c>
      <c r="J1499">
        <v>18</v>
      </c>
      <c r="K1499" s="5">
        <v>4440.3306300000004</v>
      </c>
      <c r="L1499" s="6">
        <v>10924.344419999999</v>
      </c>
      <c r="M14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0" spans="1:13" x14ac:dyDescent="0.2">
      <c r="A1500" t="s">
        <v>2962</v>
      </c>
      <c r="B1500" t="s">
        <v>24</v>
      </c>
      <c r="C1500">
        <v>9</v>
      </c>
      <c r="D1500" s="6">
        <v>45407.79</v>
      </c>
      <c r="E1500" s="6">
        <v>9018886187.0300007</v>
      </c>
      <c r="F1500">
        <v>15</v>
      </c>
      <c r="G1500" t="s">
        <v>19</v>
      </c>
      <c r="H1500">
        <v>2000</v>
      </c>
      <c r="I1500">
        <v>16596</v>
      </c>
      <c r="J1500">
        <v>25</v>
      </c>
      <c r="K1500" s="5">
        <v>198618.7928</v>
      </c>
      <c r="L1500" s="6">
        <v>3027.1861159999999</v>
      </c>
      <c r="M15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1" spans="1:13" x14ac:dyDescent="0.2">
      <c r="A1501" t="s">
        <v>319</v>
      </c>
      <c r="B1501" t="s">
        <v>42</v>
      </c>
      <c r="C1501">
        <v>8</v>
      </c>
      <c r="D1501" s="6">
        <v>30768.37</v>
      </c>
      <c r="E1501" s="6">
        <v>946106844.73000002</v>
      </c>
      <c r="F1501">
        <v>3</v>
      </c>
      <c r="G1501" t="s">
        <v>27</v>
      </c>
      <c r="H1501">
        <v>2019</v>
      </c>
      <c r="I1501">
        <v>19496</v>
      </c>
      <c r="J1501">
        <v>6</v>
      </c>
      <c r="K1501" s="5">
        <v>30748.329689999999</v>
      </c>
      <c r="L1501" s="6">
        <v>10256.124330000001</v>
      </c>
      <c r="M15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2" spans="1:13" x14ac:dyDescent="0.2">
      <c r="A1502" t="s">
        <v>2966</v>
      </c>
      <c r="B1502" t="s">
        <v>12</v>
      </c>
      <c r="C1502">
        <v>2</v>
      </c>
      <c r="D1502" s="6">
        <v>22051.360000000001</v>
      </c>
      <c r="E1502" s="6">
        <v>5847410242.8000002</v>
      </c>
      <c r="F1502">
        <v>39</v>
      </c>
      <c r="G1502" t="s">
        <v>21</v>
      </c>
      <c r="H1502">
        <v>2010</v>
      </c>
      <c r="I1502">
        <v>1349</v>
      </c>
      <c r="J1502">
        <v>15</v>
      </c>
      <c r="K1502" s="5">
        <v>265171.29580000002</v>
      </c>
      <c r="L1502" s="6">
        <v>565.41953409999996</v>
      </c>
      <c r="M15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3" spans="1:13" x14ac:dyDescent="0.2">
      <c r="A1503" t="s">
        <v>2967</v>
      </c>
      <c r="B1503" t="s">
        <v>12</v>
      </c>
      <c r="C1503">
        <v>6</v>
      </c>
      <c r="D1503" s="6">
        <v>389518.83</v>
      </c>
      <c r="E1503" s="6">
        <v>660316195.39999998</v>
      </c>
      <c r="F1503">
        <v>48</v>
      </c>
      <c r="G1503" t="s">
        <v>16</v>
      </c>
      <c r="H1503">
        <v>2019</v>
      </c>
      <c r="I1503">
        <v>709</v>
      </c>
      <c r="J1503">
        <v>6</v>
      </c>
      <c r="K1503" s="5">
        <v>1694.209953</v>
      </c>
      <c r="L1503" s="6">
        <v>8114.9755990000003</v>
      </c>
      <c r="M15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4" spans="1:13" x14ac:dyDescent="0.2">
      <c r="A1504" t="s">
        <v>2968</v>
      </c>
      <c r="B1504" t="s">
        <v>32</v>
      </c>
      <c r="C1504">
        <v>6</v>
      </c>
      <c r="D1504" s="6">
        <v>328379.03000000003</v>
      </c>
      <c r="E1504" s="6">
        <v>901216551.75</v>
      </c>
      <c r="F1504">
        <v>39</v>
      </c>
      <c r="G1504" t="s">
        <v>37</v>
      </c>
      <c r="H1504">
        <v>2015</v>
      </c>
      <c r="I1504">
        <v>12367</v>
      </c>
      <c r="J1504">
        <v>10</v>
      </c>
      <c r="K1504" s="5">
        <v>2743.44</v>
      </c>
      <c r="L1504" s="6">
        <v>8419.9751899999992</v>
      </c>
      <c r="M15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5" spans="1:13" x14ac:dyDescent="0.2">
      <c r="A1505" t="s">
        <v>2970</v>
      </c>
      <c r="B1505" t="s">
        <v>9</v>
      </c>
      <c r="C1505">
        <v>1</v>
      </c>
      <c r="D1505" s="6">
        <v>338118.47</v>
      </c>
      <c r="E1505" s="6">
        <v>1243970804.8800001</v>
      </c>
      <c r="F1505">
        <v>46</v>
      </c>
      <c r="G1505" t="s">
        <v>33</v>
      </c>
      <c r="H1505">
        <v>2013</v>
      </c>
      <c r="I1505">
        <v>12908</v>
      </c>
      <c r="J1505">
        <v>12</v>
      </c>
      <c r="K1505" s="5">
        <v>3678.0974679999999</v>
      </c>
      <c r="L1505" s="6">
        <v>7350.4015099999997</v>
      </c>
      <c r="M15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6" spans="1:13" x14ac:dyDescent="0.2">
      <c r="A1506" t="s">
        <v>2973</v>
      </c>
      <c r="B1506" t="s">
        <v>42</v>
      </c>
      <c r="C1506">
        <v>5</v>
      </c>
      <c r="D1506" s="6">
        <v>53619.199999999997</v>
      </c>
      <c r="E1506" s="6">
        <v>17191332497.139999</v>
      </c>
      <c r="F1506">
        <v>30</v>
      </c>
      <c r="G1506" t="s">
        <v>27</v>
      </c>
      <c r="H1506">
        <v>2007</v>
      </c>
      <c r="I1506">
        <v>10576</v>
      </c>
      <c r="J1506">
        <v>18</v>
      </c>
      <c r="K1506" s="5">
        <v>320617.97629999998</v>
      </c>
      <c r="L1506" s="6">
        <v>1787.306613</v>
      </c>
      <c r="M15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7" spans="1:13" x14ac:dyDescent="0.2">
      <c r="A1507" t="s">
        <v>2974</v>
      </c>
      <c r="B1507" t="s">
        <v>15</v>
      </c>
      <c r="C1507">
        <v>4</v>
      </c>
      <c r="D1507" s="6">
        <v>254476.04</v>
      </c>
      <c r="E1507" s="6">
        <v>944193610.84000003</v>
      </c>
      <c r="F1507">
        <v>30</v>
      </c>
      <c r="G1507" t="s">
        <v>16</v>
      </c>
      <c r="H1507">
        <v>2008</v>
      </c>
      <c r="I1507">
        <v>12482</v>
      </c>
      <c r="J1507">
        <v>17</v>
      </c>
      <c r="K1507" s="5">
        <v>3709.343805</v>
      </c>
      <c r="L1507" s="6">
        <v>8482.5347760000004</v>
      </c>
      <c r="M15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8" spans="1:13" x14ac:dyDescent="0.2">
      <c r="A1508" t="s">
        <v>320</v>
      </c>
      <c r="B1508" t="s">
        <v>49</v>
      </c>
      <c r="C1508">
        <v>8</v>
      </c>
      <c r="D1508" s="6">
        <v>266830.06</v>
      </c>
      <c r="E1508" s="6">
        <v>4466157555.4300003</v>
      </c>
      <c r="F1508">
        <v>48</v>
      </c>
      <c r="G1508" t="s">
        <v>37</v>
      </c>
      <c r="H1508">
        <v>2016</v>
      </c>
      <c r="I1508">
        <v>2079</v>
      </c>
      <c r="J1508">
        <v>9</v>
      </c>
      <c r="K1508" s="5">
        <v>16736.834849999999</v>
      </c>
      <c r="L1508" s="6">
        <v>5558.9596799999999</v>
      </c>
      <c r="M15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09" spans="1:13" x14ac:dyDescent="0.2">
      <c r="A1509" t="s">
        <v>2976</v>
      </c>
      <c r="B1509" t="s">
        <v>15</v>
      </c>
      <c r="C1509">
        <v>7</v>
      </c>
      <c r="D1509" s="6">
        <v>101490.62</v>
      </c>
      <c r="E1509" s="6">
        <v>4554213319.7600002</v>
      </c>
      <c r="F1509">
        <v>6</v>
      </c>
      <c r="G1509" t="s">
        <v>33</v>
      </c>
      <c r="H1509">
        <v>2013</v>
      </c>
      <c r="I1509">
        <v>4271</v>
      </c>
      <c r="J1509">
        <v>12</v>
      </c>
      <c r="K1509" s="5">
        <v>44872.244610000002</v>
      </c>
      <c r="L1509" s="6">
        <v>16915.10297</v>
      </c>
      <c r="M15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0" spans="1:13" x14ac:dyDescent="0.2">
      <c r="A1510" t="s">
        <v>2980</v>
      </c>
      <c r="B1510" t="s">
        <v>32</v>
      </c>
      <c r="C1510">
        <v>5</v>
      </c>
      <c r="D1510" s="6">
        <v>268132.75</v>
      </c>
      <c r="E1510" s="6">
        <v>5715066854</v>
      </c>
      <c r="F1510">
        <v>27</v>
      </c>
      <c r="G1510" t="s">
        <v>13</v>
      </c>
      <c r="H1510">
        <v>2020</v>
      </c>
      <c r="I1510">
        <v>16478</v>
      </c>
      <c r="J1510">
        <v>5</v>
      </c>
      <c r="K1510" s="5">
        <v>21313.318370000001</v>
      </c>
      <c r="L1510" s="6">
        <v>9930.842686</v>
      </c>
      <c r="M15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1" spans="1:13" x14ac:dyDescent="0.2">
      <c r="A1511" t="s">
        <v>2983</v>
      </c>
      <c r="B1511" t="s">
        <v>15</v>
      </c>
      <c r="C1511">
        <v>9</v>
      </c>
      <c r="D1511" s="6">
        <v>477701.8</v>
      </c>
      <c r="E1511" s="6">
        <v>9930957872.8199997</v>
      </c>
      <c r="F1511">
        <v>35</v>
      </c>
      <c r="G1511" t="s">
        <v>16</v>
      </c>
      <c r="H1511">
        <v>2013</v>
      </c>
      <c r="I1511">
        <v>15347</v>
      </c>
      <c r="J1511">
        <v>12</v>
      </c>
      <c r="K1511" s="5">
        <v>20788.031770000001</v>
      </c>
      <c r="L1511" s="6">
        <v>13648.622820000001</v>
      </c>
      <c r="M15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2" spans="1:13" x14ac:dyDescent="0.2">
      <c r="A1512" t="s">
        <v>2984</v>
      </c>
      <c r="B1512" t="s">
        <v>12</v>
      </c>
      <c r="C1512">
        <v>3</v>
      </c>
      <c r="D1512" s="6">
        <v>49404.56</v>
      </c>
      <c r="E1512" s="6">
        <v>17040561927.870001</v>
      </c>
      <c r="F1512">
        <v>47</v>
      </c>
      <c r="G1512" t="s">
        <v>33</v>
      </c>
      <c r="H1512">
        <v>2007</v>
      </c>
      <c r="I1512">
        <v>8896</v>
      </c>
      <c r="J1512">
        <v>18</v>
      </c>
      <c r="K1512" s="5">
        <v>344917.80330000003</v>
      </c>
      <c r="L1512" s="6">
        <v>1051.1608639999999</v>
      </c>
      <c r="M15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3" spans="1:13" x14ac:dyDescent="0.2">
      <c r="A1513" t="s">
        <v>321</v>
      </c>
      <c r="B1513" t="s">
        <v>18</v>
      </c>
      <c r="C1513">
        <v>10</v>
      </c>
      <c r="D1513" s="6">
        <v>390924.4</v>
      </c>
      <c r="E1513" s="6">
        <v>991733864.09000003</v>
      </c>
      <c r="F1513">
        <v>31</v>
      </c>
      <c r="G1513" t="s">
        <v>33</v>
      </c>
      <c r="H1513">
        <v>2003</v>
      </c>
      <c r="I1513">
        <v>14291</v>
      </c>
      <c r="J1513">
        <v>22</v>
      </c>
      <c r="K1513" s="5">
        <v>2535.8942240000001</v>
      </c>
      <c r="L1513" s="6">
        <v>12610.46466</v>
      </c>
      <c r="M15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4" spans="1:13" x14ac:dyDescent="0.2">
      <c r="A1514" t="s">
        <v>2985</v>
      </c>
      <c r="B1514" t="s">
        <v>9</v>
      </c>
      <c r="C1514">
        <v>7</v>
      </c>
      <c r="D1514" s="6">
        <v>36489.440000000002</v>
      </c>
      <c r="E1514" s="6">
        <v>6873510588.2799997</v>
      </c>
      <c r="F1514">
        <v>14</v>
      </c>
      <c r="G1514" t="s">
        <v>16</v>
      </c>
      <c r="H1514">
        <v>2009</v>
      </c>
      <c r="I1514">
        <v>1337</v>
      </c>
      <c r="J1514">
        <v>16</v>
      </c>
      <c r="K1514" s="5">
        <v>188368.87669999999</v>
      </c>
      <c r="L1514" s="6">
        <v>2606.388297</v>
      </c>
      <c r="M15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5" spans="1:13" x14ac:dyDescent="0.2">
      <c r="A1515" t="s">
        <v>2986</v>
      </c>
      <c r="B1515" t="s">
        <v>42</v>
      </c>
      <c r="C1515">
        <v>5</v>
      </c>
      <c r="D1515" s="6">
        <v>173779.48</v>
      </c>
      <c r="E1515" s="6">
        <v>6985718491.5900002</v>
      </c>
      <c r="F1515">
        <v>36</v>
      </c>
      <c r="G1515" t="s">
        <v>10</v>
      </c>
      <c r="H1515">
        <v>2004</v>
      </c>
      <c r="I1515">
        <v>3275</v>
      </c>
      <c r="J1515">
        <v>21</v>
      </c>
      <c r="K1515" s="5">
        <v>40197.753900000003</v>
      </c>
      <c r="L1515" s="6">
        <v>4827.2077369999997</v>
      </c>
      <c r="M15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6" spans="1:13" x14ac:dyDescent="0.2">
      <c r="A1516" t="s">
        <v>2987</v>
      </c>
      <c r="B1516" t="s">
        <v>49</v>
      </c>
      <c r="C1516">
        <v>7</v>
      </c>
      <c r="D1516" s="6">
        <v>271326.53000000003</v>
      </c>
      <c r="E1516" s="6">
        <v>8857961289.5900002</v>
      </c>
      <c r="F1516">
        <v>22</v>
      </c>
      <c r="G1516" t="s">
        <v>10</v>
      </c>
      <c r="H1516">
        <v>2003</v>
      </c>
      <c r="I1516">
        <v>17444</v>
      </c>
      <c r="J1516">
        <v>22</v>
      </c>
      <c r="K1516" s="5">
        <v>32645.86721</v>
      </c>
      <c r="L1516" s="6">
        <v>12333.024219999999</v>
      </c>
      <c r="M15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7" spans="1:13" x14ac:dyDescent="0.2">
      <c r="A1517" t="s">
        <v>2988</v>
      </c>
      <c r="B1517" t="s">
        <v>32</v>
      </c>
      <c r="C1517">
        <v>2</v>
      </c>
      <c r="D1517" s="6">
        <v>299763.51</v>
      </c>
      <c r="E1517" s="6">
        <v>11782704174.57</v>
      </c>
      <c r="F1517">
        <v>36</v>
      </c>
      <c r="G1517" t="s">
        <v>21</v>
      </c>
      <c r="H1517">
        <v>2020</v>
      </c>
      <c r="I1517">
        <v>15103</v>
      </c>
      <c r="J1517">
        <v>5</v>
      </c>
      <c r="K1517" s="5">
        <v>39305.666469999996</v>
      </c>
      <c r="L1517" s="6">
        <v>8326.7640719999999</v>
      </c>
      <c r="M15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8" spans="1:13" x14ac:dyDescent="0.2">
      <c r="A1518" t="s">
        <v>2990</v>
      </c>
      <c r="B1518" t="s">
        <v>12</v>
      </c>
      <c r="C1518">
        <v>4</v>
      </c>
      <c r="D1518" s="6">
        <v>121855.39</v>
      </c>
      <c r="E1518" s="6">
        <v>19302232550.040001</v>
      </c>
      <c r="F1518">
        <v>12</v>
      </c>
      <c r="G1518" t="s">
        <v>27</v>
      </c>
      <c r="H1518">
        <v>2000</v>
      </c>
      <c r="I1518">
        <v>19232</v>
      </c>
      <c r="J1518">
        <v>25</v>
      </c>
      <c r="K1518" s="5">
        <v>158401.77710000001</v>
      </c>
      <c r="L1518" s="6">
        <v>10154.616029999999</v>
      </c>
      <c r="M15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19" spans="1:13" x14ac:dyDescent="0.2">
      <c r="A1519" t="s">
        <v>2991</v>
      </c>
      <c r="B1519" t="s">
        <v>15</v>
      </c>
      <c r="C1519">
        <v>7</v>
      </c>
      <c r="D1519" s="6">
        <v>163810.44</v>
      </c>
      <c r="E1519" s="6">
        <v>8115131811.9300003</v>
      </c>
      <c r="F1519">
        <v>44</v>
      </c>
      <c r="G1519" t="s">
        <v>19</v>
      </c>
      <c r="H1519">
        <v>2000</v>
      </c>
      <c r="I1519">
        <v>7881</v>
      </c>
      <c r="J1519">
        <v>25</v>
      </c>
      <c r="K1519" s="5">
        <v>49538.772920000003</v>
      </c>
      <c r="L1519" s="6">
        <v>3722.9644600000001</v>
      </c>
      <c r="M15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0" spans="1:13" x14ac:dyDescent="0.2">
      <c r="A1520" t="s">
        <v>322</v>
      </c>
      <c r="B1520" t="s">
        <v>18</v>
      </c>
      <c r="C1520">
        <v>10</v>
      </c>
      <c r="D1520" s="6">
        <v>354864.95</v>
      </c>
      <c r="E1520" s="6">
        <v>14213489868.559999</v>
      </c>
      <c r="F1520">
        <v>36</v>
      </c>
      <c r="G1520" t="s">
        <v>19</v>
      </c>
      <c r="H1520">
        <v>2013</v>
      </c>
      <c r="I1520">
        <v>655</v>
      </c>
      <c r="J1520">
        <v>12</v>
      </c>
      <c r="K1520" s="5">
        <v>40052.23659</v>
      </c>
      <c r="L1520" s="6">
        <v>9857.3597699999991</v>
      </c>
      <c r="M15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1" spans="1:13" x14ac:dyDescent="0.2">
      <c r="A1521" t="s">
        <v>2995</v>
      </c>
      <c r="B1521" t="s">
        <v>9</v>
      </c>
      <c r="C1521">
        <v>10</v>
      </c>
      <c r="D1521" s="6">
        <v>378211.19</v>
      </c>
      <c r="E1521" s="6">
        <v>1372295597.51</v>
      </c>
      <c r="F1521">
        <v>35</v>
      </c>
      <c r="G1521" t="s">
        <v>27</v>
      </c>
      <c r="H1521">
        <v>2000</v>
      </c>
      <c r="I1521">
        <v>4917</v>
      </c>
      <c r="J1521">
        <v>25</v>
      </c>
      <c r="K1521" s="5">
        <v>3627.3844399999998</v>
      </c>
      <c r="L1521" s="6">
        <v>10806.034009999999</v>
      </c>
      <c r="M15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2" spans="1:13" x14ac:dyDescent="0.2">
      <c r="A1522" t="s">
        <v>2996</v>
      </c>
      <c r="B1522" t="s">
        <v>42</v>
      </c>
      <c r="C1522">
        <v>6</v>
      </c>
      <c r="D1522" s="6">
        <v>13666.98</v>
      </c>
      <c r="E1522" s="6">
        <v>3072105444.54</v>
      </c>
      <c r="F1522">
        <v>15</v>
      </c>
      <c r="G1522" t="s">
        <v>35</v>
      </c>
      <c r="H1522">
        <v>2014</v>
      </c>
      <c r="I1522">
        <v>2067</v>
      </c>
      <c r="J1522">
        <v>11</v>
      </c>
      <c r="K1522" s="5">
        <v>224782.07579999999</v>
      </c>
      <c r="L1522" s="6">
        <v>911.13189420000003</v>
      </c>
      <c r="M15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3" spans="1:13" x14ac:dyDescent="0.2">
      <c r="A1523" t="s">
        <v>2998</v>
      </c>
      <c r="B1523" t="s">
        <v>49</v>
      </c>
      <c r="C1523">
        <v>5</v>
      </c>
      <c r="D1523" s="6">
        <v>285339.84000000003</v>
      </c>
      <c r="E1523" s="6">
        <v>6476989500.1700001</v>
      </c>
      <c r="F1523">
        <v>38</v>
      </c>
      <c r="G1523" t="s">
        <v>19</v>
      </c>
      <c r="H1523">
        <v>2008</v>
      </c>
      <c r="I1523">
        <v>1630</v>
      </c>
      <c r="J1523">
        <v>17</v>
      </c>
      <c r="K1523" s="5">
        <v>22698.21153</v>
      </c>
      <c r="L1523" s="6">
        <v>7508.9432889999998</v>
      </c>
      <c r="M15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4" spans="1:13" x14ac:dyDescent="0.2">
      <c r="A1524" t="s">
        <v>2999</v>
      </c>
      <c r="B1524" t="s">
        <v>18</v>
      </c>
      <c r="C1524">
        <v>10</v>
      </c>
      <c r="D1524" s="6">
        <v>24850.53</v>
      </c>
      <c r="E1524" s="6">
        <v>10177784888.84</v>
      </c>
      <c r="F1524">
        <v>20</v>
      </c>
      <c r="G1524" t="s">
        <v>29</v>
      </c>
      <c r="H1524">
        <v>2013</v>
      </c>
      <c r="I1524">
        <v>9643</v>
      </c>
      <c r="J1524">
        <v>12</v>
      </c>
      <c r="K1524" s="5">
        <v>409559.09279999998</v>
      </c>
      <c r="L1524" s="6">
        <v>1242.526441</v>
      </c>
      <c r="M15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5" spans="1:13" x14ac:dyDescent="0.2">
      <c r="A1525" t="s">
        <v>3001</v>
      </c>
      <c r="B1525" t="s">
        <v>18</v>
      </c>
      <c r="C1525">
        <v>2</v>
      </c>
      <c r="D1525" s="6">
        <v>31262.27</v>
      </c>
      <c r="E1525" s="6">
        <v>15399524650.049999</v>
      </c>
      <c r="F1525">
        <v>16</v>
      </c>
      <c r="G1525" t="s">
        <v>21</v>
      </c>
      <c r="H1525">
        <v>2006</v>
      </c>
      <c r="I1525">
        <v>7914</v>
      </c>
      <c r="J1525">
        <v>19</v>
      </c>
      <c r="K1525" s="5">
        <v>492590.41070000001</v>
      </c>
      <c r="L1525" s="6">
        <v>1953.891744</v>
      </c>
      <c r="M15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6" spans="1:13" x14ac:dyDescent="0.2">
      <c r="A1526" t="s">
        <v>3003</v>
      </c>
      <c r="B1526" t="s">
        <v>42</v>
      </c>
      <c r="C1526">
        <v>1</v>
      </c>
      <c r="D1526" s="6">
        <v>255715.46</v>
      </c>
      <c r="E1526" s="6">
        <v>9743392048.3199997</v>
      </c>
      <c r="F1526">
        <v>15</v>
      </c>
      <c r="G1526" t="s">
        <v>16</v>
      </c>
      <c r="H1526">
        <v>2011</v>
      </c>
      <c r="I1526">
        <v>5004</v>
      </c>
      <c r="J1526">
        <v>14</v>
      </c>
      <c r="K1526" s="5">
        <v>38101.475250000003</v>
      </c>
      <c r="L1526" s="6">
        <v>17047.69744</v>
      </c>
      <c r="M15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7" spans="1:13" x14ac:dyDescent="0.2">
      <c r="A1527" t="s">
        <v>3004</v>
      </c>
      <c r="B1527" t="s">
        <v>9</v>
      </c>
      <c r="C1527">
        <v>3</v>
      </c>
      <c r="D1527" s="6">
        <v>488501.32</v>
      </c>
      <c r="E1527" s="6">
        <v>7385050086.8199997</v>
      </c>
      <c r="F1527">
        <v>43</v>
      </c>
      <c r="G1527" t="s">
        <v>10</v>
      </c>
      <c r="H1527">
        <v>2018</v>
      </c>
      <c r="I1527">
        <v>11003</v>
      </c>
      <c r="J1527">
        <v>7</v>
      </c>
      <c r="K1527" s="5">
        <v>15116.76892</v>
      </c>
      <c r="L1527" s="6">
        <v>11360.49583</v>
      </c>
      <c r="M15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8" spans="1:13" x14ac:dyDescent="0.2">
      <c r="A1528" t="s">
        <v>323</v>
      </c>
      <c r="B1528" t="s">
        <v>9</v>
      </c>
      <c r="C1528">
        <v>1</v>
      </c>
      <c r="D1528" s="6">
        <v>371195.98</v>
      </c>
      <c r="E1528" s="6">
        <v>12422356505.84</v>
      </c>
      <c r="F1528">
        <v>24</v>
      </c>
      <c r="G1528" t="s">
        <v>13</v>
      </c>
      <c r="H1528">
        <v>2022</v>
      </c>
      <c r="I1528">
        <v>16421</v>
      </c>
      <c r="J1528">
        <v>3</v>
      </c>
      <c r="K1528" s="5">
        <v>33464.762170000002</v>
      </c>
      <c r="L1528" s="6">
        <v>15466.499320000001</v>
      </c>
      <c r="M15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29" spans="1:13" x14ac:dyDescent="0.2">
      <c r="A1529" t="s">
        <v>3005</v>
      </c>
      <c r="B1529" t="s">
        <v>49</v>
      </c>
      <c r="C1529">
        <v>8</v>
      </c>
      <c r="D1529" s="6">
        <v>28318.46</v>
      </c>
      <c r="E1529" s="6">
        <v>11430854174.99</v>
      </c>
      <c r="F1529">
        <v>35</v>
      </c>
      <c r="G1529" t="s">
        <v>13</v>
      </c>
      <c r="H1529">
        <v>2000</v>
      </c>
      <c r="I1529">
        <v>666</v>
      </c>
      <c r="J1529">
        <v>25</v>
      </c>
      <c r="K1529" s="5">
        <v>403652.8689</v>
      </c>
      <c r="L1529" s="6">
        <v>809.09873230000005</v>
      </c>
      <c r="M15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0" spans="1:13" x14ac:dyDescent="0.2">
      <c r="A1530" t="s">
        <v>3006</v>
      </c>
      <c r="B1530" t="s">
        <v>15</v>
      </c>
      <c r="C1530">
        <v>8</v>
      </c>
      <c r="D1530" s="6">
        <v>28317.24</v>
      </c>
      <c r="E1530" s="6">
        <v>992677148.34000003</v>
      </c>
      <c r="F1530">
        <v>14</v>
      </c>
      <c r="G1530" t="s">
        <v>27</v>
      </c>
      <c r="H1530">
        <v>2005</v>
      </c>
      <c r="I1530">
        <v>873</v>
      </c>
      <c r="J1530">
        <v>20</v>
      </c>
      <c r="K1530" s="5">
        <v>35054.578249999999</v>
      </c>
      <c r="L1530" s="6">
        <v>2022.659848</v>
      </c>
      <c r="M15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1" spans="1:13" x14ac:dyDescent="0.2">
      <c r="A1531" t="s">
        <v>3008</v>
      </c>
      <c r="B1531" t="s">
        <v>49</v>
      </c>
      <c r="C1531">
        <v>3</v>
      </c>
      <c r="D1531" s="6">
        <v>149321.57</v>
      </c>
      <c r="E1531" s="6">
        <v>3915217623.8299999</v>
      </c>
      <c r="F1531">
        <v>44</v>
      </c>
      <c r="G1531" t="s">
        <v>10</v>
      </c>
      <c r="H1531">
        <v>2015</v>
      </c>
      <c r="I1531">
        <v>2249</v>
      </c>
      <c r="J1531">
        <v>10</v>
      </c>
      <c r="K1531" s="5">
        <v>26219.04033</v>
      </c>
      <c r="L1531" s="6">
        <v>3393.6720770000002</v>
      </c>
      <c r="M15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2" spans="1:13" x14ac:dyDescent="0.2">
      <c r="A1532" t="s">
        <v>3011</v>
      </c>
      <c r="B1532" t="s">
        <v>49</v>
      </c>
      <c r="C1532">
        <v>1</v>
      </c>
      <c r="D1532" s="6">
        <v>264730.78999999998</v>
      </c>
      <c r="E1532" s="6">
        <v>10346130908.75</v>
      </c>
      <c r="F1532">
        <v>25</v>
      </c>
      <c r="G1532" t="s">
        <v>16</v>
      </c>
      <c r="H1532">
        <v>2016</v>
      </c>
      <c r="I1532">
        <v>6013</v>
      </c>
      <c r="J1532">
        <v>9</v>
      </c>
      <c r="K1532" s="5">
        <v>39080.706230000003</v>
      </c>
      <c r="L1532" s="6">
        <v>10589.231540000001</v>
      </c>
      <c r="M15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3" spans="1:13" x14ac:dyDescent="0.2">
      <c r="A1533" t="s">
        <v>3013</v>
      </c>
      <c r="B1533" t="s">
        <v>9</v>
      </c>
      <c r="C1533">
        <v>10</v>
      </c>
      <c r="D1533" s="6">
        <v>180047.49</v>
      </c>
      <c r="E1533" s="6">
        <v>7042479453.6999998</v>
      </c>
      <c r="F1533">
        <v>22</v>
      </c>
      <c r="G1533" t="s">
        <v>35</v>
      </c>
      <c r="H1533">
        <v>2001</v>
      </c>
      <c r="I1533">
        <v>18326</v>
      </c>
      <c r="J1533">
        <v>24</v>
      </c>
      <c r="K1533" s="5">
        <v>39113.565490000001</v>
      </c>
      <c r="L1533" s="6">
        <v>8183.9769509999996</v>
      </c>
      <c r="M15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4" spans="1:13" x14ac:dyDescent="0.2">
      <c r="A1534" t="s">
        <v>3019</v>
      </c>
      <c r="B1534" t="s">
        <v>24</v>
      </c>
      <c r="C1534">
        <v>1</v>
      </c>
      <c r="D1534" s="6">
        <v>114295.97</v>
      </c>
      <c r="E1534" s="6">
        <v>5054822075.1000004</v>
      </c>
      <c r="F1534">
        <v>13</v>
      </c>
      <c r="G1534" t="s">
        <v>33</v>
      </c>
      <c r="H1534">
        <v>2023</v>
      </c>
      <c r="I1534">
        <v>18999</v>
      </c>
      <c r="J1534">
        <v>2</v>
      </c>
      <c r="K1534" s="5">
        <v>44224.722609999997</v>
      </c>
      <c r="L1534" s="6">
        <v>8791.9980589999996</v>
      </c>
      <c r="M15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5" spans="1:13" x14ac:dyDescent="0.2">
      <c r="A1535" t="s">
        <v>3020</v>
      </c>
      <c r="B1535" t="s">
        <v>24</v>
      </c>
      <c r="C1535">
        <v>8</v>
      </c>
      <c r="D1535" s="6">
        <v>56563.46</v>
      </c>
      <c r="E1535" s="6">
        <v>15814456232.83</v>
      </c>
      <c r="F1535">
        <v>48</v>
      </c>
      <c r="G1535" t="s">
        <v>33</v>
      </c>
      <c r="H1535">
        <v>2019</v>
      </c>
      <c r="I1535">
        <v>14834</v>
      </c>
      <c r="J1535">
        <v>6</v>
      </c>
      <c r="K1535" s="5">
        <v>279586.8419</v>
      </c>
      <c r="L1535" s="6">
        <v>1178.405456</v>
      </c>
      <c r="M15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6" spans="1:13" x14ac:dyDescent="0.2">
      <c r="A1536" t="s">
        <v>3022</v>
      </c>
      <c r="B1536" t="s">
        <v>15</v>
      </c>
      <c r="C1536">
        <v>8</v>
      </c>
      <c r="D1536" s="6">
        <v>274837.94</v>
      </c>
      <c r="E1536" s="6">
        <v>917391296.67999995</v>
      </c>
      <c r="F1536">
        <v>34</v>
      </c>
      <c r="G1536" t="s">
        <v>27</v>
      </c>
      <c r="H1536">
        <v>2015</v>
      </c>
      <c r="I1536">
        <v>10742</v>
      </c>
      <c r="J1536">
        <v>10</v>
      </c>
      <c r="K1536" s="5">
        <v>3336.9354680000001</v>
      </c>
      <c r="L1536" s="6">
        <v>8083.4687249999997</v>
      </c>
      <c r="M15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7" spans="1:13" x14ac:dyDescent="0.2">
      <c r="A1537" t="s">
        <v>14</v>
      </c>
      <c r="B1537" t="s">
        <v>15</v>
      </c>
      <c r="C1537">
        <v>10</v>
      </c>
      <c r="D1537" s="6">
        <v>330903.19</v>
      </c>
      <c r="E1537" s="6">
        <v>15482697353.1</v>
      </c>
      <c r="F1537">
        <v>39</v>
      </c>
      <c r="G1537" t="s">
        <v>16</v>
      </c>
      <c r="H1537">
        <v>2016</v>
      </c>
      <c r="I1537">
        <v>19047</v>
      </c>
      <c r="J1537">
        <v>9</v>
      </c>
      <c r="K1537" s="5">
        <v>46788.20506</v>
      </c>
      <c r="L1537" s="6">
        <v>8484.6972569999998</v>
      </c>
      <c r="M15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8" spans="1:13" x14ac:dyDescent="0.2">
      <c r="A1538" t="s">
        <v>3025</v>
      </c>
      <c r="B1538" t="s">
        <v>49</v>
      </c>
      <c r="C1538">
        <v>7</v>
      </c>
      <c r="D1538" s="6">
        <v>426704.91</v>
      </c>
      <c r="E1538" s="6">
        <v>2112165425.6900001</v>
      </c>
      <c r="F1538">
        <v>22</v>
      </c>
      <c r="G1538" t="s">
        <v>19</v>
      </c>
      <c r="H1538">
        <v>2003</v>
      </c>
      <c r="I1538">
        <v>13154</v>
      </c>
      <c r="J1538">
        <v>22</v>
      </c>
      <c r="K1538" s="5">
        <v>4948.9440949999998</v>
      </c>
      <c r="L1538" s="6">
        <v>19395.677510000001</v>
      </c>
      <c r="M15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39" spans="1:13" x14ac:dyDescent="0.2">
      <c r="A1539" t="s">
        <v>3026</v>
      </c>
      <c r="B1539" t="s">
        <v>15</v>
      </c>
      <c r="C1539">
        <v>1</v>
      </c>
      <c r="D1539" s="6">
        <v>73133.23</v>
      </c>
      <c r="E1539" s="6">
        <v>2364840507.5</v>
      </c>
      <c r="F1539">
        <v>21</v>
      </c>
      <c r="G1539" t="s">
        <v>10</v>
      </c>
      <c r="H1539">
        <v>2012</v>
      </c>
      <c r="I1539">
        <v>16693</v>
      </c>
      <c r="J1539">
        <v>13</v>
      </c>
      <c r="K1539" s="5">
        <v>32335.06077</v>
      </c>
      <c r="L1539" s="6">
        <v>3482.5346709999999</v>
      </c>
      <c r="M15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0" spans="1:13" x14ac:dyDescent="0.2">
      <c r="A1540" t="s">
        <v>3027</v>
      </c>
      <c r="B1540" t="s">
        <v>12</v>
      </c>
      <c r="C1540">
        <v>4</v>
      </c>
      <c r="D1540" s="6">
        <v>48155.519999999997</v>
      </c>
      <c r="E1540" s="6">
        <v>10211516314.879999</v>
      </c>
      <c r="F1540">
        <v>26</v>
      </c>
      <c r="G1540" t="s">
        <v>27</v>
      </c>
      <c r="H1540">
        <v>2022</v>
      </c>
      <c r="I1540">
        <v>19551</v>
      </c>
      <c r="J1540">
        <v>3</v>
      </c>
      <c r="K1540" s="5">
        <v>212051.8683</v>
      </c>
      <c r="L1540" s="6">
        <v>1852.1354160000001</v>
      </c>
      <c r="M15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1" spans="1:13" x14ac:dyDescent="0.2">
      <c r="A1541" t="s">
        <v>3028</v>
      </c>
      <c r="B1541" t="s">
        <v>18</v>
      </c>
      <c r="C1541">
        <v>1</v>
      </c>
      <c r="D1541" s="6">
        <v>176792.51</v>
      </c>
      <c r="E1541" s="6">
        <v>4882234771.75</v>
      </c>
      <c r="F1541">
        <v>9</v>
      </c>
      <c r="G1541" t="s">
        <v>16</v>
      </c>
      <c r="H1541">
        <v>2001</v>
      </c>
      <c r="I1541">
        <v>1302</v>
      </c>
      <c r="J1541">
        <v>24</v>
      </c>
      <c r="K1541" s="5">
        <v>27614.619490000001</v>
      </c>
      <c r="L1541" s="6">
        <v>19643.612570000001</v>
      </c>
      <c r="M15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2" spans="1:13" x14ac:dyDescent="0.2">
      <c r="A1542" t="s">
        <v>3030</v>
      </c>
      <c r="B1542" t="s">
        <v>12</v>
      </c>
      <c r="C1542">
        <v>7</v>
      </c>
      <c r="D1542" s="6">
        <v>29875.81</v>
      </c>
      <c r="E1542" s="6">
        <v>12834634384.59</v>
      </c>
      <c r="F1542">
        <v>48</v>
      </c>
      <c r="G1542" t="s">
        <v>13</v>
      </c>
      <c r="H1542">
        <v>2008</v>
      </c>
      <c r="I1542">
        <v>13606</v>
      </c>
      <c r="J1542">
        <v>17</v>
      </c>
      <c r="K1542" s="5">
        <v>429598.49089999998</v>
      </c>
      <c r="L1542" s="6">
        <v>622.41278680000005</v>
      </c>
      <c r="M15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3" spans="1:13" x14ac:dyDescent="0.2">
      <c r="A1543" t="s">
        <v>3031</v>
      </c>
      <c r="B1543" t="s">
        <v>9</v>
      </c>
      <c r="C1543">
        <v>1</v>
      </c>
      <c r="D1543" s="6">
        <v>133137.91</v>
      </c>
      <c r="E1543" s="6">
        <v>4183626047.3400002</v>
      </c>
      <c r="F1543">
        <v>19</v>
      </c>
      <c r="G1543" t="s">
        <v>35</v>
      </c>
      <c r="H1543">
        <v>2022</v>
      </c>
      <c r="I1543">
        <v>11141</v>
      </c>
      <c r="J1543">
        <v>3</v>
      </c>
      <c r="K1543" s="5">
        <v>31422.250479999999</v>
      </c>
      <c r="L1543" s="6">
        <v>7007.2586769999998</v>
      </c>
      <c r="M15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4" spans="1:13" x14ac:dyDescent="0.2">
      <c r="A1544" t="s">
        <v>3032</v>
      </c>
      <c r="B1544" t="s">
        <v>32</v>
      </c>
      <c r="C1544">
        <v>5</v>
      </c>
      <c r="D1544" s="6">
        <v>63777.75</v>
      </c>
      <c r="E1544" s="6">
        <v>26106244887.560001</v>
      </c>
      <c r="F1544">
        <v>20</v>
      </c>
      <c r="G1544" t="s">
        <v>19</v>
      </c>
      <c r="H1544">
        <v>2003</v>
      </c>
      <c r="I1544">
        <v>2344</v>
      </c>
      <c r="J1544">
        <v>22</v>
      </c>
      <c r="K1544" s="5">
        <v>409330.55450000003</v>
      </c>
      <c r="L1544" s="6">
        <v>3188.8874190000001</v>
      </c>
      <c r="M15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5" spans="1:13" x14ac:dyDescent="0.2">
      <c r="A1545" t="s">
        <v>3033</v>
      </c>
      <c r="B1545" t="s">
        <v>42</v>
      </c>
      <c r="C1545">
        <v>9</v>
      </c>
      <c r="D1545" s="6">
        <v>390175.85</v>
      </c>
      <c r="E1545" s="6">
        <v>1732490257.1400001</v>
      </c>
      <c r="F1545">
        <v>33</v>
      </c>
      <c r="G1545" t="s">
        <v>21</v>
      </c>
      <c r="H1545">
        <v>2002</v>
      </c>
      <c r="I1545">
        <v>17537</v>
      </c>
      <c r="J1545">
        <v>23</v>
      </c>
      <c r="K1545" s="5">
        <v>4439.2806010000004</v>
      </c>
      <c r="L1545" s="6">
        <v>11823.5106</v>
      </c>
      <c r="M15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6" spans="1:13" x14ac:dyDescent="0.2">
      <c r="A1546" t="s">
        <v>326</v>
      </c>
      <c r="B1546" t="s">
        <v>9</v>
      </c>
      <c r="C1546">
        <v>5</v>
      </c>
      <c r="D1546" s="6">
        <v>389296.56</v>
      </c>
      <c r="E1546" s="6">
        <v>18147745226.080002</v>
      </c>
      <c r="F1546">
        <v>40</v>
      </c>
      <c r="G1546" t="s">
        <v>33</v>
      </c>
      <c r="H1546">
        <v>2009</v>
      </c>
      <c r="I1546">
        <v>6166</v>
      </c>
      <c r="J1546">
        <v>16</v>
      </c>
      <c r="K1546" s="5">
        <v>46615.762540000003</v>
      </c>
      <c r="L1546" s="6">
        <v>9732.4139620000005</v>
      </c>
      <c r="M15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7" spans="1:13" x14ac:dyDescent="0.2">
      <c r="A1547" t="s">
        <v>3035</v>
      </c>
      <c r="B1547" t="s">
        <v>24</v>
      </c>
      <c r="C1547">
        <v>2</v>
      </c>
      <c r="D1547" s="6">
        <v>18096.34</v>
      </c>
      <c r="E1547" s="6">
        <v>6608640690.1499996</v>
      </c>
      <c r="F1547">
        <v>18</v>
      </c>
      <c r="G1547" t="s">
        <v>33</v>
      </c>
      <c r="H1547">
        <v>2006</v>
      </c>
      <c r="I1547">
        <v>14666</v>
      </c>
      <c r="J1547">
        <v>19</v>
      </c>
      <c r="K1547" s="5">
        <v>365191.1409</v>
      </c>
      <c r="L1547" s="6">
        <v>1005.352153</v>
      </c>
      <c r="M15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8" spans="1:13" x14ac:dyDescent="0.2">
      <c r="A1548" t="s">
        <v>3036</v>
      </c>
      <c r="B1548" t="s">
        <v>32</v>
      </c>
      <c r="C1548">
        <v>7</v>
      </c>
      <c r="D1548" s="6">
        <v>143587.6</v>
      </c>
      <c r="E1548" s="6">
        <v>6659732378.9099998</v>
      </c>
      <c r="F1548">
        <v>40</v>
      </c>
      <c r="G1548" t="s">
        <v>33</v>
      </c>
      <c r="H1548">
        <v>2016</v>
      </c>
      <c r="I1548">
        <v>5259</v>
      </c>
      <c r="J1548">
        <v>9</v>
      </c>
      <c r="K1548" s="5">
        <v>46379.972759999997</v>
      </c>
      <c r="L1548" s="6">
        <v>3589.6898999999999</v>
      </c>
      <c r="M15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49" spans="1:13" x14ac:dyDescent="0.2">
      <c r="A1549" t="s">
        <v>3038</v>
      </c>
      <c r="B1549" t="s">
        <v>42</v>
      </c>
      <c r="C1549">
        <v>5</v>
      </c>
      <c r="D1549" s="6">
        <v>34534.629999999997</v>
      </c>
      <c r="E1549" s="6">
        <v>566835495.52999997</v>
      </c>
      <c r="F1549">
        <v>23</v>
      </c>
      <c r="G1549" t="s">
        <v>16</v>
      </c>
      <c r="H1549">
        <v>2001</v>
      </c>
      <c r="I1549">
        <v>8752</v>
      </c>
      <c r="J1549">
        <v>24</v>
      </c>
      <c r="K1549" s="5">
        <v>16412.541249999998</v>
      </c>
      <c r="L1549" s="6">
        <v>1501.5054439999999</v>
      </c>
      <c r="M15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0" spans="1:13" x14ac:dyDescent="0.2">
      <c r="A1550" t="s">
        <v>3040</v>
      </c>
      <c r="B1550" t="s">
        <v>24</v>
      </c>
      <c r="C1550">
        <v>1</v>
      </c>
      <c r="D1550" s="6">
        <v>48307.23</v>
      </c>
      <c r="E1550" s="6">
        <v>2229658707.2800002</v>
      </c>
      <c r="F1550">
        <v>29</v>
      </c>
      <c r="G1550" t="s">
        <v>13</v>
      </c>
      <c r="H1550">
        <v>2000</v>
      </c>
      <c r="I1550">
        <v>17206</v>
      </c>
      <c r="J1550">
        <v>25</v>
      </c>
      <c r="K1550" s="5">
        <v>46154.795380000003</v>
      </c>
      <c r="L1550" s="6">
        <v>1665.7666139999999</v>
      </c>
      <c r="M15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1" spans="1:13" x14ac:dyDescent="0.2">
      <c r="A1551" t="s">
        <v>3041</v>
      </c>
      <c r="B1551" t="s">
        <v>18</v>
      </c>
      <c r="C1551">
        <v>1</v>
      </c>
      <c r="D1551" s="6">
        <v>336866.81</v>
      </c>
      <c r="E1551" s="6">
        <v>8608614631.2600002</v>
      </c>
      <c r="F1551">
        <v>20</v>
      </c>
      <c r="G1551" t="s">
        <v>21</v>
      </c>
      <c r="H1551">
        <v>2018</v>
      </c>
      <c r="I1551">
        <v>3982</v>
      </c>
      <c r="J1551">
        <v>7</v>
      </c>
      <c r="K1551" s="5">
        <v>25553.950290000001</v>
      </c>
      <c r="L1551" s="6">
        <v>16843.34059</v>
      </c>
      <c r="M15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2" spans="1:13" x14ac:dyDescent="0.2">
      <c r="A1552" t="s">
        <v>3044</v>
      </c>
      <c r="B1552" t="s">
        <v>32</v>
      </c>
      <c r="C1552">
        <v>2</v>
      </c>
      <c r="D1552" s="6">
        <v>178293.04</v>
      </c>
      <c r="E1552" s="6">
        <v>6303368295.8500004</v>
      </c>
      <c r="F1552">
        <v>11</v>
      </c>
      <c r="G1552" t="s">
        <v>27</v>
      </c>
      <c r="H1552">
        <v>2018</v>
      </c>
      <c r="I1552">
        <v>11668</v>
      </c>
      <c r="J1552">
        <v>7</v>
      </c>
      <c r="K1552" s="5">
        <v>35352.979120000004</v>
      </c>
      <c r="L1552" s="6">
        <v>16208.45788</v>
      </c>
      <c r="M15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3" spans="1:13" x14ac:dyDescent="0.2">
      <c r="A1553" t="s">
        <v>327</v>
      </c>
      <c r="B1553" t="s">
        <v>24</v>
      </c>
      <c r="C1553">
        <v>5</v>
      </c>
      <c r="D1553" s="6">
        <v>287055.32</v>
      </c>
      <c r="E1553" s="6">
        <v>12659357265.209999</v>
      </c>
      <c r="F1553">
        <v>20</v>
      </c>
      <c r="G1553" t="s">
        <v>27</v>
      </c>
      <c r="H1553">
        <v>2002</v>
      </c>
      <c r="I1553">
        <v>8138</v>
      </c>
      <c r="J1553">
        <v>23</v>
      </c>
      <c r="K1553" s="5">
        <v>44099.758399999999</v>
      </c>
      <c r="L1553" s="6">
        <v>14352.765939999999</v>
      </c>
      <c r="M15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4" spans="1:13" x14ac:dyDescent="0.2">
      <c r="A1554" t="s">
        <v>3046</v>
      </c>
      <c r="B1554" t="s">
        <v>9</v>
      </c>
      <c r="C1554">
        <v>10</v>
      </c>
      <c r="D1554" s="6">
        <v>454069.6</v>
      </c>
      <c r="E1554" s="6">
        <v>17164666785.950001</v>
      </c>
      <c r="F1554">
        <v>39</v>
      </c>
      <c r="G1554" t="s">
        <v>29</v>
      </c>
      <c r="H1554">
        <v>2003</v>
      </c>
      <c r="I1554">
        <v>7326</v>
      </c>
      <c r="J1554">
        <v>22</v>
      </c>
      <c r="K1554" s="5">
        <v>37800.840859999997</v>
      </c>
      <c r="L1554" s="6">
        <v>11642.81027</v>
      </c>
      <c r="M15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5" spans="1:13" x14ac:dyDescent="0.2">
      <c r="A1555" t="s">
        <v>3048</v>
      </c>
      <c r="B1555" t="s">
        <v>18</v>
      </c>
      <c r="C1555">
        <v>8</v>
      </c>
      <c r="D1555" s="6">
        <v>205209.81</v>
      </c>
      <c r="E1555" s="6">
        <v>4677643678.3100004</v>
      </c>
      <c r="F1555">
        <v>12</v>
      </c>
      <c r="G1555" t="s">
        <v>13</v>
      </c>
      <c r="H1555">
        <v>2000</v>
      </c>
      <c r="I1555">
        <v>5514</v>
      </c>
      <c r="J1555">
        <v>25</v>
      </c>
      <c r="K1555" s="5">
        <v>22793.444520000001</v>
      </c>
      <c r="L1555" s="6">
        <v>17100.81768</v>
      </c>
      <c r="M15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6" spans="1:13" x14ac:dyDescent="0.2">
      <c r="A1556" t="s">
        <v>3049</v>
      </c>
      <c r="B1556" t="s">
        <v>42</v>
      </c>
      <c r="C1556">
        <v>8</v>
      </c>
      <c r="D1556" s="6">
        <v>46891.09</v>
      </c>
      <c r="E1556" s="6">
        <v>2072714427.05</v>
      </c>
      <c r="F1556">
        <v>33</v>
      </c>
      <c r="G1556" t="s">
        <v>29</v>
      </c>
      <c r="H1556">
        <v>2003</v>
      </c>
      <c r="I1556">
        <v>1743</v>
      </c>
      <c r="J1556">
        <v>22</v>
      </c>
      <c r="K1556" s="5">
        <v>44201.732300000003</v>
      </c>
      <c r="L1556" s="6">
        <v>1420.942209</v>
      </c>
      <c r="M15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7" spans="1:13" x14ac:dyDescent="0.2">
      <c r="A1557" t="s">
        <v>3051</v>
      </c>
      <c r="B1557" t="s">
        <v>15</v>
      </c>
      <c r="C1557">
        <v>1</v>
      </c>
      <c r="D1557" s="6">
        <v>280444.57</v>
      </c>
      <c r="E1557" s="6">
        <v>5671509862</v>
      </c>
      <c r="F1557">
        <v>23</v>
      </c>
      <c r="G1557" t="s">
        <v>13</v>
      </c>
      <c r="H1557">
        <v>2000</v>
      </c>
      <c r="I1557">
        <v>949</v>
      </c>
      <c r="J1557">
        <v>25</v>
      </c>
      <c r="K1557" s="5">
        <v>20222.2827</v>
      </c>
      <c r="L1557" s="6">
        <v>12193.242260000001</v>
      </c>
      <c r="M15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8" spans="1:13" x14ac:dyDescent="0.2">
      <c r="A1558" t="s">
        <v>3053</v>
      </c>
      <c r="B1558" t="s">
        <v>12</v>
      </c>
      <c r="C1558">
        <v>4</v>
      </c>
      <c r="D1558" s="6">
        <v>54430.42</v>
      </c>
      <c r="E1558" s="6">
        <v>23530096558.099998</v>
      </c>
      <c r="F1558">
        <v>16</v>
      </c>
      <c r="G1558" t="s">
        <v>10</v>
      </c>
      <c r="H1558">
        <v>2022</v>
      </c>
      <c r="I1558">
        <v>10099</v>
      </c>
      <c r="J1558">
        <v>3</v>
      </c>
      <c r="K1558" s="5">
        <v>432295.84129999997</v>
      </c>
      <c r="L1558" s="6">
        <v>3401.9009500000002</v>
      </c>
      <c r="M15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59" spans="1:13" x14ac:dyDescent="0.2">
      <c r="A1559" t="s">
        <v>328</v>
      </c>
      <c r="B1559" t="s">
        <v>49</v>
      </c>
      <c r="C1559">
        <v>6</v>
      </c>
      <c r="D1559" s="6">
        <v>307147.37</v>
      </c>
      <c r="E1559" s="6">
        <v>12822732523.99</v>
      </c>
      <c r="F1559">
        <v>27</v>
      </c>
      <c r="G1559" t="s">
        <v>21</v>
      </c>
      <c r="H1559">
        <v>2005</v>
      </c>
      <c r="I1559">
        <v>4514</v>
      </c>
      <c r="J1559">
        <v>20</v>
      </c>
      <c r="K1559" s="5">
        <v>41746.81856</v>
      </c>
      <c r="L1559" s="6">
        <v>11375.828380000001</v>
      </c>
      <c r="M15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0" spans="1:13" x14ac:dyDescent="0.2">
      <c r="A1560" t="s">
        <v>3055</v>
      </c>
      <c r="B1560" t="s">
        <v>15</v>
      </c>
      <c r="C1560">
        <v>6</v>
      </c>
      <c r="D1560" s="6">
        <v>300977.90999999997</v>
      </c>
      <c r="E1560" s="6">
        <v>8438713808.9899998</v>
      </c>
      <c r="F1560">
        <v>31</v>
      </c>
      <c r="G1560" t="s">
        <v>13</v>
      </c>
      <c r="H1560">
        <v>2020</v>
      </c>
      <c r="I1560">
        <v>15323</v>
      </c>
      <c r="J1560">
        <v>5</v>
      </c>
      <c r="K1560" s="5">
        <v>28036.651389999999</v>
      </c>
      <c r="L1560" s="6">
        <v>9708.9649460000001</v>
      </c>
      <c r="M15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1" spans="1:13" x14ac:dyDescent="0.2">
      <c r="A1561" t="s">
        <v>3056</v>
      </c>
      <c r="B1561" t="s">
        <v>12</v>
      </c>
      <c r="C1561">
        <v>3</v>
      </c>
      <c r="D1561" s="6">
        <v>317954.75</v>
      </c>
      <c r="E1561" s="6">
        <v>12049279238.280001</v>
      </c>
      <c r="F1561">
        <v>18</v>
      </c>
      <c r="G1561" t="s">
        <v>29</v>
      </c>
      <c r="H1561">
        <v>2021</v>
      </c>
      <c r="I1561">
        <v>2481</v>
      </c>
      <c r="J1561">
        <v>4</v>
      </c>
      <c r="K1561" s="5">
        <v>37895.207609999998</v>
      </c>
      <c r="L1561" s="6">
        <v>17664.15281</v>
      </c>
      <c r="M15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2" spans="1:13" x14ac:dyDescent="0.2">
      <c r="A1562" t="s">
        <v>3057</v>
      </c>
      <c r="B1562" t="s">
        <v>12</v>
      </c>
      <c r="C1562">
        <v>2</v>
      </c>
      <c r="D1562" s="6">
        <v>282532.06</v>
      </c>
      <c r="E1562" s="6">
        <v>1267181987.48</v>
      </c>
      <c r="F1562">
        <v>30</v>
      </c>
      <c r="G1562" t="s">
        <v>37</v>
      </c>
      <c r="H1562">
        <v>2004</v>
      </c>
      <c r="I1562">
        <v>346</v>
      </c>
      <c r="J1562">
        <v>21</v>
      </c>
      <c r="K1562" s="5">
        <v>4484.0908929999996</v>
      </c>
      <c r="L1562" s="6">
        <v>9417.7354689999993</v>
      </c>
      <c r="M15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3" spans="1:13" x14ac:dyDescent="0.2">
      <c r="A1563" t="s">
        <v>3058</v>
      </c>
      <c r="B1563" t="s">
        <v>15</v>
      </c>
      <c r="C1563">
        <v>5</v>
      </c>
      <c r="D1563" s="6">
        <v>273474.13</v>
      </c>
      <c r="E1563" s="6">
        <v>13227818230.719999</v>
      </c>
      <c r="F1563">
        <v>14</v>
      </c>
      <c r="G1563" t="s">
        <v>29</v>
      </c>
      <c r="H1563">
        <v>2013</v>
      </c>
      <c r="I1563">
        <v>11279</v>
      </c>
      <c r="J1563">
        <v>12</v>
      </c>
      <c r="K1563" s="5">
        <v>48368.540609999996</v>
      </c>
      <c r="L1563" s="6">
        <v>19533.866709999998</v>
      </c>
      <c r="M15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4" spans="1:13" x14ac:dyDescent="0.2">
      <c r="A1564" t="s">
        <v>3059</v>
      </c>
      <c r="B1564" t="s">
        <v>42</v>
      </c>
      <c r="C1564">
        <v>6</v>
      </c>
      <c r="D1564" s="6">
        <v>24933.96</v>
      </c>
      <c r="E1564" s="6">
        <v>9335207797.6900005</v>
      </c>
      <c r="F1564">
        <v>3</v>
      </c>
      <c r="G1564" t="s">
        <v>16</v>
      </c>
      <c r="H1564">
        <v>2008</v>
      </c>
      <c r="I1564">
        <v>9146</v>
      </c>
      <c r="J1564">
        <v>17</v>
      </c>
      <c r="K1564" s="5">
        <v>374396.30800000002</v>
      </c>
      <c r="L1564" s="6">
        <v>8311.320264</v>
      </c>
      <c r="M15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5" spans="1:13" x14ac:dyDescent="0.2">
      <c r="A1565" t="s">
        <v>3060</v>
      </c>
      <c r="B1565" t="s">
        <v>24</v>
      </c>
      <c r="C1565">
        <v>7</v>
      </c>
      <c r="D1565" s="6">
        <v>195789.06</v>
      </c>
      <c r="E1565" s="6">
        <v>7934734404</v>
      </c>
      <c r="F1565">
        <v>34</v>
      </c>
      <c r="G1565" t="s">
        <v>33</v>
      </c>
      <c r="H1565">
        <v>2015</v>
      </c>
      <c r="I1565">
        <v>4754</v>
      </c>
      <c r="J1565">
        <v>10</v>
      </c>
      <c r="K1565" s="5">
        <v>40525.954940000003</v>
      </c>
      <c r="L1565" s="6">
        <v>5758.5017589999998</v>
      </c>
      <c r="M15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6" spans="1:13" x14ac:dyDescent="0.2">
      <c r="A1566" t="s">
        <v>3061</v>
      </c>
      <c r="B1566" t="s">
        <v>32</v>
      </c>
      <c r="C1566">
        <v>8</v>
      </c>
      <c r="D1566" s="6">
        <v>215102.58</v>
      </c>
      <c r="E1566" s="6">
        <v>8015386145.2600002</v>
      </c>
      <c r="F1566">
        <v>20</v>
      </c>
      <c r="G1566" t="s">
        <v>35</v>
      </c>
      <c r="H1566">
        <v>2002</v>
      </c>
      <c r="I1566">
        <v>6341</v>
      </c>
      <c r="J1566">
        <v>23</v>
      </c>
      <c r="K1566" s="5">
        <v>37262.087229999997</v>
      </c>
      <c r="L1566" s="6">
        <v>10755.128919999999</v>
      </c>
      <c r="M15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7" spans="1:13" x14ac:dyDescent="0.2">
      <c r="A1567" t="s">
        <v>329</v>
      </c>
      <c r="B1567" t="s">
        <v>32</v>
      </c>
      <c r="C1567">
        <v>9</v>
      </c>
      <c r="D1567" s="6">
        <v>24314.14</v>
      </c>
      <c r="E1567" s="6">
        <v>10956870074.639999</v>
      </c>
      <c r="F1567">
        <v>10</v>
      </c>
      <c r="G1567" t="s">
        <v>13</v>
      </c>
      <c r="H1567">
        <v>2021</v>
      </c>
      <c r="I1567">
        <v>9091</v>
      </c>
      <c r="J1567">
        <v>4</v>
      </c>
      <c r="K1567" s="5">
        <v>450636.84759999998</v>
      </c>
      <c r="L1567" s="6">
        <v>2431.4136360000002</v>
      </c>
      <c r="M15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8" spans="1:13" x14ac:dyDescent="0.2">
      <c r="A1568" t="s">
        <v>3065</v>
      </c>
      <c r="B1568" t="s">
        <v>12</v>
      </c>
      <c r="C1568">
        <v>4</v>
      </c>
      <c r="D1568" s="6">
        <v>175701.87</v>
      </c>
      <c r="E1568" s="6">
        <v>5639858547.6999998</v>
      </c>
      <c r="F1568">
        <v>23</v>
      </c>
      <c r="G1568" t="s">
        <v>19</v>
      </c>
      <c r="H1568">
        <v>2006</v>
      </c>
      <c r="I1568">
        <v>57</v>
      </c>
      <c r="J1568">
        <v>19</v>
      </c>
      <c r="K1568" s="5">
        <v>32098.02347</v>
      </c>
      <c r="L1568" s="6">
        <v>7639.2118739999996</v>
      </c>
      <c r="M15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69" spans="1:13" x14ac:dyDescent="0.2">
      <c r="A1569" t="s">
        <v>3066</v>
      </c>
      <c r="B1569" t="s">
        <v>18</v>
      </c>
      <c r="C1569">
        <v>8</v>
      </c>
      <c r="D1569" s="6">
        <v>255033.12</v>
      </c>
      <c r="E1569" s="6">
        <v>3928792262.29</v>
      </c>
      <c r="F1569">
        <v>33</v>
      </c>
      <c r="G1569" t="s">
        <v>10</v>
      </c>
      <c r="H1569">
        <v>2014</v>
      </c>
      <c r="I1569">
        <v>6295</v>
      </c>
      <c r="J1569">
        <v>11</v>
      </c>
      <c r="K1569" s="5">
        <v>15404.027389999999</v>
      </c>
      <c r="L1569" s="6">
        <v>7728.2764900000002</v>
      </c>
      <c r="M15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0" spans="1:13" x14ac:dyDescent="0.2">
      <c r="A1570" t="s">
        <v>3067</v>
      </c>
      <c r="B1570" t="s">
        <v>9</v>
      </c>
      <c r="C1570">
        <v>7</v>
      </c>
      <c r="D1570" s="6">
        <v>29176.75</v>
      </c>
      <c r="E1570" s="6">
        <v>6648837800.4799995</v>
      </c>
      <c r="F1570">
        <v>42</v>
      </c>
      <c r="G1570" t="s">
        <v>33</v>
      </c>
      <c r="H1570">
        <v>2012</v>
      </c>
      <c r="I1570">
        <v>8594</v>
      </c>
      <c r="J1570">
        <v>13</v>
      </c>
      <c r="K1570" s="5">
        <v>227880.39490000001</v>
      </c>
      <c r="L1570" s="6">
        <v>694.6844519</v>
      </c>
      <c r="M15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1" spans="1:13" x14ac:dyDescent="0.2">
      <c r="A1571" t="s">
        <v>3068</v>
      </c>
      <c r="B1571" t="s">
        <v>12</v>
      </c>
      <c r="C1571">
        <v>8</v>
      </c>
      <c r="D1571" s="6">
        <v>272282.34999999998</v>
      </c>
      <c r="E1571" s="6">
        <v>6832880442.7700005</v>
      </c>
      <c r="F1571">
        <v>24</v>
      </c>
      <c r="G1571" t="s">
        <v>13</v>
      </c>
      <c r="H1571">
        <v>2011</v>
      </c>
      <c r="I1571">
        <v>14924</v>
      </c>
      <c r="J1571">
        <v>14</v>
      </c>
      <c r="K1571" s="5">
        <v>25093.834050000001</v>
      </c>
      <c r="L1571" s="6">
        <v>11345.09801</v>
      </c>
      <c r="M15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2" spans="1:13" x14ac:dyDescent="0.2">
      <c r="A1572" t="s">
        <v>3069</v>
      </c>
      <c r="B1572" t="s">
        <v>42</v>
      </c>
      <c r="C1572">
        <v>9</v>
      </c>
      <c r="D1572" s="6">
        <v>167440.29</v>
      </c>
      <c r="E1572" s="6">
        <v>3944455891.3899999</v>
      </c>
      <c r="F1572">
        <v>12</v>
      </c>
      <c r="G1572" t="s">
        <v>13</v>
      </c>
      <c r="H1572">
        <v>2008</v>
      </c>
      <c r="I1572">
        <v>12841</v>
      </c>
      <c r="J1572">
        <v>17</v>
      </c>
      <c r="K1572" s="5">
        <v>23556.387790000001</v>
      </c>
      <c r="L1572" s="6">
        <v>13953.357669999999</v>
      </c>
      <c r="M15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3" spans="1:13" x14ac:dyDescent="0.2">
      <c r="A1573" t="s">
        <v>3070</v>
      </c>
      <c r="B1573" t="s">
        <v>42</v>
      </c>
      <c r="C1573">
        <v>4</v>
      </c>
      <c r="D1573" s="6">
        <v>484338.96</v>
      </c>
      <c r="E1573" s="6">
        <v>18043520153.830002</v>
      </c>
      <c r="F1573">
        <v>46</v>
      </c>
      <c r="G1573" t="s">
        <v>33</v>
      </c>
      <c r="H1573">
        <v>2002</v>
      </c>
      <c r="I1573">
        <v>17826</v>
      </c>
      <c r="J1573">
        <v>23</v>
      </c>
      <c r="K1573" s="5">
        <v>37252.910459999999</v>
      </c>
      <c r="L1573" s="6">
        <v>10529.107770000001</v>
      </c>
      <c r="M15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4" spans="1:13" x14ac:dyDescent="0.2">
      <c r="A1574" t="s">
        <v>3071</v>
      </c>
      <c r="B1574" t="s">
        <v>42</v>
      </c>
      <c r="C1574">
        <v>9</v>
      </c>
      <c r="D1574" s="6">
        <v>162022.01</v>
      </c>
      <c r="E1574" s="6">
        <v>2961965355.8200002</v>
      </c>
      <c r="F1574">
        <v>46</v>
      </c>
      <c r="G1574" t="s">
        <v>21</v>
      </c>
      <c r="H1574">
        <v>2009</v>
      </c>
      <c r="I1574">
        <v>8866</v>
      </c>
      <c r="J1574">
        <v>16</v>
      </c>
      <c r="K1574" s="5">
        <v>18280.252929999999</v>
      </c>
      <c r="L1574" s="6">
        <v>3522.2176209999998</v>
      </c>
      <c r="M15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5" spans="1:13" x14ac:dyDescent="0.2">
      <c r="A1575" t="s">
        <v>3072</v>
      </c>
      <c r="B1575" t="s">
        <v>24</v>
      </c>
      <c r="C1575">
        <v>8</v>
      </c>
      <c r="D1575" s="6">
        <v>266405.23</v>
      </c>
      <c r="E1575" s="6">
        <v>8218774366.3299999</v>
      </c>
      <c r="F1575">
        <v>41</v>
      </c>
      <c r="G1575" t="s">
        <v>21</v>
      </c>
      <c r="H1575">
        <v>2010</v>
      </c>
      <c r="I1575">
        <v>1863</v>
      </c>
      <c r="J1575">
        <v>15</v>
      </c>
      <c r="K1575" s="5">
        <v>30849.649219999999</v>
      </c>
      <c r="L1575" s="6">
        <v>6497.688588</v>
      </c>
      <c r="M15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6" spans="1:13" x14ac:dyDescent="0.2">
      <c r="A1576" t="s">
        <v>3073</v>
      </c>
      <c r="B1576" t="s">
        <v>32</v>
      </c>
      <c r="C1576">
        <v>4</v>
      </c>
      <c r="D1576" s="6">
        <v>106503.17</v>
      </c>
      <c r="E1576" s="6">
        <v>17196988333.41</v>
      </c>
      <c r="F1576">
        <v>9</v>
      </c>
      <c r="G1576" t="s">
        <v>13</v>
      </c>
      <c r="H1576">
        <v>2005</v>
      </c>
      <c r="I1576">
        <v>15739</v>
      </c>
      <c r="J1576">
        <v>20</v>
      </c>
      <c r="K1576" s="5">
        <v>161468.26389999999</v>
      </c>
      <c r="L1576" s="6">
        <v>11833.68547</v>
      </c>
      <c r="M15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7" spans="1:13" x14ac:dyDescent="0.2">
      <c r="A1577" t="s">
        <v>330</v>
      </c>
      <c r="B1577" t="s">
        <v>18</v>
      </c>
      <c r="C1577">
        <v>4</v>
      </c>
      <c r="D1577" s="6">
        <v>262410.57</v>
      </c>
      <c r="E1577" s="6">
        <v>644988636.16999996</v>
      </c>
      <c r="F1577">
        <v>31</v>
      </c>
      <c r="G1577" t="s">
        <v>33</v>
      </c>
      <c r="H1577">
        <v>2006</v>
      </c>
      <c r="I1577">
        <v>16076</v>
      </c>
      <c r="J1577">
        <v>19</v>
      </c>
      <c r="K1577" s="5">
        <v>2456.936909</v>
      </c>
      <c r="L1577" s="6">
        <v>8464.8572390000008</v>
      </c>
      <c r="M15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8" spans="1:13" x14ac:dyDescent="0.2">
      <c r="A1578" t="s">
        <v>3075</v>
      </c>
      <c r="B1578" t="s">
        <v>24</v>
      </c>
      <c r="C1578">
        <v>10</v>
      </c>
      <c r="D1578" s="6">
        <v>130688.89</v>
      </c>
      <c r="E1578" s="6">
        <v>6275661992.2700005</v>
      </c>
      <c r="F1578">
        <v>41</v>
      </c>
      <c r="G1578" t="s">
        <v>37</v>
      </c>
      <c r="H1578">
        <v>2001</v>
      </c>
      <c r="I1578">
        <v>12449</v>
      </c>
      <c r="J1578">
        <v>24</v>
      </c>
      <c r="K1578" s="5">
        <v>48018.858939999998</v>
      </c>
      <c r="L1578" s="6">
        <v>3187.5338670000001</v>
      </c>
      <c r="M15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79" spans="1:13" x14ac:dyDescent="0.2">
      <c r="A1579" t="s">
        <v>3076</v>
      </c>
      <c r="B1579" t="s">
        <v>24</v>
      </c>
      <c r="C1579">
        <v>5</v>
      </c>
      <c r="D1579" s="6">
        <v>255472.1</v>
      </c>
      <c r="E1579" s="6">
        <v>8949870835.0499992</v>
      </c>
      <c r="F1579">
        <v>16</v>
      </c>
      <c r="G1579" t="s">
        <v>27</v>
      </c>
      <c r="H1579">
        <v>2007</v>
      </c>
      <c r="I1579">
        <v>15001</v>
      </c>
      <c r="J1579">
        <v>18</v>
      </c>
      <c r="K1579" s="5">
        <v>35031.67482</v>
      </c>
      <c r="L1579" s="6">
        <v>15967.005950000001</v>
      </c>
      <c r="M15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0" spans="1:13" x14ac:dyDescent="0.2">
      <c r="A1580" t="s">
        <v>3077</v>
      </c>
      <c r="B1580" t="s">
        <v>12</v>
      </c>
      <c r="C1580">
        <v>5</v>
      </c>
      <c r="D1580" s="6">
        <v>79459.14</v>
      </c>
      <c r="E1580" s="6">
        <v>21664062923.290001</v>
      </c>
      <c r="F1580">
        <v>10</v>
      </c>
      <c r="G1580" t="s">
        <v>33</v>
      </c>
      <c r="H1580">
        <v>2013</v>
      </c>
      <c r="I1580">
        <v>923</v>
      </c>
      <c r="J1580">
        <v>12</v>
      </c>
      <c r="K1580" s="5">
        <v>272643.08159999998</v>
      </c>
      <c r="L1580" s="6">
        <v>7945.9135139999999</v>
      </c>
      <c r="M15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1" spans="1:13" x14ac:dyDescent="0.2">
      <c r="A1581" t="s">
        <v>3080</v>
      </c>
      <c r="B1581" t="s">
        <v>9</v>
      </c>
      <c r="C1581">
        <v>6</v>
      </c>
      <c r="D1581" s="6">
        <v>426112.05</v>
      </c>
      <c r="E1581" s="6">
        <v>20359160221.720001</v>
      </c>
      <c r="F1581">
        <v>22</v>
      </c>
      <c r="G1581" t="s">
        <v>37</v>
      </c>
      <c r="H1581">
        <v>2008</v>
      </c>
      <c r="I1581">
        <v>5359</v>
      </c>
      <c r="J1581">
        <v>17</v>
      </c>
      <c r="K1581" s="5">
        <v>47777.88826</v>
      </c>
      <c r="L1581" s="6">
        <v>19368.729739999999</v>
      </c>
      <c r="M15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2" spans="1:13" x14ac:dyDescent="0.2">
      <c r="A1582" t="s">
        <v>3081</v>
      </c>
      <c r="B1582" t="s">
        <v>18</v>
      </c>
      <c r="C1582">
        <v>1</v>
      </c>
      <c r="D1582" s="6">
        <v>178085.95</v>
      </c>
      <c r="E1582" s="6">
        <v>750728813.63999999</v>
      </c>
      <c r="F1582">
        <v>41</v>
      </c>
      <c r="G1582" t="s">
        <v>27</v>
      </c>
      <c r="H1582">
        <v>2021</v>
      </c>
      <c r="I1582">
        <v>12447</v>
      </c>
      <c r="J1582">
        <v>4</v>
      </c>
      <c r="K1582" s="5">
        <v>4214.5421230000002</v>
      </c>
      <c r="L1582" s="6">
        <v>4343.5596969999997</v>
      </c>
      <c r="M15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3" spans="1:13" x14ac:dyDescent="0.2">
      <c r="A1583" t="s">
        <v>3082</v>
      </c>
      <c r="B1583" t="s">
        <v>15</v>
      </c>
      <c r="C1583">
        <v>1</v>
      </c>
      <c r="D1583" s="6">
        <v>165306.06</v>
      </c>
      <c r="E1583" s="6">
        <v>29405631770.16</v>
      </c>
      <c r="F1583">
        <v>40</v>
      </c>
      <c r="G1583" t="s">
        <v>21</v>
      </c>
      <c r="H1583">
        <v>2000</v>
      </c>
      <c r="I1583">
        <v>10337</v>
      </c>
      <c r="J1583">
        <v>25</v>
      </c>
      <c r="K1583" s="5">
        <v>177884.98740000001</v>
      </c>
      <c r="L1583" s="6">
        <v>4132.6515079999999</v>
      </c>
      <c r="M15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4" spans="1:13" x14ac:dyDescent="0.2">
      <c r="A1584" t="s">
        <v>3083</v>
      </c>
      <c r="B1584" t="s">
        <v>18</v>
      </c>
      <c r="C1584">
        <v>3</v>
      </c>
      <c r="D1584" s="6">
        <v>181462.39</v>
      </c>
      <c r="E1584" s="6">
        <v>9016388598.3700008</v>
      </c>
      <c r="F1584">
        <v>27</v>
      </c>
      <c r="G1584" t="s">
        <v>10</v>
      </c>
      <c r="H1584">
        <v>2021</v>
      </c>
      <c r="I1584">
        <v>5095</v>
      </c>
      <c r="J1584">
        <v>4</v>
      </c>
      <c r="K1584" s="5">
        <v>49686.36924</v>
      </c>
      <c r="L1584" s="6">
        <v>6720.829127</v>
      </c>
      <c r="M15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5" spans="1:13" x14ac:dyDescent="0.2">
      <c r="A1585" t="s">
        <v>3084</v>
      </c>
      <c r="B1585" t="s">
        <v>32</v>
      </c>
      <c r="C1585">
        <v>7</v>
      </c>
      <c r="D1585" s="6">
        <v>131269.81</v>
      </c>
      <c r="E1585" s="6">
        <v>5232013644.6800003</v>
      </c>
      <c r="F1585">
        <v>9</v>
      </c>
      <c r="G1585" t="s">
        <v>19</v>
      </c>
      <c r="H1585">
        <v>2011</v>
      </c>
      <c r="I1585">
        <v>14402</v>
      </c>
      <c r="J1585">
        <v>14</v>
      </c>
      <c r="K1585" s="5">
        <v>39855.944889999999</v>
      </c>
      <c r="L1585" s="6">
        <v>14585.53462</v>
      </c>
      <c r="M15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6" spans="1:13" x14ac:dyDescent="0.2">
      <c r="A1586" t="s">
        <v>331</v>
      </c>
      <c r="B1586" t="s">
        <v>18</v>
      </c>
      <c r="C1586">
        <v>5</v>
      </c>
      <c r="D1586" s="6">
        <v>350441.55</v>
      </c>
      <c r="E1586" s="6">
        <v>12551816823.24</v>
      </c>
      <c r="F1586">
        <v>40</v>
      </c>
      <c r="G1586" t="s">
        <v>27</v>
      </c>
      <c r="H1586">
        <v>2023</v>
      </c>
      <c r="I1586">
        <v>18778</v>
      </c>
      <c r="J1586">
        <v>2</v>
      </c>
      <c r="K1586" s="5">
        <v>35816.148209999999</v>
      </c>
      <c r="L1586" s="6">
        <v>8761.0386720000006</v>
      </c>
      <c r="M15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7" spans="1:13" x14ac:dyDescent="0.2">
      <c r="A1587" t="s">
        <v>3085</v>
      </c>
      <c r="B1587" t="s">
        <v>18</v>
      </c>
      <c r="C1587">
        <v>9</v>
      </c>
      <c r="D1587" s="6">
        <v>278151.42</v>
      </c>
      <c r="E1587" s="6">
        <v>13531710191.129999</v>
      </c>
      <c r="F1587">
        <v>32</v>
      </c>
      <c r="G1587" t="s">
        <v>35</v>
      </c>
      <c r="H1587">
        <v>2001</v>
      </c>
      <c r="I1587">
        <v>14337</v>
      </c>
      <c r="J1587">
        <v>24</v>
      </c>
      <c r="K1587" s="5">
        <v>48647.7192</v>
      </c>
      <c r="L1587" s="6">
        <v>8692.2317879999991</v>
      </c>
      <c r="M15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8" spans="1:13" x14ac:dyDescent="0.2">
      <c r="A1588" t="s">
        <v>3086</v>
      </c>
      <c r="B1588" t="s">
        <v>24</v>
      </c>
      <c r="C1588">
        <v>1</v>
      </c>
      <c r="D1588" s="6">
        <v>240180.62</v>
      </c>
      <c r="E1588" s="6">
        <v>6259110477.4799995</v>
      </c>
      <c r="F1588">
        <v>34</v>
      </c>
      <c r="G1588" t="s">
        <v>10</v>
      </c>
      <c r="H1588">
        <v>2022</v>
      </c>
      <c r="I1588">
        <v>4243</v>
      </c>
      <c r="J1588">
        <v>3</v>
      </c>
      <c r="K1588" s="5">
        <v>26059.014370000001</v>
      </c>
      <c r="L1588" s="6">
        <v>7064.1359599999996</v>
      </c>
      <c r="M15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89" spans="1:13" x14ac:dyDescent="0.2">
      <c r="A1589" t="s">
        <v>3090</v>
      </c>
      <c r="B1589" t="s">
        <v>24</v>
      </c>
      <c r="C1589">
        <v>2</v>
      </c>
      <c r="D1589" s="6">
        <v>369472.93</v>
      </c>
      <c r="E1589" s="6">
        <v>8992590530.25</v>
      </c>
      <c r="F1589">
        <v>36</v>
      </c>
      <c r="G1589" t="s">
        <v>37</v>
      </c>
      <c r="H1589">
        <v>2022</v>
      </c>
      <c r="I1589">
        <v>11706</v>
      </c>
      <c r="J1589">
        <v>3</v>
      </c>
      <c r="K1589" s="5">
        <v>24337.969840000002</v>
      </c>
      <c r="L1589" s="6">
        <v>10263.136979999999</v>
      </c>
      <c r="M15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0" spans="1:13" x14ac:dyDescent="0.2">
      <c r="A1590" t="s">
        <v>3091</v>
      </c>
      <c r="B1590" t="s">
        <v>15</v>
      </c>
      <c r="C1590">
        <v>7</v>
      </c>
      <c r="D1590" s="6">
        <v>107106.73</v>
      </c>
      <c r="E1590" s="6">
        <v>3922994194.98</v>
      </c>
      <c r="F1590">
        <v>24</v>
      </c>
      <c r="G1590" t="s">
        <v>37</v>
      </c>
      <c r="H1590">
        <v>2013</v>
      </c>
      <c r="I1590">
        <v>16701</v>
      </c>
      <c r="J1590">
        <v>12</v>
      </c>
      <c r="K1590" s="5">
        <v>36625.963369999998</v>
      </c>
      <c r="L1590" s="6">
        <v>4462.7803240000003</v>
      </c>
      <c r="M15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1" spans="1:13" x14ac:dyDescent="0.2">
      <c r="A1591" t="s">
        <v>3093</v>
      </c>
      <c r="B1591" t="s">
        <v>9</v>
      </c>
      <c r="C1591">
        <v>4</v>
      </c>
      <c r="D1591" s="6">
        <v>290098.01</v>
      </c>
      <c r="E1591" s="6">
        <v>8024478656.6800003</v>
      </c>
      <c r="F1591">
        <v>23</v>
      </c>
      <c r="G1591" t="s">
        <v>16</v>
      </c>
      <c r="H1591">
        <v>2001</v>
      </c>
      <c r="I1591">
        <v>2612</v>
      </c>
      <c r="J1591">
        <v>24</v>
      </c>
      <c r="K1591" s="5">
        <v>27660.267749999999</v>
      </c>
      <c r="L1591" s="6">
        <v>12612.956840000001</v>
      </c>
      <c r="M15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2" spans="1:13" x14ac:dyDescent="0.2">
      <c r="A1592" t="s">
        <v>3095</v>
      </c>
      <c r="B1592" t="s">
        <v>12</v>
      </c>
      <c r="C1592">
        <v>10</v>
      </c>
      <c r="D1592" s="6">
        <v>111983.77</v>
      </c>
      <c r="E1592" s="6">
        <v>5039175149.3000002</v>
      </c>
      <c r="F1592">
        <v>29</v>
      </c>
      <c r="G1592" t="s">
        <v>13</v>
      </c>
      <c r="H1592">
        <v>2012</v>
      </c>
      <c r="I1592">
        <v>15617</v>
      </c>
      <c r="J1592">
        <v>13</v>
      </c>
      <c r="K1592" s="5">
        <v>44998.156900000002</v>
      </c>
      <c r="L1592" s="6">
        <v>3861.5092439999999</v>
      </c>
      <c r="M15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3" spans="1:13" x14ac:dyDescent="0.2">
      <c r="A1593" t="s">
        <v>3096</v>
      </c>
      <c r="B1593" t="s">
        <v>32</v>
      </c>
      <c r="C1593">
        <v>3</v>
      </c>
      <c r="D1593" s="6">
        <v>366350.59</v>
      </c>
      <c r="E1593" s="6">
        <v>7265624101.3999996</v>
      </c>
      <c r="F1593">
        <v>39</v>
      </c>
      <c r="G1593" t="s">
        <v>16</v>
      </c>
      <c r="H1593">
        <v>2019</v>
      </c>
      <c r="I1593">
        <v>932</v>
      </c>
      <c r="J1593">
        <v>6</v>
      </c>
      <c r="K1593" s="5">
        <v>19831.434399999998</v>
      </c>
      <c r="L1593" s="6">
        <v>9393.6049480000001</v>
      </c>
      <c r="M15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4" spans="1:13" x14ac:dyDescent="0.2">
      <c r="A1594" t="s">
        <v>3098</v>
      </c>
      <c r="B1594" t="s">
        <v>15</v>
      </c>
      <c r="C1594">
        <v>2</v>
      </c>
      <c r="D1594" s="6">
        <v>348629.17</v>
      </c>
      <c r="E1594" s="6">
        <v>17209824465.34</v>
      </c>
      <c r="F1594">
        <v>27</v>
      </c>
      <c r="G1594" t="s">
        <v>33</v>
      </c>
      <c r="H1594">
        <v>2019</v>
      </c>
      <c r="I1594">
        <v>18038</v>
      </c>
      <c r="J1594">
        <v>6</v>
      </c>
      <c r="K1594" s="5">
        <v>49363.270299999996</v>
      </c>
      <c r="L1594" s="6">
        <v>12912.19139</v>
      </c>
      <c r="M15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5" spans="1:13" x14ac:dyDescent="0.2">
      <c r="A1595" t="s">
        <v>3100</v>
      </c>
      <c r="B1595" t="s">
        <v>9</v>
      </c>
      <c r="C1595">
        <v>8</v>
      </c>
      <c r="D1595" s="6">
        <v>404280.52</v>
      </c>
      <c r="E1595" s="6">
        <v>7604331036.79</v>
      </c>
      <c r="F1595">
        <v>36</v>
      </c>
      <c r="G1595" t="s">
        <v>35</v>
      </c>
      <c r="H1595">
        <v>2017</v>
      </c>
      <c r="I1595">
        <v>9429</v>
      </c>
      <c r="J1595">
        <v>8</v>
      </c>
      <c r="K1595" s="5">
        <v>18808.54089</v>
      </c>
      <c r="L1595" s="6">
        <v>11230.01454</v>
      </c>
      <c r="M15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6" spans="1:13" x14ac:dyDescent="0.2">
      <c r="A1596" t="s">
        <v>3105</v>
      </c>
      <c r="B1596" t="s">
        <v>49</v>
      </c>
      <c r="C1596">
        <v>9</v>
      </c>
      <c r="D1596" s="6">
        <v>490328.61</v>
      </c>
      <c r="E1596" s="6">
        <v>1799022248.52</v>
      </c>
      <c r="F1596">
        <v>36</v>
      </c>
      <c r="G1596" t="s">
        <v>19</v>
      </c>
      <c r="H1596">
        <v>2014</v>
      </c>
      <c r="I1596">
        <v>18271</v>
      </c>
      <c r="J1596">
        <v>11</v>
      </c>
      <c r="K1596" s="5">
        <v>3668.0134029999999</v>
      </c>
      <c r="L1596" s="6">
        <v>13620.239219999999</v>
      </c>
      <c r="M15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7" spans="1:13" x14ac:dyDescent="0.2">
      <c r="A1597" t="s">
        <v>3106</v>
      </c>
      <c r="B1597" t="s">
        <v>42</v>
      </c>
      <c r="C1597">
        <v>3</v>
      </c>
      <c r="D1597" s="6">
        <v>41634.410000000003</v>
      </c>
      <c r="E1597" s="6">
        <v>9116515722.0300007</v>
      </c>
      <c r="F1597">
        <v>24</v>
      </c>
      <c r="G1597" t="s">
        <v>13</v>
      </c>
      <c r="H1597">
        <v>2015</v>
      </c>
      <c r="I1597">
        <v>9307</v>
      </c>
      <c r="J1597">
        <v>10</v>
      </c>
      <c r="K1597" s="5">
        <v>218964.8878</v>
      </c>
      <c r="L1597" s="6">
        <v>1734.767116</v>
      </c>
      <c r="M15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8" spans="1:13" x14ac:dyDescent="0.2">
      <c r="A1598" t="s">
        <v>3108</v>
      </c>
      <c r="B1598" t="s">
        <v>32</v>
      </c>
      <c r="C1598">
        <v>1</v>
      </c>
      <c r="D1598" s="6">
        <v>173530.35</v>
      </c>
      <c r="E1598" s="6">
        <v>7143517755.9899998</v>
      </c>
      <c r="F1598">
        <v>46</v>
      </c>
      <c r="G1598" t="s">
        <v>35</v>
      </c>
      <c r="H1598">
        <v>2015</v>
      </c>
      <c r="I1598">
        <v>19835</v>
      </c>
      <c r="J1598">
        <v>10</v>
      </c>
      <c r="K1598" s="5">
        <v>41164.812400000003</v>
      </c>
      <c r="L1598" s="6">
        <v>3772.3988720000002</v>
      </c>
      <c r="M15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599" spans="1:13" x14ac:dyDescent="0.2">
      <c r="A1599" t="s">
        <v>3109</v>
      </c>
      <c r="B1599" t="s">
        <v>49</v>
      </c>
      <c r="C1599">
        <v>8</v>
      </c>
      <c r="D1599" s="6">
        <v>25610.68</v>
      </c>
      <c r="E1599" s="6">
        <v>6432202536.6899996</v>
      </c>
      <c r="F1599">
        <v>43</v>
      </c>
      <c r="G1599" t="s">
        <v>27</v>
      </c>
      <c r="H1599">
        <v>2019</v>
      </c>
      <c r="I1599">
        <v>15545</v>
      </c>
      <c r="J1599">
        <v>6</v>
      </c>
      <c r="K1599" s="5">
        <v>251152.13810000001</v>
      </c>
      <c r="L1599" s="6">
        <v>595.59719859999996</v>
      </c>
      <c r="M15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0" spans="1:13" x14ac:dyDescent="0.2">
      <c r="A1600" t="s">
        <v>3111</v>
      </c>
      <c r="B1600" t="s">
        <v>32</v>
      </c>
      <c r="C1600">
        <v>9</v>
      </c>
      <c r="D1600" s="6">
        <v>202362.86</v>
      </c>
      <c r="E1600" s="6">
        <v>7330580219.7200003</v>
      </c>
      <c r="F1600">
        <v>30</v>
      </c>
      <c r="G1600" t="s">
        <v>19</v>
      </c>
      <c r="H1600">
        <v>2015</v>
      </c>
      <c r="I1600">
        <v>1347</v>
      </c>
      <c r="J1600">
        <v>10</v>
      </c>
      <c r="K1600" s="5">
        <v>36223.92813</v>
      </c>
      <c r="L1600" s="6">
        <v>6745.4288130000004</v>
      </c>
      <c r="M16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1" spans="1:13" x14ac:dyDescent="0.2">
      <c r="A1601" t="s">
        <v>3112</v>
      </c>
      <c r="B1601" t="s">
        <v>12</v>
      </c>
      <c r="C1601">
        <v>5</v>
      </c>
      <c r="D1601" s="6">
        <v>54053.13</v>
      </c>
      <c r="E1601" s="6">
        <v>26913413216.139999</v>
      </c>
      <c r="F1601">
        <v>15</v>
      </c>
      <c r="G1601" t="s">
        <v>21</v>
      </c>
      <c r="H1601">
        <v>2017</v>
      </c>
      <c r="I1601">
        <v>19947</v>
      </c>
      <c r="J1601">
        <v>8</v>
      </c>
      <c r="K1601" s="5">
        <v>497905.6421</v>
      </c>
      <c r="L1601" s="6">
        <v>3603.5421019999999</v>
      </c>
      <c r="M16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2" spans="1:13" x14ac:dyDescent="0.2">
      <c r="A1602" t="s">
        <v>3113</v>
      </c>
      <c r="B1602" t="s">
        <v>24</v>
      </c>
      <c r="C1602">
        <v>7</v>
      </c>
      <c r="D1602" s="6">
        <v>43031.86</v>
      </c>
      <c r="E1602" s="6">
        <v>19861921725.459999</v>
      </c>
      <c r="F1602">
        <v>16</v>
      </c>
      <c r="G1602" t="s">
        <v>33</v>
      </c>
      <c r="H1602">
        <v>2004</v>
      </c>
      <c r="I1602">
        <v>4336</v>
      </c>
      <c r="J1602">
        <v>21</v>
      </c>
      <c r="K1602" s="5">
        <v>461562.18219999998</v>
      </c>
      <c r="L1602" s="6">
        <v>2689.4911809999999</v>
      </c>
      <c r="M16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3" spans="1:13" x14ac:dyDescent="0.2">
      <c r="A1603" t="s">
        <v>3114</v>
      </c>
      <c r="B1603" t="s">
        <v>42</v>
      </c>
      <c r="C1603">
        <v>5</v>
      </c>
      <c r="D1603" s="6">
        <v>201941.04</v>
      </c>
      <c r="E1603" s="6">
        <v>3396181820.7600002</v>
      </c>
      <c r="F1603">
        <v>45</v>
      </c>
      <c r="G1603" t="s">
        <v>29</v>
      </c>
      <c r="H1603">
        <v>2006</v>
      </c>
      <c r="I1603">
        <v>86</v>
      </c>
      <c r="J1603">
        <v>19</v>
      </c>
      <c r="K1603" s="5">
        <v>16816.689880000002</v>
      </c>
      <c r="L1603" s="6">
        <v>4487.5787129999999</v>
      </c>
      <c r="M16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4" spans="1:13" x14ac:dyDescent="0.2">
      <c r="A1604" t="s">
        <v>334</v>
      </c>
      <c r="B1604" t="s">
        <v>42</v>
      </c>
      <c r="C1604">
        <v>7</v>
      </c>
      <c r="D1604" s="6">
        <v>190224.41</v>
      </c>
      <c r="E1604" s="6">
        <v>5224433496.7200003</v>
      </c>
      <c r="F1604">
        <v>28</v>
      </c>
      <c r="G1604" t="s">
        <v>13</v>
      </c>
      <c r="H1604">
        <v>2020</v>
      </c>
      <c r="I1604">
        <v>1566</v>
      </c>
      <c r="J1604">
        <v>5</v>
      </c>
      <c r="K1604" s="5">
        <v>27463.580249999999</v>
      </c>
      <c r="L1604" s="6">
        <v>6793.7288289999997</v>
      </c>
      <c r="M16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5" spans="1:13" x14ac:dyDescent="0.2">
      <c r="A1605" t="s">
        <v>3115</v>
      </c>
      <c r="B1605" t="s">
        <v>49</v>
      </c>
      <c r="C1605">
        <v>4</v>
      </c>
      <c r="D1605" s="6">
        <v>30160.85</v>
      </c>
      <c r="E1605" s="6">
        <v>925130020.54999995</v>
      </c>
      <c r="F1605">
        <v>12</v>
      </c>
      <c r="G1605" t="s">
        <v>33</v>
      </c>
      <c r="H1605">
        <v>2010</v>
      </c>
      <c r="I1605">
        <v>6915</v>
      </c>
      <c r="J1605">
        <v>15</v>
      </c>
      <c r="K1605" s="5">
        <v>30672.20348</v>
      </c>
      <c r="L1605" s="6">
        <v>2513.404524</v>
      </c>
      <c r="M16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6" spans="1:13" x14ac:dyDescent="0.2">
      <c r="A1606" t="s">
        <v>3119</v>
      </c>
      <c r="B1606" t="s">
        <v>15</v>
      </c>
      <c r="C1606">
        <v>5</v>
      </c>
      <c r="D1606" s="6">
        <v>448270.15</v>
      </c>
      <c r="E1606" s="6">
        <v>12975256703.440001</v>
      </c>
      <c r="F1606">
        <v>36</v>
      </c>
      <c r="G1606" t="s">
        <v>19</v>
      </c>
      <c r="H1606">
        <v>2003</v>
      </c>
      <c r="I1606">
        <v>10285</v>
      </c>
      <c r="J1606">
        <v>22</v>
      </c>
      <c r="K1606" s="5">
        <v>28944.17194</v>
      </c>
      <c r="L1606" s="6">
        <v>12451.94874</v>
      </c>
      <c r="M16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7" spans="1:13" x14ac:dyDescent="0.2">
      <c r="A1607" t="s">
        <v>3120</v>
      </c>
      <c r="B1607" t="s">
        <v>15</v>
      </c>
      <c r="C1607">
        <v>9</v>
      </c>
      <c r="D1607" s="6">
        <v>300953.3</v>
      </c>
      <c r="E1607" s="6">
        <v>6744050886.7299995</v>
      </c>
      <c r="F1607">
        <v>41</v>
      </c>
      <c r="G1607" t="s">
        <v>29</v>
      </c>
      <c r="H1607">
        <v>2007</v>
      </c>
      <c r="I1607">
        <v>1100</v>
      </c>
      <c r="J1607">
        <v>18</v>
      </c>
      <c r="K1607" s="5">
        <v>22407.96155</v>
      </c>
      <c r="L1607" s="6">
        <v>7340.3243439999997</v>
      </c>
      <c r="M16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8" spans="1:13" x14ac:dyDescent="0.2">
      <c r="A1608" t="s">
        <v>3121</v>
      </c>
      <c r="B1608" t="s">
        <v>24</v>
      </c>
      <c r="C1608">
        <v>7</v>
      </c>
      <c r="D1608" s="6">
        <v>94854.66</v>
      </c>
      <c r="E1608" s="6">
        <v>3578822576.4899998</v>
      </c>
      <c r="F1608">
        <v>17</v>
      </c>
      <c r="G1608" t="s">
        <v>33</v>
      </c>
      <c r="H1608">
        <v>2007</v>
      </c>
      <c r="I1608">
        <v>4316</v>
      </c>
      <c r="J1608">
        <v>18</v>
      </c>
      <c r="K1608" s="5">
        <v>37728.53729</v>
      </c>
      <c r="L1608" s="6">
        <v>5579.6861079999999</v>
      </c>
      <c r="M16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09" spans="1:13" x14ac:dyDescent="0.2">
      <c r="A1609" t="s">
        <v>3122</v>
      </c>
      <c r="B1609" t="s">
        <v>49</v>
      </c>
      <c r="C1609">
        <v>9</v>
      </c>
      <c r="D1609" s="6">
        <v>273266.21000000002</v>
      </c>
      <c r="E1609" s="6">
        <v>5179308572.0299997</v>
      </c>
      <c r="F1609">
        <v>47</v>
      </c>
      <c r="G1609" t="s">
        <v>27</v>
      </c>
      <c r="H1609">
        <v>2006</v>
      </c>
      <c r="I1609">
        <v>19789</v>
      </c>
      <c r="J1609">
        <v>19</v>
      </c>
      <c r="K1609" s="5">
        <v>18952.34432</v>
      </c>
      <c r="L1609" s="6">
        <v>5814.174685</v>
      </c>
      <c r="M16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0" spans="1:13" x14ac:dyDescent="0.2">
      <c r="A1610" t="s">
        <v>3124</v>
      </c>
      <c r="B1610" t="s">
        <v>18</v>
      </c>
      <c r="C1610">
        <v>3</v>
      </c>
      <c r="D1610" s="6">
        <v>333415.06</v>
      </c>
      <c r="E1610" s="6">
        <v>5965390903.5299997</v>
      </c>
      <c r="F1610">
        <v>28</v>
      </c>
      <c r="G1610" t="s">
        <v>37</v>
      </c>
      <c r="H1610">
        <v>2013</v>
      </c>
      <c r="I1610">
        <v>7788</v>
      </c>
      <c r="J1610">
        <v>12</v>
      </c>
      <c r="K1610" s="5">
        <v>17890.786209999998</v>
      </c>
      <c r="L1610" s="6">
        <v>11907.68058</v>
      </c>
      <c r="M16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1" spans="1:13" x14ac:dyDescent="0.2">
      <c r="A1611" t="s">
        <v>56</v>
      </c>
      <c r="B1611" t="s">
        <v>49</v>
      </c>
      <c r="C1611">
        <v>9</v>
      </c>
      <c r="D1611" s="6">
        <v>470504.28</v>
      </c>
      <c r="E1611" s="6">
        <v>17203808326.959999</v>
      </c>
      <c r="F1611">
        <v>35</v>
      </c>
      <c r="G1611" t="s">
        <v>10</v>
      </c>
      <c r="H1611">
        <v>2002</v>
      </c>
      <c r="I1611">
        <v>8795</v>
      </c>
      <c r="J1611">
        <v>23</v>
      </c>
      <c r="K1611" s="5">
        <v>36563.615810000003</v>
      </c>
      <c r="L1611" s="6">
        <v>13442.979499999999</v>
      </c>
      <c r="M16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2" spans="1:13" x14ac:dyDescent="0.2">
      <c r="A1612" t="s">
        <v>335</v>
      </c>
      <c r="B1612" t="s">
        <v>15</v>
      </c>
      <c r="C1612">
        <v>5</v>
      </c>
      <c r="D1612" s="6">
        <v>391384.96</v>
      </c>
      <c r="E1612" s="6">
        <v>1502668423.9000001</v>
      </c>
      <c r="F1612">
        <v>34</v>
      </c>
      <c r="G1612" t="s">
        <v>13</v>
      </c>
      <c r="H1612">
        <v>2020</v>
      </c>
      <c r="I1612">
        <v>6941</v>
      </c>
      <c r="J1612">
        <v>5</v>
      </c>
      <c r="K1612" s="5">
        <v>3838.3616919999999</v>
      </c>
      <c r="L1612" s="6">
        <v>11511.32236</v>
      </c>
      <c r="M16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3" spans="1:13" x14ac:dyDescent="0.2">
      <c r="A1613" t="s">
        <v>3126</v>
      </c>
      <c r="B1613" t="s">
        <v>18</v>
      </c>
      <c r="C1613">
        <v>5</v>
      </c>
      <c r="D1613" s="6">
        <v>233912.12</v>
      </c>
      <c r="E1613" s="6">
        <v>7961211393.7299995</v>
      </c>
      <c r="F1613">
        <v>35</v>
      </c>
      <c r="G1613" t="s">
        <v>33</v>
      </c>
      <c r="H1613">
        <v>2009</v>
      </c>
      <c r="I1613">
        <v>9085</v>
      </c>
      <c r="J1613">
        <v>16</v>
      </c>
      <c r="K1613" s="5">
        <v>34034.052450000003</v>
      </c>
      <c r="L1613" s="6">
        <v>6683.2035299999998</v>
      </c>
      <c r="M16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4" spans="1:13" x14ac:dyDescent="0.2">
      <c r="A1614" t="s">
        <v>3127</v>
      </c>
      <c r="B1614" t="s">
        <v>12</v>
      </c>
      <c r="C1614">
        <v>10</v>
      </c>
      <c r="D1614" s="6">
        <v>296257.28999999998</v>
      </c>
      <c r="E1614" s="6">
        <v>709783347.72000003</v>
      </c>
      <c r="F1614">
        <v>42</v>
      </c>
      <c r="G1614" t="s">
        <v>37</v>
      </c>
      <c r="H1614">
        <v>2011</v>
      </c>
      <c r="I1614">
        <v>14849</v>
      </c>
      <c r="J1614">
        <v>14</v>
      </c>
      <c r="K1614" s="5">
        <v>2394.834186</v>
      </c>
      <c r="L1614" s="6">
        <v>7053.745046</v>
      </c>
      <c r="M16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5" spans="1:13" x14ac:dyDescent="0.2">
      <c r="A1615" t="s">
        <v>3128</v>
      </c>
      <c r="B1615" t="s">
        <v>24</v>
      </c>
      <c r="C1615">
        <v>8</v>
      </c>
      <c r="D1615" s="6">
        <v>312964.98</v>
      </c>
      <c r="E1615" s="6">
        <v>543210669.88</v>
      </c>
      <c r="F1615">
        <v>45</v>
      </c>
      <c r="G1615" t="s">
        <v>37</v>
      </c>
      <c r="H1615">
        <v>2002</v>
      </c>
      <c r="I1615">
        <v>4597</v>
      </c>
      <c r="J1615">
        <v>23</v>
      </c>
      <c r="K1615" s="5">
        <v>1734.691534</v>
      </c>
      <c r="L1615" s="6">
        <v>6954.7773790000001</v>
      </c>
      <c r="M16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6" spans="1:13" x14ac:dyDescent="0.2">
      <c r="A1616" t="s">
        <v>3129</v>
      </c>
      <c r="B1616" t="s">
        <v>9</v>
      </c>
      <c r="C1616">
        <v>10</v>
      </c>
      <c r="D1616" s="6">
        <v>123844.15</v>
      </c>
      <c r="E1616" s="6">
        <v>4499286795.54</v>
      </c>
      <c r="F1616">
        <v>37</v>
      </c>
      <c r="G1616" t="s">
        <v>19</v>
      </c>
      <c r="H1616">
        <v>2007</v>
      </c>
      <c r="I1616">
        <v>9521</v>
      </c>
      <c r="J1616">
        <v>18</v>
      </c>
      <c r="K1616" s="5">
        <v>36329.231440000003</v>
      </c>
      <c r="L1616" s="6">
        <v>3347.1393109999999</v>
      </c>
      <c r="M16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7" spans="1:13" x14ac:dyDescent="0.2">
      <c r="A1617" t="s">
        <v>3130</v>
      </c>
      <c r="B1617" t="s">
        <v>15</v>
      </c>
      <c r="C1617">
        <v>7</v>
      </c>
      <c r="D1617" s="6">
        <v>462465.63</v>
      </c>
      <c r="E1617" s="6">
        <v>18658329529.529999</v>
      </c>
      <c r="F1617">
        <v>25</v>
      </c>
      <c r="G1617" t="s">
        <v>21</v>
      </c>
      <c r="H1617">
        <v>2008</v>
      </c>
      <c r="I1617">
        <v>9547</v>
      </c>
      <c r="J1617">
        <v>17</v>
      </c>
      <c r="K1617" s="5">
        <v>40344.332249999999</v>
      </c>
      <c r="L1617" s="6">
        <v>18498.625230000001</v>
      </c>
      <c r="M16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8" spans="1:13" x14ac:dyDescent="0.2">
      <c r="A1618" t="s">
        <v>3131</v>
      </c>
      <c r="B1618" t="s">
        <v>32</v>
      </c>
      <c r="C1618">
        <v>7</v>
      </c>
      <c r="D1618" s="6">
        <v>361387.26</v>
      </c>
      <c r="E1618" s="6">
        <v>12744518578.940001</v>
      </c>
      <c r="F1618">
        <v>41</v>
      </c>
      <c r="G1618" t="s">
        <v>35</v>
      </c>
      <c r="H1618">
        <v>2004</v>
      </c>
      <c r="I1618">
        <v>7906</v>
      </c>
      <c r="J1618">
        <v>21</v>
      </c>
      <c r="K1618" s="5">
        <v>35264.544500000004</v>
      </c>
      <c r="L1618" s="6">
        <v>8814.3234699999994</v>
      </c>
      <c r="M16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19" spans="1:13" x14ac:dyDescent="0.2">
      <c r="A1619" t="s">
        <v>3132</v>
      </c>
      <c r="B1619" t="s">
        <v>32</v>
      </c>
      <c r="C1619">
        <v>1</v>
      </c>
      <c r="D1619" s="6">
        <v>277746.34999999998</v>
      </c>
      <c r="E1619" s="6">
        <v>10880692094.73</v>
      </c>
      <c r="F1619">
        <v>18</v>
      </c>
      <c r="G1619" t="s">
        <v>13</v>
      </c>
      <c r="H1619">
        <v>2012</v>
      </c>
      <c r="I1619">
        <v>9777</v>
      </c>
      <c r="J1619">
        <v>13</v>
      </c>
      <c r="K1619" s="5">
        <v>39173.923479999998</v>
      </c>
      <c r="L1619" s="6">
        <v>15430.3529</v>
      </c>
      <c r="M16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0" spans="1:13" x14ac:dyDescent="0.2">
      <c r="A1620" t="s">
        <v>3134</v>
      </c>
      <c r="B1620" t="s">
        <v>49</v>
      </c>
      <c r="C1620">
        <v>2</v>
      </c>
      <c r="D1620" s="6">
        <v>214139.9</v>
      </c>
      <c r="E1620" s="6">
        <v>4698963968.8000002</v>
      </c>
      <c r="F1620">
        <v>49</v>
      </c>
      <c r="G1620" t="s">
        <v>10</v>
      </c>
      <c r="H1620">
        <v>2004</v>
      </c>
      <c r="I1620">
        <v>771</v>
      </c>
      <c r="J1620">
        <v>21</v>
      </c>
      <c r="K1620" s="5">
        <v>21942.430779999999</v>
      </c>
      <c r="L1620" s="6">
        <v>4370.2019440000004</v>
      </c>
      <c r="M16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1" spans="1:13" x14ac:dyDescent="0.2">
      <c r="A1621" t="s">
        <v>336</v>
      </c>
      <c r="B1621" t="s">
        <v>49</v>
      </c>
      <c r="C1621">
        <v>8</v>
      </c>
      <c r="D1621" s="6">
        <v>55648.959999999999</v>
      </c>
      <c r="E1621" s="6">
        <v>1373231565.22</v>
      </c>
      <c r="F1621">
        <v>12</v>
      </c>
      <c r="G1621" t="s">
        <v>19</v>
      </c>
      <c r="H1621">
        <v>2017</v>
      </c>
      <c r="I1621">
        <v>1644</v>
      </c>
      <c r="J1621">
        <v>8</v>
      </c>
      <c r="K1621" s="5">
        <v>24675.681349999999</v>
      </c>
      <c r="L1621" s="6">
        <v>4637.4130349999996</v>
      </c>
      <c r="M16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2" spans="1:13" x14ac:dyDescent="0.2">
      <c r="A1622" t="s">
        <v>3135</v>
      </c>
      <c r="B1622" t="s">
        <v>12</v>
      </c>
      <c r="C1622">
        <v>5</v>
      </c>
      <c r="D1622" s="6">
        <v>182971.33</v>
      </c>
      <c r="E1622" s="6">
        <v>5217818205.5</v>
      </c>
      <c r="F1622">
        <v>14</v>
      </c>
      <c r="G1622" t="s">
        <v>19</v>
      </c>
      <c r="H1622">
        <v>2007</v>
      </c>
      <c r="I1622">
        <v>16775</v>
      </c>
      <c r="J1622">
        <v>18</v>
      </c>
      <c r="K1622" s="5">
        <v>28516.13524</v>
      </c>
      <c r="L1622" s="6">
        <v>13069.38082</v>
      </c>
      <c r="M16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3" spans="1:13" x14ac:dyDescent="0.2">
      <c r="A1623" t="s">
        <v>3136</v>
      </c>
      <c r="B1623" t="s">
        <v>32</v>
      </c>
      <c r="C1623">
        <v>5</v>
      </c>
      <c r="D1623" s="6">
        <v>36399.39</v>
      </c>
      <c r="E1623" s="6">
        <v>12803640727.32</v>
      </c>
      <c r="F1623">
        <v>25</v>
      </c>
      <c r="G1623" t="s">
        <v>27</v>
      </c>
      <c r="H1623">
        <v>2001</v>
      </c>
      <c r="I1623">
        <v>9815</v>
      </c>
      <c r="J1623">
        <v>24</v>
      </c>
      <c r="K1623" s="5">
        <v>351753.2205</v>
      </c>
      <c r="L1623" s="6">
        <v>1455.97579</v>
      </c>
      <c r="M16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4" spans="1:13" x14ac:dyDescent="0.2">
      <c r="A1624" t="s">
        <v>3137</v>
      </c>
      <c r="B1624" t="s">
        <v>12</v>
      </c>
      <c r="C1624">
        <v>6</v>
      </c>
      <c r="D1624" s="6">
        <v>361108</v>
      </c>
      <c r="E1624" s="6">
        <v>15032740340.49</v>
      </c>
      <c r="F1624">
        <v>29</v>
      </c>
      <c r="G1624" t="s">
        <v>16</v>
      </c>
      <c r="H1624">
        <v>2002</v>
      </c>
      <c r="I1624">
        <v>3582</v>
      </c>
      <c r="J1624">
        <v>23</v>
      </c>
      <c r="K1624" s="5">
        <v>41628.486149999997</v>
      </c>
      <c r="L1624" s="6">
        <v>12451.999879999999</v>
      </c>
      <c r="M16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5" spans="1:13" x14ac:dyDescent="0.2">
      <c r="A1625" t="s">
        <v>3138</v>
      </c>
      <c r="B1625" t="s">
        <v>32</v>
      </c>
      <c r="C1625">
        <v>5</v>
      </c>
      <c r="D1625" s="6">
        <v>128414.44</v>
      </c>
      <c r="E1625" s="6">
        <v>458824827.06</v>
      </c>
      <c r="F1625">
        <v>45</v>
      </c>
      <c r="G1625" t="s">
        <v>33</v>
      </c>
      <c r="H1625">
        <v>2018</v>
      </c>
      <c r="I1625">
        <v>1824</v>
      </c>
      <c r="J1625">
        <v>7</v>
      </c>
      <c r="K1625" s="5">
        <v>3572.000207</v>
      </c>
      <c r="L1625" s="6">
        <v>2853.654262</v>
      </c>
      <c r="M16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6" spans="1:13" x14ac:dyDescent="0.2">
      <c r="A1626" t="s">
        <v>3139</v>
      </c>
      <c r="B1626" t="s">
        <v>18</v>
      </c>
      <c r="C1626">
        <v>2</v>
      </c>
      <c r="D1626" s="6">
        <v>389602</v>
      </c>
      <c r="E1626" s="6">
        <v>1474983051.3399999</v>
      </c>
      <c r="F1626">
        <v>33</v>
      </c>
      <c r="G1626" t="s">
        <v>29</v>
      </c>
      <c r="H1626">
        <v>2004</v>
      </c>
      <c r="I1626">
        <v>7603</v>
      </c>
      <c r="J1626">
        <v>21</v>
      </c>
      <c r="K1626" s="5">
        <v>3784.871341</v>
      </c>
      <c r="L1626" s="6">
        <v>11806.12125</v>
      </c>
      <c r="M16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7" spans="1:13" x14ac:dyDescent="0.2">
      <c r="A1627" t="s">
        <v>3141</v>
      </c>
      <c r="B1627" t="s">
        <v>18</v>
      </c>
      <c r="C1627">
        <v>3</v>
      </c>
      <c r="D1627" s="6">
        <v>441907.66</v>
      </c>
      <c r="E1627" s="6">
        <v>1670032779.73</v>
      </c>
      <c r="F1627">
        <v>43</v>
      </c>
      <c r="G1627" t="s">
        <v>19</v>
      </c>
      <c r="H1627">
        <v>2016</v>
      </c>
      <c r="I1627">
        <v>19304</v>
      </c>
      <c r="J1627">
        <v>9</v>
      </c>
      <c r="K1627" s="5">
        <v>3778.1442320000001</v>
      </c>
      <c r="L1627" s="6">
        <v>10276.9223</v>
      </c>
      <c r="M16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8" spans="1:13" x14ac:dyDescent="0.2">
      <c r="A1628" t="s">
        <v>3142</v>
      </c>
      <c r="B1628" t="s">
        <v>32</v>
      </c>
      <c r="C1628">
        <v>7</v>
      </c>
      <c r="D1628" s="6">
        <v>187275.3</v>
      </c>
      <c r="E1628" s="6">
        <v>476486002.95999998</v>
      </c>
      <c r="F1628">
        <v>26</v>
      </c>
      <c r="G1628" t="s">
        <v>37</v>
      </c>
      <c r="H1628">
        <v>2000</v>
      </c>
      <c r="I1628">
        <v>10683</v>
      </c>
      <c r="J1628">
        <v>25</v>
      </c>
      <c r="K1628" s="5">
        <v>2543.3077450000001</v>
      </c>
      <c r="L1628" s="6">
        <v>7202.8962540000002</v>
      </c>
      <c r="M16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29" spans="1:13" x14ac:dyDescent="0.2">
      <c r="A1629" t="s">
        <v>3143</v>
      </c>
      <c r="B1629" t="s">
        <v>12</v>
      </c>
      <c r="C1629">
        <v>6</v>
      </c>
      <c r="D1629" s="6">
        <v>139063.16</v>
      </c>
      <c r="E1629" s="6">
        <v>409673509.85000002</v>
      </c>
      <c r="F1629">
        <v>24</v>
      </c>
      <c r="G1629" t="s">
        <v>35</v>
      </c>
      <c r="H1629">
        <v>2022</v>
      </c>
      <c r="I1629">
        <v>13731</v>
      </c>
      <c r="J1629">
        <v>3</v>
      </c>
      <c r="K1629" s="5">
        <v>2944.9527640000001</v>
      </c>
      <c r="L1629" s="6">
        <v>5794.2984640000004</v>
      </c>
      <c r="M16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0" spans="1:13" x14ac:dyDescent="0.2">
      <c r="A1630" t="s">
        <v>3144</v>
      </c>
      <c r="B1630" t="s">
        <v>15</v>
      </c>
      <c r="C1630">
        <v>8</v>
      </c>
      <c r="D1630" s="6">
        <v>300027.53000000003</v>
      </c>
      <c r="E1630" s="6">
        <v>11959257738.370001</v>
      </c>
      <c r="F1630">
        <v>39</v>
      </c>
      <c r="G1630" t="s">
        <v>27</v>
      </c>
      <c r="H1630">
        <v>2001</v>
      </c>
      <c r="I1630">
        <v>14821</v>
      </c>
      <c r="J1630">
        <v>24</v>
      </c>
      <c r="K1630" s="5">
        <v>39859.535109999997</v>
      </c>
      <c r="L1630" s="6">
        <v>7693.0134889999999</v>
      </c>
      <c r="M16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1" spans="1:13" x14ac:dyDescent="0.2">
      <c r="A1631" t="s">
        <v>3145</v>
      </c>
      <c r="B1631" t="s">
        <v>49</v>
      </c>
      <c r="C1631">
        <v>4</v>
      </c>
      <c r="D1631" s="6">
        <v>50794.49</v>
      </c>
      <c r="E1631" s="6">
        <v>7703667040.1700001</v>
      </c>
      <c r="F1631">
        <v>37</v>
      </c>
      <c r="G1631" t="s">
        <v>37</v>
      </c>
      <c r="H1631">
        <v>2002</v>
      </c>
      <c r="I1631">
        <v>844</v>
      </c>
      <c r="J1631">
        <v>23</v>
      </c>
      <c r="K1631" s="5">
        <v>151662.44870000001</v>
      </c>
      <c r="L1631" s="6">
        <v>1372.823967</v>
      </c>
      <c r="M16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2" spans="1:13" x14ac:dyDescent="0.2">
      <c r="A1632" t="s">
        <v>3146</v>
      </c>
      <c r="B1632" t="s">
        <v>49</v>
      </c>
      <c r="C1632">
        <v>5</v>
      </c>
      <c r="D1632" s="6">
        <v>417232.86</v>
      </c>
      <c r="E1632" s="6">
        <v>17604015189.880001</v>
      </c>
      <c r="F1632">
        <v>30</v>
      </c>
      <c r="G1632" t="s">
        <v>13</v>
      </c>
      <c r="H1632">
        <v>2009</v>
      </c>
      <c r="I1632">
        <v>608</v>
      </c>
      <c r="J1632">
        <v>16</v>
      </c>
      <c r="K1632" s="5">
        <v>42191.303079999998</v>
      </c>
      <c r="L1632" s="6">
        <v>13907.761920000001</v>
      </c>
      <c r="M16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3" spans="1:13" x14ac:dyDescent="0.2">
      <c r="A1633" t="s">
        <v>3147</v>
      </c>
      <c r="B1633" t="s">
        <v>32</v>
      </c>
      <c r="C1633">
        <v>6</v>
      </c>
      <c r="D1633" s="6">
        <v>220786.99</v>
      </c>
      <c r="E1633" s="6">
        <v>10864797527.4</v>
      </c>
      <c r="F1633">
        <v>38</v>
      </c>
      <c r="G1633" t="s">
        <v>13</v>
      </c>
      <c r="H1633">
        <v>2017</v>
      </c>
      <c r="I1633">
        <v>12011</v>
      </c>
      <c r="J1633">
        <v>8</v>
      </c>
      <c r="K1633" s="5">
        <v>49208.409440000003</v>
      </c>
      <c r="L1633" s="6">
        <v>5810.184021</v>
      </c>
      <c r="M16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4" spans="1:13" x14ac:dyDescent="0.2">
      <c r="A1634" t="s">
        <v>3148</v>
      </c>
      <c r="B1634" t="s">
        <v>42</v>
      </c>
      <c r="C1634">
        <v>3</v>
      </c>
      <c r="D1634" s="6">
        <v>205292.68</v>
      </c>
      <c r="E1634" s="6">
        <v>6285707125.4499998</v>
      </c>
      <c r="F1634">
        <v>45</v>
      </c>
      <c r="G1634" t="s">
        <v>29</v>
      </c>
      <c r="H1634">
        <v>2020</v>
      </c>
      <c r="I1634">
        <v>4549</v>
      </c>
      <c r="J1634">
        <v>5</v>
      </c>
      <c r="K1634" s="5">
        <v>30617.272639999999</v>
      </c>
      <c r="L1634" s="6">
        <v>4562.059467</v>
      </c>
      <c r="M16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5" spans="1:13" x14ac:dyDescent="0.2">
      <c r="A1635" t="s">
        <v>3149</v>
      </c>
      <c r="B1635" t="s">
        <v>42</v>
      </c>
      <c r="C1635">
        <v>2</v>
      </c>
      <c r="D1635" s="6">
        <v>51128.959999999999</v>
      </c>
      <c r="E1635" s="6">
        <v>18661637696.029999</v>
      </c>
      <c r="F1635">
        <v>45</v>
      </c>
      <c r="G1635" t="s">
        <v>33</v>
      </c>
      <c r="H1635">
        <v>2020</v>
      </c>
      <c r="I1635">
        <v>16607</v>
      </c>
      <c r="J1635">
        <v>5</v>
      </c>
      <c r="K1635" s="5">
        <v>364990.52380000002</v>
      </c>
      <c r="L1635" s="6">
        <v>1136.1991519999999</v>
      </c>
      <c r="M16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6" spans="1:13" x14ac:dyDescent="0.2">
      <c r="A1636" t="s">
        <v>3150</v>
      </c>
      <c r="B1636" t="s">
        <v>12</v>
      </c>
      <c r="C1636">
        <v>6</v>
      </c>
      <c r="D1636" s="6">
        <v>72269.37</v>
      </c>
      <c r="E1636" s="6">
        <v>12027697213.290001</v>
      </c>
      <c r="F1636">
        <v>28</v>
      </c>
      <c r="G1636" t="s">
        <v>13</v>
      </c>
      <c r="H1636">
        <v>2022</v>
      </c>
      <c r="I1636">
        <v>18137</v>
      </c>
      <c r="J1636">
        <v>3</v>
      </c>
      <c r="K1636" s="5">
        <v>166427.704</v>
      </c>
      <c r="L1636" s="6">
        <v>2581.0488479999999</v>
      </c>
      <c r="M16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7" spans="1:13" x14ac:dyDescent="0.2">
      <c r="A1637" t="s">
        <v>3151</v>
      </c>
      <c r="B1637" t="s">
        <v>18</v>
      </c>
      <c r="C1637">
        <v>5</v>
      </c>
      <c r="D1637" s="6">
        <v>97983.83</v>
      </c>
      <c r="E1637" s="6">
        <v>20233396498.970001</v>
      </c>
      <c r="F1637">
        <v>28</v>
      </c>
      <c r="G1637" t="s">
        <v>13</v>
      </c>
      <c r="H1637">
        <v>2003</v>
      </c>
      <c r="I1637">
        <v>16234</v>
      </c>
      <c r="J1637">
        <v>22</v>
      </c>
      <c r="K1637" s="5">
        <v>206496.29399999999</v>
      </c>
      <c r="L1637" s="6">
        <v>3499.4226290000001</v>
      </c>
      <c r="M16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8" spans="1:13" x14ac:dyDescent="0.2">
      <c r="A1638" t="s">
        <v>3153</v>
      </c>
      <c r="B1638" t="s">
        <v>24</v>
      </c>
      <c r="C1638">
        <v>7</v>
      </c>
      <c r="D1638" s="6">
        <v>299475.06</v>
      </c>
      <c r="E1638" s="6">
        <v>768605788.99000001</v>
      </c>
      <c r="F1638">
        <v>32</v>
      </c>
      <c r="G1638" t="s">
        <v>37</v>
      </c>
      <c r="H1638">
        <v>2011</v>
      </c>
      <c r="I1638">
        <v>1271</v>
      </c>
      <c r="J1638">
        <v>14</v>
      </c>
      <c r="K1638" s="5">
        <v>2565.5101530000002</v>
      </c>
      <c r="L1638" s="6">
        <v>9358.5957109999999</v>
      </c>
      <c r="M16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39" spans="1:13" x14ac:dyDescent="0.2">
      <c r="A1639" t="s">
        <v>3154</v>
      </c>
      <c r="B1639" t="s">
        <v>42</v>
      </c>
      <c r="C1639">
        <v>3</v>
      </c>
      <c r="D1639" s="6">
        <v>21630.44</v>
      </c>
      <c r="E1639" s="6">
        <v>8154568710.3699999</v>
      </c>
      <c r="F1639">
        <v>2</v>
      </c>
      <c r="G1639" t="s">
        <v>13</v>
      </c>
      <c r="H1639">
        <v>2001</v>
      </c>
      <c r="I1639">
        <v>14637</v>
      </c>
      <c r="J1639">
        <v>24</v>
      </c>
      <c r="K1639" s="5">
        <v>376994.1151</v>
      </c>
      <c r="L1639" s="6">
        <v>10815.218000000001</v>
      </c>
      <c r="M16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0" spans="1:13" x14ac:dyDescent="0.2">
      <c r="A1640" t="s">
        <v>338</v>
      </c>
      <c r="B1640" t="s">
        <v>42</v>
      </c>
      <c r="C1640">
        <v>4</v>
      </c>
      <c r="D1640" s="6">
        <v>458049.68</v>
      </c>
      <c r="E1640" s="6">
        <v>7186503246.4499998</v>
      </c>
      <c r="F1640">
        <v>32</v>
      </c>
      <c r="G1640" t="s">
        <v>27</v>
      </c>
      <c r="H1640">
        <v>2017</v>
      </c>
      <c r="I1640">
        <v>8641</v>
      </c>
      <c r="J1640">
        <v>8</v>
      </c>
      <c r="K1640" s="5">
        <v>15688.353230000001</v>
      </c>
      <c r="L1640" s="6">
        <v>14314.052540000001</v>
      </c>
      <c r="M16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1" spans="1:13" x14ac:dyDescent="0.2">
      <c r="A1641" t="s">
        <v>3155</v>
      </c>
      <c r="B1641" t="s">
        <v>9</v>
      </c>
      <c r="C1641">
        <v>9</v>
      </c>
      <c r="D1641" s="6">
        <v>246913.33</v>
      </c>
      <c r="E1641" s="6">
        <v>7278356310.4099998</v>
      </c>
      <c r="F1641">
        <v>38</v>
      </c>
      <c r="G1641" t="s">
        <v>19</v>
      </c>
      <c r="H1641">
        <v>2008</v>
      </c>
      <c r="I1641">
        <v>8423</v>
      </c>
      <c r="J1641">
        <v>17</v>
      </c>
      <c r="K1641" s="5">
        <v>29476.37328</v>
      </c>
      <c r="L1641" s="6">
        <v>6497.7191329999996</v>
      </c>
      <c r="M16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2" spans="1:13" x14ac:dyDescent="0.2">
      <c r="A1642" t="s">
        <v>3158</v>
      </c>
      <c r="B1642" t="s">
        <v>24</v>
      </c>
      <c r="C1642">
        <v>4</v>
      </c>
      <c r="D1642" s="6">
        <v>273148.42</v>
      </c>
      <c r="E1642" s="6">
        <v>9330502434.9500008</v>
      </c>
      <c r="F1642">
        <v>20</v>
      </c>
      <c r="G1642" t="s">
        <v>35</v>
      </c>
      <c r="H1642">
        <v>2001</v>
      </c>
      <c r="I1642">
        <v>12964</v>
      </c>
      <c r="J1642">
        <v>24</v>
      </c>
      <c r="K1642" s="5">
        <v>34158.093119999998</v>
      </c>
      <c r="L1642" s="6">
        <v>13657.421179999999</v>
      </c>
      <c r="M16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3" spans="1:13" x14ac:dyDescent="0.2">
      <c r="A1643" t="s">
        <v>3160</v>
      </c>
      <c r="B1643" t="s">
        <v>12</v>
      </c>
      <c r="C1643">
        <v>3</v>
      </c>
      <c r="D1643" s="6">
        <v>429363.46</v>
      </c>
      <c r="E1643" s="6">
        <v>11164479582.73</v>
      </c>
      <c r="F1643">
        <v>48</v>
      </c>
      <c r="G1643" t="s">
        <v>27</v>
      </c>
      <c r="H1643">
        <v>2019</v>
      </c>
      <c r="I1643">
        <v>894</v>
      </c>
      <c r="J1643">
        <v>6</v>
      </c>
      <c r="K1643" s="5">
        <v>26001.398140000001</v>
      </c>
      <c r="L1643" s="6">
        <v>8945.0720430000001</v>
      </c>
      <c r="M16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4" spans="1:13" x14ac:dyDescent="0.2">
      <c r="A1644" t="s">
        <v>3161</v>
      </c>
      <c r="B1644" t="s">
        <v>9</v>
      </c>
      <c r="C1644">
        <v>1</v>
      </c>
      <c r="D1644" s="6">
        <v>253349.63</v>
      </c>
      <c r="E1644" s="6">
        <v>1100226936.3</v>
      </c>
      <c r="F1644">
        <v>31</v>
      </c>
      <c r="G1644" t="s">
        <v>33</v>
      </c>
      <c r="H1644">
        <v>2020</v>
      </c>
      <c r="I1644">
        <v>11221</v>
      </c>
      <c r="J1644">
        <v>5</v>
      </c>
      <c r="K1644" s="5">
        <v>4341.7216920000001</v>
      </c>
      <c r="L1644" s="6">
        <v>8172.5687280000002</v>
      </c>
      <c r="M16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5" spans="1:13" x14ac:dyDescent="0.2">
      <c r="A1645" t="s">
        <v>3163</v>
      </c>
      <c r="B1645" t="s">
        <v>24</v>
      </c>
      <c r="C1645">
        <v>8</v>
      </c>
      <c r="D1645" s="6">
        <v>219801.77</v>
      </c>
      <c r="E1645" s="6">
        <v>5258542121.4099998</v>
      </c>
      <c r="F1645">
        <v>43</v>
      </c>
      <c r="G1645" t="s">
        <v>19</v>
      </c>
      <c r="H1645">
        <v>2010</v>
      </c>
      <c r="I1645">
        <v>518</v>
      </c>
      <c r="J1645">
        <v>15</v>
      </c>
      <c r="K1645" s="5">
        <v>23923.02116</v>
      </c>
      <c r="L1645" s="6">
        <v>5111.6689969999998</v>
      </c>
      <c r="M16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6" spans="1:13" x14ac:dyDescent="0.2">
      <c r="A1646" t="s">
        <v>3165</v>
      </c>
      <c r="B1646" t="s">
        <v>9</v>
      </c>
      <c r="C1646">
        <v>3</v>
      </c>
      <c r="D1646" s="6">
        <v>235424.34</v>
      </c>
      <c r="E1646" s="6">
        <v>11698436540.52</v>
      </c>
      <c r="F1646">
        <v>13</v>
      </c>
      <c r="G1646" t="s">
        <v>27</v>
      </c>
      <c r="H1646">
        <v>2013</v>
      </c>
      <c r="I1646">
        <v>5287</v>
      </c>
      <c r="J1646">
        <v>12</v>
      </c>
      <c r="K1646" s="5">
        <v>49689.85499</v>
      </c>
      <c r="L1646" s="6">
        <v>18109.564310000002</v>
      </c>
      <c r="M16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7" spans="1:13" x14ac:dyDescent="0.2">
      <c r="A1647" t="s">
        <v>3166</v>
      </c>
      <c r="B1647" t="s">
        <v>12</v>
      </c>
      <c r="C1647">
        <v>5</v>
      </c>
      <c r="D1647" s="6">
        <v>74445.14</v>
      </c>
      <c r="E1647" s="6">
        <v>2430663145.6900001</v>
      </c>
      <c r="F1647">
        <v>21</v>
      </c>
      <c r="G1647" t="s">
        <v>19</v>
      </c>
      <c r="H1647">
        <v>2017</v>
      </c>
      <c r="I1647">
        <v>5062</v>
      </c>
      <c r="J1647">
        <v>8</v>
      </c>
      <c r="K1647" s="5">
        <v>32649.39242</v>
      </c>
      <c r="L1647" s="6">
        <v>3545.0068289999999</v>
      </c>
      <c r="M16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8" spans="1:13" x14ac:dyDescent="0.2">
      <c r="A1648" t="s">
        <v>3167</v>
      </c>
      <c r="B1648" t="s">
        <v>12</v>
      </c>
      <c r="C1648">
        <v>10</v>
      </c>
      <c r="D1648" s="6">
        <v>173763.87</v>
      </c>
      <c r="E1648" s="6">
        <v>5420014533.79</v>
      </c>
      <c r="F1648">
        <v>28</v>
      </c>
      <c r="G1648" t="s">
        <v>21</v>
      </c>
      <c r="H1648">
        <v>2016</v>
      </c>
      <c r="I1648">
        <v>16978</v>
      </c>
      <c r="J1648">
        <v>9</v>
      </c>
      <c r="K1648" s="5">
        <v>31190.838070000002</v>
      </c>
      <c r="L1648" s="6">
        <v>6205.8525440000003</v>
      </c>
      <c r="M16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49" spans="1:13" x14ac:dyDescent="0.2">
      <c r="A1649" t="s">
        <v>3168</v>
      </c>
      <c r="B1649" t="s">
        <v>12</v>
      </c>
      <c r="C1649">
        <v>2</v>
      </c>
      <c r="D1649" s="6">
        <v>413779.46</v>
      </c>
      <c r="E1649" s="6">
        <v>16534974872.200001</v>
      </c>
      <c r="F1649">
        <v>45</v>
      </c>
      <c r="G1649" t="s">
        <v>29</v>
      </c>
      <c r="H1649">
        <v>2019</v>
      </c>
      <c r="I1649">
        <v>9012</v>
      </c>
      <c r="J1649">
        <v>6</v>
      </c>
      <c r="K1649" s="5">
        <v>39959.839959999998</v>
      </c>
      <c r="L1649" s="6">
        <v>9195.0991620000004</v>
      </c>
      <c r="M16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0" spans="1:13" x14ac:dyDescent="0.2">
      <c r="A1650" t="s">
        <v>3171</v>
      </c>
      <c r="B1650" t="s">
        <v>15</v>
      </c>
      <c r="C1650">
        <v>1</v>
      </c>
      <c r="D1650" s="6">
        <v>93856.6</v>
      </c>
      <c r="E1650" s="6">
        <v>15342036253.549999</v>
      </c>
      <c r="F1650">
        <v>46</v>
      </c>
      <c r="G1650" t="s">
        <v>35</v>
      </c>
      <c r="H1650">
        <v>2006</v>
      </c>
      <c r="I1650">
        <v>2109</v>
      </c>
      <c r="J1650">
        <v>19</v>
      </c>
      <c r="K1650" s="5">
        <v>163461.52609999999</v>
      </c>
      <c r="L1650" s="6">
        <v>2040.3607810000001</v>
      </c>
      <c r="M16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1" spans="1:13" x14ac:dyDescent="0.2">
      <c r="A1651" t="s">
        <v>3174</v>
      </c>
      <c r="B1651" t="s">
        <v>42</v>
      </c>
      <c r="C1651">
        <v>2</v>
      </c>
      <c r="D1651" s="6">
        <v>269179.39</v>
      </c>
      <c r="E1651" s="6">
        <v>12328707113.870001</v>
      </c>
      <c r="F1651">
        <v>31</v>
      </c>
      <c r="G1651" t="s">
        <v>10</v>
      </c>
      <c r="H1651">
        <v>2013</v>
      </c>
      <c r="I1651">
        <v>5435</v>
      </c>
      <c r="J1651">
        <v>12</v>
      </c>
      <c r="K1651" s="5">
        <v>45800.081449999998</v>
      </c>
      <c r="L1651" s="6">
        <v>8683.2060930000007</v>
      </c>
      <c r="M16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2" spans="1:13" x14ac:dyDescent="0.2">
      <c r="A1652" t="s">
        <v>3176</v>
      </c>
      <c r="B1652" t="s">
        <v>32</v>
      </c>
      <c r="C1652">
        <v>2</v>
      </c>
      <c r="D1652" s="6">
        <v>440204.07</v>
      </c>
      <c r="E1652" s="6">
        <v>19080273053.619999</v>
      </c>
      <c r="F1652">
        <v>35</v>
      </c>
      <c r="G1652" t="s">
        <v>37</v>
      </c>
      <c r="H1652">
        <v>2019</v>
      </c>
      <c r="I1652">
        <v>1813</v>
      </c>
      <c r="J1652">
        <v>6</v>
      </c>
      <c r="K1652" s="5">
        <v>43343.154399999999</v>
      </c>
      <c r="L1652" s="6">
        <v>12577.25906</v>
      </c>
      <c r="M16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3" spans="1:13" x14ac:dyDescent="0.2">
      <c r="A1653" t="s">
        <v>3177</v>
      </c>
      <c r="B1653" t="s">
        <v>18</v>
      </c>
      <c r="C1653">
        <v>6</v>
      </c>
      <c r="D1653" s="6">
        <v>168386.91</v>
      </c>
      <c r="E1653" s="6">
        <v>5271864819.8199997</v>
      </c>
      <c r="F1653">
        <v>30</v>
      </c>
      <c r="G1653" t="s">
        <v>37</v>
      </c>
      <c r="H1653">
        <v>2005</v>
      </c>
      <c r="I1653">
        <v>18312</v>
      </c>
      <c r="J1653">
        <v>20</v>
      </c>
      <c r="K1653" s="5">
        <v>31307.044140000002</v>
      </c>
      <c r="L1653" s="6">
        <v>5612.8970099999997</v>
      </c>
      <c r="M16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4" spans="1:13" x14ac:dyDescent="0.2">
      <c r="A1654" t="s">
        <v>3178</v>
      </c>
      <c r="B1654" t="s">
        <v>9</v>
      </c>
      <c r="C1654">
        <v>4</v>
      </c>
      <c r="D1654" s="6">
        <v>211270.45</v>
      </c>
      <c r="E1654" s="6">
        <v>7385763596.8800001</v>
      </c>
      <c r="F1654">
        <v>20</v>
      </c>
      <c r="G1654" t="s">
        <v>10</v>
      </c>
      <c r="H1654">
        <v>2009</v>
      </c>
      <c r="I1654">
        <v>5824</v>
      </c>
      <c r="J1654">
        <v>16</v>
      </c>
      <c r="K1654" s="5">
        <v>34957.811070000003</v>
      </c>
      <c r="L1654" s="6">
        <v>10563.522290000001</v>
      </c>
      <c r="M16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5" spans="1:13" x14ac:dyDescent="0.2">
      <c r="A1655" t="s">
        <v>3179</v>
      </c>
      <c r="B1655" t="s">
        <v>49</v>
      </c>
      <c r="C1655">
        <v>4</v>
      </c>
      <c r="D1655" s="6">
        <v>17982.900000000001</v>
      </c>
      <c r="E1655" s="6">
        <v>6081057239.8500004</v>
      </c>
      <c r="F1655">
        <v>24</v>
      </c>
      <c r="G1655" t="s">
        <v>10</v>
      </c>
      <c r="H1655">
        <v>2015</v>
      </c>
      <c r="I1655">
        <v>7586</v>
      </c>
      <c r="J1655">
        <v>10</v>
      </c>
      <c r="K1655" s="5">
        <v>338156.80209999997</v>
      </c>
      <c r="L1655" s="6">
        <v>749.2874137</v>
      </c>
      <c r="M16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6" spans="1:13" x14ac:dyDescent="0.2">
      <c r="A1656" t="s">
        <v>3181</v>
      </c>
      <c r="B1656" t="s">
        <v>15</v>
      </c>
      <c r="C1656">
        <v>8</v>
      </c>
      <c r="D1656" s="6">
        <v>33699.67</v>
      </c>
      <c r="E1656" s="6">
        <v>14875876307.200001</v>
      </c>
      <c r="F1656">
        <v>13</v>
      </c>
      <c r="G1656" t="s">
        <v>35</v>
      </c>
      <c r="H1656">
        <v>2016</v>
      </c>
      <c r="I1656">
        <v>8105</v>
      </c>
      <c r="J1656">
        <v>9</v>
      </c>
      <c r="K1656" s="5">
        <v>441424.01370000001</v>
      </c>
      <c r="L1656" s="6">
        <v>2592.2821359999998</v>
      </c>
      <c r="M16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7" spans="1:13" x14ac:dyDescent="0.2">
      <c r="A1657" t="s">
        <v>3182</v>
      </c>
      <c r="B1657" t="s">
        <v>24</v>
      </c>
      <c r="C1657">
        <v>9</v>
      </c>
      <c r="D1657" s="6">
        <v>11974.43</v>
      </c>
      <c r="E1657" s="6">
        <v>3340238569.2199998</v>
      </c>
      <c r="F1657">
        <v>45</v>
      </c>
      <c r="G1657" t="s">
        <v>21</v>
      </c>
      <c r="H1657">
        <v>2014</v>
      </c>
      <c r="I1657">
        <v>15157</v>
      </c>
      <c r="J1657">
        <v>11</v>
      </c>
      <c r="K1657" s="5">
        <v>278946.67920000001</v>
      </c>
      <c r="L1657" s="6">
        <v>266.0983736</v>
      </c>
      <c r="M16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8" spans="1:13" x14ac:dyDescent="0.2">
      <c r="A1658" t="s">
        <v>3183</v>
      </c>
      <c r="B1658" t="s">
        <v>32</v>
      </c>
      <c r="C1658">
        <v>8</v>
      </c>
      <c r="D1658" s="6">
        <v>168970.39</v>
      </c>
      <c r="E1658" s="6">
        <v>4558522895.0500002</v>
      </c>
      <c r="F1658">
        <v>10</v>
      </c>
      <c r="G1658" t="s">
        <v>16</v>
      </c>
      <c r="H1658">
        <v>2004</v>
      </c>
      <c r="I1658">
        <v>8591</v>
      </c>
      <c r="J1658">
        <v>21</v>
      </c>
      <c r="K1658" s="5">
        <v>26977.234970000001</v>
      </c>
      <c r="L1658" s="6">
        <v>16897.03904</v>
      </c>
      <c r="M16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59" spans="1:13" x14ac:dyDescent="0.2">
      <c r="A1659" t="s">
        <v>3184</v>
      </c>
      <c r="B1659" t="s">
        <v>9</v>
      </c>
      <c r="C1659">
        <v>5</v>
      </c>
      <c r="D1659" s="6">
        <v>53321.38</v>
      </c>
      <c r="E1659" s="6">
        <v>10364433406.389999</v>
      </c>
      <c r="F1659">
        <v>30</v>
      </c>
      <c r="G1659" t="s">
        <v>10</v>
      </c>
      <c r="H1659">
        <v>2020</v>
      </c>
      <c r="I1659">
        <v>1207</v>
      </c>
      <c r="J1659">
        <v>5</v>
      </c>
      <c r="K1659" s="5">
        <v>194375.6825</v>
      </c>
      <c r="L1659" s="6">
        <v>1777.3794109999999</v>
      </c>
      <c r="M16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0" spans="1:13" x14ac:dyDescent="0.2">
      <c r="A1660" t="s">
        <v>3187</v>
      </c>
      <c r="B1660" t="s">
        <v>12</v>
      </c>
      <c r="C1660">
        <v>1</v>
      </c>
      <c r="D1660" s="6">
        <v>459465.25</v>
      </c>
      <c r="E1660" s="6">
        <v>20942912965.66</v>
      </c>
      <c r="F1660">
        <v>30</v>
      </c>
      <c r="G1660" t="s">
        <v>21</v>
      </c>
      <c r="H1660">
        <v>2019</v>
      </c>
      <c r="I1660">
        <v>12925</v>
      </c>
      <c r="J1660">
        <v>6</v>
      </c>
      <c r="K1660" s="5">
        <v>45580.059719999997</v>
      </c>
      <c r="L1660" s="6">
        <v>15315.508309999999</v>
      </c>
      <c r="M16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1" spans="1:13" x14ac:dyDescent="0.2">
      <c r="A1661" t="s">
        <v>3189</v>
      </c>
      <c r="B1661" t="s">
        <v>42</v>
      </c>
      <c r="C1661">
        <v>8</v>
      </c>
      <c r="D1661" s="6">
        <v>204832.24</v>
      </c>
      <c r="E1661" s="6">
        <v>6392067533.8100004</v>
      </c>
      <c r="F1661">
        <v>35</v>
      </c>
      <c r="G1661" t="s">
        <v>21</v>
      </c>
      <c r="H1661">
        <v>2006</v>
      </c>
      <c r="I1661">
        <v>17783</v>
      </c>
      <c r="J1661">
        <v>19</v>
      </c>
      <c r="K1661" s="5">
        <v>31205.35514</v>
      </c>
      <c r="L1661" s="6">
        <v>5852.349631</v>
      </c>
      <c r="M16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2" spans="1:13" x14ac:dyDescent="0.2">
      <c r="A1662" t="s">
        <v>3190</v>
      </c>
      <c r="B1662" t="s">
        <v>49</v>
      </c>
      <c r="C1662">
        <v>8</v>
      </c>
      <c r="D1662" s="6">
        <v>26082.73</v>
      </c>
      <c r="E1662" s="6">
        <v>11269753380.15</v>
      </c>
      <c r="F1662">
        <v>36</v>
      </c>
      <c r="G1662" t="s">
        <v>10</v>
      </c>
      <c r="H1662">
        <v>2020</v>
      </c>
      <c r="I1662">
        <v>16155</v>
      </c>
      <c r="J1662">
        <v>5</v>
      </c>
      <c r="K1662" s="5">
        <v>432076.24709999998</v>
      </c>
      <c r="L1662" s="6">
        <v>724.5202266</v>
      </c>
      <c r="M16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3" spans="1:13" x14ac:dyDescent="0.2">
      <c r="A1663" t="s">
        <v>3192</v>
      </c>
      <c r="B1663" t="s">
        <v>42</v>
      </c>
      <c r="C1663">
        <v>8</v>
      </c>
      <c r="D1663" s="6">
        <v>165351.26999999999</v>
      </c>
      <c r="E1663" s="6">
        <v>6179008553.3800001</v>
      </c>
      <c r="F1663">
        <v>25</v>
      </c>
      <c r="G1663" t="s">
        <v>21</v>
      </c>
      <c r="H1663">
        <v>2006</v>
      </c>
      <c r="I1663">
        <v>15351</v>
      </c>
      <c r="J1663">
        <v>19</v>
      </c>
      <c r="K1663" s="5">
        <v>37367.982069999998</v>
      </c>
      <c r="L1663" s="6">
        <v>6614.0507019999995</v>
      </c>
      <c r="M16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4" spans="1:13" x14ac:dyDescent="0.2">
      <c r="A1664" t="s">
        <v>3193</v>
      </c>
      <c r="B1664" t="s">
        <v>42</v>
      </c>
      <c r="C1664">
        <v>10</v>
      </c>
      <c r="D1664" s="6">
        <v>69643.62</v>
      </c>
      <c r="E1664" s="6">
        <v>19490710396.209999</v>
      </c>
      <c r="F1664">
        <v>15</v>
      </c>
      <c r="G1664" t="s">
        <v>29</v>
      </c>
      <c r="H1664">
        <v>2018</v>
      </c>
      <c r="I1664">
        <v>10061</v>
      </c>
      <c r="J1664">
        <v>7</v>
      </c>
      <c r="K1664" s="5">
        <v>279862.55829999998</v>
      </c>
      <c r="L1664" s="6">
        <v>4642.907784</v>
      </c>
      <c r="M16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5" spans="1:13" x14ac:dyDescent="0.2">
      <c r="A1665" t="s">
        <v>3194</v>
      </c>
      <c r="B1665" t="s">
        <v>18</v>
      </c>
      <c r="C1665">
        <v>4</v>
      </c>
      <c r="D1665" s="6">
        <v>248956.81</v>
      </c>
      <c r="E1665" s="6">
        <v>8947877518.7099991</v>
      </c>
      <c r="F1665">
        <v>13</v>
      </c>
      <c r="G1665" t="s">
        <v>13</v>
      </c>
      <c r="H1665">
        <v>2019</v>
      </c>
      <c r="I1665">
        <v>19031</v>
      </c>
      <c r="J1665">
        <v>6</v>
      </c>
      <c r="K1665" s="5">
        <v>35940.48515</v>
      </c>
      <c r="L1665" s="6">
        <v>19150.52391</v>
      </c>
      <c r="M16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6" spans="1:13" x14ac:dyDescent="0.2">
      <c r="A1666" t="s">
        <v>3195</v>
      </c>
      <c r="B1666" t="s">
        <v>32</v>
      </c>
      <c r="C1666">
        <v>1</v>
      </c>
      <c r="D1666" s="6">
        <v>30324.23</v>
      </c>
      <c r="E1666" s="6">
        <v>4664779704.8800001</v>
      </c>
      <c r="F1666">
        <v>37</v>
      </c>
      <c r="G1666" t="s">
        <v>10</v>
      </c>
      <c r="H1666">
        <v>2002</v>
      </c>
      <c r="I1666">
        <v>16324</v>
      </c>
      <c r="J1666">
        <v>23</v>
      </c>
      <c r="K1666" s="5">
        <v>153829.09220000001</v>
      </c>
      <c r="L1666" s="6">
        <v>819.57389039999998</v>
      </c>
      <c r="M16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7" spans="1:13" x14ac:dyDescent="0.2">
      <c r="A1667" t="s">
        <v>3196</v>
      </c>
      <c r="B1667" t="s">
        <v>49</v>
      </c>
      <c r="C1667">
        <v>7</v>
      </c>
      <c r="D1667" s="6">
        <v>122826.96</v>
      </c>
      <c r="E1667" s="6">
        <v>26065253015.41</v>
      </c>
      <c r="F1667">
        <v>24</v>
      </c>
      <c r="G1667" t="s">
        <v>29</v>
      </c>
      <c r="H1667">
        <v>2019</v>
      </c>
      <c r="I1667">
        <v>5206</v>
      </c>
      <c r="J1667">
        <v>6</v>
      </c>
      <c r="K1667" s="5">
        <v>212210.1796</v>
      </c>
      <c r="L1667" s="6">
        <v>5117.7897940000003</v>
      </c>
      <c r="M16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8" spans="1:13" x14ac:dyDescent="0.2">
      <c r="A1668" t="s">
        <v>3197</v>
      </c>
      <c r="B1668" t="s">
        <v>49</v>
      </c>
      <c r="C1668">
        <v>8</v>
      </c>
      <c r="D1668" s="6">
        <v>113258.99</v>
      </c>
      <c r="E1668" s="6">
        <v>2317592298.8800001</v>
      </c>
      <c r="F1668">
        <v>46</v>
      </c>
      <c r="G1668" t="s">
        <v>19</v>
      </c>
      <c r="H1668">
        <v>2016</v>
      </c>
      <c r="I1668">
        <v>3568</v>
      </c>
      <c r="J1668">
        <v>9</v>
      </c>
      <c r="K1668" s="5">
        <v>20461.766869999999</v>
      </c>
      <c r="L1668" s="6">
        <v>2462.151946</v>
      </c>
      <c r="M16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69" spans="1:13" x14ac:dyDescent="0.2">
      <c r="A1669" t="s">
        <v>3198</v>
      </c>
      <c r="B1669" t="s">
        <v>24</v>
      </c>
      <c r="C1669">
        <v>5</v>
      </c>
      <c r="D1669" s="6">
        <v>362194.04</v>
      </c>
      <c r="E1669" s="6">
        <v>6779381927.7700005</v>
      </c>
      <c r="F1669">
        <v>50</v>
      </c>
      <c r="G1669" t="s">
        <v>33</v>
      </c>
      <c r="H1669">
        <v>2001</v>
      </c>
      <c r="I1669">
        <v>1414</v>
      </c>
      <c r="J1669">
        <v>24</v>
      </c>
      <c r="K1669" s="5">
        <v>18716.541580000001</v>
      </c>
      <c r="L1669" s="6">
        <v>7243.8807180000003</v>
      </c>
      <c r="M16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0" spans="1:13" x14ac:dyDescent="0.2">
      <c r="A1670" t="s">
        <v>3200</v>
      </c>
      <c r="B1670" t="s">
        <v>42</v>
      </c>
      <c r="C1670">
        <v>1</v>
      </c>
      <c r="D1670" s="6">
        <v>100197.72</v>
      </c>
      <c r="E1670" s="6">
        <v>3940313363.1199999</v>
      </c>
      <c r="F1670">
        <v>8</v>
      </c>
      <c r="G1670" t="s">
        <v>29</v>
      </c>
      <c r="H1670">
        <v>2011</v>
      </c>
      <c r="I1670">
        <v>1679</v>
      </c>
      <c r="J1670">
        <v>14</v>
      </c>
      <c r="K1670" s="5">
        <v>39324.381229999999</v>
      </c>
      <c r="L1670" s="6">
        <v>12524.71444</v>
      </c>
      <c r="M16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1" spans="1:13" x14ac:dyDescent="0.2">
      <c r="A1671" t="s">
        <v>3201</v>
      </c>
      <c r="B1671" t="s">
        <v>9</v>
      </c>
      <c r="C1671">
        <v>9</v>
      </c>
      <c r="D1671" s="6">
        <v>362736.35</v>
      </c>
      <c r="E1671" s="6">
        <v>1110098542.3900001</v>
      </c>
      <c r="F1671">
        <v>35</v>
      </c>
      <c r="G1671" t="s">
        <v>21</v>
      </c>
      <c r="H1671">
        <v>2001</v>
      </c>
      <c r="I1671">
        <v>409</v>
      </c>
      <c r="J1671">
        <v>24</v>
      </c>
      <c r="K1671" s="5">
        <v>3059.345499</v>
      </c>
      <c r="L1671" s="6">
        <v>10363.89559</v>
      </c>
      <c r="M16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2" spans="1:13" x14ac:dyDescent="0.2">
      <c r="A1672" t="s">
        <v>3202</v>
      </c>
      <c r="B1672" t="s">
        <v>24</v>
      </c>
      <c r="C1672">
        <v>5</v>
      </c>
      <c r="D1672" s="6">
        <v>258138.02</v>
      </c>
      <c r="E1672" s="6">
        <v>12873855452.49</v>
      </c>
      <c r="F1672">
        <v>38</v>
      </c>
      <c r="G1672" t="s">
        <v>33</v>
      </c>
      <c r="H1672">
        <v>2021</v>
      </c>
      <c r="I1672">
        <v>6807</v>
      </c>
      <c r="J1672">
        <v>4</v>
      </c>
      <c r="K1672" s="5">
        <v>49870.98431</v>
      </c>
      <c r="L1672" s="6">
        <v>6793.1058780000003</v>
      </c>
      <c r="M16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3" spans="1:13" x14ac:dyDescent="0.2">
      <c r="A1673" t="s">
        <v>3204</v>
      </c>
      <c r="B1673" t="s">
        <v>9</v>
      </c>
      <c r="C1673">
        <v>10</v>
      </c>
      <c r="D1673" s="6">
        <v>382640.73</v>
      </c>
      <c r="E1673" s="6">
        <v>6262625759.2799997</v>
      </c>
      <c r="F1673">
        <v>24</v>
      </c>
      <c r="G1673" t="s">
        <v>27</v>
      </c>
      <c r="H1673">
        <v>2021</v>
      </c>
      <c r="I1673">
        <v>5466</v>
      </c>
      <c r="J1673">
        <v>4</v>
      </c>
      <c r="K1673" s="5">
        <v>16365.85619</v>
      </c>
      <c r="L1673" s="6">
        <v>15943.36364</v>
      </c>
      <c r="M16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4" spans="1:13" x14ac:dyDescent="0.2">
      <c r="A1674" t="s">
        <v>3205</v>
      </c>
      <c r="B1674" t="s">
        <v>18</v>
      </c>
      <c r="C1674">
        <v>8</v>
      </c>
      <c r="D1674" s="6">
        <v>388270.09</v>
      </c>
      <c r="E1674" s="6">
        <v>10243701007.4</v>
      </c>
      <c r="F1674">
        <v>37</v>
      </c>
      <c r="G1674" t="s">
        <v>10</v>
      </c>
      <c r="H1674">
        <v>2007</v>
      </c>
      <c r="I1674">
        <v>11711</v>
      </c>
      <c r="J1674">
        <v>18</v>
      </c>
      <c r="K1674" s="5">
        <v>26381.926159999999</v>
      </c>
      <c r="L1674" s="6">
        <v>10493.786109999999</v>
      </c>
      <c r="M16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5" spans="1:13" x14ac:dyDescent="0.2">
      <c r="A1675" t="s">
        <v>3206</v>
      </c>
      <c r="B1675" t="s">
        <v>42</v>
      </c>
      <c r="C1675">
        <v>6</v>
      </c>
      <c r="D1675" s="6">
        <v>10798.75</v>
      </c>
      <c r="E1675" s="6">
        <v>4304421798.2600002</v>
      </c>
      <c r="F1675">
        <v>39</v>
      </c>
      <c r="G1675" t="s">
        <v>10</v>
      </c>
      <c r="H1675">
        <v>2008</v>
      </c>
      <c r="I1675">
        <v>18704</v>
      </c>
      <c r="J1675">
        <v>17</v>
      </c>
      <c r="K1675" s="5">
        <v>398602.83279999997</v>
      </c>
      <c r="L1675" s="6">
        <v>276.89093939999998</v>
      </c>
      <c r="M16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6" spans="1:13" x14ac:dyDescent="0.2">
      <c r="A1676" t="s">
        <v>3207</v>
      </c>
      <c r="B1676" t="s">
        <v>42</v>
      </c>
      <c r="C1676">
        <v>7</v>
      </c>
      <c r="D1676" s="6">
        <v>26718</v>
      </c>
      <c r="E1676" s="6">
        <v>4034716971.5900002</v>
      </c>
      <c r="F1676">
        <v>39</v>
      </c>
      <c r="G1676" t="s">
        <v>19</v>
      </c>
      <c r="H1676">
        <v>2010</v>
      </c>
      <c r="I1676">
        <v>18992</v>
      </c>
      <c r="J1676">
        <v>15</v>
      </c>
      <c r="K1676" s="5">
        <v>151010.20970000001</v>
      </c>
      <c r="L1676" s="6">
        <v>685.07683320000001</v>
      </c>
      <c r="M16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7" spans="1:13" x14ac:dyDescent="0.2">
      <c r="A1677" t="s">
        <v>3208</v>
      </c>
      <c r="B1677" t="s">
        <v>42</v>
      </c>
      <c r="C1677">
        <v>4</v>
      </c>
      <c r="D1677" s="6">
        <v>87723.99</v>
      </c>
      <c r="E1677" s="6">
        <v>4147053667</v>
      </c>
      <c r="F1677">
        <v>22</v>
      </c>
      <c r="G1677" t="s">
        <v>27</v>
      </c>
      <c r="H1677">
        <v>2010</v>
      </c>
      <c r="I1677">
        <v>3091</v>
      </c>
      <c r="J1677">
        <v>15</v>
      </c>
      <c r="K1677" s="5">
        <v>47272.884380000003</v>
      </c>
      <c r="L1677" s="6">
        <v>3987.4540010000001</v>
      </c>
      <c r="M16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8" spans="1:13" x14ac:dyDescent="0.2">
      <c r="A1678" t="s">
        <v>3209</v>
      </c>
      <c r="B1678" t="s">
        <v>15</v>
      </c>
      <c r="C1678">
        <v>4</v>
      </c>
      <c r="D1678" s="6">
        <v>379179.49</v>
      </c>
      <c r="E1678" s="6">
        <v>16864301716.780001</v>
      </c>
      <c r="F1678">
        <v>25</v>
      </c>
      <c r="G1678" t="s">
        <v>21</v>
      </c>
      <c r="H1678">
        <v>2000</v>
      </c>
      <c r="I1678">
        <v>5918</v>
      </c>
      <c r="J1678">
        <v>25</v>
      </c>
      <c r="K1678" s="5">
        <v>44474.774980000002</v>
      </c>
      <c r="L1678" s="6">
        <v>15167.17964</v>
      </c>
      <c r="M16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79" spans="1:13" x14ac:dyDescent="0.2">
      <c r="A1679" t="s">
        <v>3211</v>
      </c>
      <c r="B1679" t="s">
        <v>12</v>
      </c>
      <c r="C1679">
        <v>5</v>
      </c>
      <c r="D1679" s="6">
        <v>17119.64</v>
      </c>
      <c r="E1679" s="6">
        <v>4933672775.6700001</v>
      </c>
      <c r="F1679">
        <v>36</v>
      </c>
      <c r="G1679" t="s">
        <v>19</v>
      </c>
      <c r="H1679">
        <v>2001</v>
      </c>
      <c r="I1679">
        <v>10699</v>
      </c>
      <c r="J1679">
        <v>24</v>
      </c>
      <c r="K1679" s="5">
        <v>288186.95179999998</v>
      </c>
      <c r="L1679" s="6">
        <v>475.54543869999998</v>
      </c>
      <c r="M16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0" spans="1:13" x14ac:dyDescent="0.2">
      <c r="A1680" t="s">
        <v>3212</v>
      </c>
      <c r="B1680" t="s">
        <v>32</v>
      </c>
      <c r="C1680">
        <v>3</v>
      </c>
      <c r="D1680" s="6">
        <v>96403.66</v>
      </c>
      <c r="E1680" s="6">
        <v>382434711.92000002</v>
      </c>
      <c r="F1680">
        <v>8</v>
      </c>
      <c r="G1680" t="s">
        <v>29</v>
      </c>
      <c r="H1680">
        <v>2019</v>
      </c>
      <c r="I1680">
        <v>13717</v>
      </c>
      <c r="J1680">
        <v>6</v>
      </c>
      <c r="K1680" s="5">
        <v>3966.0143440000002</v>
      </c>
      <c r="L1680" s="6">
        <v>12050.45781</v>
      </c>
      <c r="M16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1" spans="1:13" x14ac:dyDescent="0.2">
      <c r="A1681" t="s">
        <v>3213</v>
      </c>
      <c r="B1681" t="s">
        <v>18</v>
      </c>
      <c r="C1681">
        <v>6</v>
      </c>
      <c r="D1681" s="6">
        <v>41421.67</v>
      </c>
      <c r="E1681" s="6">
        <v>16020345227.5</v>
      </c>
      <c r="F1681">
        <v>8</v>
      </c>
      <c r="G1681" t="s">
        <v>13</v>
      </c>
      <c r="H1681">
        <v>2005</v>
      </c>
      <c r="I1681">
        <v>6406</v>
      </c>
      <c r="J1681">
        <v>20</v>
      </c>
      <c r="K1681" s="5">
        <v>386761.42259999999</v>
      </c>
      <c r="L1681" s="6">
        <v>5177.7086820000004</v>
      </c>
      <c r="M16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2" spans="1:13" x14ac:dyDescent="0.2">
      <c r="A1682" t="s">
        <v>3214</v>
      </c>
      <c r="B1682" t="s">
        <v>9</v>
      </c>
      <c r="C1682">
        <v>6</v>
      </c>
      <c r="D1682" s="6">
        <v>468964.57</v>
      </c>
      <c r="E1682" s="6">
        <v>191038713.87</v>
      </c>
      <c r="F1682">
        <v>34</v>
      </c>
      <c r="G1682" t="s">
        <v>19</v>
      </c>
      <c r="H1682">
        <v>2004</v>
      </c>
      <c r="I1682">
        <v>15747</v>
      </c>
      <c r="J1682">
        <v>21</v>
      </c>
      <c r="K1682" s="5">
        <v>406.36278490000001</v>
      </c>
      <c r="L1682" s="6">
        <v>13793.075629999999</v>
      </c>
      <c r="M16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3" spans="1:13" x14ac:dyDescent="0.2">
      <c r="A1683" t="s">
        <v>344</v>
      </c>
      <c r="B1683" t="s">
        <v>15</v>
      </c>
      <c r="C1683">
        <v>5</v>
      </c>
      <c r="D1683" s="6">
        <v>255012.69</v>
      </c>
      <c r="E1683" s="6">
        <v>1237090925.6700001</v>
      </c>
      <c r="F1683">
        <v>31</v>
      </c>
      <c r="G1683" t="s">
        <v>16</v>
      </c>
      <c r="H1683">
        <v>2016</v>
      </c>
      <c r="I1683">
        <v>16752</v>
      </c>
      <c r="J1683">
        <v>9</v>
      </c>
      <c r="K1683" s="5">
        <v>4850.095566</v>
      </c>
      <c r="L1683" s="6">
        <v>8226.2157790000001</v>
      </c>
      <c r="M16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4" spans="1:13" x14ac:dyDescent="0.2">
      <c r="A1684" t="s">
        <v>3218</v>
      </c>
      <c r="B1684" t="s">
        <v>42</v>
      </c>
      <c r="C1684">
        <v>8</v>
      </c>
      <c r="D1684" s="6">
        <v>399181.27</v>
      </c>
      <c r="E1684" s="6">
        <v>14606894105.469999</v>
      </c>
      <c r="F1684">
        <v>32</v>
      </c>
      <c r="G1684" t="s">
        <v>27</v>
      </c>
      <c r="H1684">
        <v>2011</v>
      </c>
      <c r="I1684">
        <v>1892</v>
      </c>
      <c r="J1684">
        <v>14</v>
      </c>
      <c r="K1684" s="5">
        <v>36591.133179999997</v>
      </c>
      <c r="L1684" s="6">
        <v>12474.41461</v>
      </c>
      <c r="M16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5" spans="1:13" x14ac:dyDescent="0.2">
      <c r="A1685" t="s">
        <v>3219</v>
      </c>
      <c r="B1685" t="s">
        <v>49</v>
      </c>
      <c r="C1685">
        <v>10</v>
      </c>
      <c r="D1685" s="6">
        <v>28387.52</v>
      </c>
      <c r="E1685" s="6">
        <v>9954967300.1900005</v>
      </c>
      <c r="F1685">
        <v>30</v>
      </c>
      <c r="G1685" t="s">
        <v>21</v>
      </c>
      <c r="H1685">
        <v>2015</v>
      </c>
      <c r="I1685">
        <v>8138</v>
      </c>
      <c r="J1685">
        <v>10</v>
      </c>
      <c r="K1685" s="5">
        <v>350680.14559999999</v>
      </c>
      <c r="L1685" s="6">
        <v>946.25059699999997</v>
      </c>
      <c r="M16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6" spans="1:13" x14ac:dyDescent="0.2">
      <c r="A1686" t="s">
        <v>3223</v>
      </c>
      <c r="B1686" t="s">
        <v>32</v>
      </c>
      <c r="C1686">
        <v>8</v>
      </c>
      <c r="D1686" s="6">
        <v>228098.19</v>
      </c>
      <c r="E1686" s="6">
        <v>7991264459.2600002</v>
      </c>
      <c r="F1686">
        <v>47</v>
      </c>
      <c r="G1686" t="s">
        <v>35</v>
      </c>
      <c r="H1686">
        <v>2018</v>
      </c>
      <c r="I1686">
        <v>13581</v>
      </c>
      <c r="J1686">
        <v>7</v>
      </c>
      <c r="K1686" s="5">
        <v>35033.317649999997</v>
      </c>
      <c r="L1686" s="6">
        <v>4853.1529890000002</v>
      </c>
      <c r="M16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7" spans="1:13" x14ac:dyDescent="0.2">
      <c r="A1687" t="s">
        <v>3224</v>
      </c>
      <c r="B1687" t="s">
        <v>18</v>
      </c>
      <c r="C1687">
        <v>8</v>
      </c>
      <c r="D1687" s="6">
        <v>340863.54</v>
      </c>
      <c r="E1687" s="6">
        <v>5178333723.4799995</v>
      </c>
      <c r="F1687">
        <v>50</v>
      </c>
      <c r="G1687" t="s">
        <v>13</v>
      </c>
      <c r="H1687">
        <v>2020</v>
      </c>
      <c r="I1687">
        <v>5133</v>
      </c>
      <c r="J1687">
        <v>5</v>
      </c>
      <c r="K1687" s="5">
        <v>15190.80896</v>
      </c>
      <c r="L1687" s="6">
        <v>6817.2707220000002</v>
      </c>
      <c r="M16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8" spans="1:13" x14ac:dyDescent="0.2">
      <c r="A1688" t="s">
        <v>345</v>
      </c>
      <c r="B1688" t="s">
        <v>49</v>
      </c>
      <c r="C1688">
        <v>8</v>
      </c>
      <c r="D1688" s="6">
        <v>189127.47</v>
      </c>
      <c r="E1688" s="6">
        <v>5257962346.3699999</v>
      </c>
      <c r="F1688">
        <v>14</v>
      </c>
      <c r="G1688" t="s">
        <v>33</v>
      </c>
      <c r="H1688">
        <v>2020</v>
      </c>
      <c r="I1688">
        <v>16165</v>
      </c>
      <c r="J1688">
        <v>5</v>
      </c>
      <c r="K1688" s="5">
        <v>27800.155699999999</v>
      </c>
      <c r="L1688" s="6">
        <v>13509.10527</v>
      </c>
      <c r="M16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89" spans="1:13" x14ac:dyDescent="0.2">
      <c r="A1689" t="s">
        <v>3225</v>
      </c>
      <c r="B1689" t="s">
        <v>24</v>
      </c>
      <c r="C1689">
        <v>8</v>
      </c>
      <c r="D1689" s="6">
        <v>404095.39</v>
      </c>
      <c r="E1689" s="6">
        <v>20201365436.459999</v>
      </c>
      <c r="F1689">
        <v>36</v>
      </c>
      <c r="G1689" t="s">
        <v>21</v>
      </c>
      <c r="H1689">
        <v>2005</v>
      </c>
      <c r="I1689">
        <v>10058</v>
      </c>
      <c r="J1689">
        <v>20</v>
      </c>
      <c r="K1689" s="5">
        <v>49990.576480000003</v>
      </c>
      <c r="L1689" s="6">
        <v>11224.871859999999</v>
      </c>
      <c r="M16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0" spans="1:13" x14ac:dyDescent="0.2">
      <c r="A1690" t="s">
        <v>3226</v>
      </c>
      <c r="B1690" t="s">
        <v>9</v>
      </c>
      <c r="C1690">
        <v>5</v>
      </c>
      <c r="D1690" s="6">
        <v>28590.6</v>
      </c>
      <c r="E1690" s="6">
        <v>829799741.66999996</v>
      </c>
      <c r="F1690">
        <v>2</v>
      </c>
      <c r="G1690" t="s">
        <v>35</v>
      </c>
      <c r="H1690">
        <v>2007</v>
      </c>
      <c r="I1690">
        <v>451</v>
      </c>
      <c r="J1690">
        <v>18</v>
      </c>
      <c r="K1690" s="5">
        <v>29022.51672</v>
      </c>
      <c r="L1690" s="6">
        <v>14295.299730000001</v>
      </c>
      <c r="M16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1" spans="1:13" x14ac:dyDescent="0.2">
      <c r="A1691" t="s">
        <v>3228</v>
      </c>
      <c r="B1691" t="s">
        <v>15</v>
      </c>
      <c r="C1691">
        <v>9</v>
      </c>
      <c r="D1691" s="6">
        <v>447604.3</v>
      </c>
      <c r="E1691" s="6">
        <v>11868822792.34</v>
      </c>
      <c r="F1691">
        <v>50</v>
      </c>
      <c r="G1691" t="s">
        <v>19</v>
      </c>
      <c r="H1691">
        <v>2018</v>
      </c>
      <c r="I1691">
        <v>14712</v>
      </c>
      <c r="J1691">
        <v>7</v>
      </c>
      <c r="K1691" s="5">
        <v>26515.32907</v>
      </c>
      <c r="L1691" s="6">
        <v>8952.0859110000001</v>
      </c>
      <c r="M16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2" spans="1:13" x14ac:dyDescent="0.2">
      <c r="A1692" t="s">
        <v>3229</v>
      </c>
      <c r="B1692" t="s">
        <v>32</v>
      </c>
      <c r="C1692">
        <v>10</v>
      </c>
      <c r="D1692" s="6">
        <v>38340.54</v>
      </c>
      <c r="E1692" s="6">
        <v>17078050222.32</v>
      </c>
      <c r="F1692">
        <v>48</v>
      </c>
      <c r="G1692" t="s">
        <v>13</v>
      </c>
      <c r="H1692">
        <v>2012</v>
      </c>
      <c r="I1692">
        <v>5098</v>
      </c>
      <c r="J1692">
        <v>13</v>
      </c>
      <c r="K1692" s="5">
        <v>445429.55670000002</v>
      </c>
      <c r="L1692" s="6">
        <v>798.76135039999997</v>
      </c>
      <c r="M16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3" spans="1:13" x14ac:dyDescent="0.2">
      <c r="A1693" t="s">
        <v>3233</v>
      </c>
      <c r="B1693" t="s">
        <v>24</v>
      </c>
      <c r="C1693">
        <v>3</v>
      </c>
      <c r="D1693" s="6">
        <v>94481.45</v>
      </c>
      <c r="E1693" s="6">
        <v>4481203995.3199997</v>
      </c>
      <c r="F1693">
        <v>30</v>
      </c>
      <c r="G1693" t="s">
        <v>10</v>
      </c>
      <c r="H1693">
        <v>2017</v>
      </c>
      <c r="I1693">
        <v>4498</v>
      </c>
      <c r="J1693">
        <v>8</v>
      </c>
      <c r="K1693" s="5">
        <v>47428.458010000002</v>
      </c>
      <c r="L1693" s="6">
        <v>3149.3816879999999</v>
      </c>
      <c r="M16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4" spans="1:13" x14ac:dyDescent="0.2">
      <c r="A1694" t="s">
        <v>346</v>
      </c>
      <c r="B1694" t="s">
        <v>49</v>
      </c>
      <c r="C1694">
        <v>3</v>
      </c>
      <c r="D1694" s="6">
        <v>193561.82</v>
      </c>
      <c r="E1694" s="6">
        <v>4783106425.7200003</v>
      </c>
      <c r="F1694">
        <v>29</v>
      </c>
      <c r="G1694" t="s">
        <v>16</v>
      </c>
      <c r="H1694">
        <v>2021</v>
      </c>
      <c r="I1694">
        <v>259</v>
      </c>
      <c r="J1694">
        <v>4</v>
      </c>
      <c r="K1694" s="5">
        <v>24710.002049999999</v>
      </c>
      <c r="L1694" s="6">
        <v>6674.5453710000002</v>
      </c>
      <c r="M16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5" spans="1:13" x14ac:dyDescent="0.2">
      <c r="A1695" t="s">
        <v>3236</v>
      </c>
      <c r="B1695" t="s">
        <v>9</v>
      </c>
      <c r="C1695">
        <v>3</v>
      </c>
      <c r="D1695" s="6">
        <v>394078.9</v>
      </c>
      <c r="E1695" s="6">
        <v>6321451048.7600002</v>
      </c>
      <c r="F1695">
        <v>41</v>
      </c>
      <c r="G1695" t="s">
        <v>35</v>
      </c>
      <c r="H1695">
        <v>2003</v>
      </c>
      <c r="I1695">
        <v>7033</v>
      </c>
      <c r="J1695">
        <v>22</v>
      </c>
      <c r="K1695" s="5">
        <v>16040.07969</v>
      </c>
      <c r="L1695" s="6">
        <v>9611.6805019999993</v>
      </c>
      <c r="M16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6" spans="1:13" x14ac:dyDescent="0.2">
      <c r="A1696" t="s">
        <v>3237</v>
      </c>
      <c r="B1696" t="s">
        <v>42</v>
      </c>
      <c r="C1696">
        <v>2</v>
      </c>
      <c r="D1696" s="6">
        <v>81309.83</v>
      </c>
      <c r="E1696" s="6">
        <v>2188144421.3699999</v>
      </c>
      <c r="F1696">
        <v>35</v>
      </c>
      <c r="G1696" t="s">
        <v>29</v>
      </c>
      <c r="H1696">
        <v>2016</v>
      </c>
      <c r="I1696">
        <v>824</v>
      </c>
      <c r="J1696">
        <v>9</v>
      </c>
      <c r="K1696" s="5">
        <v>26910.190790000001</v>
      </c>
      <c r="L1696" s="6">
        <v>2323.138078</v>
      </c>
      <c r="M16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7" spans="1:13" x14ac:dyDescent="0.2">
      <c r="A1697" t="s">
        <v>3238</v>
      </c>
      <c r="B1697" t="s">
        <v>15</v>
      </c>
      <c r="C1697">
        <v>4</v>
      </c>
      <c r="D1697" s="6">
        <v>415604.35</v>
      </c>
      <c r="E1697" s="6">
        <v>10599268753.16</v>
      </c>
      <c r="F1697">
        <v>27</v>
      </c>
      <c r="G1697" t="s">
        <v>33</v>
      </c>
      <c r="H1697">
        <v>2022</v>
      </c>
      <c r="I1697">
        <v>1491</v>
      </c>
      <c r="J1697">
        <v>3</v>
      </c>
      <c r="K1697" s="5">
        <v>25502.267049999999</v>
      </c>
      <c r="L1697" s="6">
        <v>15392.75375</v>
      </c>
      <c r="M16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8" spans="1:13" x14ac:dyDescent="0.2">
      <c r="A1698" t="s">
        <v>3240</v>
      </c>
      <c r="B1698" t="s">
        <v>32</v>
      </c>
      <c r="C1698">
        <v>10</v>
      </c>
      <c r="D1698" s="6">
        <v>406368.17</v>
      </c>
      <c r="E1698" s="6">
        <v>16741794382.790001</v>
      </c>
      <c r="F1698">
        <v>26</v>
      </c>
      <c r="G1698" t="s">
        <v>29</v>
      </c>
      <c r="H1698">
        <v>2004</v>
      </c>
      <c r="I1698">
        <v>1722</v>
      </c>
      <c r="J1698">
        <v>21</v>
      </c>
      <c r="K1698" s="5">
        <v>41197.586799999997</v>
      </c>
      <c r="L1698" s="6">
        <v>15629.54506</v>
      </c>
      <c r="M16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699" spans="1:13" x14ac:dyDescent="0.2">
      <c r="A1699" t="s">
        <v>3241</v>
      </c>
      <c r="B1699" t="s">
        <v>32</v>
      </c>
      <c r="C1699">
        <v>10</v>
      </c>
      <c r="D1699" s="6">
        <v>35775.519999999997</v>
      </c>
      <c r="E1699" s="6">
        <v>12763462194.719999</v>
      </c>
      <c r="F1699">
        <v>15</v>
      </c>
      <c r="G1699" t="s">
        <v>27</v>
      </c>
      <c r="H1699">
        <v>2001</v>
      </c>
      <c r="I1699">
        <v>7463</v>
      </c>
      <c r="J1699">
        <v>24</v>
      </c>
      <c r="K1699" s="5">
        <v>356764.2746</v>
      </c>
      <c r="L1699" s="6">
        <v>2385.0344759999998</v>
      </c>
      <c r="M16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0" spans="1:13" x14ac:dyDescent="0.2">
      <c r="A1700" t="s">
        <v>3242</v>
      </c>
      <c r="B1700" t="s">
        <v>18</v>
      </c>
      <c r="C1700">
        <v>1</v>
      </c>
      <c r="D1700" s="6">
        <v>101970.08</v>
      </c>
      <c r="E1700" s="6">
        <v>19318218768.09</v>
      </c>
      <c r="F1700">
        <v>38</v>
      </c>
      <c r="G1700" t="s">
        <v>35</v>
      </c>
      <c r="H1700">
        <v>2011</v>
      </c>
      <c r="I1700">
        <v>1060</v>
      </c>
      <c r="J1700">
        <v>14</v>
      </c>
      <c r="K1700" s="5">
        <v>189448.87419999999</v>
      </c>
      <c r="L1700" s="6">
        <v>2683.4231490000002</v>
      </c>
      <c r="M17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1" spans="1:13" x14ac:dyDescent="0.2">
      <c r="A1701" t="s">
        <v>3243</v>
      </c>
      <c r="B1701" t="s">
        <v>9</v>
      </c>
      <c r="C1701">
        <v>3</v>
      </c>
      <c r="D1701" s="6">
        <v>348042.64</v>
      </c>
      <c r="E1701" s="6">
        <v>10427749268.02</v>
      </c>
      <c r="F1701">
        <v>19</v>
      </c>
      <c r="G1701" t="s">
        <v>13</v>
      </c>
      <c r="H1701">
        <v>2023</v>
      </c>
      <c r="I1701">
        <v>1648</v>
      </c>
      <c r="J1701">
        <v>2</v>
      </c>
      <c r="K1701" s="5">
        <v>29960.126049999999</v>
      </c>
      <c r="L1701" s="6">
        <v>18318.033439999999</v>
      </c>
      <c r="M17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2" spans="1:13" x14ac:dyDescent="0.2">
      <c r="A1702" t="s">
        <v>347</v>
      </c>
      <c r="B1702" t="s">
        <v>12</v>
      </c>
      <c r="C1702">
        <v>2</v>
      </c>
      <c r="D1702" s="6">
        <v>204297.18</v>
      </c>
      <c r="E1702" s="6">
        <v>7247814827.6300001</v>
      </c>
      <c r="F1702">
        <v>30</v>
      </c>
      <c r="G1702" t="s">
        <v>19</v>
      </c>
      <c r="H1702">
        <v>2010</v>
      </c>
      <c r="I1702">
        <v>12472</v>
      </c>
      <c r="J1702">
        <v>15</v>
      </c>
      <c r="K1702" s="5">
        <v>35475.822959999998</v>
      </c>
      <c r="L1702" s="6">
        <v>6809.9059459999999</v>
      </c>
      <c r="M17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3" spans="1:13" x14ac:dyDescent="0.2">
      <c r="A1703" t="s">
        <v>3245</v>
      </c>
      <c r="B1703" t="s">
        <v>15</v>
      </c>
      <c r="C1703">
        <v>5</v>
      </c>
      <c r="D1703" s="6">
        <v>422970.86</v>
      </c>
      <c r="E1703" s="6">
        <v>17834332519.400002</v>
      </c>
      <c r="F1703">
        <v>48</v>
      </c>
      <c r="G1703" t="s">
        <v>35</v>
      </c>
      <c r="H1703">
        <v>2009</v>
      </c>
      <c r="I1703">
        <v>10732</v>
      </c>
      <c r="J1703">
        <v>16</v>
      </c>
      <c r="K1703" s="5">
        <v>42163.447740000003</v>
      </c>
      <c r="L1703" s="6">
        <v>8811.8928159999996</v>
      </c>
      <c r="M17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4" spans="1:13" x14ac:dyDescent="0.2">
      <c r="A1704" t="s">
        <v>3250</v>
      </c>
      <c r="B1704" t="s">
        <v>42</v>
      </c>
      <c r="C1704">
        <v>3</v>
      </c>
      <c r="D1704" s="6">
        <v>81587.69</v>
      </c>
      <c r="E1704" s="6">
        <v>1965761233.6199999</v>
      </c>
      <c r="F1704">
        <v>30</v>
      </c>
      <c r="G1704" t="s">
        <v>16</v>
      </c>
      <c r="H1704">
        <v>2019</v>
      </c>
      <c r="I1704">
        <v>4341</v>
      </c>
      <c r="J1704">
        <v>6</v>
      </c>
      <c r="K1704" s="5">
        <v>24092.844929999999</v>
      </c>
      <c r="L1704" s="6">
        <v>2719.5897810000001</v>
      </c>
      <c r="M17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5" spans="1:13" x14ac:dyDescent="0.2">
      <c r="A1705" t="s">
        <v>3251</v>
      </c>
      <c r="B1705" t="s">
        <v>24</v>
      </c>
      <c r="C1705">
        <v>10</v>
      </c>
      <c r="D1705" s="6">
        <v>299422.34000000003</v>
      </c>
      <c r="E1705" s="6">
        <v>11847477640.959999</v>
      </c>
      <c r="F1705">
        <v>46</v>
      </c>
      <c r="G1705" t="s">
        <v>37</v>
      </c>
      <c r="H1705">
        <v>2015</v>
      </c>
      <c r="I1705">
        <v>5517</v>
      </c>
      <c r="J1705">
        <v>10</v>
      </c>
      <c r="K1705" s="5">
        <v>39566.781690000003</v>
      </c>
      <c r="L1705" s="6">
        <v>6509.1812259999997</v>
      </c>
      <c r="M17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6" spans="1:13" x14ac:dyDescent="0.2">
      <c r="A1706" t="s">
        <v>3252</v>
      </c>
      <c r="B1706" t="s">
        <v>32</v>
      </c>
      <c r="C1706">
        <v>1</v>
      </c>
      <c r="D1706" s="6">
        <v>332458.84999999998</v>
      </c>
      <c r="E1706" s="6">
        <v>10080255152.99</v>
      </c>
      <c r="F1706">
        <v>49</v>
      </c>
      <c r="G1706" t="s">
        <v>35</v>
      </c>
      <c r="H1706">
        <v>2017</v>
      </c>
      <c r="I1706">
        <v>18312</v>
      </c>
      <c r="J1706">
        <v>8</v>
      </c>
      <c r="K1706" s="5">
        <v>30319.309359999999</v>
      </c>
      <c r="L1706" s="6">
        <v>6784.8744720000004</v>
      </c>
      <c r="M17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7" spans="1:13" x14ac:dyDescent="0.2">
      <c r="A1707" t="s">
        <v>3254</v>
      </c>
      <c r="B1707" t="s">
        <v>18</v>
      </c>
      <c r="C1707">
        <v>9</v>
      </c>
      <c r="D1707" s="6">
        <v>260292.25</v>
      </c>
      <c r="E1707" s="6">
        <v>4921962727.7700005</v>
      </c>
      <c r="F1707">
        <v>33</v>
      </c>
      <c r="G1707" t="s">
        <v>19</v>
      </c>
      <c r="H1707">
        <v>2018</v>
      </c>
      <c r="I1707">
        <v>3381</v>
      </c>
      <c r="J1707">
        <v>7</v>
      </c>
      <c r="K1707" s="5">
        <v>18908.37096</v>
      </c>
      <c r="L1707" s="6">
        <v>7887.6439609999998</v>
      </c>
      <c r="M17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8" spans="1:13" x14ac:dyDescent="0.2">
      <c r="A1708" t="s">
        <v>348</v>
      </c>
      <c r="B1708" t="s">
        <v>12</v>
      </c>
      <c r="C1708">
        <v>2</v>
      </c>
      <c r="D1708" s="6">
        <v>242759.26</v>
      </c>
      <c r="E1708" s="6">
        <v>4737980887.9300003</v>
      </c>
      <c r="F1708">
        <v>39</v>
      </c>
      <c r="G1708" t="s">
        <v>27</v>
      </c>
      <c r="H1708">
        <v>2000</v>
      </c>
      <c r="I1708">
        <v>6889</v>
      </c>
      <c r="J1708">
        <v>25</v>
      </c>
      <c r="K1708" s="5">
        <v>19516.19947</v>
      </c>
      <c r="L1708" s="6">
        <v>6224.5963940000001</v>
      </c>
      <c r="M17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09" spans="1:13" x14ac:dyDescent="0.2">
      <c r="A1709" t="s">
        <v>3257</v>
      </c>
      <c r="B1709" t="s">
        <v>32</v>
      </c>
      <c r="C1709">
        <v>9</v>
      </c>
      <c r="D1709" s="6">
        <v>329831.52</v>
      </c>
      <c r="E1709" s="6">
        <v>8449031875.3999996</v>
      </c>
      <c r="F1709">
        <v>22</v>
      </c>
      <c r="G1709" t="s">
        <v>10</v>
      </c>
      <c r="H1709">
        <v>2010</v>
      </c>
      <c r="I1709">
        <v>10883</v>
      </c>
      <c r="J1709">
        <v>15</v>
      </c>
      <c r="K1709" s="5">
        <v>25615.205020000001</v>
      </c>
      <c r="L1709" s="6">
        <v>14992.34188</v>
      </c>
      <c r="M17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0" spans="1:13" x14ac:dyDescent="0.2">
      <c r="A1710" t="s">
        <v>3258</v>
      </c>
      <c r="B1710" t="s">
        <v>12</v>
      </c>
      <c r="C1710">
        <v>8</v>
      </c>
      <c r="D1710" s="6">
        <v>47799.72</v>
      </c>
      <c r="E1710" s="6">
        <v>1190108859.4000001</v>
      </c>
      <c r="F1710">
        <v>50</v>
      </c>
      <c r="G1710" t="s">
        <v>13</v>
      </c>
      <c r="H1710">
        <v>2004</v>
      </c>
      <c r="I1710">
        <v>9777</v>
      </c>
      <c r="J1710">
        <v>21</v>
      </c>
      <c r="K1710" s="5">
        <v>24896.820400000001</v>
      </c>
      <c r="L1710" s="6">
        <v>955.99441260000003</v>
      </c>
      <c r="M17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1" spans="1:13" x14ac:dyDescent="0.2">
      <c r="A1711" t="s">
        <v>3259</v>
      </c>
      <c r="B1711" t="s">
        <v>9</v>
      </c>
      <c r="C1711">
        <v>5</v>
      </c>
      <c r="D1711" s="6">
        <v>336984.2</v>
      </c>
      <c r="E1711" s="6">
        <v>12327724437.1</v>
      </c>
      <c r="F1711">
        <v>21</v>
      </c>
      <c r="G1711" t="s">
        <v>27</v>
      </c>
      <c r="H1711">
        <v>2002</v>
      </c>
      <c r="I1711">
        <v>7048</v>
      </c>
      <c r="J1711">
        <v>23</v>
      </c>
      <c r="K1711" s="5">
        <v>36581.499400000001</v>
      </c>
      <c r="L1711" s="6">
        <v>16046.86685</v>
      </c>
      <c r="M17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2" spans="1:13" x14ac:dyDescent="0.2">
      <c r="A1712" t="s">
        <v>3260</v>
      </c>
      <c r="B1712" t="s">
        <v>12</v>
      </c>
      <c r="C1712">
        <v>8</v>
      </c>
      <c r="D1712" s="6">
        <v>419955.99</v>
      </c>
      <c r="E1712" s="6">
        <v>103596715.19</v>
      </c>
      <c r="F1712">
        <v>31</v>
      </c>
      <c r="G1712" t="s">
        <v>37</v>
      </c>
      <c r="H1712">
        <v>2007</v>
      </c>
      <c r="I1712">
        <v>13878</v>
      </c>
      <c r="J1712">
        <v>18</v>
      </c>
      <c r="K1712" s="5">
        <v>245.6846961</v>
      </c>
      <c r="L1712" s="6">
        <v>13546.967339999999</v>
      </c>
      <c r="M17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3" spans="1:13" x14ac:dyDescent="0.2">
      <c r="A1713" t="s">
        <v>3261</v>
      </c>
      <c r="B1713" t="s">
        <v>18</v>
      </c>
      <c r="C1713">
        <v>3</v>
      </c>
      <c r="D1713" s="6">
        <v>243262.95</v>
      </c>
      <c r="E1713" s="6">
        <v>891210554.66999996</v>
      </c>
      <c r="F1713">
        <v>47</v>
      </c>
      <c r="G1713" t="s">
        <v>16</v>
      </c>
      <c r="H1713">
        <v>2013</v>
      </c>
      <c r="I1713">
        <v>3054</v>
      </c>
      <c r="J1713">
        <v>12</v>
      </c>
      <c r="K1713" s="5">
        <v>3662.568749</v>
      </c>
      <c r="L1713" s="6">
        <v>5175.8075239999998</v>
      </c>
      <c r="M17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4" spans="1:13" x14ac:dyDescent="0.2">
      <c r="A1714" t="s">
        <v>3262</v>
      </c>
      <c r="B1714" t="s">
        <v>9</v>
      </c>
      <c r="C1714">
        <v>6</v>
      </c>
      <c r="D1714" s="6">
        <v>47124.77</v>
      </c>
      <c r="E1714" s="6">
        <v>2150746933.0900002</v>
      </c>
      <c r="F1714">
        <v>19</v>
      </c>
      <c r="G1714" t="s">
        <v>16</v>
      </c>
      <c r="H1714">
        <v>2007</v>
      </c>
      <c r="I1714">
        <v>13432</v>
      </c>
      <c r="J1714">
        <v>18</v>
      </c>
      <c r="K1714" s="5">
        <v>45638.415410000001</v>
      </c>
      <c r="L1714" s="6">
        <v>2480.2510280000001</v>
      </c>
      <c r="M17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5" spans="1:13" x14ac:dyDescent="0.2">
      <c r="A1715" t="s">
        <v>3263</v>
      </c>
      <c r="B1715" t="s">
        <v>9</v>
      </c>
      <c r="C1715">
        <v>2</v>
      </c>
      <c r="D1715" s="6">
        <v>35585.360000000001</v>
      </c>
      <c r="E1715" s="6">
        <v>1169292568.24</v>
      </c>
      <c r="F1715">
        <v>37</v>
      </c>
      <c r="G1715" t="s">
        <v>13</v>
      </c>
      <c r="H1715">
        <v>2007</v>
      </c>
      <c r="I1715">
        <v>14376</v>
      </c>
      <c r="J1715">
        <v>18</v>
      </c>
      <c r="K1715" s="5">
        <v>32857.805410000001</v>
      </c>
      <c r="L1715" s="6">
        <v>961.76660870000001</v>
      </c>
      <c r="M17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6" spans="1:13" x14ac:dyDescent="0.2">
      <c r="A1716" t="s">
        <v>3264</v>
      </c>
      <c r="B1716" t="s">
        <v>12</v>
      </c>
      <c r="C1716">
        <v>2</v>
      </c>
      <c r="D1716" s="6">
        <v>189149.92</v>
      </c>
      <c r="E1716" s="6">
        <v>3277126894.1399999</v>
      </c>
      <c r="F1716">
        <v>18</v>
      </c>
      <c r="G1716" t="s">
        <v>19</v>
      </c>
      <c r="H1716">
        <v>2019</v>
      </c>
      <c r="I1716">
        <v>4209</v>
      </c>
      <c r="J1716">
        <v>6</v>
      </c>
      <c r="K1716" s="5">
        <v>17324.552319999999</v>
      </c>
      <c r="L1716" s="6">
        <v>10508.32908</v>
      </c>
      <c r="M17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7" spans="1:13" x14ac:dyDescent="0.2">
      <c r="A1717" t="s">
        <v>349</v>
      </c>
      <c r="B1717" t="s">
        <v>49</v>
      </c>
      <c r="C1717">
        <v>5</v>
      </c>
      <c r="D1717" s="6">
        <v>35370.639999999999</v>
      </c>
      <c r="E1717" s="6">
        <v>17158731566.59</v>
      </c>
      <c r="F1717">
        <v>10</v>
      </c>
      <c r="G1717" t="s">
        <v>16</v>
      </c>
      <c r="H1717">
        <v>2013</v>
      </c>
      <c r="I1717">
        <v>2971</v>
      </c>
      <c r="J1717">
        <v>12</v>
      </c>
      <c r="K1717" s="5">
        <v>485111.23</v>
      </c>
      <c r="L1717" s="6">
        <v>3537.0643129999999</v>
      </c>
      <c r="M17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8" spans="1:13" x14ac:dyDescent="0.2">
      <c r="A1718" t="s">
        <v>3265</v>
      </c>
      <c r="B1718" t="s">
        <v>24</v>
      </c>
      <c r="C1718">
        <v>5</v>
      </c>
      <c r="D1718" s="6">
        <v>29082.799999999999</v>
      </c>
      <c r="E1718" s="6">
        <v>12193094647.1</v>
      </c>
      <c r="F1718">
        <v>28</v>
      </c>
      <c r="G1718" t="s">
        <v>10</v>
      </c>
      <c r="H1718">
        <v>2012</v>
      </c>
      <c r="I1718">
        <v>17654</v>
      </c>
      <c r="J1718">
        <v>13</v>
      </c>
      <c r="K1718" s="5">
        <v>419253.49320000003</v>
      </c>
      <c r="L1718" s="6">
        <v>1038.671435</v>
      </c>
      <c r="M17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19" spans="1:13" x14ac:dyDescent="0.2">
      <c r="A1719" t="s">
        <v>3266</v>
      </c>
      <c r="B1719" t="s">
        <v>42</v>
      </c>
      <c r="C1719">
        <v>3</v>
      </c>
      <c r="D1719" s="6">
        <v>435327.58</v>
      </c>
      <c r="E1719" s="6">
        <v>900984729.75999999</v>
      </c>
      <c r="F1719">
        <v>47</v>
      </c>
      <c r="G1719" t="s">
        <v>16</v>
      </c>
      <c r="H1719">
        <v>2016</v>
      </c>
      <c r="I1719">
        <v>3244</v>
      </c>
      <c r="J1719">
        <v>9</v>
      </c>
      <c r="K1719" s="5">
        <v>2068.6707029999998</v>
      </c>
      <c r="L1719" s="6">
        <v>9262.2888449999991</v>
      </c>
      <c r="M17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0" spans="1:13" x14ac:dyDescent="0.2">
      <c r="A1720" t="s">
        <v>3267</v>
      </c>
      <c r="B1720" t="s">
        <v>12</v>
      </c>
      <c r="C1720">
        <v>3</v>
      </c>
      <c r="D1720" s="6">
        <v>454703.66</v>
      </c>
      <c r="E1720" s="6">
        <v>8692720263.5499992</v>
      </c>
      <c r="F1720">
        <v>49</v>
      </c>
      <c r="G1720" t="s">
        <v>27</v>
      </c>
      <c r="H1720">
        <v>2002</v>
      </c>
      <c r="I1720">
        <v>18647</v>
      </c>
      <c r="J1720">
        <v>23</v>
      </c>
      <c r="K1720" s="5">
        <v>19116.33078</v>
      </c>
      <c r="L1720" s="6">
        <v>9279.6665190000003</v>
      </c>
      <c r="M17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1" spans="1:13" x14ac:dyDescent="0.2">
      <c r="A1721" t="s">
        <v>3269</v>
      </c>
      <c r="B1721" t="s">
        <v>49</v>
      </c>
      <c r="C1721">
        <v>7</v>
      </c>
      <c r="D1721" s="6">
        <v>95101.04</v>
      </c>
      <c r="E1721" s="6">
        <v>2324096807.9499998</v>
      </c>
      <c r="F1721">
        <v>37</v>
      </c>
      <c r="G1721" t="s">
        <v>13</v>
      </c>
      <c r="H1721">
        <v>2003</v>
      </c>
      <c r="I1721">
        <v>4416</v>
      </c>
      <c r="J1721">
        <v>22</v>
      </c>
      <c r="K1721" s="5">
        <v>24437.184209999999</v>
      </c>
      <c r="L1721" s="6">
        <v>2570.29846</v>
      </c>
      <c r="M17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2" spans="1:13" x14ac:dyDescent="0.2">
      <c r="A1722" t="s">
        <v>3270</v>
      </c>
      <c r="B1722" t="s">
        <v>49</v>
      </c>
      <c r="C1722">
        <v>9</v>
      </c>
      <c r="D1722" s="6">
        <v>41115.96</v>
      </c>
      <c r="E1722" s="6">
        <v>18940087132.18</v>
      </c>
      <c r="F1722">
        <v>6</v>
      </c>
      <c r="G1722" t="s">
        <v>27</v>
      </c>
      <c r="H1722">
        <v>2015</v>
      </c>
      <c r="I1722">
        <v>17271</v>
      </c>
      <c r="J1722">
        <v>10</v>
      </c>
      <c r="K1722" s="5">
        <v>460649.52399999998</v>
      </c>
      <c r="L1722" s="6">
        <v>6852.659498</v>
      </c>
      <c r="M17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3" spans="1:13" x14ac:dyDescent="0.2">
      <c r="A1723" t="s">
        <v>3271</v>
      </c>
      <c r="B1723" t="s">
        <v>15</v>
      </c>
      <c r="C1723">
        <v>1</v>
      </c>
      <c r="D1723" s="6">
        <v>147510.53</v>
      </c>
      <c r="E1723" s="6">
        <v>7221845879.1700001</v>
      </c>
      <c r="F1723">
        <v>40</v>
      </c>
      <c r="G1723" t="s">
        <v>21</v>
      </c>
      <c r="H1723">
        <v>2022</v>
      </c>
      <c r="I1723">
        <v>11042</v>
      </c>
      <c r="J1723">
        <v>3</v>
      </c>
      <c r="K1723" s="5">
        <v>48957.171629999997</v>
      </c>
      <c r="L1723" s="6">
        <v>3687.7632669999998</v>
      </c>
      <c r="M17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4" spans="1:13" x14ac:dyDescent="0.2">
      <c r="A1724" t="s">
        <v>3272</v>
      </c>
      <c r="B1724" t="s">
        <v>49</v>
      </c>
      <c r="C1724">
        <v>1</v>
      </c>
      <c r="D1724" s="6">
        <v>69404.84</v>
      </c>
      <c r="E1724" s="6">
        <v>2723375817.1100001</v>
      </c>
      <c r="F1724">
        <v>44</v>
      </c>
      <c r="G1724" t="s">
        <v>16</v>
      </c>
      <c r="H1724">
        <v>2000</v>
      </c>
      <c r="I1724">
        <v>228</v>
      </c>
      <c r="J1724">
        <v>25</v>
      </c>
      <c r="K1724" s="5">
        <v>39237.988740000001</v>
      </c>
      <c r="L1724" s="6">
        <v>1577.382775</v>
      </c>
      <c r="M17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5" spans="1:13" x14ac:dyDescent="0.2">
      <c r="A1725" t="s">
        <v>3273</v>
      </c>
      <c r="B1725" t="s">
        <v>12</v>
      </c>
      <c r="C1725">
        <v>10</v>
      </c>
      <c r="D1725" s="6">
        <v>296007.18</v>
      </c>
      <c r="E1725" s="6">
        <v>14223252946.459999</v>
      </c>
      <c r="F1725">
        <v>42</v>
      </c>
      <c r="G1725" t="s">
        <v>16</v>
      </c>
      <c r="H1725">
        <v>2009</v>
      </c>
      <c r="I1725">
        <v>11463</v>
      </c>
      <c r="J1725">
        <v>16</v>
      </c>
      <c r="K1725" s="5">
        <v>48049.364959999999</v>
      </c>
      <c r="L1725" s="6">
        <v>7047.7899589999997</v>
      </c>
      <c r="M17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6" spans="1:13" x14ac:dyDescent="0.2">
      <c r="A1726" t="s">
        <v>3275</v>
      </c>
      <c r="B1726" t="s">
        <v>24</v>
      </c>
      <c r="C1726">
        <v>4</v>
      </c>
      <c r="D1726" s="6">
        <v>389178.8</v>
      </c>
      <c r="E1726" s="6">
        <v>1405253810.5999999</v>
      </c>
      <c r="F1726">
        <v>44</v>
      </c>
      <c r="G1726" t="s">
        <v>37</v>
      </c>
      <c r="H1726">
        <v>2015</v>
      </c>
      <c r="I1726">
        <v>3339</v>
      </c>
      <c r="J1726">
        <v>10</v>
      </c>
      <c r="K1726" s="5">
        <v>3609.8179789999999</v>
      </c>
      <c r="L1726" s="6">
        <v>8844.9727419999999</v>
      </c>
      <c r="M17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7" spans="1:13" x14ac:dyDescent="0.2">
      <c r="A1727" t="s">
        <v>3277</v>
      </c>
      <c r="B1727" t="s">
        <v>24</v>
      </c>
      <c r="C1727">
        <v>9</v>
      </c>
      <c r="D1727" s="6">
        <v>194038.43</v>
      </c>
      <c r="E1727" s="6">
        <v>4567043415.1599998</v>
      </c>
      <c r="F1727">
        <v>12</v>
      </c>
      <c r="G1727" t="s">
        <v>37</v>
      </c>
      <c r="H1727">
        <v>2020</v>
      </c>
      <c r="I1727">
        <v>4828</v>
      </c>
      <c r="J1727">
        <v>5</v>
      </c>
      <c r="K1727" s="5">
        <v>23535.79868</v>
      </c>
      <c r="L1727" s="6">
        <v>16169.868990000001</v>
      </c>
      <c r="M17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8" spans="1:13" x14ac:dyDescent="0.2">
      <c r="A1728" t="s">
        <v>3278</v>
      </c>
      <c r="B1728" t="s">
        <v>49</v>
      </c>
      <c r="C1728">
        <v>9</v>
      </c>
      <c r="D1728" s="6">
        <v>151006.72</v>
      </c>
      <c r="E1728" s="6">
        <v>5001572824.7299995</v>
      </c>
      <c r="F1728">
        <v>43</v>
      </c>
      <c r="G1728" t="s">
        <v>27</v>
      </c>
      <c r="H1728">
        <v>2019</v>
      </c>
      <c r="I1728">
        <v>18424</v>
      </c>
      <c r="J1728">
        <v>6</v>
      </c>
      <c r="K1728" s="5">
        <v>33120.524510000003</v>
      </c>
      <c r="L1728" s="6">
        <v>3511.7842190000001</v>
      </c>
      <c r="M17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29" spans="1:13" x14ac:dyDescent="0.2">
      <c r="A1729" t="s">
        <v>3279</v>
      </c>
      <c r="B1729" t="s">
        <v>15</v>
      </c>
      <c r="C1729">
        <v>2</v>
      </c>
      <c r="D1729" s="6">
        <v>194383.66</v>
      </c>
      <c r="E1729" s="6">
        <v>5879880900.1400003</v>
      </c>
      <c r="F1729">
        <v>17</v>
      </c>
      <c r="G1729" t="s">
        <v>29</v>
      </c>
      <c r="H1729">
        <v>2002</v>
      </c>
      <c r="I1729">
        <v>13724</v>
      </c>
      <c r="J1729">
        <v>23</v>
      </c>
      <c r="K1729" s="5">
        <v>30247.844140000001</v>
      </c>
      <c r="L1729" s="6">
        <v>11434.33268</v>
      </c>
      <c r="M17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0" spans="1:13" x14ac:dyDescent="0.2">
      <c r="A1730" t="s">
        <v>3280</v>
      </c>
      <c r="B1730" t="s">
        <v>15</v>
      </c>
      <c r="C1730">
        <v>3</v>
      </c>
      <c r="D1730" s="6">
        <v>17789.07</v>
      </c>
      <c r="E1730" s="6">
        <v>7496698543.1000004</v>
      </c>
      <c r="F1730">
        <v>49</v>
      </c>
      <c r="G1730" t="s">
        <v>35</v>
      </c>
      <c r="H1730">
        <v>2001</v>
      </c>
      <c r="I1730">
        <v>3863</v>
      </c>
      <c r="J1730">
        <v>24</v>
      </c>
      <c r="K1730" s="5">
        <v>421420.72859999997</v>
      </c>
      <c r="L1730" s="6">
        <v>363.04214380000002</v>
      </c>
      <c r="M17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1" spans="1:13" x14ac:dyDescent="0.2">
      <c r="A1731" t="s">
        <v>3281</v>
      </c>
      <c r="B1731" t="s">
        <v>12</v>
      </c>
      <c r="C1731">
        <v>6</v>
      </c>
      <c r="D1731" s="6">
        <v>485614.53</v>
      </c>
      <c r="E1731" s="6">
        <v>19913783834.299999</v>
      </c>
      <c r="F1731">
        <v>25</v>
      </c>
      <c r="G1731" t="s">
        <v>10</v>
      </c>
      <c r="H1731">
        <v>2002</v>
      </c>
      <c r="I1731">
        <v>16629</v>
      </c>
      <c r="J1731">
        <v>23</v>
      </c>
      <c r="K1731" s="5">
        <v>41006.38912</v>
      </c>
      <c r="L1731" s="6">
        <v>19424.581050000001</v>
      </c>
      <c r="M17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2" spans="1:13" x14ac:dyDescent="0.2">
      <c r="A1732" t="s">
        <v>3282</v>
      </c>
      <c r="B1732" t="s">
        <v>15</v>
      </c>
      <c r="C1732">
        <v>7</v>
      </c>
      <c r="D1732" s="6">
        <v>248435.07</v>
      </c>
      <c r="E1732" s="6">
        <v>1173376213.2</v>
      </c>
      <c r="F1732">
        <v>14</v>
      </c>
      <c r="G1732" t="s">
        <v>37</v>
      </c>
      <c r="H1732">
        <v>2018</v>
      </c>
      <c r="I1732">
        <v>9344</v>
      </c>
      <c r="J1732">
        <v>7</v>
      </c>
      <c r="K1732" s="5">
        <v>4722.069888</v>
      </c>
      <c r="L1732" s="6">
        <v>17745.362369999999</v>
      </c>
      <c r="M17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3" spans="1:13" x14ac:dyDescent="0.2">
      <c r="A1733" t="s">
        <v>3283</v>
      </c>
      <c r="B1733" t="s">
        <v>24</v>
      </c>
      <c r="C1733">
        <v>4</v>
      </c>
      <c r="D1733" s="6">
        <v>113179.66</v>
      </c>
      <c r="E1733" s="6">
        <v>5427154672.46</v>
      </c>
      <c r="F1733">
        <v>20</v>
      </c>
      <c r="G1733" t="s">
        <v>33</v>
      </c>
      <c r="H1733">
        <v>2023</v>
      </c>
      <c r="I1733">
        <v>16026</v>
      </c>
      <c r="J1733">
        <v>2</v>
      </c>
      <c r="K1733" s="5">
        <v>47950.678610000003</v>
      </c>
      <c r="L1733" s="6">
        <v>5658.9829909999999</v>
      </c>
      <c r="M17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4" spans="1:13" x14ac:dyDescent="0.2">
      <c r="A1734" t="s">
        <v>3284</v>
      </c>
      <c r="B1734" t="s">
        <v>49</v>
      </c>
      <c r="C1734">
        <v>2</v>
      </c>
      <c r="D1734" s="6">
        <v>118609.21</v>
      </c>
      <c r="E1734" s="6">
        <v>3968386070.2199998</v>
      </c>
      <c r="F1734">
        <v>29</v>
      </c>
      <c r="G1734" t="s">
        <v>37</v>
      </c>
      <c r="H1734">
        <v>2010</v>
      </c>
      <c r="I1734">
        <v>4585</v>
      </c>
      <c r="J1734">
        <v>15</v>
      </c>
      <c r="K1734" s="5">
        <v>33456.654119999999</v>
      </c>
      <c r="L1734" s="6">
        <v>4089.97291</v>
      </c>
      <c r="M17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5" spans="1:13" x14ac:dyDescent="0.2">
      <c r="A1735" t="s">
        <v>351</v>
      </c>
      <c r="B1735" t="s">
        <v>24</v>
      </c>
      <c r="C1735">
        <v>10</v>
      </c>
      <c r="D1735" s="6">
        <v>433497.01</v>
      </c>
      <c r="E1735" s="6">
        <v>18560084401.669998</v>
      </c>
      <c r="F1735">
        <v>37</v>
      </c>
      <c r="G1735" t="s">
        <v>16</v>
      </c>
      <c r="H1735">
        <v>2007</v>
      </c>
      <c r="I1735">
        <v>7427</v>
      </c>
      <c r="J1735">
        <v>18</v>
      </c>
      <c r="K1735" s="5">
        <v>42813.792410000002</v>
      </c>
      <c r="L1735" s="6">
        <v>11716.13535</v>
      </c>
      <c r="M17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6" spans="1:13" x14ac:dyDescent="0.2">
      <c r="A1736" t="s">
        <v>3285</v>
      </c>
      <c r="B1736" t="s">
        <v>18</v>
      </c>
      <c r="C1736">
        <v>1</v>
      </c>
      <c r="D1736" s="6">
        <v>178251.64</v>
      </c>
      <c r="E1736" s="6">
        <v>6337413399.5</v>
      </c>
      <c r="F1736">
        <v>47</v>
      </c>
      <c r="G1736" t="s">
        <v>35</v>
      </c>
      <c r="H1736">
        <v>2001</v>
      </c>
      <c r="I1736">
        <v>10802</v>
      </c>
      <c r="J1736">
        <v>24</v>
      </c>
      <c r="K1736" s="5">
        <v>35552.183279999997</v>
      </c>
      <c r="L1736" s="6">
        <v>3792.5881880000002</v>
      </c>
      <c r="M17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7" spans="1:13" x14ac:dyDescent="0.2">
      <c r="A1737" t="s">
        <v>3286</v>
      </c>
      <c r="B1737" t="s">
        <v>49</v>
      </c>
      <c r="C1737">
        <v>9</v>
      </c>
      <c r="D1737" s="6">
        <v>374965.55</v>
      </c>
      <c r="E1737" s="6">
        <v>13031897251.639999</v>
      </c>
      <c r="F1737">
        <v>42</v>
      </c>
      <c r="G1737" t="s">
        <v>37</v>
      </c>
      <c r="H1737">
        <v>2009</v>
      </c>
      <c r="I1737">
        <v>13009</v>
      </c>
      <c r="J1737">
        <v>16</v>
      </c>
      <c r="K1737" s="5">
        <v>34753.918810000003</v>
      </c>
      <c r="L1737" s="6">
        <v>8927.7511930000001</v>
      </c>
      <c r="M17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8" spans="1:13" x14ac:dyDescent="0.2">
      <c r="A1738" t="s">
        <v>3287</v>
      </c>
      <c r="B1738" t="s">
        <v>49</v>
      </c>
      <c r="C1738">
        <v>9</v>
      </c>
      <c r="D1738" s="6">
        <v>114232.16</v>
      </c>
      <c r="E1738" s="6">
        <v>18165339906.810001</v>
      </c>
      <c r="F1738">
        <v>43</v>
      </c>
      <c r="G1738" t="s">
        <v>13</v>
      </c>
      <c r="H1738">
        <v>2009</v>
      </c>
      <c r="I1738">
        <v>7599</v>
      </c>
      <c r="J1738">
        <v>16</v>
      </c>
      <c r="K1738" s="5">
        <v>159020.24100000001</v>
      </c>
      <c r="L1738" s="6">
        <v>2656.5618690000001</v>
      </c>
      <c r="M17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39" spans="1:13" x14ac:dyDescent="0.2">
      <c r="A1739" t="s">
        <v>3288</v>
      </c>
      <c r="B1739" t="s">
        <v>49</v>
      </c>
      <c r="C1739">
        <v>7</v>
      </c>
      <c r="D1739" s="6">
        <v>38237.29</v>
      </c>
      <c r="E1739" s="6">
        <v>6341627246.5200005</v>
      </c>
      <c r="F1739">
        <v>25</v>
      </c>
      <c r="G1739" t="s">
        <v>35</v>
      </c>
      <c r="H1739">
        <v>2008</v>
      </c>
      <c r="I1739">
        <v>3829</v>
      </c>
      <c r="J1739">
        <v>17</v>
      </c>
      <c r="K1739" s="5">
        <v>165848.27160000001</v>
      </c>
      <c r="L1739" s="6">
        <v>1529.4917330000001</v>
      </c>
      <c r="M17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0" spans="1:13" x14ac:dyDescent="0.2">
      <c r="A1740" t="s">
        <v>3289</v>
      </c>
      <c r="B1740" t="s">
        <v>15</v>
      </c>
      <c r="C1740">
        <v>6</v>
      </c>
      <c r="D1740" s="6">
        <v>491770.47</v>
      </c>
      <c r="E1740" s="6">
        <v>1359700387.2</v>
      </c>
      <c r="F1740">
        <v>33</v>
      </c>
      <c r="G1740" t="s">
        <v>35</v>
      </c>
      <c r="H1740">
        <v>2018</v>
      </c>
      <c r="I1740">
        <v>17675</v>
      </c>
      <c r="J1740">
        <v>7</v>
      </c>
      <c r="K1740" s="5">
        <v>2763.9085660000001</v>
      </c>
      <c r="L1740" s="6">
        <v>14902.135480000001</v>
      </c>
      <c r="M17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1" spans="1:13" x14ac:dyDescent="0.2">
      <c r="A1741" t="s">
        <v>3290</v>
      </c>
      <c r="B1741" t="s">
        <v>12</v>
      </c>
      <c r="C1741">
        <v>8</v>
      </c>
      <c r="D1741" s="6">
        <v>38622.089999999997</v>
      </c>
      <c r="E1741" s="6">
        <v>13587550670.02</v>
      </c>
      <c r="F1741">
        <v>43</v>
      </c>
      <c r="G1741" t="s">
        <v>27</v>
      </c>
      <c r="H1741">
        <v>2010</v>
      </c>
      <c r="I1741">
        <v>18087</v>
      </c>
      <c r="J1741">
        <v>15</v>
      </c>
      <c r="K1741" s="5">
        <v>351806.77510000003</v>
      </c>
      <c r="L1741" s="6">
        <v>898.18808109999998</v>
      </c>
      <c r="M17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2" spans="1:13" x14ac:dyDescent="0.2">
      <c r="A1742" t="s">
        <v>3291</v>
      </c>
      <c r="B1742" t="s">
        <v>12</v>
      </c>
      <c r="C1742">
        <v>10</v>
      </c>
      <c r="D1742" s="6">
        <v>328930.59999999998</v>
      </c>
      <c r="E1742" s="6">
        <v>8977199405.3700008</v>
      </c>
      <c r="F1742">
        <v>35</v>
      </c>
      <c r="G1742" t="s">
        <v>19</v>
      </c>
      <c r="H1742">
        <v>2021</v>
      </c>
      <c r="I1742">
        <v>4587</v>
      </c>
      <c r="J1742">
        <v>4</v>
      </c>
      <c r="K1742" s="5">
        <v>27291.07717</v>
      </c>
      <c r="L1742" s="6">
        <v>9398.0172340000008</v>
      </c>
      <c r="M17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3" spans="1:13" x14ac:dyDescent="0.2">
      <c r="A1743" t="s">
        <v>3292</v>
      </c>
      <c r="B1743" t="s">
        <v>49</v>
      </c>
      <c r="C1743">
        <v>3</v>
      </c>
      <c r="D1743" s="6">
        <v>38022.620000000003</v>
      </c>
      <c r="E1743" s="6">
        <v>6725275199.8800001</v>
      </c>
      <c r="F1743">
        <v>22</v>
      </c>
      <c r="G1743" t="s">
        <v>16</v>
      </c>
      <c r="H1743">
        <v>2019</v>
      </c>
      <c r="I1743">
        <v>9066</v>
      </c>
      <c r="J1743">
        <v>6</v>
      </c>
      <c r="K1743" s="5">
        <v>176874.6617</v>
      </c>
      <c r="L1743" s="6">
        <v>1728.3006849999999</v>
      </c>
      <c r="M17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4" spans="1:13" x14ac:dyDescent="0.2">
      <c r="A1744" t="s">
        <v>3293</v>
      </c>
      <c r="B1744" t="s">
        <v>9</v>
      </c>
      <c r="C1744">
        <v>8</v>
      </c>
      <c r="D1744" s="6">
        <v>140295.44</v>
      </c>
      <c r="E1744" s="6">
        <v>3915085330.0799999</v>
      </c>
      <c r="F1744">
        <v>12</v>
      </c>
      <c r="G1744" t="s">
        <v>13</v>
      </c>
      <c r="H1744">
        <v>2023</v>
      </c>
      <c r="I1744">
        <v>6429</v>
      </c>
      <c r="J1744">
        <v>2</v>
      </c>
      <c r="K1744" s="5">
        <v>27905.004679999998</v>
      </c>
      <c r="L1744" s="6">
        <v>11691.287039999999</v>
      </c>
      <c r="M17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5" spans="1:13" x14ac:dyDescent="0.2">
      <c r="A1745" t="s">
        <v>3294</v>
      </c>
      <c r="B1745" t="s">
        <v>12</v>
      </c>
      <c r="C1745">
        <v>1</v>
      </c>
      <c r="D1745" s="6">
        <v>427626.38</v>
      </c>
      <c r="E1745" s="6">
        <v>6543912261.0500002</v>
      </c>
      <c r="F1745">
        <v>48</v>
      </c>
      <c r="G1745" t="s">
        <v>33</v>
      </c>
      <c r="H1745">
        <v>2012</v>
      </c>
      <c r="I1745">
        <v>10066</v>
      </c>
      <c r="J1745">
        <v>13</v>
      </c>
      <c r="K1745" s="5">
        <v>15301.873100000001</v>
      </c>
      <c r="L1745" s="6">
        <v>8908.882963</v>
      </c>
      <c r="M17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6" spans="1:13" x14ac:dyDescent="0.2">
      <c r="A1746" t="s">
        <v>352</v>
      </c>
      <c r="B1746" t="s">
        <v>32</v>
      </c>
      <c r="C1746">
        <v>8</v>
      </c>
      <c r="D1746" s="6">
        <v>344233.37</v>
      </c>
      <c r="E1746" s="6">
        <v>14587083195.459999</v>
      </c>
      <c r="F1746">
        <v>24</v>
      </c>
      <c r="G1746" t="s">
        <v>37</v>
      </c>
      <c r="H1746">
        <v>2019</v>
      </c>
      <c r="I1746">
        <v>13348</v>
      </c>
      <c r="J1746">
        <v>6</v>
      </c>
      <c r="K1746" s="5">
        <v>42374.564180000001</v>
      </c>
      <c r="L1746" s="6">
        <v>14343.05702</v>
      </c>
      <c r="M17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7" spans="1:13" x14ac:dyDescent="0.2">
      <c r="A1747" t="s">
        <v>3295</v>
      </c>
      <c r="B1747" t="s">
        <v>42</v>
      </c>
      <c r="C1747">
        <v>7</v>
      </c>
      <c r="D1747" s="6">
        <v>362549.97</v>
      </c>
      <c r="E1747" s="6">
        <v>1659505944.3800001</v>
      </c>
      <c r="F1747">
        <v>36</v>
      </c>
      <c r="G1747" t="s">
        <v>13</v>
      </c>
      <c r="H1747">
        <v>2005</v>
      </c>
      <c r="I1747">
        <v>3426</v>
      </c>
      <c r="J1747">
        <v>20</v>
      </c>
      <c r="K1747" s="5">
        <v>4576.3164729999999</v>
      </c>
      <c r="L1747" s="6">
        <v>10070.832469999999</v>
      </c>
      <c r="M17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8" spans="1:13" x14ac:dyDescent="0.2">
      <c r="A1748" t="s">
        <v>3296</v>
      </c>
      <c r="B1748" t="s">
        <v>24</v>
      </c>
      <c r="C1748">
        <v>3</v>
      </c>
      <c r="D1748" s="6">
        <v>24095.5</v>
      </c>
      <c r="E1748" s="6">
        <v>6587093088.4099998</v>
      </c>
      <c r="F1748">
        <v>34</v>
      </c>
      <c r="G1748" t="s">
        <v>13</v>
      </c>
      <c r="H1748">
        <v>2017</v>
      </c>
      <c r="I1748">
        <v>17739</v>
      </c>
      <c r="J1748">
        <v>8</v>
      </c>
      <c r="K1748" s="5">
        <v>273373.41310000001</v>
      </c>
      <c r="L1748" s="6">
        <v>708.69116770000005</v>
      </c>
      <c r="M17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49" spans="1:13" x14ac:dyDescent="0.2">
      <c r="A1749" t="s">
        <v>3298</v>
      </c>
      <c r="B1749" t="s">
        <v>32</v>
      </c>
      <c r="C1749">
        <v>6</v>
      </c>
      <c r="D1749" s="6">
        <v>288000.51</v>
      </c>
      <c r="E1749" s="6">
        <v>10023009285.83</v>
      </c>
      <c r="F1749">
        <v>46</v>
      </c>
      <c r="G1749" t="s">
        <v>37</v>
      </c>
      <c r="H1749">
        <v>2014</v>
      </c>
      <c r="I1749">
        <v>15212</v>
      </c>
      <c r="J1749">
        <v>11</v>
      </c>
      <c r="K1749" s="5">
        <v>34801.054320000003</v>
      </c>
      <c r="L1749" s="6">
        <v>6260.8805849999999</v>
      </c>
      <c r="M17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0" spans="1:13" x14ac:dyDescent="0.2">
      <c r="A1750" t="s">
        <v>3299</v>
      </c>
      <c r="B1750" t="s">
        <v>12</v>
      </c>
      <c r="C1750">
        <v>8</v>
      </c>
      <c r="D1750" s="6">
        <v>251203.85</v>
      </c>
      <c r="E1750" s="6">
        <v>10897880613.57</v>
      </c>
      <c r="F1750">
        <v>33</v>
      </c>
      <c r="G1750" t="s">
        <v>16</v>
      </c>
      <c r="H1750">
        <v>2017</v>
      </c>
      <c r="I1750">
        <v>14311</v>
      </c>
      <c r="J1750">
        <v>8</v>
      </c>
      <c r="K1750" s="5">
        <v>43381.617960000003</v>
      </c>
      <c r="L1750" s="6">
        <v>7612.2378490000001</v>
      </c>
      <c r="M17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1" spans="1:13" x14ac:dyDescent="0.2">
      <c r="A1751" t="s">
        <v>3300</v>
      </c>
      <c r="B1751" t="s">
        <v>12</v>
      </c>
      <c r="C1751">
        <v>6</v>
      </c>
      <c r="D1751" s="6">
        <v>71910.19</v>
      </c>
      <c r="E1751" s="6">
        <v>2656540922.77</v>
      </c>
      <c r="F1751">
        <v>23</v>
      </c>
      <c r="G1751" t="s">
        <v>29</v>
      </c>
      <c r="H1751">
        <v>2014</v>
      </c>
      <c r="I1751">
        <v>10889</v>
      </c>
      <c r="J1751">
        <v>11</v>
      </c>
      <c r="K1751" s="5">
        <v>36941.481140000004</v>
      </c>
      <c r="L1751" s="6">
        <v>3126.5300999999999</v>
      </c>
      <c r="M17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2" spans="1:13" x14ac:dyDescent="0.2">
      <c r="A1752" t="s">
        <v>3301</v>
      </c>
      <c r="B1752" t="s">
        <v>32</v>
      </c>
      <c r="C1752">
        <v>1</v>
      </c>
      <c r="D1752" s="6">
        <v>110504.22</v>
      </c>
      <c r="E1752" s="6">
        <v>16610020279.82</v>
      </c>
      <c r="F1752">
        <v>43</v>
      </c>
      <c r="G1752" t="s">
        <v>10</v>
      </c>
      <c r="H1752">
        <v>2001</v>
      </c>
      <c r="I1752">
        <v>12708</v>
      </c>
      <c r="J1752">
        <v>24</v>
      </c>
      <c r="K1752" s="5">
        <v>150310.1807</v>
      </c>
      <c r="L1752" s="6">
        <v>2569.8656580000002</v>
      </c>
      <c r="M17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3" spans="1:13" x14ac:dyDescent="0.2">
      <c r="A1753" t="s">
        <v>3303</v>
      </c>
      <c r="B1753" t="s">
        <v>32</v>
      </c>
      <c r="C1753">
        <v>3</v>
      </c>
      <c r="D1753" s="6">
        <v>485645.66</v>
      </c>
      <c r="E1753" s="6">
        <v>16382397119.17</v>
      </c>
      <c r="F1753">
        <v>25</v>
      </c>
      <c r="G1753" t="s">
        <v>37</v>
      </c>
      <c r="H1753">
        <v>2014</v>
      </c>
      <c r="I1753">
        <v>1337</v>
      </c>
      <c r="J1753">
        <v>11</v>
      </c>
      <c r="K1753" s="5">
        <v>33732.230680000001</v>
      </c>
      <c r="L1753" s="6">
        <v>19425.82645</v>
      </c>
      <c r="M17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4" spans="1:13" x14ac:dyDescent="0.2">
      <c r="A1754" t="s">
        <v>3304</v>
      </c>
      <c r="B1754" t="s">
        <v>18</v>
      </c>
      <c r="C1754">
        <v>10</v>
      </c>
      <c r="D1754" s="6">
        <v>199655.59</v>
      </c>
      <c r="E1754" s="6">
        <v>9038502597.4200001</v>
      </c>
      <c r="F1754">
        <v>11</v>
      </c>
      <c r="G1754" t="s">
        <v>19</v>
      </c>
      <c r="H1754">
        <v>2001</v>
      </c>
      <c r="I1754">
        <v>12077</v>
      </c>
      <c r="J1754">
        <v>24</v>
      </c>
      <c r="K1754" s="5">
        <v>45269.472099999999</v>
      </c>
      <c r="L1754" s="6">
        <v>18150.507740000001</v>
      </c>
      <c r="M17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5" spans="1:13" x14ac:dyDescent="0.2">
      <c r="A1755" t="s">
        <v>353</v>
      </c>
      <c r="B1755" t="s">
        <v>15</v>
      </c>
      <c r="C1755">
        <v>8</v>
      </c>
      <c r="D1755" s="6">
        <v>411118.03</v>
      </c>
      <c r="E1755" s="6">
        <v>7725412065.4700003</v>
      </c>
      <c r="F1755">
        <v>42</v>
      </c>
      <c r="G1755" t="s">
        <v>10</v>
      </c>
      <c r="H1755">
        <v>2019</v>
      </c>
      <c r="I1755">
        <v>913</v>
      </c>
      <c r="J1755">
        <v>6</v>
      </c>
      <c r="K1755" s="5">
        <v>18790.226709999999</v>
      </c>
      <c r="L1755" s="6">
        <v>9788.5244719999992</v>
      </c>
      <c r="M17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6" spans="1:13" x14ac:dyDescent="0.2">
      <c r="A1756" t="s">
        <v>3305</v>
      </c>
      <c r="B1756" t="s">
        <v>24</v>
      </c>
      <c r="C1756">
        <v>6</v>
      </c>
      <c r="D1756" s="6">
        <v>27045.47</v>
      </c>
      <c r="E1756" s="6">
        <v>6395550302.04</v>
      </c>
      <c r="F1756">
        <v>39</v>
      </c>
      <c r="G1756" t="s">
        <v>13</v>
      </c>
      <c r="H1756">
        <v>2021</v>
      </c>
      <c r="I1756">
        <v>14953</v>
      </c>
      <c r="J1756">
        <v>4</v>
      </c>
      <c r="K1756" s="5">
        <v>236473.01</v>
      </c>
      <c r="L1756" s="6">
        <v>693.47354180000002</v>
      </c>
      <c r="M17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7" spans="1:13" x14ac:dyDescent="0.2">
      <c r="A1757" t="s">
        <v>3306</v>
      </c>
      <c r="B1757" t="s">
        <v>12</v>
      </c>
      <c r="C1757">
        <v>4</v>
      </c>
      <c r="D1757" s="6">
        <v>250744.52</v>
      </c>
      <c r="E1757" s="6">
        <v>11930003042.879999</v>
      </c>
      <c r="F1757">
        <v>14</v>
      </c>
      <c r="G1757" t="s">
        <v>27</v>
      </c>
      <c r="H1757">
        <v>2015</v>
      </c>
      <c r="I1757">
        <v>861</v>
      </c>
      <c r="J1757">
        <v>10</v>
      </c>
      <c r="K1757" s="5">
        <v>47577.320249999997</v>
      </c>
      <c r="L1757" s="6">
        <v>17910.322810000001</v>
      </c>
      <c r="M17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8" spans="1:13" x14ac:dyDescent="0.2">
      <c r="A1758" t="s">
        <v>3309</v>
      </c>
      <c r="B1758" t="s">
        <v>18</v>
      </c>
      <c r="C1758">
        <v>4</v>
      </c>
      <c r="D1758" s="6">
        <v>274616.03999999998</v>
      </c>
      <c r="E1758" s="6">
        <v>1203651883.8699999</v>
      </c>
      <c r="F1758">
        <v>28</v>
      </c>
      <c r="G1758" t="s">
        <v>27</v>
      </c>
      <c r="H1758">
        <v>2020</v>
      </c>
      <c r="I1758">
        <v>14397</v>
      </c>
      <c r="J1758">
        <v>5</v>
      </c>
      <c r="K1758" s="5">
        <v>4382.0355909999998</v>
      </c>
      <c r="L1758" s="6">
        <v>9807.715768</v>
      </c>
      <c r="M17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59" spans="1:13" x14ac:dyDescent="0.2">
      <c r="A1759" t="s">
        <v>3310</v>
      </c>
      <c r="B1759" t="s">
        <v>42</v>
      </c>
      <c r="C1759">
        <v>9</v>
      </c>
      <c r="D1759" s="6">
        <v>189293.46</v>
      </c>
      <c r="E1759" s="6">
        <v>4392322581.8400002</v>
      </c>
      <c r="F1759">
        <v>49</v>
      </c>
      <c r="G1759" t="s">
        <v>16</v>
      </c>
      <c r="H1759">
        <v>2005</v>
      </c>
      <c r="I1759">
        <v>12191</v>
      </c>
      <c r="J1759">
        <v>20</v>
      </c>
      <c r="K1759" s="5">
        <v>23202.773229999999</v>
      </c>
      <c r="L1759" s="6">
        <v>3863.1318919999999</v>
      </c>
      <c r="M17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0" spans="1:13" x14ac:dyDescent="0.2">
      <c r="A1760" t="s">
        <v>3311</v>
      </c>
      <c r="B1760" t="s">
        <v>9</v>
      </c>
      <c r="C1760">
        <v>10</v>
      </c>
      <c r="D1760" s="6">
        <v>186670.68</v>
      </c>
      <c r="E1760" s="6">
        <v>6719609623.0200005</v>
      </c>
      <c r="F1760">
        <v>45</v>
      </c>
      <c r="G1760" t="s">
        <v>27</v>
      </c>
      <c r="H1760">
        <v>2012</v>
      </c>
      <c r="I1760">
        <v>12409</v>
      </c>
      <c r="J1760">
        <v>13</v>
      </c>
      <c r="K1760" s="5">
        <v>35996.134250000003</v>
      </c>
      <c r="L1760" s="6">
        <v>4148.237392</v>
      </c>
      <c r="M17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1" spans="1:13" x14ac:dyDescent="0.2">
      <c r="A1761" t="s">
        <v>3312</v>
      </c>
      <c r="B1761" t="s">
        <v>12</v>
      </c>
      <c r="C1761">
        <v>4</v>
      </c>
      <c r="D1761" s="6">
        <v>114079.5</v>
      </c>
      <c r="E1761" s="6">
        <v>5613850754.7399998</v>
      </c>
      <c r="F1761">
        <v>43</v>
      </c>
      <c r="G1761" t="s">
        <v>29</v>
      </c>
      <c r="H1761">
        <v>2003</v>
      </c>
      <c r="I1761">
        <v>1226</v>
      </c>
      <c r="J1761">
        <v>22</v>
      </c>
      <c r="K1761" s="5">
        <v>49208.989439999998</v>
      </c>
      <c r="L1761" s="6">
        <v>2653.0115169999999</v>
      </c>
      <c r="M17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2" spans="1:13" x14ac:dyDescent="0.2">
      <c r="A1762" t="s">
        <v>3315</v>
      </c>
      <c r="B1762" t="s">
        <v>18</v>
      </c>
      <c r="C1762">
        <v>6</v>
      </c>
      <c r="D1762" s="6">
        <v>63624.19</v>
      </c>
      <c r="E1762" s="6">
        <v>23592925611.18</v>
      </c>
      <c r="F1762">
        <v>20</v>
      </c>
      <c r="G1762" t="s">
        <v>10</v>
      </c>
      <c r="H1762">
        <v>2017</v>
      </c>
      <c r="I1762">
        <v>11436</v>
      </c>
      <c r="J1762">
        <v>8</v>
      </c>
      <c r="K1762" s="5">
        <v>370815.90649999998</v>
      </c>
      <c r="L1762" s="6">
        <v>3181.2095399999998</v>
      </c>
      <c r="M17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3" spans="1:13" x14ac:dyDescent="0.2">
      <c r="A1763" t="s">
        <v>3316</v>
      </c>
      <c r="B1763" t="s">
        <v>24</v>
      </c>
      <c r="C1763">
        <v>4</v>
      </c>
      <c r="D1763" s="6">
        <v>208477.12</v>
      </c>
      <c r="E1763" s="6">
        <v>3396194340.5300002</v>
      </c>
      <c r="F1763">
        <v>50</v>
      </c>
      <c r="G1763" t="s">
        <v>27</v>
      </c>
      <c r="H1763">
        <v>2000</v>
      </c>
      <c r="I1763">
        <v>12199</v>
      </c>
      <c r="J1763">
        <v>25</v>
      </c>
      <c r="K1763" s="5">
        <v>16289.489820000001</v>
      </c>
      <c r="L1763" s="6">
        <v>4169.5423250000003</v>
      </c>
      <c r="M17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4" spans="1:13" x14ac:dyDescent="0.2">
      <c r="A1764" t="s">
        <v>3317</v>
      </c>
      <c r="B1764" t="s">
        <v>18</v>
      </c>
      <c r="C1764">
        <v>9</v>
      </c>
      <c r="D1764" s="6">
        <v>308910.06</v>
      </c>
      <c r="E1764" s="6">
        <v>9057128490.4300003</v>
      </c>
      <c r="F1764">
        <v>32</v>
      </c>
      <c r="G1764" t="s">
        <v>21</v>
      </c>
      <c r="H1764">
        <v>2002</v>
      </c>
      <c r="I1764">
        <v>16924</v>
      </c>
      <c r="J1764">
        <v>23</v>
      </c>
      <c r="K1764" s="5">
        <v>29318.6296</v>
      </c>
      <c r="L1764" s="6">
        <v>9653.4393230000005</v>
      </c>
      <c r="M17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5" spans="1:13" x14ac:dyDescent="0.2">
      <c r="A1765" t="s">
        <v>3320</v>
      </c>
      <c r="B1765" t="s">
        <v>24</v>
      </c>
      <c r="C1765">
        <v>3</v>
      </c>
      <c r="D1765" s="6">
        <v>263790.51</v>
      </c>
      <c r="E1765" s="6">
        <v>10826121250.91</v>
      </c>
      <c r="F1765">
        <v>38</v>
      </c>
      <c r="G1765" t="s">
        <v>21</v>
      </c>
      <c r="H1765">
        <v>2001</v>
      </c>
      <c r="I1765">
        <v>6473</v>
      </c>
      <c r="J1765">
        <v>24</v>
      </c>
      <c r="K1765" s="5">
        <v>41039.602039999998</v>
      </c>
      <c r="L1765" s="6">
        <v>6941.8554679999997</v>
      </c>
      <c r="M17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6" spans="1:13" x14ac:dyDescent="0.2">
      <c r="A1766" t="s">
        <v>3321</v>
      </c>
      <c r="B1766" t="s">
        <v>12</v>
      </c>
      <c r="C1766">
        <v>6</v>
      </c>
      <c r="D1766" s="6">
        <v>11407.97</v>
      </c>
      <c r="E1766" s="6">
        <v>5243297765.0200005</v>
      </c>
      <c r="F1766">
        <v>15</v>
      </c>
      <c r="G1766" t="s">
        <v>33</v>
      </c>
      <c r="H1766">
        <v>2010</v>
      </c>
      <c r="I1766">
        <v>13938</v>
      </c>
      <c r="J1766">
        <v>15</v>
      </c>
      <c r="K1766" s="5">
        <v>459616.19329999998</v>
      </c>
      <c r="L1766" s="6">
        <v>760.53113210000004</v>
      </c>
      <c r="M17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7" spans="1:13" x14ac:dyDescent="0.2">
      <c r="A1767" t="s">
        <v>58</v>
      </c>
      <c r="B1767" t="s">
        <v>49</v>
      </c>
      <c r="C1767">
        <v>7</v>
      </c>
      <c r="D1767" s="6">
        <v>286717.02</v>
      </c>
      <c r="E1767" s="6">
        <v>6499884835.9399996</v>
      </c>
      <c r="F1767">
        <v>27</v>
      </c>
      <c r="G1767" t="s">
        <v>10</v>
      </c>
      <c r="H1767">
        <v>2019</v>
      </c>
      <c r="I1767">
        <v>833</v>
      </c>
      <c r="J1767">
        <v>6</v>
      </c>
      <c r="K1767" s="5">
        <v>22669.035059999998</v>
      </c>
      <c r="L1767" s="6">
        <v>10619.148789999999</v>
      </c>
      <c r="M17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8" spans="1:13" x14ac:dyDescent="0.2">
      <c r="A1768" t="s">
        <v>355</v>
      </c>
      <c r="B1768" t="s">
        <v>49</v>
      </c>
      <c r="C1768">
        <v>6</v>
      </c>
      <c r="D1768" s="6">
        <v>140762.79999999999</v>
      </c>
      <c r="E1768" s="6">
        <v>2837837328.1100001</v>
      </c>
      <c r="F1768">
        <v>11</v>
      </c>
      <c r="G1768" t="s">
        <v>16</v>
      </c>
      <c r="H1768">
        <v>2002</v>
      </c>
      <c r="I1768">
        <v>732</v>
      </c>
      <c r="J1768">
        <v>23</v>
      </c>
      <c r="K1768" s="5">
        <v>20159.420529999999</v>
      </c>
      <c r="L1768" s="6">
        <v>12796.618570000001</v>
      </c>
      <c r="M17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69" spans="1:13" x14ac:dyDescent="0.2">
      <c r="A1769" t="s">
        <v>3325</v>
      </c>
      <c r="B1769" t="s">
        <v>18</v>
      </c>
      <c r="C1769">
        <v>7</v>
      </c>
      <c r="D1769" s="6">
        <v>75830.83</v>
      </c>
      <c r="E1769" s="6">
        <v>20250620612.630001</v>
      </c>
      <c r="F1769">
        <v>10</v>
      </c>
      <c r="G1769" t="s">
        <v>21</v>
      </c>
      <c r="H1769">
        <v>2015</v>
      </c>
      <c r="I1769">
        <v>18395</v>
      </c>
      <c r="J1769">
        <v>10</v>
      </c>
      <c r="K1769" s="5">
        <v>267048.98389999999</v>
      </c>
      <c r="L1769" s="6">
        <v>7583.0825080000004</v>
      </c>
      <c r="M17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0" spans="1:13" x14ac:dyDescent="0.2">
      <c r="A1770" t="s">
        <v>3327</v>
      </c>
      <c r="B1770" t="s">
        <v>15</v>
      </c>
      <c r="C1770">
        <v>3</v>
      </c>
      <c r="D1770" s="6">
        <v>331379.7</v>
      </c>
      <c r="E1770" s="6">
        <v>1253020111.6500001</v>
      </c>
      <c r="F1770">
        <v>43</v>
      </c>
      <c r="G1770" t="s">
        <v>13</v>
      </c>
      <c r="H1770">
        <v>2018</v>
      </c>
      <c r="I1770">
        <v>916</v>
      </c>
      <c r="J1770">
        <v>7</v>
      </c>
      <c r="K1770" s="5">
        <v>3780.2216469999998</v>
      </c>
      <c r="L1770" s="6">
        <v>7706.5047530000002</v>
      </c>
      <c r="M17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1" spans="1:13" x14ac:dyDescent="0.2">
      <c r="A1771" t="s">
        <v>3329</v>
      </c>
      <c r="B1771" t="s">
        <v>9</v>
      </c>
      <c r="C1771">
        <v>6</v>
      </c>
      <c r="D1771" s="6">
        <v>356966.48</v>
      </c>
      <c r="E1771" s="6">
        <v>16918225386.18</v>
      </c>
      <c r="F1771">
        <v>37</v>
      </c>
      <c r="G1771" t="s">
        <v>13</v>
      </c>
      <c r="H1771">
        <v>2002</v>
      </c>
      <c r="I1771">
        <v>12009</v>
      </c>
      <c r="J1771">
        <v>23</v>
      </c>
      <c r="K1771" s="5">
        <v>47393.437480000001</v>
      </c>
      <c r="L1771" s="6">
        <v>9647.7426269999996</v>
      </c>
      <c r="M17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2" spans="1:13" x14ac:dyDescent="0.2">
      <c r="A1772" t="s">
        <v>3331</v>
      </c>
      <c r="B1772" t="s">
        <v>18</v>
      </c>
      <c r="C1772">
        <v>6</v>
      </c>
      <c r="D1772" s="6">
        <v>295091.46000000002</v>
      </c>
      <c r="E1772" s="6">
        <v>6727928506.5100002</v>
      </c>
      <c r="F1772">
        <v>20</v>
      </c>
      <c r="G1772" t="s">
        <v>13</v>
      </c>
      <c r="H1772">
        <v>2001</v>
      </c>
      <c r="I1772">
        <v>3937</v>
      </c>
      <c r="J1772">
        <v>24</v>
      </c>
      <c r="K1772" s="5">
        <v>22798.46875</v>
      </c>
      <c r="L1772" s="6">
        <v>14754.572969999999</v>
      </c>
      <c r="M17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3" spans="1:13" x14ac:dyDescent="0.2">
      <c r="A1773" t="s">
        <v>3333</v>
      </c>
      <c r="B1773" t="s">
        <v>15</v>
      </c>
      <c r="C1773">
        <v>3</v>
      </c>
      <c r="D1773" s="6">
        <v>15352.77</v>
      </c>
      <c r="E1773" s="6">
        <v>7441930256.7600002</v>
      </c>
      <c r="F1773">
        <v>10</v>
      </c>
      <c r="G1773" t="s">
        <v>16</v>
      </c>
      <c r="H1773">
        <v>2000</v>
      </c>
      <c r="I1773">
        <v>18785</v>
      </c>
      <c r="J1773">
        <v>25</v>
      </c>
      <c r="K1773" s="5">
        <v>484727.75599999999</v>
      </c>
      <c r="L1773" s="6">
        <v>1535.2772379999999</v>
      </c>
      <c r="M17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4" spans="1:13" x14ac:dyDescent="0.2">
      <c r="A1774" t="s">
        <v>3334</v>
      </c>
      <c r="B1774" t="s">
        <v>24</v>
      </c>
      <c r="C1774">
        <v>2</v>
      </c>
      <c r="D1774" s="6">
        <v>332037.39</v>
      </c>
      <c r="E1774" s="6">
        <v>10742538929.719999</v>
      </c>
      <c r="F1774">
        <v>24</v>
      </c>
      <c r="G1774" t="s">
        <v>29</v>
      </c>
      <c r="H1774">
        <v>2006</v>
      </c>
      <c r="I1774">
        <v>372</v>
      </c>
      <c r="J1774">
        <v>19</v>
      </c>
      <c r="K1774" s="5">
        <v>32352.40107</v>
      </c>
      <c r="L1774" s="6">
        <v>13834.89136</v>
      </c>
      <c r="M17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5" spans="1:13" x14ac:dyDescent="0.2">
      <c r="A1775" t="s">
        <v>356</v>
      </c>
      <c r="B1775" t="s">
        <v>49</v>
      </c>
      <c r="C1775">
        <v>7</v>
      </c>
      <c r="D1775" s="6">
        <v>25143.38</v>
      </c>
      <c r="E1775" s="6">
        <v>11474704582.879999</v>
      </c>
      <c r="F1775">
        <v>19</v>
      </c>
      <c r="G1775" t="s">
        <v>19</v>
      </c>
      <c r="H1775">
        <v>2015</v>
      </c>
      <c r="I1775">
        <v>14766</v>
      </c>
      <c r="J1775">
        <v>10</v>
      </c>
      <c r="K1775" s="5">
        <v>456369.75229999999</v>
      </c>
      <c r="L1775" s="6">
        <v>1323.3359439999999</v>
      </c>
      <c r="M17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6" spans="1:13" x14ac:dyDescent="0.2">
      <c r="A1776" t="s">
        <v>3335</v>
      </c>
      <c r="B1776" t="s">
        <v>32</v>
      </c>
      <c r="C1776">
        <v>10</v>
      </c>
      <c r="D1776" s="6">
        <v>216041.56</v>
      </c>
      <c r="E1776" s="6">
        <v>6283030078.8599997</v>
      </c>
      <c r="F1776">
        <v>43</v>
      </c>
      <c r="G1776" t="s">
        <v>16</v>
      </c>
      <c r="H1776">
        <v>2021</v>
      </c>
      <c r="I1776">
        <v>10618</v>
      </c>
      <c r="J1776">
        <v>4</v>
      </c>
      <c r="K1776" s="5">
        <v>29081.506949999999</v>
      </c>
      <c r="L1776" s="6">
        <v>5024.2222529999999</v>
      </c>
      <c r="M17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7" spans="1:13" x14ac:dyDescent="0.2">
      <c r="A1777" t="s">
        <v>3336</v>
      </c>
      <c r="B1777" t="s">
        <v>18</v>
      </c>
      <c r="C1777">
        <v>10</v>
      </c>
      <c r="D1777" s="6">
        <v>265396.11</v>
      </c>
      <c r="E1777" s="6">
        <v>10808675289.780001</v>
      </c>
      <c r="F1777">
        <v>15</v>
      </c>
      <c r="G1777" t="s">
        <v>27</v>
      </c>
      <c r="H1777">
        <v>2022</v>
      </c>
      <c r="I1777">
        <v>6971</v>
      </c>
      <c r="J1777">
        <v>3</v>
      </c>
      <c r="K1777" s="5">
        <v>40725.578320000001</v>
      </c>
      <c r="L1777" s="6">
        <v>17693.07372</v>
      </c>
      <c r="M17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8" spans="1:13" x14ac:dyDescent="0.2">
      <c r="A1778" t="s">
        <v>3337</v>
      </c>
      <c r="B1778" t="s">
        <v>15</v>
      </c>
      <c r="C1778">
        <v>2</v>
      </c>
      <c r="D1778" s="6">
        <v>33226.1</v>
      </c>
      <c r="E1778" s="6">
        <v>12816271921.549999</v>
      </c>
      <c r="F1778">
        <v>36</v>
      </c>
      <c r="G1778" t="s">
        <v>10</v>
      </c>
      <c r="H1778">
        <v>2014</v>
      </c>
      <c r="I1778">
        <v>11387</v>
      </c>
      <c r="J1778">
        <v>11</v>
      </c>
      <c r="K1778" s="5">
        <v>385727.99190000002</v>
      </c>
      <c r="L1778" s="6">
        <v>922.94735649999996</v>
      </c>
      <c r="M17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79" spans="1:13" x14ac:dyDescent="0.2">
      <c r="A1779" t="s">
        <v>3338</v>
      </c>
      <c r="B1779" t="s">
        <v>18</v>
      </c>
      <c r="C1779">
        <v>4</v>
      </c>
      <c r="D1779" s="6">
        <v>7380.08</v>
      </c>
      <c r="E1779" s="6">
        <v>3182915607.9699998</v>
      </c>
      <c r="F1779">
        <v>4</v>
      </c>
      <c r="G1779" t="s">
        <v>27</v>
      </c>
      <c r="H1779">
        <v>2023</v>
      </c>
      <c r="I1779">
        <v>8245</v>
      </c>
      <c r="J1779">
        <v>2</v>
      </c>
      <c r="K1779" s="5">
        <v>431283.522</v>
      </c>
      <c r="L1779" s="6">
        <v>1845.020773</v>
      </c>
      <c r="M17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0" spans="1:13" x14ac:dyDescent="0.2">
      <c r="A1780" t="s">
        <v>3339</v>
      </c>
      <c r="B1780" t="s">
        <v>18</v>
      </c>
      <c r="C1780">
        <v>7</v>
      </c>
      <c r="D1780" s="6">
        <v>18896.23</v>
      </c>
      <c r="E1780" s="6">
        <v>6536658953.46</v>
      </c>
      <c r="F1780">
        <v>7</v>
      </c>
      <c r="G1780" t="s">
        <v>35</v>
      </c>
      <c r="H1780">
        <v>2016</v>
      </c>
      <c r="I1780">
        <v>9969</v>
      </c>
      <c r="J1780">
        <v>9</v>
      </c>
      <c r="K1780" s="5">
        <v>345923.0024</v>
      </c>
      <c r="L1780" s="6">
        <v>2699.461198</v>
      </c>
      <c r="M17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1" spans="1:13" x14ac:dyDescent="0.2">
      <c r="A1781" t="s">
        <v>3342</v>
      </c>
      <c r="B1781" t="s">
        <v>18</v>
      </c>
      <c r="C1781">
        <v>7</v>
      </c>
      <c r="D1781" s="6">
        <v>66380.17</v>
      </c>
      <c r="E1781" s="6">
        <v>22225318662.27</v>
      </c>
      <c r="F1781">
        <v>29</v>
      </c>
      <c r="G1781" t="s">
        <v>37</v>
      </c>
      <c r="H1781">
        <v>2008</v>
      </c>
      <c r="I1781">
        <v>16358</v>
      </c>
      <c r="J1781">
        <v>17</v>
      </c>
      <c r="K1781" s="5">
        <v>334817.65490000002</v>
      </c>
      <c r="L1781" s="6">
        <v>2288.971321</v>
      </c>
      <c r="M17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2" spans="1:13" x14ac:dyDescent="0.2">
      <c r="A1782" t="s">
        <v>3343</v>
      </c>
      <c r="B1782" t="s">
        <v>42</v>
      </c>
      <c r="C1782">
        <v>3</v>
      </c>
      <c r="D1782" s="6">
        <v>453947.17</v>
      </c>
      <c r="E1782" s="6">
        <v>13146725816.32</v>
      </c>
      <c r="F1782">
        <v>26</v>
      </c>
      <c r="G1782" t="s">
        <v>10</v>
      </c>
      <c r="H1782">
        <v>2017</v>
      </c>
      <c r="I1782">
        <v>12576</v>
      </c>
      <c r="J1782">
        <v>8</v>
      </c>
      <c r="K1782" s="5">
        <v>28959.9162</v>
      </c>
      <c r="L1782" s="6">
        <v>17459.506359999999</v>
      </c>
      <c r="M17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3" spans="1:13" x14ac:dyDescent="0.2">
      <c r="A1783" t="s">
        <v>3344</v>
      </c>
      <c r="B1783" t="s">
        <v>32</v>
      </c>
      <c r="C1783">
        <v>1</v>
      </c>
      <c r="D1783" s="6">
        <v>43169.81</v>
      </c>
      <c r="E1783" s="6">
        <v>10304388511.41</v>
      </c>
      <c r="F1783">
        <v>19</v>
      </c>
      <c r="G1783" t="s">
        <v>37</v>
      </c>
      <c r="H1783">
        <v>2003</v>
      </c>
      <c r="I1783">
        <v>12437</v>
      </c>
      <c r="J1783">
        <v>22</v>
      </c>
      <c r="K1783" s="5">
        <v>238693.3376</v>
      </c>
      <c r="L1783" s="6">
        <v>2272.0951110000001</v>
      </c>
      <c r="M17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4" spans="1:13" x14ac:dyDescent="0.2">
      <c r="A1784" t="s">
        <v>357</v>
      </c>
      <c r="B1784" t="s">
        <v>18</v>
      </c>
      <c r="C1784">
        <v>9</v>
      </c>
      <c r="D1784" s="6">
        <v>378930.55</v>
      </c>
      <c r="E1784" s="6">
        <v>8272667271.1199999</v>
      </c>
      <c r="F1784">
        <v>43</v>
      </c>
      <c r="G1784" t="s">
        <v>19</v>
      </c>
      <c r="H1784">
        <v>2022</v>
      </c>
      <c r="I1784">
        <v>15678</v>
      </c>
      <c r="J1784">
        <v>3</v>
      </c>
      <c r="K1784" s="5">
        <v>21830.618910000001</v>
      </c>
      <c r="L1784" s="6">
        <v>8812.3382739999997</v>
      </c>
      <c r="M17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5" spans="1:13" x14ac:dyDescent="0.2">
      <c r="A1785" t="s">
        <v>3345</v>
      </c>
      <c r="B1785" t="s">
        <v>9</v>
      </c>
      <c r="C1785">
        <v>7</v>
      </c>
      <c r="D1785" s="6">
        <v>321534.12</v>
      </c>
      <c r="E1785" s="6">
        <v>14191913303.92</v>
      </c>
      <c r="F1785">
        <v>44</v>
      </c>
      <c r="G1785" t="s">
        <v>35</v>
      </c>
      <c r="H1785">
        <v>2021</v>
      </c>
      <c r="I1785">
        <v>544</v>
      </c>
      <c r="J1785">
        <v>4</v>
      </c>
      <c r="K1785" s="5">
        <v>44137.12556</v>
      </c>
      <c r="L1785" s="6">
        <v>7307.5936080000001</v>
      </c>
      <c r="M17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6" spans="1:13" x14ac:dyDescent="0.2">
      <c r="A1786" t="s">
        <v>3347</v>
      </c>
      <c r="B1786" t="s">
        <v>12</v>
      </c>
      <c r="C1786">
        <v>6</v>
      </c>
      <c r="D1786" s="6">
        <v>170972.4</v>
      </c>
      <c r="E1786" s="6">
        <v>7585923817.6400003</v>
      </c>
      <c r="F1786">
        <v>21</v>
      </c>
      <c r="G1786" t="s">
        <v>21</v>
      </c>
      <c r="H1786">
        <v>2006</v>
      </c>
      <c r="I1786">
        <v>13122</v>
      </c>
      <c r="J1786">
        <v>19</v>
      </c>
      <c r="K1786" s="5">
        <v>44368.288310000004</v>
      </c>
      <c r="L1786" s="6">
        <v>8141.542974</v>
      </c>
      <c r="M17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7" spans="1:13" x14ac:dyDescent="0.2">
      <c r="A1787" t="s">
        <v>3348</v>
      </c>
      <c r="B1787" t="s">
        <v>9</v>
      </c>
      <c r="C1787">
        <v>9</v>
      </c>
      <c r="D1787" s="6">
        <v>28126.17</v>
      </c>
      <c r="E1787" s="6">
        <v>6222500382.4300003</v>
      </c>
      <c r="F1787">
        <v>17</v>
      </c>
      <c r="G1787" t="s">
        <v>29</v>
      </c>
      <c r="H1787">
        <v>2022</v>
      </c>
      <c r="I1787">
        <v>14986</v>
      </c>
      <c r="J1787">
        <v>3</v>
      </c>
      <c r="K1787" s="5">
        <v>221234.25320000001</v>
      </c>
      <c r="L1787" s="6">
        <v>1654.480599</v>
      </c>
      <c r="M17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8" spans="1:13" x14ac:dyDescent="0.2">
      <c r="A1788" t="s">
        <v>3349</v>
      </c>
      <c r="B1788" t="s">
        <v>32</v>
      </c>
      <c r="C1788">
        <v>6</v>
      </c>
      <c r="D1788" s="6">
        <v>210789.22</v>
      </c>
      <c r="E1788" s="6">
        <v>87639492.810000002</v>
      </c>
      <c r="F1788">
        <v>47</v>
      </c>
      <c r="G1788" t="s">
        <v>27</v>
      </c>
      <c r="H1788">
        <v>2022</v>
      </c>
      <c r="I1788">
        <v>10367</v>
      </c>
      <c r="J1788">
        <v>3</v>
      </c>
      <c r="K1788" s="5">
        <v>414.76838989999999</v>
      </c>
      <c r="L1788" s="6">
        <v>4484.8769300000004</v>
      </c>
      <c r="M17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89" spans="1:13" x14ac:dyDescent="0.2">
      <c r="A1789" t="s">
        <v>3350</v>
      </c>
      <c r="B1789" t="s">
        <v>9</v>
      </c>
      <c r="C1789">
        <v>6</v>
      </c>
      <c r="D1789" s="6">
        <v>32093.26</v>
      </c>
      <c r="E1789" s="6">
        <v>127691477.34</v>
      </c>
      <c r="F1789">
        <v>9</v>
      </c>
      <c r="G1789" t="s">
        <v>35</v>
      </c>
      <c r="H1789">
        <v>2014</v>
      </c>
      <c r="I1789">
        <v>3076</v>
      </c>
      <c r="J1789">
        <v>11</v>
      </c>
      <c r="K1789" s="5">
        <v>3977.7629480000001</v>
      </c>
      <c r="L1789" s="6">
        <v>3565.9178769999999</v>
      </c>
      <c r="M17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0" spans="1:13" x14ac:dyDescent="0.2">
      <c r="A1790" t="s">
        <v>3352</v>
      </c>
      <c r="B1790" t="s">
        <v>15</v>
      </c>
      <c r="C1790">
        <v>2</v>
      </c>
      <c r="D1790" s="6">
        <v>311895.46999999997</v>
      </c>
      <c r="E1790" s="6">
        <v>14845744762.67</v>
      </c>
      <c r="F1790">
        <v>17</v>
      </c>
      <c r="G1790" t="s">
        <v>19</v>
      </c>
      <c r="H1790">
        <v>2017</v>
      </c>
      <c r="I1790">
        <v>11181</v>
      </c>
      <c r="J1790">
        <v>8</v>
      </c>
      <c r="K1790" s="5">
        <v>47597.46297</v>
      </c>
      <c r="L1790" s="6">
        <v>18346.792089999999</v>
      </c>
      <c r="M17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1" spans="1:13" x14ac:dyDescent="0.2">
      <c r="A1791" t="s">
        <v>3353</v>
      </c>
      <c r="B1791" t="s">
        <v>32</v>
      </c>
      <c r="C1791">
        <v>6</v>
      </c>
      <c r="D1791" s="6">
        <v>135142.63</v>
      </c>
      <c r="E1791" s="6">
        <v>2553443772.5500002</v>
      </c>
      <c r="F1791">
        <v>50</v>
      </c>
      <c r="G1791" t="s">
        <v>33</v>
      </c>
      <c r="H1791">
        <v>2010</v>
      </c>
      <c r="I1791">
        <v>9222</v>
      </c>
      <c r="J1791">
        <v>15</v>
      </c>
      <c r="K1791" s="5">
        <v>18893.43662</v>
      </c>
      <c r="L1791" s="6">
        <v>2702.852511</v>
      </c>
      <c r="M17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2" spans="1:13" x14ac:dyDescent="0.2">
      <c r="A1792" t="s">
        <v>3354</v>
      </c>
      <c r="B1792" t="s">
        <v>24</v>
      </c>
      <c r="C1792">
        <v>4</v>
      </c>
      <c r="D1792" s="6">
        <v>321955.82</v>
      </c>
      <c r="E1792" s="6">
        <v>6388235476.5200005</v>
      </c>
      <c r="F1792">
        <v>31</v>
      </c>
      <c r="G1792" t="s">
        <v>27</v>
      </c>
      <c r="H1792">
        <v>2013</v>
      </c>
      <c r="I1792">
        <v>14949</v>
      </c>
      <c r="J1792">
        <v>12</v>
      </c>
      <c r="K1792" s="5">
        <v>19840.963159999999</v>
      </c>
      <c r="L1792" s="6">
        <v>10385.671539999999</v>
      </c>
      <c r="M17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3" spans="1:13" x14ac:dyDescent="0.2">
      <c r="A1793" t="s">
        <v>358</v>
      </c>
      <c r="B1793" t="s">
        <v>24</v>
      </c>
      <c r="C1793">
        <v>9</v>
      </c>
      <c r="D1793" s="6">
        <v>23064.2</v>
      </c>
      <c r="E1793" s="6">
        <v>8581069031.21</v>
      </c>
      <c r="F1793">
        <v>31</v>
      </c>
      <c r="G1793" t="s">
        <v>19</v>
      </c>
      <c r="H1793">
        <v>2011</v>
      </c>
      <c r="I1793">
        <v>7203</v>
      </c>
      <c r="J1793">
        <v>14</v>
      </c>
      <c r="K1793" s="5">
        <v>372050.47440000001</v>
      </c>
      <c r="L1793" s="6">
        <v>744.00640090000002</v>
      </c>
      <c r="M17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4" spans="1:13" x14ac:dyDescent="0.2">
      <c r="A1794" t="s">
        <v>3355</v>
      </c>
      <c r="B1794" t="s">
        <v>32</v>
      </c>
      <c r="C1794">
        <v>1</v>
      </c>
      <c r="D1794" s="6">
        <v>379916.73</v>
      </c>
      <c r="E1794" s="6">
        <v>12507843357.530001</v>
      </c>
      <c r="F1794">
        <v>47</v>
      </c>
      <c r="G1794" t="s">
        <v>37</v>
      </c>
      <c r="H1794">
        <v>2007</v>
      </c>
      <c r="I1794">
        <v>5594</v>
      </c>
      <c r="J1794">
        <v>18</v>
      </c>
      <c r="K1794" s="5">
        <v>32921.591229999998</v>
      </c>
      <c r="L1794" s="6">
        <v>8083.3347800000001</v>
      </c>
      <c r="M17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5" spans="1:13" x14ac:dyDescent="0.2">
      <c r="A1795" t="s">
        <v>3356</v>
      </c>
      <c r="B1795" t="s">
        <v>12</v>
      </c>
      <c r="C1795">
        <v>5</v>
      </c>
      <c r="D1795" s="6">
        <v>247640.23</v>
      </c>
      <c r="E1795" s="6">
        <v>8332559278.0900002</v>
      </c>
      <c r="F1795">
        <v>39</v>
      </c>
      <c r="G1795" t="s">
        <v>37</v>
      </c>
      <c r="H1795">
        <v>2004</v>
      </c>
      <c r="I1795">
        <v>14037</v>
      </c>
      <c r="J1795">
        <v>21</v>
      </c>
      <c r="K1795" s="5">
        <v>33646.842109999998</v>
      </c>
      <c r="L1795" s="6">
        <v>6349.7494260000003</v>
      </c>
      <c r="M17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6" spans="1:13" x14ac:dyDescent="0.2">
      <c r="A1796" t="s">
        <v>3357</v>
      </c>
      <c r="B1796" t="s">
        <v>15</v>
      </c>
      <c r="C1796">
        <v>4</v>
      </c>
      <c r="D1796" s="6">
        <v>154216.53</v>
      </c>
      <c r="E1796" s="6">
        <v>6278779919.3000002</v>
      </c>
      <c r="F1796">
        <v>49</v>
      </c>
      <c r="G1796" t="s">
        <v>16</v>
      </c>
      <c r="H1796">
        <v>2010</v>
      </c>
      <c r="I1796">
        <v>466</v>
      </c>
      <c r="J1796">
        <v>15</v>
      </c>
      <c r="K1796" s="5">
        <v>40713.053010000003</v>
      </c>
      <c r="L1796" s="6">
        <v>3147.2760929999999</v>
      </c>
      <c r="M17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7" spans="1:13" x14ac:dyDescent="0.2">
      <c r="A1797" t="s">
        <v>3358</v>
      </c>
      <c r="B1797" t="s">
        <v>49</v>
      </c>
      <c r="C1797">
        <v>10</v>
      </c>
      <c r="D1797" s="6">
        <v>60131.4</v>
      </c>
      <c r="E1797" s="6">
        <v>13185076094.700001</v>
      </c>
      <c r="F1797">
        <v>29</v>
      </c>
      <c r="G1797" t="s">
        <v>13</v>
      </c>
      <c r="H1797">
        <v>2015</v>
      </c>
      <c r="I1797">
        <v>3457</v>
      </c>
      <c r="J1797">
        <v>10</v>
      </c>
      <c r="K1797" s="5">
        <v>219270.06140000001</v>
      </c>
      <c r="L1797" s="6">
        <v>2073.4965830000001</v>
      </c>
      <c r="M17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8" spans="1:13" x14ac:dyDescent="0.2">
      <c r="A1798" t="s">
        <v>3359</v>
      </c>
      <c r="B1798" t="s">
        <v>18</v>
      </c>
      <c r="C1798">
        <v>10</v>
      </c>
      <c r="D1798" s="6">
        <v>38247.64</v>
      </c>
      <c r="E1798" s="6">
        <v>16106449886.040001</v>
      </c>
      <c r="F1798">
        <v>30</v>
      </c>
      <c r="G1798" t="s">
        <v>10</v>
      </c>
      <c r="H1798">
        <v>2012</v>
      </c>
      <c r="I1798">
        <v>7664</v>
      </c>
      <c r="J1798">
        <v>13</v>
      </c>
      <c r="K1798" s="5">
        <v>421108.5895</v>
      </c>
      <c r="L1798" s="6">
        <v>1274.921484</v>
      </c>
      <c r="M17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799" spans="1:13" x14ac:dyDescent="0.2">
      <c r="A1799" t="s">
        <v>3360</v>
      </c>
      <c r="B1799" t="s">
        <v>24</v>
      </c>
      <c r="C1799">
        <v>1</v>
      </c>
      <c r="D1799" s="6">
        <v>318247.75</v>
      </c>
      <c r="E1799" s="6">
        <v>11521327374.59</v>
      </c>
      <c r="F1799">
        <v>43</v>
      </c>
      <c r="G1799" t="s">
        <v>19</v>
      </c>
      <c r="H1799">
        <v>2021</v>
      </c>
      <c r="I1799">
        <v>12859</v>
      </c>
      <c r="J1799">
        <v>4</v>
      </c>
      <c r="K1799" s="5">
        <v>36201.384539999999</v>
      </c>
      <c r="L1799" s="6">
        <v>7401.1104329999998</v>
      </c>
      <c r="M17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0" spans="1:13" x14ac:dyDescent="0.2">
      <c r="A1800" t="s">
        <v>3361</v>
      </c>
      <c r="B1800" t="s">
        <v>15</v>
      </c>
      <c r="C1800">
        <v>9</v>
      </c>
      <c r="D1800" s="6">
        <v>183834.26</v>
      </c>
      <c r="E1800" s="6">
        <v>5803054059.8500004</v>
      </c>
      <c r="F1800">
        <v>43</v>
      </c>
      <c r="G1800" t="s">
        <v>16</v>
      </c>
      <c r="H1800">
        <v>2000</v>
      </c>
      <c r="I1800">
        <v>4715</v>
      </c>
      <c r="J1800">
        <v>25</v>
      </c>
      <c r="K1800" s="5">
        <v>31565.771069999999</v>
      </c>
      <c r="L1800" s="6">
        <v>4275.2153930000004</v>
      </c>
      <c r="M18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1" spans="1:13" x14ac:dyDescent="0.2">
      <c r="A1801" t="s">
        <v>3362</v>
      </c>
      <c r="B1801" t="s">
        <v>24</v>
      </c>
      <c r="C1801">
        <v>3</v>
      </c>
      <c r="D1801" s="6">
        <v>336304.13</v>
      </c>
      <c r="E1801" s="6">
        <v>13354039738.52</v>
      </c>
      <c r="F1801">
        <v>17</v>
      </c>
      <c r="G1801" t="s">
        <v>16</v>
      </c>
      <c r="H1801">
        <v>2005</v>
      </c>
      <c r="I1801">
        <v>12757</v>
      </c>
      <c r="J1801">
        <v>20</v>
      </c>
      <c r="K1801" s="5">
        <v>39707.224150000002</v>
      </c>
      <c r="L1801" s="6">
        <v>19782.595829999998</v>
      </c>
      <c r="M18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2" spans="1:13" x14ac:dyDescent="0.2">
      <c r="A1802" t="s">
        <v>3364</v>
      </c>
      <c r="B1802" t="s">
        <v>42</v>
      </c>
      <c r="C1802">
        <v>1</v>
      </c>
      <c r="D1802" s="6">
        <v>391877.71</v>
      </c>
      <c r="E1802" s="6">
        <v>10443550900.360001</v>
      </c>
      <c r="F1802">
        <v>23</v>
      </c>
      <c r="G1802" t="s">
        <v>35</v>
      </c>
      <c r="H1802">
        <v>2019</v>
      </c>
      <c r="I1802">
        <v>15012</v>
      </c>
      <c r="J1802">
        <v>6</v>
      </c>
      <c r="K1802" s="5">
        <v>26649.025249999999</v>
      </c>
      <c r="L1802" s="6">
        <v>17038.161359999998</v>
      </c>
      <c r="M18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3" spans="1:13" x14ac:dyDescent="0.2">
      <c r="A1803" t="s">
        <v>359</v>
      </c>
      <c r="B1803" t="s">
        <v>42</v>
      </c>
      <c r="C1803">
        <v>9</v>
      </c>
      <c r="D1803" s="6">
        <v>436972.28</v>
      </c>
      <c r="E1803" s="6">
        <v>12890999403.120001</v>
      </c>
      <c r="F1803">
        <v>45</v>
      </c>
      <c r="G1803" t="s">
        <v>35</v>
      </c>
      <c r="H1803">
        <v>2002</v>
      </c>
      <c r="I1803">
        <v>745</v>
      </c>
      <c r="J1803">
        <v>23</v>
      </c>
      <c r="K1803" s="5">
        <v>29499.725900000001</v>
      </c>
      <c r="L1803" s="6">
        <v>9710.4950709999994</v>
      </c>
      <c r="M18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4" spans="1:13" x14ac:dyDescent="0.2">
      <c r="A1804" t="s">
        <v>3365</v>
      </c>
      <c r="B1804" t="s">
        <v>49</v>
      </c>
      <c r="C1804">
        <v>6</v>
      </c>
      <c r="D1804" s="6">
        <v>135463.64000000001</v>
      </c>
      <c r="E1804" s="6">
        <v>6453947638.5699997</v>
      </c>
      <c r="F1804">
        <v>48</v>
      </c>
      <c r="G1804" t="s">
        <v>37</v>
      </c>
      <c r="H1804">
        <v>2022</v>
      </c>
      <c r="I1804">
        <v>1620</v>
      </c>
      <c r="J1804">
        <v>3</v>
      </c>
      <c r="K1804" s="5">
        <v>47642.395320000003</v>
      </c>
      <c r="L1804" s="6">
        <v>2822.1591170000002</v>
      </c>
      <c r="M18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5" spans="1:13" x14ac:dyDescent="0.2">
      <c r="A1805" t="s">
        <v>3366</v>
      </c>
      <c r="B1805" t="s">
        <v>24</v>
      </c>
      <c r="C1805">
        <v>10</v>
      </c>
      <c r="D1805" s="6">
        <v>338032.09</v>
      </c>
      <c r="E1805" s="6">
        <v>11012264320.58</v>
      </c>
      <c r="F1805">
        <v>24</v>
      </c>
      <c r="G1805" t="s">
        <v>21</v>
      </c>
      <c r="H1805">
        <v>2001</v>
      </c>
      <c r="I1805">
        <v>6541</v>
      </c>
      <c r="J1805">
        <v>24</v>
      </c>
      <c r="K1805" s="5">
        <v>32576.571169999999</v>
      </c>
      <c r="L1805" s="6">
        <v>14084.67023</v>
      </c>
      <c r="M18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6" spans="1:13" x14ac:dyDescent="0.2">
      <c r="A1806" t="s">
        <v>3367</v>
      </c>
      <c r="B1806" t="s">
        <v>12</v>
      </c>
      <c r="C1806">
        <v>1</v>
      </c>
      <c r="D1806" s="6">
        <v>494153.37</v>
      </c>
      <c r="E1806" s="6">
        <v>11761864224.74</v>
      </c>
      <c r="F1806">
        <v>48</v>
      </c>
      <c r="G1806" t="s">
        <v>16</v>
      </c>
      <c r="H1806">
        <v>2004</v>
      </c>
      <c r="I1806">
        <v>294</v>
      </c>
      <c r="J1806">
        <v>21</v>
      </c>
      <c r="K1806" s="5">
        <v>23801.05186</v>
      </c>
      <c r="L1806" s="6">
        <v>10294.86195</v>
      </c>
      <c r="M18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7" spans="1:13" x14ac:dyDescent="0.2">
      <c r="A1807" t="s">
        <v>3369</v>
      </c>
      <c r="B1807" t="s">
        <v>12</v>
      </c>
      <c r="C1807">
        <v>3</v>
      </c>
      <c r="D1807" s="6">
        <v>436310.97</v>
      </c>
      <c r="E1807" s="6">
        <v>19128674498.049999</v>
      </c>
      <c r="F1807">
        <v>25</v>
      </c>
      <c r="G1807" t="s">
        <v>27</v>
      </c>
      <c r="H1807">
        <v>2013</v>
      </c>
      <c r="I1807">
        <v>19331</v>
      </c>
      <c r="J1807">
        <v>12</v>
      </c>
      <c r="K1807" s="5">
        <v>43840.836900000002</v>
      </c>
      <c r="L1807" s="6">
        <v>17452.438900000001</v>
      </c>
      <c r="M18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8" spans="1:13" x14ac:dyDescent="0.2">
      <c r="A1808" t="s">
        <v>3370</v>
      </c>
      <c r="B1808" t="s">
        <v>24</v>
      </c>
      <c r="C1808">
        <v>9</v>
      </c>
      <c r="D1808" s="6">
        <v>31991.1</v>
      </c>
      <c r="E1808" s="6">
        <v>9872367669.5400009</v>
      </c>
      <c r="F1808">
        <v>50</v>
      </c>
      <c r="G1808" t="s">
        <v>35</v>
      </c>
      <c r="H1808">
        <v>2003</v>
      </c>
      <c r="I1808">
        <v>6916</v>
      </c>
      <c r="J1808">
        <v>22</v>
      </c>
      <c r="K1808" s="5">
        <v>308596.31949999998</v>
      </c>
      <c r="L1808" s="6">
        <v>639.82199749999995</v>
      </c>
      <c r="M18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09" spans="1:13" x14ac:dyDescent="0.2">
      <c r="A1809" t="s">
        <v>3371</v>
      </c>
      <c r="B1809" t="s">
        <v>32</v>
      </c>
      <c r="C1809">
        <v>7</v>
      </c>
      <c r="D1809" s="6">
        <v>184045.1</v>
      </c>
      <c r="E1809" s="6">
        <v>586778087.51999998</v>
      </c>
      <c r="F1809">
        <v>31</v>
      </c>
      <c r="G1809" t="s">
        <v>10</v>
      </c>
      <c r="H1809">
        <v>2009</v>
      </c>
      <c r="I1809">
        <v>10637</v>
      </c>
      <c r="J1809">
        <v>16</v>
      </c>
      <c r="K1809" s="5">
        <v>3187.229957</v>
      </c>
      <c r="L1809" s="6">
        <v>5936.9385709999997</v>
      </c>
      <c r="M18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0" spans="1:13" x14ac:dyDescent="0.2">
      <c r="A1810" t="s">
        <v>3374</v>
      </c>
      <c r="B1810" t="s">
        <v>49</v>
      </c>
      <c r="C1810">
        <v>1</v>
      </c>
      <c r="D1810" s="6">
        <v>218523.7</v>
      </c>
      <c r="E1810" s="6">
        <v>9084740865.8199997</v>
      </c>
      <c r="F1810">
        <v>45</v>
      </c>
      <c r="G1810" t="s">
        <v>13</v>
      </c>
      <c r="H1810">
        <v>2003</v>
      </c>
      <c r="I1810">
        <v>6499</v>
      </c>
      <c r="J1810">
        <v>22</v>
      </c>
      <c r="K1810" s="5">
        <v>41572.251320000003</v>
      </c>
      <c r="L1810" s="6">
        <v>4856.0823119999995</v>
      </c>
      <c r="M18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1" spans="1:13" x14ac:dyDescent="0.2">
      <c r="A1811" t="s">
        <v>360</v>
      </c>
      <c r="B1811" t="s">
        <v>15</v>
      </c>
      <c r="C1811">
        <v>4</v>
      </c>
      <c r="D1811" s="6">
        <v>175068.32</v>
      </c>
      <c r="E1811" s="6">
        <v>3120112261.02</v>
      </c>
      <c r="F1811">
        <v>43</v>
      </c>
      <c r="G1811" t="s">
        <v>27</v>
      </c>
      <c r="H1811">
        <v>2004</v>
      </c>
      <c r="I1811">
        <v>6588</v>
      </c>
      <c r="J1811">
        <v>21</v>
      </c>
      <c r="K1811" s="5">
        <v>17821.255560000001</v>
      </c>
      <c r="L1811" s="6">
        <v>4071.3561759999998</v>
      </c>
      <c r="M18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2" spans="1:13" x14ac:dyDescent="0.2">
      <c r="A1812" t="s">
        <v>3375</v>
      </c>
      <c r="B1812" t="s">
        <v>49</v>
      </c>
      <c r="C1812">
        <v>9</v>
      </c>
      <c r="D1812" s="6">
        <v>111477.33</v>
      </c>
      <c r="E1812" s="6">
        <v>24976633020.209999</v>
      </c>
      <c r="F1812">
        <v>45</v>
      </c>
      <c r="G1812" t="s">
        <v>16</v>
      </c>
      <c r="H1812">
        <v>2017</v>
      </c>
      <c r="I1812">
        <v>14007</v>
      </c>
      <c r="J1812">
        <v>8</v>
      </c>
      <c r="K1812" s="5">
        <v>224050.23069999999</v>
      </c>
      <c r="L1812" s="6">
        <v>2477.274003</v>
      </c>
      <c r="M18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3" spans="1:13" x14ac:dyDescent="0.2">
      <c r="A1813" t="s">
        <v>3376</v>
      </c>
      <c r="B1813" t="s">
        <v>18</v>
      </c>
      <c r="C1813">
        <v>10</v>
      </c>
      <c r="D1813" s="6">
        <v>492328.86</v>
      </c>
      <c r="E1813" s="6">
        <v>16069360794.52</v>
      </c>
      <c r="F1813">
        <v>50</v>
      </c>
      <c r="G1813" t="s">
        <v>21</v>
      </c>
      <c r="H1813">
        <v>2012</v>
      </c>
      <c r="I1813">
        <v>14425</v>
      </c>
      <c r="J1813">
        <v>13</v>
      </c>
      <c r="K1813" s="5">
        <v>32638.48605</v>
      </c>
      <c r="L1813" s="6">
        <v>9846.5771010000008</v>
      </c>
      <c r="M18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4" spans="1:13" x14ac:dyDescent="0.2">
      <c r="A1814" t="s">
        <v>3377</v>
      </c>
      <c r="B1814" t="s">
        <v>42</v>
      </c>
      <c r="C1814">
        <v>1</v>
      </c>
      <c r="D1814" s="6">
        <v>235623.93</v>
      </c>
      <c r="E1814" s="6">
        <v>4687876015.5</v>
      </c>
      <c r="F1814">
        <v>35</v>
      </c>
      <c r="G1814" t="s">
        <v>29</v>
      </c>
      <c r="H1814">
        <v>2008</v>
      </c>
      <c r="I1814">
        <v>4446</v>
      </c>
      <c r="J1814">
        <v>17</v>
      </c>
      <c r="K1814" s="5">
        <v>19894.585650000001</v>
      </c>
      <c r="L1814" s="6">
        <v>6732.1121910000002</v>
      </c>
      <c r="M18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5" spans="1:13" x14ac:dyDescent="0.2">
      <c r="A1815" t="s">
        <v>3379</v>
      </c>
      <c r="B1815" t="s">
        <v>49</v>
      </c>
      <c r="C1815">
        <v>3</v>
      </c>
      <c r="D1815" s="6">
        <v>224419.67</v>
      </c>
      <c r="E1815" s="6">
        <v>10436024292.4</v>
      </c>
      <c r="F1815">
        <v>44</v>
      </c>
      <c r="G1815" t="s">
        <v>37</v>
      </c>
      <c r="H1815">
        <v>2001</v>
      </c>
      <c r="I1815">
        <v>7715</v>
      </c>
      <c r="J1815">
        <v>24</v>
      </c>
      <c r="K1815" s="5">
        <v>46501.270499999999</v>
      </c>
      <c r="L1815" s="6">
        <v>5100.447091</v>
      </c>
      <c r="M18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6" spans="1:13" x14ac:dyDescent="0.2">
      <c r="A1816" t="s">
        <v>3380</v>
      </c>
      <c r="B1816" t="s">
        <v>9</v>
      </c>
      <c r="C1816">
        <v>7</v>
      </c>
      <c r="D1816" s="6">
        <v>52541.96</v>
      </c>
      <c r="E1816" s="6">
        <v>21068979625.41</v>
      </c>
      <c r="F1816">
        <v>6</v>
      </c>
      <c r="G1816" t="s">
        <v>27</v>
      </c>
      <c r="H1816">
        <v>2006</v>
      </c>
      <c r="I1816">
        <v>18523</v>
      </c>
      <c r="J1816">
        <v>19</v>
      </c>
      <c r="K1816" s="5">
        <v>400992.39669999998</v>
      </c>
      <c r="L1816" s="6">
        <v>8756.9935889999997</v>
      </c>
      <c r="M18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7" spans="1:13" x14ac:dyDescent="0.2">
      <c r="A1817" t="s">
        <v>3381</v>
      </c>
      <c r="B1817" t="s">
        <v>32</v>
      </c>
      <c r="C1817">
        <v>7</v>
      </c>
      <c r="D1817" s="6">
        <v>474134.53</v>
      </c>
      <c r="E1817" s="6">
        <v>15778359728.18</v>
      </c>
      <c r="F1817">
        <v>37</v>
      </c>
      <c r="G1817" t="s">
        <v>35</v>
      </c>
      <c r="H1817">
        <v>2013</v>
      </c>
      <c r="I1817">
        <v>550</v>
      </c>
      <c r="J1817">
        <v>12</v>
      </c>
      <c r="K1817" s="5">
        <v>33277.233719999997</v>
      </c>
      <c r="L1817" s="6">
        <v>12814.44678</v>
      </c>
      <c r="M18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8" spans="1:13" x14ac:dyDescent="0.2">
      <c r="A1818" t="s">
        <v>3382</v>
      </c>
      <c r="B1818" t="s">
        <v>9</v>
      </c>
      <c r="C1818">
        <v>7</v>
      </c>
      <c r="D1818" s="6">
        <v>122487.51</v>
      </c>
      <c r="E1818" s="6">
        <v>4502114489.71</v>
      </c>
      <c r="F1818">
        <v>38</v>
      </c>
      <c r="G1818" t="s">
        <v>13</v>
      </c>
      <c r="H1818">
        <v>2014</v>
      </c>
      <c r="I1818">
        <v>12306</v>
      </c>
      <c r="J1818">
        <v>11</v>
      </c>
      <c r="K1818" s="5">
        <v>36754.703860000001</v>
      </c>
      <c r="L1818" s="6">
        <v>3223.3554159999999</v>
      </c>
      <c r="M18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19" spans="1:13" x14ac:dyDescent="0.2">
      <c r="A1819" t="s">
        <v>3383</v>
      </c>
      <c r="B1819" t="s">
        <v>42</v>
      </c>
      <c r="C1819">
        <v>4</v>
      </c>
      <c r="D1819" s="6">
        <v>319100.26</v>
      </c>
      <c r="E1819" s="6">
        <v>14650901641.82</v>
      </c>
      <c r="F1819">
        <v>23</v>
      </c>
      <c r="G1819" t="s">
        <v>21</v>
      </c>
      <c r="H1819">
        <v>2009</v>
      </c>
      <c r="I1819">
        <v>8168</v>
      </c>
      <c r="J1819">
        <v>16</v>
      </c>
      <c r="K1819" s="5">
        <v>45912.161809999998</v>
      </c>
      <c r="L1819" s="6">
        <v>13873.924129999999</v>
      </c>
      <c r="M18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0" spans="1:13" x14ac:dyDescent="0.2">
      <c r="A1820" t="s">
        <v>3385</v>
      </c>
      <c r="B1820" t="s">
        <v>24</v>
      </c>
      <c r="C1820">
        <v>7</v>
      </c>
      <c r="D1820" s="6">
        <v>467564.26</v>
      </c>
      <c r="E1820" s="6">
        <v>9467703124.7900009</v>
      </c>
      <c r="F1820">
        <v>46</v>
      </c>
      <c r="G1820" t="s">
        <v>29</v>
      </c>
      <c r="H1820">
        <v>2011</v>
      </c>
      <c r="I1820">
        <v>17198</v>
      </c>
      <c r="J1820">
        <v>14</v>
      </c>
      <c r="K1820" s="5">
        <v>20247.988130000002</v>
      </c>
      <c r="L1820" s="6">
        <v>10164.440399999999</v>
      </c>
      <c r="M18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1" spans="1:13" x14ac:dyDescent="0.2">
      <c r="A1821" t="s">
        <v>3386</v>
      </c>
      <c r="B1821" t="s">
        <v>42</v>
      </c>
      <c r="C1821">
        <v>3</v>
      </c>
      <c r="D1821" s="6">
        <v>147000.60999999999</v>
      </c>
      <c r="E1821" s="6">
        <v>4150547400.3600001</v>
      </c>
      <c r="F1821">
        <v>14</v>
      </c>
      <c r="G1821" t="s">
        <v>27</v>
      </c>
      <c r="H1821">
        <v>2011</v>
      </c>
      <c r="I1821">
        <v>636</v>
      </c>
      <c r="J1821">
        <v>14</v>
      </c>
      <c r="K1821" s="5">
        <v>28233.898420000001</v>
      </c>
      <c r="L1821" s="6">
        <v>10500.04385</v>
      </c>
      <c r="M18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2" spans="1:13" x14ac:dyDescent="0.2">
      <c r="A1822" t="s">
        <v>3387</v>
      </c>
      <c r="B1822" t="s">
        <v>18</v>
      </c>
      <c r="C1822">
        <v>9</v>
      </c>
      <c r="D1822" s="6">
        <v>88959.82</v>
      </c>
      <c r="E1822" s="6">
        <v>16233580878.48</v>
      </c>
      <c r="F1822">
        <v>16</v>
      </c>
      <c r="G1822" t="s">
        <v>13</v>
      </c>
      <c r="H1822">
        <v>2010</v>
      </c>
      <c r="I1822">
        <v>7559</v>
      </c>
      <c r="J1822">
        <v>15</v>
      </c>
      <c r="K1822" s="5">
        <v>182481.17879999999</v>
      </c>
      <c r="L1822" s="6">
        <v>5559.9884430000002</v>
      </c>
      <c r="M18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3" spans="1:13" x14ac:dyDescent="0.2">
      <c r="A1823" t="s">
        <v>3388</v>
      </c>
      <c r="B1823" t="s">
        <v>12</v>
      </c>
      <c r="C1823">
        <v>1</v>
      </c>
      <c r="D1823" s="6">
        <v>326964.34000000003</v>
      </c>
      <c r="E1823" s="6">
        <v>12768652499.870001</v>
      </c>
      <c r="F1823">
        <v>32</v>
      </c>
      <c r="G1823" t="s">
        <v>16</v>
      </c>
      <c r="H1823">
        <v>2020</v>
      </c>
      <c r="I1823">
        <v>1529</v>
      </c>
      <c r="J1823">
        <v>5</v>
      </c>
      <c r="K1823" s="5">
        <v>39051.125310000003</v>
      </c>
      <c r="L1823" s="6">
        <v>10217.63572</v>
      </c>
      <c r="M18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4" spans="1:13" x14ac:dyDescent="0.2">
      <c r="A1824" t="s">
        <v>3389</v>
      </c>
      <c r="B1824" t="s">
        <v>18</v>
      </c>
      <c r="C1824">
        <v>7</v>
      </c>
      <c r="D1824" s="6">
        <v>31903.64</v>
      </c>
      <c r="E1824" s="6">
        <v>6546799319.0100002</v>
      </c>
      <c r="F1824">
        <v>15</v>
      </c>
      <c r="G1824" t="s">
        <v>27</v>
      </c>
      <c r="H1824">
        <v>2019</v>
      </c>
      <c r="I1824">
        <v>3238</v>
      </c>
      <c r="J1824">
        <v>6</v>
      </c>
      <c r="K1824" s="5">
        <v>205204.4045</v>
      </c>
      <c r="L1824" s="6">
        <v>2126.9093229999999</v>
      </c>
      <c r="M18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5" spans="1:13" x14ac:dyDescent="0.2">
      <c r="A1825" t="s">
        <v>3390</v>
      </c>
      <c r="B1825" t="s">
        <v>32</v>
      </c>
      <c r="C1825">
        <v>3</v>
      </c>
      <c r="D1825" s="6">
        <v>41216.730000000003</v>
      </c>
      <c r="E1825" s="6">
        <v>14360016068.639999</v>
      </c>
      <c r="F1825">
        <v>15</v>
      </c>
      <c r="G1825" t="s">
        <v>21</v>
      </c>
      <c r="H1825">
        <v>2021</v>
      </c>
      <c r="I1825">
        <v>18207</v>
      </c>
      <c r="J1825">
        <v>4</v>
      </c>
      <c r="K1825" s="5">
        <v>348401.5772</v>
      </c>
      <c r="L1825" s="6">
        <v>2747.782213</v>
      </c>
      <c r="M18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6" spans="1:13" x14ac:dyDescent="0.2">
      <c r="A1826" t="s">
        <v>3391</v>
      </c>
      <c r="B1826" t="s">
        <v>49</v>
      </c>
      <c r="C1826">
        <v>10</v>
      </c>
      <c r="D1826" s="6">
        <v>15691.16</v>
      </c>
      <c r="E1826" s="6">
        <v>6337679146.3299999</v>
      </c>
      <c r="F1826">
        <v>18</v>
      </c>
      <c r="G1826" t="s">
        <v>13</v>
      </c>
      <c r="H1826">
        <v>2013</v>
      </c>
      <c r="I1826">
        <v>19207</v>
      </c>
      <c r="J1826">
        <v>12</v>
      </c>
      <c r="K1826" s="5">
        <v>403900.20880000002</v>
      </c>
      <c r="L1826" s="6">
        <v>871.73120110000002</v>
      </c>
      <c r="M18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7" spans="1:13" x14ac:dyDescent="0.2">
      <c r="A1827" t="s">
        <v>3392</v>
      </c>
      <c r="B1827" t="s">
        <v>32</v>
      </c>
      <c r="C1827">
        <v>6</v>
      </c>
      <c r="D1827" s="6">
        <v>100200.6</v>
      </c>
      <c r="E1827" s="6">
        <v>3107073595.3299999</v>
      </c>
      <c r="F1827">
        <v>47</v>
      </c>
      <c r="G1827" t="s">
        <v>10</v>
      </c>
      <c r="H1827">
        <v>2009</v>
      </c>
      <c r="I1827">
        <v>15231</v>
      </c>
      <c r="J1827">
        <v>16</v>
      </c>
      <c r="K1827" s="5">
        <v>31007.53369</v>
      </c>
      <c r="L1827" s="6">
        <v>2131.9276009999999</v>
      </c>
      <c r="M18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8" spans="1:13" x14ac:dyDescent="0.2">
      <c r="A1828" t="s">
        <v>3396</v>
      </c>
      <c r="B1828" t="s">
        <v>24</v>
      </c>
      <c r="C1828">
        <v>10</v>
      </c>
      <c r="D1828" s="6">
        <v>54583.25</v>
      </c>
      <c r="E1828" s="6">
        <v>12207126805.610001</v>
      </c>
      <c r="F1828">
        <v>48</v>
      </c>
      <c r="G1828" t="s">
        <v>19</v>
      </c>
      <c r="H1828">
        <v>2022</v>
      </c>
      <c r="I1828">
        <v>1947</v>
      </c>
      <c r="J1828">
        <v>3</v>
      </c>
      <c r="K1828" s="5">
        <v>223641.36009999999</v>
      </c>
      <c r="L1828" s="6">
        <v>1137.1510370000001</v>
      </c>
      <c r="M18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29" spans="1:13" x14ac:dyDescent="0.2">
      <c r="A1829" t="s">
        <v>3398</v>
      </c>
      <c r="B1829" t="s">
        <v>49</v>
      </c>
      <c r="C1829">
        <v>8</v>
      </c>
      <c r="D1829" s="6">
        <v>296170.21000000002</v>
      </c>
      <c r="E1829" s="6">
        <v>14188535934.790001</v>
      </c>
      <c r="F1829">
        <v>18</v>
      </c>
      <c r="G1829" t="s">
        <v>21</v>
      </c>
      <c r="H1829">
        <v>2008</v>
      </c>
      <c r="I1829">
        <v>1661</v>
      </c>
      <c r="J1829">
        <v>17</v>
      </c>
      <c r="K1829" s="5">
        <v>47905.694369999997</v>
      </c>
      <c r="L1829" s="6">
        <v>16453.90079</v>
      </c>
      <c r="M18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0" spans="1:13" x14ac:dyDescent="0.2">
      <c r="A1830" t="s">
        <v>3399</v>
      </c>
      <c r="B1830" t="s">
        <v>24</v>
      </c>
      <c r="C1830">
        <v>3</v>
      </c>
      <c r="D1830" s="6">
        <v>246050.85</v>
      </c>
      <c r="E1830" s="6">
        <v>4888415227.6999998</v>
      </c>
      <c r="F1830">
        <v>49</v>
      </c>
      <c r="G1830" t="s">
        <v>35</v>
      </c>
      <c r="H1830">
        <v>2015</v>
      </c>
      <c r="I1830">
        <v>6764</v>
      </c>
      <c r="J1830">
        <v>10</v>
      </c>
      <c r="K1830" s="5">
        <v>19866.500039999999</v>
      </c>
      <c r="L1830" s="6">
        <v>5021.445874</v>
      </c>
      <c r="M18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1" spans="1:13" x14ac:dyDescent="0.2">
      <c r="A1831" t="s">
        <v>3405</v>
      </c>
      <c r="B1831" t="s">
        <v>18</v>
      </c>
      <c r="C1831">
        <v>8</v>
      </c>
      <c r="D1831" s="6">
        <v>396545.32</v>
      </c>
      <c r="E1831" s="6">
        <v>18426703979.900002</v>
      </c>
      <c r="F1831">
        <v>49</v>
      </c>
      <c r="G1831" t="s">
        <v>10</v>
      </c>
      <c r="H1831">
        <v>2000</v>
      </c>
      <c r="I1831">
        <v>12082</v>
      </c>
      <c r="J1831">
        <v>25</v>
      </c>
      <c r="K1831" s="5">
        <v>46467.09143</v>
      </c>
      <c r="L1831" s="6">
        <v>8092.7615420000002</v>
      </c>
      <c r="M18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2" spans="1:13" x14ac:dyDescent="0.2">
      <c r="A1832" t="s">
        <v>3406</v>
      </c>
      <c r="B1832" t="s">
        <v>24</v>
      </c>
      <c r="C1832">
        <v>9</v>
      </c>
      <c r="D1832" s="6">
        <v>323909.18</v>
      </c>
      <c r="E1832" s="6">
        <v>11470826917.280001</v>
      </c>
      <c r="F1832">
        <v>29</v>
      </c>
      <c r="G1832" t="s">
        <v>29</v>
      </c>
      <c r="H1832">
        <v>2023</v>
      </c>
      <c r="I1832">
        <v>14225</v>
      </c>
      <c r="J1832">
        <v>2</v>
      </c>
      <c r="K1832" s="5">
        <v>35412.713199999998</v>
      </c>
      <c r="L1832" s="6">
        <v>11169.28218</v>
      </c>
      <c r="M18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3" spans="1:13" x14ac:dyDescent="0.2">
      <c r="A1833" t="s">
        <v>3407</v>
      </c>
      <c r="B1833" t="s">
        <v>42</v>
      </c>
      <c r="C1833">
        <v>1</v>
      </c>
      <c r="D1833" s="6">
        <v>267579.52000000002</v>
      </c>
      <c r="E1833" s="6">
        <v>10736737001.549999</v>
      </c>
      <c r="F1833">
        <v>49</v>
      </c>
      <c r="G1833" t="s">
        <v>16</v>
      </c>
      <c r="H1833">
        <v>2007</v>
      </c>
      <c r="I1833">
        <v>9677</v>
      </c>
      <c r="J1833">
        <v>18</v>
      </c>
      <c r="K1833" s="5">
        <v>40124.406389999996</v>
      </c>
      <c r="L1833" s="6">
        <v>5460.8065409999999</v>
      </c>
      <c r="M18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4" spans="1:13" x14ac:dyDescent="0.2">
      <c r="A1834" t="s">
        <v>3408</v>
      </c>
      <c r="B1834" t="s">
        <v>42</v>
      </c>
      <c r="C1834">
        <v>1</v>
      </c>
      <c r="D1834" s="6">
        <v>251335.98</v>
      </c>
      <c r="E1834" s="6">
        <v>6703854799.6700001</v>
      </c>
      <c r="F1834">
        <v>16</v>
      </c>
      <c r="G1834" t="s">
        <v>16</v>
      </c>
      <c r="H1834">
        <v>2005</v>
      </c>
      <c r="I1834">
        <v>15065</v>
      </c>
      <c r="J1834">
        <v>20</v>
      </c>
      <c r="K1834" s="5">
        <v>26671.881979999998</v>
      </c>
      <c r="L1834" s="6">
        <v>15708.498439999999</v>
      </c>
      <c r="M18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5" spans="1:13" x14ac:dyDescent="0.2">
      <c r="A1835" t="s">
        <v>3409</v>
      </c>
      <c r="B1835" t="s">
        <v>32</v>
      </c>
      <c r="C1835">
        <v>4</v>
      </c>
      <c r="D1835" s="6">
        <v>192347.83</v>
      </c>
      <c r="E1835" s="6">
        <v>8365841921.8900003</v>
      </c>
      <c r="F1835">
        <v>42</v>
      </c>
      <c r="G1835" t="s">
        <v>21</v>
      </c>
      <c r="H1835">
        <v>2007</v>
      </c>
      <c r="I1835">
        <v>8239</v>
      </c>
      <c r="J1835">
        <v>18</v>
      </c>
      <c r="K1835" s="5">
        <v>43492.300739999999</v>
      </c>
      <c r="L1835" s="6">
        <v>4579.7101860000002</v>
      </c>
      <c r="M18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6" spans="1:13" x14ac:dyDescent="0.2">
      <c r="A1836" t="s">
        <v>3410</v>
      </c>
      <c r="B1836" t="s">
        <v>9</v>
      </c>
      <c r="C1836">
        <v>10</v>
      </c>
      <c r="D1836" s="6">
        <v>313760.21999999997</v>
      </c>
      <c r="E1836" s="6">
        <v>8779544442.0400009</v>
      </c>
      <c r="F1836">
        <v>27</v>
      </c>
      <c r="G1836" t="s">
        <v>13</v>
      </c>
      <c r="H1836">
        <v>2015</v>
      </c>
      <c r="I1836">
        <v>3932</v>
      </c>
      <c r="J1836">
        <v>10</v>
      </c>
      <c r="K1836" s="5">
        <v>27980.70059</v>
      </c>
      <c r="L1836" s="6">
        <v>11620.74877</v>
      </c>
      <c r="M18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7" spans="1:13" x14ac:dyDescent="0.2">
      <c r="A1837" t="s">
        <v>3412</v>
      </c>
      <c r="B1837" t="s">
        <v>49</v>
      </c>
      <c r="C1837">
        <v>9</v>
      </c>
      <c r="D1837" s="6">
        <v>399904.33</v>
      </c>
      <c r="E1837" s="6">
        <v>17169825392.049999</v>
      </c>
      <c r="F1837">
        <v>26</v>
      </c>
      <c r="G1837" t="s">
        <v>27</v>
      </c>
      <c r="H1837">
        <v>2007</v>
      </c>
      <c r="I1837">
        <v>11817</v>
      </c>
      <c r="J1837">
        <v>18</v>
      </c>
      <c r="K1837" s="5">
        <v>42933.832520000004</v>
      </c>
      <c r="L1837" s="6">
        <v>15380.935729999999</v>
      </c>
      <c r="M18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8" spans="1:13" x14ac:dyDescent="0.2">
      <c r="A1838" t="s">
        <v>3413</v>
      </c>
      <c r="B1838" t="s">
        <v>24</v>
      </c>
      <c r="C1838">
        <v>4</v>
      </c>
      <c r="D1838" s="6">
        <v>177242.6</v>
      </c>
      <c r="E1838" s="6">
        <v>8516992095.0799999</v>
      </c>
      <c r="F1838">
        <v>40</v>
      </c>
      <c r="G1838" t="s">
        <v>21</v>
      </c>
      <c r="H1838">
        <v>2013</v>
      </c>
      <c r="I1838">
        <v>5532</v>
      </c>
      <c r="J1838">
        <v>12</v>
      </c>
      <c r="K1838" s="5">
        <v>48051.736140000001</v>
      </c>
      <c r="L1838" s="6">
        <v>4431.065106</v>
      </c>
      <c r="M18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39" spans="1:13" x14ac:dyDescent="0.2">
      <c r="A1839" t="s">
        <v>3414</v>
      </c>
      <c r="B1839" t="s">
        <v>32</v>
      </c>
      <c r="C1839">
        <v>9</v>
      </c>
      <c r="D1839" s="6">
        <v>243007.97</v>
      </c>
      <c r="E1839" s="6">
        <v>7685100560.2700005</v>
      </c>
      <c r="F1839">
        <v>17</v>
      </c>
      <c r="G1839" t="s">
        <v>33</v>
      </c>
      <c r="H1839">
        <v>2005</v>
      </c>
      <c r="I1839">
        <v>18885</v>
      </c>
      <c r="J1839">
        <v>20</v>
      </c>
      <c r="K1839" s="5">
        <v>31623.89039</v>
      </c>
      <c r="L1839" s="6">
        <v>14294.586740000001</v>
      </c>
      <c r="M18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0" spans="1:13" x14ac:dyDescent="0.2">
      <c r="A1840" t="s">
        <v>3415</v>
      </c>
      <c r="B1840" t="s">
        <v>12</v>
      </c>
      <c r="C1840">
        <v>9</v>
      </c>
      <c r="D1840" s="6">
        <v>274964.95</v>
      </c>
      <c r="E1840" s="6">
        <v>8039100166.7700005</v>
      </c>
      <c r="F1840">
        <v>22</v>
      </c>
      <c r="G1840" t="s">
        <v>10</v>
      </c>
      <c r="H1840">
        <v>2017</v>
      </c>
      <c r="I1840">
        <v>1846</v>
      </c>
      <c r="J1840">
        <v>8</v>
      </c>
      <c r="K1840" s="5">
        <v>29235.818350000001</v>
      </c>
      <c r="L1840" s="6">
        <v>12498.40662</v>
      </c>
      <c r="M18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1" spans="1:13" x14ac:dyDescent="0.2">
      <c r="A1841" t="s">
        <v>3416</v>
      </c>
      <c r="B1841" t="s">
        <v>32</v>
      </c>
      <c r="C1841">
        <v>3</v>
      </c>
      <c r="D1841" s="6">
        <v>459480.99</v>
      </c>
      <c r="E1841" s="6">
        <v>14420722988.26</v>
      </c>
      <c r="F1841">
        <v>24</v>
      </c>
      <c r="G1841" t="s">
        <v>35</v>
      </c>
      <c r="H1841">
        <v>2002</v>
      </c>
      <c r="I1841">
        <v>15889</v>
      </c>
      <c r="J1841">
        <v>23</v>
      </c>
      <c r="K1841" s="5">
        <v>31383.808710000001</v>
      </c>
      <c r="L1841" s="6">
        <v>19145.041270000002</v>
      </c>
      <c r="M18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2" spans="1:13" x14ac:dyDescent="0.2">
      <c r="A1842" t="s">
        <v>3420</v>
      </c>
      <c r="B1842" t="s">
        <v>32</v>
      </c>
      <c r="C1842">
        <v>6</v>
      </c>
      <c r="D1842" s="6">
        <v>46653.51</v>
      </c>
      <c r="E1842" s="6">
        <v>19987024514.950001</v>
      </c>
      <c r="F1842">
        <v>26</v>
      </c>
      <c r="G1842" t="s">
        <v>27</v>
      </c>
      <c r="H1842">
        <v>2001</v>
      </c>
      <c r="I1842">
        <v>3448</v>
      </c>
      <c r="J1842">
        <v>24</v>
      </c>
      <c r="K1842" s="5">
        <v>428413.13540000003</v>
      </c>
      <c r="L1842" s="6">
        <v>1794.365892</v>
      </c>
      <c r="M18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3" spans="1:13" x14ac:dyDescent="0.2">
      <c r="A1843" t="s">
        <v>3421</v>
      </c>
      <c r="B1843" t="s">
        <v>9</v>
      </c>
      <c r="C1843">
        <v>7</v>
      </c>
      <c r="D1843" s="6">
        <v>354039.77</v>
      </c>
      <c r="E1843" s="6">
        <v>6677547637.6099997</v>
      </c>
      <c r="F1843">
        <v>26</v>
      </c>
      <c r="G1843" t="s">
        <v>29</v>
      </c>
      <c r="H1843">
        <v>2006</v>
      </c>
      <c r="I1843">
        <v>16121</v>
      </c>
      <c r="J1843">
        <v>19</v>
      </c>
      <c r="K1843" s="5">
        <v>18860.010149999998</v>
      </c>
      <c r="L1843" s="6">
        <v>13616.914119999999</v>
      </c>
      <c r="M18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4" spans="1:13" x14ac:dyDescent="0.2">
      <c r="A1844" t="s">
        <v>3422</v>
      </c>
      <c r="B1844" t="s">
        <v>32</v>
      </c>
      <c r="C1844">
        <v>9</v>
      </c>
      <c r="D1844" s="6">
        <v>389233.87</v>
      </c>
      <c r="E1844" s="6">
        <v>11109888726.940001</v>
      </c>
      <c r="F1844">
        <v>27</v>
      </c>
      <c r="G1844" t="s">
        <v>27</v>
      </c>
      <c r="H1844">
        <v>2015</v>
      </c>
      <c r="I1844">
        <v>4684</v>
      </c>
      <c r="J1844">
        <v>10</v>
      </c>
      <c r="K1844" s="5">
        <v>28541.9653</v>
      </c>
      <c r="L1844" s="6">
        <v>14416.069100000001</v>
      </c>
      <c r="M18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5" spans="1:13" x14ac:dyDescent="0.2">
      <c r="A1845" t="s">
        <v>3423</v>
      </c>
      <c r="B1845" t="s">
        <v>42</v>
      </c>
      <c r="C1845">
        <v>1</v>
      </c>
      <c r="D1845" s="6">
        <v>202340.46</v>
      </c>
      <c r="E1845" s="6">
        <v>7769671033.2600002</v>
      </c>
      <c r="F1845">
        <v>28</v>
      </c>
      <c r="G1845" t="s">
        <v>21</v>
      </c>
      <c r="H1845">
        <v>2007</v>
      </c>
      <c r="I1845">
        <v>17355</v>
      </c>
      <c r="J1845">
        <v>18</v>
      </c>
      <c r="K1845" s="5">
        <v>38397.998619999998</v>
      </c>
      <c r="L1845" s="6">
        <v>7226.4449889999996</v>
      </c>
      <c r="M18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6" spans="1:13" x14ac:dyDescent="0.2">
      <c r="A1846" t="s">
        <v>3425</v>
      </c>
      <c r="B1846" t="s">
        <v>12</v>
      </c>
      <c r="C1846">
        <v>1</v>
      </c>
      <c r="D1846" s="6">
        <v>259513.29</v>
      </c>
      <c r="E1846" s="6">
        <v>7225329514.6300001</v>
      </c>
      <c r="F1846">
        <v>36</v>
      </c>
      <c r="G1846" t="s">
        <v>33</v>
      </c>
      <c r="H1846">
        <v>2004</v>
      </c>
      <c r="I1846">
        <v>955</v>
      </c>
      <c r="J1846">
        <v>21</v>
      </c>
      <c r="K1846" s="5">
        <v>27840.847600000001</v>
      </c>
      <c r="L1846" s="6">
        <v>7208.7025450000001</v>
      </c>
      <c r="M18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7" spans="1:13" x14ac:dyDescent="0.2">
      <c r="A1847" t="s">
        <v>3426</v>
      </c>
      <c r="B1847" t="s">
        <v>49</v>
      </c>
      <c r="C1847">
        <v>1</v>
      </c>
      <c r="D1847" s="6">
        <v>334480.77</v>
      </c>
      <c r="E1847" s="6">
        <v>13004716792.889999</v>
      </c>
      <c r="F1847">
        <v>23</v>
      </c>
      <c r="G1847" t="s">
        <v>10</v>
      </c>
      <c r="H1847">
        <v>2012</v>
      </c>
      <c r="I1847">
        <v>15431</v>
      </c>
      <c r="J1847">
        <v>13</v>
      </c>
      <c r="K1847" s="5">
        <v>38879.312149999998</v>
      </c>
      <c r="L1847" s="6">
        <v>14542.642229999999</v>
      </c>
      <c r="M18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8" spans="1:13" x14ac:dyDescent="0.2">
      <c r="A1848" t="s">
        <v>3431</v>
      </c>
      <c r="B1848" t="s">
        <v>49</v>
      </c>
      <c r="C1848">
        <v>6</v>
      </c>
      <c r="D1848" s="6">
        <v>409653.01</v>
      </c>
      <c r="E1848" s="6">
        <v>12732232164.24</v>
      </c>
      <c r="F1848">
        <v>40</v>
      </c>
      <c r="G1848" t="s">
        <v>29</v>
      </c>
      <c r="H1848">
        <v>2015</v>
      </c>
      <c r="I1848">
        <v>1704</v>
      </c>
      <c r="J1848">
        <v>10</v>
      </c>
      <c r="K1848" s="5">
        <v>31079.528839999999</v>
      </c>
      <c r="L1848" s="6">
        <v>10241.32523</v>
      </c>
      <c r="M18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49" spans="1:13" x14ac:dyDescent="0.2">
      <c r="A1849" t="s">
        <v>3432</v>
      </c>
      <c r="B1849" t="s">
        <v>9</v>
      </c>
      <c r="C1849">
        <v>6</v>
      </c>
      <c r="D1849" s="6">
        <v>325008.71000000002</v>
      </c>
      <c r="E1849" s="6">
        <v>8144841572.2600002</v>
      </c>
      <c r="F1849">
        <v>42</v>
      </c>
      <c r="G1849" t="s">
        <v>29</v>
      </c>
      <c r="H1849">
        <v>2011</v>
      </c>
      <c r="I1849">
        <v>18485</v>
      </c>
      <c r="J1849">
        <v>14</v>
      </c>
      <c r="K1849" s="5">
        <v>25059.379099999998</v>
      </c>
      <c r="L1849" s="6">
        <v>7738.3027039999997</v>
      </c>
      <c r="M18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0" spans="1:13" x14ac:dyDescent="0.2">
      <c r="A1850" t="s">
        <v>3434</v>
      </c>
      <c r="B1850" t="s">
        <v>49</v>
      </c>
      <c r="C1850">
        <v>2</v>
      </c>
      <c r="D1850" s="6">
        <v>295576.26</v>
      </c>
      <c r="E1850" s="6">
        <v>13806324131.52</v>
      </c>
      <c r="F1850">
        <v>46</v>
      </c>
      <c r="G1850" t="s">
        <v>21</v>
      </c>
      <c r="H1850">
        <v>2013</v>
      </c>
      <c r="I1850">
        <v>4359</v>
      </c>
      <c r="J1850">
        <v>12</v>
      </c>
      <c r="K1850" s="5">
        <v>46708.855349999998</v>
      </c>
      <c r="L1850" s="6">
        <v>6425.5707679999996</v>
      </c>
      <c r="M18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1" spans="1:13" x14ac:dyDescent="0.2">
      <c r="A1851" t="s">
        <v>366</v>
      </c>
      <c r="B1851" t="s">
        <v>18</v>
      </c>
      <c r="C1851">
        <v>5</v>
      </c>
      <c r="D1851" s="6">
        <v>422787.75</v>
      </c>
      <c r="E1851" s="6">
        <v>17362043767.369999</v>
      </c>
      <c r="F1851">
        <v>28</v>
      </c>
      <c r="G1851" t="s">
        <v>35</v>
      </c>
      <c r="H1851">
        <v>2014</v>
      </c>
      <c r="I1851">
        <v>17426</v>
      </c>
      <c r="J1851">
        <v>11</v>
      </c>
      <c r="K1851" s="5">
        <v>41064.626340000003</v>
      </c>
      <c r="L1851" s="6">
        <v>15099.5625</v>
      </c>
      <c r="M18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2" spans="1:13" x14ac:dyDescent="0.2">
      <c r="A1852" t="s">
        <v>3435</v>
      </c>
      <c r="B1852" t="s">
        <v>32</v>
      </c>
      <c r="C1852">
        <v>3</v>
      </c>
      <c r="D1852" s="6">
        <v>148360.95999999999</v>
      </c>
      <c r="E1852" s="6">
        <v>2627085225.1199999</v>
      </c>
      <c r="F1852">
        <v>8</v>
      </c>
      <c r="G1852" t="s">
        <v>19</v>
      </c>
      <c r="H1852">
        <v>2013</v>
      </c>
      <c r="I1852">
        <v>1018</v>
      </c>
      <c r="J1852">
        <v>12</v>
      </c>
      <c r="K1852" s="5">
        <v>17706.38853</v>
      </c>
      <c r="L1852" s="6">
        <v>18545.120449999999</v>
      </c>
      <c r="M18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3" spans="1:13" x14ac:dyDescent="0.2">
      <c r="A1853" t="s">
        <v>3436</v>
      </c>
      <c r="B1853" t="s">
        <v>42</v>
      </c>
      <c r="C1853">
        <v>9</v>
      </c>
      <c r="D1853" s="6">
        <v>21642.2</v>
      </c>
      <c r="E1853" s="6">
        <v>7360820486.3000002</v>
      </c>
      <c r="F1853">
        <v>37</v>
      </c>
      <c r="G1853" t="s">
        <v>29</v>
      </c>
      <c r="H1853">
        <v>2003</v>
      </c>
      <c r="I1853">
        <v>11303</v>
      </c>
      <c r="J1853">
        <v>22</v>
      </c>
      <c r="K1853" s="5">
        <v>340113.24280000001</v>
      </c>
      <c r="L1853" s="6">
        <v>584.92432589999999</v>
      </c>
      <c r="M18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4" spans="1:13" x14ac:dyDescent="0.2">
      <c r="A1854" t="s">
        <v>3437</v>
      </c>
      <c r="B1854" t="s">
        <v>15</v>
      </c>
      <c r="C1854">
        <v>1</v>
      </c>
      <c r="D1854" s="6">
        <v>352714.09</v>
      </c>
      <c r="E1854" s="6">
        <v>16838370671.68</v>
      </c>
      <c r="F1854">
        <v>46</v>
      </c>
      <c r="G1854" t="s">
        <v>29</v>
      </c>
      <c r="H1854">
        <v>2008</v>
      </c>
      <c r="I1854">
        <v>12674</v>
      </c>
      <c r="J1854">
        <v>17</v>
      </c>
      <c r="K1854" s="5">
        <v>47738.433620000003</v>
      </c>
      <c r="L1854" s="6">
        <v>7667.6975110000003</v>
      </c>
      <c r="M18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5" spans="1:13" x14ac:dyDescent="0.2">
      <c r="A1855" t="s">
        <v>3438</v>
      </c>
      <c r="B1855" t="s">
        <v>24</v>
      </c>
      <c r="C1855">
        <v>10</v>
      </c>
      <c r="D1855" s="6">
        <v>362376.13</v>
      </c>
      <c r="E1855" s="6">
        <v>8936301689.6000004</v>
      </c>
      <c r="F1855">
        <v>28</v>
      </c>
      <c r="G1855" t="s">
        <v>13</v>
      </c>
      <c r="H1855">
        <v>2018</v>
      </c>
      <c r="I1855">
        <v>14693</v>
      </c>
      <c r="J1855">
        <v>7</v>
      </c>
      <c r="K1855" s="5">
        <v>24659.293129999998</v>
      </c>
      <c r="L1855" s="6">
        <v>12942.004790000001</v>
      </c>
      <c r="M18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6" spans="1:13" x14ac:dyDescent="0.2">
      <c r="A1856" t="s">
        <v>3439</v>
      </c>
      <c r="B1856" t="s">
        <v>18</v>
      </c>
      <c r="C1856">
        <v>1</v>
      </c>
      <c r="D1856" s="6">
        <v>44115.45</v>
      </c>
      <c r="E1856" s="6">
        <v>1641047625.6700001</v>
      </c>
      <c r="F1856">
        <v>35</v>
      </c>
      <c r="G1856" t="s">
        <v>37</v>
      </c>
      <c r="H1856">
        <v>2022</v>
      </c>
      <c r="I1856">
        <v>12289</v>
      </c>
      <c r="J1856">
        <v>3</v>
      </c>
      <c r="K1856" s="5">
        <v>37197.928809999998</v>
      </c>
      <c r="L1856" s="6">
        <v>1260.441538</v>
      </c>
      <c r="M18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7" spans="1:13" x14ac:dyDescent="0.2">
      <c r="A1857" t="s">
        <v>3441</v>
      </c>
      <c r="B1857" t="s">
        <v>18</v>
      </c>
      <c r="C1857">
        <v>6</v>
      </c>
      <c r="D1857" s="6">
        <v>381804.61</v>
      </c>
      <c r="E1857" s="6">
        <v>7784629550.7600002</v>
      </c>
      <c r="F1857">
        <v>33</v>
      </c>
      <c r="G1857" t="s">
        <v>19</v>
      </c>
      <c r="H1857">
        <v>2007</v>
      </c>
      <c r="I1857">
        <v>17066</v>
      </c>
      <c r="J1857">
        <v>18</v>
      </c>
      <c r="K1857" s="5">
        <v>20388.040079999999</v>
      </c>
      <c r="L1857" s="6">
        <v>11569.83675</v>
      </c>
      <c r="M18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8" spans="1:13" x14ac:dyDescent="0.2">
      <c r="A1858" t="s">
        <v>3443</v>
      </c>
      <c r="B1858" t="s">
        <v>12</v>
      </c>
      <c r="C1858">
        <v>5</v>
      </c>
      <c r="D1858" s="6">
        <v>384705.24</v>
      </c>
      <c r="E1858" s="6">
        <v>177859305.47999999</v>
      </c>
      <c r="F1858">
        <v>49</v>
      </c>
      <c r="G1858" t="s">
        <v>16</v>
      </c>
      <c r="H1858">
        <v>2022</v>
      </c>
      <c r="I1858">
        <v>1017</v>
      </c>
      <c r="J1858">
        <v>3</v>
      </c>
      <c r="K1858" s="5">
        <v>461.32618330000003</v>
      </c>
      <c r="L1858" s="6">
        <v>7851.1273540000002</v>
      </c>
      <c r="M18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59" spans="1:13" x14ac:dyDescent="0.2">
      <c r="A1859" t="s">
        <v>3444</v>
      </c>
      <c r="B1859" t="s">
        <v>49</v>
      </c>
      <c r="C1859">
        <v>6</v>
      </c>
      <c r="D1859" s="6">
        <v>315786.88</v>
      </c>
      <c r="E1859" s="6">
        <v>5680603872.1800003</v>
      </c>
      <c r="F1859">
        <v>29</v>
      </c>
      <c r="G1859" t="s">
        <v>16</v>
      </c>
      <c r="H1859">
        <v>2021</v>
      </c>
      <c r="I1859">
        <v>9104</v>
      </c>
      <c r="J1859">
        <v>4</v>
      </c>
      <c r="K1859" s="5">
        <v>17987.72683</v>
      </c>
      <c r="L1859" s="6">
        <v>10889.202670000001</v>
      </c>
      <c r="M18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0" spans="1:13" x14ac:dyDescent="0.2">
      <c r="A1860" t="s">
        <v>367</v>
      </c>
      <c r="B1860" t="s">
        <v>32</v>
      </c>
      <c r="C1860">
        <v>10</v>
      </c>
      <c r="D1860" s="6">
        <v>186420.96</v>
      </c>
      <c r="E1860" s="6">
        <v>508950384.68000001</v>
      </c>
      <c r="F1860">
        <v>47</v>
      </c>
      <c r="G1860" t="s">
        <v>37</v>
      </c>
      <c r="H1860">
        <v>2012</v>
      </c>
      <c r="I1860">
        <v>3775</v>
      </c>
      <c r="J1860">
        <v>13</v>
      </c>
      <c r="K1860" s="5">
        <v>2729.1135570000001</v>
      </c>
      <c r="L1860" s="6">
        <v>3966.403362</v>
      </c>
      <c r="M18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1" spans="1:13" x14ac:dyDescent="0.2">
      <c r="A1861" t="s">
        <v>3445</v>
      </c>
      <c r="B1861" t="s">
        <v>42</v>
      </c>
      <c r="C1861">
        <v>5</v>
      </c>
      <c r="D1861" s="6">
        <v>383866.4</v>
      </c>
      <c r="E1861" s="6">
        <v>11564951216.43</v>
      </c>
      <c r="F1861">
        <v>35</v>
      </c>
      <c r="G1861" t="s">
        <v>13</v>
      </c>
      <c r="H1861">
        <v>2019</v>
      </c>
      <c r="I1861">
        <v>14446</v>
      </c>
      <c r="J1861">
        <v>6</v>
      </c>
      <c r="K1861" s="5">
        <v>30126.542270000002</v>
      </c>
      <c r="L1861" s="6">
        <v>10967.61145</v>
      </c>
      <c r="M18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2" spans="1:13" x14ac:dyDescent="0.2">
      <c r="A1862" t="s">
        <v>3446</v>
      </c>
      <c r="B1862" t="s">
        <v>18</v>
      </c>
      <c r="C1862">
        <v>7</v>
      </c>
      <c r="D1862" s="6">
        <v>244738.01</v>
      </c>
      <c r="E1862" s="6">
        <v>1105196828.8800001</v>
      </c>
      <c r="F1862">
        <v>44</v>
      </c>
      <c r="G1862" t="s">
        <v>19</v>
      </c>
      <c r="H1862">
        <v>2008</v>
      </c>
      <c r="I1862">
        <v>15671</v>
      </c>
      <c r="J1862">
        <v>17</v>
      </c>
      <c r="K1862" s="5">
        <v>4514.8363749999999</v>
      </c>
      <c r="L1862" s="6">
        <v>5562.2276060000004</v>
      </c>
      <c r="M18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3" spans="1:13" x14ac:dyDescent="0.2">
      <c r="A1863" t="s">
        <v>3447</v>
      </c>
      <c r="B1863" t="s">
        <v>24</v>
      </c>
      <c r="C1863">
        <v>6</v>
      </c>
      <c r="D1863" s="6">
        <v>491947.77</v>
      </c>
      <c r="E1863" s="6">
        <v>22685141453.669998</v>
      </c>
      <c r="F1863">
        <v>32</v>
      </c>
      <c r="G1863" t="s">
        <v>29</v>
      </c>
      <c r="H1863">
        <v>2016</v>
      </c>
      <c r="I1863">
        <v>5353</v>
      </c>
      <c r="J1863">
        <v>9</v>
      </c>
      <c r="K1863" s="5">
        <v>46111.906020000002</v>
      </c>
      <c r="L1863" s="6">
        <v>15373.36793</v>
      </c>
      <c r="M18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4" spans="1:13" x14ac:dyDescent="0.2">
      <c r="A1864" t="s">
        <v>3449</v>
      </c>
      <c r="B1864" t="s">
        <v>15</v>
      </c>
      <c r="C1864">
        <v>2</v>
      </c>
      <c r="D1864" s="6">
        <v>281619.59000000003</v>
      </c>
      <c r="E1864" s="6">
        <v>11722769447.92</v>
      </c>
      <c r="F1864">
        <v>15</v>
      </c>
      <c r="G1864" t="s">
        <v>13</v>
      </c>
      <c r="H1864">
        <v>2006</v>
      </c>
      <c r="I1864">
        <v>10551</v>
      </c>
      <c r="J1864">
        <v>19</v>
      </c>
      <c r="K1864" s="5">
        <v>41625.257250000002</v>
      </c>
      <c r="L1864" s="6">
        <v>18774.63925</v>
      </c>
      <c r="M18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5" spans="1:13" x14ac:dyDescent="0.2">
      <c r="A1865" t="s">
        <v>3450</v>
      </c>
      <c r="B1865" t="s">
        <v>15</v>
      </c>
      <c r="C1865">
        <v>10</v>
      </c>
      <c r="D1865" s="6">
        <v>227319.69</v>
      </c>
      <c r="E1865" s="6">
        <v>8375375539.3400002</v>
      </c>
      <c r="F1865">
        <v>39</v>
      </c>
      <c r="G1865" t="s">
        <v>29</v>
      </c>
      <c r="H1865">
        <v>2023</v>
      </c>
      <c r="I1865">
        <v>18885</v>
      </c>
      <c r="J1865">
        <v>2</v>
      </c>
      <c r="K1865" s="5">
        <v>36843.03832</v>
      </c>
      <c r="L1865" s="6">
        <v>5828.7101190000003</v>
      </c>
      <c r="M18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6" spans="1:13" x14ac:dyDescent="0.2">
      <c r="A1866" t="s">
        <v>3451</v>
      </c>
      <c r="B1866" t="s">
        <v>32</v>
      </c>
      <c r="C1866">
        <v>2</v>
      </c>
      <c r="D1866" s="6">
        <v>429453.77</v>
      </c>
      <c r="E1866" s="6">
        <v>910411070.12</v>
      </c>
      <c r="F1866">
        <v>25</v>
      </c>
      <c r="G1866" t="s">
        <v>27</v>
      </c>
      <c r="H1866">
        <v>2020</v>
      </c>
      <c r="I1866">
        <v>4073</v>
      </c>
      <c r="J1866">
        <v>5</v>
      </c>
      <c r="K1866" s="5">
        <v>2118.9279929999998</v>
      </c>
      <c r="L1866" s="6">
        <v>17178.150829999999</v>
      </c>
      <c r="M18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7" spans="1:13" x14ac:dyDescent="0.2">
      <c r="A1867" t="s">
        <v>3453</v>
      </c>
      <c r="B1867" t="s">
        <v>15</v>
      </c>
      <c r="C1867">
        <v>9</v>
      </c>
      <c r="D1867" s="6">
        <v>109532.5</v>
      </c>
      <c r="E1867" s="6">
        <v>23004133029.23</v>
      </c>
      <c r="F1867">
        <v>45</v>
      </c>
      <c r="G1867" t="s">
        <v>35</v>
      </c>
      <c r="H1867">
        <v>2000</v>
      </c>
      <c r="I1867">
        <v>5072</v>
      </c>
      <c r="J1867">
        <v>25</v>
      </c>
      <c r="K1867" s="5">
        <v>210020.0656</v>
      </c>
      <c r="L1867" s="6">
        <v>2434.055625</v>
      </c>
      <c r="M18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8" spans="1:13" x14ac:dyDescent="0.2">
      <c r="A1868" t="s">
        <v>3454</v>
      </c>
      <c r="B1868" t="s">
        <v>49</v>
      </c>
      <c r="C1868">
        <v>6</v>
      </c>
      <c r="D1868" s="6">
        <v>243291.96</v>
      </c>
      <c r="E1868" s="6">
        <v>6360088738.5</v>
      </c>
      <c r="F1868">
        <v>32</v>
      </c>
      <c r="G1868" t="s">
        <v>19</v>
      </c>
      <c r="H1868">
        <v>2012</v>
      </c>
      <c r="I1868">
        <v>11167</v>
      </c>
      <c r="J1868">
        <v>13</v>
      </c>
      <c r="K1868" s="5">
        <v>26140.795679999999</v>
      </c>
      <c r="L1868" s="6">
        <v>7602.8737860000001</v>
      </c>
      <c r="M18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69" spans="1:13" x14ac:dyDescent="0.2">
      <c r="A1869" t="s">
        <v>368</v>
      </c>
      <c r="B1869" t="s">
        <v>18</v>
      </c>
      <c r="C1869">
        <v>5</v>
      </c>
      <c r="D1869" s="6">
        <v>17802.71</v>
      </c>
      <c r="E1869" s="6">
        <v>5740360069.7200003</v>
      </c>
      <c r="F1869">
        <v>43</v>
      </c>
      <c r="G1869" t="s">
        <v>19</v>
      </c>
      <c r="H1869">
        <v>2018</v>
      </c>
      <c r="I1869">
        <v>14312</v>
      </c>
      <c r="J1869">
        <v>7</v>
      </c>
      <c r="K1869" s="5">
        <v>322442.05089999997</v>
      </c>
      <c r="L1869" s="6">
        <v>414.01650760000001</v>
      </c>
      <c r="M18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0" spans="1:13" x14ac:dyDescent="0.2">
      <c r="A1870" t="s">
        <v>3455</v>
      </c>
      <c r="B1870" t="s">
        <v>12</v>
      </c>
      <c r="C1870">
        <v>5</v>
      </c>
      <c r="D1870" s="6">
        <v>146467.35999999999</v>
      </c>
      <c r="E1870" s="6">
        <v>6540141946.0699997</v>
      </c>
      <c r="F1870">
        <v>22</v>
      </c>
      <c r="G1870" t="s">
        <v>33</v>
      </c>
      <c r="H1870">
        <v>2003</v>
      </c>
      <c r="I1870">
        <v>14354</v>
      </c>
      <c r="J1870">
        <v>22</v>
      </c>
      <c r="K1870" s="5">
        <v>44651.554810000001</v>
      </c>
      <c r="L1870" s="6">
        <v>6657.6074010000002</v>
      </c>
      <c r="M18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1" spans="1:13" x14ac:dyDescent="0.2">
      <c r="A1871" t="s">
        <v>3456</v>
      </c>
      <c r="B1871" t="s">
        <v>42</v>
      </c>
      <c r="C1871">
        <v>3</v>
      </c>
      <c r="D1871" s="6">
        <v>170923.57</v>
      </c>
      <c r="E1871" s="6">
        <v>5488969888.7399998</v>
      </c>
      <c r="F1871">
        <v>24</v>
      </c>
      <c r="G1871" t="s">
        <v>10</v>
      </c>
      <c r="H1871">
        <v>2005</v>
      </c>
      <c r="I1871">
        <v>7143</v>
      </c>
      <c r="J1871">
        <v>20</v>
      </c>
      <c r="K1871" s="5">
        <v>32112.59231</v>
      </c>
      <c r="L1871" s="6">
        <v>7121.8154770000001</v>
      </c>
      <c r="M18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2" spans="1:13" x14ac:dyDescent="0.2">
      <c r="A1872" t="s">
        <v>3457</v>
      </c>
      <c r="B1872" t="s">
        <v>9</v>
      </c>
      <c r="C1872">
        <v>3</v>
      </c>
      <c r="D1872" s="6">
        <v>398033.13</v>
      </c>
      <c r="E1872" s="6">
        <v>13523209182.75</v>
      </c>
      <c r="F1872">
        <v>43</v>
      </c>
      <c r="G1872" t="s">
        <v>19</v>
      </c>
      <c r="H1872">
        <v>2009</v>
      </c>
      <c r="I1872">
        <v>8661</v>
      </c>
      <c r="J1872">
        <v>16</v>
      </c>
      <c r="K1872" s="5">
        <v>33974.084280000003</v>
      </c>
      <c r="L1872" s="6">
        <v>9256.5844500000003</v>
      </c>
      <c r="M18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3" spans="1:13" x14ac:dyDescent="0.2">
      <c r="A1873" t="s">
        <v>3458</v>
      </c>
      <c r="B1873" t="s">
        <v>32</v>
      </c>
      <c r="C1873">
        <v>2</v>
      </c>
      <c r="D1873" s="6">
        <v>34594.9</v>
      </c>
      <c r="E1873" s="6">
        <v>1696195636.3</v>
      </c>
      <c r="F1873">
        <v>5</v>
      </c>
      <c r="G1873" t="s">
        <v>19</v>
      </c>
      <c r="H1873">
        <v>2002</v>
      </c>
      <c r="I1873">
        <v>3133</v>
      </c>
      <c r="J1873">
        <v>23</v>
      </c>
      <c r="K1873" s="5">
        <v>49029.215530000001</v>
      </c>
      <c r="L1873" s="6">
        <v>6918.9809509999995</v>
      </c>
      <c r="M18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4" spans="1:13" x14ac:dyDescent="0.2">
      <c r="A1874" t="s">
        <v>3460</v>
      </c>
      <c r="B1874" t="s">
        <v>32</v>
      </c>
      <c r="C1874">
        <v>7</v>
      </c>
      <c r="D1874" s="6">
        <v>22826.07</v>
      </c>
      <c r="E1874" s="6">
        <v>8533411779.6700001</v>
      </c>
      <c r="F1874">
        <v>6</v>
      </c>
      <c r="G1874" t="s">
        <v>16</v>
      </c>
      <c r="H1874">
        <v>2012</v>
      </c>
      <c r="I1874">
        <v>14982</v>
      </c>
      <c r="J1874">
        <v>13</v>
      </c>
      <c r="K1874" s="5">
        <v>373844.06219999999</v>
      </c>
      <c r="L1874" s="6">
        <v>3804.3442070000001</v>
      </c>
      <c r="M18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5" spans="1:13" x14ac:dyDescent="0.2">
      <c r="A1875" t="s">
        <v>3461</v>
      </c>
      <c r="B1875" t="s">
        <v>42</v>
      </c>
      <c r="C1875">
        <v>7</v>
      </c>
      <c r="D1875" s="6">
        <v>19956.07</v>
      </c>
      <c r="E1875" s="6">
        <v>9112546699.2399998</v>
      </c>
      <c r="F1875">
        <v>17</v>
      </c>
      <c r="G1875" t="s">
        <v>37</v>
      </c>
      <c r="H1875">
        <v>2022</v>
      </c>
      <c r="I1875">
        <v>6243</v>
      </c>
      <c r="J1875">
        <v>3</v>
      </c>
      <c r="K1875" s="5">
        <v>456629.35080000001</v>
      </c>
      <c r="L1875" s="6">
        <v>1173.8864000000001</v>
      </c>
      <c r="M18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6" spans="1:13" x14ac:dyDescent="0.2">
      <c r="A1876" t="s">
        <v>3462</v>
      </c>
      <c r="B1876" t="s">
        <v>49</v>
      </c>
      <c r="C1876">
        <v>5</v>
      </c>
      <c r="D1876" s="6">
        <v>267928.43</v>
      </c>
      <c r="E1876" s="6">
        <v>8466900645.96</v>
      </c>
      <c r="F1876">
        <v>42</v>
      </c>
      <c r="G1876" t="s">
        <v>10</v>
      </c>
      <c r="H1876">
        <v>2010</v>
      </c>
      <c r="I1876">
        <v>2658</v>
      </c>
      <c r="J1876">
        <v>15</v>
      </c>
      <c r="K1876" s="5">
        <v>31600.351559999999</v>
      </c>
      <c r="L1876" s="6">
        <v>6379.2484370000002</v>
      </c>
      <c r="M18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7" spans="1:13" x14ac:dyDescent="0.2">
      <c r="A1877" t="s">
        <v>3464</v>
      </c>
      <c r="B1877" t="s">
        <v>32</v>
      </c>
      <c r="C1877">
        <v>10</v>
      </c>
      <c r="D1877" s="6">
        <v>408261.02</v>
      </c>
      <c r="E1877" s="6">
        <v>1753650146.0699999</v>
      </c>
      <c r="F1877">
        <v>46</v>
      </c>
      <c r="G1877" t="s">
        <v>35</v>
      </c>
      <c r="H1877">
        <v>2003</v>
      </c>
      <c r="I1877">
        <v>5975</v>
      </c>
      <c r="J1877">
        <v>22</v>
      </c>
      <c r="K1877" s="5">
        <v>4294.4141520000003</v>
      </c>
      <c r="L1877" s="6">
        <v>8875.2394789999998</v>
      </c>
      <c r="M18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8" spans="1:13" x14ac:dyDescent="0.2">
      <c r="A1878" t="s">
        <v>369</v>
      </c>
      <c r="B1878" t="s">
        <v>32</v>
      </c>
      <c r="C1878">
        <v>3</v>
      </c>
      <c r="D1878" s="6">
        <v>176005.19</v>
      </c>
      <c r="E1878" s="6">
        <v>5645709260.8699999</v>
      </c>
      <c r="F1878">
        <v>41</v>
      </c>
      <c r="G1878" t="s">
        <v>19</v>
      </c>
      <c r="H1878">
        <v>2016</v>
      </c>
      <c r="I1878">
        <v>19499</v>
      </c>
      <c r="J1878">
        <v>9</v>
      </c>
      <c r="K1878" s="5">
        <v>32075.94844</v>
      </c>
      <c r="L1878" s="6">
        <v>4292.8094030000002</v>
      </c>
      <c r="M18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79" spans="1:13" x14ac:dyDescent="0.2">
      <c r="A1879" t="s">
        <v>3465</v>
      </c>
      <c r="B1879" t="s">
        <v>24</v>
      </c>
      <c r="C1879">
        <v>3</v>
      </c>
      <c r="D1879" s="6">
        <v>335526.96999999997</v>
      </c>
      <c r="E1879" s="6">
        <v>11191515810.93</v>
      </c>
      <c r="F1879">
        <v>45</v>
      </c>
      <c r="G1879" t="s">
        <v>29</v>
      </c>
      <c r="H1879">
        <v>2019</v>
      </c>
      <c r="I1879">
        <v>11066</v>
      </c>
      <c r="J1879">
        <v>6</v>
      </c>
      <c r="K1879" s="5">
        <v>33354.041259999998</v>
      </c>
      <c r="L1879" s="6">
        <v>7456.1548110000003</v>
      </c>
      <c r="M18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0" spans="1:13" x14ac:dyDescent="0.2">
      <c r="A1880" t="s">
        <v>3467</v>
      </c>
      <c r="B1880" t="s">
        <v>24</v>
      </c>
      <c r="C1880">
        <v>2</v>
      </c>
      <c r="D1880" s="6">
        <v>56084.52</v>
      </c>
      <c r="E1880" s="6">
        <v>19821796186.599998</v>
      </c>
      <c r="F1880">
        <v>16</v>
      </c>
      <c r="G1880" t="s">
        <v>21</v>
      </c>
      <c r="H1880">
        <v>2006</v>
      </c>
      <c r="I1880">
        <v>1290</v>
      </c>
      <c r="J1880">
        <v>19</v>
      </c>
      <c r="K1880" s="5">
        <v>353426.2218</v>
      </c>
      <c r="L1880" s="6">
        <v>3505.2825170000001</v>
      </c>
      <c r="M18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1" spans="1:13" x14ac:dyDescent="0.2">
      <c r="A1881" t="s">
        <v>3469</v>
      </c>
      <c r="B1881" t="s">
        <v>12</v>
      </c>
      <c r="C1881">
        <v>7</v>
      </c>
      <c r="D1881" s="6">
        <v>120742.43</v>
      </c>
      <c r="E1881" s="6">
        <v>3226622283.75</v>
      </c>
      <c r="F1881">
        <v>25</v>
      </c>
      <c r="G1881" t="s">
        <v>16</v>
      </c>
      <c r="H1881">
        <v>2019</v>
      </c>
      <c r="I1881">
        <v>1169</v>
      </c>
      <c r="J1881">
        <v>6</v>
      </c>
      <c r="K1881" s="5">
        <v>26722.185590000001</v>
      </c>
      <c r="L1881" s="6">
        <v>4829.6970780000001</v>
      </c>
      <c r="M18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2" spans="1:13" x14ac:dyDescent="0.2">
      <c r="A1882" t="s">
        <v>3470</v>
      </c>
      <c r="B1882" t="s">
        <v>32</v>
      </c>
      <c r="C1882">
        <v>5</v>
      </c>
      <c r="D1882" s="6">
        <v>488921.21</v>
      </c>
      <c r="E1882" s="6">
        <v>1888764184.8199999</v>
      </c>
      <c r="F1882">
        <v>49</v>
      </c>
      <c r="G1882" t="s">
        <v>21</v>
      </c>
      <c r="H1882">
        <v>2019</v>
      </c>
      <c r="I1882">
        <v>18059</v>
      </c>
      <c r="J1882">
        <v>6</v>
      </c>
      <c r="K1882" s="5">
        <v>3862.125873</v>
      </c>
      <c r="L1882" s="6">
        <v>9977.9839219999994</v>
      </c>
      <c r="M18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3" spans="1:13" x14ac:dyDescent="0.2">
      <c r="A1883" t="s">
        <v>3471</v>
      </c>
      <c r="B1883" t="s">
        <v>12</v>
      </c>
      <c r="C1883">
        <v>7</v>
      </c>
      <c r="D1883" s="6">
        <v>284747.73</v>
      </c>
      <c r="E1883" s="6">
        <v>12595652734.620001</v>
      </c>
      <c r="F1883">
        <v>31</v>
      </c>
      <c r="G1883" t="s">
        <v>35</v>
      </c>
      <c r="H1883">
        <v>2021</v>
      </c>
      <c r="I1883">
        <v>9642</v>
      </c>
      <c r="J1883">
        <v>4</v>
      </c>
      <c r="K1883" s="5">
        <v>44233.42669</v>
      </c>
      <c r="L1883" s="6">
        <v>9185.4107509999994</v>
      </c>
      <c r="M18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4" spans="1:13" x14ac:dyDescent="0.2">
      <c r="A1884" t="s">
        <v>3472</v>
      </c>
      <c r="B1884" t="s">
        <v>12</v>
      </c>
      <c r="C1884">
        <v>9</v>
      </c>
      <c r="D1884" s="6">
        <v>50189.86</v>
      </c>
      <c r="E1884" s="6">
        <v>2392333132.3899999</v>
      </c>
      <c r="F1884">
        <v>45</v>
      </c>
      <c r="G1884" t="s">
        <v>16</v>
      </c>
      <c r="H1884">
        <v>2017</v>
      </c>
      <c r="I1884">
        <v>18829</v>
      </c>
      <c r="J1884">
        <v>8</v>
      </c>
      <c r="K1884" s="5">
        <v>47664.664400000001</v>
      </c>
      <c r="L1884" s="6">
        <v>1115.330273</v>
      </c>
      <c r="M18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5" spans="1:13" x14ac:dyDescent="0.2">
      <c r="A1885" t="s">
        <v>3473</v>
      </c>
      <c r="B1885" t="s">
        <v>12</v>
      </c>
      <c r="C1885">
        <v>3</v>
      </c>
      <c r="D1885" s="6">
        <v>235515.29</v>
      </c>
      <c r="E1885" s="6">
        <v>6246527096.8000002</v>
      </c>
      <c r="F1885">
        <v>38</v>
      </c>
      <c r="G1885" t="s">
        <v>27</v>
      </c>
      <c r="H1885">
        <v>2022</v>
      </c>
      <c r="I1885">
        <v>16869</v>
      </c>
      <c r="J1885">
        <v>3</v>
      </c>
      <c r="K1885" s="5">
        <v>26521.809099999999</v>
      </c>
      <c r="L1885" s="6">
        <v>6197.77081</v>
      </c>
      <c r="M18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6" spans="1:13" x14ac:dyDescent="0.2">
      <c r="A1886" t="s">
        <v>3474</v>
      </c>
      <c r="B1886" t="s">
        <v>18</v>
      </c>
      <c r="C1886">
        <v>9</v>
      </c>
      <c r="D1886" s="6">
        <v>30828.84</v>
      </c>
      <c r="E1886" s="6">
        <v>7990597635.3299999</v>
      </c>
      <c r="F1886">
        <v>27</v>
      </c>
      <c r="G1886" t="s">
        <v>13</v>
      </c>
      <c r="H1886">
        <v>2014</v>
      </c>
      <c r="I1886">
        <v>4629</v>
      </c>
      <c r="J1886">
        <v>11</v>
      </c>
      <c r="K1886" s="5">
        <v>259191.2941</v>
      </c>
      <c r="L1886" s="6">
        <v>1141.8088700000001</v>
      </c>
      <c r="M18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7" spans="1:13" x14ac:dyDescent="0.2">
      <c r="A1887" t="s">
        <v>3475</v>
      </c>
      <c r="B1887" t="s">
        <v>32</v>
      </c>
      <c r="C1887">
        <v>2</v>
      </c>
      <c r="D1887" s="6">
        <v>28313.82</v>
      </c>
      <c r="E1887" s="6">
        <v>13976694682.24</v>
      </c>
      <c r="F1887">
        <v>4</v>
      </c>
      <c r="G1887" t="s">
        <v>33</v>
      </c>
      <c r="H1887">
        <v>2003</v>
      </c>
      <c r="I1887">
        <v>13584</v>
      </c>
      <c r="J1887">
        <v>22</v>
      </c>
      <c r="K1887" s="5">
        <v>493634.09330000001</v>
      </c>
      <c r="L1887" s="6">
        <v>7078.4547499999999</v>
      </c>
      <c r="M18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8" spans="1:13" x14ac:dyDescent="0.2">
      <c r="A1888" t="s">
        <v>3476</v>
      </c>
      <c r="B1888" t="s">
        <v>9</v>
      </c>
      <c r="C1888">
        <v>5</v>
      </c>
      <c r="D1888" s="6">
        <v>247385.67</v>
      </c>
      <c r="E1888" s="6">
        <v>6106120441.7299995</v>
      </c>
      <c r="F1888">
        <v>13</v>
      </c>
      <c r="G1888" t="s">
        <v>29</v>
      </c>
      <c r="H1888">
        <v>2011</v>
      </c>
      <c r="I1888">
        <v>8061</v>
      </c>
      <c r="J1888">
        <v>14</v>
      </c>
      <c r="K1888" s="5">
        <v>24681.595549999998</v>
      </c>
      <c r="L1888" s="6">
        <v>19029.666929999999</v>
      </c>
      <c r="M18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89" spans="1:13" x14ac:dyDescent="0.2">
      <c r="A1889" t="s">
        <v>3477</v>
      </c>
      <c r="B1889" t="s">
        <v>49</v>
      </c>
      <c r="C1889">
        <v>10</v>
      </c>
      <c r="D1889" s="6">
        <v>250031.35999999999</v>
      </c>
      <c r="E1889" s="6">
        <v>8185878749.1499996</v>
      </c>
      <c r="F1889">
        <v>19</v>
      </c>
      <c r="G1889" t="s">
        <v>27</v>
      </c>
      <c r="H1889">
        <v>2004</v>
      </c>
      <c r="I1889">
        <v>2148</v>
      </c>
      <c r="J1889">
        <v>21</v>
      </c>
      <c r="K1889" s="5">
        <v>32738.408210000001</v>
      </c>
      <c r="L1889" s="6">
        <v>13159.545239999999</v>
      </c>
      <c r="M18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0" spans="1:13" x14ac:dyDescent="0.2">
      <c r="A1890" t="s">
        <v>3478</v>
      </c>
      <c r="B1890" t="s">
        <v>12</v>
      </c>
      <c r="C1890">
        <v>3</v>
      </c>
      <c r="D1890" s="6">
        <v>39185.61</v>
      </c>
      <c r="E1890" s="6">
        <v>18907975850.16</v>
      </c>
      <c r="F1890">
        <v>11</v>
      </c>
      <c r="G1890" t="s">
        <v>13</v>
      </c>
      <c r="H1890">
        <v>2012</v>
      </c>
      <c r="I1890">
        <v>1267</v>
      </c>
      <c r="J1890">
        <v>13</v>
      </c>
      <c r="K1890" s="5">
        <v>482522.40409999999</v>
      </c>
      <c r="L1890" s="6">
        <v>3562.328544</v>
      </c>
      <c r="M18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1" spans="1:13" x14ac:dyDescent="0.2">
      <c r="A1891" t="s">
        <v>3479</v>
      </c>
      <c r="B1891" t="s">
        <v>42</v>
      </c>
      <c r="C1891">
        <v>9</v>
      </c>
      <c r="D1891" s="6">
        <v>490235.9</v>
      </c>
      <c r="E1891" s="6">
        <v>11064883064.389999</v>
      </c>
      <c r="F1891">
        <v>28</v>
      </c>
      <c r="G1891" t="s">
        <v>10</v>
      </c>
      <c r="H1891">
        <v>2016</v>
      </c>
      <c r="I1891">
        <v>19532</v>
      </c>
      <c r="J1891">
        <v>9</v>
      </c>
      <c r="K1891" s="5">
        <v>22569.527910000001</v>
      </c>
      <c r="L1891" s="6">
        <v>17508.424999999999</v>
      </c>
      <c r="M18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2" spans="1:13" x14ac:dyDescent="0.2">
      <c r="A1892" t="s">
        <v>3481</v>
      </c>
      <c r="B1892" t="s">
        <v>49</v>
      </c>
      <c r="C1892">
        <v>1</v>
      </c>
      <c r="D1892" s="6">
        <v>41828.92</v>
      </c>
      <c r="E1892" s="6">
        <v>17035350710.440001</v>
      </c>
      <c r="F1892">
        <v>17</v>
      </c>
      <c r="G1892" t="s">
        <v>27</v>
      </c>
      <c r="H1892">
        <v>2010</v>
      </c>
      <c r="I1892">
        <v>16715</v>
      </c>
      <c r="J1892">
        <v>15</v>
      </c>
      <c r="K1892" s="5">
        <v>407261.4975</v>
      </c>
      <c r="L1892" s="6">
        <v>2460.5247469999999</v>
      </c>
      <c r="M18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3" spans="1:13" x14ac:dyDescent="0.2">
      <c r="A1893" t="s">
        <v>3482</v>
      </c>
      <c r="B1893" t="s">
        <v>12</v>
      </c>
      <c r="C1893">
        <v>7</v>
      </c>
      <c r="D1893" s="6">
        <v>146296.54999999999</v>
      </c>
      <c r="E1893" s="6">
        <v>4681266022.9099998</v>
      </c>
      <c r="F1893">
        <v>26</v>
      </c>
      <c r="G1893" t="s">
        <v>19</v>
      </c>
      <c r="H1893">
        <v>2021</v>
      </c>
      <c r="I1893">
        <v>5273</v>
      </c>
      <c r="J1893">
        <v>4</v>
      </c>
      <c r="K1893" s="5">
        <v>31997.471170000001</v>
      </c>
      <c r="L1893" s="6">
        <v>5626.7904870000002</v>
      </c>
      <c r="M18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4" spans="1:13" x14ac:dyDescent="0.2">
      <c r="A1894" t="s">
        <v>3483</v>
      </c>
      <c r="B1894" t="s">
        <v>49</v>
      </c>
      <c r="C1894">
        <v>2</v>
      </c>
      <c r="D1894" s="6">
        <v>70034.44</v>
      </c>
      <c r="E1894" s="6">
        <v>2125351664.1199999</v>
      </c>
      <c r="F1894">
        <v>24</v>
      </c>
      <c r="G1894" t="s">
        <v>33</v>
      </c>
      <c r="H1894">
        <v>2004</v>
      </c>
      <c r="I1894">
        <v>12161</v>
      </c>
      <c r="J1894">
        <v>21</v>
      </c>
      <c r="K1894" s="5">
        <v>30346.237260000002</v>
      </c>
      <c r="L1894" s="6">
        <v>2918.101525</v>
      </c>
      <c r="M18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5" spans="1:13" x14ac:dyDescent="0.2">
      <c r="A1895" t="s">
        <v>3484</v>
      </c>
      <c r="B1895" t="s">
        <v>32</v>
      </c>
      <c r="C1895">
        <v>10</v>
      </c>
      <c r="D1895" s="6">
        <v>180506.04</v>
      </c>
      <c r="E1895" s="6">
        <v>5360964908.3000002</v>
      </c>
      <c r="F1895">
        <v>43</v>
      </c>
      <c r="G1895" t="s">
        <v>27</v>
      </c>
      <c r="H1895">
        <v>2014</v>
      </c>
      <c r="I1895">
        <v>15731</v>
      </c>
      <c r="J1895">
        <v>11</v>
      </c>
      <c r="K1895" s="5">
        <v>29698.64272</v>
      </c>
      <c r="L1895" s="6">
        <v>4197.8148920000003</v>
      </c>
      <c r="M18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6" spans="1:13" x14ac:dyDescent="0.2">
      <c r="A1896" t="s">
        <v>371</v>
      </c>
      <c r="B1896" t="s">
        <v>24</v>
      </c>
      <c r="C1896">
        <v>9</v>
      </c>
      <c r="D1896" s="6">
        <v>317545.23</v>
      </c>
      <c r="E1896" s="6">
        <v>1093406807.1700001</v>
      </c>
      <c r="F1896">
        <v>35</v>
      </c>
      <c r="G1896" t="s">
        <v>21</v>
      </c>
      <c r="H1896">
        <v>2015</v>
      </c>
      <c r="I1896">
        <v>4305</v>
      </c>
      <c r="J1896">
        <v>10</v>
      </c>
      <c r="K1896" s="5">
        <v>3442.3104790000002</v>
      </c>
      <c r="L1896" s="6">
        <v>9072.7207670000007</v>
      </c>
      <c r="M18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7" spans="1:13" x14ac:dyDescent="0.2">
      <c r="A1897" t="s">
        <v>3485</v>
      </c>
      <c r="B1897" t="s">
        <v>18</v>
      </c>
      <c r="C1897">
        <v>2</v>
      </c>
      <c r="D1897" s="6">
        <v>315530.07</v>
      </c>
      <c r="E1897" s="6">
        <v>6878786182.3900003</v>
      </c>
      <c r="F1897">
        <v>42</v>
      </c>
      <c r="G1897" t="s">
        <v>37</v>
      </c>
      <c r="H1897">
        <v>2000</v>
      </c>
      <c r="I1897">
        <v>11979</v>
      </c>
      <c r="J1897">
        <v>25</v>
      </c>
      <c r="K1897" s="5">
        <v>21799.731360000002</v>
      </c>
      <c r="L1897" s="6">
        <v>7512.6205959999998</v>
      </c>
      <c r="M18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8" spans="1:13" x14ac:dyDescent="0.2">
      <c r="A1898" t="s">
        <v>3486</v>
      </c>
      <c r="B1898" t="s">
        <v>15</v>
      </c>
      <c r="C1898">
        <v>3</v>
      </c>
      <c r="D1898" s="6">
        <v>67940.84</v>
      </c>
      <c r="E1898" s="6">
        <v>21477446.829999998</v>
      </c>
      <c r="F1898">
        <v>15</v>
      </c>
      <c r="G1898" t="s">
        <v>27</v>
      </c>
      <c r="H1898">
        <v>2007</v>
      </c>
      <c r="I1898">
        <v>15613</v>
      </c>
      <c r="J1898">
        <v>18</v>
      </c>
      <c r="K1898" s="5">
        <v>315.11981950000001</v>
      </c>
      <c r="L1898" s="6">
        <v>4529.3894929999997</v>
      </c>
      <c r="M18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899" spans="1:13" x14ac:dyDescent="0.2">
      <c r="A1899" t="s">
        <v>3488</v>
      </c>
      <c r="B1899" t="s">
        <v>42</v>
      </c>
      <c r="C1899">
        <v>8</v>
      </c>
      <c r="D1899" s="6">
        <v>418123.9</v>
      </c>
      <c r="E1899" s="6">
        <v>16968029119.17</v>
      </c>
      <c r="F1899">
        <v>50</v>
      </c>
      <c r="G1899" t="s">
        <v>35</v>
      </c>
      <c r="H1899">
        <v>2010</v>
      </c>
      <c r="I1899">
        <v>11251</v>
      </c>
      <c r="J1899">
        <v>15</v>
      </c>
      <c r="K1899" s="5">
        <v>40580.342429999997</v>
      </c>
      <c r="L1899" s="6">
        <v>8362.4779789999993</v>
      </c>
      <c r="M18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0" spans="1:13" x14ac:dyDescent="0.2">
      <c r="A1900" t="s">
        <v>3489</v>
      </c>
      <c r="B1900" t="s">
        <v>12</v>
      </c>
      <c r="C1900">
        <v>1</v>
      </c>
      <c r="D1900" s="6">
        <v>370092.6</v>
      </c>
      <c r="E1900" s="6">
        <v>1429922684.4000001</v>
      </c>
      <c r="F1900">
        <v>49</v>
      </c>
      <c r="G1900" t="s">
        <v>37</v>
      </c>
      <c r="H1900">
        <v>2015</v>
      </c>
      <c r="I1900">
        <v>8918</v>
      </c>
      <c r="J1900">
        <v>10</v>
      </c>
      <c r="K1900" s="5">
        <v>3862.6889529999999</v>
      </c>
      <c r="L1900" s="6">
        <v>7552.9101730000002</v>
      </c>
      <c r="M19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1" spans="1:13" x14ac:dyDescent="0.2">
      <c r="A1901" t="s">
        <v>3490</v>
      </c>
      <c r="B1901" t="s">
        <v>9</v>
      </c>
      <c r="C1901">
        <v>2</v>
      </c>
      <c r="D1901" s="6">
        <v>76781.259999999995</v>
      </c>
      <c r="E1901" s="6">
        <v>1808603944.1500001</v>
      </c>
      <c r="F1901">
        <v>33</v>
      </c>
      <c r="G1901" t="s">
        <v>35</v>
      </c>
      <c r="H1901">
        <v>2003</v>
      </c>
      <c r="I1901">
        <v>16436</v>
      </c>
      <c r="J1901">
        <v>22</v>
      </c>
      <c r="K1901" s="5">
        <v>23554.277590000002</v>
      </c>
      <c r="L1901" s="6">
        <v>2326.7049139999999</v>
      </c>
      <c r="M19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2" spans="1:13" x14ac:dyDescent="0.2">
      <c r="A1902" t="s">
        <v>3491</v>
      </c>
      <c r="B1902" t="s">
        <v>49</v>
      </c>
      <c r="C1902">
        <v>2</v>
      </c>
      <c r="D1902" s="6">
        <v>260229.27</v>
      </c>
      <c r="E1902" s="6">
        <v>7618074455.5200005</v>
      </c>
      <c r="F1902">
        <v>41</v>
      </c>
      <c r="G1902" t="s">
        <v>19</v>
      </c>
      <c r="H1902">
        <v>2013</v>
      </c>
      <c r="I1902">
        <v>16767</v>
      </c>
      <c r="J1902">
        <v>12</v>
      </c>
      <c r="K1902" s="5">
        <v>29273.47208</v>
      </c>
      <c r="L1902" s="6">
        <v>6347.0553289999998</v>
      </c>
      <c r="M19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3" spans="1:13" x14ac:dyDescent="0.2">
      <c r="A1903" t="s">
        <v>3492</v>
      </c>
      <c r="B1903" t="s">
        <v>49</v>
      </c>
      <c r="C1903">
        <v>1</v>
      </c>
      <c r="D1903" s="6">
        <v>46834.64</v>
      </c>
      <c r="E1903" s="6">
        <v>1954102609.8800001</v>
      </c>
      <c r="F1903">
        <v>4</v>
      </c>
      <c r="G1903" t="s">
        <v>29</v>
      </c>
      <c r="H1903">
        <v>2018</v>
      </c>
      <c r="I1903">
        <v>1841</v>
      </c>
      <c r="J1903">
        <v>7</v>
      </c>
      <c r="K1903" s="5">
        <v>41722.445440000003</v>
      </c>
      <c r="L1903" s="6">
        <v>11708.660379999999</v>
      </c>
      <c r="M19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4" spans="1:13" x14ac:dyDescent="0.2">
      <c r="A1904" t="s">
        <v>3493</v>
      </c>
      <c r="B1904" t="s">
        <v>12</v>
      </c>
      <c r="C1904">
        <v>5</v>
      </c>
      <c r="D1904" s="6">
        <v>49289.97</v>
      </c>
      <c r="E1904" s="6">
        <v>12068559040.26</v>
      </c>
      <c r="F1904">
        <v>9</v>
      </c>
      <c r="G1904" t="s">
        <v>10</v>
      </c>
      <c r="H1904">
        <v>2013</v>
      </c>
      <c r="I1904">
        <v>5269</v>
      </c>
      <c r="J1904">
        <v>12</v>
      </c>
      <c r="K1904" s="5">
        <v>244847.16190000001</v>
      </c>
      <c r="L1904" s="6">
        <v>5476.6635539999997</v>
      </c>
      <c r="M19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5" spans="1:13" x14ac:dyDescent="0.2">
      <c r="A1905" t="s">
        <v>372</v>
      </c>
      <c r="B1905" t="s">
        <v>42</v>
      </c>
      <c r="C1905">
        <v>8</v>
      </c>
      <c r="D1905" s="6">
        <v>154409.20000000001</v>
      </c>
      <c r="E1905" s="6">
        <v>7279467787.4099998</v>
      </c>
      <c r="F1905">
        <v>37</v>
      </c>
      <c r="G1905" t="s">
        <v>37</v>
      </c>
      <c r="H1905">
        <v>2015</v>
      </c>
      <c r="I1905">
        <v>14152</v>
      </c>
      <c r="J1905">
        <v>10</v>
      </c>
      <c r="K1905" s="5">
        <v>47143.003669999998</v>
      </c>
      <c r="L1905" s="6">
        <v>4173.2215619999997</v>
      </c>
      <c r="M19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6" spans="1:13" x14ac:dyDescent="0.2">
      <c r="A1906" t="s">
        <v>3495</v>
      </c>
      <c r="B1906" t="s">
        <v>42</v>
      </c>
      <c r="C1906">
        <v>5</v>
      </c>
      <c r="D1906" s="6">
        <v>58739.32</v>
      </c>
      <c r="E1906" s="6">
        <v>19853101735.369999</v>
      </c>
      <c r="F1906">
        <v>50</v>
      </c>
      <c r="G1906" t="s">
        <v>33</v>
      </c>
      <c r="H1906">
        <v>2023</v>
      </c>
      <c r="I1906">
        <v>6014</v>
      </c>
      <c r="J1906">
        <v>2</v>
      </c>
      <c r="K1906" s="5">
        <v>337985.58199999999</v>
      </c>
      <c r="L1906" s="6">
        <v>1174.7863850000001</v>
      </c>
      <c r="M19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7" spans="1:13" x14ac:dyDescent="0.2">
      <c r="A1907" t="s">
        <v>3496</v>
      </c>
      <c r="B1907" t="s">
        <v>12</v>
      </c>
      <c r="C1907">
        <v>3</v>
      </c>
      <c r="D1907" s="6">
        <v>492354</v>
      </c>
      <c r="E1907" s="6">
        <v>23334952669.310001</v>
      </c>
      <c r="F1907">
        <v>40</v>
      </c>
      <c r="G1907" t="s">
        <v>29</v>
      </c>
      <c r="H1907">
        <v>2008</v>
      </c>
      <c r="I1907">
        <v>10589</v>
      </c>
      <c r="J1907">
        <v>17</v>
      </c>
      <c r="K1907" s="5">
        <v>47393.664900000003</v>
      </c>
      <c r="L1907" s="6">
        <v>12308.849910000001</v>
      </c>
      <c r="M19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8" spans="1:13" x14ac:dyDescent="0.2">
      <c r="A1908" t="s">
        <v>3497</v>
      </c>
      <c r="B1908" t="s">
        <v>32</v>
      </c>
      <c r="C1908">
        <v>5</v>
      </c>
      <c r="D1908" s="6">
        <v>89267.36</v>
      </c>
      <c r="E1908" s="6">
        <v>2883538773.5700002</v>
      </c>
      <c r="F1908">
        <v>16</v>
      </c>
      <c r="G1908" t="s">
        <v>21</v>
      </c>
      <c r="H1908">
        <v>2004</v>
      </c>
      <c r="I1908">
        <v>9582</v>
      </c>
      <c r="J1908">
        <v>21</v>
      </c>
      <c r="K1908" s="5">
        <v>32301.2762</v>
      </c>
      <c r="L1908" s="6">
        <v>5579.2097199999998</v>
      </c>
      <c r="M19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09" spans="1:13" x14ac:dyDescent="0.2">
      <c r="A1909" t="s">
        <v>3499</v>
      </c>
      <c r="B1909" t="s">
        <v>42</v>
      </c>
      <c r="C1909">
        <v>8</v>
      </c>
      <c r="D1909" s="6">
        <v>301586.46000000002</v>
      </c>
      <c r="E1909" s="6">
        <v>14128244467.219999</v>
      </c>
      <c r="F1909">
        <v>21</v>
      </c>
      <c r="G1909" t="s">
        <v>16</v>
      </c>
      <c r="H1909">
        <v>2012</v>
      </c>
      <c r="I1909">
        <v>16766</v>
      </c>
      <c r="J1909">
        <v>13</v>
      </c>
      <c r="K1909" s="5">
        <v>46845.414320000003</v>
      </c>
      <c r="L1909" s="6">
        <v>14361.26021</v>
      </c>
      <c r="M19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0" spans="1:13" x14ac:dyDescent="0.2">
      <c r="A1910" t="s">
        <v>3500</v>
      </c>
      <c r="B1910" t="s">
        <v>24</v>
      </c>
      <c r="C1910">
        <v>2</v>
      </c>
      <c r="D1910" s="6">
        <v>165692.38</v>
      </c>
      <c r="E1910" s="6">
        <v>7084319496.1599998</v>
      </c>
      <c r="F1910">
        <v>28</v>
      </c>
      <c r="G1910" t="s">
        <v>27</v>
      </c>
      <c r="H1910">
        <v>2004</v>
      </c>
      <c r="I1910">
        <v>8442</v>
      </c>
      <c r="J1910">
        <v>21</v>
      </c>
      <c r="K1910" s="5">
        <v>42754.854930000001</v>
      </c>
      <c r="L1910" s="6">
        <v>5917.5851110000003</v>
      </c>
      <c r="M19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1" spans="1:13" x14ac:dyDescent="0.2">
      <c r="A1911" t="s">
        <v>3501</v>
      </c>
      <c r="B1911" t="s">
        <v>12</v>
      </c>
      <c r="C1911">
        <v>4</v>
      </c>
      <c r="D1911" s="6">
        <v>82259.520000000004</v>
      </c>
      <c r="E1911" s="6">
        <v>3592008426.79</v>
      </c>
      <c r="F1911">
        <v>20</v>
      </c>
      <c r="G1911" t="s">
        <v>27</v>
      </c>
      <c r="H1911">
        <v>2014</v>
      </c>
      <c r="I1911">
        <v>805</v>
      </c>
      <c r="J1911">
        <v>11</v>
      </c>
      <c r="K1911" s="5">
        <v>43665.782099999997</v>
      </c>
      <c r="L1911" s="6">
        <v>4112.9758760000004</v>
      </c>
      <c r="M19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2" spans="1:13" x14ac:dyDescent="0.2">
      <c r="A1912" t="s">
        <v>3502</v>
      </c>
      <c r="B1912" t="s">
        <v>18</v>
      </c>
      <c r="C1912">
        <v>3</v>
      </c>
      <c r="D1912" s="6">
        <v>360382.68</v>
      </c>
      <c r="E1912" s="6">
        <v>15521226842.959999</v>
      </c>
      <c r="F1912">
        <v>34</v>
      </c>
      <c r="G1912" t="s">
        <v>33</v>
      </c>
      <c r="H1912">
        <v>2006</v>
      </c>
      <c r="I1912">
        <v>15305</v>
      </c>
      <c r="J1912">
        <v>19</v>
      </c>
      <c r="K1912" s="5">
        <v>43067.737249999998</v>
      </c>
      <c r="L1912" s="6">
        <v>10599.49051</v>
      </c>
      <c r="M19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3" spans="1:13" x14ac:dyDescent="0.2">
      <c r="A1913" t="s">
        <v>3503</v>
      </c>
      <c r="B1913" t="s">
        <v>42</v>
      </c>
      <c r="C1913">
        <v>10</v>
      </c>
      <c r="D1913" s="6">
        <v>262505.83</v>
      </c>
      <c r="E1913" s="6">
        <v>11905733504.24</v>
      </c>
      <c r="F1913">
        <v>15</v>
      </c>
      <c r="G1913" t="s">
        <v>37</v>
      </c>
      <c r="H1913">
        <v>2011</v>
      </c>
      <c r="I1913">
        <v>8013</v>
      </c>
      <c r="J1913">
        <v>14</v>
      </c>
      <c r="K1913" s="5">
        <v>45353.16876</v>
      </c>
      <c r="L1913" s="6">
        <v>17500.388360000001</v>
      </c>
      <c r="M19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4" spans="1:13" x14ac:dyDescent="0.2">
      <c r="A1914" t="s">
        <v>3504</v>
      </c>
      <c r="B1914" t="s">
        <v>42</v>
      </c>
      <c r="C1914">
        <v>2</v>
      </c>
      <c r="D1914" s="6">
        <v>54030.17</v>
      </c>
      <c r="E1914" s="6">
        <v>12161081521.719999</v>
      </c>
      <c r="F1914">
        <v>22</v>
      </c>
      <c r="G1914" t="s">
        <v>37</v>
      </c>
      <c r="H1914">
        <v>2017</v>
      </c>
      <c r="I1914">
        <v>9039</v>
      </c>
      <c r="J1914">
        <v>8</v>
      </c>
      <c r="K1914" s="5">
        <v>225078.47229999999</v>
      </c>
      <c r="L1914" s="6">
        <v>2455.9166909999999</v>
      </c>
      <c r="M19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5" spans="1:13" x14ac:dyDescent="0.2">
      <c r="A1915" t="s">
        <v>373</v>
      </c>
      <c r="B1915" t="s">
        <v>9</v>
      </c>
      <c r="C1915">
        <v>3</v>
      </c>
      <c r="D1915" s="6">
        <v>48437.86</v>
      </c>
      <c r="E1915" s="6">
        <v>13046963460.84</v>
      </c>
      <c r="F1915">
        <v>15</v>
      </c>
      <c r="G1915" t="s">
        <v>27</v>
      </c>
      <c r="H1915">
        <v>2010</v>
      </c>
      <c r="I1915">
        <v>3845</v>
      </c>
      <c r="J1915">
        <v>15</v>
      </c>
      <c r="K1915" s="5">
        <v>269353.6642</v>
      </c>
      <c r="L1915" s="6">
        <v>3229.1906530000001</v>
      </c>
      <c r="M19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6" spans="1:13" x14ac:dyDescent="0.2">
      <c r="A1916" t="s">
        <v>3506</v>
      </c>
      <c r="B1916" t="s">
        <v>49</v>
      </c>
      <c r="C1916">
        <v>5</v>
      </c>
      <c r="D1916" s="6">
        <v>49850.75</v>
      </c>
      <c r="E1916" s="6">
        <v>7803610413.7600002</v>
      </c>
      <c r="F1916">
        <v>46</v>
      </c>
      <c r="G1916" t="s">
        <v>16</v>
      </c>
      <c r="H1916">
        <v>2011</v>
      </c>
      <c r="I1916">
        <v>2974</v>
      </c>
      <c r="J1916">
        <v>14</v>
      </c>
      <c r="K1916" s="5">
        <v>156538.49160000001</v>
      </c>
      <c r="L1916" s="6">
        <v>1083.7118660000001</v>
      </c>
      <c r="M19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7" spans="1:13" x14ac:dyDescent="0.2">
      <c r="A1917" t="s">
        <v>3507</v>
      </c>
      <c r="B1917" t="s">
        <v>9</v>
      </c>
      <c r="C1917">
        <v>8</v>
      </c>
      <c r="D1917" s="6">
        <v>482788.32</v>
      </c>
      <c r="E1917" s="6">
        <v>9917352631.3999996</v>
      </c>
      <c r="F1917">
        <v>31</v>
      </c>
      <c r="G1917" t="s">
        <v>21</v>
      </c>
      <c r="H1917">
        <v>2019</v>
      </c>
      <c r="I1917">
        <v>9765</v>
      </c>
      <c r="J1917">
        <v>6</v>
      </c>
      <c r="K1917" s="5">
        <v>20540.823840000001</v>
      </c>
      <c r="L1917" s="6">
        <v>15573.816790000001</v>
      </c>
      <c r="M19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8" spans="1:13" x14ac:dyDescent="0.2">
      <c r="A1918" t="s">
        <v>3509</v>
      </c>
      <c r="B1918" t="s">
        <v>18</v>
      </c>
      <c r="C1918">
        <v>3</v>
      </c>
      <c r="D1918" s="6">
        <v>256920.8</v>
      </c>
      <c r="E1918" s="6">
        <v>6792252648.4799995</v>
      </c>
      <c r="F1918">
        <v>39</v>
      </c>
      <c r="G1918" t="s">
        <v>16</v>
      </c>
      <c r="H1918">
        <v>2016</v>
      </c>
      <c r="I1918">
        <v>1912</v>
      </c>
      <c r="J1918">
        <v>9</v>
      </c>
      <c r="K1918" s="5">
        <v>26436.145909999999</v>
      </c>
      <c r="L1918" s="6">
        <v>6587.7127920000003</v>
      </c>
      <c r="M19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19" spans="1:13" x14ac:dyDescent="0.2">
      <c r="A1919" t="s">
        <v>3510</v>
      </c>
      <c r="B1919" t="s">
        <v>9</v>
      </c>
      <c r="C1919">
        <v>10</v>
      </c>
      <c r="D1919" s="6">
        <v>172622.51</v>
      </c>
      <c r="E1919" s="6">
        <v>7560689043.29</v>
      </c>
      <c r="F1919">
        <v>13</v>
      </c>
      <c r="G1919" t="s">
        <v>35</v>
      </c>
      <c r="H1919">
        <v>2009</v>
      </c>
      <c r="I1919">
        <v>19866</v>
      </c>
      <c r="J1919">
        <v>16</v>
      </c>
      <c r="K1919" s="5">
        <v>43797.975590000002</v>
      </c>
      <c r="L1919" s="6">
        <v>13278.65451</v>
      </c>
      <c r="M19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0" spans="1:13" x14ac:dyDescent="0.2">
      <c r="A1920" t="s">
        <v>3511</v>
      </c>
      <c r="B1920" t="s">
        <v>15</v>
      </c>
      <c r="C1920">
        <v>9</v>
      </c>
      <c r="D1920" s="6">
        <v>477436.99</v>
      </c>
      <c r="E1920" s="6">
        <v>10329343283.42</v>
      </c>
      <c r="F1920">
        <v>27</v>
      </c>
      <c r="G1920" t="s">
        <v>35</v>
      </c>
      <c r="H1920">
        <v>2020</v>
      </c>
      <c r="I1920">
        <v>4784</v>
      </c>
      <c r="J1920">
        <v>5</v>
      </c>
      <c r="K1920" s="5">
        <v>21633.98734</v>
      </c>
      <c r="L1920" s="6">
        <v>17682.851569999999</v>
      </c>
      <c r="M19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1" spans="1:13" x14ac:dyDescent="0.2">
      <c r="A1921" t="s">
        <v>3512</v>
      </c>
      <c r="B1921" t="s">
        <v>24</v>
      </c>
      <c r="C1921">
        <v>5</v>
      </c>
      <c r="D1921" s="6">
        <v>291541.36</v>
      </c>
      <c r="E1921" s="6">
        <v>9966180714.0300007</v>
      </c>
      <c r="F1921">
        <v>50</v>
      </c>
      <c r="G1921" t="s">
        <v>37</v>
      </c>
      <c r="H1921">
        <v>2014</v>
      </c>
      <c r="I1921">
        <v>6033</v>
      </c>
      <c r="J1921">
        <v>11</v>
      </c>
      <c r="K1921" s="5">
        <v>34183.448320000003</v>
      </c>
      <c r="L1921" s="6">
        <v>5830.8272939999997</v>
      </c>
      <c r="M19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2" spans="1:13" x14ac:dyDescent="0.2">
      <c r="A1922" t="s">
        <v>3513</v>
      </c>
      <c r="B1922" t="s">
        <v>15</v>
      </c>
      <c r="C1922">
        <v>8</v>
      </c>
      <c r="D1922" s="6">
        <v>211415.32</v>
      </c>
      <c r="E1922" s="6">
        <v>3267972119.1599998</v>
      </c>
      <c r="F1922">
        <v>20</v>
      </c>
      <c r="G1922" t="s">
        <v>19</v>
      </c>
      <c r="H1922">
        <v>2017</v>
      </c>
      <c r="I1922">
        <v>15626</v>
      </c>
      <c r="J1922">
        <v>8</v>
      </c>
      <c r="K1922" s="5">
        <v>15456.59359</v>
      </c>
      <c r="L1922" s="6">
        <v>10570.766079999999</v>
      </c>
      <c r="M19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3" spans="1:13" x14ac:dyDescent="0.2">
      <c r="A1923" t="s">
        <v>3514</v>
      </c>
      <c r="B1923" t="s">
        <v>18</v>
      </c>
      <c r="C1923">
        <v>7</v>
      </c>
      <c r="D1923" s="6">
        <v>67123.13</v>
      </c>
      <c r="E1923" s="6">
        <v>21920733086.93</v>
      </c>
      <c r="F1923">
        <v>30</v>
      </c>
      <c r="G1923" t="s">
        <v>29</v>
      </c>
      <c r="H1923">
        <v>2001</v>
      </c>
      <c r="I1923">
        <v>9511</v>
      </c>
      <c r="J1923">
        <v>24</v>
      </c>
      <c r="K1923" s="5">
        <v>326573.94219999999</v>
      </c>
      <c r="L1923" s="6">
        <v>2237.4377469999999</v>
      </c>
      <c r="M19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4" spans="1:13" x14ac:dyDescent="0.2">
      <c r="A1924" t="s">
        <v>3515</v>
      </c>
      <c r="B1924" t="s">
        <v>15</v>
      </c>
      <c r="C1924">
        <v>3</v>
      </c>
      <c r="D1924" s="6">
        <v>6900.93</v>
      </c>
      <c r="E1924" s="6">
        <v>1080069048.28</v>
      </c>
      <c r="F1924">
        <v>3</v>
      </c>
      <c r="G1924" t="s">
        <v>27</v>
      </c>
      <c r="H1924">
        <v>2008</v>
      </c>
      <c r="I1924">
        <v>15162</v>
      </c>
      <c r="J1924">
        <v>17</v>
      </c>
      <c r="K1924" s="5">
        <v>156509.7169</v>
      </c>
      <c r="L1924" s="6">
        <v>2300.3090350000002</v>
      </c>
      <c r="M19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5" spans="1:13" x14ac:dyDescent="0.2">
      <c r="A1925" t="s">
        <v>3516</v>
      </c>
      <c r="B1925" t="s">
        <v>49</v>
      </c>
      <c r="C1925">
        <v>1</v>
      </c>
      <c r="D1925" s="6">
        <v>338806.09</v>
      </c>
      <c r="E1925" s="6">
        <v>13003029739.4</v>
      </c>
      <c r="F1925">
        <v>46</v>
      </c>
      <c r="G1925" t="s">
        <v>29</v>
      </c>
      <c r="H1925">
        <v>2011</v>
      </c>
      <c r="I1925">
        <v>12516</v>
      </c>
      <c r="J1925">
        <v>14</v>
      </c>
      <c r="K1925" s="5">
        <v>38377.973290000002</v>
      </c>
      <c r="L1925" s="6">
        <v>7365.3497040000002</v>
      </c>
      <c r="M19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6" spans="1:13" x14ac:dyDescent="0.2">
      <c r="A1926" t="s">
        <v>3517</v>
      </c>
      <c r="B1926" t="s">
        <v>24</v>
      </c>
      <c r="C1926">
        <v>3</v>
      </c>
      <c r="D1926" s="6">
        <v>151010.04999999999</v>
      </c>
      <c r="E1926" s="6">
        <v>5263127070.8000002</v>
      </c>
      <c r="F1926">
        <v>24</v>
      </c>
      <c r="G1926" t="s">
        <v>35</v>
      </c>
      <c r="H1926">
        <v>2020</v>
      </c>
      <c r="I1926">
        <v>2053</v>
      </c>
      <c r="J1926">
        <v>5</v>
      </c>
      <c r="K1926" s="5">
        <v>34851.82692</v>
      </c>
      <c r="L1926" s="6">
        <v>6292.0853390000002</v>
      </c>
      <c r="M19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7" spans="1:13" x14ac:dyDescent="0.2">
      <c r="A1927" t="s">
        <v>3519</v>
      </c>
      <c r="B1927" t="s">
        <v>9</v>
      </c>
      <c r="C1927">
        <v>6</v>
      </c>
      <c r="D1927" s="6">
        <v>27602.98</v>
      </c>
      <c r="E1927" s="6">
        <v>7557402617.4700003</v>
      </c>
      <c r="F1927">
        <v>4</v>
      </c>
      <c r="G1927" t="s">
        <v>10</v>
      </c>
      <c r="H1927">
        <v>2008</v>
      </c>
      <c r="I1927">
        <v>18666</v>
      </c>
      <c r="J1927">
        <v>17</v>
      </c>
      <c r="K1927" s="5">
        <v>273788.34460000001</v>
      </c>
      <c r="L1927" s="6">
        <v>6900.7457450000002</v>
      </c>
      <c r="M19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8" spans="1:13" x14ac:dyDescent="0.2">
      <c r="A1928" t="s">
        <v>3520</v>
      </c>
      <c r="B1928" t="s">
        <v>24</v>
      </c>
      <c r="C1928">
        <v>2</v>
      </c>
      <c r="D1928" s="6">
        <v>105081.63</v>
      </c>
      <c r="E1928" s="6">
        <v>5033807706.9099998</v>
      </c>
      <c r="F1928">
        <v>14</v>
      </c>
      <c r="G1928" t="s">
        <v>19</v>
      </c>
      <c r="H1928">
        <v>2022</v>
      </c>
      <c r="I1928">
        <v>7651</v>
      </c>
      <c r="J1928">
        <v>3</v>
      </c>
      <c r="K1928" s="5">
        <v>47902.784010000003</v>
      </c>
      <c r="L1928" s="6">
        <v>7505.8307139999997</v>
      </c>
      <c r="M19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29" spans="1:13" x14ac:dyDescent="0.2">
      <c r="A1929" t="s">
        <v>3524</v>
      </c>
      <c r="B1929" t="s">
        <v>32</v>
      </c>
      <c r="C1929">
        <v>9</v>
      </c>
      <c r="D1929" s="6">
        <v>223706.74</v>
      </c>
      <c r="E1929" s="6">
        <v>8440126984.6099997</v>
      </c>
      <c r="F1929">
        <v>25</v>
      </c>
      <c r="G1929" t="s">
        <v>35</v>
      </c>
      <c r="H1929">
        <v>2010</v>
      </c>
      <c r="I1929">
        <v>1625</v>
      </c>
      <c r="J1929">
        <v>15</v>
      </c>
      <c r="K1929" s="5">
        <v>37727.532079999997</v>
      </c>
      <c r="L1929" s="6">
        <v>8948.2696720000004</v>
      </c>
      <c r="M19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0" spans="1:13" x14ac:dyDescent="0.2">
      <c r="A1930" t="s">
        <v>375</v>
      </c>
      <c r="B1930" t="s">
        <v>49</v>
      </c>
      <c r="C1930">
        <v>3</v>
      </c>
      <c r="D1930" s="6">
        <v>404491.78</v>
      </c>
      <c r="E1930" s="6">
        <v>12764768343.4</v>
      </c>
      <c r="F1930">
        <v>42</v>
      </c>
      <c r="G1930" t="s">
        <v>13</v>
      </c>
      <c r="H1930">
        <v>2000</v>
      </c>
      <c r="I1930">
        <v>17501</v>
      </c>
      <c r="J1930">
        <v>25</v>
      </c>
      <c r="K1930" s="5">
        <v>31556.547009999998</v>
      </c>
      <c r="L1930" s="6">
        <v>9630.7566530000004</v>
      </c>
      <c r="M19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1" spans="1:13" x14ac:dyDescent="0.2">
      <c r="A1931" t="s">
        <v>3525</v>
      </c>
      <c r="B1931" t="s">
        <v>15</v>
      </c>
      <c r="C1931">
        <v>4</v>
      </c>
      <c r="D1931" s="6">
        <v>123992.17</v>
      </c>
      <c r="E1931" s="6">
        <v>4904631491.7700005</v>
      </c>
      <c r="F1931">
        <v>44</v>
      </c>
      <c r="G1931" t="s">
        <v>21</v>
      </c>
      <c r="H1931">
        <v>2008</v>
      </c>
      <c r="I1931">
        <v>17002</v>
      </c>
      <c r="J1931">
        <v>17</v>
      </c>
      <c r="K1931" s="5">
        <v>39554.976199999997</v>
      </c>
      <c r="L1931" s="6">
        <v>2818.0039590000001</v>
      </c>
      <c r="M19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2" spans="1:13" x14ac:dyDescent="0.2">
      <c r="A1932" t="s">
        <v>3526</v>
      </c>
      <c r="B1932" t="s">
        <v>18</v>
      </c>
      <c r="C1932">
        <v>5</v>
      </c>
      <c r="D1932" s="6">
        <v>38021.019999999997</v>
      </c>
      <c r="E1932" s="6">
        <v>17689114821.98</v>
      </c>
      <c r="F1932">
        <v>20</v>
      </c>
      <c r="G1932" t="s">
        <v>10</v>
      </c>
      <c r="H1932">
        <v>2019</v>
      </c>
      <c r="I1932">
        <v>1031</v>
      </c>
      <c r="J1932">
        <v>6</v>
      </c>
      <c r="K1932" s="5">
        <v>465244.64039999997</v>
      </c>
      <c r="L1932" s="6">
        <v>1901.0511100000001</v>
      </c>
      <c r="M19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3" spans="1:13" x14ac:dyDescent="0.2">
      <c r="A1933" t="s">
        <v>3527</v>
      </c>
      <c r="B1933" t="s">
        <v>9</v>
      </c>
      <c r="C1933">
        <v>1</v>
      </c>
      <c r="D1933" s="6">
        <v>129916.79</v>
      </c>
      <c r="E1933" s="6">
        <v>5918117263.6899996</v>
      </c>
      <c r="F1933">
        <v>13</v>
      </c>
      <c r="G1933" t="s">
        <v>21</v>
      </c>
      <c r="H1933">
        <v>2020</v>
      </c>
      <c r="I1933">
        <v>1042</v>
      </c>
      <c r="J1933">
        <v>5</v>
      </c>
      <c r="K1933" s="5">
        <v>45552.13478</v>
      </c>
      <c r="L1933" s="6">
        <v>9993.5995989999992</v>
      </c>
      <c r="M19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4" spans="1:13" x14ac:dyDescent="0.2">
      <c r="A1934" t="s">
        <v>3528</v>
      </c>
      <c r="B1934" t="s">
        <v>42</v>
      </c>
      <c r="C1934">
        <v>10</v>
      </c>
      <c r="D1934" s="6">
        <v>386341.07</v>
      </c>
      <c r="E1934" s="6">
        <v>12267197192.41</v>
      </c>
      <c r="F1934">
        <v>41</v>
      </c>
      <c r="G1934" t="s">
        <v>19</v>
      </c>
      <c r="H1934">
        <v>2019</v>
      </c>
      <c r="I1934">
        <v>19005</v>
      </c>
      <c r="J1934">
        <v>6</v>
      </c>
      <c r="K1934" s="5">
        <v>31751.247530000001</v>
      </c>
      <c r="L1934" s="6">
        <v>9422.9528559999999</v>
      </c>
      <c r="M19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5" spans="1:13" x14ac:dyDescent="0.2">
      <c r="A1935" t="s">
        <v>3529</v>
      </c>
      <c r="B1935" t="s">
        <v>49</v>
      </c>
      <c r="C1935">
        <v>3</v>
      </c>
      <c r="D1935" s="6">
        <v>423519.31</v>
      </c>
      <c r="E1935" s="6">
        <v>8594068115.1900005</v>
      </c>
      <c r="F1935">
        <v>29</v>
      </c>
      <c r="G1935" t="s">
        <v>16</v>
      </c>
      <c r="H1935">
        <v>2006</v>
      </c>
      <c r="I1935">
        <v>12731</v>
      </c>
      <c r="J1935">
        <v>19</v>
      </c>
      <c r="K1935" s="5">
        <v>20291.033879999999</v>
      </c>
      <c r="L1935" s="6">
        <v>14604.114020000001</v>
      </c>
      <c r="M19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6" spans="1:13" x14ac:dyDescent="0.2">
      <c r="A1936" t="s">
        <v>3530</v>
      </c>
      <c r="B1936" t="s">
        <v>49</v>
      </c>
      <c r="C1936">
        <v>1</v>
      </c>
      <c r="D1936" s="6">
        <v>212909.13</v>
      </c>
      <c r="E1936" s="6">
        <v>7068769211.6499996</v>
      </c>
      <c r="F1936">
        <v>21</v>
      </c>
      <c r="G1936" t="s">
        <v>21</v>
      </c>
      <c r="H1936">
        <v>2019</v>
      </c>
      <c r="I1936">
        <v>8374</v>
      </c>
      <c r="J1936">
        <v>6</v>
      </c>
      <c r="K1936" s="5">
        <v>33199.874100000001</v>
      </c>
      <c r="L1936" s="6">
        <v>10138.529990000001</v>
      </c>
      <c r="M19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7" spans="1:13" x14ac:dyDescent="0.2">
      <c r="A1937" t="s">
        <v>3532</v>
      </c>
      <c r="B1937" t="s">
        <v>24</v>
      </c>
      <c r="C1937">
        <v>7</v>
      </c>
      <c r="D1937" s="6">
        <v>31597.73</v>
      </c>
      <c r="E1937" s="6">
        <v>5916721974.3000002</v>
      </c>
      <c r="F1937">
        <v>29</v>
      </c>
      <c r="G1937" t="s">
        <v>35</v>
      </c>
      <c r="H1937">
        <v>2019</v>
      </c>
      <c r="I1937">
        <v>653</v>
      </c>
      <c r="J1937">
        <v>6</v>
      </c>
      <c r="K1937" s="5">
        <v>187250.49789999999</v>
      </c>
      <c r="L1937" s="6">
        <v>1089.5768419999999</v>
      </c>
      <c r="M19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8" spans="1:13" x14ac:dyDescent="0.2">
      <c r="A1938" t="s">
        <v>3534</v>
      </c>
      <c r="B1938" t="s">
        <v>49</v>
      </c>
      <c r="C1938">
        <v>3</v>
      </c>
      <c r="D1938" s="6">
        <v>143951.66</v>
      </c>
      <c r="E1938" s="6">
        <v>4630137593.0600004</v>
      </c>
      <c r="F1938">
        <v>34</v>
      </c>
      <c r="G1938" t="s">
        <v>21</v>
      </c>
      <c r="H1938">
        <v>2003</v>
      </c>
      <c r="I1938">
        <v>10555</v>
      </c>
      <c r="J1938">
        <v>22</v>
      </c>
      <c r="K1938" s="5">
        <v>32163.530940000001</v>
      </c>
      <c r="L1938" s="6">
        <v>4233.872327</v>
      </c>
      <c r="M19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39" spans="1:13" x14ac:dyDescent="0.2">
      <c r="A1939" t="s">
        <v>376</v>
      </c>
      <c r="B1939" t="s">
        <v>32</v>
      </c>
      <c r="C1939">
        <v>5</v>
      </c>
      <c r="D1939" s="6">
        <v>341693.32</v>
      </c>
      <c r="E1939" s="6">
        <v>11245547167.9</v>
      </c>
      <c r="F1939">
        <v>44</v>
      </c>
      <c r="G1939" t="s">
        <v>27</v>
      </c>
      <c r="H1939">
        <v>2019</v>
      </c>
      <c r="I1939">
        <v>16118</v>
      </c>
      <c r="J1939">
        <v>6</v>
      </c>
      <c r="K1939" s="5">
        <v>32910.228949999997</v>
      </c>
      <c r="L1939" s="6">
        <v>7765.757329</v>
      </c>
      <c r="M19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0" spans="1:13" x14ac:dyDescent="0.2">
      <c r="A1940" t="s">
        <v>3535</v>
      </c>
      <c r="B1940" t="s">
        <v>32</v>
      </c>
      <c r="C1940">
        <v>2</v>
      </c>
      <c r="D1940" s="6">
        <v>301371</v>
      </c>
      <c r="E1940" s="6">
        <v>11111281706.6</v>
      </c>
      <c r="F1940">
        <v>34</v>
      </c>
      <c r="G1940" t="s">
        <v>35</v>
      </c>
      <c r="H1940">
        <v>2011</v>
      </c>
      <c r="I1940">
        <v>1458</v>
      </c>
      <c r="J1940">
        <v>14</v>
      </c>
      <c r="K1940" s="5">
        <v>36868.113720000001</v>
      </c>
      <c r="L1940" s="6">
        <v>8863.8529710000003</v>
      </c>
      <c r="M19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1" spans="1:13" x14ac:dyDescent="0.2">
      <c r="A1941" t="s">
        <v>3537</v>
      </c>
      <c r="B1941" t="s">
        <v>15</v>
      </c>
      <c r="C1941">
        <v>9</v>
      </c>
      <c r="D1941" s="6">
        <v>119097.83</v>
      </c>
      <c r="E1941" s="6">
        <v>4102116014</v>
      </c>
      <c r="F1941">
        <v>43</v>
      </c>
      <c r="G1941" t="s">
        <v>29</v>
      </c>
      <c r="H1941">
        <v>2004</v>
      </c>
      <c r="I1941">
        <v>15895</v>
      </c>
      <c r="J1941">
        <v>21</v>
      </c>
      <c r="K1941" s="5">
        <v>34442.248339999998</v>
      </c>
      <c r="L1941" s="6">
        <v>2769.716895</v>
      </c>
      <c r="M19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2" spans="1:13" x14ac:dyDescent="0.2">
      <c r="A1942" t="s">
        <v>3538</v>
      </c>
      <c r="B1942" t="s">
        <v>18</v>
      </c>
      <c r="C1942">
        <v>2</v>
      </c>
      <c r="D1942" s="6">
        <v>180504.92</v>
      </c>
      <c r="E1942" s="6">
        <v>5088705011.0699997</v>
      </c>
      <c r="F1942">
        <v>31</v>
      </c>
      <c r="G1942" t="s">
        <v>19</v>
      </c>
      <c r="H1942">
        <v>2014</v>
      </c>
      <c r="I1942">
        <v>19232</v>
      </c>
      <c r="J1942">
        <v>11</v>
      </c>
      <c r="K1942" s="5">
        <v>28190.503189999999</v>
      </c>
      <c r="L1942" s="6">
        <v>5822.7393350000002</v>
      </c>
      <c r="M19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3" spans="1:13" x14ac:dyDescent="0.2">
      <c r="A1943" t="s">
        <v>3539</v>
      </c>
      <c r="B1943" t="s">
        <v>9</v>
      </c>
      <c r="C1943">
        <v>6</v>
      </c>
      <c r="D1943" s="6">
        <v>332704.81</v>
      </c>
      <c r="E1943" s="6">
        <v>6387485205.9099998</v>
      </c>
      <c r="F1943">
        <v>28</v>
      </c>
      <c r="G1943" t="s">
        <v>37</v>
      </c>
      <c r="H1943">
        <v>2000</v>
      </c>
      <c r="I1943">
        <v>3355</v>
      </c>
      <c r="J1943">
        <v>25</v>
      </c>
      <c r="K1943" s="5">
        <v>19197.65583</v>
      </c>
      <c r="L1943" s="6">
        <v>11882.314770000001</v>
      </c>
      <c r="M19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4" spans="1:13" x14ac:dyDescent="0.2">
      <c r="A1944" t="s">
        <v>3540</v>
      </c>
      <c r="B1944" t="s">
        <v>18</v>
      </c>
      <c r="C1944">
        <v>3</v>
      </c>
      <c r="D1944" s="6">
        <v>51924.15</v>
      </c>
      <c r="E1944" s="6">
        <v>12089041820</v>
      </c>
      <c r="F1944">
        <v>43</v>
      </c>
      <c r="G1944" t="s">
        <v>37</v>
      </c>
      <c r="H1944">
        <v>2022</v>
      </c>
      <c r="I1944">
        <v>3674</v>
      </c>
      <c r="J1944">
        <v>3</v>
      </c>
      <c r="K1944" s="5">
        <v>232820.1961</v>
      </c>
      <c r="L1944" s="6">
        <v>1207.5382830000001</v>
      </c>
      <c r="M19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5" spans="1:13" x14ac:dyDescent="0.2">
      <c r="A1945" t="s">
        <v>3542</v>
      </c>
      <c r="B1945" t="s">
        <v>18</v>
      </c>
      <c r="C1945">
        <v>6</v>
      </c>
      <c r="D1945" s="6">
        <v>282103.74</v>
      </c>
      <c r="E1945" s="6">
        <v>4645597066.1899996</v>
      </c>
      <c r="F1945">
        <v>25</v>
      </c>
      <c r="G1945" t="s">
        <v>10</v>
      </c>
      <c r="H1945">
        <v>2009</v>
      </c>
      <c r="I1945">
        <v>5639</v>
      </c>
      <c r="J1945">
        <v>16</v>
      </c>
      <c r="K1945" s="5">
        <v>16466.690480000001</v>
      </c>
      <c r="L1945" s="6">
        <v>11284.149579999999</v>
      </c>
      <c r="M19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6" spans="1:13" x14ac:dyDescent="0.2">
      <c r="A1946" t="s">
        <v>3543</v>
      </c>
      <c r="B1946" t="s">
        <v>42</v>
      </c>
      <c r="C1946">
        <v>9</v>
      </c>
      <c r="D1946" s="6">
        <v>21557.439999999999</v>
      </c>
      <c r="E1946" s="6">
        <v>929914253.71000004</v>
      </c>
      <c r="F1946">
        <v>5</v>
      </c>
      <c r="G1946" t="s">
        <v>21</v>
      </c>
      <c r="H1946">
        <v>2016</v>
      </c>
      <c r="I1946">
        <v>15536</v>
      </c>
      <c r="J1946">
        <v>9</v>
      </c>
      <c r="K1946" s="5">
        <v>43135.575819999998</v>
      </c>
      <c r="L1946" s="6">
        <v>4311.4885039999999</v>
      </c>
      <c r="M19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7" spans="1:13" x14ac:dyDescent="0.2">
      <c r="A1947" t="s">
        <v>3544</v>
      </c>
      <c r="B1947" t="s">
        <v>42</v>
      </c>
      <c r="C1947">
        <v>1</v>
      </c>
      <c r="D1947" s="6">
        <v>306056.87</v>
      </c>
      <c r="E1947" s="6">
        <v>7519031275.3100004</v>
      </c>
      <c r="F1947">
        <v>41</v>
      </c>
      <c r="G1947" t="s">
        <v>29</v>
      </c>
      <c r="H1947">
        <v>2022</v>
      </c>
      <c r="I1947">
        <v>10994</v>
      </c>
      <c r="J1947">
        <v>3</v>
      </c>
      <c r="K1947" s="5">
        <v>24566.4319</v>
      </c>
      <c r="L1947" s="6">
        <v>7464.8016729999999</v>
      </c>
      <c r="M19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8" spans="1:13" x14ac:dyDescent="0.2">
      <c r="A1948" t="s">
        <v>377</v>
      </c>
      <c r="B1948" t="s">
        <v>9</v>
      </c>
      <c r="C1948">
        <v>4</v>
      </c>
      <c r="D1948" s="6">
        <v>35878.550000000003</v>
      </c>
      <c r="E1948" s="6">
        <v>8324601076.8500004</v>
      </c>
      <c r="F1948">
        <v>36</v>
      </c>
      <c r="G1948" t="s">
        <v>13</v>
      </c>
      <c r="H1948">
        <v>2015</v>
      </c>
      <c r="I1948">
        <v>11952</v>
      </c>
      <c r="J1948">
        <v>10</v>
      </c>
      <c r="K1948" s="5">
        <v>232020.69330000001</v>
      </c>
      <c r="L1948" s="6">
        <v>996.62628740000002</v>
      </c>
      <c r="M19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49" spans="1:13" x14ac:dyDescent="0.2">
      <c r="A1949" t="s">
        <v>3546</v>
      </c>
      <c r="B1949" t="s">
        <v>24</v>
      </c>
      <c r="C1949">
        <v>9</v>
      </c>
      <c r="D1949" s="6">
        <v>23554.89</v>
      </c>
      <c r="E1949" s="6">
        <v>9986890519.6800003</v>
      </c>
      <c r="F1949">
        <v>50</v>
      </c>
      <c r="G1949" t="s">
        <v>37</v>
      </c>
      <c r="H1949">
        <v>2015</v>
      </c>
      <c r="I1949">
        <v>15837</v>
      </c>
      <c r="J1949">
        <v>10</v>
      </c>
      <c r="K1949" s="5">
        <v>423982.83270000003</v>
      </c>
      <c r="L1949" s="6">
        <v>471.09770459999999</v>
      </c>
      <c r="M19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0" spans="1:13" x14ac:dyDescent="0.2">
      <c r="A1950" t="s">
        <v>3550</v>
      </c>
      <c r="B1950" t="s">
        <v>12</v>
      </c>
      <c r="C1950">
        <v>2</v>
      </c>
      <c r="D1950" s="6">
        <v>10881.76</v>
      </c>
      <c r="E1950" s="6">
        <v>376043079.85000002</v>
      </c>
      <c r="F1950">
        <v>24</v>
      </c>
      <c r="G1950" t="s">
        <v>10</v>
      </c>
      <c r="H1950">
        <v>2020</v>
      </c>
      <c r="I1950">
        <v>3244</v>
      </c>
      <c r="J1950">
        <v>5</v>
      </c>
      <c r="K1950" s="5">
        <v>34556.18806</v>
      </c>
      <c r="L1950" s="6">
        <v>453.40673070000003</v>
      </c>
      <c r="M19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1" spans="1:13" x14ac:dyDescent="0.2">
      <c r="A1951" t="s">
        <v>3551</v>
      </c>
      <c r="B1951" t="s">
        <v>9</v>
      </c>
      <c r="C1951">
        <v>5</v>
      </c>
      <c r="D1951" s="6">
        <v>264154.78000000003</v>
      </c>
      <c r="E1951" s="6">
        <v>12097096642.85</v>
      </c>
      <c r="F1951">
        <v>26</v>
      </c>
      <c r="G1951" t="s">
        <v>19</v>
      </c>
      <c r="H1951">
        <v>2005</v>
      </c>
      <c r="I1951">
        <v>6702</v>
      </c>
      <c r="J1951">
        <v>20</v>
      </c>
      <c r="K1951" s="5">
        <v>45794.486550000001</v>
      </c>
      <c r="L1951" s="6">
        <v>10159.799199999999</v>
      </c>
      <c r="M19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2" spans="1:13" x14ac:dyDescent="0.2">
      <c r="A1952" t="s">
        <v>3552</v>
      </c>
      <c r="B1952" t="s">
        <v>12</v>
      </c>
      <c r="C1952">
        <v>2</v>
      </c>
      <c r="D1952" s="6">
        <v>317059.18</v>
      </c>
      <c r="E1952" s="6">
        <v>8975070791.0400009</v>
      </c>
      <c r="F1952">
        <v>35</v>
      </c>
      <c r="G1952" t="s">
        <v>21</v>
      </c>
      <c r="H1952">
        <v>2010</v>
      </c>
      <c r="I1952">
        <v>4107</v>
      </c>
      <c r="J1952">
        <v>15</v>
      </c>
      <c r="K1952" s="5">
        <v>28306.241900000001</v>
      </c>
      <c r="L1952" s="6">
        <v>9058.8336010000003</v>
      </c>
      <c r="M19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3" spans="1:13" x14ac:dyDescent="0.2">
      <c r="A1953" t="s">
        <v>3553</v>
      </c>
      <c r="B1953" t="s">
        <v>42</v>
      </c>
      <c r="C1953">
        <v>9</v>
      </c>
      <c r="D1953" s="6">
        <v>466992.18</v>
      </c>
      <c r="E1953" s="6">
        <v>12143979684.059999</v>
      </c>
      <c r="F1953">
        <v>26</v>
      </c>
      <c r="G1953" t="s">
        <v>29</v>
      </c>
      <c r="H1953">
        <v>2018</v>
      </c>
      <c r="I1953">
        <v>2397</v>
      </c>
      <c r="J1953">
        <v>7</v>
      </c>
      <c r="K1953" s="5">
        <v>26003.674770000001</v>
      </c>
      <c r="L1953" s="6">
        <v>17961.237580000001</v>
      </c>
      <c r="M19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4" spans="1:13" x14ac:dyDescent="0.2">
      <c r="A1954" t="s">
        <v>378</v>
      </c>
      <c r="B1954" t="s">
        <v>9</v>
      </c>
      <c r="C1954">
        <v>9</v>
      </c>
      <c r="D1954" s="6">
        <v>142202.32999999999</v>
      </c>
      <c r="E1954" s="6">
        <v>7107966292.0699997</v>
      </c>
      <c r="F1954">
        <v>11</v>
      </c>
      <c r="G1954" t="s">
        <v>37</v>
      </c>
      <c r="H1954">
        <v>2010</v>
      </c>
      <c r="I1954">
        <v>6676</v>
      </c>
      <c r="J1954">
        <v>15</v>
      </c>
      <c r="K1954" s="5">
        <v>49983.8802</v>
      </c>
      <c r="L1954" s="6">
        <v>12927.4843</v>
      </c>
      <c r="M19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5" spans="1:13" x14ac:dyDescent="0.2">
      <c r="A1955" t="s">
        <v>3555</v>
      </c>
      <c r="B1955" t="s">
        <v>24</v>
      </c>
      <c r="C1955">
        <v>7</v>
      </c>
      <c r="D1955" s="6">
        <v>279859.63</v>
      </c>
      <c r="E1955" s="6">
        <v>13831479081.92</v>
      </c>
      <c r="F1955">
        <v>28</v>
      </c>
      <c r="G1955" t="s">
        <v>19</v>
      </c>
      <c r="H1955">
        <v>2019</v>
      </c>
      <c r="I1955">
        <v>3393</v>
      </c>
      <c r="J1955">
        <v>6</v>
      </c>
      <c r="K1955" s="5">
        <v>49421.916720000001</v>
      </c>
      <c r="L1955" s="6">
        <v>9994.9867099999992</v>
      </c>
      <c r="M19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6" spans="1:13" x14ac:dyDescent="0.2">
      <c r="A1956" t="s">
        <v>3557</v>
      </c>
      <c r="B1956" t="s">
        <v>32</v>
      </c>
      <c r="C1956">
        <v>10</v>
      </c>
      <c r="D1956" s="6">
        <v>171926.23</v>
      </c>
      <c r="E1956" s="6">
        <v>5708286881.6300001</v>
      </c>
      <c r="F1956">
        <v>27</v>
      </c>
      <c r="G1956" t="s">
        <v>33</v>
      </c>
      <c r="H1956">
        <v>2022</v>
      </c>
      <c r="I1956">
        <v>13755</v>
      </c>
      <c r="J1956">
        <v>3</v>
      </c>
      <c r="K1956" s="5">
        <v>33200.954839999999</v>
      </c>
      <c r="L1956" s="6">
        <v>6367.6381009999996</v>
      </c>
      <c r="M19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7" spans="1:13" x14ac:dyDescent="0.2">
      <c r="A1957" t="s">
        <v>3558</v>
      </c>
      <c r="B1957" t="s">
        <v>12</v>
      </c>
      <c r="C1957">
        <v>4</v>
      </c>
      <c r="D1957" s="6">
        <v>341142.51</v>
      </c>
      <c r="E1957" s="6">
        <v>12821903306.030001</v>
      </c>
      <c r="F1957">
        <v>18</v>
      </c>
      <c r="G1957" t="s">
        <v>37</v>
      </c>
      <c r="H1957">
        <v>2015</v>
      </c>
      <c r="I1957">
        <v>1759</v>
      </c>
      <c r="J1957">
        <v>10</v>
      </c>
      <c r="K1957" s="5">
        <v>37584.182410000001</v>
      </c>
      <c r="L1957" s="6">
        <v>18952.361430000001</v>
      </c>
      <c r="M19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8" spans="1:13" x14ac:dyDescent="0.2">
      <c r="A1958" t="s">
        <v>3560</v>
      </c>
      <c r="B1958" t="s">
        <v>18</v>
      </c>
      <c r="C1958">
        <v>6</v>
      </c>
      <c r="D1958" s="6">
        <v>328128.95</v>
      </c>
      <c r="E1958" s="6">
        <v>6737859851.29</v>
      </c>
      <c r="F1958">
        <v>50</v>
      </c>
      <c r="G1958" t="s">
        <v>13</v>
      </c>
      <c r="H1958">
        <v>2009</v>
      </c>
      <c r="I1958">
        <v>5816</v>
      </c>
      <c r="J1958">
        <v>16</v>
      </c>
      <c r="K1958" s="5">
        <v>20533.182959999998</v>
      </c>
      <c r="L1958" s="6">
        <v>6562.5789599999998</v>
      </c>
      <c r="M19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59" spans="1:13" x14ac:dyDescent="0.2">
      <c r="A1959" t="s">
        <v>3562</v>
      </c>
      <c r="B1959" t="s">
        <v>42</v>
      </c>
      <c r="C1959">
        <v>1</v>
      </c>
      <c r="D1959" s="6">
        <v>155050.72</v>
      </c>
      <c r="E1959" s="6">
        <v>4623443008.8000002</v>
      </c>
      <c r="F1959">
        <v>30</v>
      </c>
      <c r="G1959" t="s">
        <v>10</v>
      </c>
      <c r="H1959">
        <v>2007</v>
      </c>
      <c r="I1959">
        <v>15204</v>
      </c>
      <c r="J1959">
        <v>18</v>
      </c>
      <c r="K1959" s="5">
        <v>29817.90711</v>
      </c>
      <c r="L1959" s="6">
        <v>5168.3573239999996</v>
      </c>
      <c r="M19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0" spans="1:13" x14ac:dyDescent="0.2">
      <c r="A1960" t="s">
        <v>3563</v>
      </c>
      <c r="B1960" t="s">
        <v>42</v>
      </c>
      <c r="C1960">
        <v>2</v>
      </c>
      <c r="D1960" s="6">
        <v>42813.75</v>
      </c>
      <c r="E1960" s="6">
        <v>17594049571.77</v>
      </c>
      <c r="F1960">
        <v>12</v>
      </c>
      <c r="G1960" t="s">
        <v>19</v>
      </c>
      <c r="H1960">
        <v>2011</v>
      </c>
      <c r="I1960">
        <v>8348</v>
      </c>
      <c r="J1960">
        <v>14</v>
      </c>
      <c r="K1960" s="5">
        <v>410942.8922</v>
      </c>
      <c r="L1960" s="6">
        <v>3567.8126029999999</v>
      </c>
      <c r="M19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1" spans="1:13" x14ac:dyDescent="0.2">
      <c r="A1961" t="s">
        <v>3564</v>
      </c>
      <c r="B1961" t="s">
        <v>42</v>
      </c>
      <c r="C1961">
        <v>10</v>
      </c>
      <c r="D1961" s="6">
        <v>41477.54</v>
      </c>
      <c r="E1961" s="6">
        <v>7040366063.4399996</v>
      </c>
      <c r="F1961">
        <v>41</v>
      </c>
      <c r="G1961" t="s">
        <v>21</v>
      </c>
      <c r="H1961">
        <v>2004</v>
      </c>
      <c r="I1961">
        <v>17323</v>
      </c>
      <c r="J1961">
        <v>21</v>
      </c>
      <c r="K1961" s="5">
        <v>169738.24059999999</v>
      </c>
      <c r="L1961" s="6">
        <v>1011.647306</v>
      </c>
      <c r="M19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2" spans="1:13" x14ac:dyDescent="0.2">
      <c r="A1962" t="s">
        <v>3565</v>
      </c>
      <c r="B1962" t="s">
        <v>9</v>
      </c>
      <c r="C1962">
        <v>4</v>
      </c>
      <c r="D1962" s="6">
        <v>42693.58</v>
      </c>
      <c r="E1962" s="6">
        <v>2039065169.96</v>
      </c>
      <c r="F1962">
        <v>21</v>
      </c>
      <c r="G1962" t="s">
        <v>10</v>
      </c>
      <c r="H1962">
        <v>2023</v>
      </c>
      <c r="I1962">
        <v>2848</v>
      </c>
      <c r="J1962">
        <v>2</v>
      </c>
      <c r="K1962" s="5">
        <v>47759.468370000002</v>
      </c>
      <c r="L1962" s="6">
        <v>2033.0274119999999</v>
      </c>
      <c r="M19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3" spans="1:13" x14ac:dyDescent="0.2">
      <c r="A1963" t="s">
        <v>3567</v>
      </c>
      <c r="B1963" t="s">
        <v>32</v>
      </c>
      <c r="C1963">
        <v>3</v>
      </c>
      <c r="D1963" s="6">
        <v>82267.22</v>
      </c>
      <c r="E1963" s="6">
        <v>14601214239.77</v>
      </c>
      <c r="F1963">
        <v>41</v>
      </c>
      <c r="G1963" t="s">
        <v>21</v>
      </c>
      <c r="H1963">
        <v>2015</v>
      </c>
      <c r="I1963">
        <v>14815</v>
      </c>
      <c r="J1963">
        <v>10</v>
      </c>
      <c r="K1963" s="5">
        <v>177484.19450000001</v>
      </c>
      <c r="L1963" s="6">
        <v>2006.5176570000001</v>
      </c>
      <c r="M19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4" spans="1:13" x14ac:dyDescent="0.2">
      <c r="A1964" t="s">
        <v>3568</v>
      </c>
      <c r="B1964" t="s">
        <v>9</v>
      </c>
      <c r="C1964">
        <v>7</v>
      </c>
      <c r="D1964" s="6">
        <v>74234.600000000006</v>
      </c>
      <c r="E1964" s="6">
        <v>3600404167.1799998</v>
      </c>
      <c r="F1964">
        <v>17</v>
      </c>
      <c r="G1964" t="s">
        <v>19</v>
      </c>
      <c r="H1964">
        <v>2002</v>
      </c>
      <c r="I1964">
        <v>852</v>
      </c>
      <c r="J1964">
        <v>23</v>
      </c>
      <c r="K1964" s="5">
        <v>48499.352400000003</v>
      </c>
      <c r="L1964" s="6">
        <v>4366.7410639999998</v>
      </c>
      <c r="M19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5" spans="1:13" x14ac:dyDescent="0.2">
      <c r="A1965" t="s">
        <v>3569</v>
      </c>
      <c r="B1965" t="s">
        <v>9</v>
      </c>
      <c r="C1965">
        <v>6</v>
      </c>
      <c r="D1965" s="6">
        <v>65379.65</v>
      </c>
      <c r="E1965" s="6">
        <v>2333165550.0999999</v>
      </c>
      <c r="F1965">
        <v>43</v>
      </c>
      <c r="G1965" t="s">
        <v>16</v>
      </c>
      <c r="H1965">
        <v>2009</v>
      </c>
      <c r="I1965">
        <v>15406</v>
      </c>
      <c r="J1965">
        <v>16</v>
      </c>
      <c r="K1965" s="5">
        <v>35685.416449999997</v>
      </c>
      <c r="L1965" s="6">
        <v>1520.4570630000001</v>
      </c>
      <c r="M19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6" spans="1:13" x14ac:dyDescent="0.2">
      <c r="A1966" t="s">
        <v>3571</v>
      </c>
      <c r="B1966" t="s">
        <v>15</v>
      </c>
      <c r="C1966">
        <v>3</v>
      </c>
      <c r="D1966" s="6">
        <v>180042.17</v>
      </c>
      <c r="E1966" s="6">
        <v>3360960234.3400002</v>
      </c>
      <c r="F1966">
        <v>16</v>
      </c>
      <c r="G1966" t="s">
        <v>35</v>
      </c>
      <c r="H1966">
        <v>2010</v>
      </c>
      <c r="I1966">
        <v>2969</v>
      </c>
      <c r="J1966">
        <v>15</v>
      </c>
      <c r="K1966" s="5">
        <v>18666.62832</v>
      </c>
      <c r="L1966" s="6">
        <v>11252.63537</v>
      </c>
      <c r="M19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7" spans="1:13" x14ac:dyDescent="0.2">
      <c r="A1967" t="s">
        <v>3572</v>
      </c>
      <c r="B1967" t="s">
        <v>9</v>
      </c>
      <c r="C1967">
        <v>10</v>
      </c>
      <c r="D1967" s="6">
        <v>336005.25</v>
      </c>
      <c r="E1967" s="6">
        <v>12649879462.860001</v>
      </c>
      <c r="F1967">
        <v>18</v>
      </c>
      <c r="G1967" t="s">
        <v>19</v>
      </c>
      <c r="H1967">
        <v>2023</v>
      </c>
      <c r="I1967">
        <v>63</v>
      </c>
      <c r="J1967">
        <v>2</v>
      </c>
      <c r="K1967" s="5">
        <v>37646.863060000003</v>
      </c>
      <c r="L1967" s="6">
        <v>18666.95808</v>
      </c>
      <c r="M19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8" spans="1:13" x14ac:dyDescent="0.2">
      <c r="A1968" t="s">
        <v>3573</v>
      </c>
      <c r="B1968" t="s">
        <v>24</v>
      </c>
      <c r="C1968">
        <v>6</v>
      </c>
      <c r="D1968" s="6">
        <v>310499.34999999998</v>
      </c>
      <c r="E1968" s="6">
        <v>11625654232.799999</v>
      </c>
      <c r="F1968">
        <v>50</v>
      </c>
      <c r="G1968" t="s">
        <v>13</v>
      </c>
      <c r="H1968">
        <v>2004</v>
      </c>
      <c r="I1968">
        <v>8224</v>
      </c>
      <c r="J1968">
        <v>21</v>
      </c>
      <c r="K1968" s="5">
        <v>37440.798739999998</v>
      </c>
      <c r="L1968" s="6">
        <v>6209.987032</v>
      </c>
      <c r="M19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69" spans="1:13" x14ac:dyDescent="0.2">
      <c r="A1969" t="s">
        <v>3574</v>
      </c>
      <c r="B1969" t="s">
        <v>24</v>
      </c>
      <c r="C1969">
        <v>10</v>
      </c>
      <c r="D1969" s="6">
        <v>451098</v>
      </c>
      <c r="E1969" s="6">
        <v>21467028859.759998</v>
      </c>
      <c r="F1969">
        <v>46</v>
      </c>
      <c r="G1969" t="s">
        <v>37</v>
      </c>
      <c r="H1969">
        <v>2014</v>
      </c>
      <c r="I1969">
        <v>4378</v>
      </c>
      <c r="J1969">
        <v>11</v>
      </c>
      <c r="K1969" s="5">
        <v>47587.392809999998</v>
      </c>
      <c r="L1969" s="6">
        <v>9806.4782790000008</v>
      </c>
      <c r="M19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0" spans="1:13" x14ac:dyDescent="0.2">
      <c r="A1970" t="s">
        <v>380</v>
      </c>
      <c r="B1970" t="s">
        <v>15</v>
      </c>
      <c r="C1970">
        <v>7</v>
      </c>
      <c r="D1970" s="6">
        <v>254769.34</v>
      </c>
      <c r="E1970" s="6">
        <v>11899602710.25</v>
      </c>
      <c r="F1970">
        <v>50</v>
      </c>
      <c r="G1970" t="s">
        <v>29</v>
      </c>
      <c r="H1970">
        <v>2008</v>
      </c>
      <c r="I1970">
        <v>14564</v>
      </c>
      <c r="J1970">
        <v>17</v>
      </c>
      <c r="K1970" s="5">
        <v>46706.357949999998</v>
      </c>
      <c r="L1970" s="6">
        <v>5095.3867799999998</v>
      </c>
      <c r="M19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1" spans="1:13" x14ac:dyDescent="0.2">
      <c r="A1971" t="s">
        <v>3575</v>
      </c>
      <c r="B1971" t="s">
        <v>12</v>
      </c>
      <c r="C1971">
        <v>7</v>
      </c>
      <c r="D1971" s="6">
        <v>24343.21</v>
      </c>
      <c r="E1971" s="6">
        <v>10174040613.120001</v>
      </c>
      <c r="F1971">
        <v>5</v>
      </c>
      <c r="G1971" t="s">
        <v>37</v>
      </c>
      <c r="H1971">
        <v>2014</v>
      </c>
      <c r="I1971">
        <v>2873</v>
      </c>
      <c r="J1971">
        <v>11</v>
      </c>
      <c r="K1971" s="5">
        <v>417940.60159999999</v>
      </c>
      <c r="L1971" s="6">
        <v>4868.64221</v>
      </c>
      <c r="M19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2" spans="1:13" x14ac:dyDescent="0.2">
      <c r="A1972" t="s">
        <v>3577</v>
      </c>
      <c r="B1972" t="s">
        <v>49</v>
      </c>
      <c r="C1972">
        <v>6</v>
      </c>
      <c r="D1972" s="6">
        <v>434999.44</v>
      </c>
      <c r="E1972" s="6">
        <v>2111518169.9400001</v>
      </c>
      <c r="F1972">
        <v>48</v>
      </c>
      <c r="G1972" t="s">
        <v>21</v>
      </c>
      <c r="H1972">
        <v>2023</v>
      </c>
      <c r="I1972">
        <v>13075</v>
      </c>
      <c r="J1972">
        <v>2</v>
      </c>
      <c r="K1972" s="5">
        <v>4853.0709790000001</v>
      </c>
      <c r="L1972" s="6">
        <v>9062.4883869999994</v>
      </c>
      <c r="M19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3" spans="1:13" x14ac:dyDescent="0.2">
      <c r="A1973" t="s">
        <v>3579</v>
      </c>
      <c r="B1973" t="s">
        <v>9</v>
      </c>
      <c r="C1973">
        <v>6</v>
      </c>
      <c r="D1973" s="6">
        <v>149031.51999999999</v>
      </c>
      <c r="E1973" s="6">
        <v>475405418.00999999</v>
      </c>
      <c r="F1973">
        <v>50</v>
      </c>
      <c r="G1973" t="s">
        <v>13</v>
      </c>
      <c r="H1973">
        <v>2019</v>
      </c>
      <c r="I1973">
        <v>13649</v>
      </c>
      <c r="J1973">
        <v>6</v>
      </c>
      <c r="K1973" s="5">
        <v>3188.9656329999998</v>
      </c>
      <c r="L1973" s="6">
        <v>2980.6303440000002</v>
      </c>
      <c r="M19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4" spans="1:13" x14ac:dyDescent="0.2">
      <c r="A1974" t="s">
        <v>3581</v>
      </c>
      <c r="B1974" t="s">
        <v>9</v>
      </c>
      <c r="C1974">
        <v>9</v>
      </c>
      <c r="D1974" s="6">
        <v>22584.63</v>
      </c>
      <c r="E1974" s="6">
        <v>5916272108</v>
      </c>
      <c r="F1974">
        <v>44</v>
      </c>
      <c r="G1974" t="s">
        <v>27</v>
      </c>
      <c r="H1974">
        <v>2000</v>
      </c>
      <c r="I1974">
        <v>16858</v>
      </c>
      <c r="J1974">
        <v>25</v>
      </c>
      <c r="K1974" s="5">
        <v>261959.1539</v>
      </c>
      <c r="L1974" s="6">
        <v>513.28695500000003</v>
      </c>
      <c r="M19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5" spans="1:13" x14ac:dyDescent="0.2">
      <c r="A1975" t="s">
        <v>3582</v>
      </c>
      <c r="B1975" t="s">
        <v>9</v>
      </c>
      <c r="C1975">
        <v>4</v>
      </c>
      <c r="D1975" s="6">
        <v>389044.14</v>
      </c>
      <c r="E1975" s="6">
        <v>9437466246.7299995</v>
      </c>
      <c r="F1975">
        <v>50</v>
      </c>
      <c r="G1975" t="s">
        <v>35</v>
      </c>
      <c r="H1975">
        <v>2017</v>
      </c>
      <c r="I1975">
        <v>17564</v>
      </c>
      <c r="J1975">
        <v>8</v>
      </c>
      <c r="K1975" s="5">
        <v>24257.08581</v>
      </c>
      <c r="L1975" s="6">
        <v>7780.8828940000003</v>
      </c>
      <c r="M19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6" spans="1:13" x14ac:dyDescent="0.2">
      <c r="A1976" t="s">
        <v>3583</v>
      </c>
      <c r="B1976" t="s">
        <v>12</v>
      </c>
      <c r="C1976">
        <v>2</v>
      </c>
      <c r="D1976" s="6">
        <v>116795.25</v>
      </c>
      <c r="E1976" s="6">
        <v>4331711614.4899998</v>
      </c>
      <c r="F1976">
        <v>22</v>
      </c>
      <c r="G1976" t="s">
        <v>29</v>
      </c>
      <c r="H1976">
        <v>2009</v>
      </c>
      <c r="I1976">
        <v>4871</v>
      </c>
      <c r="J1976">
        <v>16</v>
      </c>
      <c r="K1976" s="5">
        <v>37087.080560000002</v>
      </c>
      <c r="L1976" s="6">
        <v>5308.8749669999997</v>
      </c>
      <c r="M19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7" spans="1:13" x14ac:dyDescent="0.2">
      <c r="A1977" t="s">
        <v>3584</v>
      </c>
      <c r="B1977" t="s">
        <v>24</v>
      </c>
      <c r="C1977">
        <v>1</v>
      </c>
      <c r="D1977" s="6">
        <v>88035.57</v>
      </c>
      <c r="E1977" s="6">
        <v>3838146282.4000001</v>
      </c>
      <c r="F1977">
        <v>29</v>
      </c>
      <c r="G1977" t="s">
        <v>29</v>
      </c>
      <c r="H1977">
        <v>2003</v>
      </c>
      <c r="I1977">
        <v>7429</v>
      </c>
      <c r="J1977">
        <v>22</v>
      </c>
      <c r="K1977" s="5">
        <v>43596.677040000002</v>
      </c>
      <c r="L1977" s="6">
        <v>3035.7092579999999</v>
      </c>
      <c r="M19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8" spans="1:13" x14ac:dyDescent="0.2">
      <c r="A1978" t="s">
        <v>3585</v>
      </c>
      <c r="B1978" t="s">
        <v>42</v>
      </c>
      <c r="C1978">
        <v>10</v>
      </c>
      <c r="D1978" s="6">
        <v>344389.16</v>
      </c>
      <c r="E1978" s="6">
        <v>11604290579.93</v>
      </c>
      <c r="F1978">
        <v>37</v>
      </c>
      <c r="G1978" t="s">
        <v>37</v>
      </c>
      <c r="H1978">
        <v>2020</v>
      </c>
      <c r="I1978">
        <v>429</v>
      </c>
      <c r="J1978">
        <v>5</v>
      </c>
      <c r="K1978" s="5">
        <v>33694.283810000001</v>
      </c>
      <c r="L1978" s="6">
        <v>9307.815208</v>
      </c>
      <c r="M19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79" spans="1:13" x14ac:dyDescent="0.2">
      <c r="A1979" t="s">
        <v>3586</v>
      </c>
      <c r="B1979" t="s">
        <v>42</v>
      </c>
      <c r="C1979">
        <v>6</v>
      </c>
      <c r="D1979" s="6">
        <v>461219.35</v>
      </c>
      <c r="E1979" s="6">
        <v>11787018140.139999</v>
      </c>
      <c r="F1979">
        <v>39</v>
      </c>
      <c r="G1979" t="s">
        <v>10</v>
      </c>
      <c r="H1979">
        <v>2003</v>
      </c>
      <c r="I1979">
        <v>9543</v>
      </c>
      <c r="J1979">
        <v>22</v>
      </c>
      <c r="K1979" s="5">
        <v>25555.209169999998</v>
      </c>
      <c r="L1979" s="6">
        <v>11826.137140000001</v>
      </c>
      <c r="M19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0" spans="1:13" x14ac:dyDescent="0.2">
      <c r="A1980" t="s">
        <v>3587</v>
      </c>
      <c r="B1980" t="s">
        <v>49</v>
      </c>
      <c r="C1980">
        <v>1</v>
      </c>
      <c r="D1980" s="6">
        <v>360676.09</v>
      </c>
      <c r="E1980" s="6">
        <v>6876462051.3199997</v>
      </c>
      <c r="F1980">
        <v>37</v>
      </c>
      <c r="G1980" t="s">
        <v>19</v>
      </c>
      <c r="H1980">
        <v>2018</v>
      </c>
      <c r="I1980">
        <v>19724</v>
      </c>
      <c r="J1980">
        <v>7</v>
      </c>
      <c r="K1980" s="5">
        <v>19064.47813</v>
      </c>
      <c r="L1980" s="6">
        <v>9748.0023540000002</v>
      </c>
      <c r="M19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1" spans="1:13" x14ac:dyDescent="0.2">
      <c r="A1981" t="s">
        <v>3591</v>
      </c>
      <c r="B1981" t="s">
        <v>32</v>
      </c>
      <c r="C1981">
        <v>4</v>
      </c>
      <c r="D1981" s="6">
        <v>179386.43</v>
      </c>
      <c r="E1981" s="6">
        <v>6239428241.3699999</v>
      </c>
      <c r="F1981">
        <v>42</v>
      </c>
      <c r="G1981" t="s">
        <v>27</v>
      </c>
      <c r="H1981">
        <v>2001</v>
      </c>
      <c r="I1981">
        <v>2888</v>
      </c>
      <c r="J1981">
        <v>24</v>
      </c>
      <c r="K1981" s="5">
        <v>34781.0533</v>
      </c>
      <c r="L1981" s="6">
        <v>4271.1053890000003</v>
      </c>
      <c r="M19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2" spans="1:13" x14ac:dyDescent="0.2">
      <c r="A1982" t="s">
        <v>3592</v>
      </c>
      <c r="B1982" t="s">
        <v>49</v>
      </c>
      <c r="C1982">
        <v>2</v>
      </c>
      <c r="D1982" s="6">
        <v>126276.69</v>
      </c>
      <c r="E1982" s="6">
        <v>4110417548.8699999</v>
      </c>
      <c r="F1982">
        <v>49</v>
      </c>
      <c r="G1982" t="s">
        <v>10</v>
      </c>
      <c r="H1982">
        <v>2021</v>
      </c>
      <c r="I1982">
        <v>11936</v>
      </c>
      <c r="J1982">
        <v>4</v>
      </c>
      <c r="K1982" s="5">
        <v>32549.881799999999</v>
      </c>
      <c r="L1982" s="6">
        <v>2577.0752670000002</v>
      </c>
      <c r="M19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3" spans="1:13" x14ac:dyDescent="0.2">
      <c r="A1983" t="s">
        <v>3593</v>
      </c>
      <c r="B1983" t="s">
        <v>15</v>
      </c>
      <c r="C1983">
        <v>10</v>
      </c>
      <c r="D1983" s="6">
        <v>59594.6</v>
      </c>
      <c r="E1983" s="6">
        <v>14386964459.48</v>
      </c>
      <c r="F1983">
        <v>30</v>
      </c>
      <c r="G1983" t="s">
        <v>27</v>
      </c>
      <c r="H1983">
        <v>2009</v>
      </c>
      <c r="I1983">
        <v>4851</v>
      </c>
      <c r="J1983">
        <v>16</v>
      </c>
      <c r="K1983" s="5">
        <v>241412.89379999999</v>
      </c>
      <c r="L1983" s="6">
        <v>1986.48667</v>
      </c>
      <c r="M19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4" spans="1:13" x14ac:dyDescent="0.2">
      <c r="A1984" t="s">
        <v>3594</v>
      </c>
      <c r="B1984" t="s">
        <v>9</v>
      </c>
      <c r="C1984">
        <v>9</v>
      </c>
      <c r="D1984" s="6">
        <v>76312.63</v>
      </c>
      <c r="E1984" s="6">
        <v>18113916835.189999</v>
      </c>
      <c r="F1984">
        <v>15</v>
      </c>
      <c r="G1984" t="s">
        <v>27</v>
      </c>
      <c r="H1984">
        <v>2003</v>
      </c>
      <c r="I1984">
        <v>13331</v>
      </c>
      <c r="J1984">
        <v>22</v>
      </c>
      <c r="K1984" s="5">
        <v>237363.60089999999</v>
      </c>
      <c r="L1984" s="6">
        <v>5087.5086300000003</v>
      </c>
      <c r="M19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5" spans="1:13" x14ac:dyDescent="0.2">
      <c r="A1985" t="s">
        <v>3595</v>
      </c>
      <c r="B1985" t="s">
        <v>18</v>
      </c>
      <c r="C1985">
        <v>4</v>
      </c>
      <c r="D1985" s="6">
        <v>403965.68</v>
      </c>
      <c r="E1985" s="6">
        <v>11129993384.24</v>
      </c>
      <c r="F1985">
        <v>25</v>
      </c>
      <c r="G1985" t="s">
        <v>13</v>
      </c>
      <c r="H1985">
        <v>2013</v>
      </c>
      <c r="I1985">
        <v>11078</v>
      </c>
      <c r="J1985">
        <v>12</v>
      </c>
      <c r="K1985" s="5">
        <v>27550.828870000001</v>
      </c>
      <c r="L1985" s="6">
        <v>16158.627339999999</v>
      </c>
      <c r="M19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6" spans="1:13" x14ac:dyDescent="0.2">
      <c r="A1986" t="s">
        <v>3596</v>
      </c>
      <c r="B1986" t="s">
        <v>42</v>
      </c>
      <c r="C1986">
        <v>9</v>
      </c>
      <c r="D1986" s="6">
        <v>85191.25</v>
      </c>
      <c r="E1986" s="6">
        <v>2775883612.3800001</v>
      </c>
      <c r="F1986">
        <v>25</v>
      </c>
      <c r="G1986" t="s">
        <v>13</v>
      </c>
      <c r="H1986">
        <v>2008</v>
      </c>
      <c r="I1986">
        <v>9225</v>
      </c>
      <c r="J1986">
        <v>17</v>
      </c>
      <c r="K1986" s="5">
        <v>32583.139279999999</v>
      </c>
      <c r="L1986" s="6">
        <v>3407.6500700000001</v>
      </c>
      <c r="M19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7" spans="1:13" x14ac:dyDescent="0.2">
      <c r="A1987" t="s">
        <v>3598</v>
      </c>
      <c r="B1987" t="s">
        <v>24</v>
      </c>
      <c r="C1987">
        <v>1</v>
      </c>
      <c r="D1987" s="6">
        <v>132429.56</v>
      </c>
      <c r="E1987" s="6">
        <v>6305871701.7700005</v>
      </c>
      <c r="F1987">
        <v>23</v>
      </c>
      <c r="G1987" t="s">
        <v>21</v>
      </c>
      <c r="H1987">
        <v>2005</v>
      </c>
      <c r="I1987">
        <v>897</v>
      </c>
      <c r="J1987">
        <v>20</v>
      </c>
      <c r="K1987" s="5">
        <v>47615.797279999999</v>
      </c>
      <c r="L1987" s="6">
        <v>5757.8071289999998</v>
      </c>
      <c r="M19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8" spans="1:13" x14ac:dyDescent="0.2">
      <c r="A1988" t="s">
        <v>3599</v>
      </c>
      <c r="B1988" t="s">
        <v>12</v>
      </c>
      <c r="C1988">
        <v>5</v>
      </c>
      <c r="D1988" s="6">
        <v>194640.9</v>
      </c>
      <c r="E1988" s="6">
        <v>6646023745.7299995</v>
      </c>
      <c r="F1988">
        <v>36</v>
      </c>
      <c r="G1988" t="s">
        <v>29</v>
      </c>
      <c r="H1988">
        <v>2008</v>
      </c>
      <c r="I1988">
        <v>2449</v>
      </c>
      <c r="J1988">
        <v>17</v>
      </c>
      <c r="K1988" s="5">
        <v>34144.053350000002</v>
      </c>
      <c r="L1988" s="6">
        <v>5406.6915289999997</v>
      </c>
      <c r="M19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89" spans="1:13" x14ac:dyDescent="0.2">
      <c r="A1989" t="s">
        <v>3600</v>
      </c>
      <c r="B1989" t="s">
        <v>18</v>
      </c>
      <c r="C1989">
        <v>3</v>
      </c>
      <c r="D1989" s="6">
        <v>28842.06</v>
      </c>
      <c r="E1989" s="6">
        <v>13722329958.700001</v>
      </c>
      <c r="F1989">
        <v>48</v>
      </c>
      <c r="G1989" t="s">
        <v>29</v>
      </c>
      <c r="H1989">
        <v>2006</v>
      </c>
      <c r="I1989">
        <v>19492</v>
      </c>
      <c r="J1989">
        <v>19</v>
      </c>
      <c r="K1989" s="5">
        <v>475773.90110000002</v>
      </c>
      <c r="L1989" s="6">
        <v>600.87632510000003</v>
      </c>
      <c r="M19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0" spans="1:13" x14ac:dyDescent="0.2">
      <c r="A1990" t="s">
        <v>3602</v>
      </c>
      <c r="B1990" t="s">
        <v>32</v>
      </c>
      <c r="C1990">
        <v>7</v>
      </c>
      <c r="D1990" s="6">
        <v>193165.13</v>
      </c>
      <c r="E1990" s="6">
        <v>910612458.22000003</v>
      </c>
      <c r="F1990">
        <v>33</v>
      </c>
      <c r="G1990" t="s">
        <v>21</v>
      </c>
      <c r="H1990">
        <v>2007</v>
      </c>
      <c r="I1990">
        <v>613</v>
      </c>
      <c r="J1990">
        <v>18</v>
      </c>
      <c r="K1990" s="5">
        <v>4713.1658310000003</v>
      </c>
      <c r="L1990" s="6">
        <v>5853.488805</v>
      </c>
      <c r="M19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1" spans="1:13" x14ac:dyDescent="0.2">
      <c r="A1991" t="s">
        <v>3604</v>
      </c>
      <c r="B1991" t="s">
        <v>18</v>
      </c>
      <c r="C1991">
        <v>8</v>
      </c>
      <c r="D1991" s="6">
        <v>172919.46</v>
      </c>
      <c r="E1991" s="6">
        <v>3219367333.6199999</v>
      </c>
      <c r="F1991">
        <v>14</v>
      </c>
      <c r="G1991" t="s">
        <v>19</v>
      </c>
      <c r="H1991">
        <v>2007</v>
      </c>
      <c r="I1991">
        <v>12406</v>
      </c>
      <c r="J1991">
        <v>18</v>
      </c>
      <c r="K1991" s="5">
        <v>18616.72723</v>
      </c>
      <c r="L1991" s="6">
        <v>12351.38998</v>
      </c>
      <c r="M19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2" spans="1:13" x14ac:dyDescent="0.2">
      <c r="A1992" t="s">
        <v>383</v>
      </c>
      <c r="B1992" t="s">
        <v>42</v>
      </c>
      <c r="C1992">
        <v>8</v>
      </c>
      <c r="D1992" s="6">
        <v>306576.51</v>
      </c>
      <c r="E1992" s="6">
        <v>5006863185.3500004</v>
      </c>
      <c r="F1992">
        <v>38</v>
      </c>
      <c r="G1992" t="s">
        <v>16</v>
      </c>
      <c r="H1992">
        <v>2016</v>
      </c>
      <c r="I1992">
        <v>8474</v>
      </c>
      <c r="J1992">
        <v>9</v>
      </c>
      <c r="K1992" s="5">
        <v>16330.52893</v>
      </c>
      <c r="L1992" s="6">
        <v>8067.8029649999999</v>
      </c>
      <c r="M19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3" spans="1:13" x14ac:dyDescent="0.2">
      <c r="A1993" t="s">
        <v>3608</v>
      </c>
      <c r="B1993" t="s">
        <v>32</v>
      </c>
      <c r="C1993">
        <v>9</v>
      </c>
      <c r="D1993" s="6">
        <v>351745.33</v>
      </c>
      <c r="E1993" s="6">
        <v>16747474122.700001</v>
      </c>
      <c r="F1993">
        <v>27</v>
      </c>
      <c r="G1993" t="s">
        <v>19</v>
      </c>
      <c r="H1993">
        <v>2008</v>
      </c>
      <c r="I1993">
        <v>16884</v>
      </c>
      <c r="J1993">
        <v>17</v>
      </c>
      <c r="K1993" s="5">
        <v>47611.499300000003</v>
      </c>
      <c r="L1993" s="6">
        <v>13027.60469</v>
      </c>
      <c r="M19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4" spans="1:13" x14ac:dyDescent="0.2">
      <c r="A1994" t="s">
        <v>3609</v>
      </c>
      <c r="B1994" t="s">
        <v>32</v>
      </c>
      <c r="C1994">
        <v>2</v>
      </c>
      <c r="D1994" s="6">
        <v>89486.46</v>
      </c>
      <c r="E1994" s="6">
        <v>21495446050.540001</v>
      </c>
      <c r="F1994">
        <v>5</v>
      </c>
      <c r="G1994" t="s">
        <v>16</v>
      </c>
      <c r="H1994">
        <v>2000</v>
      </c>
      <c r="I1994">
        <v>15901</v>
      </c>
      <c r="J1994">
        <v>25</v>
      </c>
      <c r="K1994" s="5">
        <v>240207.91930000001</v>
      </c>
      <c r="L1994" s="6">
        <v>17897.292170000001</v>
      </c>
      <c r="M19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5" spans="1:13" x14ac:dyDescent="0.2">
      <c r="A1995" t="s">
        <v>3610</v>
      </c>
      <c r="B1995" t="s">
        <v>42</v>
      </c>
      <c r="C1995">
        <v>3</v>
      </c>
      <c r="D1995" s="6">
        <v>221187.37</v>
      </c>
      <c r="E1995" s="6">
        <v>89175641.299999997</v>
      </c>
      <c r="F1995">
        <v>46</v>
      </c>
      <c r="G1995" t="s">
        <v>21</v>
      </c>
      <c r="H1995">
        <v>2005</v>
      </c>
      <c r="I1995">
        <v>10606</v>
      </c>
      <c r="J1995">
        <v>20</v>
      </c>
      <c r="K1995" s="5">
        <v>402.16787959999999</v>
      </c>
      <c r="L1995" s="6">
        <v>4808.4209970000002</v>
      </c>
      <c r="M19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6" spans="1:13" x14ac:dyDescent="0.2">
      <c r="A1996" t="s">
        <v>3611</v>
      </c>
      <c r="B1996" t="s">
        <v>42</v>
      </c>
      <c r="C1996">
        <v>3</v>
      </c>
      <c r="D1996" s="6">
        <v>247282.98</v>
      </c>
      <c r="E1996" s="6">
        <v>5200700384.9700003</v>
      </c>
      <c r="F1996">
        <v>19</v>
      </c>
      <c r="G1996" t="s">
        <v>27</v>
      </c>
      <c r="H1996">
        <v>2020</v>
      </c>
      <c r="I1996">
        <v>4828</v>
      </c>
      <c r="J1996">
        <v>5</v>
      </c>
      <c r="K1996" s="5">
        <v>21030.372159999999</v>
      </c>
      <c r="L1996" s="6">
        <v>13014.893690000001</v>
      </c>
      <c r="M19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7" spans="1:13" x14ac:dyDescent="0.2">
      <c r="A1997" t="s">
        <v>3614</v>
      </c>
      <c r="B1997" t="s">
        <v>12</v>
      </c>
      <c r="C1997">
        <v>10</v>
      </c>
      <c r="D1997" s="6">
        <v>419605.27</v>
      </c>
      <c r="E1997" s="6">
        <v>1132050229.23</v>
      </c>
      <c r="F1997">
        <v>32</v>
      </c>
      <c r="G1997" t="s">
        <v>13</v>
      </c>
      <c r="H1997">
        <v>2012</v>
      </c>
      <c r="I1997">
        <v>9295</v>
      </c>
      <c r="J1997">
        <v>13</v>
      </c>
      <c r="K1997" s="5">
        <v>2696.8932289999998</v>
      </c>
      <c r="L1997" s="6">
        <v>13112.66483</v>
      </c>
      <c r="M19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8" spans="1:13" x14ac:dyDescent="0.2">
      <c r="A1998" t="s">
        <v>3615</v>
      </c>
      <c r="B1998" t="s">
        <v>15</v>
      </c>
      <c r="C1998">
        <v>1</v>
      </c>
      <c r="D1998" s="6">
        <v>314207.34000000003</v>
      </c>
      <c r="E1998" s="6">
        <v>15291394279.73</v>
      </c>
      <c r="F1998">
        <v>43</v>
      </c>
      <c r="G1998" t="s">
        <v>10</v>
      </c>
      <c r="H1998">
        <v>2018</v>
      </c>
      <c r="I1998">
        <v>19498</v>
      </c>
      <c r="J1998">
        <v>7</v>
      </c>
      <c r="K1998" s="5">
        <v>48665.573219999998</v>
      </c>
      <c r="L1998" s="6">
        <v>7307.1473269999997</v>
      </c>
      <c r="M19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1999" spans="1:13" x14ac:dyDescent="0.2">
      <c r="A1999" t="s">
        <v>3616</v>
      </c>
      <c r="B1999" t="s">
        <v>9</v>
      </c>
      <c r="C1999">
        <v>5</v>
      </c>
      <c r="D1999" s="6">
        <v>127970.43</v>
      </c>
      <c r="E1999" s="6">
        <v>4442827057.6199999</v>
      </c>
      <c r="F1999">
        <v>46</v>
      </c>
      <c r="G1999" t="s">
        <v>35</v>
      </c>
      <c r="H1999">
        <v>2023</v>
      </c>
      <c r="I1999">
        <v>744</v>
      </c>
      <c r="J1999">
        <v>2</v>
      </c>
      <c r="K1999" s="5">
        <v>34716.607259999997</v>
      </c>
      <c r="L1999" s="6">
        <v>2781.9658239999999</v>
      </c>
      <c r="M19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0" spans="1:13" x14ac:dyDescent="0.2">
      <c r="A2000" t="s">
        <v>3617</v>
      </c>
      <c r="B2000" t="s">
        <v>15</v>
      </c>
      <c r="C2000">
        <v>4</v>
      </c>
      <c r="D2000" s="6">
        <v>405249.72</v>
      </c>
      <c r="E2000" s="6">
        <v>11467094345.530001</v>
      </c>
      <c r="F2000">
        <v>27</v>
      </c>
      <c r="G2000" t="s">
        <v>33</v>
      </c>
      <c r="H2000">
        <v>2020</v>
      </c>
      <c r="I2000">
        <v>8878</v>
      </c>
      <c r="J2000">
        <v>5</v>
      </c>
      <c r="K2000" s="5">
        <v>28295.366119999999</v>
      </c>
      <c r="L2000" s="6">
        <v>15009.24876</v>
      </c>
      <c r="M20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1" spans="1:13" x14ac:dyDescent="0.2">
      <c r="A2001" t="s">
        <v>3619</v>
      </c>
      <c r="B2001" t="s">
        <v>9</v>
      </c>
      <c r="C2001">
        <v>4</v>
      </c>
      <c r="D2001" s="6">
        <v>146315.85</v>
      </c>
      <c r="E2001" s="6">
        <v>2787257558.6100001</v>
      </c>
      <c r="F2001">
        <v>13</v>
      </c>
      <c r="G2001" t="s">
        <v>13</v>
      </c>
      <c r="H2001">
        <v>2015</v>
      </c>
      <c r="I2001">
        <v>12962</v>
      </c>
      <c r="J2001">
        <v>10</v>
      </c>
      <c r="K2001" s="5">
        <v>19048.59448</v>
      </c>
      <c r="L2001" s="6">
        <v>11255.06518</v>
      </c>
      <c r="M20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2" spans="1:13" x14ac:dyDescent="0.2">
      <c r="A2002" t="s">
        <v>3621</v>
      </c>
      <c r="B2002" t="s">
        <v>12</v>
      </c>
      <c r="C2002">
        <v>6</v>
      </c>
      <c r="D2002" s="6">
        <v>392580.91</v>
      </c>
      <c r="E2002" s="6">
        <v>8918364682.1800003</v>
      </c>
      <c r="F2002">
        <v>44</v>
      </c>
      <c r="G2002" t="s">
        <v>16</v>
      </c>
      <c r="H2002">
        <v>2020</v>
      </c>
      <c r="I2002">
        <v>2028</v>
      </c>
      <c r="J2002">
        <v>5</v>
      </c>
      <c r="K2002" s="5">
        <v>22716.265490000002</v>
      </c>
      <c r="L2002" s="6">
        <v>8922.2933319999993</v>
      </c>
      <c r="M20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3" spans="1:13" x14ac:dyDescent="0.2">
      <c r="A2003" t="s">
        <v>3622</v>
      </c>
      <c r="B2003" t="s">
        <v>12</v>
      </c>
      <c r="C2003">
        <v>7</v>
      </c>
      <c r="D2003" s="6">
        <v>55408.34</v>
      </c>
      <c r="E2003" s="6">
        <v>13605255363.290001</v>
      </c>
      <c r="F2003">
        <v>6</v>
      </c>
      <c r="G2003" t="s">
        <v>16</v>
      </c>
      <c r="H2003">
        <v>2008</v>
      </c>
      <c r="I2003">
        <v>16052</v>
      </c>
      <c r="J2003">
        <v>17</v>
      </c>
      <c r="K2003" s="5">
        <v>245544.2715</v>
      </c>
      <c r="L2003" s="6">
        <v>9234.7229759999991</v>
      </c>
      <c r="M20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4" spans="1:13" x14ac:dyDescent="0.2">
      <c r="A2004" t="s">
        <v>3624</v>
      </c>
      <c r="B2004" t="s">
        <v>9</v>
      </c>
      <c r="C2004">
        <v>4</v>
      </c>
      <c r="D2004" s="6">
        <v>366510.96</v>
      </c>
      <c r="E2004" s="6">
        <v>6113365733.3000002</v>
      </c>
      <c r="F2004">
        <v>22</v>
      </c>
      <c r="G2004" t="s">
        <v>29</v>
      </c>
      <c r="H2004">
        <v>2013</v>
      </c>
      <c r="I2004">
        <v>2961</v>
      </c>
      <c r="J2004">
        <v>12</v>
      </c>
      <c r="K2004" s="5">
        <v>16678.89892</v>
      </c>
      <c r="L2004" s="6">
        <v>16659.589</v>
      </c>
      <c r="M20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5" spans="1:13" x14ac:dyDescent="0.2">
      <c r="A2005" t="s">
        <v>385</v>
      </c>
      <c r="B2005" t="s">
        <v>32</v>
      </c>
      <c r="C2005">
        <v>9</v>
      </c>
      <c r="D2005" s="6">
        <v>113734.9</v>
      </c>
      <c r="E2005" s="6">
        <v>5383824724.71</v>
      </c>
      <c r="F2005">
        <v>17</v>
      </c>
      <c r="G2005" t="s">
        <v>33</v>
      </c>
      <c r="H2005">
        <v>2016</v>
      </c>
      <c r="I2005">
        <v>7301</v>
      </c>
      <c r="J2005">
        <v>9</v>
      </c>
      <c r="K2005" s="5">
        <v>47335.61249</v>
      </c>
      <c r="L2005" s="6">
        <v>6690.2880320000004</v>
      </c>
      <c r="M20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6" spans="1:13" x14ac:dyDescent="0.2">
      <c r="A2006" t="s">
        <v>3626</v>
      </c>
      <c r="B2006" t="s">
        <v>18</v>
      </c>
      <c r="C2006">
        <v>4</v>
      </c>
      <c r="D2006" s="6">
        <v>423697.62</v>
      </c>
      <c r="E2006" s="6">
        <v>2104369277.8800001</v>
      </c>
      <c r="F2006">
        <v>32</v>
      </c>
      <c r="G2006" t="s">
        <v>19</v>
      </c>
      <c r="H2006">
        <v>2021</v>
      </c>
      <c r="I2006">
        <v>14015</v>
      </c>
      <c r="J2006">
        <v>4</v>
      </c>
      <c r="K2006" s="5">
        <v>4965.6771550000003</v>
      </c>
      <c r="L2006" s="6">
        <v>13240.55055</v>
      </c>
      <c r="M20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7" spans="1:13" x14ac:dyDescent="0.2">
      <c r="A2007" t="s">
        <v>3627</v>
      </c>
      <c r="B2007" t="s">
        <v>42</v>
      </c>
      <c r="C2007">
        <v>8</v>
      </c>
      <c r="D2007" s="6">
        <v>49192.68</v>
      </c>
      <c r="E2007" s="6">
        <v>19047052684.810001</v>
      </c>
      <c r="F2007">
        <v>4</v>
      </c>
      <c r="G2007" t="s">
        <v>19</v>
      </c>
      <c r="H2007">
        <v>2013</v>
      </c>
      <c r="I2007">
        <v>9501</v>
      </c>
      <c r="J2007">
        <v>12</v>
      </c>
      <c r="K2007" s="5">
        <v>387191.84659999999</v>
      </c>
      <c r="L2007" s="6">
        <v>12298.16928</v>
      </c>
      <c r="M20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8" spans="1:13" x14ac:dyDescent="0.2">
      <c r="A2008" t="s">
        <v>3631</v>
      </c>
      <c r="B2008" t="s">
        <v>9</v>
      </c>
      <c r="C2008">
        <v>8</v>
      </c>
      <c r="D2008" s="6">
        <v>262220.31</v>
      </c>
      <c r="E2008" s="6">
        <v>7517258545.3100004</v>
      </c>
      <c r="F2008">
        <v>27</v>
      </c>
      <c r="G2008" t="s">
        <v>35</v>
      </c>
      <c r="H2008">
        <v>2011</v>
      </c>
      <c r="I2008">
        <v>7706</v>
      </c>
      <c r="J2008">
        <v>14</v>
      </c>
      <c r="K2008" s="5">
        <v>28666.720799999999</v>
      </c>
      <c r="L2008" s="6">
        <v>9711.8632170000001</v>
      </c>
      <c r="M20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09" spans="1:13" x14ac:dyDescent="0.2">
      <c r="A2009" t="s">
        <v>3632</v>
      </c>
      <c r="B2009" t="s">
        <v>15</v>
      </c>
      <c r="C2009">
        <v>10</v>
      </c>
      <c r="D2009" s="6">
        <v>37558.68</v>
      </c>
      <c r="E2009" s="6">
        <v>17495519295.43</v>
      </c>
      <c r="F2009">
        <v>22</v>
      </c>
      <c r="G2009" t="s">
        <v>16</v>
      </c>
      <c r="H2009">
        <v>2015</v>
      </c>
      <c r="I2009">
        <v>4898</v>
      </c>
      <c r="J2009">
        <v>10</v>
      </c>
      <c r="K2009" s="5">
        <v>465817.24900000001</v>
      </c>
      <c r="L2009" s="6">
        <v>1707.2128</v>
      </c>
      <c r="M20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0" spans="1:13" x14ac:dyDescent="0.2">
      <c r="A2010" t="s">
        <v>3634</v>
      </c>
      <c r="B2010" t="s">
        <v>32</v>
      </c>
      <c r="C2010">
        <v>2</v>
      </c>
      <c r="D2010" s="6">
        <v>26274</v>
      </c>
      <c r="E2010" s="6">
        <v>6051824588.3900003</v>
      </c>
      <c r="F2010">
        <v>32</v>
      </c>
      <c r="G2010" t="s">
        <v>13</v>
      </c>
      <c r="H2010">
        <v>2014</v>
      </c>
      <c r="I2010">
        <v>3431</v>
      </c>
      <c r="J2010">
        <v>11</v>
      </c>
      <c r="K2010" s="5">
        <v>230334.0716</v>
      </c>
      <c r="L2010" s="6">
        <v>821.06262460000005</v>
      </c>
      <c r="M20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1" spans="1:13" x14ac:dyDescent="0.2">
      <c r="A2011" t="s">
        <v>3635</v>
      </c>
      <c r="B2011" t="s">
        <v>24</v>
      </c>
      <c r="C2011">
        <v>5</v>
      </c>
      <c r="D2011" s="6">
        <v>418670.9</v>
      </c>
      <c r="E2011" s="6">
        <v>8130298394.1099997</v>
      </c>
      <c r="F2011">
        <v>44</v>
      </c>
      <c r="G2011" t="s">
        <v>16</v>
      </c>
      <c r="H2011">
        <v>2019</v>
      </c>
      <c r="I2011">
        <v>17957</v>
      </c>
      <c r="J2011">
        <v>6</v>
      </c>
      <c r="K2011" s="5">
        <v>19418.306069999999</v>
      </c>
      <c r="L2011" s="6">
        <v>9515.247781</v>
      </c>
      <c r="M20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2" spans="1:13" x14ac:dyDescent="0.2">
      <c r="A2012" t="s">
        <v>3636</v>
      </c>
      <c r="B2012" t="s">
        <v>9</v>
      </c>
      <c r="C2012">
        <v>4</v>
      </c>
      <c r="D2012" s="6">
        <v>411454.29</v>
      </c>
      <c r="E2012" s="6">
        <v>6645040192.4200001</v>
      </c>
      <c r="F2012">
        <v>31</v>
      </c>
      <c r="G2012" t="s">
        <v>10</v>
      </c>
      <c r="H2012">
        <v>2017</v>
      </c>
      <c r="I2012">
        <v>8949</v>
      </c>
      <c r="J2012">
        <v>8</v>
      </c>
      <c r="K2012" s="5">
        <v>16149.129639999999</v>
      </c>
      <c r="L2012" s="6">
        <v>13272.71917</v>
      </c>
      <c r="M20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3" spans="1:13" x14ac:dyDescent="0.2">
      <c r="A2013" t="s">
        <v>3637</v>
      </c>
      <c r="B2013" t="s">
        <v>42</v>
      </c>
      <c r="C2013">
        <v>9</v>
      </c>
      <c r="D2013" s="6">
        <v>141265.43</v>
      </c>
      <c r="E2013" s="6">
        <v>24152953076.02</v>
      </c>
      <c r="F2013">
        <v>34</v>
      </c>
      <c r="G2013" t="s">
        <v>16</v>
      </c>
      <c r="H2013">
        <v>2018</v>
      </c>
      <c r="I2013">
        <v>1409</v>
      </c>
      <c r="J2013">
        <v>7</v>
      </c>
      <c r="K2013" s="5">
        <v>170974.677</v>
      </c>
      <c r="L2013" s="6">
        <v>4154.8656810000002</v>
      </c>
      <c r="M20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4" spans="1:13" x14ac:dyDescent="0.2">
      <c r="A2014" t="s">
        <v>3638</v>
      </c>
      <c r="B2014" t="s">
        <v>42</v>
      </c>
      <c r="C2014">
        <v>2</v>
      </c>
      <c r="D2014" s="6">
        <v>10453.030000000001</v>
      </c>
      <c r="E2014" s="6">
        <v>4603031631.6800003</v>
      </c>
      <c r="F2014">
        <v>8</v>
      </c>
      <c r="G2014" t="s">
        <v>19</v>
      </c>
      <c r="H2014">
        <v>2016</v>
      </c>
      <c r="I2014">
        <v>3457</v>
      </c>
      <c r="J2014">
        <v>9</v>
      </c>
      <c r="K2014" s="5">
        <v>440352.84639999998</v>
      </c>
      <c r="L2014" s="6">
        <v>1306.628655</v>
      </c>
      <c r="M20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5" spans="1:13" x14ac:dyDescent="0.2">
      <c r="A2015" t="s">
        <v>3639</v>
      </c>
      <c r="B2015" t="s">
        <v>18</v>
      </c>
      <c r="C2015">
        <v>10</v>
      </c>
      <c r="D2015" s="6">
        <v>104255.34</v>
      </c>
      <c r="E2015" s="6">
        <v>4221182590.3899999</v>
      </c>
      <c r="F2015">
        <v>15</v>
      </c>
      <c r="G2015" t="s">
        <v>35</v>
      </c>
      <c r="H2015">
        <v>2023</v>
      </c>
      <c r="I2015">
        <v>11331</v>
      </c>
      <c r="J2015">
        <v>2</v>
      </c>
      <c r="K2015" s="5">
        <v>40487.884550000002</v>
      </c>
      <c r="L2015" s="6">
        <v>6950.3562730000003</v>
      </c>
      <c r="M20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6" spans="1:13" x14ac:dyDescent="0.2">
      <c r="A2016" t="s">
        <v>3640</v>
      </c>
      <c r="B2016" t="s">
        <v>12</v>
      </c>
      <c r="C2016">
        <v>4</v>
      </c>
      <c r="D2016" s="6">
        <v>90479.26</v>
      </c>
      <c r="E2016" s="6">
        <v>1449669409.9400001</v>
      </c>
      <c r="F2016">
        <v>13</v>
      </c>
      <c r="G2016" t="s">
        <v>33</v>
      </c>
      <c r="H2016">
        <v>2015</v>
      </c>
      <c r="I2016">
        <v>12976</v>
      </c>
      <c r="J2016">
        <v>10</v>
      </c>
      <c r="K2016" s="5">
        <v>16021.118979999999</v>
      </c>
      <c r="L2016" s="6">
        <v>6959.9427919999998</v>
      </c>
      <c r="M20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7" spans="1:13" x14ac:dyDescent="0.2">
      <c r="A2017" t="s">
        <v>3641</v>
      </c>
      <c r="B2017" t="s">
        <v>15</v>
      </c>
      <c r="C2017">
        <v>8</v>
      </c>
      <c r="D2017" s="6">
        <v>33894.339999999997</v>
      </c>
      <c r="E2017" s="6">
        <v>1009941959.01</v>
      </c>
      <c r="F2017">
        <v>30</v>
      </c>
      <c r="G2017" t="s">
        <v>27</v>
      </c>
      <c r="H2017">
        <v>2011</v>
      </c>
      <c r="I2017">
        <v>19939</v>
      </c>
      <c r="J2017">
        <v>14</v>
      </c>
      <c r="K2017" s="5">
        <v>29795.77362</v>
      </c>
      <c r="L2017" s="6">
        <v>1129.811314</v>
      </c>
      <c r="M20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8" spans="1:13" x14ac:dyDescent="0.2">
      <c r="A2018" t="s">
        <v>3642</v>
      </c>
      <c r="B2018" t="s">
        <v>42</v>
      </c>
      <c r="C2018">
        <v>9</v>
      </c>
      <c r="D2018" s="6">
        <v>130729.24</v>
      </c>
      <c r="E2018" s="6">
        <v>6229322554.8699999</v>
      </c>
      <c r="F2018">
        <v>32</v>
      </c>
      <c r="G2018" t="s">
        <v>27</v>
      </c>
      <c r="H2018">
        <v>2011</v>
      </c>
      <c r="I2018">
        <v>11359</v>
      </c>
      <c r="J2018">
        <v>14</v>
      </c>
      <c r="K2018" s="5">
        <v>47649.56725</v>
      </c>
      <c r="L2018" s="6">
        <v>4085.2888240000002</v>
      </c>
      <c r="M20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19" spans="1:13" x14ac:dyDescent="0.2">
      <c r="A2019" t="s">
        <v>3643</v>
      </c>
      <c r="B2019" t="s">
        <v>32</v>
      </c>
      <c r="C2019">
        <v>2</v>
      </c>
      <c r="D2019" s="6">
        <v>262454.92</v>
      </c>
      <c r="E2019" s="6">
        <v>5286148884.1899996</v>
      </c>
      <c r="F2019">
        <v>21</v>
      </c>
      <c r="G2019" t="s">
        <v>37</v>
      </c>
      <c r="H2019">
        <v>2010</v>
      </c>
      <c r="I2019">
        <v>9907</v>
      </c>
      <c r="J2019">
        <v>15</v>
      </c>
      <c r="K2019" s="5">
        <v>20140.169160000001</v>
      </c>
      <c r="L2019" s="6">
        <v>12497.8532</v>
      </c>
      <c r="M20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0" spans="1:13" x14ac:dyDescent="0.2">
      <c r="A2020" t="s">
        <v>387</v>
      </c>
      <c r="B2020" t="s">
        <v>32</v>
      </c>
      <c r="C2020">
        <v>4</v>
      </c>
      <c r="D2020" s="6">
        <v>181913.2</v>
      </c>
      <c r="E2020" s="6">
        <v>4360825655.2700005</v>
      </c>
      <c r="F2020">
        <v>34</v>
      </c>
      <c r="G2020" t="s">
        <v>10</v>
      </c>
      <c r="H2020">
        <v>2000</v>
      </c>
      <c r="I2020">
        <v>6348</v>
      </c>
      <c r="J2020">
        <v>25</v>
      </c>
      <c r="K2020" s="5">
        <v>23971.01296</v>
      </c>
      <c r="L2020" s="6">
        <v>5350.3883169999999</v>
      </c>
      <c r="M20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1" spans="1:13" x14ac:dyDescent="0.2">
      <c r="A2021" t="s">
        <v>3645</v>
      </c>
      <c r="B2021" t="s">
        <v>12</v>
      </c>
      <c r="C2021">
        <v>7</v>
      </c>
      <c r="D2021" s="6">
        <v>231634.3</v>
      </c>
      <c r="E2021" s="6">
        <v>6022735857.8699999</v>
      </c>
      <c r="F2021">
        <v>38</v>
      </c>
      <c r="G2021" t="s">
        <v>16</v>
      </c>
      <c r="H2021">
        <v>2001</v>
      </c>
      <c r="I2021">
        <v>166</v>
      </c>
      <c r="J2021">
        <v>24</v>
      </c>
      <c r="K2021" s="5">
        <v>26000.053889999999</v>
      </c>
      <c r="L2021" s="6">
        <v>6095.6394149999996</v>
      </c>
      <c r="M20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2" spans="1:13" x14ac:dyDescent="0.2">
      <c r="A2022" t="s">
        <v>3646</v>
      </c>
      <c r="B2022" t="s">
        <v>42</v>
      </c>
      <c r="C2022">
        <v>6</v>
      </c>
      <c r="D2022" s="6">
        <v>270475.42</v>
      </c>
      <c r="E2022" s="6">
        <v>7599774930.3000002</v>
      </c>
      <c r="F2022">
        <v>49</v>
      </c>
      <c r="G2022" t="s">
        <v>13</v>
      </c>
      <c r="H2022">
        <v>2001</v>
      </c>
      <c r="I2022">
        <v>11458</v>
      </c>
      <c r="J2022">
        <v>24</v>
      </c>
      <c r="K2022" s="5">
        <v>28096.839670000001</v>
      </c>
      <c r="L2022" s="6">
        <v>5519.9064900000003</v>
      </c>
      <c r="M20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3" spans="1:13" x14ac:dyDescent="0.2">
      <c r="A2023" t="s">
        <v>3647</v>
      </c>
      <c r="B2023" t="s">
        <v>15</v>
      </c>
      <c r="C2023">
        <v>6</v>
      </c>
      <c r="D2023" s="6">
        <v>256347.33</v>
      </c>
      <c r="E2023" s="6">
        <v>766963177.99000001</v>
      </c>
      <c r="F2023">
        <v>27</v>
      </c>
      <c r="G2023" t="s">
        <v>37</v>
      </c>
      <c r="H2023">
        <v>2022</v>
      </c>
      <c r="I2023">
        <v>15676</v>
      </c>
      <c r="J2023">
        <v>3</v>
      </c>
      <c r="K2023" s="5">
        <v>2990.8906299999999</v>
      </c>
      <c r="L2023" s="6">
        <v>9494.3455959999992</v>
      </c>
      <c r="M20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4" spans="1:13" x14ac:dyDescent="0.2">
      <c r="A2024" t="s">
        <v>3648</v>
      </c>
      <c r="B2024" t="s">
        <v>15</v>
      </c>
      <c r="C2024">
        <v>3</v>
      </c>
      <c r="D2024" s="6">
        <v>52202.080000000002</v>
      </c>
      <c r="E2024" s="6">
        <v>22259401900.959999</v>
      </c>
      <c r="F2024">
        <v>36</v>
      </c>
      <c r="G2024" t="s">
        <v>19</v>
      </c>
      <c r="H2024">
        <v>2008</v>
      </c>
      <c r="I2024">
        <v>1524</v>
      </c>
      <c r="J2024">
        <v>17</v>
      </c>
      <c r="K2024" s="5">
        <v>426407.35649999999</v>
      </c>
      <c r="L2024" s="6">
        <v>1450.057697</v>
      </c>
      <c r="M20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5" spans="1:13" x14ac:dyDescent="0.2">
      <c r="A2025" t="s">
        <v>3655</v>
      </c>
      <c r="B2025" t="s">
        <v>15</v>
      </c>
      <c r="C2025">
        <v>5</v>
      </c>
      <c r="D2025" s="6">
        <v>197078.71</v>
      </c>
      <c r="E2025" s="6">
        <v>5861754700.6499996</v>
      </c>
      <c r="F2025">
        <v>13</v>
      </c>
      <c r="G2025" t="s">
        <v>27</v>
      </c>
      <c r="H2025">
        <v>2007</v>
      </c>
      <c r="I2025">
        <v>9006</v>
      </c>
      <c r="J2025">
        <v>18</v>
      </c>
      <c r="K2025" s="5">
        <v>29742.216</v>
      </c>
      <c r="L2025" s="6">
        <v>15159.90092</v>
      </c>
      <c r="M20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6" spans="1:13" x14ac:dyDescent="0.2">
      <c r="A2026" t="s">
        <v>3656</v>
      </c>
      <c r="B2026" t="s">
        <v>15</v>
      </c>
      <c r="C2026">
        <v>7</v>
      </c>
      <c r="D2026" s="6">
        <v>183310.86</v>
      </c>
      <c r="E2026" s="6">
        <v>6827002250.5799999</v>
      </c>
      <c r="F2026">
        <v>27</v>
      </c>
      <c r="G2026" t="s">
        <v>29</v>
      </c>
      <c r="H2026">
        <v>2000</v>
      </c>
      <c r="I2026">
        <v>19358</v>
      </c>
      <c r="J2026">
        <v>25</v>
      </c>
      <c r="K2026" s="5">
        <v>37241.759120000002</v>
      </c>
      <c r="L2026" s="6">
        <v>6789.291158</v>
      </c>
      <c r="M20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7" spans="1:13" x14ac:dyDescent="0.2">
      <c r="A2027" t="s">
        <v>3657</v>
      </c>
      <c r="B2027" t="s">
        <v>9</v>
      </c>
      <c r="C2027">
        <v>7</v>
      </c>
      <c r="D2027" s="6">
        <v>397031.52</v>
      </c>
      <c r="E2027" s="6">
        <v>6688182864.2600002</v>
      </c>
      <c r="F2027">
        <v>40</v>
      </c>
      <c r="G2027" t="s">
        <v>16</v>
      </c>
      <c r="H2027">
        <v>2007</v>
      </c>
      <c r="I2027">
        <v>4254</v>
      </c>
      <c r="J2027">
        <v>18</v>
      </c>
      <c r="K2027" s="5">
        <v>16844.470799999999</v>
      </c>
      <c r="L2027" s="6">
        <v>9925.7879799999992</v>
      </c>
      <c r="M20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8" spans="1:13" x14ac:dyDescent="0.2">
      <c r="A2028" t="s">
        <v>3658</v>
      </c>
      <c r="B2028" t="s">
        <v>24</v>
      </c>
      <c r="C2028">
        <v>1</v>
      </c>
      <c r="D2028" s="6">
        <v>248983.94</v>
      </c>
      <c r="E2028" s="6">
        <v>8327772043.7200003</v>
      </c>
      <c r="F2028">
        <v>31</v>
      </c>
      <c r="G2028" t="s">
        <v>37</v>
      </c>
      <c r="H2028">
        <v>2003</v>
      </c>
      <c r="I2028">
        <v>18368</v>
      </c>
      <c r="J2028">
        <v>22</v>
      </c>
      <c r="K2028" s="5">
        <v>33446.024740000001</v>
      </c>
      <c r="L2028" s="6">
        <v>8031.7400399999997</v>
      </c>
      <c r="M20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29" spans="1:13" x14ac:dyDescent="0.2">
      <c r="A2029" t="s">
        <v>3659</v>
      </c>
      <c r="B2029" t="s">
        <v>24</v>
      </c>
      <c r="C2029">
        <v>10</v>
      </c>
      <c r="D2029" s="6">
        <v>54247.83</v>
      </c>
      <c r="E2029" s="6">
        <v>18432519228.610001</v>
      </c>
      <c r="F2029">
        <v>10</v>
      </c>
      <c r="G2029" t="s">
        <v>27</v>
      </c>
      <c r="H2029">
        <v>2005</v>
      </c>
      <c r="I2029">
        <v>1593</v>
      </c>
      <c r="J2029">
        <v>20</v>
      </c>
      <c r="K2029" s="5">
        <v>339782.52510000003</v>
      </c>
      <c r="L2029" s="6">
        <v>5424.7830949999998</v>
      </c>
      <c r="M20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0" spans="1:13" x14ac:dyDescent="0.2">
      <c r="A2030" t="s">
        <v>3661</v>
      </c>
      <c r="B2030" t="s">
        <v>49</v>
      </c>
      <c r="C2030">
        <v>8</v>
      </c>
      <c r="D2030" s="6">
        <v>261017.15</v>
      </c>
      <c r="E2030" s="6">
        <v>6387601831.0200005</v>
      </c>
      <c r="F2030">
        <v>25</v>
      </c>
      <c r="G2030" t="s">
        <v>35</v>
      </c>
      <c r="H2030">
        <v>2021</v>
      </c>
      <c r="I2030">
        <v>14761</v>
      </c>
      <c r="J2030">
        <v>4</v>
      </c>
      <c r="K2030" s="5">
        <v>24470.96184</v>
      </c>
      <c r="L2030" s="6">
        <v>10440.686159999999</v>
      </c>
      <c r="M20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1" spans="1:13" x14ac:dyDescent="0.2">
      <c r="A2031" t="s">
        <v>3662</v>
      </c>
      <c r="B2031" t="s">
        <v>12</v>
      </c>
      <c r="C2031">
        <v>1</v>
      </c>
      <c r="D2031" s="6">
        <v>224129.45</v>
      </c>
      <c r="E2031" s="6">
        <v>6838006069.6300001</v>
      </c>
      <c r="F2031">
        <v>20</v>
      </c>
      <c r="G2031" t="s">
        <v>10</v>
      </c>
      <c r="H2031">
        <v>2021</v>
      </c>
      <c r="I2031">
        <v>479</v>
      </c>
      <c r="J2031">
        <v>4</v>
      </c>
      <c r="K2031" s="5">
        <v>30508.181489999999</v>
      </c>
      <c r="L2031" s="6">
        <v>11206.47251</v>
      </c>
      <c r="M20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2" spans="1:13" x14ac:dyDescent="0.2">
      <c r="A2032" t="s">
        <v>389</v>
      </c>
      <c r="B2032" t="s">
        <v>42</v>
      </c>
      <c r="C2032">
        <v>7</v>
      </c>
      <c r="D2032" s="6">
        <v>189767.35</v>
      </c>
      <c r="E2032" s="6">
        <v>4597855630.7799997</v>
      </c>
      <c r="F2032">
        <v>46</v>
      </c>
      <c r="G2032" t="s">
        <v>37</v>
      </c>
      <c r="H2032">
        <v>2004</v>
      </c>
      <c r="I2032">
        <v>7698</v>
      </c>
      <c r="J2032">
        <v>21</v>
      </c>
      <c r="K2032" s="5">
        <v>24227.907640000001</v>
      </c>
      <c r="L2032" s="6">
        <v>4125.3772040000003</v>
      </c>
      <c r="M20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3" spans="1:13" x14ac:dyDescent="0.2">
      <c r="A2033" t="s">
        <v>3666</v>
      </c>
      <c r="B2033" t="s">
        <v>49</v>
      </c>
      <c r="C2033">
        <v>3</v>
      </c>
      <c r="D2033" s="6">
        <v>157864.32999999999</v>
      </c>
      <c r="E2033" s="6">
        <v>7281474879.79</v>
      </c>
      <c r="F2033">
        <v>34</v>
      </c>
      <c r="G2033" t="s">
        <v>27</v>
      </c>
      <c r="H2033">
        <v>2011</v>
      </c>
      <c r="I2033">
        <v>8362</v>
      </c>
      <c r="J2033">
        <v>14</v>
      </c>
      <c r="K2033" s="5">
        <v>46123.889580000003</v>
      </c>
      <c r="L2033" s="6">
        <v>4643.0685869999998</v>
      </c>
      <c r="M20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4" spans="1:13" x14ac:dyDescent="0.2">
      <c r="A2034" t="s">
        <v>3667</v>
      </c>
      <c r="B2034" t="s">
        <v>49</v>
      </c>
      <c r="C2034">
        <v>9</v>
      </c>
      <c r="D2034" s="6">
        <v>420995.37</v>
      </c>
      <c r="E2034" s="6">
        <v>20939444883.419998</v>
      </c>
      <c r="F2034">
        <v>38</v>
      </c>
      <c r="G2034" t="s">
        <v>21</v>
      </c>
      <c r="H2034">
        <v>2020</v>
      </c>
      <c r="I2034">
        <v>19026</v>
      </c>
      <c r="J2034">
        <v>5</v>
      </c>
      <c r="K2034" s="5">
        <v>49736.946199999998</v>
      </c>
      <c r="L2034" s="6">
        <v>11078.825430000001</v>
      </c>
      <c r="M20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5" spans="1:13" x14ac:dyDescent="0.2">
      <c r="A2035" t="s">
        <v>3669</v>
      </c>
      <c r="B2035" t="s">
        <v>15</v>
      </c>
      <c r="C2035">
        <v>8</v>
      </c>
      <c r="D2035" s="6">
        <v>138172.25</v>
      </c>
      <c r="E2035" s="6">
        <v>5091114829.96</v>
      </c>
      <c r="F2035">
        <v>16</v>
      </c>
      <c r="G2035" t="s">
        <v>37</v>
      </c>
      <c r="H2035">
        <v>2015</v>
      </c>
      <c r="I2035">
        <v>16319</v>
      </c>
      <c r="J2035">
        <v>10</v>
      </c>
      <c r="K2035" s="5">
        <v>36845.145750000003</v>
      </c>
      <c r="L2035" s="6">
        <v>8635.7655720000002</v>
      </c>
      <c r="M20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6" spans="1:13" x14ac:dyDescent="0.2">
      <c r="A2036" t="s">
        <v>3670</v>
      </c>
      <c r="B2036" t="s">
        <v>18</v>
      </c>
      <c r="C2036">
        <v>3</v>
      </c>
      <c r="D2036" s="6">
        <v>98490.69</v>
      </c>
      <c r="E2036" s="6">
        <v>4727308353.7700005</v>
      </c>
      <c r="F2036">
        <v>46</v>
      </c>
      <c r="G2036" t="s">
        <v>10</v>
      </c>
      <c r="H2036">
        <v>2004</v>
      </c>
      <c r="I2036">
        <v>1593</v>
      </c>
      <c r="J2036">
        <v>21</v>
      </c>
      <c r="K2036" s="5">
        <v>47996.514190000002</v>
      </c>
      <c r="L2036" s="6">
        <v>2141.1019849999998</v>
      </c>
      <c r="M20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7" spans="1:13" x14ac:dyDescent="0.2">
      <c r="A2037" t="s">
        <v>3672</v>
      </c>
      <c r="B2037" t="s">
        <v>9</v>
      </c>
      <c r="C2037">
        <v>10</v>
      </c>
      <c r="D2037" s="6">
        <v>442221.68</v>
      </c>
      <c r="E2037" s="6">
        <v>1761431143.1500001</v>
      </c>
      <c r="F2037">
        <v>25</v>
      </c>
      <c r="G2037" t="s">
        <v>35</v>
      </c>
      <c r="H2037">
        <v>2001</v>
      </c>
      <c r="I2037">
        <v>11258</v>
      </c>
      <c r="J2037">
        <v>24</v>
      </c>
      <c r="K2037" s="5">
        <v>3982.1406659999998</v>
      </c>
      <c r="L2037" s="6">
        <v>17688.86706</v>
      </c>
      <c r="M20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8" spans="1:13" x14ac:dyDescent="0.2">
      <c r="A2038" t="s">
        <v>390</v>
      </c>
      <c r="B2038" t="s">
        <v>24</v>
      </c>
      <c r="C2038">
        <v>1</v>
      </c>
      <c r="D2038" s="6">
        <v>322309.3</v>
      </c>
      <c r="E2038" s="6">
        <v>5060395685.4499998</v>
      </c>
      <c r="F2038">
        <v>26</v>
      </c>
      <c r="G2038" t="s">
        <v>10</v>
      </c>
      <c r="H2038">
        <v>2017</v>
      </c>
      <c r="I2038">
        <v>5491</v>
      </c>
      <c r="J2038">
        <v>8</v>
      </c>
      <c r="K2038" s="5">
        <v>15699.433230000001</v>
      </c>
      <c r="L2038" s="6">
        <v>12396.511640000001</v>
      </c>
      <c r="M20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39" spans="1:13" x14ac:dyDescent="0.2">
      <c r="A2039" t="s">
        <v>3678</v>
      </c>
      <c r="B2039" t="s">
        <v>15</v>
      </c>
      <c r="C2039">
        <v>6</v>
      </c>
      <c r="D2039" s="6">
        <v>288786.34000000003</v>
      </c>
      <c r="E2039" s="6">
        <v>4963527860.1899996</v>
      </c>
      <c r="F2039">
        <v>38</v>
      </c>
      <c r="G2039" t="s">
        <v>13</v>
      </c>
      <c r="H2039">
        <v>2006</v>
      </c>
      <c r="I2039">
        <v>16611</v>
      </c>
      <c r="J2039">
        <v>19</v>
      </c>
      <c r="K2039" s="5">
        <v>17186.544020000001</v>
      </c>
      <c r="L2039" s="6">
        <v>7599.6404190000003</v>
      </c>
      <c r="M20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0" spans="1:13" x14ac:dyDescent="0.2">
      <c r="A2040" t="s">
        <v>3679</v>
      </c>
      <c r="B2040" t="s">
        <v>42</v>
      </c>
      <c r="C2040">
        <v>9</v>
      </c>
      <c r="D2040" s="6">
        <v>306693.01</v>
      </c>
      <c r="E2040" s="6">
        <v>1236510887.1199999</v>
      </c>
      <c r="F2040">
        <v>25</v>
      </c>
      <c r="G2040" t="s">
        <v>19</v>
      </c>
      <c r="H2040">
        <v>2011</v>
      </c>
      <c r="I2040">
        <v>15894</v>
      </c>
      <c r="J2040">
        <v>14</v>
      </c>
      <c r="K2040" s="5">
        <v>4030.7543430000001</v>
      </c>
      <c r="L2040" s="6">
        <v>12267.720520000001</v>
      </c>
      <c r="M20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1" spans="1:13" x14ac:dyDescent="0.2">
      <c r="A2041" t="s">
        <v>3681</v>
      </c>
      <c r="B2041" t="s">
        <v>9</v>
      </c>
      <c r="C2041">
        <v>1</v>
      </c>
      <c r="D2041" s="6">
        <v>20700.64</v>
      </c>
      <c r="E2041" s="6">
        <v>9409751441.3299999</v>
      </c>
      <c r="F2041">
        <v>34</v>
      </c>
      <c r="G2041" t="s">
        <v>19</v>
      </c>
      <c r="H2041">
        <v>2017</v>
      </c>
      <c r="I2041">
        <v>18336</v>
      </c>
      <c r="J2041">
        <v>8</v>
      </c>
      <c r="K2041" s="5">
        <v>454562.26140000002</v>
      </c>
      <c r="L2041" s="6">
        <v>608.84241829999996</v>
      </c>
      <c r="M20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2" spans="1:13" x14ac:dyDescent="0.2">
      <c r="A2042" t="s">
        <v>3683</v>
      </c>
      <c r="B2042" t="s">
        <v>12</v>
      </c>
      <c r="C2042">
        <v>10</v>
      </c>
      <c r="D2042" s="6">
        <v>434448.82</v>
      </c>
      <c r="E2042" s="6">
        <v>14071454800.040001</v>
      </c>
      <c r="F2042">
        <v>36</v>
      </c>
      <c r="G2042" t="s">
        <v>37</v>
      </c>
      <c r="H2042">
        <v>2007</v>
      </c>
      <c r="I2042">
        <v>3003</v>
      </c>
      <c r="J2042">
        <v>18</v>
      </c>
      <c r="K2042" s="5">
        <v>32388.211940000001</v>
      </c>
      <c r="L2042" s="6">
        <v>12068.02268</v>
      </c>
      <c r="M20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3" spans="1:13" x14ac:dyDescent="0.2">
      <c r="A2043" t="s">
        <v>3684</v>
      </c>
      <c r="B2043" t="s">
        <v>24</v>
      </c>
      <c r="C2043">
        <v>3</v>
      </c>
      <c r="D2043" s="6">
        <v>290244.05</v>
      </c>
      <c r="E2043" s="6">
        <v>12484006398.27</v>
      </c>
      <c r="F2043">
        <v>15</v>
      </c>
      <c r="G2043" t="s">
        <v>37</v>
      </c>
      <c r="H2043">
        <v>2001</v>
      </c>
      <c r="I2043">
        <v>17323</v>
      </c>
      <c r="J2043">
        <v>24</v>
      </c>
      <c r="K2043" s="5">
        <v>43011.101490000001</v>
      </c>
      <c r="L2043" s="6">
        <v>19349.60312</v>
      </c>
      <c r="M20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4" spans="1:13" x14ac:dyDescent="0.2">
      <c r="A2044" t="s">
        <v>391</v>
      </c>
      <c r="B2044" t="s">
        <v>49</v>
      </c>
      <c r="C2044">
        <v>8</v>
      </c>
      <c r="D2044" s="6">
        <v>209563.33</v>
      </c>
      <c r="E2044" s="6">
        <v>3302567190.48</v>
      </c>
      <c r="F2044">
        <v>28</v>
      </c>
      <c r="G2044" t="s">
        <v>10</v>
      </c>
      <c r="H2044">
        <v>2013</v>
      </c>
      <c r="I2044">
        <v>7314</v>
      </c>
      <c r="J2044">
        <v>12</v>
      </c>
      <c r="K2044" s="5">
        <v>15758.27975</v>
      </c>
      <c r="L2044" s="6">
        <v>7484.4047490000003</v>
      </c>
      <c r="M20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5" spans="1:13" x14ac:dyDescent="0.2">
      <c r="A2045" t="s">
        <v>3687</v>
      </c>
      <c r="B2045" t="s">
        <v>12</v>
      </c>
      <c r="C2045">
        <v>1</v>
      </c>
      <c r="D2045" s="6">
        <v>11051.11</v>
      </c>
      <c r="E2045" s="6">
        <v>2160708645.8400002</v>
      </c>
      <c r="F2045">
        <v>41</v>
      </c>
      <c r="G2045" t="s">
        <v>37</v>
      </c>
      <c r="H2045">
        <v>2011</v>
      </c>
      <c r="I2045">
        <v>14168</v>
      </c>
      <c r="J2045">
        <v>14</v>
      </c>
      <c r="K2045" s="5">
        <v>195518.587</v>
      </c>
      <c r="L2045" s="6">
        <v>269.53929099999999</v>
      </c>
      <c r="M20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6" spans="1:13" x14ac:dyDescent="0.2">
      <c r="A2046" t="s">
        <v>3688</v>
      </c>
      <c r="B2046" t="s">
        <v>32</v>
      </c>
      <c r="C2046">
        <v>10</v>
      </c>
      <c r="D2046" s="6">
        <v>245059.23</v>
      </c>
      <c r="E2046" s="6">
        <v>9015451.8100000005</v>
      </c>
      <c r="F2046">
        <v>18</v>
      </c>
      <c r="G2046" t="s">
        <v>13</v>
      </c>
      <c r="H2046">
        <v>2001</v>
      </c>
      <c r="I2046">
        <v>13544</v>
      </c>
      <c r="J2046">
        <v>24</v>
      </c>
      <c r="K2046" s="5">
        <v>35.788868049999998</v>
      </c>
      <c r="L2046" s="6">
        <v>13614.40187</v>
      </c>
      <c r="M20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7" spans="1:13" x14ac:dyDescent="0.2">
      <c r="A2047" t="s">
        <v>3690</v>
      </c>
      <c r="B2047" t="s">
        <v>42</v>
      </c>
      <c r="C2047">
        <v>9</v>
      </c>
      <c r="D2047" s="6">
        <v>337900.93</v>
      </c>
      <c r="E2047" s="6">
        <v>7302436034.3199997</v>
      </c>
      <c r="F2047">
        <v>28</v>
      </c>
      <c r="G2047" t="s">
        <v>13</v>
      </c>
      <c r="H2047">
        <v>2015</v>
      </c>
      <c r="I2047">
        <v>2169</v>
      </c>
      <c r="J2047">
        <v>10</v>
      </c>
      <c r="K2047" s="5">
        <v>21610.174419999999</v>
      </c>
      <c r="L2047" s="6">
        <v>12067.890520000001</v>
      </c>
      <c r="M20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8" spans="1:13" x14ac:dyDescent="0.2">
      <c r="A2048" t="s">
        <v>3691</v>
      </c>
      <c r="B2048" t="s">
        <v>15</v>
      </c>
      <c r="C2048">
        <v>4</v>
      </c>
      <c r="D2048" s="6">
        <v>20420.439999999999</v>
      </c>
      <c r="E2048" s="6">
        <v>9952965902.4599991</v>
      </c>
      <c r="F2048">
        <v>34</v>
      </c>
      <c r="G2048" t="s">
        <v>16</v>
      </c>
      <c r="H2048">
        <v>2014</v>
      </c>
      <c r="I2048">
        <v>14063</v>
      </c>
      <c r="J2048">
        <v>11</v>
      </c>
      <c r="K2048" s="5">
        <v>487401.23070000001</v>
      </c>
      <c r="L2048" s="6">
        <v>600.60104939999997</v>
      </c>
      <c r="M20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49" spans="1:13" x14ac:dyDescent="0.2">
      <c r="A2049" t="s">
        <v>3693</v>
      </c>
      <c r="B2049" t="s">
        <v>15</v>
      </c>
      <c r="C2049">
        <v>4</v>
      </c>
      <c r="D2049" s="6">
        <v>336563.41</v>
      </c>
      <c r="E2049" s="6">
        <v>16560378150.309999</v>
      </c>
      <c r="F2049">
        <v>47</v>
      </c>
      <c r="G2049" t="s">
        <v>13</v>
      </c>
      <c r="H2049">
        <v>2013</v>
      </c>
      <c r="I2049">
        <v>15343</v>
      </c>
      <c r="J2049">
        <v>12</v>
      </c>
      <c r="K2049" s="5">
        <v>49203.332699999999</v>
      </c>
      <c r="L2049" s="6">
        <v>7160.9236819999996</v>
      </c>
      <c r="M20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0" spans="1:13" x14ac:dyDescent="0.2">
      <c r="A2050" t="s">
        <v>3694</v>
      </c>
      <c r="B2050" t="s">
        <v>42</v>
      </c>
      <c r="C2050">
        <v>6</v>
      </c>
      <c r="D2050" s="6">
        <v>416870.56</v>
      </c>
      <c r="E2050" s="6">
        <v>9426331888.8700008</v>
      </c>
      <c r="F2050">
        <v>36</v>
      </c>
      <c r="G2050" t="s">
        <v>35</v>
      </c>
      <c r="H2050">
        <v>2008</v>
      </c>
      <c r="I2050">
        <v>1745</v>
      </c>
      <c r="J2050">
        <v>17</v>
      </c>
      <c r="K2050" s="5">
        <v>22611.131270000002</v>
      </c>
      <c r="L2050" s="6">
        <v>11579.73785</v>
      </c>
      <c r="M20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1" spans="1:13" x14ac:dyDescent="0.2">
      <c r="A2051" t="s">
        <v>392</v>
      </c>
      <c r="B2051" t="s">
        <v>18</v>
      </c>
      <c r="C2051">
        <v>7</v>
      </c>
      <c r="D2051" s="6">
        <v>256278.15</v>
      </c>
      <c r="E2051" s="6">
        <v>3937979946.3299999</v>
      </c>
      <c r="F2051">
        <v>13</v>
      </c>
      <c r="G2051" t="s">
        <v>19</v>
      </c>
      <c r="H2051">
        <v>2006</v>
      </c>
      <c r="I2051">
        <v>4148</v>
      </c>
      <c r="J2051">
        <v>19</v>
      </c>
      <c r="K2051" s="5">
        <v>15365.03845</v>
      </c>
      <c r="L2051" s="6">
        <v>19713.70405</v>
      </c>
      <c r="M20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2" spans="1:13" x14ac:dyDescent="0.2">
      <c r="A2052" t="s">
        <v>3695</v>
      </c>
      <c r="B2052" t="s">
        <v>9</v>
      </c>
      <c r="C2052">
        <v>6</v>
      </c>
      <c r="D2052" s="6">
        <v>27102.19</v>
      </c>
      <c r="E2052" s="6">
        <v>1287622847.3</v>
      </c>
      <c r="F2052">
        <v>18</v>
      </c>
      <c r="G2052" t="s">
        <v>33</v>
      </c>
      <c r="H2052">
        <v>2004</v>
      </c>
      <c r="I2052">
        <v>7405</v>
      </c>
      <c r="J2052">
        <v>21</v>
      </c>
      <c r="K2052" s="5">
        <v>47508.923990000003</v>
      </c>
      <c r="L2052" s="6">
        <v>1505.6770590000001</v>
      </c>
      <c r="M20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3" spans="1:13" x14ac:dyDescent="0.2">
      <c r="A2053" t="s">
        <v>3696</v>
      </c>
      <c r="B2053" t="s">
        <v>12</v>
      </c>
      <c r="C2053">
        <v>4</v>
      </c>
      <c r="D2053" s="6">
        <v>409792.22</v>
      </c>
      <c r="E2053" s="6">
        <v>7748269535.6499996</v>
      </c>
      <c r="F2053">
        <v>24</v>
      </c>
      <c r="G2053" t="s">
        <v>33</v>
      </c>
      <c r="H2053">
        <v>2011</v>
      </c>
      <c r="I2053">
        <v>15999</v>
      </c>
      <c r="J2053">
        <v>14</v>
      </c>
      <c r="K2053" s="5">
        <v>18906.800630000002</v>
      </c>
      <c r="L2053" s="6">
        <v>17074.6757</v>
      </c>
      <c r="M20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4" spans="1:13" x14ac:dyDescent="0.2">
      <c r="A2054" t="s">
        <v>3697</v>
      </c>
      <c r="B2054" t="s">
        <v>12</v>
      </c>
      <c r="C2054">
        <v>10</v>
      </c>
      <c r="D2054" s="6">
        <v>73646.320000000007</v>
      </c>
      <c r="E2054" s="6">
        <v>1740058613.74</v>
      </c>
      <c r="F2054">
        <v>32</v>
      </c>
      <c r="G2054" t="s">
        <v>27</v>
      </c>
      <c r="H2054">
        <v>2004</v>
      </c>
      <c r="I2054">
        <v>10686</v>
      </c>
      <c r="J2054">
        <v>21</v>
      </c>
      <c r="K2054" s="5">
        <v>23626.230039999999</v>
      </c>
      <c r="L2054" s="6">
        <v>2301.447592</v>
      </c>
      <c r="M20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5" spans="1:13" x14ac:dyDescent="0.2">
      <c r="A2055" t="s">
        <v>3698</v>
      </c>
      <c r="B2055" t="s">
        <v>42</v>
      </c>
      <c r="C2055">
        <v>6</v>
      </c>
      <c r="D2055" s="6">
        <v>297328.53000000003</v>
      </c>
      <c r="E2055" s="6">
        <v>8015152551.5</v>
      </c>
      <c r="F2055">
        <v>48</v>
      </c>
      <c r="G2055" t="s">
        <v>16</v>
      </c>
      <c r="H2055">
        <v>2020</v>
      </c>
      <c r="I2055">
        <v>8276</v>
      </c>
      <c r="J2055">
        <v>5</v>
      </c>
      <c r="K2055" s="5">
        <v>26956.22667</v>
      </c>
      <c r="L2055" s="6">
        <v>6194.3443539999998</v>
      </c>
      <c r="M20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6" spans="1:13" x14ac:dyDescent="0.2">
      <c r="A2056" t="s">
        <v>3699</v>
      </c>
      <c r="B2056" t="s">
        <v>15</v>
      </c>
      <c r="C2056">
        <v>7</v>
      </c>
      <c r="D2056" s="6">
        <v>393422.54</v>
      </c>
      <c r="E2056" s="6">
        <v>11824682898.76</v>
      </c>
      <c r="F2056">
        <v>31</v>
      </c>
      <c r="G2056" t="s">
        <v>13</v>
      </c>
      <c r="H2056">
        <v>2001</v>
      </c>
      <c r="I2056">
        <v>1233</v>
      </c>
      <c r="J2056">
        <v>24</v>
      </c>
      <c r="K2056" s="5">
        <v>30054.936750000001</v>
      </c>
      <c r="L2056" s="6">
        <v>12691.049590000001</v>
      </c>
      <c r="M20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7" spans="1:13" x14ac:dyDescent="0.2">
      <c r="A2057" t="s">
        <v>3700</v>
      </c>
      <c r="B2057" t="s">
        <v>24</v>
      </c>
      <c r="C2057">
        <v>4</v>
      </c>
      <c r="D2057" s="6">
        <v>325261.34000000003</v>
      </c>
      <c r="E2057" s="6">
        <v>9228434981.3500004</v>
      </c>
      <c r="F2057">
        <v>26</v>
      </c>
      <c r="G2057" t="s">
        <v>21</v>
      </c>
      <c r="H2057">
        <v>2005</v>
      </c>
      <c r="I2057">
        <v>11238</v>
      </c>
      <c r="J2057">
        <v>20</v>
      </c>
      <c r="K2057" s="5">
        <v>28371.369790000001</v>
      </c>
      <c r="L2057" s="6">
        <v>12510.05149</v>
      </c>
      <c r="M20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8" spans="1:13" x14ac:dyDescent="0.2">
      <c r="A2058" t="s">
        <v>3702</v>
      </c>
      <c r="B2058" t="s">
        <v>49</v>
      </c>
      <c r="C2058">
        <v>2</v>
      </c>
      <c r="D2058" s="6">
        <v>359427.56</v>
      </c>
      <c r="E2058" s="6">
        <v>16418352528.48</v>
      </c>
      <c r="F2058">
        <v>39</v>
      </c>
      <c r="G2058" t="s">
        <v>37</v>
      </c>
      <c r="H2058">
        <v>2007</v>
      </c>
      <c r="I2058">
        <v>8103</v>
      </c>
      <c r="J2058">
        <v>18</v>
      </c>
      <c r="K2058" s="5">
        <v>45678.169349999996</v>
      </c>
      <c r="L2058" s="6">
        <v>9216.0913629999995</v>
      </c>
      <c r="M20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59" spans="1:13" x14ac:dyDescent="0.2">
      <c r="A2059" t="s">
        <v>3703</v>
      </c>
      <c r="B2059" t="s">
        <v>18</v>
      </c>
      <c r="C2059">
        <v>7</v>
      </c>
      <c r="D2059" s="6">
        <v>81577.38</v>
      </c>
      <c r="E2059" s="6">
        <v>2888336799.3800001</v>
      </c>
      <c r="F2059">
        <v>26</v>
      </c>
      <c r="G2059" t="s">
        <v>27</v>
      </c>
      <c r="H2059">
        <v>2023</v>
      </c>
      <c r="I2059">
        <v>782</v>
      </c>
      <c r="J2059">
        <v>2</v>
      </c>
      <c r="K2059" s="5">
        <v>35405.096989999998</v>
      </c>
      <c r="L2059" s="6">
        <v>3137.5917239999999</v>
      </c>
      <c r="M20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0" spans="1:13" x14ac:dyDescent="0.2">
      <c r="A2060" t="s">
        <v>393</v>
      </c>
      <c r="B2060" t="s">
        <v>42</v>
      </c>
      <c r="C2060">
        <v>2</v>
      </c>
      <c r="D2060" s="6">
        <v>245723.51999999999</v>
      </c>
      <c r="E2060" s="6">
        <v>10732170703.139999</v>
      </c>
      <c r="F2060">
        <v>14</v>
      </c>
      <c r="G2060" t="s">
        <v>13</v>
      </c>
      <c r="H2060">
        <v>2016</v>
      </c>
      <c r="I2060">
        <v>2484</v>
      </c>
      <c r="J2060">
        <v>9</v>
      </c>
      <c r="K2060" s="5">
        <v>43674.79694</v>
      </c>
      <c r="L2060" s="6">
        <v>17551.680230000002</v>
      </c>
      <c r="M20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1" spans="1:13" x14ac:dyDescent="0.2">
      <c r="A2061" t="s">
        <v>3705</v>
      </c>
      <c r="B2061" t="s">
        <v>24</v>
      </c>
      <c r="C2061">
        <v>3</v>
      </c>
      <c r="D2061" s="6">
        <v>311377.03999999998</v>
      </c>
      <c r="E2061" s="6">
        <v>7661034812.3100004</v>
      </c>
      <c r="F2061">
        <v>38</v>
      </c>
      <c r="G2061" t="s">
        <v>27</v>
      </c>
      <c r="H2061">
        <v>2021</v>
      </c>
      <c r="I2061">
        <v>16108</v>
      </c>
      <c r="J2061">
        <v>4</v>
      </c>
      <c r="K2061" s="5">
        <v>24602.724050000001</v>
      </c>
      <c r="L2061" s="6">
        <v>8194.1326790000003</v>
      </c>
      <c r="M20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2" spans="1:13" x14ac:dyDescent="0.2">
      <c r="A2062" t="s">
        <v>3707</v>
      </c>
      <c r="B2062" t="s">
        <v>42</v>
      </c>
      <c r="C2062">
        <v>3</v>
      </c>
      <c r="D2062" s="6">
        <v>445593.47</v>
      </c>
      <c r="E2062" s="6">
        <v>729819620.52999997</v>
      </c>
      <c r="F2062">
        <v>34</v>
      </c>
      <c r="G2062" t="s">
        <v>10</v>
      </c>
      <c r="H2062">
        <v>2022</v>
      </c>
      <c r="I2062">
        <v>14821</v>
      </c>
      <c r="J2062">
        <v>3</v>
      </c>
      <c r="K2062" s="5">
        <v>1636.859766</v>
      </c>
      <c r="L2062" s="6">
        <v>13105.690360000001</v>
      </c>
      <c r="M20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3" spans="1:13" x14ac:dyDescent="0.2">
      <c r="A2063" t="s">
        <v>3708</v>
      </c>
      <c r="B2063" t="s">
        <v>42</v>
      </c>
      <c r="C2063">
        <v>2</v>
      </c>
      <c r="D2063" s="6">
        <v>22303.4</v>
      </c>
      <c r="E2063" s="6">
        <v>539732421.24000001</v>
      </c>
      <c r="F2063">
        <v>40</v>
      </c>
      <c r="G2063" t="s">
        <v>16</v>
      </c>
      <c r="H2063">
        <v>2010</v>
      </c>
      <c r="I2063">
        <v>5568</v>
      </c>
      <c r="J2063">
        <v>15</v>
      </c>
      <c r="K2063" s="5">
        <v>24198.561720000002</v>
      </c>
      <c r="L2063" s="6">
        <v>557.58491349999997</v>
      </c>
      <c r="M20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4" spans="1:13" x14ac:dyDescent="0.2">
      <c r="A2064" t="s">
        <v>3709</v>
      </c>
      <c r="B2064" t="s">
        <v>15</v>
      </c>
      <c r="C2064">
        <v>8</v>
      </c>
      <c r="D2064" s="6">
        <v>468790.22</v>
      </c>
      <c r="E2064" s="6">
        <v>7861612484.79</v>
      </c>
      <c r="F2064">
        <v>28</v>
      </c>
      <c r="G2064" t="s">
        <v>16</v>
      </c>
      <c r="H2064">
        <v>2012</v>
      </c>
      <c r="I2064">
        <v>14954</v>
      </c>
      <c r="J2064">
        <v>13</v>
      </c>
      <c r="K2064" s="5">
        <v>16769.000889999999</v>
      </c>
      <c r="L2064" s="6">
        <v>16742.508030000001</v>
      </c>
      <c r="M20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5" spans="1:13" x14ac:dyDescent="0.2">
      <c r="A2065" t="s">
        <v>3710</v>
      </c>
      <c r="B2065" t="s">
        <v>42</v>
      </c>
      <c r="C2065">
        <v>5</v>
      </c>
      <c r="D2065" s="6">
        <v>278359.90000000002</v>
      </c>
      <c r="E2065" s="6">
        <v>8309531783.5900002</v>
      </c>
      <c r="F2065">
        <v>20</v>
      </c>
      <c r="G2065" t="s">
        <v>16</v>
      </c>
      <c r="H2065">
        <v>2005</v>
      </c>
      <c r="I2065">
        <v>5041</v>
      </c>
      <c r="J2065">
        <v>20</v>
      </c>
      <c r="K2065" s="5">
        <v>29850.75606</v>
      </c>
      <c r="L2065" s="6">
        <v>13917.994919999999</v>
      </c>
      <c r="M20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6" spans="1:13" x14ac:dyDescent="0.2">
      <c r="A2066" t="s">
        <v>3713</v>
      </c>
      <c r="B2066" t="s">
        <v>24</v>
      </c>
      <c r="C2066">
        <v>1</v>
      </c>
      <c r="D2066" s="6">
        <v>103920.18</v>
      </c>
      <c r="E2066" s="6">
        <v>27796566814.849998</v>
      </c>
      <c r="F2066">
        <v>9</v>
      </c>
      <c r="G2066" t="s">
        <v>33</v>
      </c>
      <c r="H2066">
        <v>2018</v>
      </c>
      <c r="I2066">
        <v>7078</v>
      </c>
      <c r="J2066">
        <v>7</v>
      </c>
      <c r="K2066" s="5">
        <v>267478.95990000002</v>
      </c>
      <c r="L2066" s="6">
        <v>11546.687180000001</v>
      </c>
      <c r="M20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7" spans="1:13" x14ac:dyDescent="0.2">
      <c r="A2067" t="s">
        <v>3714</v>
      </c>
      <c r="B2067" t="s">
        <v>32</v>
      </c>
      <c r="C2067">
        <v>5</v>
      </c>
      <c r="D2067" s="6">
        <v>36724.870000000003</v>
      </c>
      <c r="E2067" s="6">
        <v>8997025390.5400009</v>
      </c>
      <c r="F2067">
        <v>24</v>
      </c>
      <c r="G2067" t="s">
        <v>13</v>
      </c>
      <c r="H2067">
        <v>2021</v>
      </c>
      <c r="I2067">
        <v>8022</v>
      </c>
      <c r="J2067">
        <v>4</v>
      </c>
      <c r="K2067" s="5">
        <v>244983.56630000001</v>
      </c>
      <c r="L2067" s="6">
        <v>1530.2027539999999</v>
      </c>
      <c r="M20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8" spans="1:13" x14ac:dyDescent="0.2">
      <c r="A2068" t="s">
        <v>3716</v>
      </c>
      <c r="B2068" t="s">
        <v>49</v>
      </c>
      <c r="C2068">
        <v>10</v>
      </c>
      <c r="D2068" s="6">
        <v>57791.57</v>
      </c>
      <c r="E2068" s="6">
        <v>2036439374.53</v>
      </c>
      <c r="F2068">
        <v>21</v>
      </c>
      <c r="G2068" t="s">
        <v>16</v>
      </c>
      <c r="H2068">
        <v>2002</v>
      </c>
      <c r="I2068">
        <v>1871</v>
      </c>
      <c r="J2068">
        <v>23</v>
      </c>
      <c r="K2068" s="5">
        <v>35236.655659999997</v>
      </c>
      <c r="L2068" s="6">
        <v>2751.9794299999999</v>
      </c>
      <c r="M20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69" spans="1:13" x14ac:dyDescent="0.2">
      <c r="A2069" t="s">
        <v>3717</v>
      </c>
      <c r="B2069" t="s">
        <v>9</v>
      </c>
      <c r="C2069">
        <v>9</v>
      </c>
      <c r="D2069" s="6">
        <v>145721.73000000001</v>
      </c>
      <c r="E2069" s="6">
        <v>3158239381.6599998</v>
      </c>
      <c r="F2069">
        <v>19</v>
      </c>
      <c r="G2069" t="s">
        <v>13</v>
      </c>
      <c r="H2069">
        <v>2003</v>
      </c>
      <c r="I2069">
        <v>10285</v>
      </c>
      <c r="J2069">
        <v>22</v>
      </c>
      <c r="K2069" s="5">
        <v>21672.085279999999</v>
      </c>
      <c r="L2069" s="6">
        <v>7669.5644940000002</v>
      </c>
      <c r="M20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0" spans="1:13" x14ac:dyDescent="0.2">
      <c r="A2070" t="s">
        <v>3719</v>
      </c>
      <c r="B2070" t="s">
        <v>9</v>
      </c>
      <c r="C2070">
        <v>5</v>
      </c>
      <c r="D2070" s="6">
        <v>112415.77</v>
      </c>
      <c r="E2070" s="6">
        <v>4688320475.7600002</v>
      </c>
      <c r="F2070">
        <v>9</v>
      </c>
      <c r="G2070" t="s">
        <v>37</v>
      </c>
      <c r="H2070">
        <v>2010</v>
      </c>
      <c r="I2070">
        <v>17655</v>
      </c>
      <c r="J2070">
        <v>15</v>
      </c>
      <c r="K2070" s="5">
        <v>41704.184970000002</v>
      </c>
      <c r="L2070" s="6">
        <v>12490.641100000001</v>
      </c>
      <c r="M20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1" spans="1:13" x14ac:dyDescent="0.2">
      <c r="A2071" t="s">
        <v>3721</v>
      </c>
      <c r="B2071" t="s">
        <v>32</v>
      </c>
      <c r="C2071">
        <v>8</v>
      </c>
      <c r="D2071" s="6">
        <v>323624.15000000002</v>
      </c>
      <c r="E2071" s="6">
        <v>1556522466.1600001</v>
      </c>
      <c r="F2071">
        <v>42</v>
      </c>
      <c r="G2071" t="s">
        <v>37</v>
      </c>
      <c r="H2071">
        <v>2020</v>
      </c>
      <c r="I2071">
        <v>2235</v>
      </c>
      <c r="J2071">
        <v>5</v>
      </c>
      <c r="K2071" s="5">
        <v>4808.6610270000001</v>
      </c>
      <c r="L2071" s="6">
        <v>7705.3369270000003</v>
      </c>
      <c r="M20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2" spans="1:13" x14ac:dyDescent="0.2">
      <c r="A2072" t="s">
        <v>3722</v>
      </c>
      <c r="B2072" t="s">
        <v>18</v>
      </c>
      <c r="C2072">
        <v>4</v>
      </c>
      <c r="D2072" s="6">
        <v>249117.21</v>
      </c>
      <c r="E2072" s="6">
        <v>6072369870.8199997</v>
      </c>
      <c r="F2072">
        <v>36</v>
      </c>
      <c r="G2072" t="s">
        <v>10</v>
      </c>
      <c r="H2072">
        <v>2021</v>
      </c>
      <c r="I2072">
        <v>15696</v>
      </c>
      <c r="J2072">
        <v>4</v>
      </c>
      <c r="K2072" s="5">
        <v>24374.553049999999</v>
      </c>
      <c r="L2072" s="6">
        <v>6919.9226179999996</v>
      </c>
      <c r="M20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3" spans="1:13" x14ac:dyDescent="0.2">
      <c r="A2073" t="s">
        <v>3723</v>
      </c>
      <c r="B2073" t="s">
        <v>32</v>
      </c>
      <c r="C2073">
        <v>2</v>
      </c>
      <c r="D2073" s="6">
        <v>22124.93</v>
      </c>
      <c r="E2073" s="6">
        <v>914373318.95000005</v>
      </c>
      <c r="F2073">
        <v>46</v>
      </c>
      <c r="G2073" t="s">
        <v>10</v>
      </c>
      <c r="H2073">
        <v>2014</v>
      </c>
      <c r="I2073">
        <v>768</v>
      </c>
      <c r="J2073">
        <v>11</v>
      </c>
      <c r="K2073" s="5">
        <v>41326.73977</v>
      </c>
      <c r="L2073" s="6">
        <v>480.97672310000002</v>
      </c>
      <c r="M20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4" spans="1:13" x14ac:dyDescent="0.2">
      <c r="A2074" t="s">
        <v>3724</v>
      </c>
      <c r="B2074" t="s">
        <v>15</v>
      </c>
      <c r="C2074">
        <v>2</v>
      </c>
      <c r="D2074" s="6">
        <v>329337.32</v>
      </c>
      <c r="E2074" s="6">
        <v>7450044656.79</v>
      </c>
      <c r="F2074">
        <v>48</v>
      </c>
      <c r="G2074" t="s">
        <v>37</v>
      </c>
      <c r="H2074">
        <v>2005</v>
      </c>
      <c r="I2074">
        <v>1662</v>
      </c>
      <c r="J2074">
        <v>20</v>
      </c>
      <c r="K2074" s="5">
        <v>22620.319380000001</v>
      </c>
      <c r="L2074" s="6">
        <v>6861.1941280000001</v>
      </c>
      <c r="M20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5" spans="1:13" x14ac:dyDescent="0.2">
      <c r="A2075" t="s">
        <v>62</v>
      </c>
      <c r="B2075" t="s">
        <v>49</v>
      </c>
      <c r="C2075">
        <v>10</v>
      </c>
      <c r="D2075" s="6">
        <v>441123.48</v>
      </c>
      <c r="E2075" s="6">
        <v>11691080168.1</v>
      </c>
      <c r="F2075">
        <v>50</v>
      </c>
      <c r="G2075" t="s">
        <v>33</v>
      </c>
      <c r="H2075">
        <v>2011</v>
      </c>
      <c r="I2075">
        <v>14711</v>
      </c>
      <c r="J2075">
        <v>14</v>
      </c>
      <c r="K2075" s="5">
        <v>26501.96501</v>
      </c>
      <c r="L2075" s="6">
        <v>8822.4696100000001</v>
      </c>
      <c r="M20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6" spans="1:13" x14ac:dyDescent="0.2">
      <c r="A2076" t="s">
        <v>3725</v>
      </c>
      <c r="B2076" t="s">
        <v>15</v>
      </c>
      <c r="C2076">
        <v>5</v>
      </c>
      <c r="D2076" s="6">
        <v>230948.61</v>
      </c>
      <c r="E2076" s="6">
        <v>5591945571.0500002</v>
      </c>
      <c r="F2076">
        <v>21</v>
      </c>
      <c r="G2076" t="s">
        <v>10</v>
      </c>
      <c r="H2076">
        <v>2001</v>
      </c>
      <c r="I2076">
        <v>5989</v>
      </c>
      <c r="J2076">
        <v>24</v>
      </c>
      <c r="K2076" s="5">
        <v>24211.943360000001</v>
      </c>
      <c r="L2076" s="6">
        <v>10997.55278</v>
      </c>
      <c r="M20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7" spans="1:13" x14ac:dyDescent="0.2">
      <c r="A2077" t="s">
        <v>3726</v>
      </c>
      <c r="B2077" t="s">
        <v>9</v>
      </c>
      <c r="C2077">
        <v>1</v>
      </c>
      <c r="D2077" s="6">
        <v>355386.31</v>
      </c>
      <c r="E2077" s="6">
        <v>6588208941.8299999</v>
      </c>
      <c r="F2077">
        <v>50</v>
      </c>
      <c r="G2077" t="s">
        <v>27</v>
      </c>
      <c r="H2077">
        <v>2019</v>
      </c>
      <c r="I2077">
        <v>8385</v>
      </c>
      <c r="J2077">
        <v>6</v>
      </c>
      <c r="K2077" s="5">
        <v>18537.161629999999</v>
      </c>
      <c r="L2077" s="6">
        <v>7107.7262920000003</v>
      </c>
      <c r="M20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8" spans="1:13" x14ac:dyDescent="0.2">
      <c r="A2078" t="s">
        <v>3729</v>
      </c>
      <c r="B2078" t="s">
        <v>24</v>
      </c>
      <c r="C2078">
        <v>4</v>
      </c>
      <c r="D2078" s="6">
        <v>269517.69</v>
      </c>
      <c r="E2078" s="6">
        <v>6711823443.3100004</v>
      </c>
      <c r="F2078">
        <v>20</v>
      </c>
      <c r="G2078" t="s">
        <v>16</v>
      </c>
      <c r="H2078">
        <v>2011</v>
      </c>
      <c r="I2078">
        <v>18511</v>
      </c>
      <c r="J2078">
        <v>14</v>
      </c>
      <c r="K2078" s="5">
        <v>24902.091</v>
      </c>
      <c r="L2078" s="6">
        <v>13475.884260000001</v>
      </c>
      <c r="M20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79" spans="1:13" x14ac:dyDescent="0.2">
      <c r="A2079" t="s">
        <v>3730</v>
      </c>
      <c r="B2079" t="s">
        <v>18</v>
      </c>
      <c r="C2079">
        <v>7</v>
      </c>
      <c r="D2079" s="6">
        <v>137369.68</v>
      </c>
      <c r="E2079" s="6">
        <v>6087769057.6599998</v>
      </c>
      <c r="F2079">
        <v>42</v>
      </c>
      <c r="G2079" t="s">
        <v>35</v>
      </c>
      <c r="H2079">
        <v>2011</v>
      </c>
      <c r="I2079">
        <v>7868</v>
      </c>
      <c r="J2079">
        <v>14</v>
      </c>
      <c r="K2079" s="5">
        <v>44315.688219999996</v>
      </c>
      <c r="L2079" s="6">
        <v>3270.7065480000001</v>
      </c>
      <c r="M20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0" spans="1:13" x14ac:dyDescent="0.2">
      <c r="A2080" t="s">
        <v>3731</v>
      </c>
      <c r="B2080" t="s">
        <v>12</v>
      </c>
      <c r="C2080">
        <v>10</v>
      </c>
      <c r="D2080" s="6">
        <v>70458.929999999993</v>
      </c>
      <c r="E2080" s="6">
        <v>20413651827.290001</v>
      </c>
      <c r="F2080">
        <v>15</v>
      </c>
      <c r="G2080" t="s">
        <v>35</v>
      </c>
      <c r="H2080">
        <v>2022</v>
      </c>
      <c r="I2080">
        <v>13551</v>
      </c>
      <c r="J2080">
        <v>3</v>
      </c>
      <c r="K2080" s="5">
        <v>289723.12060000002</v>
      </c>
      <c r="L2080" s="6">
        <v>4697.262068</v>
      </c>
      <c r="M20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1" spans="1:13" x14ac:dyDescent="0.2">
      <c r="A2081" t="s">
        <v>3732</v>
      </c>
      <c r="B2081" t="s">
        <v>9</v>
      </c>
      <c r="C2081">
        <v>10</v>
      </c>
      <c r="D2081" s="6">
        <v>46487.41</v>
      </c>
      <c r="E2081" s="6">
        <v>16330196533.709999</v>
      </c>
      <c r="F2081">
        <v>10</v>
      </c>
      <c r="G2081" t="s">
        <v>33</v>
      </c>
      <c r="H2081">
        <v>2023</v>
      </c>
      <c r="I2081">
        <v>3301</v>
      </c>
      <c r="J2081">
        <v>2</v>
      </c>
      <c r="K2081" s="5">
        <v>351281.1531</v>
      </c>
      <c r="L2081" s="6">
        <v>4648.7407309999999</v>
      </c>
      <c r="M20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2" spans="1:13" x14ac:dyDescent="0.2">
      <c r="A2082" t="s">
        <v>3733</v>
      </c>
      <c r="B2082" t="s">
        <v>15</v>
      </c>
      <c r="C2082">
        <v>6</v>
      </c>
      <c r="D2082" s="6">
        <v>11678.89</v>
      </c>
      <c r="E2082" s="6">
        <v>5798657479.1999998</v>
      </c>
      <c r="F2082">
        <v>19</v>
      </c>
      <c r="G2082" t="s">
        <v>10</v>
      </c>
      <c r="H2082">
        <v>2019</v>
      </c>
      <c r="I2082">
        <v>5983</v>
      </c>
      <c r="J2082">
        <v>6</v>
      </c>
      <c r="K2082" s="5">
        <v>496506.68640000001</v>
      </c>
      <c r="L2082" s="6">
        <v>614.67829649999999</v>
      </c>
      <c r="M20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3" spans="1:13" x14ac:dyDescent="0.2">
      <c r="A2083" t="s">
        <v>3736</v>
      </c>
      <c r="B2083" t="s">
        <v>9</v>
      </c>
      <c r="C2083">
        <v>2</v>
      </c>
      <c r="D2083" s="6">
        <v>33351.089999999997</v>
      </c>
      <c r="E2083" s="6">
        <v>10447284039.870001</v>
      </c>
      <c r="F2083">
        <v>32</v>
      </c>
      <c r="G2083" t="s">
        <v>19</v>
      </c>
      <c r="H2083">
        <v>2007</v>
      </c>
      <c r="I2083">
        <v>10879</v>
      </c>
      <c r="J2083">
        <v>18</v>
      </c>
      <c r="K2083" s="5">
        <v>313250.65299999999</v>
      </c>
      <c r="L2083" s="6">
        <v>1042.2215590000001</v>
      </c>
      <c r="M20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4" spans="1:13" x14ac:dyDescent="0.2">
      <c r="A2084" t="s">
        <v>3737</v>
      </c>
      <c r="B2084" t="s">
        <v>18</v>
      </c>
      <c r="C2084">
        <v>2</v>
      </c>
      <c r="D2084" s="6">
        <v>290895.98</v>
      </c>
      <c r="E2084" s="6">
        <v>7431302561.1000004</v>
      </c>
      <c r="F2084">
        <v>44</v>
      </c>
      <c r="G2084" t="s">
        <v>19</v>
      </c>
      <c r="H2084">
        <v>2010</v>
      </c>
      <c r="I2084">
        <v>8474</v>
      </c>
      <c r="J2084">
        <v>15</v>
      </c>
      <c r="K2084" s="5">
        <v>25545.254250000002</v>
      </c>
      <c r="L2084" s="6">
        <v>6611.2721799999999</v>
      </c>
      <c r="M20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5" spans="1:13" x14ac:dyDescent="0.2">
      <c r="A2085" t="s">
        <v>3738</v>
      </c>
      <c r="B2085" t="s">
        <v>42</v>
      </c>
      <c r="C2085">
        <v>5</v>
      </c>
      <c r="D2085" s="6">
        <v>113676.2</v>
      </c>
      <c r="E2085" s="6">
        <v>18633730109.299999</v>
      </c>
      <c r="F2085">
        <v>25</v>
      </c>
      <c r="G2085" t="s">
        <v>33</v>
      </c>
      <c r="H2085">
        <v>2016</v>
      </c>
      <c r="I2085">
        <v>12478</v>
      </c>
      <c r="J2085">
        <v>9</v>
      </c>
      <c r="K2085" s="5">
        <v>163918.3646</v>
      </c>
      <c r="L2085" s="6">
        <v>4547.047912</v>
      </c>
      <c r="M20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6" spans="1:13" x14ac:dyDescent="0.2">
      <c r="A2086" t="s">
        <v>3741</v>
      </c>
      <c r="B2086" t="s">
        <v>9</v>
      </c>
      <c r="C2086">
        <v>2</v>
      </c>
      <c r="D2086" s="6">
        <v>200463.28</v>
      </c>
      <c r="E2086" s="6">
        <v>7134086871.9099998</v>
      </c>
      <c r="F2086">
        <v>38</v>
      </c>
      <c r="G2086" t="s">
        <v>16</v>
      </c>
      <c r="H2086">
        <v>2010</v>
      </c>
      <c r="I2086">
        <v>5849</v>
      </c>
      <c r="J2086">
        <v>15</v>
      </c>
      <c r="K2086" s="5">
        <v>35586.998269999996</v>
      </c>
      <c r="L2086" s="6">
        <v>5275.3494810000002</v>
      </c>
      <c r="M20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7" spans="1:13" x14ac:dyDescent="0.2">
      <c r="A2087" t="s">
        <v>3743</v>
      </c>
      <c r="B2087" t="s">
        <v>32</v>
      </c>
      <c r="C2087">
        <v>6</v>
      </c>
      <c r="D2087" s="6">
        <v>200776.38</v>
      </c>
      <c r="E2087" s="6">
        <v>7249681452.2299995</v>
      </c>
      <c r="F2087">
        <v>20</v>
      </c>
      <c r="G2087" t="s">
        <v>13</v>
      </c>
      <c r="H2087">
        <v>2008</v>
      </c>
      <c r="I2087">
        <v>10466</v>
      </c>
      <c r="J2087">
        <v>17</v>
      </c>
      <c r="K2087" s="5">
        <v>36107.23949</v>
      </c>
      <c r="L2087" s="6">
        <v>10038.81878</v>
      </c>
      <c r="M20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8" spans="1:13" x14ac:dyDescent="0.2">
      <c r="A2088" t="s">
        <v>397</v>
      </c>
      <c r="B2088" t="s">
        <v>9</v>
      </c>
      <c r="C2088">
        <v>3</v>
      </c>
      <c r="D2088" s="6">
        <v>218169.78</v>
      </c>
      <c r="E2088" s="6">
        <v>5314637540.46</v>
      </c>
      <c r="F2088">
        <v>18</v>
      </c>
      <c r="G2088" t="s">
        <v>13</v>
      </c>
      <c r="H2088">
        <v>2007</v>
      </c>
      <c r="I2088">
        <v>8103</v>
      </c>
      <c r="J2088">
        <v>18</v>
      </c>
      <c r="K2088" s="5">
        <v>24359.09893</v>
      </c>
      <c r="L2088" s="6">
        <v>12120.543600000001</v>
      </c>
      <c r="M20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89" spans="1:13" x14ac:dyDescent="0.2">
      <c r="A2089" t="s">
        <v>3745</v>
      </c>
      <c r="B2089" t="s">
        <v>9</v>
      </c>
      <c r="C2089">
        <v>9</v>
      </c>
      <c r="D2089" s="6">
        <v>427703.83</v>
      </c>
      <c r="E2089" s="6">
        <v>1999664974.78</v>
      </c>
      <c r="F2089">
        <v>39</v>
      </c>
      <c r="G2089" t="s">
        <v>29</v>
      </c>
      <c r="H2089">
        <v>2009</v>
      </c>
      <c r="I2089">
        <v>16632</v>
      </c>
      <c r="J2089">
        <v>16</v>
      </c>
      <c r="K2089" s="5">
        <v>4674.3497189999998</v>
      </c>
      <c r="L2089" s="6">
        <v>10966.76484</v>
      </c>
      <c r="M20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0" spans="1:13" x14ac:dyDescent="0.2">
      <c r="A2090" t="s">
        <v>3747</v>
      </c>
      <c r="B2090" t="s">
        <v>24</v>
      </c>
      <c r="C2090">
        <v>2</v>
      </c>
      <c r="D2090" s="6">
        <v>219741.68</v>
      </c>
      <c r="E2090" s="6">
        <v>6927618741.29</v>
      </c>
      <c r="F2090">
        <v>49</v>
      </c>
      <c r="G2090" t="s">
        <v>35</v>
      </c>
      <c r="H2090">
        <v>2015</v>
      </c>
      <c r="I2090">
        <v>14176</v>
      </c>
      <c r="J2090">
        <v>10</v>
      </c>
      <c r="K2090" s="5">
        <v>31525.193060000001</v>
      </c>
      <c r="L2090" s="6">
        <v>4484.5241550000001</v>
      </c>
      <c r="M20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1" spans="1:13" x14ac:dyDescent="0.2">
      <c r="A2091" t="s">
        <v>3748</v>
      </c>
      <c r="B2091" t="s">
        <v>18</v>
      </c>
      <c r="C2091">
        <v>6</v>
      </c>
      <c r="D2091" s="6">
        <v>467373.56</v>
      </c>
      <c r="E2091" s="6">
        <v>20592438736.5</v>
      </c>
      <c r="F2091">
        <v>44</v>
      </c>
      <c r="G2091" t="s">
        <v>21</v>
      </c>
      <c r="H2091">
        <v>2022</v>
      </c>
      <c r="I2091">
        <v>15428</v>
      </c>
      <c r="J2091">
        <v>3</v>
      </c>
      <c r="K2091" s="5">
        <v>44058.91375</v>
      </c>
      <c r="L2091" s="6">
        <v>10622.12636</v>
      </c>
      <c r="M20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2" spans="1:13" x14ac:dyDescent="0.2">
      <c r="A2092" t="s">
        <v>3749</v>
      </c>
      <c r="B2092" t="s">
        <v>24</v>
      </c>
      <c r="C2092">
        <v>7</v>
      </c>
      <c r="D2092" s="6">
        <v>392134.06</v>
      </c>
      <c r="E2092" s="6">
        <v>17950489103.689999</v>
      </c>
      <c r="F2092">
        <v>48</v>
      </c>
      <c r="G2092" t="s">
        <v>35</v>
      </c>
      <c r="H2092">
        <v>2018</v>
      </c>
      <c r="I2092">
        <v>1914</v>
      </c>
      <c r="J2092">
        <v>7</v>
      </c>
      <c r="K2092" s="5">
        <v>45775.408649999998</v>
      </c>
      <c r="L2092" s="6">
        <v>8169.4596410000004</v>
      </c>
      <c r="M20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3" spans="1:13" x14ac:dyDescent="0.2">
      <c r="A2093" t="s">
        <v>3752</v>
      </c>
      <c r="B2093" t="s">
        <v>42</v>
      </c>
      <c r="C2093">
        <v>3</v>
      </c>
      <c r="D2093" s="6">
        <v>66660.039999999994</v>
      </c>
      <c r="E2093" s="6">
        <v>11008377999.559999</v>
      </c>
      <c r="F2093">
        <v>44</v>
      </c>
      <c r="G2093" t="s">
        <v>29</v>
      </c>
      <c r="H2093">
        <v>2020</v>
      </c>
      <c r="I2093">
        <v>19101</v>
      </c>
      <c r="J2093">
        <v>5</v>
      </c>
      <c r="K2093" s="5">
        <v>165141.08900000001</v>
      </c>
      <c r="L2093" s="6">
        <v>1515.000873</v>
      </c>
      <c r="M20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4" spans="1:13" x14ac:dyDescent="0.2">
      <c r="A2094" t="s">
        <v>3753</v>
      </c>
      <c r="B2094" t="s">
        <v>9</v>
      </c>
      <c r="C2094">
        <v>3</v>
      </c>
      <c r="D2094" s="6">
        <v>297466.59999999998</v>
      </c>
      <c r="E2094" s="6">
        <v>14755029726.99</v>
      </c>
      <c r="F2094">
        <v>43</v>
      </c>
      <c r="G2094" t="s">
        <v>29</v>
      </c>
      <c r="H2094">
        <v>2023</v>
      </c>
      <c r="I2094">
        <v>4213</v>
      </c>
      <c r="J2094">
        <v>2</v>
      </c>
      <c r="K2094" s="5">
        <v>49601.306850000001</v>
      </c>
      <c r="L2094" s="6">
        <v>6917.8279810000004</v>
      </c>
      <c r="M20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5" spans="1:13" x14ac:dyDescent="0.2">
      <c r="A2095" t="s">
        <v>3754</v>
      </c>
      <c r="B2095" t="s">
        <v>24</v>
      </c>
      <c r="C2095">
        <v>10</v>
      </c>
      <c r="D2095" s="6">
        <v>16066.14</v>
      </c>
      <c r="E2095" s="6">
        <v>5856469675.7399998</v>
      </c>
      <c r="F2095">
        <v>19</v>
      </c>
      <c r="G2095" t="s">
        <v>33</v>
      </c>
      <c r="H2095">
        <v>2020</v>
      </c>
      <c r="I2095">
        <v>14001</v>
      </c>
      <c r="J2095">
        <v>5</v>
      </c>
      <c r="K2095" s="5">
        <v>364521.44050000003</v>
      </c>
      <c r="L2095" s="6">
        <v>845.58647659999997</v>
      </c>
      <c r="M20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6" spans="1:13" x14ac:dyDescent="0.2">
      <c r="A2096" t="s">
        <v>398</v>
      </c>
      <c r="B2096" t="s">
        <v>12</v>
      </c>
      <c r="C2096">
        <v>4</v>
      </c>
      <c r="D2096" s="6">
        <v>468507.18</v>
      </c>
      <c r="E2096" s="6">
        <v>8981836184.3199997</v>
      </c>
      <c r="F2096">
        <v>34</v>
      </c>
      <c r="G2096" t="s">
        <v>29</v>
      </c>
      <c r="H2096">
        <v>2009</v>
      </c>
      <c r="I2096">
        <v>6057</v>
      </c>
      <c r="J2096">
        <v>16</v>
      </c>
      <c r="K2096" s="5">
        <v>19170.181570000001</v>
      </c>
      <c r="L2096" s="6">
        <v>13779.6229</v>
      </c>
      <c r="M20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7" spans="1:13" x14ac:dyDescent="0.2">
      <c r="A2097" t="s">
        <v>3755</v>
      </c>
      <c r="B2097" t="s">
        <v>49</v>
      </c>
      <c r="C2097">
        <v>5</v>
      </c>
      <c r="D2097" s="6">
        <v>319186.63</v>
      </c>
      <c r="E2097" s="6">
        <v>10714923041.889999</v>
      </c>
      <c r="F2097">
        <v>27</v>
      </c>
      <c r="G2097" t="s">
        <v>35</v>
      </c>
      <c r="H2097">
        <v>2003</v>
      </c>
      <c r="I2097">
        <v>16432</v>
      </c>
      <c r="J2097">
        <v>22</v>
      </c>
      <c r="K2097" s="5">
        <v>33568.460630000001</v>
      </c>
      <c r="L2097" s="6">
        <v>11821.727070000001</v>
      </c>
      <c r="M20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8" spans="1:13" x14ac:dyDescent="0.2">
      <c r="A2098" t="s">
        <v>3757</v>
      </c>
      <c r="B2098" t="s">
        <v>24</v>
      </c>
      <c r="C2098">
        <v>7</v>
      </c>
      <c r="D2098" s="6">
        <v>120589.79</v>
      </c>
      <c r="E2098" s="6">
        <v>3558932017.6100001</v>
      </c>
      <c r="F2098">
        <v>32</v>
      </c>
      <c r="G2098" t="s">
        <v>16</v>
      </c>
      <c r="H2098">
        <v>2020</v>
      </c>
      <c r="I2098">
        <v>16838</v>
      </c>
      <c r="J2098">
        <v>5</v>
      </c>
      <c r="K2098" s="5">
        <v>29511.714479999999</v>
      </c>
      <c r="L2098" s="6">
        <v>3768.4309119999998</v>
      </c>
      <c r="M20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099" spans="1:13" x14ac:dyDescent="0.2">
      <c r="A2099" t="s">
        <v>3759</v>
      </c>
      <c r="B2099" t="s">
        <v>24</v>
      </c>
      <c r="C2099">
        <v>7</v>
      </c>
      <c r="D2099" s="6">
        <v>173811.64</v>
      </c>
      <c r="E2099" s="6">
        <v>6746146833.25</v>
      </c>
      <c r="F2099">
        <v>31</v>
      </c>
      <c r="G2099" t="s">
        <v>29</v>
      </c>
      <c r="H2099">
        <v>2021</v>
      </c>
      <c r="I2099">
        <v>8395</v>
      </c>
      <c r="J2099">
        <v>4</v>
      </c>
      <c r="K2099" s="5">
        <v>38811.975989999999</v>
      </c>
      <c r="L2099" s="6">
        <v>5606.8269499999997</v>
      </c>
      <c r="M20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0" spans="1:13" x14ac:dyDescent="0.2">
      <c r="A2100" t="s">
        <v>3760</v>
      </c>
      <c r="B2100" t="s">
        <v>12</v>
      </c>
      <c r="C2100">
        <v>10</v>
      </c>
      <c r="D2100" s="6">
        <v>65494.95</v>
      </c>
      <c r="E2100" s="6">
        <v>2391839300.7199998</v>
      </c>
      <c r="F2100">
        <v>44</v>
      </c>
      <c r="G2100" t="s">
        <v>29</v>
      </c>
      <c r="H2100">
        <v>2001</v>
      </c>
      <c r="I2100">
        <v>5439</v>
      </c>
      <c r="J2100">
        <v>24</v>
      </c>
      <c r="K2100" s="5">
        <v>36518.448640000002</v>
      </c>
      <c r="L2100" s="6">
        <v>1488.5214900000001</v>
      </c>
      <c r="M21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1" spans="1:13" x14ac:dyDescent="0.2">
      <c r="A2101" t="s">
        <v>3762</v>
      </c>
      <c r="B2101" t="s">
        <v>15</v>
      </c>
      <c r="C2101">
        <v>2</v>
      </c>
      <c r="D2101" s="6">
        <v>432135.9</v>
      </c>
      <c r="E2101" s="6">
        <v>16489476404.129999</v>
      </c>
      <c r="F2101">
        <v>28</v>
      </c>
      <c r="G2101" t="s">
        <v>33</v>
      </c>
      <c r="H2101">
        <v>2008</v>
      </c>
      <c r="I2101">
        <v>12965</v>
      </c>
      <c r="J2101">
        <v>17</v>
      </c>
      <c r="K2101" s="5">
        <v>38157.079949999999</v>
      </c>
      <c r="L2101" s="6">
        <v>15433.42517</v>
      </c>
      <c r="M21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2" spans="1:13" x14ac:dyDescent="0.2">
      <c r="A2102" t="s">
        <v>3763</v>
      </c>
      <c r="B2102" t="s">
        <v>24</v>
      </c>
      <c r="C2102">
        <v>7</v>
      </c>
      <c r="D2102" s="6">
        <v>394780.1</v>
      </c>
      <c r="E2102" s="6">
        <v>1728496133.6900001</v>
      </c>
      <c r="F2102">
        <v>38</v>
      </c>
      <c r="G2102" t="s">
        <v>13</v>
      </c>
      <c r="H2102">
        <v>2013</v>
      </c>
      <c r="I2102">
        <v>16896</v>
      </c>
      <c r="J2102">
        <v>12</v>
      </c>
      <c r="K2102" s="5">
        <v>4377.3770270000005</v>
      </c>
      <c r="L2102" s="6">
        <v>10388.950080000001</v>
      </c>
      <c r="M21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3" spans="1:13" x14ac:dyDescent="0.2">
      <c r="A2103" t="s">
        <v>3764</v>
      </c>
      <c r="B2103" t="s">
        <v>49</v>
      </c>
      <c r="C2103">
        <v>4</v>
      </c>
      <c r="D2103" s="6">
        <v>337151.53</v>
      </c>
      <c r="E2103" s="6">
        <v>6917222003.3400002</v>
      </c>
      <c r="F2103">
        <v>23</v>
      </c>
      <c r="G2103" t="s">
        <v>35</v>
      </c>
      <c r="H2103">
        <v>2020</v>
      </c>
      <c r="I2103">
        <v>15731</v>
      </c>
      <c r="J2103">
        <v>5</v>
      </c>
      <c r="K2103" s="5">
        <v>20515.656159999999</v>
      </c>
      <c r="L2103" s="6">
        <v>14658.76215</v>
      </c>
      <c r="M21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4" spans="1:13" x14ac:dyDescent="0.2">
      <c r="A2104" t="s">
        <v>399</v>
      </c>
      <c r="B2104" t="s">
        <v>12</v>
      </c>
      <c r="C2104">
        <v>10</v>
      </c>
      <c r="D2104" s="6">
        <v>325071.19</v>
      </c>
      <c r="E2104" s="6">
        <v>8910023275.3199997</v>
      </c>
      <c r="F2104">
        <v>43</v>
      </c>
      <c r="G2104" t="s">
        <v>29</v>
      </c>
      <c r="H2104">
        <v>2017</v>
      </c>
      <c r="I2104">
        <v>16703</v>
      </c>
      <c r="J2104">
        <v>8</v>
      </c>
      <c r="K2104" s="5">
        <v>27408.45206</v>
      </c>
      <c r="L2104" s="6">
        <v>7559.7951810000004</v>
      </c>
      <c r="M21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5" spans="1:13" x14ac:dyDescent="0.2">
      <c r="A2105" t="s">
        <v>3765</v>
      </c>
      <c r="B2105" t="s">
        <v>18</v>
      </c>
      <c r="C2105">
        <v>10</v>
      </c>
      <c r="D2105" s="6">
        <v>158558.66</v>
      </c>
      <c r="E2105" s="6">
        <v>4413436694.71</v>
      </c>
      <c r="F2105">
        <v>29</v>
      </c>
      <c r="G2105" t="s">
        <v>19</v>
      </c>
      <c r="H2105">
        <v>2018</v>
      </c>
      <c r="I2105">
        <v>6382</v>
      </c>
      <c r="J2105">
        <v>7</v>
      </c>
      <c r="K2105" s="5">
        <v>27833.724539999999</v>
      </c>
      <c r="L2105" s="6">
        <v>5467.5400870000003</v>
      </c>
      <c r="M21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6" spans="1:13" x14ac:dyDescent="0.2">
      <c r="A2106" t="s">
        <v>3767</v>
      </c>
      <c r="B2106" t="s">
        <v>49</v>
      </c>
      <c r="C2106">
        <v>10</v>
      </c>
      <c r="D2106" s="6">
        <v>147184.74</v>
      </c>
      <c r="E2106" s="6">
        <v>439695882.23000002</v>
      </c>
      <c r="F2106">
        <v>26</v>
      </c>
      <c r="G2106" t="s">
        <v>37</v>
      </c>
      <c r="H2106">
        <v>2020</v>
      </c>
      <c r="I2106">
        <v>15741</v>
      </c>
      <c r="J2106">
        <v>5</v>
      </c>
      <c r="K2106" s="5">
        <v>2986.374131</v>
      </c>
      <c r="L2106" s="6">
        <v>5660.951505</v>
      </c>
      <c r="M21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7" spans="1:13" x14ac:dyDescent="0.2">
      <c r="A2107" t="s">
        <v>3769</v>
      </c>
      <c r="B2107" t="s">
        <v>32</v>
      </c>
      <c r="C2107">
        <v>5</v>
      </c>
      <c r="D2107" s="6">
        <v>127515.08</v>
      </c>
      <c r="E2107" s="6">
        <v>618047425.88999999</v>
      </c>
      <c r="F2107">
        <v>16</v>
      </c>
      <c r="G2107" t="s">
        <v>21</v>
      </c>
      <c r="H2107">
        <v>2004</v>
      </c>
      <c r="I2107">
        <v>697</v>
      </c>
      <c r="J2107">
        <v>21</v>
      </c>
      <c r="K2107" s="5">
        <v>4845.8573880000004</v>
      </c>
      <c r="L2107" s="6">
        <v>7969.6927370000003</v>
      </c>
      <c r="M21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8" spans="1:13" x14ac:dyDescent="0.2">
      <c r="A2108" t="s">
        <v>3770</v>
      </c>
      <c r="B2108" t="s">
        <v>24</v>
      </c>
      <c r="C2108">
        <v>9</v>
      </c>
      <c r="D2108" s="6">
        <v>406581.88</v>
      </c>
      <c r="E2108" s="6">
        <v>646143321.44000006</v>
      </c>
      <c r="F2108">
        <v>24</v>
      </c>
      <c r="G2108" t="s">
        <v>21</v>
      </c>
      <c r="H2108">
        <v>2014</v>
      </c>
      <c r="I2108">
        <v>5851</v>
      </c>
      <c r="J2108">
        <v>11</v>
      </c>
      <c r="K2108" s="5">
        <v>1588.208345</v>
      </c>
      <c r="L2108" s="6">
        <v>16940.911789999998</v>
      </c>
      <c r="M21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09" spans="1:13" x14ac:dyDescent="0.2">
      <c r="A2109" t="s">
        <v>3771</v>
      </c>
      <c r="B2109" t="s">
        <v>15</v>
      </c>
      <c r="C2109">
        <v>1</v>
      </c>
      <c r="D2109" s="6">
        <v>135824.24</v>
      </c>
      <c r="E2109" s="6">
        <v>25436561835.959999</v>
      </c>
      <c r="F2109">
        <v>50</v>
      </c>
      <c r="G2109" t="s">
        <v>13</v>
      </c>
      <c r="H2109">
        <v>2010</v>
      </c>
      <c r="I2109">
        <v>14761</v>
      </c>
      <c r="J2109">
        <v>15</v>
      </c>
      <c r="K2109" s="5">
        <v>187274.5723</v>
      </c>
      <c r="L2109" s="6">
        <v>2716.4847530000002</v>
      </c>
      <c r="M21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0" spans="1:13" x14ac:dyDescent="0.2">
      <c r="A2110" t="s">
        <v>3773</v>
      </c>
      <c r="B2110" t="s">
        <v>12</v>
      </c>
      <c r="C2110">
        <v>4</v>
      </c>
      <c r="D2110" s="6">
        <v>150946.10999999999</v>
      </c>
      <c r="E2110" s="6">
        <v>6926140337</v>
      </c>
      <c r="F2110">
        <v>34</v>
      </c>
      <c r="G2110" t="s">
        <v>27</v>
      </c>
      <c r="H2110">
        <v>2010</v>
      </c>
      <c r="I2110">
        <v>18741</v>
      </c>
      <c r="J2110">
        <v>15</v>
      </c>
      <c r="K2110" s="5">
        <v>45883.855259999997</v>
      </c>
      <c r="L2110" s="6">
        <v>4439.5914240000002</v>
      </c>
      <c r="M21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1" spans="1:13" x14ac:dyDescent="0.2">
      <c r="A2111" t="s">
        <v>3774</v>
      </c>
      <c r="B2111" t="s">
        <v>12</v>
      </c>
      <c r="C2111">
        <v>2</v>
      </c>
      <c r="D2111" s="6">
        <v>37433.94</v>
      </c>
      <c r="E2111" s="6">
        <v>12704984145.02</v>
      </c>
      <c r="F2111">
        <v>13</v>
      </c>
      <c r="G2111" t="s">
        <v>21</v>
      </c>
      <c r="H2111">
        <v>2019</v>
      </c>
      <c r="I2111">
        <v>662</v>
      </c>
      <c r="J2111">
        <v>6</v>
      </c>
      <c r="K2111" s="5">
        <v>339396.42599999998</v>
      </c>
      <c r="L2111" s="6">
        <v>2879.5341330000001</v>
      </c>
      <c r="M21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2" spans="1:13" x14ac:dyDescent="0.2">
      <c r="A2112" t="s">
        <v>400</v>
      </c>
      <c r="B2112" t="s">
        <v>42</v>
      </c>
      <c r="C2112">
        <v>3</v>
      </c>
      <c r="D2112" s="6">
        <v>487198.48</v>
      </c>
      <c r="E2112" s="6">
        <v>15853976426.639999</v>
      </c>
      <c r="F2112">
        <v>48</v>
      </c>
      <c r="G2112" t="s">
        <v>35</v>
      </c>
      <c r="H2112">
        <v>2000</v>
      </c>
      <c r="I2112">
        <v>14104</v>
      </c>
      <c r="J2112">
        <v>25</v>
      </c>
      <c r="K2112" s="5">
        <v>32540.103719999999</v>
      </c>
      <c r="L2112" s="6">
        <v>10149.968430000001</v>
      </c>
      <c r="M21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3" spans="1:13" x14ac:dyDescent="0.2">
      <c r="A2113" t="s">
        <v>3775</v>
      </c>
      <c r="B2113" t="s">
        <v>15</v>
      </c>
      <c r="C2113">
        <v>1</v>
      </c>
      <c r="D2113" s="6">
        <v>33735.89</v>
      </c>
      <c r="E2113" s="6">
        <v>10575045280.120001</v>
      </c>
      <c r="F2113">
        <v>36</v>
      </c>
      <c r="G2113" t="s">
        <v>21</v>
      </c>
      <c r="H2113">
        <v>2015</v>
      </c>
      <c r="I2113">
        <v>4939</v>
      </c>
      <c r="J2113">
        <v>10</v>
      </c>
      <c r="K2113" s="5">
        <v>313464.74920000002</v>
      </c>
      <c r="L2113" s="6">
        <v>937.10798880000004</v>
      </c>
      <c r="M21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4" spans="1:13" x14ac:dyDescent="0.2">
      <c r="A2114" t="s">
        <v>3778</v>
      </c>
      <c r="B2114" t="s">
        <v>18</v>
      </c>
      <c r="C2114">
        <v>5</v>
      </c>
      <c r="D2114" s="6">
        <v>432389.62</v>
      </c>
      <c r="E2114" s="6">
        <v>10230479963.709999</v>
      </c>
      <c r="F2114">
        <v>35</v>
      </c>
      <c r="G2114" t="s">
        <v>33</v>
      </c>
      <c r="H2114">
        <v>2017</v>
      </c>
      <c r="I2114">
        <v>8873</v>
      </c>
      <c r="J2114">
        <v>8</v>
      </c>
      <c r="K2114" s="5">
        <v>23659.327290000001</v>
      </c>
      <c r="L2114" s="6">
        <v>12353.98919</v>
      </c>
      <c r="M21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5" spans="1:13" x14ac:dyDescent="0.2">
      <c r="A2115" t="s">
        <v>3779</v>
      </c>
      <c r="B2115" t="s">
        <v>32</v>
      </c>
      <c r="C2115">
        <v>8</v>
      </c>
      <c r="D2115" s="6">
        <v>333256.99</v>
      </c>
      <c r="E2115" s="6">
        <v>8823674972.3099995</v>
      </c>
      <c r="F2115">
        <v>19</v>
      </c>
      <c r="G2115" t="s">
        <v>13</v>
      </c>
      <c r="H2115">
        <v>2017</v>
      </c>
      <c r="I2115">
        <v>7232</v>
      </c>
      <c r="J2115">
        <v>8</v>
      </c>
      <c r="K2115" s="5">
        <v>26476.089260000001</v>
      </c>
      <c r="L2115" s="6">
        <v>17539.841380000002</v>
      </c>
      <c r="M21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6" spans="1:13" x14ac:dyDescent="0.2">
      <c r="A2116" t="s">
        <v>3780</v>
      </c>
      <c r="B2116" t="s">
        <v>18</v>
      </c>
      <c r="C2116">
        <v>8</v>
      </c>
      <c r="D2116" s="6">
        <v>248637.6</v>
      </c>
      <c r="E2116" s="6">
        <v>8684619181.5799999</v>
      </c>
      <c r="F2116">
        <v>18</v>
      </c>
      <c r="G2116" t="s">
        <v>35</v>
      </c>
      <c r="H2116">
        <v>2018</v>
      </c>
      <c r="I2116">
        <v>11947</v>
      </c>
      <c r="J2116">
        <v>7</v>
      </c>
      <c r="K2116" s="5">
        <v>34927.824159999996</v>
      </c>
      <c r="L2116" s="6">
        <v>13813.200269999999</v>
      </c>
      <c r="M21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7" spans="1:13" x14ac:dyDescent="0.2">
      <c r="A2117" t="s">
        <v>3781</v>
      </c>
      <c r="B2117" t="s">
        <v>49</v>
      </c>
      <c r="C2117">
        <v>1</v>
      </c>
      <c r="D2117" s="6">
        <v>125071.93</v>
      </c>
      <c r="E2117" s="6">
        <v>21383849765.700001</v>
      </c>
      <c r="F2117">
        <v>10</v>
      </c>
      <c r="G2117" t="s">
        <v>27</v>
      </c>
      <c r="H2117">
        <v>2016</v>
      </c>
      <c r="I2117">
        <v>13196</v>
      </c>
      <c r="J2117">
        <v>9</v>
      </c>
      <c r="K2117" s="5">
        <v>170971.4129</v>
      </c>
      <c r="L2117" s="6">
        <v>12507.193069999999</v>
      </c>
      <c r="M21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8" spans="1:13" x14ac:dyDescent="0.2">
      <c r="A2118" t="s">
        <v>3782</v>
      </c>
      <c r="B2118" t="s">
        <v>24</v>
      </c>
      <c r="C2118">
        <v>3</v>
      </c>
      <c r="D2118" s="6">
        <v>101185.68</v>
      </c>
      <c r="E2118" s="6">
        <v>4147385922.9899998</v>
      </c>
      <c r="F2118">
        <v>14</v>
      </c>
      <c r="G2118" t="s">
        <v>19</v>
      </c>
      <c r="H2118">
        <v>2019</v>
      </c>
      <c r="I2118">
        <v>1476</v>
      </c>
      <c r="J2118">
        <v>6</v>
      </c>
      <c r="K2118" s="5">
        <v>40986.872880000003</v>
      </c>
      <c r="L2118" s="6">
        <v>7227.5488050000004</v>
      </c>
      <c r="M21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19" spans="1:13" x14ac:dyDescent="0.2">
      <c r="A2119" t="s">
        <v>3783</v>
      </c>
      <c r="B2119" t="s">
        <v>9</v>
      </c>
      <c r="C2119">
        <v>8</v>
      </c>
      <c r="D2119" s="6">
        <v>158844.45000000001</v>
      </c>
      <c r="E2119" s="6">
        <v>2702682964.1500001</v>
      </c>
      <c r="F2119">
        <v>38</v>
      </c>
      <c r="G2119" t="s">
        <v>33</v>
      </c>
      <c r="H2119">
        <v>2011</v>
      </c>
      <c r="I2119">
        <v>1529</v>
      </c>
      <c r="J2119">
        <v>14</v>
      </c>
      <c r="K2119" s="5">
        <v>17013.651529999999</v>
      </c>
      <c r="L2119" s="6">
        <v>4180.1171050000003</v>
      </c>
      <c r="M21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0" spans="1:13" x14ac:dyDescent="0.2">
      <c r="A2120" t="s">
        <v>3784</v>
      </c>
      <c r="B2120" t="s">
        <v>12</v>
      </c>
      <c r="C2120">
        <v>8</v>
      </c>
      <c r="D2120" s="6">
        <v>149432.51999999999</v>
      </c>
      <c r="E2120" s="6">
        <v>4627725752.1000004</v>
      </c>
      <c r="F2120">
        <v>40</v>
      </c>
      <c r="G2120" t="s">
        <v>16</v>
      </c>
      <c r="H2120">
        <v>2004</v>
      </c>
      <c r="I2120">
        <v>19631</v>
      </c>
      <c r="J2120">
        <v>21</v>
      </c>
      <c r="K2120" s="5">
        <v>30967.665509999999</v>
      </c>
      <c r="L2120" s="6">
        <v>3735.8130190000002</v>
      </c>
      <c r="M21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1" spans="1:13" x14ac:dyDescent="0.2">
      <c r="A2121" t="s">
        <v>3785</v>
      </c>
      <c r="B2121" t="s">
        <v>24</v>
      </c>
      <c r="C2121">
        <v>7</v>
      </c>
      <c r="D2121" s="6">
        <v>382408.55</v>
      </c>
      <c r="E2121" s="6">
        <v>14273889286.57</v>
      </c>
      <c r="F2121">
        <v>44</v>
      </c>
      <c r="G2121" t="s">
        <v>37</v>
      </c>
      <c r="H2121">
        <v>2014</v>
      </c>
      <c r="I2121">
        <v>9127</v>
      </c>
      <c r="J2121">
        <v>11</v>
      </c>
      <c r="K2121" s="5">
        <v>37325.281309999998</v>
      </c>
      <c r="L2121" s="6">
        <v>8691.1035140000004</v>
      </c>
      <c r="M21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2" spans="1:13" x14ac:dyDescent="0.2">
      <c r="A2122" t="s">
        <v>3790</v>
      </c>
      <c r="B2122" t="s">
        <v>24</v>
      </c>
      <c r="C2122">
        <v>9</v>
      </c>
      <c r="D2122" s="6">
        <v>191017.9</v>
      </c>
      <c r="E2122" s="6">
        <v>4098130754.21</v>
      </c>
      <c r="F2122">
        <v>37</v>
      </c>
      <c r="G2122" t="s">
        <v>21</v>
      </c>
      <c r="H2122">
        <v>2009</v>
      </c>
      <c r="I2122">
        <v>585</v>
      </c>
      <c r="J2122">
        <v>16</v>
      </c>
      <c r="K2122" s="5">
        <v>21453.171249999999</v>
      </c>
      <c r="L2122" s="6">
        <v>5162.6459670000004</v>
      </c>
      <c r="M21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3" spans="1:13" x14ac:dyDescent="0.2">
      <c r="A2123" t="s">
        <v>3791</v>
      </c>
      <c r="B2123" t="s">
        <v>32</v>
      </c>
      <c r="C2123">
        <v>7</v>
      </c>
      <c r="D2123" s="6">
        <v>485831.16</v>
      </c>
      <c r="E2123" s="6">
        <v>22609690679.860001</v>
      </c>
      <c r="F2123">
        <v>42</v>
      </c>
      <c r="G2123" t="s">
        <v>29</v>
      </c>
      <c r="H2123">
        <v>2010</v>
      </c>
      <c r="I2123">
        <v>8003</v>
      </c>
      <c r="J2123">
        <v>15</v>
      </c>
      <c r="K2123" s="5">
        <v>46537.165439999997</v>
      </c>
      <c r="L2123" s="6">
        <v>11567.408460000001</v>
      </c>
      <c r="M21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4" spans="1:13" x14ac:dyDescent="0.2">
      <c r="A2124" t="s">
        <v>3793</v>
      </c>
      <c r="B2124" t="s">
        <v>32</v>
      </c>
      <c r="C2124">
        <v>9</v>
      </c>
      <c r="D2124" s="6">
        <v>397378.19</v>
      </c>
      <c r="E2124" s="6">
        <v>17693146297.259998</v>
      </c>
      <c r="F2124">
        <v>46</v>
      </c>
      <c r="G2124" t="s">
        <v>16</v>
      </c>
      <c r="H2124">
        <v>2004</v>
      </c>
      <c r="I2124">
        <v>10883</v>
      </c>
      <c r="J2124">
        <v>21</v>
      </c>
      <c r="K2124" s="5">
        <v>44523.704100000003</v>
      </c>
      <c r="L2124" s="6">
        <v>8638.6562900000008</v>
      </c>
      <c r="M21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5" spans="1:13" x14ac:dyDescent="0.2">
      <c r="A2125" t="s">
        <v>3794</v>
      </c>
      <c r="B2125" t="s">
        <v>9</v>
      </c>
      <c r="C2125">
        <v>9</v>
      </c>
      <c r="D2125" s="6">
        <v>99010.05</v>
      </c>
      <c r="E2125" s="6">
        <v>4074059745.0999999</v>
      </c>
      <c r="F2125">
        <v>14</v>
      </c>
      <c r="G2125" t="s">
        <v>16</v>
      </c>
      <c r="H2125">
        <v>2017</v>
      </c>
      <c r="I2125">
        <v>5573</v>
      </c>
      <c r="J2125">
        <v>8</v>
      </c>
      <c r="K2125" s="5">
        <v>41146.943240000001</v>
      </c>
      <c r="L2125" s="6">
        <v>7072.1461300000001</v>
      </c>
      <c r="M21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6" spans="1:13" x14ac:dyDescent="0.2">
      <c r="A2126" t="s">
        <v>3795</v>
      </c>
      <c r="B2126" t="s">
        <v>15</v>
      </c>
      <c r="C2126">
        <v>6</v>
      </c>
      <c r="D2126" s="6">
        <v>236229.98</v>
      </c>
      <c r="E2126" s="6">
        <v>10794902683.17</v>
      </c>
      <c r="F2126">
        <v>15</v>
      </c>
      <c r="G2126" t="s">
        <v>37</v>
      </c>
      <c r="H2126">
        <v>2018</v>
      </c>
      <c r="I2126">
        <v>7379</v>
      </c>
      <c r="J2126">
        <v>7</v>
      </c>
      <c r="K2126" s="5">
        <v>45695.582920000001</v>
      </c>
      <c r="L2126" s="6">
        <v>15748.665059999999</v>
      </c>
      <c r="M21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7" spans="1:13" x14ac:dyDescent="0.2">
      <c r="A2127" t="s">
        <v>3796</v>
      </c>
      <c r="B2127" t="s">
        <v>32</v>
      </c>
      <c r="C2127">
        <v>7</v>
      </c>
      <c r="D2127" s="6">
        <v>28861.58</v>
      </c>
      <c r="E2127" s="6">
        <v>5948958312.3800001</v>
      </c>
      <c r="F2127">
        <v>43</v>
      </c>
      <c r="G2127" t="s">
        <v>37</v>
      </c>
      <c r="H2127">
        <v>2019</v>
      </c>
      <c r="I2127">
        <v>10198</v>
      </c>
      <c r="J2127">
        <v>6</v>
      </c>
      <c r="K2127" s="5">
        <v>206119.2941</v>
      </c>
      <c r="L2127" s="6">
        <v>671.19964259999995</v>
      </c>
      <c r="M21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8" spans="1:13" x14ac:dyDescent="0.2">
      <c r="A2128" t="s">
        <v>3797</v>
      </c>
      <c r="B2128" t="s">
        <v>24</v>
      </c>
      <c r="C2128">
        <v>10</v>
      </c>
      <c r="D2128" s="6">
        <v>330446.11</v>
      </c>
      <c r="E2128" s="6">
        <v>10247404373.620001</v>
      </c>
      <c r="F2128">
        <v>41</v>
      </c>
      <c r="G2128" t="s">
        <v>33</v>
      </c>
      <c r="H2128">
        <v>2011</v>
      </c>
      <c r="I2128">
        <v>13468</v>
      </c>
      <c r="J2128">
        <v>14</v>
      </c>
      <c r="K2128" s="5">
        <v>31009.818500000001</v>
      </c>
      <c r="L2128" s="6">
        <v>8059.6612439999999</v>
      </c>
      <c r="M21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29" spans="1:13" x14ac:dyDescent="0.2">
      <c r="A2129" t="s">
        <v>3799</v>
      </c>
      <c r="B2129" t="s">
        <v>15</v>
      </c>
      <c r="C2129">
        <v>9</v>
      </c>
      <c r="D2129" s="6">
        <v>181402.12</v>
      </c>
      <c r="E2129" s="6">
        <v>272988595.57999998</v>
      </c>
      <c r="F2129">
        <v>22</v>
      </c>
      <c r="G2129" t="s">
        <v>29</v>
      </c>
      <c r="H2129">
        <v>2001</v>
      </c>
      <c r="I2129">
        <v>4086</v>
      </c>
      <c r="J2129">
        <v>24</v>
      </c>
      <c r="K2129" s="5">
        <v>1503.880936</v>
      </c>
      <c r="L2129" s="6">
        <v>8245.5510109999996</v>
      </c>
      <c r="M21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0" spans="1:13" x14ac:dyDescent="0.2">
      <c r="A2130" t="s">
        <v>3801</v>
      </c>
      <c r="B2130" t="s">
        <v>49</v>
      </c>
      <c r="C2130">
        <v>2</v>
      </c>
      <c r="D2130" s="6">
        <v>18923.509999999998</v>
      </c>
      <c r="E2130" s="6">
        <v>8038209765.5100002</v>
      </c>
      <c r="F2130">
        <v>41</v>
      </c>
      <c r="G2130" t="s">
        <v>29</v>
      </c>
      <c r="H2130">
        <v>2007</v>
      </c>
      <c r="I2130">
        <v>16985</v>
      </c>
      <c r="J2130">
        <v>18</v>
      </c>
      <c r="K2130" s="5">
        <v>424772.74440000003</v>
      </c>
      <c r="L2130" s="6">
        <v>461.54899949999998</v>
      </c>
      <c r="M21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1" spans="1:13" x14ac:dyDescent="0.2">
      <c r="A2131" t="s">
        <v>3802</v>
      </c>
      <c r="B2131" t="s">
        <v>15</v>
      </c>
      <c r="C2131">
        <v>2</v>
      </c>
      <c r="D2131" s="6">
        <v>353175.75</v>
      </c>
      <c r="E2131" s="6">
        <v>8413048090.1400003</v>
      </c>
      <c r="F2131">
        <v>26</v>
      </c>
      <c r="G2131" t="s">
        <v>27</v>
      </c>
      <c r="H2131">
        <v>2015</v>
      </c>
      <c r="I2131">
        <v>15087</v>
      </c>
      <c r="J2131">
        <v>10</v>
      </c>
      <c r="K2131" s="5">
        <v>23820.13725</v>
      </c>
      <c r="L2131" s="6">
        <v>13583.68282</v>
      </c>
      <c r="M21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2" spans="1:13" x14ac:dyDescent="0.2">
      <c r="A2132" t="s">
        <v>403</v>
      </c>
      <c r="B2132" t="s">
        <v>24</v>
      </c>
      <c r="C2132">
        <v>1</v>
      </c>
      <c r="D2132" s="6">
        <v>97903.31</v>
      </c>
      <c r="E2132" s="6">
        <v>24989069786.380001</v>
      </c>
      <c r="F2132">
        <v>20</v>
      </c>
      <c r="G2132" t="s">
        <v>21</v>
      </c>
      <c r="H2132">
        <v>2012</v>
      </c>
      <c r="I2132">
        <v>17068</v>
      </c>
      <c r="J2132">
        <v>13</v>
      </c>
      <c r="K2132" s="5">
        <v>255241.33059999999</v>
      </c>
      <c r="L2132" s="6">
        <v>4895.1656499999999</v>
      </c>
      <c r="M21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3" spans="1:13" x14ac:dyDescent="0.2">
      <c r="A2133" t="s">
        <v>3805</v>
      </c>
      <c r="B2133" t="s">
        <v>42</v>
      </c>
      <c r="C2133">
        <v>2</v>
      </c>
      <c r="D2133" s="6">
        <v>390705.22</v>
      </c>
      <c r="E2133" s="6">
        <v>14532391584.74</v>
      </c>
      <c r="F2133">
        <v>44</v>
      </c>
      <c r="G2133" t="s">
        <v>27</v>
      </c>
      <c r="H2133">
        <v>2014</v>
      </c>
      <c r="I2133">
        <v>6316</v>
      </c>
      <c r="J2133">
        <v>11</v>
      </c>
      <c r="K2133" s="5">
        <v>37194.284160000003</v>
      </c>
      <c r="L2133" s="6">
        <v>8879.6640329999991</v>
      </c>
      <c r="M21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4" spans="1:13" x14ac:dyDescent="0.2">
      <c r="A2134" t="s">
        <v>3806</v>
      </c>
      <c r="B2134" t="s">
        <v>18</v>
      </c>
      <c r="C2134">
        <v>9</v>
      </c>
      <c r="D2134" s="6">
        <v>22005.42</v>
      </c>
      <c r="E2134" s="6">
        <v>8577930363.6999998</v>
      </c>
      <c r="F2134">
        <v>30</v>
      </c>
      <c r="G2134" t="s">
        <v>13</v>
      </c>
      <c r="H2134">
        <v>2008</v>
      </c>
      <c r="I2134">
        <v>1215</v>
      </c>
      <c r="J2134">
        <v>17</v>
      </c>
      <c r="K2134" s="5">
        <v>389808.95429999998</v>
      </c>
      <c r="L2134" s="6">
        <v>733.51388020000002</v>
      </c>
      <c r="M21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5" spans="1:13" x14ac:dyDescent="0.2">
      <c r="A2135" t="s">
        <v>3807</v>
      </c>
      <c r="B2135" t="s">
        <v>18</v>
      </c>
      <c r="C2135">
        <v>6</v>
      </c>
      <c r="D2135" s="6">
        <v>356670.16</v>
      </c>
      <c r="E2135" s="6">
        <v>14423702918.5</v>
      </c>
      <c r="F2135">
        <v>34</v>
      </c>
      <c r="G2135" t="s">
        <v>19</v>
      </c>
      <c r="H2135">
        <v>2019</v>
      </c>
      <c r="I2135">
        <v>17252</v>
      </c>
      <c r="J2135">
        <v>6</v>
      </c>
      <c r="K2135" s="5">
        <v>40438.892370000001</v>
      </c>
      <c r="L2135" s="6">
        <v>10490.298849999999</v>
      </c>
      <c r="M21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6" spans="1:13" x14ac:dyDescent="0.2">
      <c r="A2136" t="s">
        <v>3809</v>
      </c>
      <c r="B2136" t="s">
        <v>49</v>
      </c>
      <c r="C2136">
        <v>1</v>
      </c>
      <c r="D2136" s="6">
        <v>25655.7</v>
      </c>
      <c r="E2136" s="6">
        <v>4798312451.5900002</v>
      </c>
      <c r="F2136">
        <v>29</v>
      </c>
      <c r="G2136" t="s">
        <v>13</v>
      </c>
      <c r="H2136">
        <v>2012</v>
      </c>
      <c r="I2136">
        <v>5143</v>
      </c>
      <c r="J2136">
        <v>13</v>
      </c>
      <c r="K2136" s="5">
        <v>187026.1636</v>
      </c>
      <c r="L2136" s="6">
        <v>884.67924589999996</v>
      </c>
      <c r="M21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7" spans="1:13" x14ac:dyDescent="0.2">
      <c r="A2137" t="s">
        <v>3810</v>
      </c>
      <c r="B2137" t="s">
        <v>18</v>
      </c>
      <c r="C2137">
        <v>8</v>
      </c>
      <c r="D2137" s="6">
        <v>332450.65999999997</v>
      </c>
      <c r="E2137" s="6">
        <v>10615547607.200001</v>
      </c>
      <c r="F2137">
        <v>39</v>
      </c>
      <c r="G2137" t="s">
        <v>19</v>
      </c>
      <c r="H2137">
        <v>2001</v>
      </c>
      <c r="I2137">
        <v>12296</v>
      </c>
      <c r="J2137">
        <v>24</v>
      </c>
      <c r="K2137" s="5">
        <v>31930.197</v>
      </c>
      <c r="L2137" s="6">
        <v>8524.3759699999991</v>
      </c>
      <c r="M21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8" spans="1:13" x14ac:dyDescent="0.2">
      <c r="A2138" t="s">
        <v>3812</v>
      </c>
      <c r="B2138" t="s">
        <v>42</v>
      </c>
      <c r="C2138">
        <v>8</v>
      </c>
      <c r="D2138" s="6">
        <v>303815.71000000002</v>
      </c>
      <c r="E2138" s="6">
        <v>7586994927.9099998</v>
      </c>
      <c r="F2138">
        <v>36</v>
      </c>
      <c r="G2138" t="s">
        <v>13</v>
      </c>
      <c r="H2138">
        <v>2003</v>
      </c>
      <c r="I2138">
        <v>1103</v>
      </c>
      <c r="J2138">
        <v>22</v>
      </c>
      <c r="K2138" s="5">
        <v>24971.358960000001</v>
      </c>
      <c r="L2138" s="6">
        <v>8439.3252329999996</v>
      </c>
      <c r="M21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39" spans="1:13" x14ac:dyDescent="0.2">
      <c r="A2139" t="s">
        <v>3813</v>
      </c>
      <c r="B2139" t="s">
        <v>15</v>
      </c>
      <c r="C2139">
        <v>1</v>
      </c>
      <c r="D2139" s="6">
        <v>276695.32</v>
      </c>
      <c r="E2139" s="6">
        <v>6136577853.2799997</v>
      </c>
      <c r="F2139">
        <v>32</v>
      </c>
      <c r="G2139" t="s">
        <v>13</v>
      </c>
      <c r="H2139">
        <v>2016</v>
      </c>
      <c r="I2139">
        <v>4696</v>
      </c>
      <c r="J2139">
        <v>9</v>
      </c>
      <c r="K2139" s="5">
        <v>22177.10529</v>
      </c>
      <c r="L2139" s="6">
        <v>8646.7286270000004</v>
      </c>
      <c r="M21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0" spans="1:13" x14ac:dyDescent="0.2">
      <c r="A2140" t="s">
        <v>404</v>
      </c>
      <c r="B2140" t="s">
        <v>42</v>
      </c>
      <c r="C2140">
        <v>7</v>
      </c>
      <c r="D2140" s="6">
        <v>108545.55</v>
      </c>
      <c r="E2140" s="6">
        <v>3944636468.6999998</v>
      </c>
      <c r="F2140">
        <v>10</v>
      </c>
      <c r="G2140" t="s">
        <v>37</v>
      </c>
      <c r="H2140">
        <v>2002</v>
      </c>
      <c r="I2140">
        <v>18953</v>
      </c>
      <c r="J2140">
        <v>23</v>
      </c>
      <c r="K2140" s="5">
        <v>36339.840369999998</v>
      </c>
      <c r="L2140" s="6">
        <v>10854.554899999999</v>
      </c>
      <c r="M21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1" spans="1:13" x14ac:dyDescent="0.2">
      <c r="A2141" t="s">
        <v>3817</v>
      </c>
      <c r="B2141" t="s">
        <v>9</v>
      </c>
      <c r="C2141">
        <v>4</v>
      </c>
      <c r="D2141" s="6">
        <v>119068.64</v>
      </c>
      <c r="E2141" s="6">
        <v>5484520619.3900003</v>
      </c>
      <c r="F2141">
        <v>40</v>
      </c>
      <c r="G2141" t="s">
        <v>27</v>
      </c>
      <c r="H2141">
        <v>2000</v>
      </c>
      <c r="I2141">
        <v>19342</v>
      </c>
      <c r="J2141">
        <v>25</v>
      </c>
      <c r="K2141" s="5">
        <v>46060.840239999998</v>
      </c>
      <c r="L2141" s="6">
        <v>2976.7159710000001</v>
      </c>
      <c r="M21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2" spans="1:13" x14ac:dyDescent="0.2">
      <c r="A2142" t="s">
        <v>3818</v>
      </c>
      <c r="B2142" t="s">
        <v>9</v>
      </c>
      <c r="C2142">
        <v>9</v>
      </c>
      <c r="D2142" s="6">
        <v>40102.980000000003</v>
      </c>
      <c r="E2142" s="6">
        <v>15402709186.389999</v>
      </c>
      <c r="F2142">
        <v>48</v>
      </c>
      <c r="G2142" t="s">
        <v>33</v>
      </c>
      <c r="H2142">
        <v>2016</v>
      </c>
      <c r="I2142">
        <v>8564</v>
      </c>
      <c r="J2142">
        <v>9</v>
      </c>
      <c r="K2142" s="5">
        <v>384077.87849999999</v>
      </c>
      <c r="L2142" s="6">
        <v>835.478837</v>
      </c>
      <c r="M21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3" spans="1:13" x14ac:dyDescent="0.2">
      <c r="A2143" t="s">
        <v>3819</v>
      </c>
      <c r="B2143" t="s">
        <v>18</v>
      </c>
      <c r="C2143">
        <v>10</v>
      </c>
      <c r="D2143" s="6">
        <v>26120.83</v>
      </c>
      <c r="E2143" s="6">
        <v>12867477891.799999</v>
      </c>
      <c r="F2143">
        <v>44</v>
      </c>
      <c r="G2143" t="s">
        <v>29</v>
      </c>
      <c r="H2143">
        <v>2001</v>
      </c>
      <c r="I2143">
        <v>18617</v>
      </c>
      <c r="J2143">
        <v>24</v>
      </c>
      <c r="K2143" s="5">
        <v>492612.7499</v>
      </c>
      <c r="L2143" s="6">
        <v>593.6551293</v>
      </c>
      <c r="M21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4" spans="1:13" x14ac:dyDescent="0.2">
      <c r="A2144" t="s">
        <v>3820</v>
      </c>
      <c r="B2144" t="s">
        <v>12</v>
      </c>
      <c r="C2144">
        <v>1</v>
      </c>
      <c r="D2144" s="6">
        <v>26732.07</v>
      </c>
      <c r="E2144" s="6">
        <v>11619939155.57</v>
      </c>
      <c r="F2144">
        <v>50</v>
      </c>
      <c r="G2144" t="s">
        <v>13</v>
      </c>
      <c r="H2144">
        <v>2023</v>
      </c>
      <c r="I2144">
        <v>11956</v>
      </c>
      <c r="J2144">
        <v>2</v>
      </c>
      <c r="K2144" s="5">
        <v>434680.63390000002</v>
      </c>
      <c r="L2144" s="6">
        <v>534.64136729999996</v>
      </c>
      <c r="M21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5" spans="1:13" x14ac:dyDescent="0.2">
      <c r="A2145" t="s">
        <v>3821</v>
      </c>
      <c r="B2145" t="s">
        <v>12</v>
      </c>
      <c r="C2145">
        <v>3</v>
      </c>
      <c r="D2145" s="6">
        <v>368466.12</v>
      </c>
      <c r="E2145" s="6">
        <v>14683945534.24</v>
      </c>
      <c r="F2145">
        <v>50</v>
      </c>
      <c r="G2145" t="s">
        <v>29</v>
      </c>
      <c r="H2145">
        <v>2018</v>
      </c>
      <c r="I2145">
        <v>1702</v>
      </c>
      <c r="J2145">
        <v>7</v>
      </c>
      <c r="K2145" s="5">
        <v>39850.548820000004</v>
      </c>
      <c r="L2145" s="6">
        <v>7369.3223820000003</v>
      </c>
      <c r="M21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6" spans="1:13" x14ac:dyDescent="0.2">
      <c r="A2146" t="s">
        <v>3822</v>
      </c>
      <c r="B2146" t="s">
        <v>24</v>
      </c>
      <c r="C2146">
        <v>3</v>
      </c>
      <c r="D2146" s="6">
        <v>190180.81</v>
      </c>
      <c r="E2146" s="6">
        <v>3441201287.0999999</v>
      </c>
      <c r="F2146">
        <v>39</v>
      </c>
      <c r="G2146" t="s">
        <v>16</v>
      </c>
      <c r="H2146">
        <v>2006</v>
      </c>
      <c r="I2146">
        <v>9413</v>
      </c>
      <c r="J2146">
        <v>19</v>
      </c>
      <c r="K2146" s="5">
        <v>18093.366720000002</v>
      </c>
      <c r="L2146" s="6">
        <v>4876.4309810000004</v>
      </c>
      <c r="M21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7" spans="1:13" x14ac:dyDescent="0.2">
      <c r="A2147" t="s">
        <v>3823</v>
      </c>
      <c r="B2147" t="s">
        <v>24</v>
      </c>
      <c r="C2147">
        <v>7</v>
      </c>
      <c r="D2147" s="6">
        <v>171161.85</v>
      </c>
      <c r="E2147" s="6">
        <v>7930172478.5</v>
      </c>
      <c r="F2147">
        <v>23</v>
      </c>
      <c r="G2147" t="s">
        <v>37</v>
      </c>
      <c r="H2147">
        <v>2015</v>
      </c>
      <c r="I2147">
        <v>3374</v>
      </c>
      <c r="J2147">
        <v>10</v>
      </c>
      <c r="K2147" s="5">
        <v>46330.425170000002</v>
      </c>
      <c r="L2147" s="6">
        <v>7441.8195969999997</v>
      </c>
      <c r="M21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8" spans="1:13" x14ac:dyDescent="0.2">
      <c r="A2148" t="s">
        <v>3824</v>
      </c>
      <c r="B2148" t="s">
        <v>24</v>
      </c>
      <c r="C2148">
        <v>8</v>
      </c>
      <c r="D2148" s="6">
        <v>127254.82</v>
      </c>
      <c r="E2148" s="6">
        <v>21252137113.240002</v>
      </c>
      <c r="F2148">
        <v>23</v>
      </c>
      <c r="G2148" t="s">
        <v>27</v>
      </c>
      <c r="H2148">
        <v>2020</v>
      </c>
      <c r="I2148">
        <v>1569</v>
      </c>
      <c r="J2148">
        <v>5</v>
      </c>
      <c r="K2148" s="5">
        <v>167003.56969999999</v>
      </c>
      <c r="L2148" s="6">
        <v>5532.8184330000004</v>
      </c>
      <c r="M21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49" spans="1:13" x14ac:dyDescent="0.2">
      <c r="A2149" t="s">
        <v>63</v>
      </c>
      <c r="B2149" t="s">
        <v>18</v>
      </c>
      <c r="C2149">
        <v>6</v>
      </c>
      <c r="D2149" s="6">
        <v>272586.71999999997</v>
      </c>
      <c r="E2149" s="6">
        <v>4089854368.77</v>
      </c>
      <c r="F2149">
        <v>19</v>
      </c>
      <c r="G2149" t="s">
        <v>29</v>
      </c>
      <c r="H2149">
        <v>2022</v>
      </c>
      <c r="I2149">
        <v>18772</v>
      </c>
      <c r="J2149">
        <v>3</v>
      </c>
      <c r="K2149" s="5">
        <v>15002.86527</v>
      </c>
      <c r="L2149" s="6">
        <v>14346.66929</v>
      </c>
      <c r="M21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0" spans="1:13" x14ac:dyDescent="0.2">
      <c r="A2150" t="s">
        <v>405</v>
      </c>
      <c r="B2150" t="s">
        <v>49</v>
      </c>
      <c r="C2150">
        <v>7</v>
      </c>
      <c r="D2150" s="6">
        <v>32522.15</v>
      </c>
      <c r="E2150" s="6">
        <v>1327937213.55</v>
      </c>
      <c r="F2150">
        <v>18</v>
      </c>
      <c r="G2150" t="s">
        <v>13</v>
      </c>
      <c r="H2150">
        <v>2018</v>
      </c>
      <c r="I2150">
        <v>17216</v>
      </c>
      <c r="J2150">
        <v>7</v>
      </c>
      <c r="K2150" s="5">
        <v>40830.775659999999</v>
      </c>
      <c r="L2150" s="6">
        <v>1806.7862210000001</v>
      </c>
      <c r="M21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1" spans="1:13" x14ac:dyDescent="0.2">
      <c r="A2151" t="s">
        <v>3826</v>
      </c>
      <c r="B2151" t="s">
        <v>18</v>
      </c>
      <c r="C2151">
        <v>1</v>
      </c>
      <c r="D2151" s="6">
        <v>118342.02</v>
      </c>
      <c r="E2151" s="6">
        <v>4063315077.9200001</v>
      </c>
      <c r="F2151">
        <v>19</v>
      </c>
      <c r="G2151" t="s">
        <v>33</v>
      </c>
      <c r="H2151">
        <v>2007</v>
      </c>
      <c r="I2151">
        <v>15924</v>
      </c>
      <c r="J2151">
        <v>18</v>
      </c>
      <c r="K2151" s="5">
        <v>34334.35312</v>
      </c>
      <c r="L2151" s="6">
        <v>6228.5274170000002</v>
      </c>
      <c r="M21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2" spans="1:13" x14ac:dyDescent="0.2">
      <c r="A2152" t="s">
        <v>3827</v>
      </c>
      <c r="B2152" t="s">
        <v>32</v>
      </c>
      <c r="C2152">
        <v>2</v>
      </c>
      <c r="D2152" s="6">
        <v>191669.51</v>
      </c>
      <c r="E2152" s="6">
        <v>6913128837.9200001</v>
      </c>
      <c r="F2152">
        <v>26</v>
      </c>
      <c r="G2152" t="s">
        <v>35</v>
      </c>
      <c r="H2152">
        <v>2014</v>
      </c>
      <c r="I2152">
        <v>873</v>
      </c>
      <c r="J2152">
        <v>11</v>
      </c>
      <c r="K2152" s="5">
        <v>36066.963580000003</v>
      </c>
      <c r="L2152" s="6">
        <v>7371.9041589999997</v>
      </c>
      <c r="M21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3" spans="1:13" x14ac:dyDescent="0.2">
      <c r="A2153" t="s">
        <v>3829</v>
      </c>
      <c r="B2153" t="s">
        <v>18</v>
      </c>
      <c r="C2153">
        <v>10</v>
      </c>
      <c r="D2153" s="6">
        <v>363307.15</v>
      </c>
      <c r="E2153" s="6">
        <v>9146476284.2999992</v>
      </c>
      <c r="F2153">
        <v>37</v>
      </c>
      <c r="G2153" t="s">
        <v>37</v>
      </c>
      <c r="H2153">
        <v>2007</v>
      </c>
      <c r="I2153">
        <v>17645</v>
      </c>
      <c r="J2153">
        <v>18</v>
      </c>
      <c r="K2153" s="5">
        <v>25174.601989999999</v>
      </c>
      <c r="L2153" s="6">
        <v>9819.1122429999996</v>
      </c>
      <c r="M21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4" spans="1:13" x14ac:dyDescent="0.2">
      <c r="A2154" t="s">
        <v>3830</v>
      </c>
      <c r="B2154" t="s">
        <v>24</v>
      </c>
      <c r="C2154">
        <v>5</v>
      </c>
      <c r="D2154" s="6">
        <v>383101.12</v>
      </c>
      <c r="E2154" s="6">
        <v>12797694983.65</v>
      </c>
      <c r="F2154">
        <v>32</v>
      </c>
      <c r="G2154" t="s">
        <v>21</v>
      </c>
      <c r="H2154">
        <v>2003</v>
      </c>
      <c r="I2154">
        <v>341</v>
      </c>
      <c r="J2154">
        <v>22</v>
      </c>
      <c r="K2154" s="5">
        <v>33404.527629999997</v>
      </c>
      <c r="L2154" s="6">
        <v>11971.90994</v>
      </c>
      <c r="M21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5" spans="1:13" x14ac:dyDescent="0.2">
      <c r="A2155" t="s">
        <v>3831</v>
      </c>
      <c r="B2155" t="s">
        <v>9</v>
      </c>
      <c r="C2155">
        <v>2</v>
      </c>
      <c r="D2155" s="6">
        <v>427510.74</v>
      </c>
      <c r="E2155" s="6">
        <v>1941817711.45</v>
      </c>
      <c r="F2155">
        <v>29</v>
      </c>
      <c r="G2155" t="s">
        <v>29</v>
      </c>
      <c r="H2155">
        <v>2015</v>
      </c>
      <c r="I2155">
        <v>8392</v>
      </c>
      <c r="J2155">
        <v>10</v>
      </c>
      <c r="K2155" s="5">
        <v>4541.1495169999998</v>
      </c>
      <c r="L2155" s="6">
        <v>14741.74973</v>
      </c>
      <c r="M21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6" spans="1:13" x14ac:dyDescent="0.2">
      <c r="A2156" t="s">
        <v>3832</v>
      </c>
      <c r="B2156" t="s">
        <v>9</v>
      </c>
      <c r="C2156">
        <v>7</v>
      </c>
      <c r="D2156" s="6">
        <v>263978.49</v>
      </c>
      <c r="E2156" s="6">
        <v>6489442295.8199997</v>
      </c>
      <c r="F2156">
        <v>28</v>
      </c>
      <c r="G2156" t="s">
        <v>35</v>
      </c>
      <c r="H2156">
        <v>2021</v>
      </c>
      <c r="I2156">
        <v>19476</v>
      </c>
      <c r="J2156">
        <v>4</v>
      </c>
      <c r="K2156" s="5">
        <v>24582.223480000001</v>
      </c>
      <c r="L2156" s="6">
        <v>9427.8033340000002</v>
      </c>
      <c r="M21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7" spans="1:13" x14ac:dyDescent="0.2">
      <c r="A2157" t="s">
        <v>3833</v>
      </c>
      <c r="B2157" t="s">
        <v>42</v>
      </c>
      <c r="C2157">
        <v>7</v>
      </c>
      <c r="D2157" s="6">
        <v>367872.98</v>
      </c>
      <c r="E2157" s="6">
        <v>12610406840.610001</v>
      </c>
      <c r="F2157">
        <v>28</v>
      </c>
      <c r="G2157" t="s">
        <v>37</v>
      </c>
      <c r="H2157">
        <v>2006</v>
      </c>
      <c r="I2157">
        <v>3278</v>
      </c>
      <c r="J2157">
        <v>19</v>
      </c>
      <c r="K2157" s="5">
        <v>34278.242270000002</v>
      </c>
      <c r="L2157" s="6">
        <v>13138.320540000001</v>
      </c>
      <c r="M21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8" spans="1:13" x14ac:dyDescent="0.2">
      <c r="A2158" t="s">
        <v>3834</v>
      </c>
      <c r="B2158" t="s">
        <v>32</v>
      </c>
      <c r="C2158">
        <v>3</v>
      </c>
      <c r="D2158" s="6">
        <v>431357</v>
      </c>
      <c r="E2158" s="6">
        <v>1092107651.5</v>
      </c>
      <c r="F2158">
        <v>40</v>
      </c>
      <c r="G2158" t="s">
        <v>10</v>
      </c>
      <c r="H2158">
        <v>2014</v>
      </c>
      <c r="I2158">
        <v>19966</v>
      </c>
      <c r="J2158">
        <v>11</v>
      </c>
      <c r="K2158" s="5">
        <v>2530.7953440000001</v>
      </c>
      <c r="L2158" s="6">
        <v>10783.925069999999</v>
      </c>
      <c r="M21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59" spans="1:13" x14ac:dyDescent="0.2">
      <c r="A2159" t="s">
        <v>3835</v>
      </c>
      <c r="B2159" t="s">
        <v>9</v>
      </c>
      <c r="C2159">
        <v>6</v>
      </c>
      <c r="D2159" s="6">
        <v>346378.82</v>
      </c>
      <c r="E2159" s="6">
        <v>11311905593.209999</v>
      </c>
      <c r="F2159">
        <v>38</v>
      </c>
      <c r="G2159" t="s">
        <v>29</v>
      </c>
      <c r="H2159">
        <v>2023</v>
      </c>
      <c r="I2159">
        <v>3393</v>
      </c>
      <c r="J2159">
        <v>2</v>
      </c>
      <c r="K2159" s="5">
        <v>32656.61375</v>
      </c>
      <c r="L2159" s="6">
        <v>9115.2320080000009</v>
      </c>
      <c r="M21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0" spans="1:13" x14ac:dyDescent="0.2">
      <c r="A2160" t="s">
        <v>3840</v>
      </c>
      <c r="B2160" t="s">
        <v>42</v>
      </c>
      <c r="C2160">
        <v>3</v>
      </c>
      <c r="D2160" s="6">
        <v>328900.64</v>
      </c>
      <c r="E2160" s="6">
        <v>16058401479.4</v>
      </c>
      <c r="F2160">
        <v>50</v>
      </c>
      <c r="G2160" t="s">
        <v>16</v>
      </c>
      <c r="H2160">
        <v>2004</v>
      </c>
      <c r="I2160">
        <v>5741</v>
      </c>
      <c r="J2160">
        <v>21</v>
      </c>
      <c r="K2160" s="5">
        <v>48823.47582</v>
      </c>
      <c r="L2160" s="6">
        <v>6578.0128560000003</v>
      </c>
      <c r="M21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1" spans="1:13" x14ac:dyDescent="0.2">
      <c r="A2161" t="s">
        <v>3841</v>
      </c>
      <c r="B2161" t="s">
        <v>32</v>
      </c>
      <c r="C2161">
        <v>10</v>
      </c>
      <c r="D2161" s="6">
        <v>87934.94</v>
      </c>
      <c r="E2161" s="6">
        <v>4057168580.1100001</v>
      </c>
      <c r="F2161">
        <v>19</v>
      </c>
      <c r="G2161" t="s">
        <v>10</v>
      </c>
      <c r="H2161">
        <v>2019</v>
      </c>
      <c r="I2161">
        <v>283</v>
      </c>
      <c r="J2161">
        <v>6</v>
      </c>
      <c r="K2161" s="5">
        <v>46137.298649999997</v>
      </c>
      <c r="L2161" s="6">
        <v>4628.154802</v>
      </c>
      <c r="M21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2" spans="1:13" x14ac:dyDescent="0.2">
      <c r="A2162" t="s">
        <v>3842</v>
      </c>
      <c r="B2162" t="s">
        <v>15</v>
      </c>
      <c r="C2162">
        <v>4</v>
      </c>
      <c r="D2162" s="6">
        <v>179517.09</v>
      </c>
      <c r="E2162" s="6">
        <v>6614763345.8100004</v>
      </c>
      <c r="F2162">
        <v>19</v>
      </c>
      <c r="G2162" t="s">
        <v>35</v>
      </c>
      <c r="H2162">
        <v>2000</v>
      </c>
      <c r="I2162">
        <v>552</v>
      </c>
      <c r="J2162">
        <v>25</v>
      </c>
      <c r="K2162" s="5">
        <v>36846.541850000001</v>
      </c>
      <c r="L2162" s="6">
        <v>9448.2676940000001</v>
      </c>
      <c r="M21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3" spans="1:13" x14ac:dyDescent="0.2">
      <c r="A2163" t="s">
        <v>3844</v>
      </c>
      <c r="B2163" t="s">
        <v>12</v>
      </c>
      <c r="C2163">
        <v>10</v>
      </c>
      <c r="D2163" s="6">
        <v>138754.85999999999</v>
      </c>
      <c r="E2163" s="6">
        <v>5539976247.9799995</v>
      </c>
      <c r="F2163">
        <v>45</v>
      </c>
      <c r="G2163" t="s">
        <v>10</v>
      </c>
      <c r="H2163">
        <v>2011</v>
      </c>
      <c r="I2163">
        <v>15229</v>
      </c>
      <c r="J2163">
        <v>14</v>
      </c>
      <c r="K2163" s="5">
        <v>39925.358979999997</v>
      </c>
      <c r="L2163" s="6">
        <v>3083.441276</v>
      </c>
      <c r="M21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4" spans="1:13" x14ac:dyDescent="0.2">
      <c r="A2164" t="s">
        <v>3845</v>
      </c>
      <c r="B2164" t="s">
        <v>18</v>
      </c>
      <c r="C2164">
        <v>4</v>
      </c>
      <c r="D2164" s="6">
        <v>28082.16</v>
      </c>
      <c r="E2164" s="6">
        <v>12398463544.709999</v>
      </c>
      <c r="F2164">
        <v>27</v>
      </c>
      <c r="G2164" t="s">
        <v>35</v>
      </c>
      <c r="H2164">
        <v>2010</v>
      </c>
      <c r="I2164">
        <v>10602</v>
      </c>
      <c r="J2164">
        <v>15</v>
      </c>
      <c r="K2164" s="5">
        <v>441505.78279999999</v>
      </c>
      <c r="L2164" s="6">
        <v>1040.079952</v>
      </c>
      <c r="M21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5" spans="1:13" x14ac:dyDescent="0.2">
      <c r="A2165" t="s">
        <v>3847</v>
      </c>
      <c r="B2165" t="s">
        <v>9</v>
      </c>
      <c r="C2165">
        <v>6</v>
      </c>
      <c r="D2165" s="6">
        <v>130500.37</v>
      </c>
      <c r="E2165" s="6">
        <v>6299960446.8100004</v>
      </c>
      <c r="F2165">
        <v>49</v>
      </c>
      <c r="G2165" t="s">
        <v>33</v>
      </c>
      <c r="H2165">
        <v>2001</v>
      </c>
      <c r="I2165">
        <v>9986</v>
      </c>
      <c r="J2165">
        <v>24</v>
      </c>
      <c r="K2165" s="5">
        <v>48274.422769999997</v>
      </c>
      <c r="L2165" s="6">
        <v>2663.272821</v>
      </c>
      <c r="M21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6" spans="1:13" x14ac:dyDescent="0.2">
      <c r="A2166" t="s">
        <v>3848</v>
      </c>
      <c r="B2166" t="s">
        <v>18</v>
      </c>
      <c r="C2166">
        <v>1</v>
      </c>
      <c r="D2166" s="6">
        <v>397941.84</v>
      </c>
      <c r="E2166" s="6">
        <v>11116370389.450001</v>
      </c>
      <c r="F2166">
        <v>29</v>
      </c>
      <c r="G2166" t="s">
        <v>13</v>
      </c>
      <c r="H2166">
        <v>2003</v>
      </c>
      <c r="I2166">
        <v>14488</v>
      </c>
      <c r="J2166">
        <v>22</v>
      </c>
      <c r="K2166" s="5">
        <v>27933.66115</v>
      </c>
      <c r="L2166" s="6">
        <v>13722.13233</v>
      </c>
      <c r="M21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7" spans="1:13" x14ac:dyDescent="0.2">
      <c r="A2167" t="s">
        <v>3849</v>
      </c>
      <c r="B2167" t="s">
        <v>32</v>
      </c>
      <c r="C2167">
        <v>3</v>
      </c>
      <c r="D2167" s="6">
        <v>421255.84</v>
      </c>
      <c r="E2167" s="6">
        <v>20307839369.98</v>
      </c>
      <c r="F2167">
        <v>50</v>
      </c>
      <c r="G2167" t="s">
        <v>33</v>
      </c>
      <c r="H2167">
        <v>2018</v>
      </c>
      <c r="I2167">
        <v>3643</v>
      </c>
      <c r="J2167">
        <v>7</v>
      </c>
      <c r="K2167" s="5">
        <v>48206.851999999999</v>
      </c>
      <c r="L2167" s="6">
        <v>8425.1168749999997</v>
      </c>
      <c r="M21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8" spans="1:13" x14ac:dyDescent="0.2">
      <c r="A2168" t="s">
        <v>3851</v>
      </c>
      <c r="B2168" t="s">
        <v>18</v>
      </c>
      <c r="C2168">
        <v>8</v>
      </c>
      <c r="D2168" s="6">
        <v>214655.14</v>
      </c>
      <c r="E2168" s="6">
        <v>10326861661.08</v>
      </c>
      <c r="F2168">
        <v>27</v>
      </c>
      <c r="G2168" t="s">
        <v>37</v>
      </c>
      <c r="H2168">
        <v>2007</v>
      </c>
      <c r="I2168">
        <v>3061</v>
      </c>
      <c r="J2168">
        <v>18</v>
      </c>
      <c r="K2168" s="5">
        <v>48108.082430000002</v>
      </c>
      <c r="L2168" s="6">
        <v>7950.1902449999998</v>
      </c>
      <c r="M21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69" spans="1:13" x14ac:dyDescent="0.2">
      <c r="A2169" t="s">
        <v>3852</v>
      </c>
      <c r="B2169" t="s">
        <v>49</v>
      </c>
      <c r="C2169">
        <v>5</v>
      </c>
      <c r="D2169" s="6">
        <v>407771.72</v>
      </c>
      <c r="E2169" s="6">
        <v>1610032945.9200001</v>
      </c>
      <c r="F2169">
        <v>36</v>
      </c>
      <c r="G2169" t="s">
        <v>33</v>
      </c>
      <c r="H2169">
        <v>2006</v>
      </c>
      <c r="I2169">
        <v>10019</v>
      </c>
      <c r="J2169">
        <v>19</v>
      </c>
      <c r="K2169" s="5">
        <v>3947.3683510000001</v>
      </c>
      <c r="L2169" s="6">
        <v>11326.99217</v>
      </c>
      <c r="M21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0" spans="1:13" x14ac:dyDescent="0.2">
      <c r="A2170" t="s">
        <v>3853</v>
      </c>
      <c r="B2170" t="s">
        <v>12</v>
      </c>
      <c r="C2170">
        <v>6</v>
      </c>
      <c r="D2170" s="6">
        <v>13925.09</v>
      </c>
      <c r="E2170" s="6">
        <v>6937759591.6700001</v>
      </c>
      <c r="F2170">
        <v>46</v>
      </c>
      <c r="G2170" t="s">
        <v>33</v>
      </c>
      <c r="H2170">
        <v>2022</v>
      </c>
      <c r="I2170">
        <v>2028</v>
      </c>
      <c r="J2170">
        <v>3</v>
      </c>
      <c r="K2170" s="5">
        <v>498219.16810000001</v>
      </c>
      <c r="L2170" s="6">
        <v>302.71930029999999</v>
      </c>
      <c r="M21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1" spans="1:13" x14ac:dyDescent="0.2">
      <c r="A2171" t="s">
        <v>3854</v>
      </c>
      <c r="B2171" t="s">
        <v>15</v>
      </c>
      <c r="C2171">
        <v>9</v>
      </c>
      <c r="D2171" s="6">
        <v>96459.94</v>
      </c>
      <c r="E2171" s="6">
        <v>20202381950.299999</v>
      </c>
      <c r="F2171">
        <v>49</v>
      </c>
      <c r="G2171" t="s">
        <v>19</v>
      </c>
      <c r="H2171">
        <v>2003</v>
      </c>
      <c r="I2171">
        <v>3297</v>
      </c>
      <c r="J2171">
        <v>22</v>
      </c>
      <c r="K2171" s="5">
        <v>209437.05369999999</v>
      </c>
      <c r="L2171" s="6">
        <v>1968.5701899999999</v>
      </c>
      <c r="M21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2" spans="1:13" x14ac:dyDescent="0.2">
      <c r="A2172" t="s">
        <v>3855</v>
      </c>
      <c r="B2172" t="s">
        <v>18</v>
      </c>
      <c r="C2172">
        <v>9</v>
      </c>
      <c r="D2172" s="6">
        <v>21092.78</v>
      </c>
      <c r="E2172" s="6">
        <v>936430127.5</v>
      </c>
      <c r="F2172">
        <v>41</v>
      </c>
      <c r="G2172" t="s">
        <v>37</v>
      </c>
      <c r="H2172">
        <v>2003</v>
      </c>
      <c r="I2172">
        <v>5578</v>
      </c>
      <c r="J2172">
        <v>22</v>
      </c>
      <c r="K2172" s="5">
        <v>44394.767050000002</v>
      </c>
      <c r="L2172" s="6">
        <v>514.45803790000002</v>
      </c>
      <c r="M21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3" spans="1:13" x14ac:dyDescent="0.2">
      <c r="A2173" t="s">
        <v>3856</v>
      </c>
      <c r="B2173" t="s">
        <v>24</v>
      </c>
      <c r="C2173">
        <v>5</v>
      </c>
      <c r="D2173" s="6">
        <v>137510.51999999999</v>
      </c>
      <c r="E2173" s="6">
        <v>4440838381.1700001</v>
      </c>
      <c r="F2173">
        <v>25</v>
      </c>
      <c r="G2173" t="s">
        <v>29</v>
      </c>
      <c r="H2173">
        <v>2011</v>
      </c>
      <c r="I2173">
        <v>7711</v>
      </c>
      <c r="J2173">
        <v>14</v>
      </c>
      <c r="K2173" s="5">
        <v>32293.536049999999</v>
      </c>
      <c r="L2173" s="6">
        <v>5500.4207210000004</v>
      </c>
      <c r="M21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4" spans="1:13" x14ac:dyDescent="0.2">
      <c r="A2174" t="s">
        <v>3859</v>
      </c>
      <c r="B2174" t="s">
        <v>32</v>
      </c>
      <c r="C2174">
        <v>10</v>
      </c>
      <c r="D2174" s="6">
        <v>9582.15</v>
      </c>
      <c r="E2174" s="6">
        <v>1487878240.5999999</v>
      </c>
      <c r="F2174">
        <v>44</v>
      </c>
      <c r="G2174" t="s">
        <v>19</v>
      </c>
      <c r="H2174">
        <v>2003</v>
      </c>
      <c r="I2174">
        <v>562</v>
      </c>
      <c r="J2174">
        <v>22</v>
      </c>
      <c r="K2174" s="5">
        <v>155275.1116</v>
      </c>
      <c r="L2174" s="6">
        <v>217.77602630000001</v>
      </c>
      <c r="M21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5" spans="1:13" x14ac:dyDescent="0.2">
      <c r="A2175" t="s">
        <v>3862</v>
      </c>
      <c r="B2175" t="s">
        <v>18</v>
      </c>
      <c r="C2175">
        <v>3</v>
      </c>
      <c r="D2175" s="6">
        <v>133470.63</v>
      </c>
      <c r="E2175" s="6">
        <v>3910306294.8699999</v>
      </c>
      <c r="F2175">
        <v>27</v>
      </c>
      <c r="G2175" t="s">
        <v>37</v>
      </c>
      <c r="H2175">
        <v>2016</v>
      </c>
      <c r="I2175">
        <v>1811</v>
      </c>
      <c r="J2175">
        <v>9</v>
      </c>
      <c r="K2175" s="5">
        <v>29296.128680000002</v>
      </c>
      <c r="L2175" s="6">
        <v>4943.3567590000002</v>
      </c>
      <c r="M21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6" spans="1:13" x14ac:dyDescent="0.2">
      <c r="A2176" t="s">
        <v>3864</v>
      </c>
      <c r="B2176" t="s">
        <v>24</v>
      </c>
      <c r="C2176">
        <v>1</v>
      </c>
      <c r="D2176" s="6">
        <v>208192.08</v>
      </c>
      <c r="E2176" s="6">
        <v>6122722151.3299999</v>
      </c>
      <c r="F2176">
        <v>41</v>
      </c>
      <c r="G2176" t="s">
        <v>35</v>
      </c>
      <c r="H2176">
        <v>2015</v>
      </c>
      <c r="I2176">
        <v>10338</v>
      </c>
      <c r="J2176">
        <v>10</v>
      </c>
      <c r="K2176" s="5">
        <v>29408.005740000001</v>
      </c>
      <c r="L2176" s="6">
        <v>5077.8556719999997</v>
      </c>
      <c r="M21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7" spans="1:13" x14ac:dyDescent="0.2">
      <c r="A2177" t="s">
        <v>3867</v>
      </c>
      <c r="B2177" t="s">
        <v>49</v>
      </c>
      <c r="C2177">
        <v>5</v>
      </c>
      <c r="D2177" s="6">
        <v>2375.64</v>
      </c>
      <c r="E2177" s="6">
        <v>626900919.52999997</v>
      </c>
      <c r="F2177">
        <v>49</v>
      </c>
      <c r="G2177" t="s">
        <v>35</v>
      </c>
      <c r="H2177">
        <v>2008</v>
      </c>
      <c r="I2177">
        <v>19748</v>
      </c>
      <c r="J2177">
        <v>17</v>
      </c>
      <c r="K2177" s="5">
        <v>263885.77389999997</v>
      </c>
      <c r="L2177" s="7">
        <v>48.482521980000001</v>
      </c>
      <c r="M21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8" spans="1:13" x14ac:dyDescent="0.2">
      <c r="A2178" t="s">
        <v>3868</v>
      </c>
      <c r="B2178" t="s">
        <v>18</v>
      </c>
      <c r="C2178">
        <v>9</v>
      </c>
      <c r="D2178" s="6">
        <v>206675.57</v>
      </c>
      <c r="E2178" s="6">
        <v>8113774141.71</v>
      </c>
      <c r="F2178">
        <v>44</v>
      </c>
      <c r="G2178" t="s">
        <v>19</v>
      </c>
      <c r="H2178">
        <v>2002</v>
      </c>
      <c r="I2178">
        <v>8675</v>
      </c>
      <c r="J2178">
        <v>23</v>
      </c>
      <c r="K2178" s="5">
        <v>39257.50591</v>
      </c>
      <c r="L2178" s="6">
        <v>4697.1720770000002</v>
      </c>
      <c r="M21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79" spans="1:13" x14ac:dyDescent="0.2">
      <c r="A2179" t="s">
        <v>3869</v>
      </c>
      <c r="B2179" t="s">
        <v>24</v>
      </c>
      <c r="C2179">
        <v>2</v>
      </c>
      <c r="D2179" s="6">
        <v>165120.37</v>
      </c>
      <c r="E2179" s="6">
        <v>4814783258.6999998</v>
      </c>
      <c r="F2179">
        <v>29</v>
      </c>
      <c r="G2179" t="s">
        <v>10</v>
      </c>
      <c r="H2179">
        <v>2008</v>
      </c>
      <c r="I2179">
        <v>9583</v>
      </c>
      <c r="J2179">
        <v>17</v>
      </c>
      <c r="K2179" s="5">
        <v>29158.232110000001</v>
      </c>
      <c r="L2179" s="6">
        <v>5693.8059370000001</v>
      </c>
      <c r="M21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0" spans="1:13" x14ac:dyDescent="0.2">
      <c r="A2180" t="s">
        <v>3870</v>
      </c>
      <c r="B2180" t="s">
        <v>15</v>
      </c>
      <c r="C2180">
        <v>1</v>
      </c>
      <c r="D2180" s="6">
        <v>295292.15000000002</v>
      </c>
      <c r="E2180" s="6">
        <v>12805073217.5</v>
      </c>
      <c r="F2180">
        <v>27</v>
      </c>
      <c r="G2180" t="s">
        <v>10</v>
      </c>
      <c r="H2180">
        <v>2019</v>
      </c>
      <c r="I2180">
        <v>16837</v>
      </c>
      <c r="J2180">
        <v>6</v>
      </c>
      <c r="K2180" s="5">
        <v>43363.082560000003</v>
      </c>
      <c r="L2180" s="6">
        <v>10936.74633</v>
      </c>
      <c r="M21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1" spans="1:13" x14ac:dyDescent="0.2">
      <c r="A2181" t="s">
        <v>3871</v>
      </c>
      <c r="B2181" t="s">
        <v>32</v>
      </c>
      <c r="C2181">
        <v>9</v>
      </c>
      <c r="D2181" s="6">
        <v>150362.85999999999</v>
      </c>
      <c r="E2181" s="6">
        <v>4723990920.79</v>
      </c>
      <c r="F2181">
        <v>50</v>
      </c>
      <c r="G2181" t="s">
        <v>13</v>
      </c>
      <c r="H2181">
        <v>2006</v>
      </c>
      <c r="I2181">
        <v>3569</v>
      </c>
      <c r="J2181">
        <v>19</v>
      </c>
      <c r="K2181" s="5">
        <v>31416.273349999999</v>
      </c>
      <c r="L2181" s="6">
        <v>3007.257102</v>
      </c>
      <c r="M21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2" spans="1:13" x14ac:dyDescent="0.2">
      <c r="A2182" t="s">
        <v>3872</v>
      </c>
      <c r="B2182" t="s">
        <v>9</v>
      </c>
      <c r="C2182">
        <v>4</v>
      </c>
      <c r="D2182" s="6">
        <v>419043.15</v>
      </c>
      <c r="E2182" s="6">
        <v>19716168670.32</v>
      </c>
      <c r="F2182">
        <v>43</v>
      </c>
      <c r="G2182" t="s">
        <v>35</v>
      </c>
      <c r="H2182">
        <v>2015</v>
      </c>
      <c r="I2182">
        <v>1202</v>
      </c>
      <c r="J2182">
        <v>10</v>
      </c>
      <c r="K2182" s="5">
        <v>47049.449849999997</v>
      </c>
      <c r="L2182" s="6">
        <v>9745.1895129999994</v>
      </c>
      <c r="M21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3" spans="1:13" x14ac:dyDescent="0.2">
      <c r="A2183" t="s">
        <v>3875</v>
      </c>
      <c r="B2183" t="s">
        <v>32</v>
      </c>
      <c r="C2183">
        <v>7</v>
      </c>
      <c r="D2183" s="6">
        <v>261447.82</v>
      </c>
      <c r="E2183" s="6">
        <v>12645921005.68</v>
      </c>
      <c r="F2183">
        <v>22</v>
      </c>
      <c r="G2183" t="s">
        <v>37</v>
      </c>
      <c r="H2183">
        <v>2023</v>
      </c>
      <c r="I2183">
        <v>16199</v>
      </c>
      <c r="J2183">
        <v>2</v>
      </c>
      <c r="K2183" s="5">
        <v>48367.814939999997</v>
      </c>
      <c r="L2183" s="6">
        <v>11883.991609999999</v>
      </c>
      <c r="M21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4" spans="1:13" x14ac:dyDescent="0.2">
      <c r="A2184" t="s">
        <v>3876</v>
      </c>
      <c r="B2184" t="s">
        <v>9</v>
      </c>
      <c r="C2184">
        <v>7</v>
      </c>
      <c r="D2184" s="6">
        <v>8803.2800000000007</v>
      </c>
      <c r="E2184" s="6">
        <v>2319823608.0599999</v>
      </c>
      <c r="F2184">
        <v>8</v>
      </c>
      <c r="G2184" t="s">
        <v>10</v>
      </c>
      <c r="H2184">
        <v>2015</v>
      </c>
      <c r="I2184">
        <v>7853</v>
      </c>
      <c r="J2184">
        <v>10</v>
      </c>
      <c r="K2184" s="5">
        <v>263517.1164</v>
      </c>
      <c r="L2184" s="6">
        <v>1100.409926</v>
      </c>
      <c r="M21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5" spans="1:13" x14ac:dyDescent="0.2">
      <c r="A2185" t="s">
        <v>3878</v>
      </c>
      <c r="B2185" t="s">
        <v>12</v>
      </c>
      <c r="C2185">
        <v>8</v>
      </c>
      <c r="D2185" s="6">
        <v>460550.09</v>
      </c>
      <c r="E2185" s="6">
        <v>22487649655.139999</v>
      </c>
      <c r="F2185">
        <v>40</v>
      </c>
      <c r="G2185" t="s">
        <v>13</v>
      </c>
      <c r="H2185">
        <v>2002</v>
      </c>
      <c r="I2185">
        <v>1601</v>
      </c>
      <c r="J2185">
        <v>23</v>
      </c>
      <c r="K2185" s="5">
        <v>48826.804179999999</v>
      </c>
      <c r="L2185" s="6">
        <v>11513.752270000001</v>
      </c>
      <c r="M21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6" spans="1:13" x14ac:dyDescent="0.2">
      <c r="A2186" t="s">
        <v>3879</v>
      </c>
      <c r="B2186" t="s">
        <v>49</v>
      </c>
      <c r="C2186">
        <v>5</v>
      </c>
      <c r="D2186" s="6">
        <v>346781.19</v>
      </c>
      <c r="E2186" s="6">
        <v>7582656560.6000004</v>
      </c>
      <c r="F2186">
        <v>44</v>
      </c>
      <c r="G2186" t="s">
        <v>35</v>
      </c>
      <c r="H2186">
        <v>2009</v>
      </c>
      <c r="I2186">
        <v>4242</v>
      </c>
      <c r="J2186">
        <v>16</v>
      </c>
      <c r="K2186" s="5">
        <v>21864.8243</v>
      </c>
      <c r="L2186" s="6">
        <v>7881.3906699999998</v>
      </c>
      <c r="M21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7" spans="1:13" x14ac:dyDescent="0.2">
      <c r="A2187" t="s">
        <v>3880</v>
      </c>
      <c r="B2187" t="s">
        <v>12</v>
      </c>
      <c r="C2187">
        <v>3</v>
      </c>
      <c r="D2187" s="6">
        <v>369256.58</v>
      </c>
      <c r="E2187" s="6">
        <v>11534861917.309999</v>
      </c>
      <c r="F2187">
        <v>26</v>
      </c>
      <c r="G2187" t="s">
        <v>35</v>
      </c>
      <c r="H2187">
        <v>2022</v>
      </c>
      <c r="I2187">
        <v>2534</v>
      </c>
      <c r="J2187">
        <v>3</v>
      </c>
      <c r="K2187" s="5">
        <v>31237.067609999998</v>
      </c>
      <c r="L2187" s="6">
        <v>14202.17604</v>
      </c>
      <c r="M21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8" spans="1:13" x14ac:dyDescent="0.2">
      <c r="A2188" t="s">
        <v>3882</v>
      </c>
      <c r="B2188" t="s">
        <v>42</v>
      </c>
      <c r="C2188">
        <v>5</v>
      </c>
      <c r="D2188" s="6">
        <v>411053.44</v>
      </c>
      <c r="E2188" s="6">
        <v>1966243594.5</v>
      </c>
      <c r="F2188">
        <v>49</v>
      </c>
      <c r="G2188" t="s">
        <v>35</v>
      </c>
      <c r="H2188">
        <v>2012</v>
      </c>
      <c r="I2188">
        <v>68</v>
      </c>
      <c r="J2188">
        <v>13</v>
      </c>
      <c r="K2188" s="5">
        <v>4782.4257669999997</v>
      </c>
      <c r="L2188" s="6">
        <v>8388.8456200000001</v>
      </c>
      <c r="M21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89" spans="1:13" x14ac:dyDescent="0.2">
      <c r="A2189" t="s">
        <v>3884</v>
      </c>
      <c r="B2189" t="s">
        <v>24</v>
      </c>
      <c r="C2189">
        <v>6</v>
      </c>
      <c r="D2189" s="6">
        <v>50219.28</v>
      </c>
      <c r="E2189" s="6">
        <v>13322063751.82</v>
      </c>
      <c r="F2189">
        <v>16</v>
      </c>
      <c r="G2189" t="s">
        <v>27</v>
      </c>
      <c r="H2189">
        <v>2010</v>
      </c>
      <c r="I2189">
        <v>8492</v>
      </c>
      <c r="J2189">
        <v>15</v>
      </c>
      <c r="K2189" s="5">
        <v>265276.87680000003</v>
      </c>
      <c r="L2189" s="6">
        <v>3138.7049480000001</v>
      </c>
      <c r="M21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0" spans="1:13" x14ac:dyDescent="0.2">
      <c r="A2190" t="s">
        <v>411</v>
      </c>
      <c r="B2190" t="s">
        <v>9</v>
      </c>
      <c r="C2190">
        <v>6</v>
      </c>
      <c r="D2190" s="6">
        <v>11090.52</v>
      </c>
      <c r="E2190" s="6">
        <v>5116554297.9200001</v>
      </c>
      <c r="F2190">
        <v>9</v>
      </c>
      <c r="G2190" t="s">
        <v>13</v>
      </c>
      <c r="H2190">
        <v>2010</v>
      </c>
      <c r="I2190">
        <v>2818</v>
      </c>
      <c r="J2190">
        <v>15</v>
      </c>
      <c r="K2190" s="5">
        <v>461343.69429999997</v>
      </c>
      <c r="L2190" s="6">
        <v>1232.2804189999999</v>
      </c>
      <c r="M21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1" spans="1:13" x14ac:dyDescent="0.2">
      <c r="A2191" t="s">
        <v>3885</v>
      </c>
      <c r="B2191" t="s">
        <v>9</v>
      </c>
      <c r="C2191">
        <v>2</v>
      </c>
      <c r="D2191" s="6">
        <v>14736.07</v>
      </c>
      <c r="E2191" s="6">
        <v>460449349.20999998</v>
      </c>
      <c r="F2191">
        <v>13</v>
      </c>
      <c r="G2191" t="s">
        <v>10</v>
      </c>
      <c r="H2191">
        <v>2020</v>
      </c>
      <c r="I2191">
        <v>10841</v>
      </c>
      <c r="J2191">
        <v>5</v>
      </c>
      <c r="K2191" s="5">
        <v>31245.414260000001</v>
      </c>
      <c r="L2191" s="6">
        <v>1133.54385</v>
      </c>
      <c r="M21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2" spans="1:13" x14ac:dyDescent="0.2">
      <c r="A2192" t="s">
        <v>3886</v>
      </c>
      <c r="B2192" t="s">
        <v>49</v>
      </c>
      <c r="C2192">
        <v>7</v>
      </c>
      <c r="D2192" s="6">
        <v>129844.16</v>
      </c>
      <c r="E2192" s="6">
        <v>2208246203</v>
      </c>
      <c r="F2192">
        <v>26</v>
      </c>
      <c r="G2192" t="s">
        <v>33</v>
      </c>
      <c r="H2192">
        <v>2022</v>
      </c>
      <c r="I2192">
        <v>4697</v>
      </c>
      <c r="J2192">
        <v>3</v>
      </c>
      <c r="K2192" s="5">
        <v>17005.896799999999</v>
      </c>
      <c r="L2192" s="6">
        <v>4994.0060960000001</v>
      </c>
      <c r="M21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3" spans="1:13" x14ac:dyDescent="0.2">
      <c r="A2193" t="s">
        <v>3887</v>
      </c>
      <c r="B2193" t="s">
        <v>15</v>
      </c>
      <c r="C2193">
        <v>7</v>
      </c>
      <c r="D2193" s="6">
        <v>16148.35</v>
      </c>
      <c r="E2193" s="6">
        <v>5728435807.79</v>
      </c>
      <c r="F2193">
        <v>46</v>
      </c>
      <c r="G2193" t="s">
        <v>16</v>
      </c>
      <c r="H2193">
        <v>2019</v>
      </c>
      <c r="I2193">
        <v>6682</v>
      </c>
      <c r="J2193">
        <v>6</v>
      </c>
      <c r="K2193" s="5">
        <v>354737.23220000003</v>
      </c>
      <c r="L2193" s="6">
        <v>351.05100579999998</v>
      </c>
      <c r="M21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4" spans="1:13" x14ac:dyDescent="0.2">
      <c r="A2194" t="s">
        <v>3888</v>
      </c>
      <c r="B2194" t="s">
        <v>42</v>
      </c>
      <c r="C2194">
        <v>7</v>
      </c>
      <c r="D2194" s="6">
        <v>414393.47</v>
      </c>
      <c r="E2194" s="6">
        <v>1525142801.54</v>
      </c>
      <c r="F2194">
        <v>46</v>
      </c>
      <c r="G2194" t="s">
        <v>16</v>
      </c>
      <c r="H2194">
        <v>2015</v>
      </c>
      <c r="I2194">
        <v>18651</v>
      </c>
      <c r="J2194">
        <v>10</v>
      </c>
      <c r="K2194" s="5">
        <v>3679.4218599999999</v>
      </c>
      <c r="L2194" s="6">
        <v>9008.5537910000003</v>
      </c>
      <c r="M21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5" spans="1:13" x14ac:dyDescent="0.2">
      <c r="A2195" t="s">
        <v>3889</v>
      </c>
      <c r="B2195" t="s">
        <v>9</v>
      </c>
      <c r="C2195">
        <v>3</v>
      </c>
      <c r="D2195" s="6">
        <v>67701.350000000006</v>
      </c>
      <c r="E2195" s="6">
        <v>3001222562.0999999</v>
      </c>
      <c r="F2195">
        <v>42</v>
      </c>
      <c r="G2195" t="s">
        <v>27</v>
      </c>
      <c r="H2195">
        <v>2004</v>
      </c>
      <c r="I2195">
        <v>17494</v>
      </c>
      <c r="J2195">
        <v>21</v>
      </c>
      <c r="K2195" s="5">
        <v>44329.323779999999</v>
      </c>
      <c r="L2195" s="6">
        <v>1611.9367950000001</v>
      </c>
      <c r="M21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6" spans="1:13" x14ac:dyDescent="0.2">
      <c r="A2196" t="s">
        <v>3890</v>
      </c>
      <c r="B2196" t="s">
        <v>12</v>
      </c>
      <c r="C2196">
        <v>10</v>
      </c>
      <c r="D2196" s="6">
        <v>271875.59999999998</v>
      </c>
      <c r="E2196" s="6">
        <v>8149821602.71</v>
      </c>
      <c r="F2196">
        <v>44</v>
      </c>
      <c r="G2196" t="s">
        <v>19</v>
      </c>
      <c r="H2196">
        <v>2009</v>
      </c>
      <c r="I2196">
        <v>12434</v>
      </c>
      <c r="J2196">
        <v>16</v>
      </c>
      <c r="K2196" s="5">
        <v>29975.288990000001</v>
      </c>
      <c r="L2196" s="6">
        <v>6178.9909459999999</v>
      </c>
      <c r="M21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7" spans="1:13" x14ac:dyDescent="0.2">
      <c r="A2197" t="s">
        <v>3892</v>
      </c>
      <c r="B2197" t="s">
        <v>15</v>
      </c>
      <c r="C2197">
        <v>2</v>
      </c>
      <c r="D2197" s="6">
        <v>145595.14000000001</v>
      </c>
      <c r="E2197" s="6">
        <v>4582061655.7700005</v>
      </c>
      <c r="F2197">
        <v>32</v>
      </c>
      <c r="G2197" t="s">
        <v>37</v>
      </c>
      <c r="H2197">
        <v>2000</v>
      </c>
      <c r="I2197">
        <v>8464</v>
      </c>
      <c r="J2197">
        <v>25</v>
      </c>
      <c r="K2197" s="5">
        <v>31470.253580000001</v>
      </c>
      <c r="L2197" s="6">
        <v>4549.8482089999998</v>
      </c>
      <c r="M21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8" spans="1:13" x14ac:dyDescent="0.2">
      <c r="A2198" t="s">
        <v>3893</v>
      </c>
      <c r="B2198" t="s">
        <v>12</v>
      </c>
      <c r="C2198">
        <v>7</v>
      </c>
      <c r="D2198" s="6">
        <v>15758.17</v>
      </c>
      <c r="E2198" s="6">
        <v>6372962306.5100002</v>
      </c>
      <c r="F2198">
        <v>14</v>
      </c>
      <c r="G2198" t="s">
        <v>27</v>
      </c>
      <c r="H2198">
        <v>2014</v>
      </c>
      <c r="I2198">
        <v>8865</v>
      </c>
      <c r="J2198">
        <v>11</v>
      </c>
      <c r="K2198" s="5">
        <v>404421.77269999997</v>
      </c>
      <c r="L2198" s="6">
        <v>1125.5834829999999</v>
      </c>
      <c r="M21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199" spans="1:13" x14ac:dyDescent="0.2">
      <c r="A2199" t="s">
        <v>412</v>
      </c>
      <c r="B2199" t="s">
        <v>9</v>
      </c>
      <c r="C2199">
        <v>9</v>
      </c>
      <c r="D2199" s="6">
        <v>19694.349999999999</v>
      </c>
      <c r="E2199" s="6">
        <v>7843522912.7600002</v>
      </c>
      <c r="F2199">
        <v>20</v>
      </c>
      <c r="G2199" t="s">
        <v>35</v>
      </c>
      <c r="H2199">
        <v>2016</v>
      </c>
      <c r="I2199">
        <v>9908</v>
      </c>
      <c r="J2199">
        <v>9</v>
      </c>
      <c r="K2199" s="5">
        <v>398261.5539</v>
      </c>
      <c r="L2199" s="6">
        <v>984.71759840000004</v>
      </c>
      <c r="M21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0" spans="1:13" x14ac:dyDescent="0.2">
      <c r="A2200" t="s">
        <v>3895</v>
      </c>
      <c r="B2200" t="s">
        <v>12</v>
      </c>
      <c r="C2200">
        <v>3</v>
      </c>
      <c r="D2200" s="6">
        <v>169114.48</v>
      </c>
      <c r="E2200" s="6">
        <v>26749491250.68</v>
      </c>
      <c r="F2200">
        <v>36</v>
      </c>
      <c r="G2200" t="s">
        <v>16</v>
      </c>
      <c r="H2200">
        <v>2012</v>
      </c>
      <c r="I2200">
        <v>13519</v>
      </c>
      <c r="J2200">
        <v>13</v>
      </c>
      <c r="K2200" s="5">
        <v>158172.86360000001</v>
      </c>
      <c r="L2200" s="6">
        <v>4697.6245410000001</v>
      </c>
      <c r="M22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1" spans="1:13" x14ac:dyDescent="0.2">
      <c r="A2201" t="s">
        <v>3896</v>
      </c>
      <c r="B2201" t="s">
        <v>12</v>
      </c>
      <c r="C2201">
        <v>10</v>
      </c>
      <c r="D2201" s="6">
        <v>353431.61</v>
      </c>
      <c r="E2201" s="6">
        <v>14546757017.379999</v>
      </c>
      <c r="F2201">
        <v>37</v>
      </c>
      <c r="G2201" t="s">
        <v>19</v>
      </c>
      <c r="H2201">
        <v>2010</v>
      </c>
      <c r="I2201">
        <v>17879</v>
      </c>
      <c r="J2201">
        <v>15</v>
      </c>
      <c r="K2201" s="5">
        <v>41157.619379999996</v>
      </c>
      <c r="L2201" s="6">
        <v>9552.2056130000001</v>
      </c>
      <c r="M22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2" spans="1:13" x14ac:dyDescent="0.2">
      <c r="A2202" t="s">
        <v>3897</v>
      </c>
      <c r="B2202" t="s">
        <v>18</v>
      </c>
      <c r="C2202">
        <v>3</v>
      </c>
      <c r="D2202" s="6">
        <v>419263.58</v>
      </c>
      <c r="E2202" s="6">
        <v>9399197660.5499992</v>
      </c>
      <c r="F2202">
        <v>46</v>
      </c>
      <c r="G2202" t="s">
        <v>21</v>
      </c>
      <c r="H2202">
        <v>2009</v>
      </c>
      <c r="I2202">
        <v>1514</v>
      </c>
      <c r="J2202">
        <v>16</v>
      </c>
      <c r="K2202" s="5">
        <v>22417.349869999998</v>
      </c>
      <c r="L2202" s="6">
        <v>9114.4256870000008</v>
      </c>
      <c r="M22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3" spans="1:13" x14ac:dyDescent="0.2">
      <c r="A2203" t="s">
        <v>3898</v>
      </c>
      <c r="B2203" t="s">
        <v>32</v>
      </c>
      <c r="C2203">
        <v>7</v>
      </c>
      <c r="D2203" s="6">
        <v>218803.45</v>
      </c>
      <c r="E2203" s="6">
        <v>5508071022.9099998</v>
      </c>
      <c r="F2203">
        <v>23</v>
      </c>
      <c r="G2203" t="s">
        <v>13</v>
      </c>
      <c r="H2203">
        <v>2000</v>
      </c>
      <c r="I2203">
        <v>927</v>
      </c>
      <c r="J2203">
        <v>25</v>
      </c>
      <c r="K2203" s="5">
        <v>25172.601739999998</v>
      </c>
      <c r="L2203" s="6">
        <v>9513.1936750000004</v>
      </c>
      <c r="M22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4" spans="1:13" x14ac:dyDescent="0.2">
      <c r="A2204" t="s">
        <v>3899</v>
      </c>
      <c r="B2204" t="s">
        <v>49</v>
      </c>
      <c r="C2204">
        <v>1</v>
      </c>
      <c r="D2204" s="6">
        <v>385975.98</v>
      </c>
      <c r="E2204" s="6">
        <v>6527781336.7200003</v>
      </c>
      <c r="F2204">
        <v>20</v>
      </c>
      <c r="G2204" t="s">
        <v>13</v>
      </c>
      <c r="H2204">
        <v>2008</v>
      </c>
      <c r="I2204">
        <v>19644</v>
      </c>
      <c r="J2204">
        <v>17</v>
      </c>
      <c r="K2204" s="5">
        <v>16911.40323</v>
      </c>
      <c r="L2204" s="6">
        <v>19298.798780000001</v>
      </c>
      <c r="M22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5" spans="1:13" x14ac:dyDescent="0.2">
      <c r="A2205" t="s">
        <v>3900</v>
      </c>
      <c r="B2205" t="s">
        <v>49</v>
      </c>
      <c r="C2205">
        <v>7</v>
      </c>
      <c r="D2205" s="6">
        <v>115879.8</v>
      </c>
      <c r="E2205" s="6">
        <v>305017312.29000002</v>
      </c>
      <c r="F2205">
        <v>17</v>
      </c>
      <c r="G2205" t="s">
        <v>37</v>
      </c>
      <c r="H2205">
        <v>2015</v>
      </c>
      <c r="I2205">
        <v>6088</v>
      </c>
      <c r="J2205">
        <v>10</v>
      </c>
      <c r="K2205" s="5">
        <v>2631.1871510000001</v>
      </c>
      <c r="L2205" s="6">
        <v>6816.4586369999997</v>
      </c>
      <c r="M22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6" spans="1:13" x14ac:dyDescent="0.2">
      <c r="A2206" t="s">
        <v>3901</v>
      </c>
      <c r="B2206" t="s">
        <v>42</v>
      </c>
      <c r="C2206">
        <v>6</v>
      </c>
      <c r="D2206" s="6">
        <v>121665.06</v>
      </c>
      <c r="E2206" s="6">
        <v>4218590186.2800002</v>
      </c>
      <c r="F2206">
        <v>35</v>
      </c>
      <c r="G2206" t="s">
        <v>29</v>
      </c>
      <c r="H2206">
        <v>2009</v>
      </c>
      <c r="I2206">
        <v>1593</v>
      </c>
      <c r="J2206">
        <v>16</v>
      </c>
      <c r="K2206" s="5">
        <v>34672.801310000003</v>
      </c>
      <c r="L2206" s="6">
        <v>3476.1446289999999</v>
      </c>
      <c r="M22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7" spans="1:13" x14ac:dyDescent="0.2">
      <c r="A2207" t="s">
        <v>3903</v>
      </c>
      <c r="B2207" t="s">
        <v>42</v>
      </c>
      <c r="C2207">
        <v>10</v>
      </c>
      <c r="D2207" s="6">
        <v>376002.27</v>
      </c>
      <c r="E2207" s="6">
        <v>18462356936.889999</v>
      </c>
      <c r="F2207">
        <v>24</v>
      </c>
      <c r="G2207" t="s">
        <v>35</v>
      </c>
      <c r="H2207">
        <v>2019</v>
      </c>
      <c r="I2207">
        <v>5587</v>
      </c>
      <c r="J2207">
        <v>6</v>
      </c>
      <c r="K2207" s="5">
        <v>49100.716919999999</v>
      </c>
      <c r="L2207" s="6">
        <v>15666.76118</v>
      </c>
      <c r="M22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8" spans="1:13" x14ac:dyDescent="0.2">
      <c r="A2208" t="s">
        <v>3904</v>
      </c>
      <c r="B2208" t="s">
        <v>32</v>
      </c>
      <c r="C2208">
        <v>10</v>
      </c>
      <c r="D2208" s="6">
        <v>254149.25</v>
      </c>
      <c r="E2208" s="6">
        <v>5888673067.9099998</v>
      </c>
      <c r="F2208">
        <v>24</v>
      </c>
      <c r="G2208" t="s">
        <v>13</v>
      </c>
      <c r="H2208">
        <v>2011</v>
      </c>
      <c r="I2208">
        <v>1255</v>
      </c>
      <c r="J2208">
        <v>14</v>
      </c>
      <c r="K2208" s="5">
        <v>23169.137500000001</v>
      </c>
      <c r="L2208" s="6">
        <v>10589.552079999999</v>
      </c>
      <c r="M22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09" spans="1:13" x14ac:dyDescent="0.2">
      <c r="A2209" t="s">
        <v>413</v>
      </c>
      <c r="B2209" t="s">
        <v>9</v>
      </c>
      <c r="C2209">
        <v>1</v>
      </c>
      <c r="D2209" s="6">
        <v>309633.82</v>
      </c>
      <c r="E2209" s="6">
        <v>7184699638.7600002</v>
      </c>
      <c r="F2209">
        <v>16</v>
      </c>
      <c r="G2209" t="s">
        <v>16</v>
      </c>
      <c r="H2209">
        <v>2006</v>
      </c>
      <c r="I2209">
        <v>4704</v>
      </c>
      <c r="J2209">
        <v>19</v>
      </c>
      <c r="K2209" s="5">
        <v>23202.859810000002</v>
      </c>
      <c r="L2209" s="6">
        <v>19352.113450000001</v>
      </c>
      <c r="M22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0" spans="1:13" x14ac:dyDescent="0.2">
      <c r="A2210" t="s">
        <v>3905</v>
      </c>
      <c r="B2210" t="s">
        <v>24</v>
      </c>
      <c r="C2210">
        <v>2</v>
      </c>
      <c r="D2210" s="6">
        <v>269862.19</v>
      </c>
      <c r="E2210" s="6">
        <v>10357846997.469999</v>
      </c>
      <c r="F2210">
        <v>50</v>
      </c>
      <c r="G2210" t="s">
        <v>13</v>
      </c>
      <c r="H2210">
        <v>2014</v>
      </c>
      <c r="I2210">
        <v>11798</v>
      </c>
      <c r="J2210">
        <v>11</v>
      </c>
      <c r="K2210" s="5">
        <v>38380.987090000002</v>
      </c>
      <c r="L2210" s="6">
        <v>5397.243751</v>
      </c>
      <c r="M22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1" spans="1:13" x14ac:dyDescent="0.2">
      <c r="A2211" t="s">
        <v>3906</v>
      </c>
      <c r="B2211" t="s">
        <v>32</v>
      </c>
      <c r="C2211">
        <v>4</v>
      </c>
      <c r="D2211" s="6">
        <v>20901.099999999999</v>
      </c>
      <c r="E2211" s="6">
        <v>6647599312.3199997</v>
      </c>
      <c r="F2211">
        <v>41</v>
      </c>
      <c r="G2211" t="s">
        <v>21</v>
      </c>
      <c r="H2211">
        <v>2013</v>
      </c>
      <c r="I2211">
        <v>14701</v>
      </c>
      <c r="J2211">
        <v>12</v>
      </c>
      <c r="K2211" s="5">
        <v>318049.16869999998</v>
      </c>
      <c r="L2211" s="6">
        <v>509.78299820000001</v>
      </c>
      <c r="M22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2" spans="1:13" x14ac:dyDescent="0.2">
      <c r="A2212" t="s">
        <v>3908</v>
      </c>
      <c r="B2212" t="s">
        <v>18</v>
      </c>
      <c r="C2212">
        <v>4</v>
      </c>
      <c r="D2212" s="6">
        <v>456418.25</v>
      </c>
      <c r="E2212" s="6">
        <v>12015010335.77</v>
      </c>
      <c r="F2212">
        <v>46</v>
      </c>
      <c r="G2212" t="s">
        <v>19</v>
      </c>
      <c r="H2212">
        <v>2008</v>
      </c>
      <c r="I2212">
        <v>14152</v>
      </c>
      <c r="J2212">
        <v>17</v>
      </c>
      <c r="K2212" s="5">
        <v>26323.561809999999</v>
      </c>
      <c r="L2212" s="6">
        <v>9922.1357889999999</v>
      </c>
      <c r="M22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3" spans="1:13" x14ac:dyDescent="0.2">
      <c r="A2213" t="s">
        <v>3911</v>
      </c>
      <c r="B2213" t="s">
        <v>42</v>
      </c>
      <c r="C2213">
        <v>2</v>
      </c>
      <c r="D2213" s="6">
        <v>388033.32</v>
      </c>
      <c r="E2213" s="6">
        <v>14380276388.24</v>
      </c>
      <c r="F2213">
        <v>30</v>
      </c>
      <c r="G2213" t="s">
        <v>35</v>
      </c>
      <c r="H2213">
        <v>2008</v>
      </c>
      <c r="I2213">
        <v>5328</v>
      </c>
      <c r="J2213">
        <v>17</v>
      </c>
      <c r="K2213" s="5">
        <v>37058.385170000001</v>
      </c>
      <c r="L2213" s="6">
        <v>12934.44411</v>
      </c>
      <c r="M22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4" spans="1:13" x14ac:dyDescent="0.2">
      <c r="A2214" t="s">
        <v>3913</v>
      </c>
      <c r="B2214" t="s">
        <v>32</v>
      </c>
      <c r="C2214">
        <v>10</v>
      </c>
      <c r="D2214" s="6">
        <v>61541.33</v>
      </c>
      <c r="E2214" s="6">
        <v>24563409501.98</v>
      </c>
      <c r="F2214">
        <v>24</v>
      </c>
      <c r="G2214" t="s">
        <v>27</v>
      </c>
      <c r="H2214">
        <v>2001</v>
      </c>
      <c r="I2214">
        <v>6405</v>
      </c>
      <c r="J2214">
        <v>24</v>
      </c>
      <c r="K2214" s="5">
        <v>399135.80430000002</v>
      </c>
      <c r="L2214" s="6">
        <v>2564.222053</v>
      </c>
      <c r="M22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5" spans="1:13" x14ac:dyDescent="0.2">
      <c r="A2215" t="s">
        <v>3914</v>
      </c>
      <c r="B2215" t="s">
        <v>24</v>
      </c>
      <c r="C2215">
        <v>3</v>
      </c>
      <c r="D2215" s="6">
        <v>113853.52</v>
      </c>
      <c r="E2215" s="6">
        <v>2779731215.8400002</v>
      </c>
      <c r="F2215">
        <v>13</v>
      </c>
      <c r="G2215" t="s">
        <v>37</v>
      </c>
      <c r="H2215">
        <v>2013</v>
      </c>
      <c r="I2215">
        <v>12178</v>
      </c>
      <c r="J2215">
        <v>12</v>
      </c>
      <c r="K2215" s="5">
        <v>24413.978770000002</v>
      </c>
      <c r="L2215" s="6">
        <v>8757.9628950000006</v>
      </c>
      <c r="M22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6" spans="1:13" x14ac:dyDescent="0.2">
      <c r="A2216" t="s">
        <v>414</v>
      </c>
      <c r="B2216" t="s">
        <v>15</v>
      </c>
      <c r="C2216">
        <v>5</v>
      </c>
      <c r="D2216" s="6">
        <v>231423.33</v>
      </c>
      <c r="E2216" s="6">
        <v>8909969303.1700001</v>
      </c>
      <c r="F2216">
        <v>50</v>
      </c>
      <c r="G2216" t="s">
        <v>35</v>
      </c>
      <c r="H2216">
        <v>2023</v>
      </c>
      <c r="I2216">
        <v>9742</v>
      </c>
      <c r="J2216">
        <v>2</v>
      </c>
      <c r="K2216" s="5">
        <v>38499.738819999999</v>
      </c>
      <c r="L2216" s="6">
        <v>4628.4666610000004</v>
      </c>
      <c r="M22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7" spans="1:13" x14ac:dyDescent="0.2">
      <c r="A2217" t="s">
        <v>3915</v>
      </c>
      <c r="B2217" t="s">
        <v>12</v>
      </c>
      <c r="C2217">
        <v>4</v>
      </c>
      <c r="D2217" s="6">
        <v>177268.12</v>
      </c>
      <c r="E2217" s="6">
        <v>3720346181.8800001</v>
      </c>
      <c r="F2217">
        <v>50</v>
      </c>
      <c r="G2217" t="s">
        <v>21</v>
      </c>
      <c r="H2217">
        <v>2012</v>
      </c>
      <c r="I2217">
        <v>9475</v>
      </c>
      <c r="J2217">
        <v>13</v>
      </c>
      <c r="K2217" s="5">
        <v>20986.114020000001</v>
      </c>
      <c r="L2217" s="6">
        <v>3545.3623379999999</v>
      </c>
      <c r="M22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8" spans="1:13" x14ac:dyDescent="0.2">
      <c r="A2218" t="s">
        <v>3918</v>
      </c>
      <c r="B2218" t="s">
        <v>15</v>
      </c>
      <c r="C2218">
        <v>8</v>
      </c>
      <c r="D2218" s="6">
        <v>395006.84</v>
      </c>
      <c r="E2218" s="6">
        <v>15957640173.129999</v>
      </c>
      <c r="F2218">
        <v>21</v>
      </c>
      <c r="G2218" t="s">
        <v>37</v>
      </c>
      <c r="H2218">
        <v>2022</v>
      </c>
      <c r="I2218">
        <v>7331</v>
      </c>
      <c r="J2218">
        <v>3</v>
      </c>
      <c r="K2218" s="5">
        <v>40397.389009999999</v>
      </c>
      <c r="L2218" s="6">
        <v>18809.849750000001</v>
      </c>
      <c r="M22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19" spans="1:13" x14ac:dyDescent="0.2">
      <c r="A2219" t="s">
        <v>3920</v>
      </c>
      <c r="B2219" t="s">
        <v>15</v>
      </c>
      <c r="C2219">
        <v>1</v>
      </c>
      <c r="D2219" s="6">
        <v>134982.29</v>
      </c>
      <c r="E2219" s="6">
        <v>27427708644.689999</v>
      </c>
      <c r="F2219">
        <v>20</v>
      </c>
      <c r="G2219" t="s">
        <v>29</v>
      </c>
      <c r="H2219">
        <v>2023</v>
      </c>
      <c r="I2219">
        <v>17798</v>
      </c>
      <c r="J2219">
        <v>2</v>
      </c>
      <c r="K2219" s="5">
        <v>203193.8664</v>
      </c>
      <c r="L2219" s="6">
        <v>6749.1145649999999</v>
      </c>
      <c r="M22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0" spans="1:13" x14ac:dyDescent="0.2">
      <c r="A2220" t="s">
        <v>3921</v>
      </c>
      <c r="B2220" t="s">
        <v>42</v>
      </c>
      <c r="C2220">
        <v>1</v>
      </c>
      <c r="D2220" s="6">
        <v>449831.11</v>
      </c>
      <c r="E2220" s="6">
        <v>16665066971.42</v>
      </c>
      <c r="F2220">
        <v>33</v>
      </c>
      <c r="G2220" t="s">
        <v>29</v>
      </c>
      <c r="H2220">
        <v>2023</v>
      </c>
      <c r="I2220">
        <v>3343</v>
      </c>
      <c r="J2220">
        <v>2</v>
      </c>
      <c r="K2220" s="5">
        <v>37046.386570000002</v>
      </c>
      <c r="L2220" s="6">
        <v>13631.245709999999</v>
      </c>
      <c r="M22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1" spans="1:13" x14ac:dyDescent="0.2">
      <c r="A2221" t="s">
        <v>3922</v>
      </c>
      <c r="B2221" t="s">
        <v>24</v>
      </c>
      <c r="C2221">
        <v>3</v>
      </c>
      <c r="D2221" s="6">
        <v>328022.32</v>
      </c>
      <c r="E2221" s="6">
        <v>9413926704.6200008</v>
      </c>
      <c r="F2221">
        <v>49</v>
      </c>
      <c r="G2221" t="s">
        <v>21</v>
      </c>
      <c r="H2221">
        <v>2017</v>
      </c>
      <c r="I2221">
        <v>8978</v>
      </c>
      <c r="J2221">
        <v>8</v>
      </c>
      <c r="K2221" s="5">
        <v>28698.04304</v>
      </c>
      <c r="L2221" s="6">
        <v>6694.333079</v>
      </c>
      <c r="M22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2" spans="1:13" x14ac:dyDescent="0.2">
      <c r="A2222" t="s">
        <v>3923</v>
      </c>
      <c r="B2222" t="s">
        <v>24</v>
      </c>
      <c r="C2222">
        <v>5</v>
      </c>
      <c r="D2222" s="6">
        <v>201577.72</v>
      </c>
      <c r="E2222" s="6">
        <v>1000362193.15</v>
      </c>
      <c r="F2222">
        <v>38</v>
      </c>
      <c r="G2222" t="s">
        <v>29</v>
      </c>
      <c r="H2222">
        <v>2013</v>
      </c>
      <c r="I2222">
        <v>6561</v>
      </c>
      <c r="J2222">
        <v>12</v>
      </c>
      <c r="K2222" s="5">
        <v>4961.6625860000004</v>
      </c>
      <c r="L2222" s="6">
        <v>5304.6767570000002</v>
      </c>
      <c r="M22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3" spans="1:13" x14ac:dyDescent="0.2">
      <c r="A2223" t="s">
        <v>415</v>
      </c>
      <c r="B2223" t="s">
        <v>18</v>
      </c>
      <c r="C2223">
        <v>4</v>
      </c>
      <c r="D2223" s="6">
        <v>168810.45</v>
      </c>
      <c r="E2223" s="6">
        <v>3753675824.5</v>
      </c>
      <c r="F2223">
        <v>19</v>
      </c>
      <c r="G2223" t="s">
        <v>27</v>
      </c>
      <c r="H2223">
        <v>2015</v>
      </c>
      <c r="I2223">
        <v>294</v>
      </c>
      <c r="J2223">
        <v>10</v>
      </c>
      <c r="K2223" s="5">
        <v>22235.03901</v>
      </c>
      <c r="L2223" s="6">
        <v>8884.760698</v>
      </c>
      <c r="M22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4" spans="1:13" x14ac:dyDescent="0.2">
      <c r="A2224" t="s">
        <v>3925</v>
      </c>
      <c r="B2224" t="s">
        <v>49</v>
      </c>
      <c r="C2224">
        <v>2</v>
      </c>
      <c r="D2224" s="6">
        <v>5348.94</v>
      </c>
      <c r="E2224" s="6">
        <v>1898228826.1600001</v>
      </c>
      <c r="F2224">
        <v>31</v>
      </c>
      <c r="G2224" t="s">
        <v>33</v>
      </c>
      <c r="H2224">
        <v>2001</v>
      </c>
      <c r="I2224">
        <v>660</v>
      </c>
      <c r="J2224">
        <v>24</v>
      </c>
      <c r="K2224" s="5">
        <v>354878.36900000001</v>
      </c>
      <c r="L2224" s="6">
        <v>172.54648560000001</v>
      </c>
      <c r="M22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5" spans="1:13" x14ac:dyDescent="0.2">
      <c r="A2225" t="s">
        <v>3926</v>
      </c>
      <c r="B2225" t="s">
        <v>9</v>
      </c>
      <c r="C2225">
        <v>2</v>
      </c>
      <c r="D2225" s="6">
        <v>141306.09</v>
      </c>
      <c r="E2225" s="6">
        <v>6203891384.2700005</v>
      </c>
      <c r="F2225">
        <v>23</v>
      </c>
      <c r="G2225" t="s">
        <v>27</v>
      </c>
      <c r="H2225">
        <v>2008</v>
      </c>
      <c r="I2225">
        <v>14188</v>
      </c>
      <c r="J2225">
        <v>17</v>
      </c>
      <c r="K2225" s="5">
        <v>43902.919929999996</v>
      </c>
      <c r="L2225" s="6">
        <v>6143.7431649999999</v>
      </c>
      <c r="M22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6" spans="1:13" x14ac:dyDescent="0.2">
      <c r="A2226" t="s">
        <v>3927</v>
      </c>
      <c r="B2226" t="s">
        <v>32</v>
      </c>
      <c r="C2226">
        <v>7</v>
      </c>
      <c r="D2226" s="6">
        <v>331283.71000000002</v>
      </c>
      <c r="E2226" s="6">
        <v>15786661236.940001</v>
      </c>
      <c r="F2226">
        <v>40</v>
      </c>
      <c r="G2226" t="s">
        <v>21</v>
      </c>
      <c r="H2226">
        <v>2015</v>
      </c>
      <c r="I2226">
        <v>11073</v>
      </c>
      <c r="J2226">
        <v>10</v>
      </c>
      <c r="K2226" s="5">
        <v>47651.996310000002</v>
      </c>
      <c r="L2226" s="6">
        <v>8282.0926600000003</v>
      </c>
      <c r="M22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7" spans="1:13" x14ac:dyDescent="0.2">
      <c r="A2227" t="s">
        <v>3930</v>
      </c>
      <c r="B2227" t="s">
        <v>32</v>
      </c>
      <c r="C2227">
        <v>10</v>
      </c>
      <c r="D2227" s="6">
        <v>3061.86</v>
      </c>
      <c r="E2227" s="6">
        <v>1348269001.3900001</v>
      </c>
      <c r="F2227">
        <v>4</v>
      </c>
      <c r="G2227" t="s">
        <v>29</v>
      </c>
      <c r="H2227">
        <v>2001</v>
      </c>
      <c r="I2227">
        <v>3967</v>
      </c>
      <c r="J2227">
        <v>24</v>
      </c>
      <c r="K2227" s="5">
        <v>440342.33189999999</v>
      </c>
      <c r="L2227" s="6">
        <v>765.46464079999998</v>
      </c>
      <c r="M22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8" spans="1:13" x14ac:dyDescent="0.2">
      <c r="A2228" t="s">
        <v>3931</v>
      </c>
      <c r="B2228" t="s">
        <v>24</v>
      </c>
      <c r="C2228">
        <v>8</v>
      </c>
      <c r="D2228" s="6">
        <v>46064.12</v>
      </c>
      <c r="E2228" s="6">
        <v>2175775736.5700002</v>
      </c>
      <c r="F2228">
        <v>35</v>
      </c>
      <c r="G2228" t="s">
        <v>27</v>
      </c>
      <c r="H2228">
        <v>2012</v>
      </c>
      <c r="I2228">
        <v>7672</v>
      </c>
      <c r="J2228">
        <v>13</v>
      </c>
      <c r="K2228" s="5">
        <v>47232.633300000001</v>
      </c>
      <c r="L2228" s="6">
        <v>1316.1177049999999</v>
      </c>
      <c r="M22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29" spans="1:13" x14ac:dyDescent="0.2">
      <c r="A2229" t="s">
        <v>3932</v>
      </c>
      <c r="B2229" t="s">
        <v>42</v>
      </c>
      <c r="C2229">
        <v>1</v>
      </c>
      <c r="D2229" s="6">
        <v>340083.07</v>
      </c>
      <c r="E2229" s="6">
        <v>14091168103.959999</v>
      </c>
      <c r="F2229">
        <v>28</v>
      </c>
      <c r="G2229" t="s">
        <v>29</v>
      </c>
      <c r="H2229">
        <v>2016</v>
      </c>
      <c r="I2229">
        <v>12665</v>
      </c>
      <c r="J2229">
        <v>9</v>
      </c>
      <c r="K2229" s="5">
        <v>41433.488519999999</v>
      </c>
      <c r="L2229" s="6">
        <v>12145.823969999999</v>
      </c>
      <c r="M22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0" spans="1:13" x14ac:dyDescent="0.2">
      <c r="A2230" t="s">
        <v>3934</v>
      </c>
      <c r="B2230" t="s">
        <v>15</v>
      </c>
      <c r="C2230">
        <v>6</v>
      </c>
      <c r="D2230" s="6">
        <v>186818.8</v>
      </c>
      <c r="E2230" s="6">
        <v>4386456278.4499998</v>
      </c>
      <c r="F2230">
        <v>40</v>
      </c>
      <c r="G2230" t="s">
        <v>27</v>
      </c>
      <c r="H2230">
        <v>2016</v>
      </c>
      <c r="I2230">
        <v>6754</v>
      </c>
      <c r="J2230">
        <v>9</v>
      </c>
      <c r="K2230" s="5">
        <v>23478.73689</v>
      </c>
      <c r="L2230" s="6">
        <v>4670.4700089999997</v>
      </c>
      <c r="M22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1" spans="1:13" x14ac:dyDescent="0.2">
      <c r="A2231" t="s">
        <v>3936</v>
      </c>
      <c r="B2231" t="s">
        <v>49</v>
      </c>
      <c r="C2231">
        <v>4</v>
      </c>
      <c r="D2231" s="6">
        <v>298081.96000000002</v>
      </c>
      <c r="E2231" s="6">
        <v>10649607458.9</v>
      </c>
      <c r="F2231">
        <v>37</v>
      </c>
      <c r="G2231" t="s">
        <v>21</v>
      </c>
      <c r="H2231">
        <v>2018</v>
      </c>
      <c r="I2231">
        <v>18598</v>
      </c>
      <c r="J2231">
        <v>7</v>
      </c>
      <c r="K2231" s="5">
        <v>35726.111720000001</v>
      </c>
      <c r="L2231" s="6">
        <v>8056.2691679999998</v>
      </c>
      <c r="M22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2" spans="1:13" x14ac:dyDescent="0.2">
      <c r="A2232" t="s">
        <v>3937</v>
      </c>
      <c r="B2232" t="s">
        <v>24</v>
      </c>
      <c r="C2232">
        <v>5</v>
      </c>
      <c r="D2232" s="6">
        <v>158879.03</v>
      </c>
      <c r="E2232" s="6">
        <v>6874338290.75</v>
      </c>
      <c r="F2232">
        <v>13</v>
      </c>
      <c r="G2232" t="s">
        <v>19</v>
      </c>
      <c r="H2232">
        <v>2013</v>
      </c>
      <c r="I2232">
        <v>8428</v>
      </c>
      <c r="J2232">
        <v>12</v>
      </c>
      <c r="K2232" s="5">
        <v>43266.750930000002</v>
      </c>
      <c r="L2232" s="6">
        <v>12221.463830000001</v>
      </c>
      <c r="M22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3" spans="1:13" x14ac:dyDescent="0.2">
      <c r="A2233" t="s">
        <v>3938</v>
      </c>
      <c r="B2233" t="s">
        <v>49</v>
      </c>
      <c r="C2233">
        <v>5</v>
      </c>
      <c r="D2233" s="6">
        <v>379966.71</v>
      </c>
      <c r="E2233" s="6">
        <v>873607602.95000005</v>
      </c>
      <c r="F2233">
        <v>25</v>
      </c>
      <c r="G2233" t="s">
        <v>16</v>
      </c>
      <c r="H2233">
        <v>2017</v>
      </c>
      <c r="I2233">
        <v>10143</v>
      </c>
      <c r="J2233">
        <v>8</v>
      </c>
      <c r="K2233" s="5">
        <v>2298.1687900000002</v>
      </c>
      <c r="L2233" s="6">
        <v>15198.66843</v>
      </c>
      <c r="M22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4" spans="1:13" x14ac:dyDescent="0.2">
      <c r="A2234" t="s">
        <v>3940</v>
      </c>
      <c r="B2234" t="s">
        <v>12</v>
      </c>
      <c r="C2234">
        <v>9</v>
      </c>
      <c r="D2234" s="6">
        <v>374070.21</v>
      </c>
      <c r="E2234" s="6">
        <v>7840462294.0299997</v>
      </c>
      <c r="F2234">
        <v>26</v>
      </c>
      <c r="G2234" t="s">
        <v>16</v>
      </c>
      <c r="H2234">
        <v>2005</v>
      </c>
      <c r="I2234">
        <v>16004</v>
      </c>
      <c r="J2234">
        <v>20</v>
      </c>
      <c r="K2234" s="5">
        <v>20958.867979999999</v>
      </c>
      <c r="L2234" s="6">
        <v>14387.315909999999</v>
      </c>
      <c r="M22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5" spans="1:13" x14ac:dyDescent="0.2">
      <c r="A2235" t="s">
        <v>3941</v>
      </c>
      <c r="B2235" t="s">
        <v>42</v>
      </c>
      <c r="C2235">
        <v>5</v>
      </c>
      <c r="D2235" s="6">
        <v>256388.43</v>
      </c>
      <c r="E2235" s="6">
        <v>11197268962.809999</v>
      </c>
      <c r="F2235">
        <v>38</v>
      </c>
      <c r="G2235" t="s">
        <v>21</v>
      </c>
      <c r="H2235">
        <v>2009</v>
      </c>
      <c r="I2235">
        <v>7534</v>
      </c>
      <c r="J2235">
        <v>16</v>
      </c>
      <c r="K2235" s="5">
        <v>43672.066070000001</v>
      </c>
      <c r="L2235" s="6">
        <v>6747.0640199999998</v>
      </c>
      <c r="M22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6" spans="1:13" x14ac:dyDescent="0.2">
      <c r="A2236" t="s">
        <v>3943</v>
      </c>
      <c r="B2236" t="s">
        <v>9</v>
      </c>
      <c r="C2236">
        <v>2</v>
      </c>
      <c r="D2236" s="6">
        <v>6311.32</v>
      </c>
      <c r="E2236" s="6">
        <v>1687368177.8800001</v>
      </c>
      <c r="F2236">
        <v>46</v>
      </c>
      <c r="G2236" t="s">
        <v>21</v>
      </c>
      <c r="H2236">
        <v>2000</v>
      </c>
      <c r="I2236">
        <v>793</v>
      </c>
      <c r="J2236">
        <v>25</v>
      </c>
      <c r="K2236" s="5">
        <v>267354.71309999999</v>
      </c>
      <c r="L2236" s="6">
        <v>137.20266710000001</v>
      </c>
      <c r="M22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7" spans="1:13" x14ac:dyDescent="0.2">
      <c r="A2237" t="s">
        <v>3944</v>
      </c>
      <c r="B2237" t="s">
        <v>18</v>
      </c>
      <c r="C2237">
        <v>6</v>
      </c>
      <c r="D2237" s="6">
        <v>165911.01999999999</v>
      </c>
      <c r="E2237" s="6">
        <v>5543559032.1700001</v>
      </c>
      <c r="F2237">
        <v>46</v>
      </c>
      <c r="G2237" t="s">
        <v>29</v>
      </c>
      <c r="H2237">
        <v>2009</v>
      </c>
      <c r="I2237">
        <v>19895</v>
      </c>
      <c r="J2237">
        <v>16</v>
      </c>
      <c r="K2237" s="5">
        <v>33411.844190000003</v>
      </c>
      <c r="L2237" s="6">
        <v>3606.7612859999999</v>
      </c>
      <c r="M22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8" spans="1:13" x14ac:dyDescent="0.2">
      <c r="A2238" t="s">
        <v>417</v>
      </c>
      <c r="B2238" t="s">
        <v>24</v>
      </c>
      <c r="C2238">
        <v>7</v>
      </c>
      <c r="D2238" s="6">
        <v>65596.94</v>
      </c>
      <c r="E2238" s="6">
        <v>21892542374.310001</v>
      </c>
      <c r="F2238">
        <v>23</v>
      </c>
      <c r="G2238" t="s">
        <v>35</v>
      </c>
      <c r="H2238">
        <v>2009</v>
      </c>
      <c r="I2238">
        <v>19376</v>
      </c>
      <c r="J2238">
        <v>16</v>
      </c>
      <c r="K2238" s="5">
        <v>333742.33899999998</v>
      </c>
      <c r="L2238" s="6">
        <v>2852.0409460000001</v>
      </c>
      <c r="M22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39" spans="1:13" x14ac:dyDescent="0.2">
      <c r="A2239" t="s">
        <v>3945</v>
      </c>
      <c r="B2239" t="s">
        <v>9</v>
      </c>
      <c r="C2239">
        <v>2</v>
      </c>
      <c r="D2239" s="6">
        <v>4136.28</v>
      </c>
      <c r="E2239" s="6">
        <v>1660958205.3599999</v>
      </c>
      <c r="F2239">
        <v>24</v>
      </c>
      <c r="G2239" t="s">
        <v>16</v>
      </c>
      <c r="H2239">
        <v>2015</v>
      </c>
      <c r="I2239">
        <v>10183</v>
      </c>
      <c r="J2239">
        <v>10</v>
      </c>
      <c r="K2239" s="5">
        <v>401557.84399999998</v>
      </c>
      <c r="L2239" s="6">
        <v>172.34483299999999</v>
      </c>
      <c r="M22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0" spans="1:13" x14ac:dyDescent="0.2">
      <c r="A2240" t="s">
        <v>3947</v>
      </c>
      <c r="B2240" t="s">
        <v>49</v>
      </c>
      <c r="C2240">
        <v>6</v>
      </c>
      <c r="D2240" s="6">
        <v>316067.42</v>
      </c>
      <c r="E2240" s="6">
        <v>14605621771.139999</v>
      </c>
      <c r="F2240">
        <v>22</v>
      </c>
      <c r="G2240" t="s">
        <v>10</v>
      </c>
      <c r="H2240">
        <v>2003</v>
      </c>
      <c r="I2240">
        <v>15223</v>
      </c>
      <c r="J2240">
        <v>22</v>
      </c>
      <c r="K2240" s="5">
        <v>46209.462229999997</v>
      </c>
      <c r="L2240" s="6">
        <v>14366.7011</v>
      </c>
      <c r="M22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1" spans="1:13" x14ac:dyDescent="0.2">
      <c r="A2241" t="s">
        <v>3949</v>
      </c>
      <c r="B2241" t="s">
        <v>42</v>
      </c>
      <c r="C2241">
        <v>6</v>
      </c>
      <c r="D2241" s="6">
        <v>79587.27</v>
      </c>
      <c r="E2241" s="6">
        <v>2461926719.5900002</v>
      </c>
      <c r="F2241">
        <v>41</v>
      </c>
      <c r="G2241" t="s">
        <v>19</v>
      </c>
      <c r="H2241">
        <v>2007</v>
      </c>
      <c r="I2241">
        <v>3727</v>
      </c>
      <c r="J2241">
        <v>18</v>
      </c>
      <c r="K2241" s="5">
        <v>30932.674930000001</v>
      </c>
      <c r="L2241" s="6">
        <v>1941.152912</v>
      </c>
      <c r="M22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2" spans="1:13" x14ac:dyDescent="0.2">
      <c r="A2242" t="s">
        <v>3950</v>
      </c>
      <c r="B2242" t="s">
        <v>18</v>
      </c>
      <c r="C2242">
        <v>6</v>
      </c>
      <c r="D2242" s="6">
        <v>454663.47</v>
      </c>
      <c r="E2242" s="6">
        <v>2263588837.0500002</v>
      </c>
      <c r="F2242">
        <v>24</v>
      </c>
      <c r="G2242" t="s">
        <v>16</v>
      </c>
      <c r="H2242">
        <v>2001</v>
      </c>
      <c r="I2242">
        <v>8051</v>
      </c>
      <c r="J2242">
        <v>24</v>
      </c>
      <c r="K2242" s="5">
        <v>4977.6027889999996</v>
      </c>
      <c r="L2242" s="6">
        <v>18944.311389999999</v>
      </c>
      <c r="M22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3" spans="1:13" x14ac:dyDescent="0.2">
      <c r="A2243" t="s">
        <v>3952</v>
      </c>
      <c r="B2243" t="s">
        <v>24</v>
      </c>
      <c r="C2243">
        <v>1</v>
      </c>
      <c r="D2243" s="6">
        <v>243815.65</v>
      </c>
      <c r="E2243" s="6">
        <v>6058677862.71</v>
      </c>
      <c r="F2243">
        <v>17</v>
      </c>
      <c r="G2243" t="s">
        <v>29</v>
      </c>
      <c r="H2243">
        <v>2017</v>
      </c>
      <c r="I2243">
        <v>338</v>
      </c>
      <c r="J2243">
        <v>8</v>
      </c>
      <c r="K2243" s="5">
        <v>24848.421559999999</v>
      </c>
      <c r="L2243" s="6">
        <v>14342.097040000001</v>
      </c>
      <c r="M22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4" spans="1:13" x14ac:dyDescent="0.2">
      <c r="A2244" t="s">
        <v>3953</v>
      </c>
      <c r="B2244" t="s">
        <v>9</v>
      </c>
      <c r="C2244">
        <v>1</v>
      </c>
      <c r="D2244" s="6">
        <v>448051.48</v>
      </c>
      <c r="E2244" s="6">
        <v>14736146378.33</v>
      </c>
      <c r="F2244">
        <v>46</v>
      </c>
      <c r="G2244" t="s">
        <v>13</v>
      </c>
      <c r="H2244">
        <v>2001</v>
      </c>
      <c r="I2244">
        <v>2061</v>
      </c>
      <c r="J2244">
        <v>24</v>
      </c>
      <c r="K2244" s="5">
        <v>32888.404629999997</v>
      </c>
      <c r="L2244" s="6">
        <v>9740.2495369999997</v>
      </c>
      <c r="M22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5" spans="1:13" x14ac:dyDescent="0.2">
      <c r="A2245" t="s">
        <v>3954</v>
      </c>
      <c r="B2245" t="s">
        <v>49</v>
      </c>
      <c r="C2245">
        <v>4</v>
      </c>
      <c r="D2245" s="6">
        <v>162773.82</v>
      </c>
      <c r="E2245" s="6">
        <v>3866776925.6500001</v>
      </c>
      <c r="F2245">
        <v>46</v>
      </c>
      <c r="G2245" t="s">
        <v>21</v>
      </c>
      <c r="H2245">
        <v>2015</v>
      </c>
      <c r="I2245">
        <v>1913</v>
      </c>
      <c r="J2245">
        <v>10</v>
      </c>
      <c r="K2245" s="5">
        <v>23754.520949999998</v>
      </c>
      <c r="L2245" s="6">
        <v>3538.5613349999999</v>
      </c>
      <c r="M22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6" spans="1:13" x14ac:dyDescent="0.2">
      <c r="A2246" t="s">
        <v>418</v>
      </c>
      <c r="B2246" t="s">
        <v>9</v>
      </c>
      <c r="C2246">
        <v>4</v>
      </c>
      <c r="D2246" s="6">
        <v>43369.32</v>
      </c>
      <c r="E2246" s="6">
        <v>13708241004.780001</v>
      </c>
      <c r="F2246">
        <v>20</v>
      </c>
      <c r="G2246" t="s">
        <v>16</v>
      </c>
      <c r="H2246">
        <v>2020</v>
      </c>
      <c r="I2246">
        <v>10997</v>
      </c>
      <c r="J2246">
        <v>5</v>
      </c>
      <c r="K2246" s="5">
        <v>316080.5626</v>
      </c>
      <c r="L2246" s="6">
        <v>2168.4657739999998</v>
      </c>
      <c r="M22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7" spans="1:13" x14ac:dyDescent="0.2">
      <c r="A2247" t="s">
        <v>3955</v>
      </c>
      <c r="B2247" t="s">
        <v>18</v>
      </c>
      <c r="C2247">
        <v>7</v>
      </c>
      <c r="D2247" s="6">
        <v>468245.81</v>
      </c>
      <c r="E2247" s="6">
        <v>13515780510.48</v>
      </c>
      <c r="F2247">
        <v>26</v>
      </c>
      <c r="G2247" t="s">
        <v>27</v>
      </c>
      <c r="H2247">
        <v>2016</v>
      </c>
      <c r="I2247">
        <v>14284</v>
      </c>
      <c r="J2247">
        <v>9</v>
      </c>
      <c r="K2247" s="5">
        <v>28863.711910000002</v>
      </c>
      <c r="L2247" s="6">
        <v>18009.45436</v>
      </c>
      <c r="M22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8" spans="1:13" x14ac:dyDescent="0.2">
      <c r="A2248" t="s">
        <v>3956</v>
      </c>
      <c r="B2248" t="s">
        <v>12</v>
      </c>
      <c r="C2248">
        <v>6</v>
      </c>
      <c r="D2248" s="6">
        <v>63676.19</v>
      </c>
      <c r="E2248" s="6">
        <v>20427882644.049999</v>
      </c>
      <c r="F2248">
        <v>40</v>
      </c>
      <c r="G2248" t="s">
        <v>10</v>
      </c>
      <c r="H2248">
        <v>2000</v>
      </c>
      <c r="I2248">
        <v>1461</v>
      </c>
      <c r="J2248">
        <v>25</v>
      </c>
      <c r="K2248" s="5">
        <v>320807.7867</v>
      </c>
      <c r="L2248" s="6">
        <v>1591.9048580000001</v>
      </c>
      <c r="M22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49" spans="1:13" x14ac:dyDescent="0.2">
      <c r="A2249" t="s">
        <v>3957</v>
      </c>
      <c r="B2249" t="s">
        <v>42</v>
      </c>
      <c r="C2249">
        <v>4</v>
      </c>
      <c r="D2249" s="6">
        <v>81545.7</v>
      </c>
      <c r="E2249" s="6">
        <v>15182289786.219999</v>
      </c>
      <c r="F2249">
        <v>39</v>
      </c>
      <c r="G2249" t="s">
        <v>10</v>
      </c>
      <c r="H2249">
        <v>2013</v>
      </c>
      <c r="I2249">
        <v>13279</v>
      </c>
      <c r="J2249">
        <v>12</v>
      </c>
      <c r="K2249" s="5">
        <v>186180.35870000001</v>
      </c>
      <c r="L2249" s="6">
        <v>2090.9154629999998</v>
      </c>
      <c r="M22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0" spans="1:13" x14ac:dyDescent="0.2">
      <c r="A2250" t="s">
        <v>3958</v>
      </c>
      <c r="B2250" t="s">
        <v>24</v>
      </c>
      <c r="C2250">
        <v>2</v>
      </c>
      <c r="D2250" s="6">
        <v>183753.41</v>
      </c>
      <c r="E2250" s="6">
        <v>618009392.88</v>
      </c>
      <c r="F2250">
        <v>46</v>
      </c>
      <c r="G2250" t="s">
        <v>27</v>
      </c>
      <c r="H2250">
        <v>2001</v>
      </c>
      <c r="I2250">
        <v>18899</v>
      </c>
      <c r="J2250">
        <v>24</v>
      </c>
      <c r="K2250" s="5">
        <v>3362.254042</v>
      </c>
      <c r="L2250" s="6">
        <v>3994.6393079999998</v>
      </c>
      <c r="M22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1" spans="1:13" x14ac:dyDescent="0.2">
      <c r="A2251" t="s">
        <v>3959</v>
      </c>
      <c r="B2251" t="s">
        <v>49</v>
      </c>
      <c r="C2251">
        <v>1</v>
      </c>
      <c r="D2251" s="6">
        <v>47501.47</v>
      </c>
      <c r="E2251" s="6">
        <v>2285310826.8400002</v>
      </c>
      <c r="F2251">
        <v>21</v>
      </c>
      <c r="G2251" t="s">
        <v>37</v>
      </c>
      <c r="H2251">
        <v>2009</v>
      </c>
      <c r="I2251">
        <v>7495</v>
      </c>
      <c r="J2251">
        <v>16</v>
      </c>
      <c r="K2251" s="5">
        <v>48109.318529999997</v>
      </c>
      <c r="L2251" s="6">
        <v>2261.974737</v>
      </c>
      <c r="M22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2" spans="1:13" x14ac:dyDescent="0.2">
      <c r="A2252" t="s">
        <v>3960</v>
      </c>
      <c r="B2252" t="s">
        <v>42</v>
      </c>
      <c r="C2252">
        <v>10</v>
      </c>
      <c r="D2252" s="6">
        <v>475219.55</v>
      </c>
      <c r="E2252" s="6">
        <v>13503027998.940001</v>
      </c>
      <c r="F2252">
        <v>43</v>
      </c>
      <c r="G2252" t="s">
        <v>10</v>
      </c>
      <c r="H2252">
        <v>2023</v>
      </c>
      <c r="I2252">
        <v>11455</v>
      </c>
      <c r="J2252">
        <v>2</v>
      </c>
      <c r="K2252" s="5">
        <v>28413.294119999999</v>
      </c>
      <c r="L2252" s="6">
        <v>11051.617389999999</v>
      </c>
      <c r="M22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3" spans="1:13" x14ac:dyDescent="0.2">
      <c r="A2253" t="s">
        <v>3961</v>
      </c>
      <c r="B2253" t="s">
        <v>24</v>
      </c>
      <c r="C2253">
        <v>7</v>
      </c>
      <c r="D2253" s="6">
        <v>335666.66</v>
      </c>
      <c r="E2253" s="6">
        <v>14234858839.129999</v>
      </c>
      <c r="F2253">
        <v>35</v>
      </c>
      <c r="G2253" t="s">
        <v>29</v>
      </c>
      <c r="H2253">
        <v>2014</v>
      </c>
      <c r="I2253">
        <v>18377</v>
      </c>
      <c r="J2253">
        <v>11</v>
      </c>
      <c r="K2253" s="5">
        <v>42406.723859999998</v>
      </c>
      <c r="L2253" s="6">
        <v>9590.4758729999994</v>
      </c>
      <c r="M22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4" spans="1:13" x14ac:dyDescent="0.2">
      <c r="A2254" t="s">
        <v>3962</v>
      </c>
      <c r="B2254" t="s">
        <v>9</v>
      </c>
      <c r="C2254">
        <v>3</v>
      </c>
      <c r="D2254" s="6">
        <v>11259.22</v>
      </c>
      <c r="E2254" s="6">
        <v>2262158171.7399998</v>
      </c>
      <c r="F2254">
        <v>6</v>
      </c>
      <c r="G2254" t="s">
        <v>16</v>
      </c>
      <c r="H2254">
        <v>2015</v>
      </c>
      <c r="I2254">
        <v>16045</v>
      </c>
      <c r="J2254">
        <v>10</v>
      </c>
      <c r="K2254" s="5">
        <v>200915.00959999999</v>
      </c>
      <c r="L2254" s="6">
        <v>1876.5371789999999</v>
      </c>
      <c r="M22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5" spans="1:13" x14ac:dyDescent="0.2">
      <c r="A2255" t="s">
        <v>3966</v>
      </c>
      <c r="B2255" t="s">
        <v>24</v>
      </c>
      <c r="C2255">
        <v>10</v>
      </c>
      <c r="D2255" s="6">
        <v>270455.44</v>
      </c>
      <c r="E2255" s="6">
        <v>6960314274.6000004</v>
      </c>
      <c r="F2255">
        <v>24</v>
      </c>
      <c r="G2255" t="s">
        <v>33</v>
      </c>
      <c r="H2255">
        <v>2020</v>
      </c>
      <c r="I2255">
        <v>4491</v>
      </c>
      <c r="J2255">
        <v>5</v>
      </c>
      <c r="K2255" s="5">
        <v>25734.530780000001</v>
      </c>
      <c r="L2255" s="6">
        <v>11268.976629999999</v>
      </c>
      <c r="M22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6" spans="1:13" x14ac:dyDescent="0.2">
      <c r="A2256" t="s">
        <v>3968</v>
      </c>
      <c r="B2256" t="s">
        <v>32</v>
      </c>
      <c r="C2256">
        <v>4</v>
      </c>
      <c r="D2256" s="6">
        <v>426831.21</v>
      </c>
      <c r="E2256" s="6">
        <v>14085588326.25</v>
      </c>
      <c r="F2256">
        <v>34</v>
      </c>
      <c r="G2256" t="s">
        <v>27</v>
      </c>
      <c r="H2256">
        <v>2001</v>
      </c>
      <c r="I2256">
        <v>15559</v>
      </c>
      <c r="J2256">
        <v>24</v>
      </c>
      <c r="K2256" s="5">
        <v>32999.37113</v>
      </c>
      <c r="L2256" s="6">
        <v>12553.859109999999</v>
      </c>
      <c r="M22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7" spans="1:13" x14ac:dyDescent="0.2">
      <c r="A2257" t="s">
        <v>3969</v>
      </c>
      <c r="B2257" t="s">
        <v>49</v>
      </c>
      <c r="C2257">
        <v>7</v>
      </c>
      <c r="D2257" s="6">
        <v>320634.65999999997</v>
      </c>
      <c r="E2257" s="6">
        <v>1028428663.85</v>
      </c>
      <c r="F2257">
        <v>28</v>
      </c>
      <c r="G2257" t="s">
        <v>21</v>
      </c>
      <c r="H2257">
        <v>2016</v>
      </c>
      <c r="I2257">
        <v>14683</v>
      </c>
      <c r="J2257">
        <v>9</v>
      </c>
      <c r="K2257" s="5">
        <v>3206.478157</v>
      </c>
      <c r="L2257" s="6">
        <v>11451.237810000001</v>
      </c>
      <c r="M22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8" spans="1:13" x14ac:dyDescent="0.2">
      <c r="A2258" t="s">
        <v>3970</v>
      </c>
      <c r="B2258" t="s">
        <v>49</v>
      </c>
      <c r="C2258">
        <v>3</v>
      </c>
      <c r="D2258" s="6">
        <v>24224.48</v>
      </c>
      <c r="E2258" s="6">
        <v>11654143737.809999</v>
      </c>
      <c r="F2258">
        <v>36</v>
      </c>
      <c r="G2258" t="s">
        <v>27</v>
      </c>
      <c r="H2258">
        <v>2006</v>
      </c>
      <c r="I2258">
        <v>1932</v>
      </c>
      <c r="J2258">
        <v>19</v>
      </c>
      <c r="K2258" s="5">
        <v>481088.60129999998</v>
      </c>
      <c r="L2258" s="6">
        <v>672.90212489999999</v>
      </c>
      <c r="M22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59" spans="1:13" x14ac:dyDescent="0.2">
      <c r="A2259" t="s">
        <v>3971</v>
      </c>
      <c r="B2259" t="s">
        <v>18</v>
      </c>
      <c r="C2259">
        <v>3</v>
      </c>
      <c r="D2259" s="6">
        <v>213485.38</v>
      </c>
      <c r="E2259" s="6">
        <v>604595072.36000001</v>
      </c>
      <c r="F2259">
        <v>18</v>
      </c>
      <c r="G2259" t="s">
        <v>27</v>
      </c>
      <c r="H2259">
        <v>2004</v>
      </c>
      <c r="I2259">
        <v>803</v>
      </c>
      <c r="J2259">
        <v>21</v>
      </c>
      <c r="K2259" s="5">
        <v>2831.0209530000002</v>
      </c>
      <c r="L2259" s="6">
        <v>11860.29895</v>
      </c>
      <c r="M22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0" spans="1:13" x14ac:dyDescent="0.2">
      <c r="A2260" t="s">
        <v>3972</v>
      </c>
      <c r="B2260" t="s">
        <v>32</v>
      </c>
      <c r="C2260">
        <v>9</v>
      </c>
      <c r="D2260" s="6">
        <v>194965.27</v>
      </c>
      <c r="E2260" s="6">
        <v>6582563528.5900002</v>
      </c>
      <c r="F2260">
        <v>41</v>
      </c>
      <c r="G2260" t="s">
        <v>13</v>
      </c>
      <c r="H2260">
        <v>2009</v>
      </c>
      <c r="I2260">
        <v>17059</v>
      </c>
      <c r="J2260">
        <v>16</v>
      </c>
      <c r="K2260" s="5">
        <v>33761.74955</v>
      </c>
      <c r="L2260" s="6">
        <v>4755.2504490000001</v>
      </c>
      <c r="M22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1" spans="1:13" x14ac:dyDescent="0.2">
      <c r="A2261" t="s">
        <v>3973</v>
      </c>
      <c r="B2261" t="s">
        <v>9</v>
      </c>
      <c r="C2261">
        <v>5</v>
      </c>
      <c r="D2261" s="6">
        <v>34843.42</v>
      </c>
      <c r="E2261" s="6">
        <v>8389503598.6999998</v>
      </c>
      <c r="F2261">
        <v>27</v>
      </c>
      <c r="G2261" t="s">
        <v>37</v>
      </c>
      <c r="H2261">
        <v>2011</v>
      </c>
      <c r="I2261">
        <v>5931</v>
      </c>
      <c r="J2261">
        <v>14</v>
      </c>
      <c r="K2261" s="5">
        <v>240776.25659999999</v>
      </c>
      <c r="L2261" s="6">
        <v>1290.4971169999999</v>
      </c>
      <c r="M22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2" spans="1:13" x14ac:dyDescent="0.2">
      <c r="A2262" t="s">
        <v>3974</v>
      </c>
      <c r="B2262" t="s">
        <v>18</v>
      </c>
      <c r="C2262">
        <v>5</v>
      </c>
      <c r="D2262" s="6">
        <v>303750.18</v>
      </c>
      <c r="E2262" s="6">
        <v>6979227468.1499996</v>
      </c>
      <c r="F2262">
        <v>22</v>
      </c>
      <c r="G2262" t="s">
        <v>16</v>
      </c>
      <c r="H2262">
        <v>2020</v>
      </c>
      <c r="I2262">
        <v>14731</v>
      </c>
      <c r="J2262">
        <v>5</v>
      </c>
      <c r="K2262" s="5">
        <v>22975.867099999999</v>
      </c>
      <c r="L2262" s="6">
        <v>13806.82627</v>
      </c>
      <c r="M22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3" spans="1:13" x14ac:dyDescent="0.2">
      <c r="A2263" t="s">
        <v>420</v>
      </c>
      <c r="B2263" t="s">
        <v>12</v>
      </c>
      <c r="C2263">
        <v>5</v>
      </c>
      <c r="D2263" s="6">
        <v>133900.31</v>
      </c>
      <c r="E2263" s="6">
        <v>5113318505.4300003</v>
      </c>
      <c r="F2263">
        <v>29</v>
      </c>
      <c r="G2263" t="s">
        <v>29</v>
      </c>
      <c r="H2263">
        <v>2009</v>
      </c>
      <c r="I2263">
        <v>9758</v>
      </c>
      <c r="J2263">
        <v>16</v>
      </c>
      <c r="K2263" s="5">
        <v>38186.504330000003</v>
      </c>
      <c r="L2263" s="6">
        <v>4617.2519220000004</v>
      </c>
      <c r="M22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4" spans="1:13" x14ac:dyDescent="0.2">
      <c r="A2264" t="s">
        <v>3975</v>
      </c>
      <c r="B2264" t="s">
        <v>18</v>
      </c>
      <c r="C2264">
        <v>5</v>
      </c>
      <c r="D2264" s="6">
        <v>267559.76</v>
      </c>
      <c r="E2264" s="6">
        <v>12653187548.690001</v>
      </c>
      <c r="F2264">
        <v>19</v>
      </c>
      <c r="G2264" t="s">
        <v>33</v>
      </c>
      <c r="H2264">
        <v>2015</v>
      </c>
      <c r="I2264">
        <v>2985</v>
      </c>
      <c r="J2264">
        <v>10</v>
      </c>
      <c r="K2264" s="5">
        <v>47290.070890000003</v>
      </c>
      <c r="L2264" s="6">
        <v>14082.0926</v>
      </c>
      <c r="M22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5" spans="1:13" x14ac:dyDescent="0.2">
      <c r="A2265" t="s">
        <v>3976</v>
      </c>
      <c r="B2265" t="s">
        <v>12</v>
      </c>
      <c r="C2265">
        <v>4</v>
      </c>
      <c r="D2265" s="6">
        <v>136523.56</v>
      </c>
      <c r="E2265" s="6">
        <v>6675001279.5500002</v>
      </c>
      <c r="F2265">
        <v>20</v>
      </c>
      <c r="G2265" t="s">
        <v>19</v>
      </c>
      <c r="H2265">
        <v>2003</v>
      </c>
      <c r="I2265">
        <v>19211</v>
      </c>
      <c r="J2265">
        <v>22</v>
      </c>
      <c r="K2265" s="5">
        <v>48891.671139999999</v>
      </c>
      <c r="L2265" s="6">
        <v>6826.1777529999999</v>
      </c>
      <c r="M22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6" spans="1:13" x14ac:dyDescent="0.2">
      <c r="A2266" t="s">
        <v>3977</v>
      </c>
      <c r="B2266" t="s">
        <v>18</v>
      </c>
      <c r="C2266">
        <v>7</v>
      </c>
      <c r="D2266" s="6">
        <v>354066.66</v>
      </c>
      <c r="E2266" s="6">
        <v>8526109742.7399998</v>
      </c>
      <c r="F2266">
        <v>27</v>
      </c>
      <c r="G2266" t="s">
        <v>35</v>
      </c>
      <c r="H2266">
        <v>2016</v>
      </c>
      <c r="I2266">
        <v>13233</v>
      </c>
      <c r="J2266">
        <v>9</v>
      </c>
      <c r="K2266" s="5">
        <v>24079.52146</v>
      </c>
      <c r="L2266" s="6">
        <v>13113.579900000001</v>
      </c>
      <c r="M22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7" spans="1:13" x14ac:dyDescent="0.2">
      <c r="A2267" t="s">
        <v>3979</v>
      </c>
      <c r="B2267" t="s">
        <v>15</v>
      </c>
      <c r="C2267">
        <v>7</v>
      </c>
      <c r="D2267" s="6">
        <v>220008.88</v>
      </c>
      <c r="E2267" s="6">
        <v>5878958184.3199997</v>
      </c>
      <c r="F2267">
        <v>44</v>
      </c>
      <c r="G2267" t="s">
        <v>19</v>
      </c>
      <c r="H2267">
        <v>2015</v>
      </c>
      <c r="I2267">
        <v>9055</v>
      </c>
      <c r="J2267">
        <v>10</v>
      </c>
      <c r="K2267" s="5">
        <v>26720.45868</v>
      </c>
      <c r="L2267" s="6">
        <v>5000.2018079999998</v>
      </c>
      <c r="M22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8" spans="1:13" x14ac:dyDescent="0.2">
      <c r="A2268" t="s">
        <v>3980</v>
      </c>
      <c r="B2268" t="s">
        <v>49</v>
      </c>
      <c r="C2268">
        <v>10</v>
      </c>
      <c r="D2268" s="6">
        <v>200084.87</v>
      </c>
      <c r="E2268" s="6">
        <v>9578149505.8899994</v>
      </c>
      <c r="F2268">
        <v>19</v>
      </c>
      <c r="G2268" t="s">
        <v>29</v>
      </c>
      <c r="H2268">
        <v>2017</v>
      </c>
      <c r="I2268">
        <v>12163</v>
      </c>
      <c r="J2268">
        <v>8</v>
      </c>
      <c r="K2268" s="5">
        <v>47869.433749999997</v>
      </c>
      <c r="L2268" s="6">
        <v>10530.78262</v>
      </c>
      <c r="M22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69" spans="1:13" x14ac:dyDescent="0.2">
      <c r="A2269" t="s">
        <v>3981</v>
      </c>
      <c r="B2269" t="s">
        <v>42</v>
      </c>
      <c r="C2269">
        <v>7</v>
      </c>
      <c r="D2269" s="6">
        <v>305862.12</v>
      </c>
      <c r="E2269" s="6">
        <v>9065987321.7600002</v>
      </c>
      <c r="F2269">
        <v>46</v>
      </c>
      <c r="G2269" t="s">
        <v>37</v>
      </c>
      <c r="H2269">
        <v>2015</v>
      </c>
      <c r="I2269">
        <v>3176</v>
      </c>
      <c r="J2269">
        <v>10</v>
      </c>
      <c r="K2269" s="5">
        <v>29639.765340000002</v>
      </c>
      <c r="L2269" s="6">
        <v>6649.17652</v>
      </c>
      <c r="M22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0" spans="1:13" x14ac:dyDescent="0.2">
      <c r="A2270" t="s">
        <v>3982</v>
      </c>
      <c r="B2270" t="s">
        <v>32</v>
      </c>
      <c r="C2270">
        <v>10</v>
      </c>
      <c r="D2270" s="6">
        <v>276385.69</v>
      </c>
      <c r="E2270" s="6">
        <v>6098522623.6300001</v>
      </c>
      <c r="F2270">
        <v>25</v>
      </c>
      <c r="G2270" t="s">
        <v>27</v>
      </c>
      <c r="H2270">
        <v>2019</v>
      </c>
      <c r="I2270">
        <v>15013</v>
      </c>
      <c r="J2270">
        <v>6</v>
      </c>
      <c r="K2270" s="5">
        <v>22064.261689999999</v>
      </c>
      <c r="L2270" s="6">
        <v>11055.427680000001</v>
      </c>
      <c r="M22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1" spans="1:13" x14ac:dyDescent="0.2">
      <c r="A2271" t="s">
        <v>3983</v>
      </c>
      <c r="B2271" t="s">
        <v>18</v>
      </c>
      <c r="C2271">
        <v>8</v>
      </c>
      <c r="D2271" s="6">
        <v>24044.560000000001</v>
      </c>
      <c r="E2271" s="6">
        <v>4992080608.8500004</v>
      </c>
      <c r="F2271">
        <v>38</v>
      </c>
      <c r="G2271" t="s">
        <v>13</v>
      </c>
      <c r="H2271">
        <v>2019</v>
      </c>
      <c r="I2271">
        <v>2754</v>
      </c>
      <c r="J2271">
        <v>6</v>
      </c>
      <c r="K2271" s="5">
        <v>207616.8806</v>
      </c>
      <c r="L2271" s="6">
        <v>632.75158169999997</v>
      </c>
      <c r="M22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2" spans="1:13" x14ac:dyDescent="0.2">
      <c r="A2272" t="s">
        <v>421</v>
      </c>
      <c r="B2272" t="s">
        <v>24</v>
      </c>
      <c r="C2272">
        <v>6</v>
      </c>
      <c r="D2272" s="6">
        <v>46783.76</v>
      </c>
      <c r="E2272" s="6">
        <v>22423147598.09</v>
      </c>
      <c r="F2272">
        <v>46</v>
      </c>
      <c r="G2272" t="s">
        <v>16</v>
      </c>
      <c r="H2272">
        <v>2021</v>
      </c>
      <c r="I2272">
        <v>18454</v>
      </c>
      <c r="J2272">
        <v>4</v>
      </c>
      <c r="K2272" s="5">
        <v>479292.35560000001</v>
      </c>
      <c r="L2272" s="6">
        <v>1017.038364</v>
      </c>
      <c r="M22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3" spans="1:13" x14ac:dyDescent="0.2">
      <c r="A2273" t="s">
        <v>3985</v>
      </c>
      <c r="B2273" t="s">
        <v>24</v>
      </c>
      <c r="C2273">
        <v>4</v>
      </c>
      <c r="D2273" s="6">
        <v>469334.72</v>
      </c>
      <c r="E2273" s="6">
        <v>7936164597.3199997</v>
      </c>
      <c r="F2273">
        <v>45</v>
      </c>
      <c r="G2273" t="s">
        <v>19</v>
      </c>
      <c r="H2273">
        <v>2010</v>
      </c>
      <c r="I2273">
        <v>16664</v>
      </c>
      <c r="J2273">
        <v>15</v>
      </c>
      <c r="K2273" s="5">
        <v>16908.391739999999</v>
      </c>
      <c r="L2273" s="6">
        <v>10429.660389999999</v>
      </c>
      <c r="M22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4" spans="1:13" x14ac:dyDescent="0.2">
      <c r="A2274" t="s">
        <v>3988</v>
      </c>
      <c r="B2274" t="s">
        <v>32</v>
      </c>
      <c r="C2274">
        <v>9</v>
      </c>
      <c r="D2274" s="6">
        <v>33402.949999999997</v>
      </c>
      <c r="E2274" s="6">
        <v>11996035816.77</v>
      </c>
      <c r="F2274">
        <v>38</v>
      </c>
      <c r="G2274" t="s">
        <v>19</v>
      </c>
      <c r="H2274">
        <v>2009</v>
      </c>
      <c r="I2274">
        <v>19298</v>
      </c>
      <c r="J2274">
        <v>16</v>
      </c>
      <c r="K2274" s="5">
        <v>359130.00040000002</v>
      </c>
      <c r="L2274" s="6">
        <v>879.02507079999998</v>
      </c>
      <c r="M22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5" spans="1:13" x14ac:dyDescent="0.2">
      <c r="A2275" t="s">
        <v>3989</v>
      </c>
      <c r="B2275" t="s">
        <v>42</v>
      </c>
      <c r="C2275">
        <v>3</v>
      </c>
      <c r="D2275" s="6">
        <v>140336.54999999999</v>
      </c>
      <c r="E2275" s="6">
        <v>242654817.31</v>
      </c>
      <c r="F2275">
        <v>32</v>
      </c>
      <c r="G2275" t="s">
        <v>29</v>
      </c>
      <c r="H2275">
        <v>2018</v>
      </c>
      <c r="I2275">
        <v>5287</v>
      </c>
      <c r="J2275">
        <v>7</v>
      </c>
      <c r="K2275" s="5">
        <v>1728.092065</v>
      </c>
      <c r="L2275" s="6">
        <v>4385.517229</v>
      </c>
      <c r="M22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6" spans="1:13" x14ac:dyDescent="0.2">
      <c r="A2276" t="s">
        <v>3991</v>
      </c>
      <c r="B2276" t="s">
        <v>18</v>
      </c>
      <c r="C2276">
        <v>9</v>
      </c>
      <c r="D2276" s="6">
        <v>235368.09</v>
      </c>
      <c r="E2276" s="6">
        <v>605902826.36000001</v>
      </c>
      <c r="F2276">
        <v>23</v>
      </c>
      <c r="G2276" t="s">
        <v>19</v>
      </c>
      <c r="H2276">
        <v>2023</v>
      </c>
      <c r="I2276">
        <v>12118</v>
      </c>
      <c r="J2276">
        <v>2</v>
      </c>
      <c r="K2276" s="5">
        <v>2573.2777139999998</v>
      </c>
      <c r="L2276" s="6">
        <v>10233.39518</v>
      </c>
      <c r="M22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7" spans="1:13" x14ac:dyDescent="0.2">
      <c r="A2277" t="s">
        <v>3992</v>
      </c>
      <c r="B2277" t="s">
        <v>32</v>
      </c>
      <c r="C2277">
        <v>6</v>
      </c>
      <c r="D2277" s="6">
        <v>172091.26</v>
      </c>
      <c r="E2277" s="6">
        <v>26036321673.509998</v>
      </c>
      <c r="F2277">
        <v>40</v>
      </c>
      <c r="G2277" t="s">
        <v>19</v>
      </c>
      <c r="H2277">
        <v>2022</v>
      </c>
      <c r="I2277">
        <v>4073</v>
      </c>
      <c r="J2277">
        <v>3</v>
      </c>
      <c r="K2277" s="5">
        <v>151292.69010000001</v>
      </c>
      <c r="L2277" s="6">
        <v>4302.2814850000004</v>
      </c>
      <c r="M22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8" spans="1:13" x14ac:dyDescent="0.2">
      <c r="A2278" t="s">
        <v>3993</v>
      </c>
      <c r="B2278" t="s">
        <v>49</v>
      </c>
      <c r="C2278">
        <v>3</v>
      </c>
      <c r="D2278" s="6">
        <v>131879.57999999999</v>
      </c>
      <c r="E2278" s="6">
        <v>2155408976.9699998</v>
      </c>
      <c r="F2278">
        <v>27</v>
      </c>
      <c r="G2278" t="s">
        <v>10</v>
      </c>
      <c r="H2278">
        <v>2004</v>
      </c>
      <c r="I2278">
        <v>16796</v>
      </c>
      <c r="J2278">
        <v>21</v>
      </c>
      <c r="K2278" s="5">
        <v>16342.76526</v>
      </c>
      <c r="L2278" s="6">
        <v>4884.4290659999997</v>
      </c>
      <c r="M22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79" spans="1:13" x14ac:dyDescent="0.2">
      <c r="A2279" t="s">
        <v>3994</v>
      </c>
      <c r="B2279" t="s">
        <v>24</v>
      </c>
      <c r="C2279">
        <v>5</v>
      </c>
      <c r="D2279" s="6">
        <v>97744.05</v>
      </c>
      <c r="E2279" s="6">
        <v>14721065406.809999</v>
      </c>
      <c r="F2279">
        <v>8</v>
      </c>
      <c r="G2279" t="s">
        <v>13</v>
      </c>
      <c r="H2279">
        <v>2013</v>
      </c>
      <c r="I2279">
        <v>14002</v>
      </c>
      <c r="J2279">
        <v>12</v>
      </c>
      <c r="K2279" s="5">
        <v>150607.3009</v>
      </c>
      <c r="L2279" s="6">
        <v>12218.00634</v>
      </c>
      <c r="M22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0" spans="1:13" x14ac:dyDescent="0.2">
      <c r="A2280" t="s">
        <v>3995</v>
      </c>
      <c r="B2280" t="s">
        <v>9</v>
      </c>
      <c r="C2280">
        <v>10</v>
      </c>
      <c r="D2280" s="6">
        <v>237006.18</v>
      </c>
      <c r="E2280" s="6">
        <v>9167318671.2399998</v>
      </c>
      <c r="F2280">
        <v>27</v>
      </c>
      <c r="G2280" t="s">
        <v>16</v>
      </c>
      <c r="H2280">
        <v>2017</v>
      </c>
      <c r="I2280">
        <v>12576</v>
      </c>
      <c r="J2280">
        <v>8</v>
      </c>
      <c r="K2280" s="5">
        <v>38678.660539999997</v>
      </c>
      <c r="L2280" s="6">
        <v>8778.0067450000006</v>
      </c>
      <c r="M22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1" spans="1:13" x14ac:dyDescent="0.2">
      <c r="A2281" t="s">
        <v>3996</v>
      </c>
      <c r="B2281" t="s">
        <v>49</v>
      </c>
      <c r="C2281">
        <v>10</v>
      </c>
      <c r="D2281" s="6">
        <v>321653.78000000003</v>
      </c>
      <c r="E2281" s="6">
        <v>5827626011.2200003</v>
      </c>
      <c r="F2281">
        <v>35</v>
      </c>
      <c r="G2281" t="s">
        <v>29</v>
      </c>
      <c r="H2281">
        <v>2015</v>
      </c>
      <c r="I2281">
        <v>12689</v>
      </c>
      <c r="J2281">
        <v>10</v>
      </c>
      <c r="K2281" s="5">
        <v>18116.697960000001</v>
      </c>
      <c r="L2281" s="6">
        <v>9190.1079669999999</v>
      </c>
      <c r="M22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2" spans="1:13" x14ac:dyDescent="0.2">
      <c r="A2282" t="s">
        <v>3997</v>
      </c>
      <c r="B2282" t="s">
        <v>12</v>
      </c>
      <c r="C2282">
        <v>1</v>
      </c>
      <c r="D2282" s="6">
        <v>299913.93</v>
      </c>
      <c r="E2282" s="6">
        <v>9126519216.3199997</v>
      </c>
      <c r="F2282">
        <v>45</v>
      </c>
      <c r="G2282" t="s">
        <v>21</v>
      </c>
      <c r="H2282">
        <v>2000</v>
      </c>
      <c r="I2282">
        <v>4555</v>
      </c>
      <c r="J2282">
        <v>25</v>
      </c>
      <c r="K2282" s="5">
        <v>30429.460869999999</v>
      </c>
      <c r="L2282" s="6">
        <v>6664.7540769999996</v>
      </c>
      <c r="M22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3" spans="1:13" x14ac:dyDescent="0.2">
      <c r="A2283" t="s">
        <v>3998</v>
      </c>
      <c r="B2283" t="s">
        <v>42</v>
      </c>
      <c r="C2283">
        <v>1</v>
      </c>
      <c r="D2283" s="6">
        <v>71433.47</v>
      </c>
      <c r="E2283" s="6">
        <v>1436635641.47</v>
      </c>
      <c r="F2283">
        <v>8</v>
      </c>
      <c r="G2283" t="s">
        <v>37</v>
      </c>
      <c r="H2283">
        <v>2011</v>
      </c>
      <c r="I2283">
        <v>17918</v>
      </c>
      <c r="J2283">
        <v>14</v>
      </c>
      <c r="K2283" s="5">
        <v>20110.519</v>
      </c>
      <c r="L2283" s="6">
        <v>8929.1840749999992</v>
      </c>
      <c r="M22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4" spans="1:13" x14ac:dyDescent="0.2">
      <c r="A2284" t="s">
        <v>4000</v>
      </c>
      <c r="B2284" t="s">
        <v>42</v>
      </c>
      <c r="C2284">
        <v>9</v>
      </c>
      <c r="D2284" s="6">
        <v>97372.55</v>
      </c>
      <c r="E2284" s="6">
        <v>3853542638.9299998</v>
      </c>
      <c r="F2284">
        <v>23</v>
      </c>
      <c r="G2284" t="s">
        <v>19</v>
      </c>
      <c r="H2284">
        <v>2016</v>
      </c>
      <c r="I2284">
        <v>9306</v>
      </c>
      <c r="J2284">
        <v>9</v>
      </c>
      <c r="K2284" s="5">
        <v>39574.246090000001</v>
      </c>
      <c r="L2284" s="6">
        <v>4233.5891419999998</v>
      </c>
      <c r="M22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5" spans="1:13" x14ac:dyDescent="0.2">
      <c r="A2285" t="s">
        <v>4001</v>
      </c>
      <c r="B2285" t="s">
        <v>32</v>
      </c>
      <c r="C2285">
        <v>8</v>
      </c>
      <c r="D2285" s="6">
        <v>458023.47</v>
      </c>
      <c r="E2285" s="6">
        <v>18780718277.139999</v>
      </c>
      <c r="F2285">
        <v>39</v>
      </c>
      <c r="G2285" t="s">
        <v>21</v>
      </c>
      <c r="H2285">
        <v>2001</v>
      </c>
      <c r="I2285">
        <v>17346</v>
      </c>
      <c r="J2285">
        <v>24</v>
      </c>
      <c r="K2285" s="5">
        <v>41002.834040000002</v>
      </c>
      <c r="L2285" s="6">
        <v>11744.191489999999</v>
      </c>
      <c r="M22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6" spans="1:13" x14ac:dyDescent="0.2">
      <c r="A2286" t="s">
        <v>4003</v>
      </c>
      <c r="B2286" t="s">
        <v>32</v>
      </c>
      <c r="C2286">
        <v>10</v>
      </c>
      <c r="D2286" s="6">
        <v>205864.55</v>
      </c>
      <c r="E2286" s="6">
        <v>4472341458.3599997</v>
      </c>
      <c r="F2286">
        <v>48</v>
      </c>
      <c r="G2286" t="s">
        <v>21</v>
      </c>
      <c r="H2286">
        <v>2018</v>
      </c>
      <c r="I2286">
        <v>9504</v>
      </c>
      <c r="J2286">
        <v>7</v>
      </c>
      <c r="K2286" s="5">
        <v>21723.68001</v>
      </c>
      <c r="L2286" s="6">
        <v>4288.8447759999999</v>
      </c>
      <c r="M22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7" spans="1:13" x14ac:dyDescent="0.2">
      <c r="A2287" t="s">
        <v>423</v>
      </c>
      <c r="B2287" t="s">
        <v>15</v>
      </c>
      <c r="C2287">
        <v>9</v>
      </c>
      <c r="D2287" s="6">
        <v>41527.39</v>
      </c>
      <c r="E2287" s="6">
        <v>15871980171.73</v>
      </c>
      <c r="F2287">
        <v>4</v>
      </c>
      <c r="G2287" t="s">
        <v>13</v>
      </c>
      <c r="H2287">
        <v>2018</v>
      </c>
      <c r="I2287">
        <v>861</v>
      </c>
      <c r="J2287">
        <v>7</v>
      </c>
      <c r="K2287" s="5">
        <v>382204.13319999998</v>
      </c>
      <c r="L2287" s="6">
        <v>10381.84655</v>
      </c>
      <c r="M22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8" spans="1:13" x14ac:dyDescent="0.2">
      <c r="A2288" t="s">
        <v>4005</v>
      </c>
      <c r="B2288" t="s">
        <v>9</v>
      </c>
      <c r="C2288">
        <v>2</v>
      </c>
      <c r="D2288" s="6">
        <v>29343.33</v>
      </c>
      <c r="E2288" s="6">
        <v>12734797096.459999</v>
      </c>
      <c r="F2288">
        <v>18</v>
      </c>
      <c r="G2288" t="s">
        <v>16</v>
      </c>
      <c r="H2288">
        <v>2008</v>
      </c>
      <c r="I2288">
        <v>6481</v>
      </c>
      <c r="J2288">
        <v>17</v>
      </c>
      <c r="K2288" s="5">
        <v>433991.92560000002</v>
      </c>
      <c r="L2288" s="6">
        <v>1630.184931</v>
      </c>
      <c r="M22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89" spans="1:13" x14ac:dyDescent="0.2">
      <c r="A2289" t="s">
        <v>4006</v>
      </c>
      <c r="B2289" t="s">
        <v>32</v>
      </c>
      <c r="C2289">
        <v>9</v>
      </c>
      <c r="D2289" s="6">
        <v>449512.5</v>
      </c>
      <c r="E2289" s="6">
        <v>8911256597.7900009</v>
      </c>
      <c r="F2289">
        <v>25</v>
      </c>
      <c r="G2289" t="s">
        <v>29</v>
      </c>
      <c r="H2289">
        <v>2019</v>
      </c>
      <c r="I2289">
        <v>7816</v>
      </c>
      <c r="J2289">
        <v>6</v>
      </c>
      <c r="K2289" s="5">
        <v>19823.268749999999</v>
      </c>
      <c r="L2289" s="6">
        <v>17980.499980000001</v>
      </c>
      <c r="M22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0" spans="1:13" x14ac:dyDescent="0.2">
      <c r="A2290" t="s">
        <v>4007</v>
      </c>
      <c r="B2290" t="s">
        <v>18</v>
      </c>
      <c r="C2290">
        <v>9</v>
      </c>
      <c r="D2290" s="6">
        <v>43618.34</v>
      </c>
      <c r="E2290" s="6">
        <v>20532610616.560001</v>
      </c>
      <c r="F2290">
        <v>46</v>
      </c>
      <c r="G2290" t="s">
        <v>33</v>
      </c>
      <c r="H2290">
        <v>2018</v>
      </c>
      <c r="I2290">
        <v>493</v>
      </c>
      <c r="J2290">
        <v>7</v>
      </c>
      <c r="K2290" s="5">
        <v>470732.38209999999</v>
      </c>
      <c r="L2290" s="6">
        <v>948.2248707</v>
      </c>
      <c r="M22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1" spans="1:13" x14ac:dyDescent="0.2">
      <c r="A2291" t="s">
        <v>4009</v>
      </c>
      <c r="B2291" t="s">
        <v>15</v>
      </c>
      <c r="C2291">
        <v>1</v>
      </c>
      <c r="D2291" s="6">
        <v>23386.34</v>
      </c>
      <c r="E2291" s="6">
        <v>8543760133.9899998</v>
      </c>
      <c r="F2291">
        <v>6</v>
      </c>
      <c r="G2291" t="s">
        <v>16</v>
      </c>
      <c r="H2291">
        <v>2001</v>
      </c>
      <c r="I2291">
        <v>10132</v>
      </c>
      <c r="J2291">
        <v>24</v>
      </c>
      <c r="K2291" s="5">
        <v>365330.19459999999</v>
      </c>
      <c r="L2291" s="6">
        <v>3897.7236090000001</v>
      </c>
      <c r="M22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2" spans="1:13" x14ac:dyDescent="0.2">
      <c r="A2292" t="s">
        <v>4014</v>
      </c>
      <c r="B2292" t="s">
        <v>18</v>
      </c>
      <c r="C2292">
        <v>2</v>
      </c>
      <c r="D2292" s="6">
        <v>48556.44</v>
      </c>
      <c r="E2292" s="6">
        <v>21456879466.02</v>
      </c>
      <c r="F2292">
        <v>38</v>
      </c>
      <c r="G2292" t="s">
        <v>21</v>
      </c>
      <c r="H2292">
        <v>2020</v>
      </c>
      <c r="I2292">
        <v>1682</v>
      </c>
      <c r="J2292">
        <v>5</v>
      </c>
      <c r="K2292" s="5">
        <v>441894.62719999999</v>
      </c>
      <c r="L2292" s="6">
        <v>1277.8011100000001</v>
      </c>
      <c r="M22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3" spans="1:13" x14ac:dyDescent="0.2">
      <c r="A2293" t="s">
        <v>424</v>
      </c>
      <c r="B2293" t="s">
        <v>12</v>
      </c>
      <c r="C2293">
        <v>1</v>
      </c>
      <c r="D2293" s="6">
        <v>115881.72</v>
      </c>
      <c r="E2293" s="6">
        <v>29309715673.73</v>
      </c>
      <c r="F2293">
        <v>8</v>
      </c>
      <c r="G2293" t="s">
        <v>29</v>
      </c>
      <c r="H2293">
        <v>2021</v>
      </c>
      <c r="I2293">
        <v>14512</v>
      </c>
      <c r="J2293">
        <v>4</v>
      </c>
      <c r="K2293" s="5">
        <v>252926.8719</v>
      </c>
      <c r="L2293" s="6">
        <v>14485.21443</v>
      </c>
      <c r="M22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4" spans="1:13" x14ac:dyDescent="0.2">
      <c r="A2294" t="s">
        <v>4015</v>
      </c>
      <c r="B2294" t="s">
        <v>24</v>
      </c>
      <c r="C2294">
        <v>8</v>
      </c>
      <c r="D2294" s="6">
        <v>248598.35</v>
      </c>
      <c r="E2294" s="6">
        <v>4557758218.71</v>
      </c>
      <c r="F2294">
        <v>33</v>
      </c>
      <c r="G2294" t="s">
        <v>21</v>
      </c>
      <c r="H2294">
        <v>2002</v>
      </c>
      <c r="I2294">
        <v>1077</v>
      </c>
      <c r="J2294">
        <v>23</v>
      </c>
      <c r="K2294" s="5">
        <v>18332.822970000001</v>
      </c>
      <c r="L2294" s="6">
        <v>7533.2834650000004</v>
      </c>
      <c r="M22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5" spans="1:13" x14ac:dyDescent="0.2">
      <c r="A2295" t="s">
        <v>4016</v>
      </c>
      <c r="B2295" t="s">
        <v>12</v>
      </c>
      <c r="C2295">
        <v>10</v>
      </c>
      <c r="D2295" s="6">
        <v>75010.37</v>
      </c>
      <c r="E2295" s="6">
        <v>3561990943.75</v>
      </c>
      <c r="F2295">
        <v>43</v>
      </c>
      <c r="G2295" t="s">
        <v>27</v>
      </c>
      <c r="H2295">
        <v>2007</v>
      </c>
      <c r="I2295">
        <v>13308</v>
      </c>
      <c r="J2295">
        <v>18</v>
      </c>
      <c r="K2295" s="5">
        <v>47485.648739999997</v>
      </c>
      <c r="L2295" s="6">
        <v>1744.4271369999999</v>
      </c>
      <c r="M22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6" spans="1:13" x14ac:dyDescent="0.2">
      <c r="A2296" t="s">
        <v>4017</v>
      </c>
      <c r="B2296" t="s">
        <v>12</v>
      </c>
      <c r="C2296">
        <v>5</v>
      </c>
      <c r="D2296" s="6">
        <v>154062.03</v>
      </c>
      <c r="E2296" s="6">
        <v>2941137419.4000001</v>
      </c>
      <c r="F2296">
        <v>27</v>
      </c>
      <c r="G2296" t="s">
        <v>16</v>
      </c>
      <c r="H2296">
        <v>2023</v>
      </c>
      <c r="I2296">
        <v>19566</v>
      </c>
      <c r="J2296">
        <v>2</v>
      </c>
      <c r="K2296" s="5">
        <v>19089.605579999999</v>
      </c>
      <c r="L2296" s="6">
        <v>5706.001053</v>
      </c>
      <c r="M22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7" spans="1:13" x14ac:dyDescent="0.2">
      <c r="A2297" t="s">
        <v>4018</v>
      </c>
      <c r="B2297" t="s">
        <v>32</v>
      </c>
      <c r="C2297">
        <v>2</v>
      </c>
      <c r="D2297" s="6">
        <v>46762.6</v>
      </c>
      <c r="E2297" s="6">
        <v>1473377116.1300001</v>
      </c>
      <c r="F2297">
        <v>41</v>
      </c>
      <c r="G2297" t="s">
        <v>29</v>
      </c>
      <c r="H2297">
        <v>2004</v>
      </c>
      <c r="I2297">
        <v>12276</v>
      </c>
      <c r="J2297">
        <v>21</v>
      </c>
      <c r="K2297" s="5">
        <v>31506.595819999999</v>
      </c>
      <c r="L2297" s="6">
        <v>1140.551232</v>
      </c>
      <c r="M22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8" spans="1:13" x14ac:dyDescent="0.2">
      <c r="A2298" t="s">
        <v>4019</v>
      </c>
      <c r="B2298" t="s">
        <v>42</v>
      </c>
      <c r="C2298">
        <v>9</v>
      </c>
      <c r="D2298" s="6">
        <v>356422.88</v>
      </c>
      <c r="E2298" s="6">
        <v>1147696827.48</v>
      </c>
      <c r="F2298">
        <v>31</v>
      </c>
      <c r="G2298" t="s">
        <v>19</v>
      </c>
      <c r="H2298">
        <v>2013</v>
      </c>
      <c r="I2298">
        <v>16644</v>
      </c>
      <c r="J2298">
        <v>12</v>
      </c>
      <c r="K2298" s="5">
        <v>3219.0425559999999</v>
      </c>
      <c r="L2298" s="6">
        <v>11497.512119999999</v>
      </c>
      <c r="M22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299" spans="1:13" x14ac:dyDescent="0.2">
      <c r="A2299" t="s">
        <v>4020</v>
      </c>
      <c r="B2299" t="s">
        <v>15</v>
      </c>
      <c r="C2299">
        <v>3</v>
      </c>
      <c r="D2299" s="6">
        <v>27871.32</v>
      </c>
      <c r="E2299" s="6">
        <v>895462165.54999995</v>
      </c>
      <c r="F2299">
        <v>11</v>
      </c>
      <c r="G2299" t="s">
        <v>37</v>
      </c>
      <c r="H2299">
        <v>2002</v>
      </c>
      <c r="I2299">
        <v>9096</v>
      </c>
      <c r="J2299">
        <v>23</v>
      </c>
      <c r="K2299" s="5">
        <v>32127.439689999999</v>
      </c>
      <c r="L2299" s="6">
        <v>2533.7567650000001</v>
      </c>
      <c r="M22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0" spans="1:13" x14ac:dyDescent="0.2">
      <c r="A2300" t="s">
        <v>4023</v>
      </c>
      <c r="B2300" t="s">
        <v>18</v>
      </c>
      <c r="C2300">
        <v>2</v>
      </c>
      <c r="D2300" s="6">
        <v>238041.17</v>
      </c>
      <c r="E2300" s="6">
        <v>5355934842.1999998</v>
      </c>
      <c r="F2300">
        <v>29</v>
      </c>
      <c r="G2300" t="s">
        <v>27</v>
      </c>
      <c r="H2300">
        <v>2012</v>
      </c>
      <c r="I2300">
        <v>6566</v>
      </c>
      <c r="J2300">
        <v>13</v>
      </c>
      <c r="K2300" s="5">
        <v>22499.035660000001</v>
      </c>
      <c r="L2300" s="6">
        <v>8208.3162499999999</v>
      </c>
      <c r="M23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1" spans="1:13" x14ac:dyDescent="0.2">
      <c r="A2301" t="s">
        <v>4024</v>
      </c>
      <c r="B2301" t="s">
        <v>24</v>
      </c>
      <c r="C2301">
        <v>10</v>
      </c>
      <c r="D2301" s="6">
        <v>294670.55</v>
      </c>
      <c r="E2301" s="6">
        <v>5469110514.6700001</v>
      </c>
      <c r="F2301">
        <v>48</v>
      </c>
      <c r="G2301" t="s">
        <v>21</v>
      </c>
      <c r="H2301">
        <v>2014</v>
      </c>
      <c r="I2301">
        <v>1995</v>
      </c>
      <c r="J2301">
        <v>11</v>
      </c>
      <c r="K2301" s="5">
        <v>18559.08539</v>
      </c>
      <c r="L2301" s="6">
        <v>6138.9697310000001</v>
      </c>
      <c r="M23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2" spans="1:13" x14ac:dyDescent="0.2">
      <c r="A2302" t="s">
        <v>17</v>
      </c>
      <c r="B2302" t="s">
        <v>18</v>
      </c>
      <c r="C2302">
        <v>5</v>
      </c>
      <c r="D2302" s="6">
        <v>405019.63</v>
      </c>
      <c r="E2302" s="6">
        <v>1268252789.22</v>
      </c>
      <c r="F2302">
        <v>44</v>
      </c>
      <c r="G2302" t="s">
        <v>19</v>
      </c>
      <c r="H2302">
        <v>2021</v>
      </c>
      <c r="I2302">
        <v>944</v>
      </c>
      <c r="J2302">
        <v>4</v>
      </c>
      <c r="K2302" s="5">
        <v>3130.3366190000002</v>
      </c>
      <c r="L2302" s="6">
        <v>9204.9915209999999</v>
      </c>
      <c r="M23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3" spans="1:13" x14ac:dyDescent="0.2">
      <c r="A2303" t="s">
        <v>65</v>
      </c>
      <c r="B2303" t="s">
        <v>49</v>
      </c>
      <c r="C2303">
        <v>1</v>
      </c>
      <c r="D2303" s="6">
        <v>275178.63</v>
      </c>
      <c r="E2303" s="6">
        <v>8856652982.2900009</v>
      </c>
      <c r="F2303">
        <v>14</v>
      </c>
      <c r="G2303" t="s">
        <v>21</v>
      </c>
      <c r="H2303">
        <v>2005</v>
      </c>
      <c r="I2303">
        <v>979</v>
      </c>
      <c r="J2303">
        <v>20</v>
      </c>
      <c r="K2303" s="5">
        <v>32184.104869999999</v>
      </c>
      <c r="L2303" s="6">
        <v>19655.616249999999</v>
      </c>
      <c r="M23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4" spans="1:13" x14ac:dyDescent="0.2">
      <c r="A2304" t="s">
        <v>425</v>
      </c>
      <c r="B2304" t="s">
        <v>12</v>
      </c>
      <c r="C2304">
        <v>5</v>
      </c>
      <c r="D2304" s="6">
        <v>297710.09000000003</v>
      </c>
      <c r="E2304" s="6">
        <v>8733360294.7700005</v>
      </c>
      <c r="F2304">
        <v>46</v>
      </c>
      <c r="G2304" t="s">
        <v>37</v>
      </c>
      <c r="H2304">
        <v>2014</v>
      </c>
      <c r="I2304">
        <v>15819</v>
      </c>
      <c r="J2304">
        <v>11</v>
      </c>
      <c r="K2304" s="5">
        <v>29334.11649</v>
      </c>
      <c r="L2304" s="6">
        <v>6471.9585710000001</v>
      </c>
      <c r="M23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5" spans="1:13" x14ac:dyDescent="0.2">
      <c r="A2305" t="s">
        <v>4025</v>
      </c>
      <c r="B2305" t="s">
        <v>9</v>
      </c>
      <c r="C2305">
        <v>7</v>
      </c>
      <c r="D2305" s="6">
        <v>126536.54</v>
      </c>
      <c r="E2305" s="6">
        <v>5202392791.9700003</v>
      </c>
      <c r="F2305">
        <v>47</v>
      </c>
      <c r="G2305" t="s">
        <v>27</v>
      </c>
      <c r="H2305">
        <v>2013</v>
      </c>
      <c r="I2305">
        <v>10464</v>
      </c>
      <c r="J2305">
        <v>12</v>
      </c>
      <c r="K2305" s="5">
        <v>41112.760060000001</v>
      </c>
      <c r="L2305" s="6">
        <v>2692.2667289999999</v>
      </c>
      <c r="M23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6" spans="1:13" x14ac:dyDescent="0.2">
      <c r="A2306" t="s">
        <v>4028</v>
      </c>
      <c r="B2306" t="s">
        <v>42</v>
      </c>
      <c r="C2306">
        <v>6</v>
      </c>
      <c r="D2306" s="6">
        <v>396176.45</v>
      </c>
      <c r="E2306" s="6">
        <v>10442611794.57</v>
      </c>
      <c r="F2306">
        <v>33</v>
      </c>
      <c r="G2306" t="s">
        <v>29</v>
      </c>
      <c r="H2306">
        <v>2004</v>
      </c>
      <c r="I2306">
        <v>14106</v>
      </c>
      <c r="J2306">
        <v>21</v>
      </c>
      <c r="K2306" s="5">
        <v>26357.487260000002</v>
      </c>
      <c r="L2306" s="6">
        <v>12005.34684</v>
      </c>
      <c r="M23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7" spans="1:13" x14ac:dyDescent="0.2">
      <c r="A2307" t="s">
        <v>4030</v>
      </c>
      <c r="B2307" t="s">
        <v>9</v>
      </c>
      <c r="C2307">
        <v>10</v>
      </c>
      <c r="D2307" s="6">
        <v>145090.75</v>
      </c>
      <c r="E2307" s="6">
        <v>5580881301.7600002</v>
      </c>
      <c r="F2307">
        <v>11</v>
      </c>
      <c r="G2307" t="s">
        <v>27</v>
      </c>
      <c r="H2307">
        <v>2008</v>
      </c>
      <c r="I2307">
        <v>18745</v>
      </c>
      <c r="J2307">
        <v>17</v>
      </c>
      <c r="K2307" s="5">
        <v>38463.763859999999</v>
      </c>
      <c r="L2307" s="6">
        <v>13190.067859999999</v>
      </c>
      <c r="M23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8" spans="1:13" x14ac:dyDescent="0.2">
      <c r="A2308" t="s">
        <v>4031</v>
      </c>
      <c r="B2308" t="s">
        <v>15</v>
      </c>
      <c r="C2308">
        <v>1</v>
      </c>
      <c r="D2308" s="6">
        <v>183106.83</v>
      </c>
      <c r="E2308" s="6">
        <v>6963914608.9399996</v>
      </c>
      <c r="F2308">
        <v>45</v>
      </c>
      <c r="G2308" t="s">
        <v>13</v>
      </c>
      <c r="H2308">
        <v>2015</v>
      </c>
      <c r="I2308">
        <v>803</v>
      </c>
      <c r="J2308">
        <v>10</v>
      </c>
      <c r="K2308" s="5">
        <v>38030.975299999998</v>
      </c>
      <c r="L2308" s="6">
        <v>4069.0407679999998</v>
      </c>
      <c r="M23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09" spans="1:13" x14ac:dyDescent="0.2">
      <c r="A2309" t="s">
        <v>4032</v>
      </c>
      <c r="B2309" t="s">
        <v>24</v>
      </c>
      <c r="C2309">
        <v>1</v>
      </c>
      <c r="D2309" s="6">
        <v>10832.95</v>
      </c>
      <c r="E2309" s="6">
        <v>226453381.84</v>
      </c>
      <c r="F2309">
        <v>3</v>
      </c>
      <c r="G2309" t="s">
        <v>16</v>
      </c>
      <c r="H2309">
        <v>2021</v>
      </c>
      <c r="I2309">
        <v>86</v>
      </c>
      <c r="J2309">
        <v>4</v>
      </c>
      <c r="K2309" s="5">
        <v>20903.131280000001</v>
      </c>
      <c r="L2309" s="6">
        <v>3610.9829009999999</v>
      </c>
      <c r="M23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0" spans="1:13" x14ac:dyDescent="0.2">
      <c r="A2310" t="s">
        <v>4034</v>
      </c>
      <c r="B2310" t="s">
        <v>49</v>
      </c>
      <c r="C2310">
        <v>5</v>
      </c>
      <c r="D2310" s="6">
        <v>12820.88</v>
      </c>
      <c r="E2310" s="6">
        <v>3989341502.9699998</v>
      </c>
      <c r="F2310">
        <v>47</v>
      </c>
      <c r="G2310" t="s">
        <v>35</v>
      </c>
      <c r="H2310">
        <v>2020</v>
      </c>
      <c r="I2310">
        <v>2442</v>
      </c>
      <c r="J2310">
        <v>5</v>
      </c>
      <c r="K2310" s="5">
        <v>311158.6422</v>
      </c>
      <c r="L2310" s="6">
        <v>272.78475400000002</v>
      </c>
      <c r="M23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1" spans="1:13" x14ac:dyDescent="0.2">
      <c r="A2311" t="s">
        <v>4035</v>
      </c>
      <c r="B2311" t="s">
        <v>32</v>
      </c>
      <c r="C2311">
        <v>9</v>
      </c>
      <c r="D2311" s="6">
        <v>212091.94</v>
      </c>
      <c r="E2311" s="6">
        <v>3884051409.1599998</v>
      </c>
      <c r="F2311">
        <v>33</v>
      </c>
      <c r="G2311" t="s">
        <v>37</v>
      </c>
      <c r="H2311">
        <v>2018</v>
      </c>
      <c r="I2311">
        <v>11582</v>
      </c>
      <c r="J2311">
        <v>7</v>
      </c>
      <c r="K2311" s="5">
        <v>18312.054960000001</v>
      </c>
      <c r="L2311" s="6">
        <v>6427.028577</v>
      </c>
      <c r="M23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2" spans="1:13" x14ac:dyDescent="0.2">
      <c r="A2312" t="s">
        <v>4036</v>
      </c>
      <c r="B2312" t="s">
        <v>49</v>
      </c>
      <c r="C2312">
        <v>6</v>
      </c>
      <c r="D2312" s="6">
        <v>493412.26</v>
      </c>
      <c r="E2312" s="6">
        <v>23745165396.610001</v>
      </c>
      <c r="F2312">
        <v>50</v>
      </c>
      <c r="G2312" t="s">
        <v>10</v>
      </c>
      <c r="H2312">
        <v>2009</v>
      </c>
      <c r="I2312">
        <v>674</v>
      </c>
      <c r="J2312">
        <v>16</v>
      </c>
      <c r="K2312" s="5">
        <v>48123.392359999998</v>
      </c>
      <c r="L2312" s="6">
        <v>9868.2452840000005</v>
      </c>
      <c r="M23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3" spans="1:13" x14ac:dyDescent="0.2">
      <c r="A2313" t="s">
        <v>4037</v>
      </c>
      <c r="B2313" t="s">
        <v>9</v>
      </c>
      <c r="C2313">
        <v>2</v>
      </c>
      <c r="D2313" s="6">
        <v>36469.65</v>
      </c>
      <c r="E2313" s="6">
        <v>15949720560.84</v>
      </c>
      <c r="F2313">
        <v>27</v>
      </c>
      <c r="G2313" t="s">
        <v>13</v>
      </c>
      <c r="H2313">
        <v>2016</v>
      </c>
      <c r="I2313">
        <v>12216</v>
      </c>
      <c r="J2313">
        <v>9</v>
      </c>
      <c r="K2313" s="5">
        <v>437341.2732</v>
      </c>
      <c r="L2313" s="6">
        <v>1350.727856</v>
      </c>
      <c r="M23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4" spans="1:13" x14ac:dyDescent="0.2">
      <c r="A2314" t="s">
        <v>4038</v>
      </c>
      <c r="B2314" t="s">
        <v>42</v>
      </c>
      <c r="C2314">
        <v>3</v>
      </c>
      <c r="D2314" s="6">
        <v>31876.36</v>
      </c>
      <c r="E2314" s="6">
        <v>7367166666.8599997</v>
      </c>
      <c r="F2314">
        <v>9</v>
      </c>
      <c r="G2314" t="s">
        <v>16</v>
      </c>
      <c r="H2314">
        <v>2004</v>
      </c>
      <c r="I2314">
        <v>1295</v>
      </c>
      <c r="J2314">
        <v>21</v>
      </c>
      <c r="K2314" s="5">
        <v>231115.90359999999</v>
      </c>
      <c r="L2314" s="6">
        <v>3541.81828</v>
      </c>
      <c r="M23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5" spans="1:13" x14ac:dyDescent="0.2">
      <c r="A2315" t="s">
        <v>4039</v>
      </c>
      <c r="B2315" t="s">
        <v>15</v>
      </c>
      <c r="C2315">
        <v>9</v>
      </c>
      <c r="D2315" s="6">
        <v>196215.5</v>
      </c>
      <c r="E2315" s="6">
        <v>7036829769.3500004</v>
      </c>
      <c r="F2315">
        <v>31</v>
      </c>
      <c r="G2315" t="s">
        <v>16</v>
      </c>
      <c r="H2315">
        <v>2016</v>
      </c>
      <c r="I2315">
        <v>10603</v>
      </c>
      <c r="J2315">
        <v>9</v>
      </c>
      <c r="K2315" s="5">
        <v>35861.762130000003</v>
      </c>
      <c r="L2315" s="6">
        <v>6329.5322269999997</v>
      </c>
      <c r="M23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6" spans="1:13" x14ac:dyDescent="0.2">
      <c r="A2316" t="s">
        <v>4040</v>
      </c>
      <c r="B2316" t="s">
        <v>12</v>
      </c>
      <c r="C2316">
        <v>5</v>
      </c>
      <c r="D2316" s="6">
        <v>66252.850000000006</v>
      </c>
      <c r="E2316" s="6">
        <v>2031016617.1800001</v>
      </c>
      <c r="F2316">
        <v>14</v>
      </c>
      <c r="G2316" t="s">
        <v>35</v>
      </c>
      <c r="H2316">
        <v>2014</v>
      </c>
      <c r="I2316">
        <v>1185</v>
      </c>
      <c r="J2316">
        <v>11</v>
      </c>
      <c r="K2316" s="5">
        <v>30654.536769999999</v>
      </c>
      <c r="L2316" s="6">
        <v>4732.3462840000002</v>
      </c>
      <c r="M23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7" spans="1:13" x14ac:dyDescent="0.2">
      <c r="A2317" t="s">
        <v>4041</v>
      </c>
      <c r="B2317" t="s">
        <v>9</v>
      </c>
      <c r="C2317">
        <v>9</v>
      </c>
      <c r="D2317" s="6">
        <v>304503.45</v>
      </c>
      <c r="E2317" s="6">
        <v>8032731805.71</v>
      </c>
      <c r="F2317">
        <v>25</v>
      </c>
      <c r="G2317" t="s">
        <v>29</v>
      </c>
      <c r="H2317">
        <v>2010</v>
      </c>
      <c r="I2317">
        <v>11814</v>
      </c>
      <c r="J2317">
        <v>15</v>
      </c>
      <c r="K2317" s="5">
        <v>26378.77233</v>
      </c>
      <c r="L2317" s="6">
        <v>12180.13818</v>
      </c>
      <c r="M23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8" spans="1:13" x14ac:dyDescent="0.2">
      <c r="A2318" t="s">
        <v>4042</v>
      </c>
      <c r="B2318" t="s">
        <v>42</v>
      </c>
      <c r="C2318">
        <v>6</v>
      </c>
      <c r="D2318" s="6">
        <v>160961.84</v>
      </c>
      <c r="E2318" s="6">
        <v>7107783491.1899996</v>
      </c>
      <c r="F2318">
        <v>34</v>
      </c>
      <c r="G2318" t="s">
        <v>19</v>
      </c>
      <c r="H2318">
        <v>2002</v>
      </c>
      <c r="I2318">
        <v>4274</v>
      </c>
      <c r="J2318">
        <v>23</v>
      </c>
      <c r="K2318" s="5">
        <v>44157.189109999999</v>
      </c>
      <c r="L2318" s="6">
        <v>4734.1718460000002</v>
      </c>
      <c r="M23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19" spans="1:13" x14ac:dyDescent="0.2">
      <c r="A2319" t="s">
        <v>4043</v>
      </c>
      <c r="B2319" t="s">
        <v>24</v>
      </c>
      <c r="C2319">
        <v>10</v>
      </c>
      <c r="D2319" s="6">
        <v>316156.84999999998</v>
      </c>
      <c r="E2319" s="6">
        <v>6468468683.5299997</v>
      </c>
      <c r="F2319">
        <v>40</v>
      </c>
      <c r="G2319" t="s">
        <v>27</v>
      </c>
      <c r="H2319">
        <v>2015</v>
      </c>
      <c r="I2319">
        <v>1377</v>
      </c>
      <c r="J2319">
        <v>10</v>
      </c>
      <c r="K2319" s="5">
        <v>20458.682400000002</v>
      </c>
      <c r="L2319" s="6">
        <v>7903.921182</v>
      </c>
      <c r="M23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0" spans="1:13" x14ac:dyDescent="0.2">
      <c r="A2320" t="s">
        <v>4044</v>
      </c>
      <c r="B2320" t="s">
        <v>12</v>
      </c>
      <c r="C2320">
        <v>1</v>
      </c>
      <c r="D2320" s="6">
        <v>71460.72</v>
      </c>
      <c r="E2320" s="6">
        <v>14214365242.98</v>
      </c>
      <c r="F2320">
        <v>5</v>
      </c>
      <c r="G2320" t="s">
        <v>27</v>
      </c>
      <c r="H2320">
        <v>2022</v>
      </c>
      <c r="I2320">
        <v>6351</v>
      </c>
      <c r="J2320">
        <v>3</v>
      </c>
      <c r="K2320" s="5">
        <v>198910.59460000001</v>
      </c>
      <c r="L2320" s="6">
        <v>14292.143480000001</v>
      </c>
      <c r="M23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1" spans="1:13" x14ac:dyDescent="0.2">
      <c r="A2321" t="s">
        <v>427</v>
      </c>
      <c r="B2321" t="s">
        <v>12</v>
      </c>
      <c r="C2321">
        <v>10</v>
      </c>
      <c r="D2321" s="6">
        <v>485513.95</v>
      </c>
      <c r="E2321" s="6">
        <v>1357970435.49</v>
      </c>
      <c r="F2321">
        <v>29</v>
      </c>
      <c r="G2321" t="s">
        <v>10</v>
      </c>
      <c r="H2321">
        <v>2021</v>
      </c>
      <c r="I2321">
        <v>16668</v>
      </c>
      <c r="J2321">
        <v>4</v>
      </c>
      <c r="K2321" s="5">
        <v>2795.9751000000001</v>
      </c>
      <c r="L2321" s="6">
        <v>16741.860430000001</v>
      </c>
      <c r="M23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2" spans="1:13" x14ac:dyDescent="0.2">
      <c r="A2322" t="s">
        <v>4045</v>
      </c>
      <c r="B2322" t="s">
        <v>9</v>
      </c>
      <c r="C2322">
        <v>3</v>
      </c>
      <c r="D2322" s="6">
        <v>198985.35</v>
      </c>
      <c r="E2322" s="6">
        <v>5964607173.1000004</v>
      </c>
      <c r="F2322">
        <v>48</v>
      </c>
      <c r="G2322" t="s">
        <v>27</v>
      </c>
      <c r="H2322">
        <v>2010</v>
      </c>
      <c r="I2322">
        <v>375</v>
      </c>
      <c r="J2322">
        <v>15</v>
      </c>
      <c r="K2322" s="5">
        <v>29974.10743</v>
      </c>
      <c r="L2322" s="6">
        <v>4145.5280759999996</v>
      </c>
      <c r="M23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3" spans="1:13" x14ac:dyDescent="0.2">
      <c r="A2323" t="s">
        <v>4046</v>
      </c>
      <c r="B2323" t="s">
        <v>24</v>
      </c>
      <c r="C2323">
        <v>5</v>
      </c>
      <c r="D2323" s="6">
        <v>456077.89</v>
      </c>
      <c r="E2323" s="6">
        <v>13113701134.07</v>
      </c>
      <c r="F2323">
        <v>26</v>
      </c>
      <c r="G2323" t="s">
        <v>16</v>
      </c>
      <c r="H2323">
        <v>2003</v>
      </c>
      <c r="I2323">
        <v>5467</v>
      </c>
      <c r="J2323">
        <v>22</v>
      </c>
      <c r="K2323" s="5">
        <v>28752.205180000001</v>
      </c>
      <c r="L2323" s="6">
        <v>17541.457289999998</v>
      </c>
      <c r="M23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4" spans="1:13" x14ac:dyDescent="0.2">
      <c r="A2324" t="s">
        <v>4047</v>
      </c>
      <c r="B2324" t="s">
        <v>24</v>
      </c>
      <c r="C2324">
        <v>9</v>
      </c>
      <c r="D2324" s="6">
        <v>493941.46</v>
      </c>
      <c r="E2324" s="6">
        <v>10257376539.35</v>
      </c>
      <c r="F2324">
        <v>35</v>
      </c>
      <c r="G2324" t="s">
        <v>13</v>
      </c>
      <c r="H2324">
        <v>2009</v>
      </c>
      <c r="I2324">
        <v>10952</v>
      </c>
      <c r="J2324">
        <v>16</v>
      </c>
      <c r="K2324" s="5">
        <v>20765.38078</v>
      </c>
      <c r="L2324" s="6">
        <v>14112.61328</v>
      </c>
      <c r="M23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5" spans="1:13" x14ac:dyDescent="0.2">
      <c r="A2325" t="s">
        <v>4048</v>
      </c>
      <c r="B2325" t="s">
        <v>49</v>
      </c>
      <c r="C2325">
        <v>10</v>
      </c>
      <c r="D2325" s="6">
        <v>420488.27</v>
      </c>
      <c r="E2325" s="6">
        <v>1058775717.0599999</v>
      </c>
      <c r="F2325">
        <v>43</v>
      </c>
      <c r="G2325" t="s">
        <v>19</v>
      </c>
      <c r="H2325">
        <v>2015</v>
      </c>
      <c r="I2325">
        <v>9555</v>
      </c>
      <c r="J2325">
        <v>10</v>
      </c>
      <c r="K2325" s="5">
        <v>2516.9673269999998</v>
      </c>
      <c r="L2325" s="6">
        <v>9778.7969009999997</v>
      </c>
      <c r="M23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6" spans="1:13" x14ac:dyDescent="0.2">
      <c r="A2326" t="s">
        <v>4049</v>
      </c>
      <c r="B2326" t="s">
        <v>32</v>
      </c>
      <c r="C2326">
        <v>3</v>
      </c>
      <c r="D2326" s="6">
        <v>271289.23</v>
      </c>
      <c r="E2326" s="6">
        <v>11885521995.91</v>
      </c>
      <c r="F2326">
        <v>50</v>
      </c>
      <c r="G2326" t="s">
        <v>13</v>
      </c>
      <c r="H2326">
        <v>2002</v>
      </c>
      <c r="I2326">
        <v>1046</v>
      </c>
      <c r="J2326">
        <v>23</v>
      </c>
      <c r="K2326" s="5">
        <v>43810.256070000003</v>
      </c>
      <c r="L2326" s="6">
        <v>5425.7846330000002</v>
      </c>
      <c r="M23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7" spans="1:13" x14ac:dyDescent="0.2">
      <c r="A2327" t="s">
        <v>4050</v>
      </c>
      <c r="B2327" t="s">
        <v>49</v>
      </c>
      <c r="C2327">
        <v>7</v>
      </c>
      <c r="D2327" s="6">
        <v>11338.74</v>
      </c>
      <c r="E2327" s="6">
        <v>5294126254.7600002</v>
      </c>
      <c r="F2327">
        <v>21</v>
      </c>
      <c r="G2327" t="s">
        <v>29</v>
      </c>
      <c r="H2327">
        <v>2013</v>
      </c>
      <c r="I2327">
        <v>1756</v>
      </c>
      <c r="J2327">
        <v>12</v>
      </c>
      <c r="K2327" s="5">
        <v>466905.2303</v>
      </c>
      <c r="L2327" s="6">
        <v>539.93978630000004</v>
      </c>
      <c r="M23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8" spans="1:13" x14ac:dyDescent="0.2">
      <c r="A2328" t="s">
        <v>4051</v>
      </c>
      <c r="B2328" t="s">
        <v>42</v>
      </c>
      <c r="C2328">
        <v>2</v>
      </c>
      <c r="D2328" s="6">
        <v>46464.62</v>
      </c>
      <c r="E2328" s="6">
        <v>7369650458.1300001</v>
      </c>
      <c r="F2328">
        <v>32</v>
      </c>
      <c r="G2328" t="s">
        <v>19</v>
      </c>
      <c r="H2328">
        <v>2001</v>
      </c>
      <c r="I2328">
        <v>15943</v>
      </c>
      <c r="J2328">
        <v>24</v>
      </c>
      <c r="K2328" s="5">
        <v>158606.78709999999</v>
      </c>
      <c r="L2328" s="6">
        <v>1452.0193549999999</v>
      </c>
      <c r="M23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29" spans="1:13" x14ac:dyDescent="0.2">
      <c r="A2329" t="s">
        <v>4052</v>
      </c>
      <c r="B2329" t="s">
        <v>15</v>
      </c>
      <c r="C2329">
        <v>1</v>
      </c>
      <c r="D2329" s="6">
        <v>182363.24</v>
      </c>
      <c r="E2329" s="6">
        <v>514373505.12</v>
      </c>
      <c r="F2329">
        <v>47</v>
      </c>
      <c r="G2329" t="s">
        <v>21</v>
      </c>
      <c r="H2329">
        <v>2004</v>
      </c>
      <c r="I2329">
        <v>11598</v>
      </c>
      <c r="J2329">
        <v>21</v>
      </c>
      <c r="K2329" s="5">
        <v>2819.59861</v>
      </c>
      <c r="L2329" s="6">
        <v>3880.0689649999999</v>
      </c>
      <c r="M23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0" spans="1:13" x14ac:dyDescent="0.2">
      <c r="A2330" t="s">
        <v>4053</v>
      </c>
      <c r="B2330" t="s">
        <v>18</v>
      </c>
      <c r="C2330">
        <v>6</v>
      </c>
      <c r="D2330" s="6">
        <v>42169.82</v>
      </c>
      <c r="E2330" s="6">
        <v>16241523239.549999</v>
      </c>
      <c r="F2330">
        <v>36</v>
      </c>
      <c r="G2330" t="s">
        <v>19</v>
      </c>
      <c r="H2330">
        <v>2001</v>
      </c>
      <c r="I2330">
        <v>13666</v>
      </c>
      <c r="J2330">
        <v>24</v>
      </c>
      <c r="K2330" s="5">
        <v>385144.62660000002</v>
      </c>
      <c r="L2330" s="6">
        <v>1171.3839969999999</v>
      </c>
      <c r="M23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1" spans="1:13" x14ac:dyDescent="0.2">
      <c r="A2331" t="s">
        <v>4057</v>
      </c>
      <c r="B2331" t="s">
        <v>32</v>
      </c>
      <c r="C2331">
        <v>2</v>
      </c>
      <c r="D2331" s="6">
        <v>23672.39</v>
      </c>
      <c r="E2331" s="6">
        <v>8662671531.6200008</v>
      </c>
      <c r="F2331">
        <v>21</v>
      </c>
      <c r="G2331" t="s">
        <v>33</v>
      </c>
      <c r="H2331">
        <v>2021</v>
      </c>
      <c r="I2331">
        <v>7266</v>
      </c>
      <c r="J2331">
        <v>4</v>
      </c>
      <c r="K2331" s="5">
        <v>365938.82260000001</v>
      </c>
      <c r="L2331" s="6">
        <v>1127.25684</v>
      </c>
      <c r="M23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2" spans="1:13" x14ac:dyDescent="0.2">
      <c r="A2332" t="s">
        <v>4060</v>
      </c>
      <c r="B2332" t="s">
        <v>24</v>
      </c>
      <c r="C2332">
        <v>5</v>
      </c>
      <c r="D2332" s="6">
        <v>141261.51</v>
      </c>
      <c r="E2332" s="6">
        <v>317786205.06</v>
      </c>
      <c r="F2332">
        <v>44</v>
      </c>
      <c r="G2332" t="s">
        <v>29</v>
      </c>
      <c r="H2332">
        <v>2002</v>
      </c>
      <c r="I2332">
        <v>8743</v>
      </c>
      <c r="J2332">
        <v>23</v>
      </c>
      <c r="K2332" s="5">
        <v>2248.6305609999999</v>
      </c>
      <c r="L2332" s="6">
        <v>3210.4888129999999</v>
      </c>
      <c r="M23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3" spans="1:13" x14ac:dyDescent="0.2">
      <c r="A2333" t="s">
        <v>4062</v>
      </c>
      <c r="B2333" t="s">
        <v>32</v>
      </c>
      <c r="C2333">
        <v>5</v>
      </c>
      <c r="D2333" s="6">
        <v>388410.15</v>
      </c>
      <c r="E2333" s="6">
        <v>5831543667.8000002</v>
      </c>
      <c r="F2333">
        <v>40</v>
      </c>
      <c r="G2333" t="s">
        <v>10</v>
      </c>
      <c r="H2333">
        <v>2015</v>
      </c>
      <c r="I2333">
        <v>1391</v>
      </c>
      <c r="J2333">
        <v>10</v>
      </c>
      <c r="K2333" s="5">
        <v>15012.88085</v>
      </c>
      <c r="L2333" s="6">
        <v>9710.2536770000006</v>
      </c>
      <c r="M23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4" spans="1:13" x14ac:dyDescent="0.2">
      <c r="A2334" t="s">
        <v>4064</v>
      </c>
      <c r="B2334" t="s">
        <v>24</v>
      </c>
      <c r="C2334">
        <v>8</v>
      </c>
      <c r="D2334" s="6">
        <v>478570.42</v>
      </c>
      <c r="E2334" s="6">
        <v>16454362733.16</v>
      </c>
      <c r="F2334">
        <v>42</v>
      </c>
      <c r="G2334" t="s">
        <v>10</v>
      </c>
      <c r="H2334">
        <v>2006</v>
      </c>
      <c r="I2334">
        <v>2006</v>
      </c>
      <c r="J2334">
        <v>19</v>
      </c>
      <c r="K2334" s="5">
        <v>34381.322849999997</v>
      </c>
      <c r="L2334" s="6">
        <v>11394.53384</v>
      </c>
      <c r="M23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5" spans="1:13" x14ac:dyDescent="0.2">
      <c r="A2335" t="s">
        <v>429</v>
      </c>
      <c r="B2335" t="s">
        <v>18</v>
      </c>
      <c r="C2335">
        <v>1</v>
      </c>
      <c r="D2335" s="6">
        <v>458339.05</v>
      </c>
      <c r="E2335" s="6">
        <v>9053026861.9300003</v>
      </c>
      <c r="F2335">
        <v>24</v>
      </c>
      <c r="G2335" t="s">
        <v>35</v>
      </c>
      <c r="H2335">
        <v>2000</v>
      </c>
      <c r="I2335">
        <v>9774</v>
      </c>
      <c r="J2335">
        <v>25</v>
      </c>
      <c r="K2335" s="5">
        <v>19750.812150000002</v>
      </c>
      <c r="L2335" s="6">
        <v>19097.460510000001</v>
      </c>
      <c r="M23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6" spans="1:13" x14ac:dyDescent="0.2">
      <c r="A2336" t="s">
        <v>4065</v>
      </c>
      <c r="B2336" t="s">
        <v>49</v>
      </c>
      <c r="C2336">
        <v>2</v>
      </c>
      <c r="D2336" s="6">
        <v>454415.4</v>
      </c>
      <c r="E2336" s="6">
        <v>21344746426.029999</v>
      </c>
      <c r="F2336">
        <v>48</v>
      </c>
      <c r="G2336" t="s">
        <v>29</v>
      </c>
      <c r="H2336">
        <v>2017</v>
      </c>
      <c r="I2336">
        <v>9291</v>
      </c>
      <c r="J2336">
        <v>8</v>
      </c>
      <c r="K2336" s="5">
        <v>46970.88192</v>
      </c>
      <c r="L2336" s="6">
        <v>9466.9874619999991</v>
      </c>
      <c r="M23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7" spans="1:13" x14ac:dyDescent="0.2">
      <c r="A2337" t="s">
        <v>4066</v>
      </c>
      <c r="B2337" t="s">
        <v>42</v>
      </c>
      <c r="C2337">
        <v>1</v>
      </c>
      <c r="D2337" s="6">
        <v>35758.42</v>
      </c>
      <c r="E2337" s="6">
        <v>17601652347.43</v>
      </c>
      <c r="F2337">
        <v>37</v>
      </c>
      <c r="G2337" t="s">
        <v>19</v>
      </c>
      <c r="H2337">
        <v>2016</v>
      </c>
      <c r="I2337">
        <v>3032</v>
      </c>
      <c r="J2337">
        <v>9</v>
      </c>
      <c r="K2337" s="5">
        <v>492237.03159999999</v>
      </c>
      <c r="L2337" s="6">
        <v>966.44367790000001</v>
      </c>
      <c r="M23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8" spans="1:13" x14ac:dyDescent="0.2">
      <c r="A2338" t="s">
        <v>4067</v>
      </c>
      <c r="B2338" t="s">
        <v>32</v>
      </c>
      <c r="C2338">
        <v>3</v>
      </c>
      <c r="D2338" s="6">
        <v>289248.06</v>
      </c>
      <c r="E2338" s="6">
        <v>9218002370</v>
      </c>
      <c r="F2338">
        <v>18</v>
      </c>
      <c r="G2338" t="s">
        <v>33</v>
      </c>
      <c r="H2338">
        <v>2004</v>
      </c>
      <c r="I2338">
        <v>1075</v>
      </c>
      <c r="J2338">
        <v>21</v>
      </c>
      <c r="K2338" s="5">
        <v>31867.847590000001</v>
      </c>
      <c r="L2338" s="6">
        <v>16069.336719999999</v>
      </c>
      <c r="M23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39" spans="1:13" x14ac:dyDescent="0.2">
      <c r="A2339" t="s">
        <v>4069</v>
      </c>
      <c r="B2339" t="s">
        <v>18</v>
      </c>
      <c r="C2339">
        <v>10</v>
      </c>
      <c r="D2339" s="6">
        <v>77330.070000000007</v>
      </c>
      <c r="E2339" s="6">
        <v>300121645.44999999</v>
      </c>
      <c r="F2339">
        <v>30</v>
      </c>
      <c r="G2339" t="s">
        <v>29</v>
      </c>
      <c r="H2339">
        <v>2023</v>
      </c>
      <c r="I2339">
        <v>16307</v>
      </c>
      <c r="J2339">
        <v>2</v>
      </c>
      <c r="K2339" s="5">
        <v>3880.047227</v>
      </c>
      <c r="L2339" s="6">
        <v>2577.6689289999999</v>
      </c>
      <c r="M23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0" spans="1:13" x14ac:dyDescent="0.2">
      <c r="A2340" t="s">
        <v>4070</v>
      </c>
      <c r="B2340" t="s">
        <v>15</v>
      </c>
      <c r="C2340">
        <v>10</v>
      </c>
      <c r="D2340" s="6">
        <v>188051.26</v>
      </c>
      <c r="E2340" s="6">
        <v>3997926432.3600001</v>
      </c>
      <c r="F2340">
        <v>17</v>
      </c>
      <c r="G2340" t="s">
        <v>16</v>
      </c>
      <c r="H2340">
        <v>2010</v>
      </c>
      <c r="I2340">
        <v>12354</v>
      </c>
      <c r="J2340">
        <v>15</v>
      </c>
      <c r="K2340" s="5">
        <v>21258.769820000001</v>
      </c>
      <c r="L2340" s="6">
        <v>11061.83863</v>
      </c>
      <c r="M23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1" spans="1:13" x14ac:dyDescent="0.2">
      <c r="A2341" t="s">
        <v>4071</v>
      </c>
      <c r="B2341" t="s">
        <v>9</v>
      </c>
      <c r="C2341">
        <v>8</v>
      </c>
      <c r="D2341" s="6">
        <v>165502.42000000001</v>
      </c>
      <c r="E2341" s="6">
        <v>5881495155.3800001</v>
      </c>
      <c r="F2341">
        <v>20</v>
      </c>
      <c r="G2341" t="s">
        <v>13</v>
      </c>
      <c r="H2341">
        <v>2008</v>
      </c>
      <c r="I2341">
        <v>6026</v>
      </c>
      <c r="J2341">
        <v>17</v>
      </c>
      <c r="K2341" s="5">
        <v>35536.215300000003</v>
      </c>
      <c r="L2341" s="6">
        <v>8275.1210339999998</v>
      </c>
      <c r="M23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2" spans="1:13" x14ac:dyDescent="0.2">
      <c r="A2342" t="s">
        <v>4072</v>
      </c>
      <c r="B2342" t="s">
        <v>18</v>
      </c>
      <c r="C2342">
        <v>2</v>
      </c>
      <c r="D2342" s="6">
        <v>434604.49</v>
      </c>
      <c r="E2342" s="6">
        <v>1543654851.96</v>
      </c>
      <c r="F2342">
        <v>28</v>
      </c>
      <c r="G2342" t="s">
        <v>35</v>
      </c>
      <c r="H2342">
        <v>2002</v>
      </c>
      <c r="I2342">
        <v>525</v>
      </c>
      <c r="J2342">
        <v>23</v>
      </c>
      <c r="K2342" s="5">
        <v>3550.8612320000002</v>
      </c>
      <c r="L2342" s="6">
        <v>15521.58905</v>
      </c>
      <c r="M23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3" spans="1:13" x14ac:dyDescent="0.2">
      <c r="A2343" t="s">
        <v>4073</v>
      </c>
      <c r="B2343" t="s">
        <v>12</v>
      </c>
      <c r="C2343">
        <v>7</v>
      </c>
      <c r="D2343" s="6">
        <v>202136.46</v>
      </c>
      <c r="E2343" s="6">
        <v>5540438303.5900002</v>
      </c>
      <c r="F2343">
        <v>38</v>
      </c>
      <c r="G2343" t="s">
        <v>13</v>
      </c>
      <c r="H2343">
        <v>2011</v>
      </c>
      <c r="I2343">
        <v>19544</v>
      </c>
      <c r="J2343">
        <v>14</v>
      </c>
      <c r="K2343" s="5">
        <v>27408.396720000001</v>
      </c>
      <c r="L2343" s="6">
        <v>5319.3804120000004</v>
      </c>
      <c r="M23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4" spans="1:13" x14ac:dyDescent="0.2">
      <c r="A2344" t="s">
        <v>4076</v>
      </c>
      <c r="B2344" t="s">
        <v>42</v>
      </c>
      <c r="C2344">
        <v>2</v>
      </c>
      <c r="D2344" s="6">
        <v>342684.13</v>
      </c>
      <c r="E2344" s="6">
        <v>12509203540.360001</v>
      </c>
      <c r="F2344">
        <v>20</v>
      </c>
      <c r="G2344" t="s">
        <v>19</v>
      </c>
      <c r="H2344">
        <v>2015</v>
      </c>
      <c r="I2344">
        <v>15243</v>
      </c>
      <c r="J2344">
        <v>10</v>
      </c>
      <c r="K2344" s="5">
        <v>36502.597999999998</v>
      </c>
      <c r="L2344" s="6">
        <v>17134.206249999999</v>
      </c>
      <c r="M23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5" spans="1:13" x14ac:dyDescent="0.2">
      <c r="A2345" t="s">
        <v>4078</v>
      </c>
      <c r="B2345" t="s">
        <v>15</v>
      </c>
      <c r="C2345">
        <v>4</v>
      </c>
      <c r="D2345" s="6">
        <v>26684.53</v>
      </c>
      <c r="E2345" s="6">
        <v>9727368101.1100006</v>
      </c>
      <c r="F2345">
        <v>48</v>
      </c>
      <c r="G2345" t="s">
        <v>33</v>
      </c>
      <c r="H2345">
        <v>2005</v>
      </c>
      <c r="I2345">
        <v>1139</v>
      </c>
      <c r="J2345">
        <v>20</v>
      </c>
      <c r="K2345" s="5">
        <v>364531.04499999998</v>
      </c>
      <c r="L2345" s="6">
        <v>555.92781190000005</v>
      </c>
      <c r="M23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6" spans="1:13" x14ac:dyDescent="0.2">
      <c r="A2346" t="s">
        <v>4079</v>
      </c>
      <c r="B2346" t="s">
        <v>24</v>
      </c>
      <c r="C2346">
        <v>6</v>
      </c>
      <c r="D2346" s="6">
        <v>162541.63</v>
      </c>
      <c r="E2346" s="6">
        <v>7182682102.54</v>
      </c>
      <c r="F2346">
        <v>22</v>
      </c>
      <c r="G2346" t="s">
        <v>21</v>
      </c>
      <c r="H2346">
        <v>2000</v>
      </c>
      <c r="I2346">
        <v>19616</v>
      </c>
      <c r="J2346">
        <v>25</v>
      </c>
      <c r="K2346" s="5">
        <v>44188.8001</v>
      </c>
      <c r="L2346" s="6">
        <v>7388.2558719999997</v>
      </c>
      <c r="M23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7" spans="1:13" x14ac:dyDescent="0.2">
      <c r="A2347" t="s">
        <v>4080</v>
      </c>
      <c r="B2347" t="s">
        <v>12</v>
      </c>
      <c r="C2347">
        <v>4</v>
      </c>
      <c r="D2347" s="6">
        <v>14595.61</v>
      </c>
      <c r="E2347" s="6">
        <v>6271546100.9499998</v>
      </c>
      <c r="F2347">
        <v>25</v>
      </c>
      <c r="G2347" t="s">
        <v>37</v>
      </c>
      <c r="H2347">
        <v>2001</v>
      </c>
      <c r="I2347">
        <v>19214</v>
      </c>
      <c r="J2347">
        <v>24</v>
      </c>
      <c r="K2347" s="5">
        <v>429686.0453</v>
      </c>
      <c r="L2347" s="6">
        <v>583.82454570000004</v>
      </c>
      <c r="M23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8" spans="1:13" x14ac:dyDescent="0.2">
      <c r="A2348" t="s">
        <v>4081</v>
      </c>
      <c r="B2348" t="s">
        <v>42</v>
      </c>
      <c r="C2348">
        <v>7</v>
      </c>
      <c r="D2348" s="6">
        <v>168023.01</v>
      </c>
      <c r="E2348" s="6">
        <v>4220312975.9000001</v>
      </c>
      <c r="F2348">
        <v>42</v>
      </c>
      <c r="G2348" t="s">
        <v>16</v>
      </c>
      <c r="H2348">
        <v>2010</v>
      </c>
      <c r="I2348">
        <v>12618</v>
      </c>
      <c r="J2348">
        <v>15</v>
      </c>
      <c r="K2348" s="5">
        <v>25116.469710000001</v>
      </c>
      <c r="L2348" s="6">
        <v>4000.5479620000001</v>
      </c>
      <c r="M23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49" spans="1:13" x14ac:dyDescent="0.2">
      <c r="A2349" t="s">
        <v>431</v>
      </c>
      <c r="B2349" t="s">
        <v>32</v>
      </c>
      <c r="C2349">
        <v>7</v>
      </c>
      <c r="D2349" s="6">
        <v>34317.75</v>
      </c>
      <c r="E2349" s="6">
        <v>10488869032.74</v>
      </c>
      <c r="F2349">
        <v>8</v>
      </c>
      <c r="G2349" t="s">
        <v>13</v>
      </c>
      <c r="H2349">
        <v>2012</v>
      </c>
      <c r="I2349">
        <v>13829</v>
      </c>
      <c r="J2349">
        <v>13</v>
      </c>
      <c r="K2349" s="5">
        <v>305638.77710000001</v>
      </c>
      <c r="L2349" s="6">
        <v>4289.7185749999999</v>
      </c>
      <c r="M23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0" spans="1:13" x14ac:dyDescent="0.2">
      <c r="A2350" t="s">
        <v>4085</v>
      </c>
      <c r="B2350" t="s">
        <v>24</v>
      </c>
      <c r="C2350">
        <v>8</v>
      </c>
      <c r="D2350" s="6">
        <v>109486.74</v>
      </c>
      <c r="E2350" s="6">
        <v>21301914656.259998</v>
      </c>
      <c r="F2350">
        <v>18</v>
      </c>
      <c r="G2350" t="s">
        <v>21</v>
      </c>
      <c r="H2350">
        <v>2019</v>
      </c>
      <c r="I2350">
        <v>1238</v>
      </c>
      <c r="J2350">
        <v>6</v>
      </c>
      <c r="K2350" s="5">
        <v>194560.60019999999</v>
      </c>
      <c r="L2350" s="6">
        <v>6082.5964720000002</v>
      </c>
      <c r="M23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1" spans="1:13" x14ac:dyDescent="0.2">
      <c r="A2351" t="s">
        <v>4086</v>
      </c>
      <c r="B2351" t="s">
        <v>9</v>
      </c>
      <c r="C2351">
        <v>7</v>
      </c>
      <c r="D2351" s="6">
        <v>381483.09</v>
      </c>
      <c r="E2351" s="6">
        <v>6511198381.4700003</v>
      </c>
      <c r="F2351">
        <v>28</v>
      </c>
      <c r="G2351" t="s">
        <v>29</v>
      </c>
      <c r="H2351">
        <v>2022</v>
      </c>
      <c r="I2351">
        <v>10505</v>
      </c>
      <c r="J2351">
        <v>3</v>
      </c>
      <c r="K2351" s="5">
        <v>17067.118009999998</v>
      </c>
      <c r="L2351" s="6">
        <v>13624.39604</v>
      </c>
      <c r="M23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2" spans="1:13" x14ac:dyDescent="0.2">
      <c r="A2352" t="s">
        <v>4087</v>
      </c>
      <c r="B2352" t="s">
        <v>32</v>
      </c>
      <c r="C2352">
        <v>10</v>
      </c>
      <c r="D2352" s="6">
        <v>479994.05</v>
      </c>
      <c r="E2352" s="6">
        <v>1246132251.0799999</v>
      </c>
      <c r="F2352">
        <v>49</v>
      </c>
      <c r="G2352" t="s">
        <v>16</v>
      </c>
      <c r="H2352">
        <v>2006</v>
      </c>
      <c r="I2352">
        <v>3284</v>
      </c>
      <c r="J2352">
        <v>19</v>
      </c>
      <c r="K2352" s="5">
        <v>2595.1410380000002</v>
      </c>
      <c r="L2352" s="6">
        <v>9795.7969400000002</v>
      </c>
      <c r="M23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3" spans="1:13" x14ac:dyDescent="0.2">
      <c r="A2353" t="s">
        <v>4089</v>
      </c>
      <c r="B2353" t="s">
        <v>9</v>
      </c>
      <c r="C2353">
        <v>1</v>
      </c>
      <c r="D2353" s="6">
        <v>54565.65</v>
      </c>
      <c r="E2353" s="6">
        <v>18448182563.189999</v>
      </c>
      <c r="F2353">
        <v>14</v>
      </c>
      <c r="G2353" t="s">
        <v>33</v>
      </c>
      <c r="H2353">
        <v>2010</v>
      </c>
      <c r="I2353">
        <v>2887</v>
      </c>
      <c r="J2353">
        <v>15</v>
      </c>
      <c r="K2353" s="5">
        <v>338090.49170000001</v>
      </c>
      <c r="L2353" s="6">
        <v>3897.5465469999999</v>
      </c>
      <c r="M23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4" spans="1:13" x14ac:dyDescent="0.2">
      <c r="A2354" t="s">
        <v>4090</v>
      </c>
      <c r="B2354" t="s">
        <v>12</v>
      </c>
      <c r="C2354">
        <v>5</v>
      </c>
      <c r="D2354" s="6">
        <v>126842.26</v>
      </c>
      <c r="E2354" s="6">
        <v>4500267449.1199999</v>
      </c>
      <c r="F2354">
        <v>39</v>
      </c>
      <c r="G2354" t="s">
        <v>21</v>
      </c>
      <c r="H2354">
        <v>2016</v>
      </c>
      <c r="I2354">
        <v>4051</v>
      </c>
      <c r="J2354">
        <v>9</v>
      </c>
      <c r="K2354" s="5">
        <v>35478.243289999999</v>
      </c>
      <c r="L2354" s="6">
        <v>3252.365675</v>
      </c>
      <c r="M23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5" spans="1:13" x14ac:dyDescent="0.2">
      <c r="A2355" t="s">
        <v>4093</v>
      </c>
      <c r="B2355" t="s">
        <v>42</v>
      </c>
      <c r="C2355">
        <v>8</v>
      </c>
      <c r="D2355" s="6">
        <v>7870.52</v>
      </c>
      <c r="E2355" s="6">
        <v>1238346456.97</v>
      </c>
      <c r="F2355">
        <v>6</v>
      </c>
      <c r="G2355" t="s">
        <v>35</v>
      </c>
      <c r="H2355">
        <v>2002</v>
      </c>
      <c r="I2355">
        <v>1218</v>
      </c>
      <c r="J2355">
        <v>23</v>
      </c>
      <c r="K2355" s="5">
        <v>157338.951</v>
      </c>
      <c r="L2355" s="6">
        <v>1311.7525129999999</v>
      </c>
      <c r="M23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6" spans="1:13" x14ac:dyDescent="0.2">
      <c r="A2356" t="s">
        <v>4094</v>
      </c>
      <c r="B2356" t="s">
        <v>42</v>
      </c>
      <c r="C2356">
        <v>8</v>
      </c>
      <c r="D2356" s="6">
        <v>159218.68</v>
      </c>
      <c r="E2356" s="6">
        <v>5048479144.6700001</v>
      </c>
      <c r="F2356">
        <v>45</v>
      </c>
      <c r="G2356" t="s">
        <v>33</v>
      </c>
      <c r="H2356">
        <v>2018</v>
      </c>
      <c r="I2356">
        <v>1528</v>
      </c>
      <c r="J2356">
        <v>7</v>
      </c>
      <c r="K2356" s="5">
        <v>31706.831819999999</v>
      </c>
      <c r="L2356" s="6">
        <v>3538.1929</v>
      </c>
      <c r="M23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7" spans="1:13" x14ac:dyDescent="0.2">
      <c r="A2357" t="s">
        <v>4096</v>
      </c>
      <c r="B2357" t="s">
        <v>9</v>
      </c>
      <c r="C2357">
        <v>10</v>
      </c>
      <c r="D2357" s="6">
        <v>17000.98</v>
      </c>
      <c r="E2357" s="6">
        <v>7812102954.9799995</v>
      </c>
      <c r="F2357">
        <v>15</v>
      </c>
      <c r="G2357" t="s">
        <v>16</v>
      </c>
      <c r="H2357">
        <v>2018</v>
      </c>
      <c r="I2357">
        <v>782</v>
      </c>
      <c r="J2357">
        <v>7</v>
      </c>
      <c r="K2357" s="5">
        <v>459508.01679999998</v>
      </c>
      <c r="L2357" s="6">
        <v>1133.3985729999999</v>
      </c>
      <c r="M23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8" spans="1:13" x14ac:dyDescent="0.2">
      <c r="A2358" t="s">
        <v>4097</v>
      </c>
      <c r="B2358" t="s">
        <v>18</v>
      </c>
      <c r="C2358">
        <v>2</v>
      </c>
      <c r="D2358" s="6">
        <v>20076.66</v>
      </c>
      <c r="E2358" s="6">
        <v>6936506596.2200003</v>
      </c>
      <c r="F2358">
        <v>25</v>
      </c>
      <c r="G2358" t="s">
        <v>37</v>
      </c>
      <c r="H2358">
        <v>2007</v>
      </c>
      <c r="I2358">
        <v>19501</v>
      </c>
      <c r="J2358">
        <v>18</v>
      </c>
      <c r="K2358" s="5">
        <v>345500.07</v>
      </c>
      <c r="L2358" s="6">
        <v>803.06629410000005</v>
      </c>
      <c r="M23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59" spans="1:13" x14ac:dyDescent="0.2">
      <c r="A2359" t="s">
        <v>4098</v>
      </c>
      <c r="B2359" t="s">
        <v>32</v>
      </c>
      <c r="C2359">
        <v>2</v>
      </c>
      <c r="D2359" s="6">
        <v>39139.31</v>
      </c>
      <c r="E2359" s="6">
        <v>7751692679</v>
      </c>
      <c r="F2359">
        <v>28</v>
      </c>
      <c r="G2359" t="s">
        <v>27</v>
      </c>
      <c r="H2359">
        <v>2006</v>
      </c>
      <c r="I2359">
        <v>821</v>
      </c>
      <c r="J2359">
        <v>19</v>
      </c>
      <c r="K2359" s="5">
        <v>198052.9062</v>
      </c>
      <c r="L2359" s="6">
        <v>1397.8324009999999</v>
      </c>
      <c r="M23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0" spans="1:13" x14ac:dyDescent="0.2">
      <c r="A2360" t="s">
        <v>4099</v>
      </c>
      <c r="B2360" t="s">
        <v>24</v>
      </c>
      <c r="C2360">
        <v>6</v>
      </c>
      <c r="D2360" s="6">
        <v>272237.48</v>
      </c>
      <c r="E2360" s="6">
        <v>9880644083.3700008</v>
      </c>
      <c r="F2360">
        <v>26</v>
      </c>
      <c r="G2360" t="s">
        <v>16</v>
      </c>
      <c r="H2360">
        <v>2005</v>
      </c>
      <c r="I2360">
        <v>1905</v>
      </c>
      <c r="J2360">
        <v>20</v>
      </c>
      <c r="K2360" s="5">
        <v>36293.209369999997</v>
      </c>
      <c r="L2360" s="6">
        <v>10470.67229</v>
      </c>
      <c r="M23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1" spans="1:13" x14ac:dyDescent="0.2">
      <c r="A2361" t="s">
        <v>4100</v>
      </c>
      <c r="B2361" t="s">
        <v>49</v>
      </c>
      <c r="C2361">
        <v>7</v>
      </c>
      <c r="D2361" s="6">
        <v>397568.31</v>
      </c>
      <c r="E2361" s="6">
        <v>13827341148.42</v>
      </c>
      <c r="F2361">
        <v>31</v>
      </c>
      <c r="G2361" t="s">
        <v>19</v>
      </c>
      <c r="H2361">
        <v>2001</v>
      </c>
      <c r="I2361">
        <v>2361</v>
      </c>
      <c r="J2361">
        <v>24</v>
      </c>
      <c r="K2361" s="5">
        <v>34778.787420000001</v>
      </c>
      <c r="L2361" s="6">
        <v>12824.78405</v>
      </c>
      <c r="M23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2" spans="1:13" x14ac:dyDescent="0.2">
      <c r="A2362" t="s">
        <v>4101</v>
      </c>
      <c r="B2362" t="s">
        <v>18</v>
      </c>
      <c r="C2362">
        <v>7</v>
      </c>
      <c r="D2362" s="6">
        <v>242404.89</v>
      </c>
      <c r="E2362" s="6">
        <v>8207321104.8800001</v>
      </c>
      <c r="F2362">
        <v>40</v>
      </c>
      <c r="G2362" t="s">
        <v>37</v>
      </c>
      <c r="H2362">
        <v>2000</v>
      </c>
      <c r="I2362">
        <v>10228</v>
      </c>
      <c r="J2362">
        <v>25</v>
      </c>
      <c r="K2362" s="5">
        <v>33856.902170000001</v>
      </c>
      <c r="L2362" s="6">
        <v>6060.1222889999999</v>
      </c>
      <c r="M23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3" spans="1:13" x14ac:dyDescent="0.2">
      <c r="A2363" t="s">
        <v>4102</v>
      </c>
      <c r="B2363" t="s">
        <v>9</v>
      </c>
      <c r="C2363">
        <v>6</v>
      </c>
      <c r="D2363" s="6">
        <v>78583.649999999994</v>
      </c>
      <c r="E2363" s="6">
        <v>1812648482.9300001</v>
      </c>
      <c r="F2363">
        <v>44</v>
      </c>
      <c r="G2363" t="s">
        <v>35</v>
      </c>
      <c r="H2363">
        <v>2017</v>
      </c>
      <c r="I2363">
        <v>17471</v>
      </c>
      <c r="J2363">
        <v>8</v>
      </c>
      <c r="K2363" s="5">
        <v>23065.484469999999</v>
      </c>
      <c r="L2363" s="6">
        <v>1785.9919870000001</v>
      </c>
      <c r="M23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4" spans="1:13" x14ac:dyDescent="0.2">
      <c r="A2364" t="s">
        <v>4103</v>
      </c>
      <c r="B2364" t="s">
        <v>24</v>
      </c>
      <c r="C2364">
        <v>1</v>
      </c>
      <c r="D2364" s="6">
        <v>104705.48</v>
      </c>
      <c r="E2364" s="6">
        <v>4944346822.2399998</v>
      </c>
      <c r="F2364">
        <v>7</v>
      </c>
      <c r="G2364" t="s">
        <v>33</v>
      </c>
      <c r="H2364">
        <v>2006</v>
      </c>
      <c r="I2364">
        <v>270</v>
      </c>
      <c r="J2364">
        <v>19</v>
      </c>
      <c r="K2364" s="5">
        <v>47220.469290000001</v>
      </c>
      <c r="L2364" s="6">
        <v>14957.926359999999</v>
      </c>
      <c r="M23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5" spans="1:13" x14ac:dyDescent="0.2">
      <c r="A2365" t="s">
        <v>4104</v>
      </c>
      <c r="B2365" t="s">
        <v>18</v>
      </c>
      <c r="C2365">
        <v>9</v>
      </c>
      <c r="D2365" s="6">
        <v>139208.71</v>
      </c>
      <c r="E2365" s="6">
        <v>6241301578.1400003</v>
      </c>
      <c r="F2365">
        <v>27</v>
      </c>
      <c r="G2365" t="s">
        <v>21</v>
      </c>
      <c r="H2365">
        <v>2019</v>
      </c>
      <c r="I2365">
        <v>6784</v>
      </c>
      <c r="J2365">
        <v>6</v>
      </c>
      <c r="K2365" s="5">
        <v>44833.13048</v>
      </c>
      <c r="L2365" s="6">
        <v>5155.8782389999997</v>
      </c>
      <c r="M23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6" spans="1:13" x14ac:dyDescent="0.2">
      <c r="A2366" t="s">
        <v>433</v>
      </c>
      <c r="B2366" t="s">
        <v>42</v>
      </c>
      <c r="C2366">
        <v>3</v>
      </c>
      <c r="D2366" s="6">
        <v>77534.2</v>
      </c>
      <c r="E2366" s="6">
        <v>246318597</v>
      </c>
      <c r="F2366">
        <v>6</v>
      </c>
      <c r="G2366" t="s">
        <v>21</v>
      </c>
      <c r="H2366">
        <v>2015</v>
      </c>
      <c r="I2366">
        <v>2255</v>
      </c>
      <c r="J2366">
        <v>10</v>
      </c>
      <c r="K2366" s="5">
        <v>3175.9024599999998</v>
      </c>
      <c r="L2366" s="6">
        <v>12922.367</v>
      </c>
      <c r="M23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7" spans="1:13" x14ac:dyDescent="0.2">
      <c r="A2367" t="s">
        <v>4105</v>
      </c>
      <c r="B2367" t="s">
        <v>15</v>
      </c>
      <c r="C2367">
        <v>10</v>
      </c>
      <c r="D2367" s="6">
        <v>164227.9</v>
      </c>
      <c r="E2367" s="6">
        <v>397186115.42000002</v>
      </c>
      <c r="F2367">
        <v>20</v>
      </c>
      <c r="G2367" t="s">
        <v>33</v>
      </c>
      <c r="H2367">
        <v>2004</v>
      </c>
      <c r="I2367">
        <v>2477</v>
      </c>
      <c r="J2367">
        <v>21</v>
      </c>
      <c r="K2367" s="5">
        <v>2417.5056730000001</v>
      </c>
      <c r="L2367" s="6">
        <v>8211.3951570000008</v>
      </c>
      <c r="M23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8" spans="1:13" x14ac:dyDescent="0.2">
      <c r="A2368" t="s">
        <v>4106</v>
      </c>
      <c r="B2368" t="s">
        <v>9</v>
      </c>
      <c r="C2368">
        <v>1</v>
      </c>
      <c r="D2368" s="6">
        <v>416601.38</v>
      </c>
      <c r="E2368" s="6">
        <v>7626594375.5299997</v>
      </c>
      <c r="F2368">
        <v>44</v>
      </c>
      <c r="G2368" t="s">
        <v>27</v>
      </c>
      <c r="H2368">
        <v>2004</v>
      </c>
      <c r="I2368">
        <v>12905</v>
      </c>
      <c r="J2368">
        <v>21</v>
      </c>
      <c r="K2368" s="5">
        <v>18305.694810000001</v>
      </c>
      <c r="L2368" s="6">
        <v>9468.2132509999992</v>
      </c>
      <c r="M23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69" spans="1:13" x14ac:dyDescent="0.2">
      <c r="A2369" t="s">
        <v>4107</v>
      </c>
      <c r="B2369" t="s">
        <v>42</v>
      </c>
      <c r="C2369">
        <v>9</v>
      </c>
      <c r="D2369" s="6">
        <v>212438</v>
      </c>
      <c r="E2369" s="6">
        <v>7290771018.1099997</v>
      </c>
      <c r="F2369">
        <v>17</v>
      </c>
      <c r="G2369" t="s">
        <v>19</v>
      </c>
      <c r="H2369">
        <v>2001</v>
      </c>
      <c r="I2369">
        <v>11223</v>
      </c>
      <c r="J2369">
        <v>24</v>
      </c>
      <c r="K2369" s="5">
        <v>34318.523670000002</v>
      </c>
      <c r="L2369" s="6">
        <v>12496.35303</v>
      </c>
      <c r="M23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0" spans="1:13" x14ac:dyDescent="0.2">
      <c r="A2370" t="s">
        <v>4108</v>
      </c>
      <c r="B2370" t="s">
        <v>18</v>
      </c>
      <c r="C2370">
        <v>7</v>
      </c>
      <c r="D2370" s="6">
        <v>48147.67</v>
      </c>
      <c r="E2370" s="6">
        <v>20555934323.299999</v>
      </c>
      <c r="F2370">
        <v>27</v>
      </c>
      <c r="G2370" t="s">
        <v>29</v>
      </c>
      <c r="H2370">
        <v>2013</v>
      </c>
      <c r="I2370">
        <v>18961</v>
      </c>
      <c r="J2370">
        <v>12</v>
      </c>
      <c r="K2370" s="5">
        <v>426934.16600000003</v>
      </c>
      <c r="L2370" s="6">
        <v>1783.24711</v>
      </c>
      <c r="M23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1" spans="1:13" x14ac:dyDescent="0.2">
      <c r="A2371" t="s">
        <v>4109</v>
      </c>
      <c r="B2371" t="s">
        <v>18</v>
      </c>
      <c r="C2371">
        <v>5</v>
      </c>
      <c r="D2371" s="6">
        <v>428293.55</v>
      </c>
      <c r="E2371" s="6">
        <v>16636487745.58</v>
      </c>
      <c r="F2371">
        <v>37</v>
      </c>
      <c r="G2371" t="s">
        <v>29</v>
      </c>
      <c r="H2371">
        <v>2015</v>
      </c>
      <c r="I2371">
        <v>13977</v>
      </c>
      <c r="J2371">
        <v>10</v>
      </c>
      <c r="K2371" s="5">
        <v>38842.657050000002</v>
      </c>
      <c r="L2371" s="6">
        <v>11575.501329999999</v>
      </c>
      <c r="M23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2" spans="1:13" x14ac:dyDescent="0.2">
      <c r="A2372" t="s">
        <v>4110</v>
      </c>
      <c r="B2372" t="s">
        <v>15</v>
      </c>
      <c r="C2372">
        <v>9</v>
      </c>
      <c r="D2372" s="6">
        <v>23796.76</v>
      </c>
      <c r="E2372" s="6">
        <v>9763298423.7800007</v>
      </c>
      <c r="F2372">
        <v>5</v>
      </c>
      <c r="G2372" t="s">
        <v>19</v>
      </c>
      <c r="H2372">
        <v>2020</v>
      </c>
      <c r="I2372">
        <v>16013</v>
      </c>
      <c r="J2372">
        <v>5</v>
      </c>
      <c r="K2372" s="5">
        <v>410277.53289999999</v>
      </c>
      <c r="L2372" s="6">
        <v>4759.3513389999998</v>
      </c>
      <c r="M23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3" spans="1:13" x14ac:dyDescent="0.2">
      <c r="A2373" t="s">
        <v>4111</v>
      </c>
      <c r="B2373" t="s">
        <v>9</v>
      </c>
      <c r="C2373">
        <v>5</v>
      </c>
      <c r="D2373" s="6">
        <v>299412.96999999997</v>
      </c>
      <c r="E2373" s="6">
        <v>11590982931.280001</v>
      </c>
      <c r="F2373">
        <v>37</v>
      </c>
      <c r="G2373" t="s">
        <v>21</v>
      </c>
      <c r="H2373">
        <v>2004</v>
      </c>
      <c r="I2373">
        <v>4824</v>
      </c>
      <c r="J2373">
        <v>21</v>
      </c>
      <c r="K2373" s="5">
        <v>38711.36032</v>
      </c>
      <c r="L2373" s="6">
        <v>8092.2425400000002</v>
      </c>
      <c r="M23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4" spans="1:13" x14ac:dyDescent="0.2">
      <c r="A2374" t="s">
        <v>4112</v>
      </c>
      <c r="B2374" t="s">
        <v>18</v>
      </c>
      <c r="C2374">
        <v>5</v>
      </c>
      <c r="D2374" s="6">
        <v>26960.89</v>
      </c>
      <c r="E2374" s="6">
        <v>7806839397.5299997</v>
      </c>
      <c r="F2374">
        <v>7</v>
      </c>
      <c r="G2374" t="s">
        <v>13</v>
      </c>
      <c r="H2374">
        <v>2015</v>
      </c>
      <c r="I2374">
        <v>746</v>
      </c>
      <c r="J2374">
        <v>10</v>
      </c>
      <c r="K2374" s="5">
        <v>289560.64779999998</v>
      </c>
      <c r="L2374" s="6">
        <v>3851.5555479999998</v>
      </c>
      <c r="M23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5" spans="1:13" x14ac:dyDescent="0.2">
      <c r="A2375" t="s">
        <v>4114</v>
      </c>
      <c r="B2375" t="s">
        <v>32</v>
      </c>
      <c r="C2375">
        <v>2</v>
      </c>
      <c r="D2375" s="6">
        <v>93141.23</v>
      </c>
      <c r="E2375" s="6">
        <v>1594401836.3699999</v>
      </c>
      <c r="F2375">
        <v>7</v>
      </c>
      <c r="G2375" t="s">
        <v>29</v>
      </c>
      <c r="H2375">
        <v>2017</v>
      </c>
      <c r="I2375">
        <v>14017</v>
      </c>
      <c r="J2375">
        <v>8</v>
      </c>
      <c r="K2375" s="5">
        <v>17117.109329999999</v>
      </c>
      <c r="L2375" s="6">
        <v>13305.890649999999</v>
      </c>
      <c r="M23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6" spans="1:13" x14ac:dyDescent="0.2">
      <c r="A2376" t="s">
        <v>4115</v>
      </c>
      <c r="B2376" t="s">
        <v>12</v>
      </c>
      <c r="C2376">
        <v>1</v>
      </c>
      <c r="D2376" s="6">
        <v>32403.52</v>
      </c>
      <c r="E2376" s="6">
        <v>11121589424.68</v>
      </c>
      <c r="F2376">
        <v>21</v>
      </c>
      <c r="G2376" t="s">
        <v>37</v>
      </c>
      <c r="H2376">
        <v>2006</v>
      </c>
      <c r="I2376">
        <v>16559</v>
      </c>
      <c r="J2376">
        <v>19</v>
      </c>
      <c r="K2376" s="5">
        <v>343220.64659999998</v>
      </c>
      <c r="L2376" s="6">
        <v>1543.0247529999999</v>
      </c>
      <c r="M23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7" spans="1:13" x14ac:dyDescent="0.2">
      <c r="A2377" t="s">
        <v>4116</v>
      </c>
      <c r="B2377" t="s">
        <v>9</v>
      </c>
      <c r="C2377">
        <v>10</v>
      </c>
      <c r="D2377" s="6">
        <v>21561.89</v>
      </c>
      <c r="E2377" s="6">
        <v>7637453983.6700001</v>
      </c>
      <c r="F2377">
        <v>30</v>
      </c>
      <c r="G2377" t="s">
        <v>13</v>
      </c>
      <c r="H2377">
        <v>2018</v>
      </c>
      <c r="I2377">
        <v>18673</v>
      </c>
      <c r="J2377">
        <v>7</v>
      </c>
      <c r="K2377" s="5">
        <v>354209.72749999998</v>
      </c>
      <c r="L2377" s="6">
        <v>718.72978339999997</v>
      </c>
      <c r="M23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8" spans="1:13" x14ac:dyDescent="0.2">
      <c r="A2378" t="s">
        <v>4117</v>
      </c>
      <c r="B2378" t="s">
        <v>9</v>
      </c>
      <c r="C2378">
        <v>4</v>
      </c>
      <c r="D2378" s="6">
        <v>287770.15000000002</v>
      </c>
      <c r="E2378" s="6">
        <v>10925166477.110001</v>
      </c>
      <c r="F2378">
        <v>48</v>
      </c>
      <c r="G2378" t="s">
        <v>13</v>
      </c>
      <c r="H2378">
        <v>2001</v>
      </c>
      <c r="I2378">
        <v>10769</v>
      </c>
      <c r="J2378">
        <v>24</v>
      </c>
      <c r="K2378" s="5">
        <v>37963.90509</v>
      </c>
      <c r="L2378" s="6">
        <v>5995.211483</v>
      </c>
      <c r="M23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79" spans="1:13" x14ac:dyDescent="0.2">
      <c r="A2379" t="s">
        <v>4119</v>
      </c>
      <c r="B2379" t="s">
        <v>42</v>
      </c>
      <c r="C2379">
        <v>4</v>
      </c>
      <c r="D2379" s="6">
        <v>497005.03</v>
      </c>
      <c r="E2379" s="6">
        <v>16357756879.620001</v>
      </c>
      <c r="F2379">
        <v>35</v>
      </c>
      <c r="G2379" t="s">
        <v>27</v>
      </c>
      <c r="H2379">
        <v>2001</v>
      </c>
      <c r="I2379">
        <v>3533</v>
      </c>
      <c r="J2379">
        <v>24</v>
      </c>
      <c r="K2379" s="5">
        <v>32911.658689999997</v>
      </c>
      <c r="L2379" s="6">
        <v>14200.143679999999</v>
      </c>
      <c r="M23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0" spans="1:13" x14ac:dyDescent="0.2">
      <c r="A2380" t="s">
        <v>4120</v>
      </c>
      <c r="B2380" t="s">
        <v>42</v>
      </c>
      <c r="C2380">
        <v>2</v>
      </c>
      <c r="D2380" s="6">
        <v>398463.51</v>
      </c>
      <c r="E2380" s="6">
        <v>10985258171.4</v>
      </c>
      <c r="F2380">
        <v>47</v>
      </c>
      <c r="G2380" t="s">
        <v>27</v>
      </c>
      <c r="H2380">
        <v>2002</v>
      </c>
      <c r="I2380">
        <v>2908</v>
      </c>
      <c r="J2380">
        <v>23</v>
      </c>
      <c r="K2380" s="5">
        <v>27568.04421</v>
      </c>
      <c r="L2380" s="6">
        <v>8477.9470579999997</v>
      </c>
      <c r="M23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1" spans="1:13" x14ac:dyDescent="0.2">
      <c r="A2381" t="s">
        <v>4122</v>
      </c>
      <c r="B2381" t="s">
        <v>49</v>
      </c>
      <c r="C2381">
        <v>4</v>
      </c>
      <c r="D2381" s="6">
        <v>419066.9</v>
      </c>
      <c r="E2381" s="6">
        <v>1147668679.3399999</v>
      </c>
      <c r="F2381">
        <v>38</v>
      </c>
      <c r="G2381" t="s">
        <v>13</v>
      </c>
      <c r="H2381">
        <v>2008</v>
      </c>
      <c r="I2381">
        <v>5912</v>
      </c>
      <c r="J2381">
        <v>17</v>
      </c>
      <c r="K2381" s="5">
        <v>2737.6287819999998</v>
      </c>
      <c r="L2381" s="6">
        <v>11028.076370000001</v>
      </c>
      <c r="M23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2" spans="1:13" x14ac:dyDescent="0.2">
      <c r="A2382" t="s">
        <v>4123</v>
      </c>
      <c r="B2382" t="s">
        <v>49</v>
      </c>
      <c r="C2382">
        <v>9</v>
      </c>
      <c r="D2382" s="6">
        <v>356536.41</v>
      </c>
      <c r="E2382" s="6">
        <v>959372045.21000004</v>
      </c>
      <c r="F2382">
        <v>43</v>
      </c>
      <c r="G2382" t="s">
        <v>19</v>
      </c>
      <c r="H2382">
        <v>2017</v>
      </c>
      <c r="I2382">
        <v>10064</v>
      </c>
      <c r="J2382">
        <v>8</v>
      </c>
      <c r="K2382" s="5">
        <v>2689.8108870000001</v>
      </c>
      <c r="L2382" s="6">
        <v>8291.5443450000002</v>
      </c>
      <c r="M23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3" spans="1:13" x14ac:dyDescent="0.2">
      <c r="A2383" t="s">
        <v>66</v>
      </c>
      <c r="B2383" t="s">
        <v>49</v>
      </c>
      <c r="C2383">
        <v>5</v>
      </c>
      <c r="D2383" s="6">
        <v>397216.88</v>
      </c>
      <c r="E2383" s="6">
        <v>1889305107.97</v>
      </c>
      <c r="F2383">
        <v>49</v>
      </c>
      <c r="G2383" t="s">
        <v>33</v>
      </c>
      <c r="H2383">
        <v>2016</v>
      </c>
      <c r="I2383">
        <v>10499</v>
      </c>
      <c r="J2383">
        <v>9</v>
      </c>
      <c r="K2383" s="5">
        <v>4755.3565760000001</v>
      </c>
      <c r="L2383" s="6">
        <v>8106.4668899999997</v>
      </c>
      <c r="M23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4" spans="1:13" x14ac:dyDescent="0.2">
      <c r="A2384" t="s">
        <v>435</v>
      </c>
      <c r="B2384" t="s">
        <v>24</v>
      </c>
      <c r="C2384">
        <v>5</v>
      </c>
      <c r="D2384" s="6">
        <v>14954.53</v>
      </c>
      <c r="E2384" s="6">
        <v>4639902996.8000002</v>
      </c>
      <c r="F2384">
        <v>32</v>
      </c>
      <c r="G2384" t="s">
        <v>16</v>
      </c>
      <c r="H2384">
        <v>2007</v>
      </c>
      <c r="I2384">
        <v>16455</v>
      </c>
      <c r="J2384">
        <v>18</v>
      </c>
      <c r="K2384" s="5">
        <v>310266.46230000001</v>
      </c>
      <c r="L2384" s="6">
        <v>467.32895409999998</v>
      </c>
      <c r="M23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5" spans="1:13" x14ac:dyDescent="0.2">
      <c r="A2385" t="s">
        <v>4128</v>
      </c>
      <c r="B2385" t="s">
        <v>49</v>
      </c>
      <c r="C2385">
        <v>7</v>
      </c>
      <c r="D2385" s="6">
        <v>80507.39</v>
      </c>
      <c r="E2385" s="6">
        <v>20381079457.330002</v>
      </c>
      <c r="F2385">
        <v>30</v>
      </c>
      <c r="G2385" t="s">
        <v>37</v>
      </c>
      <c r="H2385">
        <v>2020</v>
      </c>
      <c r="I2385">
        <v>870</v>
      </c>
      <c r="J2385">
        <v>5</v>
      </c>
      <c r="K2385" s="5">
        <v>253156.8757</v>
      </c>
      <c r="L2385" s="6">
        <v>2683.5796180000002</v>
      </c>
      <c r="M23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6" spans="1:13" x14ac:dyDescent="0.2">
      <c r="A2386" t="s">
        <v>4129</v>
      </c>
      <c r="B2386" t="s">
        <v>9</v>
      </c>
      <c r="C2386">
        <v>1</v>
      </c>
      <c r="D2386" s="6">
        <v>337142.58</v>
      </c>
      <c r="E2386" s="6">
        <v>11382325918.530001</v>
      </c>
      <c r="F2386">
        <v>41</v>
      </c>
      <c r="G2386" t="s">
        <v>29</v>
      </c>
      <c r="H2386">
        <v>2022</v>
      </c>
      <c r="I2386">
        <v>16828</v>
      </c>
      <c r="J2386">
        <v>3</v>
      </c>
      <c r="K2386" s="5">
        <v>33760.164239999998</v>
      </c>
      <c r="L2386" s="6">
        <v>8222.9896869999993</v>
      </c>
      <c r="M23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7" spans="1:13" x14ac:dyDescent="0.2">
      <c r="A2387" t="s">
        <v>4130</v>
      </c>
      <c r="B2387" t="s">
        <v>9</v>
      </c>
      <c r="C2387">
        <v>2</v>
      </c>
      <c r="D2387" s="6">
        <v>12982.55</v>
      </c>
      <c r="E2387" s="6">
        <v>3528478210.3099999</v>
      </c>
      <c r="F2387">
        <v>12</v>
      </c>
      <c r="G2387" t="s">
        <v>21</v>
      </c>
      <c r="H2387">
        <v>2012</v>
      </c>
      <c r="I2387">
        <v>16635</v>
      </c>
      <c r="J2387">
        <v>13</v>
      </c>
      <c r="K2387" s="5">
        <v>271785.31589999999</v>
      </c>
      <c r="L2387" s="6">
        <v>1081.8787910000001</v>
      </c>
      <c r="M23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8" spans="1:13" x14ac:dyDescent="0.2">
      <c r="A2388" t="s">
        <v>4131</v>
      </c>
      <c r="B2388" t="s">
        <v>9</v>
      </c>
      <c r="C2388">
        <v>7</v>
      </c>
      <c r="D2388" s="6">
        <v>72609.149999999994</v>
      </c>
      <c r="E2388" s="6">
        <v>3293307856.4899998</v>
      </c>
      <c r="F2388">
        <v>41</v>
      </c>
      <c r="G2388" t="s">
        <v>21</v>
      </c>
      <c r="H2388">
        <v>2003</v>
      </c>
      <c r="I2388">
        <v>10372</v>
      </c>
      <c r="J2388">
        <v>22</v>
      </c>
      <c r="K2388" s="5">
        <v>45355.652329999997</v>
      </c>
      <c r="L2388" s="6">
        <v>1770.9548159999999</v>
      </c>
      <c r="M23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89" spans="1:13" x14ac:dyDescent="0.2">
      <c r="A2389" t="s">
        <v>4132</v>
      </c>
      <c r="B2389" t="s">
        <v>24</v>
      </c>
      <c r="C2389">
        <v>2</v>
      </c>
      <c r="D2389" s="6">
        <v>263057.65000000002</v>
      </c>
      <c r="E2389" s="6">
        <v>7057363802.71</v>
      </c>
      <c r="F2389">
        <v>18</v>
      </c>
      <c r="G2389" t="s">
        <v>19</v>
      </c>
      <c r="H2389">
        <v>2019</v>
      </c>
      <c r="I2389">
        <v>2029</v>
      </c>
      <c r="J2389">
        <v>6</v>
      </c>
      <c r="K2389" s="5">
        <v>26827.20205</v>
      </c>
      <c r="L2389" s="6">
        <v>14614.313920000001</v>
      </c>
      <c r="M23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0" spans="1:13" x14ac:dyDescent="0.2">
      <c r="A2390" t="s">
        <v>4137</v>
      </c>
      <c r="B2390" t="s">
        <v>18</v>
      </c>
      <c r="C2390">
        <v>3</v>
      </c>
      <c r="D2390" s="6">
        <v>16732.240000000002</v>
      </c>
      <c r="E2390" s="6">
        <v>6147110034.0900002</v>
      </c>
      <c r="F2390">
        <v>19</v>
      </c>
      <c r="G2390" t="s">
        <v>13</v>
      </c>
      <c r="H2390">
        <v>2013</v>
      </c>
      <c r="I2390">
        <v>5193</v>
      </c>
      <c r="J2390">
        <v>12</v>
      </c>
      <c r="K2390" s="5">
        <v>367380.28080000001</v>
      </c>
      <c r="L2390" s="6">
        <v>880.64396299999999</v>
      </c>
      <c r="M23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1" spans="1:13" x14ac:dyDescent="0.2">
      <c r="A2391" t="s">
        <v>4138</v>
      </c>
      <c r="B2391" t="s">
        <v>9</v>
      </c>
      <c r="C2391">
        <v>2</v>
      </c>
      <c r="D2391" s="6">
        <v>80500.86</v>
      </c>
      <c r="E2391" s="6">
        <v>28281092801.959999</v>
      </c>
      <c r="F2391">
        <v>25</v>
      </c>
      <c r="G2391" t="s">
        <v>13</v>
      </c>
      <c r="H2391">
        <v>2011</v>
      </c>
      <c r="I2391">
        <v>59</v>
      </c>
      <c r="J2391">
        <v>14</v>
      </c>
      <c r="K2391" s="5">
        <v>351313.1911</v>
      </c>
      <c r="L2391" s="6">
        <v>3220.0342049999999</v>
      </c>
      <c r="M23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2" spans="1:13" x14ac:dyDescent="0.2">
      <c r="A2392" t="s">
        <v>4139</v>
      </c>
      <c r="B2392" t="s">
        <v>24</v>
      </c>
      <c r="C2392">
        <v>6</v>
      </c>
      <c r="D2392" s="6">
        <v>65966.509999999995</v>
      </c>
      <c r="E2392" s="6">
        <v>2315164013.3800001</v>
      </c>
      <c r="F2392">
        <v>19</v>
      </c>
      <c r="G2392" t="s">
        <v>19</v>
      </c>
      <c r="H2392">
        <v>2011</v>
      </c>
      <c r="I2392">
        <v>8542</v>
      </c>
      <c r="J2392">
        <v>14</v>
      </c>
      <c r="K2392" s="5">
        <v>35095.049420000003</v>
      </c>
      <c r="L2392" s="6">
        <v>3471.9217560000002</v>
      </c>
      <c r="M23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3" spans="1:13" x14ac:dyDescent="0.2">
      <c r="A2393" t="s">
        <v>4141</v>
      </c>
      <c r="B2393" t="s">
        <v>12</v>
      </c>
      <c r="C2393">
        <v>3</v>
      </c>
      <c r="D2393" s="6">
        <v>288891.33</v>
      </c>
      <c r="E2393" s="6">
        <v>1311040192.8599999</v>
      </c>
      <c r="F2393">
        <v>37</v>
      </c>
      <c r="G2393" t="s">
        <v>21</v>
      </c>
      <c r="H2393">
        <v>2009</v>
      </c>
      <c r="I2393">
        <v>368</v>
      </c>
      <c r="J2393">
        <v>16</v>
      </c>
      <c r="K2393" s="5">
        <v>4537.1776639999998</v>
      </c>
      <c r="L2393" s="6">
        <v>7807.8738540000004</v>
      </c>
      <c r="M23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4" spans="1:13" x14ac:dyDescent="0.2">
      <c r="A2394" t="s">
        <v>4144</v>
      </c>
      <c r="B2394" t="s">
        <v>24</v>
      </c>
      <c r="C2394">
        <v>2</v>
      </c>
      <c r="D2394" s="6">
        <v>26559.06</v>
      </c>
      <c r="E2394" s="6">
        <v>11526986581.99</v>
      </c>
      <c r="F2394">
        <v>39</v>
      </c>
      <c r="G2394" t="s">
        <v>10</v>
      </c>
      <c r="H2394">
        <v>2021</v>
      </c>
      <c r="I2394">
        <v>618</v>
      </c>
      <c r="J2394">
        <v>4</v>
      </c>
      <c r="K2394" s="5">
        <v>434012.3737</v>
      </c>
      <c r="L2394" s="6">
        <v>681.00149999999996</v>
      </c>
      <c r="M23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5" spans="1:13" x14ac:dyDescent="0.2">
      <c r="A2395" t="s">
        <v>437</v>
      </c>
      <c r="B2395" t="s">
        <v>9</v>
      </c>
      <c r="C2395">
        <v>8</v>
      </c>
      <c r="D2395" s="6">
        <v>133729.99</v>
      </c>
      <c r="E2395" s="6">
        <v>20220188917.16</v>
      </c>
      <c r="F2395">
        <v>23</v>
      </c>
      <c r="G2395" t="s">
        <v>27</v>
      </c>
      <c r="H2395">
        <v>2011</v>
      </c>
      <c r="I2395">
        <v>10922</v>
      </c>
      <c r="J2395">
        <v>14</v>
      </c>
      <c r="K2395" s="5">
        <v>151200.60500000001</v>
      </c>
      <c r="L2395" s="6">
        <v>5814.3473299999996</v>
      </c>
      <c r="M23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6" spans="1:13" x14ac:dyDescent="0.2">
      <c r="A2396" t="s">
        <v>4145</v>
      </c>
      <c r="B2396" t="s">
        <v>32</v>
      </c>
      <c r="C2396">
        <v>4</v>
      </c>
      <c r="D2396" s="6">
        <v>111107.48</v>
      </c>
      <c r="E2396" s="6">
        <v>4001961832.1399999</v>
      </c>
      <c r="F2396">
        <v>21</v>
      </c>
      <c r="G2396" t="s">
        <v>10</v>
      </c>
      <c r="H2396">
        <v>2014</v>
      </c>
      <c r="I2396">
        <v>1351</v>
      </c>
      <c r="J2396">
        <v>11</v>
      </c>
      <c r="K2396" s="5">
        <v>36017.835099999997</v>
      </c>
      <c r="L2396" s="6">
        <v>5290.8321580000002</v>
      </c>
      <c r="M23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7" spans="1:13" x14ac:dyDescent="0.2">
      <c r="A2397" t="s">
        <v>4146</v>
      </c>
      <c r="B2397" t="s">
        <v>24</v>
      </c>
      <c r="C2397">
        <v>3</v>
      </c>
      <c r="D2397" s="6">
        <v>103015.28</v>
      </c>
      <c r="E2397" s="6">
        <v>22546023856.700001</v>
      </c>
      <c r="F2397">
        <v>48</v>
      </c>
      <c r="G2397" t="s">
        <v>21</v>
      </c>
      <c r="H2397">
        <v>2001</v>
      </c>
      <c r="I2397">
        <v>4731</v>
      </c>
      <c r="J2397">
        <v>24</v>
      </c>
      <c r="K2397" s="5">
        <v>218859.973</v>
      </c>
      <c r="L2397" s="6">
        <v>2146.1516139999999</v>
      </c>
      <c r="M23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8" spans="1:13" x14ac:dyDescent="0.2">
      <c r="A2398" t="s">
        <v>4147</v>
      </c>
      <c r="B2398" t="s">
        <v>15</v>
      </c>
      <c r="C2398">
        <v>9</v>
      </c>
      <c r="D2398" s="6">
        <v>244171.43</v>
      </c>
      <c r="E2398" s="6">
        <v>8446404969.8699999</v>
      </c>
      <c r="F2398">
        <v>17</v>
      </c>
      <c r="G2398" t="s">
        <v>13</v>
      </c>
      <c r="H2398">
        <v>2013</v>
      </c>
      <c r="I2398">
        <v>4056</v>
      </c>
      <c r="J2398">
        <v>12</v>
      </c>
      <c r="K2398" s="5">
        <v>34591.10974</v>
      </c>
      <c r="L2398" s="6">
        <v>14363.02541</v>
      </c>
      <c r="M23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399" spans="1:13" x14ac:dyDescent="0.2">
      <c r="A2399" t="s">
        <v>4149</v>
      </c>
      <c r="B2399" t="s">
        <v>32</v>
      </c>
      <c r="C2399">
        <v>8</v>
      </c>
      <c r="D2399" s="6">
        <v>160980.85</v>
      </c>
      <c r="E2399" s="6">
        <v>4360984275.6700001</v>
      </c>
      <c r="F2399">
        <v>38</v>
      </c>
      <c r="G2399" t="s">
        <v>35</v>
      </c>
      <c r="H2399">
        <v>2020</v>
      </c>
      <c r="I2399">
        <v>5596</v>
      </c>
      <c r="J2399">
        <v>5</v>
      </c>
      <c r="K2399" s="5">
        <v>27089.081699999999</v>
      </c>
      <c r="L2399" s="6">
        <v>4236.3380580000003</v>
      </c>
      <c r="M23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0" spans="1:13" x14ac:dyDescent="0.2">
      <c r="A2400" t="s">
        <v>4152</v>
      </c>
      <c r="B2400" t="s">
        <v>32</v>
      </c>
      <c r="C2400">
        <v>4</v>
      </c>
      <c r="D2400" s="6">
        <v>334077.58</v>
      </c>
      <c r="E2400" s="6">
        <v>13670243561.23</v>
      </c>
      <c r="F2400">
        <v>45</v>
      </c>
      <c r="G2400" t="s">
        <v>19</v>
      </c>
      <c r="H2400">
        <v>2014</v>
      </c>
      <c r="I2400">
        <v>14878</v>
      </c>
      <c r="J2400">
        <v>11</v>
      </c>
      <c r="K2400" s="5">
        <v>40918.368150000002</v>
      </c>
      <c r="L2400" s="6">
        <v>7423.9462629999998</v>
      </c>
      <c r="M24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1" spans="1:13" x14ac:dyDescent="0.2">
      <c r="A2401" t="s">
        <v>438</v>
      </c>
      <c r="B2401" t="s">
        <v>9</v>
      </c>
      <c r="C2401">
        <v>8</v>
      </c>
      <c r="D2401" s="6">
        <v>12558.3</v>
      </c>
      <c r="E2401" s="6">
        <v>4692768515.1499996</v>
      </c>
      <c r="F2401">
        <v>45</v>
      </c>
      <c r="G2401" t="s">
        <v>19</v>
      </c>
      <c r="H2401">
        <v>2004</v>
      </c>
      <c r="I2401">
        <v>3754</v>
      </c>
      <c r="J2401">
        <v>21</v>
      </c>
      <c r="K2401" s="5">
        <v>373677.64319999999</v>
      </c>
      <c r="L2401" s="6">
        <v>279.07333399999999</v>
      </c>
      <c r="M24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2" spans="1:13" x14ac:dyDescent="0.2">
      <c r="A2402" t="s">
        <v>4155</v>
      </c>
      <c r="B2402" t="s">
        <v>9</v>
      </c>
      <c r="C2402">
        <v>1</v>
      </c>
      <c r="D2402" s="6">
        <v>119114.47</v>
      </c>
      <c r="E2402" s="6">
        <v>5515021547.9099998</v>
      </c>
      <c r="F2402">
        <v>10</v>
      </c>
      <c r="G2402" t="s">
        <v>29</v>
      </c>
      <c r="H2402">
        <v>2017</v>
      </c>
      <c r="I2402">
        <v>11468</v>
      </c>
      <c r="J2402">
        <v>8</v>
      </c>
      <c r="K2402" s="5">
        <v>46299.181299999997</v>
      </c>
      <c r="L2402" s="6">
        <v>11911.446980000001</v>
      </c>
      <c r="M24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3" spans="1:13" x14ac:dyDescent="0.2">
      <c r="A2403" t="s">
        <v>4156</v>
      </c>
      <c r="B2403" t="s">
        <v>32</v>
      </c>
      <c r="C2403">
        <v>6</v>
      </c>
      <c r="D2403" s="6">
        <v>104138.12</v>
      </c>
      <c r="E2403" s="6">
        <v>24941661565.389999</v>
      </c>
      <c r="F2403">
        <v>34</v>
      </c>
      <c r="G2403" t="s">
        <v>37</v>
      </c>
      <c r="H2403">
        <v>2002</v>
      </c>
      <c r="I2403">
        <v>9939</v>
      </c>
      <c r="J2403">
        <v>23</v>
      </c>
      <c r="K2403" s="5">
        <v>239504.59520000001</v>
      </c>
      <c r="L2403" s="6">
        <v>3062.8857779999998</v>
      </c>
      <c r="M24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4" spans="1:13" x14ac:dyDescent="0.2">
      <c r="A2404" t="s">
        <v>4159</v>
      </c>
      <c r="B2404" t="s">
        <v>18</v>
      </c>
      <c r="C2404">
        <v>2</v>
      </c>
      <c r="D2404" s="6">
        <v>101661.63</v>
      </c>
      <c r="E2404" s="6">
        <v>2338281968.6799998</v>
      </c>
      <c r="F2404">
        <v>35</v>
      </c>
      <c r="G2404" t="s">
        <v>10</v>
      </c>
      <c r="H2404">
        <v>2011</v>
      </c>
      <c r="I2404">
        <v>16508</v>
      </c>
      <c r="J2404">
        <v>14</v>
      </c>
      <c r="K2404" s="5">
        <v>22999.633600000001</v>
      </c>
      <c r="L2404" s="6">
        <v>2904.6180810000001</v>
      </c>
      <c r="M24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5" spans="1:13" x14ac:dyDescent="0.2">
      <c r="A2405" t="s">
        <v>4160</v>
      </c>
      <c r="B2405" t="s">
        <v>12</v>
      </c>
      <c r="C2405">
        <v>8</v>
      </c>
      <c r="D2405" s="6">
        <v>56228.34</v>
      </c>
      <c r="E2405" s="6">
        <v>14896043977.950001</v>
      </c>
      <c r="F2405">
        <v>26</v>
      </c>
      <c r="G2405" t="s">
        <v>19</v>
      </c>
      <c r="H2405">
        <v>2007</v>
      </c>
      <c r="I2405">
        <v>3357</v>
      </c>
      <c r="J2405">
        <v>18</v>
      </c>
      <c r="K2405" s="5">
        <v>264919.58350000001</v>
      </c>
      <c r="L2405" s="6">
        <v>2162.628365</v>
      </c>
      <c r="M24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6" spans="1:13" x14ac:dyDescent="0.2">
      <c r="A2406" t="s">
        <v>4161</v>
      </c>
      <c r="B2406" t="s">
        <v>49</v>
      </c>
      <c r="C2406">
        <v>9</v>
      </c>
      <c r="D2406" s="6">
        <v>380591.72</v>
      </c>
      <c r="E2406" s="6">
        <v>18905554948.860001</v>
      </c>
      <c r="F2406">
        <v>29</v>
      </c>
      <c r="G2406" t="s">
        <v>21</v>
      </c>
      <c r="H2406">
        <v>2007</v>
      </c>
      <c r="I2406">
        <v>548</v>
      </c>
      <c r="J2406">
        <v>18</v>
      </c>
      <c r="K2406" s="5">
        <v>49673.110289999997</v>
      </c>
      <c r="L2406" s="6">
        <v>13123.85233</v>
      </c>
      <c r="M24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7" spans="1:13" x14ac:dyDescent="0.2">
      <c r="A2407" t="s">
        <v>4162</v>
      </c>
      <c r="B2407" t="s">
        <v>12</v>
      </c>
      <c r="C2407">
        <v>10</v>
      </c>
      <c r="D2407" s="6">
        <v>68014.33</v>
      </c>
      <c r="E2407" s="6">
        <v>17733145641.560001</v>
      </c>
      <c r="F2407">
        <v>10</v>
      </c>
      <c r="G2407" t="s">
        <v>27</v>
      </c>
      <c r="H2407">
        <v>2005</v>
      </c>
      <c r="I2407">
        <v>19708</v>
      </c>
      <c r="J2407">
        <v>20</v>
      </c>
      <c r="K2407" s="5">
        <v>260725.5931</v>
      </c>
      <c r="L2407" s="6">
        <v>6801.4334220000001</v>
      </c>
      <c r="M24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8" spans="1:13" x14ac:dyDescent="0.2">
      <c r="A2408" t="s">
        <v>4166</v>
      </c>
      <c r="B2408" t="s">
        <v>12</v>
      </c>
      <c r="C2408">
        <v>4</v>
      </c>
      <c r="D2408" s="6">
        <v>250277.37</v>
      </c>
      <c r="E2408" s="6">
        <v>10100540922.049999</v>
      </c>
      <c r="F2408">
        <v>35</v>
      </c>
      <c r="G2408" t="s">
        <v>37</v>
      </c>
      <c r="H2408">
        <v>2010</v>
      </c>
      <c r="I2408">
        <v>7979</v>
      </c>
      <c r="J2408">
        <v>15</v>
      </c>
      <c r="K2408" s="5">
        <v>40356.388030000002</v>
      </c>
      <c r="L2408" s="6">
        <v>7150.7819890000001</v>
      </c>
      <c r="M24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09" spans="1:13" x14ac:dyDescent="0.2">
      <c r="A2409" t="s">
        <v>4167</v>
      </c>
      <c r="B2409" t="s">
        <v>15</v>
      </c>
      <c r="C2409">
        <v>7</v>
      </c>
      <c r="D2409" s="6">
        <v>307210.15999999997</v>
      </c>
      <c r="E2409" s="6">
        <v>8260760947.0500002</v>
      </c>
      <c r="F2409">
        <v>36</v>
      </c>
      <c r="G2409" t="s">
        <v>37</v>
      </c>
      <c r="H2409">
        <v>2006</v>
      </c>
      <c r="I2409">
        <v>211</v>
      </c>
      <c r="J2409">
        <v>19</v>
      </c>
      <c r="K2409" s="5">
        <v>26888.608619999999</v>
      </c>
      <c r="L2409" s="6">
        <v>8533.6155369999997</v>
      </c>
      <c r="M24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0" spans="1:13" x14ac:dyDescent="0.2">
      <c r="A2410" t="s">
        <v>4168</v>
      </c>
      <c r="B2410" t="s">
        <v>42</v>
      </c>
      <c r="C2410">
        <v>3</v>
      </c>
      <c r="D2410" s="6">
        <v>166257.53</v>
      </c>
      <c r="E2410" s="6">
        <v>7637585644.1000004</v>
      </c>
      <c r="F2410">
        <v>45</v>
      </c>
      <c r="G2410" t="s">
        <v>29</v>
      </c>
      <c r="H2410">
        <v>2009</v>
      </c>
      <c r="I2410">
        <v>4152</v>
      </c>
      <c r="J2410">
        <v>16</v>
      </c>
      <c r="K2410" s="5">
        <v>45937.284220000001</v>
      </c>
      <c r="L2410" s="6">
        <v>3694.6117669999999</v>
      </c>
      <c r="M24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1" spans="1:13" x14ac:dyDescent="0.2">
      <c r="A2411" t="s">
        <v>4169</v>
      </c>
      <c r="B2411" t="s">
        <v>32</v>
      </c>
      <c r="C2411">
        <v>7</v>
      </c>
      <c r="D2411" s="6">
        <v>45719.96</v>
      </c>
      <c r="E2411" s="6">
        <v>2278074539.0700002</v>
      </c>
      <c r="F2411">
        <v>34</v>
      </c>
      <c r="G2411" t="s">
        <v>33</v>
      </c>
      <c r="H2411">
        <v>2001</v>
      </c>
      <c r="I2411">
        <v>1281</v>
      </c>
      <c r="J2411">
        <v>24</v>
      </c>
      <c r="K2411" s="5">
        <v>49825.691639999997</v>
      </c>
      <c r="L2411" s="6">
        <v>1344.7048179999999</v>
      </c>
      <c r="M24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2" spans="1:13" x14ac:dyDescent="0.2">
      <c r="A2412" t="s">
        <v>4170</v>
      </c>
      <c r="B2412" t="s">
        <v>32</v>
      </c>
      <c r="C2412">
        <v>5</v>
      </c>
      <c r="D2412" s="6">
        <v>30926.01</v>
      </c>
      <c r="E2412" s="6">
        <v>14558782095.940001</v>
      </c>
      <c r="F2412">
        <v>4</v>
      </c>
      <c r="G2412" t="s">
        <v>16</v>
      </c>
      <c r="H2412">
        <v>2004</v>
      </c>
      <c r="I2412">
        <v>5157</v>
      </c>
      <c r="J2412">
        <v>21</v>
      </c>
      <c r="K2412" s="5">
        <v>470760.72269999998</v>
      </c>
      <c r="L2412" s="6">
        <v>7731.5026870000002</v>
      </c>
      <c r="M24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3" spans="1:13" x14ac:dyDescent="0.2">
      <c r="A2413" t="s">
        <v>4172</v>
      </c>
      <c r="B2413" t="s">
        <v>32</v>
      </c>
      <c r="C2413">
        <v>7</v>
      </c>
      <c r="D2413" s="6">
        <v>24732.03</v>
      </c>
      <c r="E2413" s="6">
        <v>3910609382.4899998</v>
      </c>
      <c r="F2413">
        <v>19</v>
      </c>
      <c r="G2413" t="s">
        <v>19</v>
      </c>
      <c r="H2413">
        <v>2011</v>
      </c>
      <c r="I2413">
        <v>13558</v>
      </c>
      <c r="J2413">
        <v>14</v>
      </c>
      <c r="K2413" s="5">
        <v>158118.21109999999</v>
      </c>
      <c r="L2413" s="6">
        <v>1301.6858930000001</v>
      </c>
      <c r="M24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4" spans="1:13" x14ac:dyDescent="0.2">
      <c r="A2414" t="s">
        <v>4173</v>
      </c>
      <c r="B2414" t="s">
        <v>32</v>
      </c>
      <c r="C2414">
        <v>1</v>
      </c>
      <c r="D2414" s="6">
        <v>54252.4</v>
      </c>
      <c r="E2414" s="6">
        <v>10981442010.33</v>
      </c>
      <c r="F2414">
        <v>23</v>
      </c>
      <c r="G2414" t="s">
        <v>35</v>
      </c>
      <c r="H2414">
        <v>2003</v>
      </c>
      <c r="I2414">
        <v>598</v>
      </c>
      <c r="J2414">
        <v>22</v>
      </c>
      <c r="K2414" s="5">
        <v>202412.93429999999</v>
      </c>
      <c r="L2414" s="6">
        <v>2358.8000609999999</v>
      </c>
      <c r="M24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5" spans="1:13" x14ac:dyDescent="0.2">
      <c r="A2415" t="s">
        <v>4175</v>
      </c>
      <c r="B2415" t="s">
        <v>24</v>
      </c>
      <c r="C2415">
        <v>8</v>
      </c>
      <c r="D2415" s="6">
        <v>5200.6099999999997</v>
      </c>
      <c r="E2415" s="6">
        <v>2481040187.5700002</v>
      </c>
      <c r="F2415">
        <v>50</v>
      </c>
      <c r="G2415" t="s">
        <v>27</v>
      </c>
      <c r="H2415">
        <v>2022</v>
      </c>
      <c r="I2415">
        <v>15975</v>
      </c>
      <c r="J2415">
        <v>3</v>
      </c>
      <c r="K2415" s="5">
        <v>477066.0528</v>
      </c>
      <c r="L2415" s="6">
        <v>104.0122211</v>
      </c>
      <c r="M24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6" spans="1:13" x14ac:dyDescent="0.2">
      <c r="A2416" t="s">
        <v>4176</v>
      </c>
      <c r="B2416" t="s">
        <v>18</v>
      </c>
      <c r="C2416">
        <v>2</v>
      </c>
      <c r="D2416" s="6">
        <v>136316.06</v>
      </c>
      <c r="E2416" s="6">
        <v>6237582793.6899996</v>
      </c>
      <c r="F2416">
        <v>32</v>
      </c>
      <c r="G2416" t="s">
        <v>35</v>
      </c>
      <c r="H2416">
        <v>2008</v>
      </c>
      <c r="I2416">
        <v>344</v>
      </c>
      <c r="J2416">
        <v>17</v>
      </c>
      <c r="K2416" s="5">
        <v>45757.237050000003</v>
      </c>
      <c r="L2416" s="6">
        <v>4259.8770160000004</v>
      </c>
      <c r="M24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7" spans="1:13" x14ac:dyDescent="0.2">
      <c r="A2417" t="s">
        <v>4177</v>
      </c>
      <c r="B2417" t="s">
        <v>49</v>
      </c>
      <c r="C2417">
        <v>6</v>
      </c>
      <c r="D2417" s="6">
        <v>59530.97</v>
      </c>
      <c r="E2417" s="6">
        <v>16996641702.66</v>
      </c>
      <c r="F2417">
        <v>47</v>
      </c>
      <c r="G2417" t="s">
        <v>10</v>
      </c>
      <c r="H2417">
        <v>2017</v>
      </c>
      <c r="I2417">
        <v>5106</v>
      </c>
      <c r="J2417">
        <v>8</v>
      </c>
      <c r="K2417" s="5">
        <v>285508.2182</v>
      </c>
      <c r="L2417" s="6">
        <v>1266.6164570000001</v>
      </c>
      <c r="M24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8" spans="1:13" x14ac:dyDescent="0.2">
      <c r="A2418" t="s">
        <v>4178</v>
      </c>
      <c r="B2418" t="s">
        <v>49</v>
      </c>
      <c r="C2418">
        <v>2</v>
      </c>
      <c r="D2418" s="6">
        <v>268648.65000000002</v>
      </c>
      <c r="E2418" s="6">
        <v>6022727815.8000002</v>
      </c>
      <c r="F2418">
        <v>31</v>
      </c>
      <c r="G2418" t="s">
        <v>37</v>
      </c>
      <c r="H2418">
        <v>2016</v>
      </c>
      <c r="I2418">
        <v>6345</v>
      </c>
      <c r="J2418">
        <v>9</v>
      </c>
      <c r="K2418" s="5">
        <v>22417.604790000001</v>
      </c>
      <c r="L2418" s="6">
        <v>8666.0853470000002</v>
      </c>
      <c r="M24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19" spans="1:13" x14ac:dyDescent="0.2">
      <c r="A2419" t="s">
        <v>4179</v>
      </c>
      <c r="B2419" t="s">
        <v>9</v>
      </c>
      <c r="C2419">
        <v>1</v>
      </c>
      <c r="D2419" s="6">
        <v>354008.67</v>
      </c>
      <c r="E2419" s="6">
        <v>998781611.94000006</v>
      </c>
      <c r="F2419">
        <v>30</v>
      </c>
      <c r="G2419" t="s">
        <v>19</v>
      </c>
      <c r="H2419">
        <v>2014</v>
      </c>
      <c r="I2419">
        <v>18831</v>
      </c>
      <c r="J2419">
        <v>11</v>
      </c>
      <c r="K2419" s="5">
        <v>2820.3478500000001</v>
      </c>
      <c r="L2419" s="6">
        <v>11800.289140000001</v>
      </c>
      <c r="M24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0" spans="1:13" x14ac:dyDescent="0.2">
      <c r="A2420" t="s">
        <v>4180</v>
      </c>
      <c r="B2420" t="s">
        <v>42</v>
      </c>
      <c r="C2420">
        <v>5</v>
      </c>
      <c r="D2420" s="6">
        <v>3871.24</v>
      </c>
      <c r="E2420" s="6">
        <v>1871872204.02</v>
      </c>
      <c r="F2420">
        <v>17</v>
      </c>
      <c r="G2420" t="s">
        <v>27</v>
      </c>
      <c r="H2420">
        <v>2013</v>
      </c>
      <c r="I2420">
        <v>18581</v>
      </c>
      <c r="J2420">
        <v>12</v>
      </c>
      <c r="K2420" s="5">
        <v>483532.00770000002</v>
      </c>
      <c r="L2420" s="6">
        <v>227.71998579999999</v>
      </c>
      <c r="M24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1" spans="1:13" x14ac:dyDescent="0.2">
      <c r="A2421" t="s">
        <v>4181</v>
      </c>
      <c r="B2421" t="s">
        <v>9</v>
      </c>
      <c r="C2421">
        <v>7</v>
      </c>
      <c r="D2421" s="6">
        <v>337821.83</v>
      </c>
      <c r="E2421" s="6">
        <v>9929372996.5900002</v>
      </c>
      <c r="F2421">
        <v>41</v>
      </c>
      <c r="G2421" t="s">
        <v>35</v>
      </c>
      <c r="H2421">
        <v>2011</v>
      </c>
      <c r="I2421">
        <v>13927</v>
      </c>
      <c r="J2421">
        <v>14</v>
      </c>
      <c r="K2421" s="5">
        <v>29391.336439999999</v>
      </c>
      <c r="L2421" s="6">
        <v>8239.5569219999998</v>
      </c>
      <c r="M24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2" spans="1:13" x14ac:dyDescent="0.2">
      <c r="A2422" t="s">
        <v>4182</v>
      </c>
      <c r="B2422" t="s">
        <v>42</v>
      </c>
      <c r="C2422">
        <v>5</v>
      </c>
      <c r="D2422" s="6">
        <v>423784.21</v>
      </c>
      <c r="E2422" s="6">
        <v>9142199377.3999996</v>
      </c>
      <c r="F2422">
        <v>24</v>
      </c>
      <c r="G2422" t="s">
        <v>29</v>
      </c>
      <c r="H2422">
        <v>2010</v>
      </c>
      <c r="I2422">
        <v>8686</v>
      </c>
      <c r="J2422">
        <v>15</v>
      </c>
      <c r="K2422" s="5">
        <v>21571.77032</v>
      </c>
      <c r="L2422" s="6">
        <v>17657.675319999998</v>
      </c>
      <c r="M24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3" spans="1:13" x14ac:dyDescent="0.2">
      <c r="A2423" t="s">
        <v>4183</v>
      </c>
      <c r="B2423" t="s">
        <v>49</v>
      </c>
      <c r="C2423">
        <v>5</v>
      </c>
      <c r="D2423" s="6">
        <v>163508</v>
      </c>
      <c r="E2423" s="6">
        <v>2537685943.73</v>
      </c>
      <c r="F2423">
        <v>50</v>
      </c>
      <c r="G2423" t="s">
        <v>33</v>
      </c>
      <c r="H2423">
        <v>2019</v>
      </c>
      <c r="I2423">
        <v>7495</v>
      </c>
      <c r="J2423">
        <v>6</v>
      </c>
      <c r="K2423" s="5">
        <v>15519.25584</v>
      </c>
      <c r="L2423" s="6">
        <v>3270.1599379999998</v>
      </c>
      <c r="M24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4" spans="1:13" x14ac:dyDescent="0.2">
      <c r="A2424" t="s">
        <v>4184</v>
      </c>
      <c r="B2424" t="s">
        <v>42</v>
      </c>
      <c r="C2424">
        <v>9</v>
      </c>
      <c r="D2424" s="6">
        <v>237801.91</v>
      </c>
      <c r="E2424" s="6">
        <v>5077593175.8999996</v>
      </c>
      <c r="F2424">
        <v>18</v>
      </c>
      <c r="G2424" t="s">
        <v>16</v>
      </c>
      <c r="H2424">
        <v>2013</v>
      </c>
      <c r="I2424">
        <v>17779</v>
      </c>
      <c r="J2424">
        <v>12</v>
      </c>
      <c r="K2424" s="5">
        <v>21351.196899999999</v>
      </c>
      <c r="L2424" s="6">
        <v>13211.21715</v>
      </c>
      <c r="M24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5" spans="1:13" x14ac:dyDescent="0.2">
      <c r="A2425" t="s">
        <v>441</v>
      </c>
      <c r="B2425" t="s">
        <v>49</v>
      </c>
      <c r="C2425">
        <v>4</v>
      </c>
      <c r="D2425" s="6">
        <v>29520.78</v>
      </c>
      <c r="E2425" s="6">
        <v>7063596817</v>
      </c>
      <c r="F2425">
        <v>14</v>
      </c>
      <c r="G2425" t="s">
        <v>35</v>
      </c>
      <c r="H2425">
        <v>2011</v>
      </c>
      <c r="I2425">
        <v>14442</v>
      </c>
      <c r="J2425">
        <v>14</v>
      </c>
      <c r="K2425" s="5">
        <v>239274.37760000001</v>
      </c>
      <c r="L2425" s="6">
        <v>2108.6274520000002</v>
      </c>
      <c r="M24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6" spans="1:13" x14ac:dyDescent="0.2">
      <c r="A2426" t="s">
        <v>4185</v>
      </c>
      <c r="B2426" t="s">
        <v>18</v>
      </c>
      <c r="C2426">
        <v>6</v>
      </c>
      <c r="D2426" s="6">
        <v>405793.1</v>
      </c>
      <c r="E2426" s="6">
        <v>17036249679.309999</v>
      </c>
      <c r="F2426">
        <v>26</v>
      </c>
      <c r="G2426" t="s">
        <v>35</v>
      </c>
      <c r="H2426">
        <v>2016</v>
      </c>
      <c r="I2426">
        <v>2465</v>
      </c>
      <c r="J2426">
        <v>9</v>
      </c>
      <c r="K2426" s="5">
        <v>41981.600409999999</v>
      </c>
      <c r="L2426" s="6">
        <v>15607.427030000001</v>
      </c>
      <c r="M24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7" spans="1:13" x14ac:dyDescent="0.2">
      <c r="A2427" t="s">
        <v>4186</v>
      </c>
      <c r="B2427" t="s">
        <v>24</v>
      </c>
      <c r="C2427">
        <v>7</v>
      </c>
      <c r="D2427" s="6">
        <v>159978.26</v>
      </c>
      <c r="E2427" s="6">
        <v>7311234559.7200003</v>
      </c>
      <c r="F2427">
        <v>46</v>
      </c>
      <c r="G2427" t="s">
        <v>13</v>
      </c>
      <c r="H2427">
        <v>2003</v>
      </c>
      <c r="I2427">
        <v>1511</v>
      </c>
      <c r="J2427">
        <v>22</v>
      </c>
      <c r="K2427" s="5">
        <v>45700.426939999998</v>
      </c>
      <c r="L2427" s="6">
        <v>3477.7881649999999</v>
      </c>
      <c r="M24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8" spans="1:13" x14ac:dyDescent="0.2">
      <c r="A2428" t="s">
        <v>4187</v>
      </c>
      <c r="B2428" t="s">
        <v>49</v>
      </c>
      <c r="C2428">
        <v>8</v>
      </c>
      <c r="D2428" s="6">
        <v>132557.51999999999</v>
      </c>
      <c r="E2428" s="6">
        <v>5114072308.04</v>
      </c>
      <c r="F2428">
        <v>47</v>
      </c>
      <c r="G2428" t="s">
        <v>10</v>
      </c>
      <c r="H2428">
        <v>2006</v>
      </c>
      <c r="I2428">
        <v>8273</v>
      </c>
      <c r="J2428">
        <v>19</v>
      </c>
      <c r="K2428" s="5">
        <v>38579.023979999998</v>
      </c>
      <c r="L2428" s="6">
        <v>2820.3727709999998</v>
      </c>
      <c r="M24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29" spans="1:13" x14ac:dyDescent="0.2">
      <c r="A2429" t="s">
        <v>4189</v>
      </c>
      <c r="B2429" t="s">
        <v>24</v>
      </c>
      <c r="C2429">
        <v>3</v>
      </c>
      <c r="D2429" s="6">
        <v>459575.55</v>
      </c>
      <c r="E2429" s="6">
        <v>1887857360.47</v>
      </c>
      <c r="F2429">
        <v>25</v>
      </c>
      <c r="G2429" t="s">
        <v>16</v>
      </c>
      <c r="H2429">
        <v>2011</v>
      </c>
      <c r="I2429">
        <v>3771</v>
      </c>
      <c r="J2429">
        <v>14</v>
      </c>
      <c r="K2429" s="5">
        <v>4106.8281420000003</v>
      </c>
      <c r="L2429" s="6">
        <v>18383.021830000002</v>
      </c>
      <c r="M24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0" spans="1:13" x14ac:dyDescent="0.2">
      <c r="A2430" t="s">
        <v>4190</v>
      </c>
      <c r="B2430" t="s">
        <v>9</v>
      </c>
      <c r="C2430">
        <v>2</v>
      </c>
      <c r="D2430" s="6">
        <v>41034.199999999997</v>
      </c>
      <c r="E2430" s="6">
        <v>9609756954.7299995</v>
      </c>
      <c r="F2430">
        <v>34</v>
      </c>
      <c r="G2430" t="s">
        <v>35</v>
      </c>
      <c r="H2430">
        <v>2005</v>
      </c>
      <c r="I2430">
        <v>16889</v>
      </c>
      <c r="J2430">
        <v>20</v>
      </c>
      <c r="K2430" s="5">
        <v>234187.9694</v>
      </c>
      <c r="L2430" s="6">
        <v>1206.888228</v>
      </c>
      <c r="M24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1" spans="1:13" x14ac:dyDescent="0.2">
      <c r="A2431" t="s">
        <v>4191</v>
      </c>
      <c r="B2431" t="s">
        <v>42</v>
      </c>
      <c r="C2431">
        <v>9</v>
      </c>
      <c r="D2431" s="6">
        <v>426834.11</v>
      </c>
      <c r="E2431" s="6">
        <v>20496232660.830002</v>
      </c>
      <c r="F2431">
        <v>38</v>
      </c>
      <c r="G2431" t="s">
        <v>37</v>
      </c>
      <c r="H2431">
        <v>2005</v>
      </c>
      <c r="I2431">
        <v>4753</v>
      </c>
      <c r="J2431">
        <v>20</v>
      </c>
      <c r="K2431" s="5">
        <v>48018.200940000002</v>
      </c>
      <c r="L2431" s="6">
        <v>11232.47645</v>
      </c>
      <c r="M24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2" spans="1:13" x14ac:dyDescent="0.2">
      <c r="A2432" t="s">
        <v>4192</v>
      </c>
      <c r="B2432" t="s">
        <v>15</v>
      </c>
      <c r="C2432">
        <v>4</v>
      </c>
      <c r="D2432" s="6">
        <v>60229.62</v>
      </c>
      <c r="E2432" s="6">
        <v>14423101506.059999</v>
      </c>
      <c r="F2432">
        <v>34</v>
      </c>
      <c r="G2432" t="s">
        <v>33</v>
      </c>
      <c r="H2432">
        <v>2009</v>
      </c>
      <c r="I2432">
        <v>14926</v>
      </c>
      <c r="J2432">
        <v>16</v>
      </c>
      <c r="K2432" s="5">
        <v>239467.56599999999</v>
      </c>
      <c r="L2432" s="6">
        <v>1771.459507</v>
      </c>
      <c r="M24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3" spans="1:13" x14ac:dyDescent="0.2">
      <c r="A2433" t="s">
        <v>4193</v>
      </c>
      <c r="B2433" t="s">
        <v>15</v>
      </c>
      <c r="C2433">
        <v>1</v>
      </c>
      <c r="D2433" s="6">
        <v>236451.87</v>
      </c>
      <c r="E2433" s="6">
        <v>10128864562.09</v>
      </c>
      <c r="F2433">
        <v>29</v>
      </c>
      <c r="G2433" t="s">
        <v>16</v>
      </c>
      <c r="H2433">
        <v>2017</v>
      </c>
      <c r="I2433">
        <v>10981</v>
      </c>
      <c r="J2433">
        <v>8</v>
      </c>
      <c r="K2433" s="5">
        <v>42835.898209999999</v>
      </c>
      <c r="L2433" s="6">
        <v>8153.512659</v>
      </c>
      <c r="M24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4" spans="1:13" x14ac:dyDescent="0.2">
      <c r="A2434" t="s">
        <v>4194</v>
      </c>
      <c r="B2434" t="s">
        <v>32</v>
      </c>
      <c r="C2434">
        <v>2</v>
      </c>
      <c r="D2434" s="6">
        <v>218571.32</v>
      </c>
      <c r="E2434" s="6">
        <v>4099487608.5799999</v>
      </c>
      <c r="F2434">
        <v>18</v>
      </c>
      <c r="G2434" t="s">
        <v>35</v>
      </c>
      <c r="H2434">
        <v>2008</v>
      </c>
      <c r="I2434">
        <v>12407</v>
      </c>
      <c r="J2434">
        <v>17</v>
      </c>
      <c r="K2434" s="5">
        <v>18754.834849999999</v>
      </c>
      <c r="L2434" s="6">
        <v>12142.851189999999</v>
      </c>
      <c r="M24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5" spans="1:13" x14ac:dyDescent="0.2">
      <c r="A2435" t="s">
        <v>4196</v>
      </c>
      <c r="B2435" t="s">
        <v>15</v>
      </c>
      <c r="C2435">
        <v>9</v>
      </c>
      <c r="D2435" s="6">
        <v>115866.24000000001</v>
      </c>
      <c r="E2435" s="6">
        <v>3006000979.1700001</v>
      </c>
      <c r="F2435">
        <v>25</v>
      </c>
      <c r="G2435" t="s">
        <v>27</v>
      </c>
      <c r="H2435">
        <v>2004</v>
      </c>
      <c r="I2435">
        <v>13941</v>
      </c>
      <c r="J2435">
        <v>21</v>
      </c>
      <c r="K2435" s="5">
        <v>25942.71745</v>
      </c>
      <c r="L2435" s="6">
        <v>4634.6495800000002</v>
      </c>
      <c r="M24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6" spans="1:13" x14ac:dyDescent="0.2">
      <c r="A2436" t="s">
        <v>4197</v>
      </c>
      <c r="B2436" t="s">
        <v>24</v>
      </c>
      <c r="C2436">
        <v>10</v>
      </c>
      <c r="D2436" s="6">
        <v>19062.919999999998</v>
      </c>
      <c r="E2436" s="6">
        <v>5723334663.4700003</v>
      </c>
      <c r="F2436">
        <v>16</v>
      </c>
      <c r="G2436" t="s">
        <v>10</v>
      </c>
      <c r="H2436">
        <v>2021</v>
      </c>
      <c r="I2436">
        <v>13235</v>
      </c>
      <c r="J2436">
        <v>4</v>
      </c>
      <c r="K2436" s="5">
        <v>300232.95419999998</v>
      </c>
      <c r="L2436" s="6">
        <v>1191.4322529999999</v>
      </c>
      <c r="M24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7" spans="1:13" x14ac:dyDescent="0.2">
      <c r="A2437" t="s">
        <v>4199</v>
      </c>
      <c r="B2437" t="s">
        <v>42</v>
      </c>
      <c r="C2437">
        <v>6</v>
      </c>
      <c r="D2437" s="6">
        <v>465905.66</v>
      </c>
      <c r="E2437" s="6">
        <v>7754158004.9099998</v>
      </c>
      <c r="F2437">
        <v>30</v>
      </c>
      <c r="G2437" t="s">
        <v>16</v>
      </c>
      <c r="H2437">
        <v>2021</v>
      </c>
      <c r="I2437">
        <v>16213</v>
      </c>
      <c r="J2437">
        <v>4</v>
      </c>
      <c r="K2437" s="5">
        <v>16642.193579999999</v>
      </c>
      <c r="L2437" s="6">
        <v>15530.1885</v>
      </c>
      <c r="M24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8" spans="1:13" x14ac:dyDescent="0.2">
      <c r="A2438" t="s">
        <v>4201</v>
      </c>
      <c r="B2438" t="s">
        <v>32</v>
      </c>
      <c r="C2438">
        <v>10</v>
      </c>
      <c r="D2438" s="6">
        <v>257039.01</v>
      </c>
      <c r="E2438" s="6">
        <v>8250383141.6199999</v>
      </c>
      <c r="F2438">
        <v>26</v>
      </c>
      <c r="G2438" t="s">
        <v>35</v>
      </c>
      <c r="H2438">
        <v>2011</v>
      </c>
      <c r="I2438">
        <v>7855</v>
      </c>
      <c r="J2438">
        <v>14</v>
      </c>
      <c r="K2438" s="5">
        <v>32096.78628</v>
      </c>
      <c r="L2438" s="6">
        <v>9886.1156900000005</v>
      </c>
      <c r="M24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39" spans="1:13" x14ac:dyDescent="0.2">
      <c r="A2439" t="s">
        <v>4202</v>
      </c>
      <c r="B2439" t="s">
        <v>24</v>
      </c>
      <c r="C2439">
        <v>7</v>
      </c>
      <c r="D2439" s="6">
        <v>45916.15</v>
      </c>
      <c r="E2439" s="6">
        <v>2143171633.3199999</v>
      </c>
      <c r="F2439">
        <v>23</v>
      </c>
      <c r="G2439" t="s">
        <v>27</v>
      </c>
      <c r="H2439">
        <v>2000</v>
      </c>
      <c r="I2439">
        <v>18037</v>
      </c>
      <c r="J2439">
        <v>25</v>
      </c>
      <c r="K2439" s="5">
        <v>46674.76829</v>
      </c>
      <c r="L2439" s="6">
        <v>1996.3543990000001</v>
      </c>
      <c r="M24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0" spans="1:13" x14ac:dyDescent="0.2">
      <c r="A2440" t="s">
        <v>4203</v>
      </c>
      <c r="B2440" t="s">
        <v>24</v>
      </c>
      <c r="C2440">
        <v>8</v>
      </c>
      <c r="D2440" s="6">
        <v>269721.15000000002</v>
      </c>
      <c r="E2440" s="6">
        <v>6438929459.4099998</v>
      </c>
      <c r="F2440">
        <v>44</v>
      </c>
      <c r="G2440" t="s">
        <v>21</v>
      </c>
      <c r="H2440">
        <v>2019</v>
      </c>
      <c r="I2440">
        <v>13236</v>
      </c>
      <c r="J2440">
        <v>6</v>
      </c>
      <c r="K2440" s="5">
        <v>23871.542310000001</v>
      </c>
      <c r="L2440" s="6">
        <v>6130.0260349999999</v>
      </c>
      <c r="M24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1" spans="1:13" x14ac:dyDescent="0.2">
      <c r="A2441" t="s">
        <v>4205</v>
      </c>
      <c r="B2441" t="s">
        <v>15</v>
      </c>
      <c r="C2441">
        <v>10</v>
      </c>
      <c r="D2441" s="6">
        <v>495624.75</v>
      </c>
      <c r="E2441" s="6">
        <v>14008461488.620001</v>
      </c>
      <c r="F2441">
        <v>43</v>
      </c>
      <c r="G2441" t="s">
        <v>21</v>
      </c>
      <c r="H2441">
        <v>2012</v>
      </c>
      <c r="I2441">
        <v>18327</v>
      </c>
      <c r="J2441">
        <v>13</v>
      </c>
      <c r="K2441" s="5">
        <v>28263.249210000002</v>
      </c>
      <c r="L2441" s="6">
        <v>11526.157010000001</v>
      </c>
      <c r="M24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2" spans="1:13" x14ac:dyDescent="0.2">
      <c r="A2442" t="s">
        <v>4206</v>
      </c>
      <c r="B2442" t="s">
        <v>18</v>
      </c>
      <c r="C2442">
        <v>4</v>
      </c>
      <c r="D2442" s="6">
        <v>121112.11</v>
      </c>
      <c r="E2442" s="6">
        <v>26719954515.029999</v>
      </c>
      <c r="F2442">
        <v>16</v>
      </c>
      <c r="G2442" t="s">
        <v>10</v>
      </c>
      <c r="H2442">
        <v>2005</v>
      </c>
      <c r="I2442">
        <v>9217</v>
      </c>
      <c r="J2442">
        <v>20</v>
      </c>
      <c r="K2442" s="5">
        <v>220620.6599</v>
      </c>
      <c r="L2442" s="6">
        <v>7569.5068110000002</v>
      </c>
      <c r="M24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3" spans="1:13" x14ac:dyDescent="0.2">
      <c r="A2443" t="s">
        <v>4207</v>
      </c>
      <c r="B2443" t="s">
        <v>12</v>
      </c>
      <c r="C2443">
        <v>8</v>
      </c>
      <c r="D2443" s="6">
        <v>148563.54</v>
      </c>
      <c r="E2443" s="6">
        <v>4698896576.1300001</v>
      </c>
      <c r="F2443">
        <v>47</v>
      </c>
      <c r="G2443" t="s">
        <v>37</v>
      </c>
      <c r="H2443">
        <v>2022</v>
      </c>
      <c r="I2443">
        <v>726</v>
      </c>
      <c r="J2443">
        <v>3</v>
      </c>
      <c r="K2443" s="5">
        <v>31627.868190000001</v>
      </c>
      <c r="L2443" s="6">
        <v>3160.9263510000001</v>
      </c>
      <c r="M24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4" spans="1:13" x14ac:dyDescent="0.2">
      <c r="A2444" t="s">
        <v>4208</v>
      </c>
      <c r="B2444" t="s">
        <v>9</v>
      </c>
      <c r="C2444">
        <v>9</v>
      </c>
      <c r="D2444" s="6">
        <v>416980.74</v>
      </c>
      <c r="E2444" s="6">
        <v>7877068790.5500002</v>
      </c>
      <c r="F2444">
        <v>36</v>
      </c>
      <c r="G2444" t="s">
        <v>37</v>
      </c>
      <c r="H2444">
        <v>2011</v>
      </c>
      <c r="I2444">
        <v>4738</v>
      </c>
      <c r="J2444">
        <v>14</v>
      </c>
      <c r="K2444" s="5">
        <v>18889.725859999999</v>
      </c>
      <c r="L2444" s="6">
        <v>11582.79825</v>
      </c>
      <c r="M24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5" spans="1:13" x14ac:dyDescent="0.2">
      <c r="A2445" t="s">
        <v>4211</v>
      </c>
      <c r="B2445" t="s">
        <v>49</v>
      </c>
      <c r="C2445">
        <v>9</v>
      </c>
      <c r="D2445" s="6">
        <v>326272.45</v>
      </c>
      <c r="E2445" s="6">
        <v>6937493849.1499996</v>
      </c>
      <c r="F2445">
        <v>40</v>
      </c>
      <c r="G2445" t="s">
        <v>16</v>
      </c>
      <c r="H2445">
        <v>2004</v>
      </c>
      <c r="I2445">
        <v>13404</v>
      </c>
      <c r="J2445">
        <v>21</v>
      </c>
      <c r="K2445" s="5">
        <v>21261.885730000002</v>
      </c>
      <c r="L2445" s="6">
        <v>8156.8112810000002</v>
      </c>
      <c r="M24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6" spans="1:13" x14ac:dyDescent="0.2">
      <c r="A2446" t="s">
        <v>4212</v>
      </c>
      <c r="B2446" t="s">
        <v>32</v>
      </c>
      <c r="C2446">
        <v>7</v>
      </c>
      <c r="D2446" s="6">
        <v>45462.07</v>
      </c>
      <c r="E2446" s="6">
        <v>1994888848.5899999</v>
      </c>
      <c r="F2446">
        <v>37</v>
      </c>
      <c r="G2446" t="s">
        <v>13</v>
      </c>
      <c r="H2446">
        <v>2019</v>
      </c>
      <c r="I2446">
        <v>3877</v>
      </c>
      <c r="J2446">
        <v>6</v>
      </c>
      <c r="K2446" s="5">
        <v>43879.291190000004</v>
      </c>
      <c r="L2446" s="6">
        <v>1228.704581</v>
      </c>
      <c r="M24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7" spans="1:13" x14ac:dyDescent="0.2">
      <c r="A2447" t="s">
        <v>4214</v>
      </c>
      <c r="B2447" t="s">
        <v>32</v>
      </c>
      <c r="C2447">
        <v>9</v>
      </c>
      <c r="D2447" s="6">
        <v>230299.54</v>
      </c>
      <c r="E2447" s="6">
        <v>10261614486.450001</v>
      </c>
      <c r="F2447">
        <v>28</v>
      </c>
      <c r="G2447" t="s">
        <v>21</v>
      </c>
      <c r="H2447">
        <v>2015</v>
      </c>
      <c r="I2447">
        <v>1183</v>
      </c>
      <c r="J2447">
        <v>10</v>
      </c>
      <c r="K2447" s="5">
        <v>44556.685420000002</v>
      </c>
      <c r="L2447" s="6">
        <v>8224.9835949999997</v>
      </c>
      <c r="M24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8" spans="1:13" x14ac:dyDescent="0.2">
      <c r="A2448" t="s">
        <v>444</v>
      </c>
      <c r="B2448" t="s">
        <v>15</v>
      </c>
      <c r="C2448">
        <v>8</v>
      </c>
      <c r="D2448" s="6">
        <v>300302.23</v>
      </c>
      <c r="E2448" s="6">
        <v>14922314302</v>
      </c>
      <c r="F2448">
        <v>45</v>
      </c>
      <c r="G2448" t="s">
        <v>35</v>
      </c>
      <c r="H2448">
        <v>2003</v>
      </c>
      <c r="I2448">
        <v>10118</v>
      </c>
      <c r="J2448">
        <v>22</v>
      </c>
      <c r="K2448" s="5">
        <v>49689.987159999997</v>
      </c>
      <c r="L2448" s="6">
        <v>6673.3829100000003</v>
      </c>
      <c r="M24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49" spans="1:13" x14ac:dyDescent="0.2">
      <c r="A2449" t="s">
        <v>4215</v>
      </c>
      <c r="B2449" t="s">
        <v>9</v>
      </c>
      <c r="C2449">
        <v>9</v>
      </c>
      <c r="D2449" s="6">
        <v>396660.98</v>
      </c>
      <c r="E2449" s="6">
        <v>16583042970.59</v>
      </c>
      <c r="F2449">
        <v>42</v>
      </c>
      <c r="G2449" t="s">
        <v>13</v>
      </c>
      <c r="H2449">
        <v>2023</v>
      </c>
      <c r="I2449">
        <v>7844</v>
      </c>
      <c r="J2449">
        <v>2</v>
      </c>
      <c r="K2449" s="5">
        <v>41805.590450000003</v>
      </c>
      <c r="L2449" s="6">
        <v>9444.3089519999994</v>
      </c>
      <c r="M24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0" spans="1:13" x14ac:dyDescent="0.2">
      <c r="A2450" t="s">
        <v>4216</v>
      </c>
      <c r="B2450" t="s">
        <v>12</v>
      </c>
      <c r="C2450">
        <v>4</v>
      </c>
      <c r="D2450" s="6">
        <v>162819.48000000001</v>
      </c>
      <c r="E2450" s="6">
        <v>27065503260.509998</v>
      </c>
      <c r="F2450">
        <v>21</v>
      </c>
      <c r="G2450" t="s">
        <v>10</v>
      </c>
      <c r="H2450">
        <v>2018</v>
      </c>
      <c r="I2450">
        <v>15076</v>
      </c>
      <c r="J2450">
        <v>7</v>
      </c>
      <c r="K2450" s="5">
        <v>166229.13219999999</v>
      </c>
      <c r="L2450" s="6">
        <v>7753.3084490000001</v>
      </c>
      <c r="M24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1" spans="1:13" x14ac:dyDescent="0.2">
      <c r="A2451" t="s">
        <v>4217</v>
      </c>
      <c r="B2451" t="s">
        <v>12</v>
      </c>
      <c r="C2451">
        <v>1</v>
      </c>
      <c r="D2451" s="6">
        <v>149211.84</v>
      </c>
      <c r="E2451" s="6">
        <v>7294618411.4399996</v>
      </c>
      <c r="F2451">
        <v>8</v>
      </c>
      <c r="G2451" t="s">
        <v>37</v>
      </c>
      <c r="H2451">
        <v>2022</v>
      </c>
      <c r="I2451">
        <v>5847</v>
      </c>
      <c r="J2451">
        <v>3</v>
      </c>
      <c r="K2451" s="5">
        <v>48886.664400000001</v>
      </c>
      <c r="L2451" s="6">
        <v>18651.48014</v>
      </c>
      <c r="M24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2" spans="1:13" x14ac:dyDescent="0.2">
      <c r="A2452" t="s">
        <v>4218</v>
      </c>
      <c r="B2452" t="s">
        <v>49</v>
      </c>
      <c r="C2452">
        <v>4</v>
      </c>
      <c r="D2452" s="6">
        <v>238849.59</v>
      </c>
      <c r="E2452" s="6">
        <v>9198524423.2800007</v>
      </c>
      <c r="F2452">
        <v>29</v>
      </c>
      <c r="G2452" t="s">
        <v>10</v>
      </c>
      <c r="H2452">
        <v>2005</v>
      </c>
      <c r="I2452">
        <v>15893</v>
      </c>
      <c r="J2452">
        <v>20</v>
      </c>
      <c r="K2452" s="5">
        <v>38510.786870000004</v>
      </c>
      <c r="L2452" s="6">
        <v>8236.1926860000003</v>
      </c>
      <c r="M24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3" spans="1:13" x14ac:dyDescent="0.2">
      <c r="A2453" t="s">
        <v>4219</v>
      </c>
      <c r="B2453" t="s">
        <v>12</v>
      </c>
      <c r="C2453">
        <v>3</v>
      </c>
      <c r="D2453" s="6">
        <v>460239.99</v>
      </c>
      <c r="E2453" s="6">
        <v>11223644375.459999</v>
      </c>
      <c r="F2453">
        <v>34</v>
      </c>
      <c r="G2453" t="s">
        <v>37</v>
      </c>
      <c r="H2453">
        <v>2009</v>
      </c>
      <c r="I2453">
        <v>15295</v>
      </c>
      <c r="J2453">
        <v>16</v>
      </c>
      <c r="K2453" s="5">
        <v>24385.50419</v>
      </c>
      <c r="L2453" s="6">
        <v>13536.470209999999</v>
      </c>
      <c r="M24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4" spans="1:13" x14ac:dyDescent="0.2">
      <c r="A2454" t="s">
        <v>4220</v>
      </c>
      <c r="B2454" t="s">
        <v>24</v>
      </c>
      <c r="C2454">
        <v>3</v>
      </c>
      <c r="D2454" s="6">
        <v>31412.799999999999</v>
      </c>
      <c r="E2454" s="6">
        <v>7657328891.4399996</v>
      </c>
      <c r="F2454">
        <v>34</v>
      </c>
      <c r="G2454" t="s">
        <v>27</v>
      </c>
      <c r="H2454">
        <v>2003</v>
      </c>
      <c r="I2454">
        <v>13172</v>
      </c>
      <c r="J2454">
        <v>22</v>
      </c>
      <c r="K2454" s="5">
        <v>243763.6096</v>
      </c>
      <c r="L2454" s="6">
        <v>923.90587789999995</v>
      </c>
      <c r="M24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5" spans="1:13" x14ac:dyDescent="0.2">
      <c r="A2455" t="s">
        <v>4221</v>
      </c>
      <c r="B2455" t="s">
        <v>12</v>
      </c>
      <c r="C2455">
        <v>9</v>
      </c>
      <c r="D2455" s="6">
        <v>29972.400000000001</v>
      </c>
      <c r="E2455" s="6">
        <v>13602556630.24</v>
      </c>
      <c r="F2455">
        <v>8</v>
      </c>
      <c r="G2455" t="s">
        <v>10</v>
      </c>
      <c r="H2455">
        <v>2020</v>
      </c>
      <c r="I2455">
        <v>1306</v>
      </c>
      <c r="J2455">
        <v>5</v>
      </c>
      <c r="K2455" s="5">
        <v>453835.06780000002</v>
      </c>
      <c r="L2455" s="6">
        <v>3746.5501300000001</v>
      </c>
      <c r="M24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6" spans="1:13" x14ac:dyDescent="0.2">
      <c r="A2456" t="s">
        <v>4222</v>
      </c>
      <c r="B2456" t="s">
        <v>18</v>
      </c>
      <c r="C2456">
        <v>6</v>
      </c>
      <c r="D2456" s="6">
        <v>136934.96</v>
      </c>
      <c r="E2456" s="6">
        <v>5188903839.6899996</v>
      </c>
      <c r="F2456">
        <v>26</v>
      </c>
      <c r="G2456" t="s">
        <v>29</v>
      </c>
      <c r="H2456">
        <v>2010</v>
      </c>
      <c r="I2456">
        <v>1008</v>
      </c>
      <c r="J2456">
        <v>15</v>
      </c>
      <c r="K2456" s="5">
        <v>37892.200870000001</v>
      </c>
      <c r="L2456" s="6">
        <v>5266.7291230000001</v>
      </c>
      <c r="M24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7" spans="1:13" x14ac:dyDescent="0.2">
      <c r="A2457" t="s">
        <v>4223</v>
      </c>
      <c r="B2457" t="s">
        <v>42</v>
      </c>
      <c r="C2457">
        <v>9</v>
      </c>
      <c r="D2457" s="6">
        <v>381600.34</v>
      </c>
      <c r="E2457" s="6">
        <v>11829383475.49</v>
      </c>
      <c r="F2457">
        <v>36</v>
      </c>
      <c r="G2457" t="s">
        <v>35</v>
      </c>
      <c r="H2457">
        <v>2008</v>
      </c>
      <c r="I2457">
        <v>17114</v>
      </c>
      <c r="J2457">
        <v>17</v>
      </c>
      <c r="K2457" s="5">
        <v>30998.4051</v>
      </c>
      <c r="L2457" s="6">
        <v>10600.009400000001</v>
      </c>
      <c r="M24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8" spans="1:13" x14ac:dyDescent="0.2">
      <c r="A2458" t="s">
        <v>4224</v>
      </c>
      <c r="B2458" t="s">
        <v>32</v>
      </c>
      <c r="C2458">
        <v>8</v>
      </c>
      <c r="D2458" s="6">
        <v>279091.78999999998</v>
      </c>
      <c r="E2458" s="6">
        <v>915822722.00999999</v>
      </c>
      <c r="F2458">
        <v>45</v>
      </c>
      <c r="G2458" t="s">
        <v>16</v>
      </c>
      <c r="H2458">
        <v>2016</v>
      </c>
      <c r="I2458">
        <v>6199</v>
      </c>
      <c r="J2458">
        <v>9</v>
      </c>
      <c r="K2458" s="5">
        <v>3280.4391449999998</v>
      </c>
      <c r="L2458" s="6">
        <v>6202.0397579999999</v>
      </c>
      <c r="M24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59" spans="1:13" x14ac:dyDescent="0.2">
      <c r="A2459" t="s">
        <v>445</v>
      </c>
      <c r="B2459" t="s">
        <v>32</v>
      </c>
      <c r="C2459">
        <v>8</v>
      </c>
      <c r="D2459" s="6">
        <v>2180.86</v>
      </c>
      <c r="E2459" s="6">
        <v>934846172.23000002</v>
      </c>
      <c r="F2459">
        <v>16</v>
      </c>
      <c r="G2459" t="s">
        <v>27</v>
      </c>
      <c r="H2459">
        <v>2023</v>
      </c>
      <c r="I2459">
        <v>5805</v>
      </c>
      <c r="J2459">
        <v>2</v>
      </c>
      <c r="K2459" s="5">
        <v>428657.81689999998</v>
      </c>
      <c r="L2459" s="6">
        <v>136.30394029999999</v>
      </c>
      <c r="M24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0" spans="1:13" x14ac:dyDescent="0.2">
      <c r="A2460" t="s">
        <v>4225</v>
      </c>
      <c r="B2460" t="s">
        <v>9</v>
      </c>
      <c r="C2460">
        <v>9</v>
      </c>
      <c r="D2460" s="6">
        <v>169299.56</v>
      </c>
      <c r="E2460" s="6">
        <v>7943168367.7799997</v>
      </c>
      <c r="F2460">
        <v>35</v>
      </c>
      <c r="G2460" t="s">
        <v>29</v>
      </c>
      <c r="H2460">
        <v>2016</v>
      </c>
      <c r="I2460">
        <v>14399</v>
      </c>
      <c r="J2460">
        <v>9</v>
      </c>
      <c r="K2460" s="5">
        <v>46916.833330000001</v>
      </c>
      <c r="L2460" s="6">
        <v>4837.1301810000004</v>
      </c>
      <c r="M24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1" spans="1:13" x14ac:dyDescent="0.2">
      <c r="A2461" t="s">
        <v>4227</v>
      </c>
      <c r="B2461" t="s">
        <v>9</v>
      </c>
      <c r="C2461">
        <v>5</v>
      </c>
      <c r="D2461" s="6">
        <v>274128.49</v>
      </c>
      <c r="E2461" s="6">
        <v>5585528411.9700003</v>
      </c>
      <c r="F2461">
        <v>24</v>
      </c>
      <c r="G2461" t="s">
        <v>10</v>
      </c>
      <c r="H2461">
        <v>2012</v>
      </c>
      <c r="I2461">
        <v>19865</v>
      </c>
      <c r="J2461">
        <v>13</v>
      </c>
      <c r="K2461" s="5">
        <v>20374.584879999999</v>
      </c>
      <c r="L2461" s="6">
        <v>11422.02061</v>
      </c>
      <c r="M24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2" spans="1:13" x14ac:dyDescent="0.2">
      <c r="A2462" t="s">
        <v>4228</v>
      </c>
      <c r="B2462" t="s">
        <v>18</v>
      </c>
      <c r="C2462">
        <v>6</v>
      </c>
      <c r="D2462" s="6">
        <v>370292.95</v>
      </c>
      <c r="E2462" s="6">
        <v>1776683751.8299999</v>
      </c>
      <c r="F2462">
        <v>34</v>
      </c>
      <c r="G2462" t="s">
        <v>33</v>
      </c>
      <c r="H2462">
        <v>2005</v>
      </c>
      <c r="I2462">
        <v>16517</v>
      </c>
      <c r="J2462">
        <v>20</v>
      </c>
      <c r="K2462" s="5">
        <v>4797.0490529999997</v>
      </c>
      <c r="L2462" s="6">
        <v>10890.9692</v>
      </c>
      <c r="M24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3" spans="1:13" x14ac:dyDescent="0.2">
      <c r="A2463" t="s">
        <v>4230</v>
      </c>
      <c r="B2463" t="s">
        <v>9</v>
      </c>
      <c r="C2463">
        <v>1</v>
      </c>
      <c r="D2463" s="6">
        <v>78461.23</v>
      </c>
      <c r="E2463" s="6">
        <v>302405167.02999997</v>
      </c>
      <c r="F2463">
        <v>8</v>
      </c>
      <c r="G2463" t="s">
        <v>35</v>
      </c>
      <c r="H2463">
        <v>2013</v>
      </c>
      <c r="I2463">
        <v>5448</v>
      </c>
      <c r="J2463">
        <v>12</v>
      </c>
      <c r="K2463" s="5">
        <v>3853.1987880000001</v>
      </c>
      <c r="L2463" s="6">
        <v>9807.6534080000001</v>
      </c>
      <c r="M24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4" spans="1:13" x14ac:dyDescent="0.2">
      <c r="A2464" t="s">
        <v>4231</v>
      </c>
      <c r="B2464" t="s">
        <v>42</v>
      </c>
      <c r="C2464">
        <v>7</v>
      </c>
      <c r="D2464" s="6">
        <v>168102.07</v>
      </c>
      <c r="E2464" s="6">
        <v>7166711721.71</v>
      </c>
      <c r="F2464">
        <v>30</v>
      </c>
      <c r="G2464" t="s">
        <v>13</v>
      </c>
      <c r="H2464">
        <v>2022</v>
      </c>
      <c r="I2464">
        <v>12183</v>
      </c>
      <c r="J2464">
        <v>3</v>
      </c>
      <c r="K2464" s="5">
        <v>42632.097399999999</v>
      </c>
      <c r="L2464" s="6">
        <v>5603.4021759999996</v>
      </c>
      <c r="M24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5" spans="1:13" x14ac:dyDescent="0.2">
      <c r="A2465" t="s">
        <v>4232</v>
      </c>
      <c r="B2465" t="s">
        <v>12</v>
      </c>
      <c r="C2465">
        <v>4</v>
      </c>
      <c r="D2465" s="6">
        <v>398890.82</v>
      </c>
      <c r="E2465" s="6">
        <v>13302565532.6</v>
      </c>
      <c r="F2465">
        <v>23</v>
      </c>
      <c r="G2465" t="s">
        <v>27</v>
      </c>
      <c r="H2465">
        <v>2013</v>
      </c>
      <c r="I2465">
        <v>19773</v>
      </c>
      <c r="J2465">
        <v>12</v>
      </c>
      <c r="K2465" s="5">
        <v>33347.888270000003</v>
      </c>
      <c r="L2465" s="6">
        <v>17343.079320000001</v>
      </c>
      <c r="M24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6" spans="1:13" x14ac:dyDescent="0.2">
      <c r="A2466" t="s">
        <v>4233</v>
      </c>
      <c r="B2466" t="s">
        <v>32</v>
      </c>
      <c r="C2466">
        <v>9</v>
      </c>
      <c r="D2466" s="6">
        <v>255036.63</v>
      </c>
      <c r="E2466" s="6">
        <v>11918315920.75</v>
      </c>
      <c r="F2466">
        <v>16</v>
      </c>
      <c r="G2466" t="s">
        <v>29</v>
      </c>
      <c r="H2466">
        <v>2008</v>
      </c>
      <c r="I2466">
        <v>16876</v>
      </c>
      <c r="J2466">
        <v>17</v>
      </c>
      <c r="K2466" s="5">
        <v>46730.780839999999</v>
      </c>
      <c r="L2466" s="6">
        <v>15939.7894</v>
      </c>
      <c r="M24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7" spans="1:13" x14ac:dyDescent="0.2">
      <c r="A2467" t="s">
        <v>4234</v>
      </c>
      <c r="B2467" t="s">
        <v>18</v>
      </c>
      <c r="C2467">
        <v>6</v>
      </c>
      <c r="D2467" s="6">
        <v>19366.52</v>
      </c>
      <c r="E2467" s="6">
        <v>9518585481.4799995</v>
      </c>
      <c r="F2467">
        <v>12</v>
      </c>
      <c r="G2467" t="s">
        <v>10</v>
      </c>
      <c r="H2467">
        <v>2011</v>
      </c>
      <c r="I2467">
        <v>18034</v>
      </c>
      <c r="J2467">
        <v>14</v>
      </c>
      <c r="K2467" s="5">
        <v>491496.02169999998</v>
      </c>
      <c r="L2467" s="6">
        <v>1613.876426</v>
      </c>
      <c r="M24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8" spans="1:13" x14ac:dyDescent="0.2">
      <c r="A2468" t="s">
        <v>446</v>
      </c>
      <c r="B2468" t="s">
        <v>32</v>
      </c>
      <c r="C2468">
        <v>7</v>
      </c>
      <c r="D2468" s="6">
        <v>51490.74</v>
      </c>
      <c r="E2468" s="6">
        <v>2573762217.0999999</v>
      </c>
      <c r="F2468">
        <v>20</v>
      </c>
      <c r="G2468" t="s">
        <v>13</v>
      </c>
      <c r="H2468">
        <v>2021</v>
      </c>
      <c r="I2468">
        <v>11338</v>
      </c>
      <c r="J2468">
        <v>4</v>
      </c>
      <c r="K2468" s="5">
        <v>49983.95278</v>
      </c>
      <c r="L2468" s="6">
        <v>2574.53701</v>
      </c>
      <c r="M24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69" spans="1:13" x14ac:dyDescent="0.2">
      <c r="A2469" t="s">
        <v>4235</v>
      </c>
      <c r="B2469" t="s">
        <v>32</v>
      </c>
      <c r="C2469">
        <v>3</v>
      </c>
      <c r="D2469" s="6">
        <v>279745.78999999998</v>
      </c>
      <c r="E2469" s="6">
        <v>10925967295.93</v>
      </c>
      <c r="F2469">
        <v>37</v>
      </c>
      <c r="G2469" t="s">
        <v>35</v>
      </c>
      <c r="H2469">
        <v>2021</v>
      </c>
      <c r="I2469">
        <v>6531</v>
      </c>
      <c r="J2469">
        <v>4</v>
      </c>
      <c r="K2469" s="5">
        <v>39055.770759999999</v>
      </c>
      <c r="L2469" s="6">
        <v>7560.6971000000003</v>
      </c>
      <c r="M24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0" spans="1:13" x14ac:dyDescent="0.2">
      <c r="A2470" t="s">
        <v>4236</v>
      </c>
      <c r="B2470" t="s">
        <v>18</v>
      </c>
      <c r="C2470">
        <v>9</v>
      </c>
      <c r="D2470" s="6">
        <v>328363.59000000003</v>
      </c>
      <c r="E2470" s="6">
        <v>5050797509.3199997</v>
      </c>
      <c r="F2470">
        <v>45</v>
      </c>
      <c r="G2470" t="s">
        <v>37</v>
      </c>
      <c r="H2470">
        <v>2021</v>
      </c>
      <c r="I2470">
        <v>13079</v>
      </c>
      <c r="J2470">
        <v>4</v>
      </c>
      <c r="K2470" s="5">
        <v>15380.721939999999</v>
      </c>
      <c r="L2470" s="6">
        <v>7296.9687709999998</v>
      </c>
      <c r="M24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1" spans="1:13" x14ac:dyDescent="0.2">
      <c r="A2471" t="s">
        <v>4237</v>
      </c>
      <c r="B2471" t="s">
        <v>12</v>
      </c>
      <c r="C2471">
        <v>4</v>
      </c>
      <c r="D2471" s="6">
        <v>356812.29</v>
      </c>
      <c r="E2471" s="6">
        <v>12816715930.120001</v>
      </c>
      <c r="F2471">
        <v>31</v>
      </c>
      <c r="G2471" t="s">
        <v>29</v>
      </c>
      <c r="H2471">
        <v>2017</v>
      </c>
      <c r="I2471">
        <v>10157</v>
      </c>
      <c r="J2471">
        <v>8</v>
      </c>
      <c r="K2471" s="5">
        <v>35919.051399999997</v>
      </c>
      <c r="L2471" s="6">
        <v>11510.073990000001</v>
      </c>
      <c r="M24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2" spans="1:13" x14ac:dyDescent="0.2">
      <c r="A2472" t="s">
        <v>4239</v>
      </c>
      <c r="B2472" t="s">
        <v>9</v>
      </c>
      <c r="C2472">
        <v>8</v>
      </c>
      <c r="D2472" s="6">
        <v>274256.28000000003</v>
      </c>
      <c r="E2472" s="6">
        <v>5406452681.9399996</v>
      </c>
      <c r="F2472">
        <v>42</v>
      </c>
      <c r="G2472" t="s">
        <v>10</v>
      </c>
      <c r="H2472">
        <v>2022</v>
      </c>
      <c r="I2472">
        <v>8328</v>
      </c>
      <c r="J2472">
        <v>3</v>
      </c>
      <c r="K2472" s="5">
        <v>19712.140630000002</v>
      </c>
      <c r="L2472" s="6">
        <v>6529.9115080000001</v>
      </c>
      <c r="M24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3" spans="1:13" x14ac:dyDescent="0.2">
      <c r="A2473" t="s">
        <v>4241</v>
      </c>
      <c r="B2473" t="s">
        <v>9</v>
      </c>
      <c r="C2473">
        <v>7</v>
      </c>
      <c r="D2473" s="6">
        <v>394792.77</v>
      </c>
      <c r="E2473" s="6">
        <v>15842450722</v>
      </c>
      <c r="F2473">
        <v>32</v>
      </c>
      <c r="G2473" t="s">
        <v>37</v>
      </c>
      <c r="H2473">
        <v>2012</v>
      </c>
      <c r="I2473">
        <v>9304</v>
      </c>
      <c r="J2473">
        <v>13</v>
      </c>
      <c r="K2473" s="5">
        <v>40127.523229999999</v>
      </c>
      <c r="L2473" s="6">
        <v>12337.27397</v>
      </c>
      <c r="M24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4" spans="1:13" x14ac:dyDescent="0.2">
      <c r="A2474" t="s">
        <v>4243</v>
      </c>
      <c r="B2474" t="s">
        <v>15</v>
      </c>
      <c r="C2474">
        <v>10</v>
      </c>
      <c r="D2474" s="6">
        <v>178351.97</v>
      </c>
      <c r="E2474" s="6">
        <v>6675932413.0299997</v>
      </c>
      <c r="F2474">
        <v>11</v>
      </c>
      <c r="G2474" t="s">
        <v>35</v>
      </c>
      <c r="H2474">
        <v>2013</v>
      </c>
      <c r="I2474">
        <v>16882</v>
      </c>
      <c r="J2474">
        <v>12</v>
      </c>
      <c r="K2474" s="5">
        <v>37430.22279</v>
      </c>
      <c r="L2474" s="6">
        <v>16213.81567</v>
      </c>
      <c r="M24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5" spans="1:13" x14ac:dyDescent="0.2">
      <c r="A2475" t="s">
        <v>4244</v>
      </c>
      <c r="B2475" t="s">
        <v>12</v>
      </c>
      <c r="C2475">
        <v>7</v>
      </c>
      <c r="D2475" s="6">
        <v>265196.92</v>
      </c>
      <c r="E2475" s="6">
        <v>7775326838.9899998</v>
      </c>
      <c r="F2475">
        <v>50</v>
      </c>
      <c r="G2475" t="s">
        <v>29</v>
      </c>
      <c r="H2475">
        <v>2014</v>
      </c>
      <c r="I2475">
        <v>17284</v>
      </c>
      <c r="J2475">
        <v>11</v>
      </c>
      <c r="K2475" s="5">
        <v>29318.069490000002</v>
      </c>
      <c r="L2475" s="6">
        <v>5303.9383399999997</v>
      </c>
      <c r="M24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6" spans="1:13" x14ac:dyDescent="0.2">
      <c r="A2476" t="s">
        <v>4245</v>
      </c>
      <c r="B2476" t="s">
        <v>49</v>
      </c>
      <c r="C2476">
        <v>2</v>
      </c>
      <c r="D2476" s="6">
        <v>136738.26</v>
      </c>
      <c r="E2476" s="6">
        <v>3501334898.4400001</v>
      </c>
      <c r="F2476">
        <v>20</v>
      </c>
      <c r="G2476" t="s">
        <v>16</v>
      </c>
      <c r="H2476">
        <v>2016</v>
      </c>
      <c r="I2476">
        <v>4011</v>
      </c>
      <c r="J2476">
        <v>9</v>
      </c>
      <c r="K2476" s="5">
        <v>25605.110540000001</v>
      </c>
      <c r="L2476" s="6">
        <v>6836.9128010000004</v>
      </c>
      <c r="M24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7" spans="1:13" x14ac:dyDescent="0.2">
      <c r="A2477" t="s">
        <v>4246</v>
      </c>
      <c r="B2477" t="s">
        <v>32</v>
      </c>
      <c r="C2477">
        <v>7</v>
      </c>
      <c r="D2477" s="6">
        <v>176988.18</v>
      </c>
      <c r="E2477" s="6">
        <v>584904189.88999999</v>
      </c>
      <c r="F2477">
        <v>36</v>
      </c>
      <c r="G2477" t="s">
        <v>35</v>
      </c>
      <c r="H2477">
        <v>2013</v>
      </c>
      <c r="I2477">
        <v>15476</v>
      </c>
      <c r="J2477">
        <v>12</v>
      </c>
      <c r="K2477" s="5">
        <v>3303.7640820000001</v>
      </c>
      <c r="L2477" s="6">
        <v>4916.3384159999996</v>
      </c>
      <c r="M24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8" spans="1:13" x14ac:dyDescent="0.2">
      <c r="A2478" t="s">
        <v>4247</v>
      </c>
      <c r="B2478" t="s">
        <v>12</v>
      </c>
      <c r="C2478">
        <v>9</v>
      </c>
      <c r="D2478" s="6">
        <v>133820.65</v>
      </c>
      <c r="E2478" s="6">
        <v>4732387574.5200005</v>
      </c>
      <c r="F2478">
        <v>16</v>
      </c>
      <c r="G2478" t="s">
        <v>33</v>
      </c>
      <c r="H2478">
        <v>2002</v>
      </c>
      <c r="I2478">
        <v>3583</v>
      </c>
      <c r="J2478">
        <v>23</v>
      </c>
      <c r="K2478" s="5">
        <v>35362.656940000001</v>
      </c>
      <c r="L2478" s="6">
        <v>8363.7906540000004</v>
      </c>
      <c r="M24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79" spans="1:13" x14ac:dyDescent="0.2">
      <c r="A2479" t="s">
        <v>4249</v>
      </c>
      <c r="B2479" t="s">
        <v>9</v>
      </c>
      <c r="C2479">
        <v>3</v>
      </c>
      <c r="D2479" s="6">
        <v>117018.14</v>
      </c>
      <c r="E2479" s="6">
        <v>17630804230.349998</v>
      </c>
      <c r="F2479">
        <v>23</v>
      </c>
      <c r="G2479" t="s">
        <v>19</v>
      </c>
      <c r="H2479">
        <v>2003</v>
      </c>
      <c r="I2479">
        <v>18785</v>
      </c>
      <c r="J2479">
        <v>22</v>
      </c>
      <c r="K2479" s="5">
        <v>150666.27100000001</v>
      </c>
      <c r="L2479" s="6">
        <v>5087.7453390000001</v>
      </c>
      <c r="M24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0" spans="1:13" x14ac:dyDescent="0.2">
      <c r="A2480" t="s">
        <v>4253</v>
      </c>
      <c r="B2480" t="s">
        <v>32</v>
      </c>
      <c r="C2480">
        <v>1</v>
      </c>
      <c r="D2480" s="6">
        <v>215858.04</v>
      </c>
      <c r="E2480" s="6">
        <v>5717215077.4200001</v>
      </c>
      <c r="F2480">
        <v>34</v>
      </c>
      <c r="G2480" t="s">
        <v>10</v>
      </c>
      <c r="H2480">
        <v>2009</v>
      </c>
      <c r="I2480">
        <v>4481</v>
      </c>
      <c r="J2480">
        <v>16</v>
      </c>
      <c r="K2480" s="5">
        <v>26484.99595</v>
      </c>
      <c r="L2480" s="6">
        <v>6348.7657769999996</v>
      </c>
      <c r="M24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1" spans="1:13" x14ac:dyDescent="0.2">
      <c r="A2481" t="s">
        <v>448</v>
      </c>
      <c r="B2481" t="s">
        <v>42</v>
      </c>
      <c r="C2481">
        <v>1</v>
      </c>
      <c r="D2481" s="6">
        <v>137388.12</v>
      </c>
      <c r="E2481" s="6">
        <v>6254934810.4399996</v>
      </c>
      <c r="F2481">
        <v>40</v>
      </c>
      <c r="G2481" t="s">
        <v>27</v>
      </c>
      <c r="H2481">
        <v>2005</v>
      </c>
      <c r="I2481">
        <v>4279</v>
      </c>
      <c r="J2481">
        <v>20</v>
      </c>
      <c r="K2481" s="5">
        <v>45526.4807</v>
      </c>
      <c r="L2481" s="6">
        <v>3434.702906</v>
      </c>
      <c r="M24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2" spans="1:13" x14ac:dyDescent="0.2">
      <c r="A2482" t="s">
        <v>4256</v>
      </c>
      <c r="B2482" t="s">
        <v>24</v>
      </c>
      <c r="C2482">
        <v>2</v>
      </c>
      <c r="D2482" s="6">
        <v>130392.09</v>
      </c>
      <c r="E2482" s="6">
        <v>29050883919.209999</v>
      </c>
      <c r="F2482">
        <v>50</v>
      </c>
      <c r="G2482" t="s">
        <v>16</v>
      </c>
      <c r="H2482">
        <v>2011</v>
      </c>
      <c r="I2482">
        <v>5333</v>
      </c>
      <c r="J2482">
        <v>14</v>
      </c>
      <c r="K2482" s="5">
        <v>222795.37530000001</v>
      </c>
      <c r="L2482" s="6">
        <v>2607.8417020000002</v>
      </c>
      <c r="M24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3" spans="1:13" x14ac:dyDescent="0.2">
      <c r="A2483" t="s">
        <v>4257</v>
      </c>
      <c r="B2483" t="s">
        <v>24</v>
      </c>
      <c r="C2483">
        <v>5</v>
      </c>
      <c r="D2483" s="6">
        <v>154078.92000000001</v>
      </c>
      <c r="E2483" s="6">
        <v>6563580116.1499996</v>
      </c>
      <c r="F2483">
        <v>40</v>
      </c>
      <c r="G2483" t="s">
        <v>37</v>
      </c>
      <c r="H2483">
        <v>2006</v>
      </c>
      <c r="I2483">
        <v>5425</v>
      </c>
      <c r="J2483">
        <v>19</v>
      </c>
      <c r="K2483" s="5">
        <v>42597.81942</v>
      </c>
      <c r="L2483" s="6">
        <v>3851.973015</v>
      </c>
      <c r="M24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4" spans="1:13" x14ac:dyDescent="0.2">
      <c r="A2484" t="s">
        <v>4258</v>
      </c>
      <c r="B2484" t="s">
        <v>15</v>
      </c>
      <c r="C2484">
        <v>4</v>
      </c>
      <c r="D2484" s="6">
        <v>28769.64</v>
      </c>
      <c r="E2484" s="6">
        <v>10441980638.129999</v>
      </c>
      <c r="F2484">
        <v>45</v>
      </c>
      <c r="G2484" t="s">
        <v>13</v>
      </c>
      <c r="H2484">
        <v>2018</v>
      </c>
      <c r="I2484">
        <v>6478</v>
      </c>
      <c r="J2484">
        <v>7</v>
      </c>
      <c r="K2484" s="5">
        <v>362950.43670000002</v>
      </c>
      <c r="L2484" s="6">
        <v>639.32523939999999</v>
      </c>
      <c r="M24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5" spans="1:13" x14ac:dyDescent="0.2">
      <c r="A2485" t="s">
        <v>4261</v>
      </c>
      <c r="B2485" t="s">
        <v>12</v>
      </c>
      <c r="C2485">
        <v>8</v>
      </c>
      <c r="D2485" s="6">
        <v>356020.53</v>
      </c>
      <c r="E2485" s="6">
        <v>684010143.79999995</v>
      </c>
      <c r="F2485">
        <v>43</v>
      </c>
      <c r="G2485" t="s">
        <v>35</v>
      </c>
      <c r="H2485">
        <v>2022</v>
      </c>
      <c r="I2485">
        <v>2953</v>
      </c>
      <c r="J2485">
        <v>3</v>
      </c>
      <c r="K2485" s="5">
        <v>1920.266022</v>
      </c>
      <c r="L2485" s="6">
        <v>8279.5471670000006</v>
      </c>
      <c r="M24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6" spans="1:13" x14ac:dyDescent="0.2">
      <c r="A2486" t="s">
        <v>4263</v>
      </c>
      <c r="B2486" t="s">
        <v>15</v>
      </c>
      <c r="C2486">
        <v>1</v>
      </c>
      <c r="D2486" s="6">
        <v>133331.17000000001</v>
      </c>
      <c r="E2486" s="6">
        <v>5209035039.8699999</v>
      </c>
      <c r="F2486">
        <v>41</v>
      </c>
      <c r="G2486" t="s">
        <v>19</v>
      </c>
      <c r="H2486">
        <v>2020</v>
      </c>
      <c r="I2486">
        <v>7677</v>
      </c>
      <c r="J2486">
        <v>5</v>
      </c>
      <c r="K2486" s="5">
        <v>39067.397400000002</v>
      </c>
      <c r="L2486" s="6">
        <v>3251.9796959999999</v>
      </c>
      <c r="M24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7" spans="1:13" x14ac:dyDescent="0.2">
      <c r="A2487" t="s">
        <v>4264</v>
      </c>
      <c r="B2487" t="s">
        <v>42</v>
      </c>
      <c r="C2487">
        <v>1</v>
      </c>
      <c r="D2487" s="6">
        <v>57007.34</v>
      </c>
      <c r="E2487" s="6">
        <v>24834973913.830002</v>
      </c>
      <c r="F2487">
        <v>50</v>
      </c>
      <c r="G2487" t="s">
        <v>33</v>
      </c>
      <c r="H2487">
        <v>2013</v>
      </c>
      <c r="I2487">
        <v>9792</v>
      </c>
      <c r="J2487">
        <v>12</v>
      </c>
      <c r="K2487" s="5">
        <v>435644.1923</v>
      </c>
      <c r="L2487" s="6">
        <v>1140.1468150000001</v>
      </c>
      <c r="M24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8" spans="1:13" x14ac:dyDescent="0.2">
      <c r="A2488" t="s">
        <v>449</v>
      </c>
      <c r="B2488" t="s">
        <v>12</v>
      </c>
      <c r="C2488">
        <v>10</v>
      </c>
      <c r="D2488" s="6">
        <v>70509.97</v>
      </c>
      <c r="E2488" s="6">
        <v>2500255042.3400002</v>
      </c>
      <c r="F2488">
        <v>47</v>
      </c>
      <c r="G2488" t="s">
        <v>29</v>
      </c>
      <c r="H2488">
        <v>2010</v>
      </c>
      <c r="I2488">
        <v>2822</v>
      </c>
      <c r="J2488">
        <v>15</v>
      </c>
      <c r="K2488" s="5">
        <v>35458.593630000003</v>
      </c>
      <c r="L2488" s="6">
        <v>1500.212223</v>
      </c>
      <c r="M24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89" spans="1:13" x14ac:dyDescent="0.2">
      <c r="A2489" t="s">
        <v>4265</v>
      </c>
      <c r="B2489" t="s">
        <v>24</v>
      </c>
      <c r="C2489">
        <v>5</v>
      </c>
      <c r="D2489" s="6">
        <v>45693.65</v>
      </c>
      <c r="E2489" s="6">
        <v>1880727117.5599999</v>
      </c>
      <c r="F2489">
        <v>10</v>
      </c>
      <c r="G2489" t="s">
        <v>13</v>
      </c>
      <c r="H2489">
        <v>2002</v>
      </c>
      <c r="I2489">
        <v>12622</v>
      </c>
      <c r="J2489">
        <v>23</v>
      </c>
      <c r="K2489" s="5">
        <v>41158.484680000001</v>
      </c>
      <c r="L2489" s="6">
        <v>4569.3650740000003</v>
      </c>
      <c r="M24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0" spans="1:13" x14ac:dyDescent="0.2">
      <c r="A2490" t="s">
        <v>4267</v>
      </c>
      <c r="B2490" t="s">
        <v>18</v>
      </c>
      <c r="C2490">
        <v>10</v>
      </c>
      <c r="D2490" s="6">
        <v>280506.14</v>
      </c>
      <c r="E2490" s="6">
        <v>9119185334.0200005</v>
      </c>
      <c r="F2490">
        <v>49</v>
      </c>
      <c r="G2490" t="s">
        <v>35</v>
      </c>
      <c r="H2490">
        <v>2016</v>
      </c>
      <c r="I2490">
        <v>10997</v>
      </c>
      <c r="J2490">
        <v>9</v>
      </c>
      <c r="K2490" s="5">
        <v>32508.753199999999</v>
      </c>
      <c r="L2490" s="6">
        <v>5724.6150719999996</v>
      </c>
      <c r="M24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1" spans="1:13" x14ac:dyDescent="0.2">
      <c r="A2491" t="s">
        <v>4269</v>
      </c>
      <c r="B2491" t="s">
        <v>18</v>
      </c>
      <c r="C2491">
        <v>2</v>
      </c>
      <c r="D2491" s="6">
        <v>462887.16</v>
      </c>
      <c r="E2491" s="6">
        <v>7313799327.7600002</v>
      </c>
      <c r="F2491">
        <v>40</v>
      </c>
      <c r="G2491" t="s">
        <v>37</v>
      </c>
      <c r="H2491">
        <v>2011</v>
      </c>
      <c r="I2491">
        <v>16475</v>
      </c>
      <c r="J2491">
        <v>14</v>
      </c>
      <c r="K2491" s="5">
        <v>15799.39349</v>
      </c>
      <c r="L2491" s="6">
        <v>11572.17909</v>
      </c>
      <c r="M24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2" spans="1:13" x14ac:dyDescent="0.2">
      <c r="A2492" t="s">
        <v>4270</v>
      </c>
      <c r="B2492" t="s">
        <v>49</v>
      </c>
      <c r="C2492">
        <v>5</v>
      </c>
      <c r="D2492" s="6">
        <v>325807.55</v>
      </c>
      <c r="E2492" s="6">
        <v>11124456130.620001</v>
      </c>
      <c r="F2492">
        <v>22</v>
      </c>
      <c r="G2492" t="s">
        <v>35</v>
      </c>
      <c r="H2492">
        <v>2018</v>
      </c>
      <c r="I2492">
        <v>14967</v>
      </c>
      <c r="J2492">
        <v>7</v>
      </c>
      <c r="K2492" s="5">
        <v>34143.2552</v>
      </c>
      <c r="L2492" s="6">
        <v>14809.434090000001</v>
      </c>
      <c r="M24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3" spans="1:13" x14ac:dyDescent="0.2">
      <c r="A2493" t="s">
        <v>4271</v>
      </c>
      <c r="B2493" t="s">
        <v>49</v>
      </c>
      <c r="C2493">
        <v>7</v>
      </c>
      <c r="D2493" s="6">
        <v>94835.8</v>
      </c>
      <c r="E2493" s="6">
        <v>23362140316.259998</v>
      </c>
      <c r="F2493">
        <v>44</v>
      </c>
      <c r="G2493" t="s">
        <v>19</v>
      </c>
      <c r="H2493">
        <v>2019</v>
      </c>
      <c r="I2493">
        <v>18044</v>
      </c>
      <c r="J2493">
        <v>6</v>
      </c>
      <c r="K2493" s="5">
        <v>246342.05059999999</v>
      </c>
      <c r="L2493" s="6">
        <v>2155.3590949999998</v>
      </c>
      <c r="M24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4" spans="1:13" x14ac:dyDescent="0.2">
      <c r="A2494" t="s">
        <v>4272</v>
      </c>
      <c r="B2494" t="s">
        <v>18</v>
      </c>
      <c r="C2494">
        <v>3</v>
      </c>
      <c r="D2494" s="6">
        <v>193670.13</v>
      </c>
      <c r="E2494" s="6">
        <v>4723891186.3999996</v>
      </c>
      <c r="F2494">
        <v>28</v>
      </c>
      <c r="G2494" t="s">
        <v>21</v>
      </c>
      <c r="H2494">
        <v>2014</v>
      </c>
      <c r="I2494">
        <v>5928</v>
      </c>
      <c r="J2494">
        <v>11</v>
      </c>
      <c r="K2494" s="5">
        <v>24390.428329999999</v>
      </c>
      <c r="L2494" s="6">
        <v>6916.7904900000003</v>
      </c>
      <c r="M24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5" spans="1:13" x14ac:dyDescent="0.2">
      <c r="A2495" t="s">
        <v>4273</v>
      </c>
      <c r="B2495" t="s">
        <v>9</v>
      </c>
      <c r="C2495">
        <v>9</v>
      </c>
      <c r="D2495" s="6">
        <v>229220.23</v>
      </c>
      <c r="E2495" s="6">
        <v>6914065392.4300003</v>
      </c>
      <c r="F2495">
        <v>22</v>
      </c>
      <c r="G2495" t="s">
        <v>21</v>
      </c>
      <c r="H2495">
        <v>2004</v>
      </c>
      <c r="I2495">
        <v>15959</v>
      </c>
      <c r="J2495">
        <v>21</v>
      </c>
      <c r="K2495" s="5">
        <v>30162.417679999999</v>
      </c>
      <c r="L2495" s="6">
        <v>10419.10115</v>
      </c>
      <c r="M24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6" spans="1:13" x14ac:dyDescent="0.2">
      <c r="A2496" t="s">
        <v>450</v>
      </c>
      <c r="B2496" t="s">
        <v>18</v>
      </c>
      <c r="C2496">
        <v>2</v>
      </c>
      <c r="D2496" s="6">
        <v>496668.48</v>
      </c>
      <c r="E2496" s="6">
        <v>2135906244.48</v>
      </c>
      <c r="F2496">
        <v>34</v>
      </c>
      <c r="G2496" t="s">
        <v>19</v>
      </c>
      <c r="H2496">
        <v>2006</v>
      </c>
      <c r="I2496">
        <v>19158</v>
      </c>
      <c r="J2496">
        <v>19</v>
      </c>
      <c r="K2496" s="5">
        <v>4299.4666319999997</v>
      </c>
      <c r="L2496" s="6">
        <v>14607.8966</v>
      </c>
      <c r="M24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7" spans="1:13" x14ac:dyDescent="0.2">
      <c r="A2497" t="s">
        <v>4277</v>
      </c>
      <c r="B2497" t="s">
        <v>24</v>
      </c>
      <c r="C2497">
        <v>10</v>
      </c>
      <c r="D2497" s="6">
        <v>64788.22</v>
      </c>
      <c r="E2497" s="6">
        <v>2977140121.2600002</v>
      </c>
      <c r="F2497">
        <v>10</v>
      </c>
      <c r="G2497" t="s">
        <v>37</v>
      </c>
      <c r="H2497">
        <v>2003</v>
      </c>
      <c r="I2497">
        <v>4519</v>
      </c>
      <c r="J2497">
        <v>22</v>
      </c>
      <c r="K2497" s="5">
        <v>45950.871489999998</v>
      </c>
      <c r="L2497" s="6">
        <v>6478.8223529999996</v>
      </c>
      <c r="M24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8" spans="1:13" x14ac:dyDescent="0.2">
      <c r="A2498" t="s">
        <v>4278</v>
      </c>
      <c r="B2498" t="s">
        <v>49</v>
      </c>
      <c r="C2498">
        <v>5</v>
      </c>
      <c r="D2498" s="6">
        <v>444599.51</v>
      </c>
      <c r="E2498" s="6">
        <v>1636643163.1300001</v>
      </c>
      <c r="F2498">
        <v>30</v>
      </c>
      <c r="G2498" t="s">
        <v>29</v>
      </c>
      <c r="H2498">
        <v>2007</v>
      </c>
      <c r="I2498">
        <v>17318</v>
      </c>
      <c r="J2498">
        <v>18</v>
      </c>
      <c r="K2498" s="5">
        <v>3680.1627880000001</v>
      </c>
      <c r="L2498" s="6">
        <v>14819.98359</v>
      </c>
      <c r="M24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499" spans="1:13" x14ac:dyDescent="0.2">
      <c r="A2499" t="s">
        <v>4279</v>
      </c>
      <c r="B2499" t="s">
        <v>32</v>
      </c>
      <c r="C2499">
        <v>6</v>
      </c>
      <c r="D2499" s="6">
        <v>33868.31</v>
      </c>
      <c r="E2499" s="6">
        <v>6761894385.0299997</v>
      </c>
      <c r="F2499">
        <v>11</v>
      </c>
      <c r="G2499" t="s">
        <v>13</v>
      </c>
      <c r="H2499">
        <v>2017</v>
      </c>
      <c r="I2499">
        <v>6543</v>
      </c>
      <c r="J2499">
        <v>8</v>
      </c>
      <c r="K2499" s="5">
        <v>199651.52499999999</v>
      </c>
      <c r="L2499" s="6">
        <v>3078.9376259999999</v>
      </c>
      <c r="M24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0" spans="1:13" x14ac:dyDescent="0.2">
      <c r="A2500" t="s">
        <v>4282</v>
      </c>
      <c r="B2500" t="s">
        <v>15</v>
      </c>
      <c r="C2500">
        <v>6</v>
      </c>
      <c r="D2500" s="6">
        <v>458486.52</v>
      </c>
      <c r="E2500" s="6">
        <v>10234952026.5</v>
      </c>
      <c r="F2500">
        <v>50</v>
      </c>
      <c r="G2500" t="s">
        <v>33</v>
      </c>
      <c r="H2500">
        <v>2022</v>
      </c>
      <c r="I2500">
        <v>4852</v>
      </c>
      <c r="J2500">
        <v>3</v>
      </c>
      <c r="K2500" s="5">
        <v>22322.34316</v>
      </c>
      <c r="L2500" s="6">
        <v>9169.7304929999991</v>
      </c>
      <c r="M25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1" spans="1:13" x14ac:dyDescent="0.2">
      <c r="A2501" t="s">
        <v>4283</v>
      </c>
      <c r="B2501" t="s">
        <v>9</v>
      </c>
      <c r="C2501">
        <v>4</v>
      </c>
      <c r="D2501" s="6">
        <v>34085.230000000003</v>
      </c>
      <c r="E2501" s="6">
        <v>10692113395.549999</v>
      </c>
      <c r="F2501">
        <v>27</v>
      </c>
      <c r="G2501" t="s">
        <v>37</v>
      </c>
      <c r="H2501">
        <v>2013</v>
      </c>
      <c r="I2501">
        <v>3437</v>
      </c>
      <c r="J2501">
        <v>12</v>
      </c>
      <c r="K2501" s="5">
        <v>313686.56929999997</v>
      </c>
      <c r="L2501" s="6">
        <v>1262.4159790000001</v>
      </c>
      <c r="M25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2" spans="1:13" x14ac:dyDescent="0.2">
      <c r="A2502" t="s">
        <v>4284</v>
      </c>
      <c r="B2502" t="s">
        <v>12</v>
      </c>
      <c r="C2502">
        <v>9</v>
      </c>
      <c r="D2502" s="6">
        <v>405213.55</v>
      </c>
      <c r="E2502" s="6">
        <v>11364149291.83</v>
      </c>
      <c r="F2502">
        <v>49</v>
      </c>
      <c r="G2502" t="s">
        <v>27</v>
      </c>
      <c r="H2502">
        <v>2003</v>
      </c>
      <c r="I2502">
        <v>2177</v>
      </c>
      <c r="J2502">
        <v>22</v>
      </c>
      <c r="K2502" s="5">
        <v>28043.84029</v>
      </c>
      <c r="L2502" s="6">
        <v>8269.6642850000007</v>
      </c>
      <c r="M25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3" spans="1:13" x14ac:dyDescent="0.2">
      <c r="A2503" t="s">
        <v>4285</v>
      </c>
      <c r="B2503" t="s">
        <v>9</v>
      </c>
      <c r="C2503">
        <v>7</v>
      </c>
      <c r="D2503" s="6">
        <v>443538.84</v>
      </c>
      <c r="E2503" s="6">
        <v>19404619728.75</v>
      </c>
      <c r="F2503">
        <v>39</v>
      </c>
      <c r="G2503" t="s">
        <v>13</v>
      </c>
      <c r="H2503">
        <v>2011</v>
      </c>
      <c r="I2503">
        <v>839</v>
      </c>
      <c r="J2503">
        <v>14</v>
      </c>
      <c r="K2503" s="5">
        <v>43748.539190000003</v>
      </c>
      <c r="L2503" s="6">
        <v>11372.79069</v>
      </c>
      <c r="M25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4" spans="1:13" x14ac:dyDescent="0.2">
      <c r="A2504" t="s">
        <v>4286</v>
      </c>
      <c r="B2504" t="s">
        <v>49</v>
      </c>
      <c r="C2504">
        <v>3</v>
      </c>
      <c r="D2504" s="6">
        <v>337957.67</v>
      </c>
      <c r="E2504" s="6">
        <v>15530263322.700001</v>
      </c>
      <c r="F2504">
        <v>31</v>
      </c>
      <c r="G2504" t="s">
        <v>35</v>
      </c>
      <c r="H2504">
        <v>2009</v>
      </c>
      <c r="I2504">
        <v>4612</v>
      </c>
      <c r="J2504">
        <v>16</v>
      </c>
      <c r="K2504" s="5">
        <v>45952.279719999999</v>
      </c>
      <c r="L2504" s="6">
        <v>10901.86031</v>
      </c>
      <c r="M25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5" spans="1:13" x14ac:dyDescent="0.2">
      <c r="A2505" t="s">
        <v>4287</v>
      </c>
      <c r="B2505" t="s">
        <v>15</v>
      </c>
      <c r="C2505">
        <v>2</v>
      </c>
      <c r="D2505" s="6">
        <v>170430.05</v>
      </c>
      <c r="E2505" s="6">
        <v>559745768.98000002</v>
      </c>
      <c r="F2505">
        <v>29</v>
      </c>
      <c r="G2505" t="s">
        <v>21</v>
      </c>
      <c r="H2505">
        <v>2019</v>
      </c>
      <c r="I2505">
        <v>9117</v>
      </c>
      <c r="J2505">
        <v>6</v>
      </c>
      <c r="K2505" s="5">
        <v>3283.313787</v>
      </c>
      <c r="L2505" s="6">
        <v>5876.8983399999997</v>
      </c>
      <c r="M25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6" spans="1:13" x14ac:dyDescent="0.2">
      <c r="A2506" t="s">
        <v>4288</v>
      </c>
      <c r="B2506" t="s">
        <v>9</v>
      </c>
      <c r="C2506">
        <v>3</v>
      </c>
      <c r="D2506" s="6">
        <v>104347.71</v>
      </c>
      <c r="E2506" s="6">
        <v>3276174760.5799999</v>
      </c>
      <c r="F2506">
        <v>45</v>
      </c>
      <c r="G2506" t="s">
        <v>10</v>
      </c>
      <c r="H2506">
        <v>2023</v>
      </c>
      <c r="I2506">
        <v>6392</v>
      </c>
      <c r="J2506">
        <v>2</v>
      </c>
      <c r="K2506" s="5">
        <v>31395.709200000001</v>
      </c>
      <c r="L2506" s="6">
        <v>2318.8380379999999</v>
      </c>
      <c r="M25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7" spans="1:13" x14ac:dyDescent="0.2">
      <c r="A2507" t="s">
        <v>4290</v>
      </c>
      <c r="B2507" t="s">
        <v>42</v>
      </c>
      <c r="C2507">
        <v>3</v>
      </c>
      <c r="D2507" s="6">
        <v>356970.28</v>
      </c>
      <c r="E2507" s="6">
        <v>6998155500.6099997</v>
      </c>
      <c r="F2507">
        <v>39</v>
      </c>
      <c r="G2507" t="s">
        <v>10</v>
      </c>
      <c r="H2507">
        <v>2015</v>
      </c>
      <c r="I2507">
        <v>8804</v>
      </c>
      <c r="J2507">
        <v>10</v>
      </c>
      <c r="K2507" s="5">
        <v>19603.308590000001</v>
      </c>
      <c r="L2507" s="6">
        <v>9153.0840669999998</v>
      </c>
      <c r="M25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8" spans="1:13" x14ac:dyDescent="0.2">
      <c r="A2508" t="s">
        <v>4291</v>
      </c>
      <c r="B2508" t="s">
        <v>15</v>
      </c>
      <c r="C2508">
        <v>8</v>
      </c>
      <c r="D2508" s="6">
        <v>483666.51</v>
      </c>
      <c r="E2508" s="6">
        <v>14004253831.040001</v>
      </c>
      <c r="F2508">
        <v>48</v>
      </c>
      <c r="G2508" t="s">
        <v>10</v>
      </c>
      <c r="H2508">
        <v>2000</v>
      </c>
      <c r="I2508">
        <v>12804</v>
      </c>
      <c r="J2508">
        <v>25</v>
      </c>
      <c r="K2508" s="5">
        <v>28953.359110000001</v>
      </c>
      <c r="L2508" s="6">
        <v>10076.385630000001</v>
      </c>
      <c r="M25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09" spans="1:13" x14ac:dyDescent="0.2">
      <c r="A2509" t="s">
        <v>4292</v>
      </c>
      <c r="B2509" t="s">
        <v>18</v>
      </c>
      <c r="C2509">
        <v>4</v>
      </c>
      <c r="D2509" s="6">
        <v>402587.84</v>
      </c>
      <c r="E2509" s="6">
        <v>14001491718.92</v>
      </c>
      <c r="F2509">
        <v>35</v>
      </c>
      <c r="G2509" t="s">
        <v>16</v>
      </c>
      <c r="H2509">
        <v>2022</v>
      </c>
      <c r="I2509">
        <v>18628</v>
      </c>
      <c r="J2509">
        <v>3</v>
      </c>
      <c r="K2509" s="5">
        <v>34777.724909999997</v>
      </c>
      <c r="L2509" s="6">
        <v>11502.509700000001</v>
      </c>
      <c r="M25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0" spans="1:13" x14ac:dyDescent="0.2">
      <c r="A2510" t="s">
        <v>4294</v>
      </c>
      <c r="B2510" t="s">
        <v>24</v>
      </c>
      <c r="C2510">
        <v>8</v>
      </c>
      <c r="D2510" s="6">
        <v>8477.2199999999993</v>
      </c>
      <c r="E2510" s="6">
        <v>2518120782.0900002</v>
      </c>
      <c r="F2510">
        <v>4</v>
      </c>
      <c r="G2510" t="s">
        <v>10</v>
      </c>
      <c r="H2510">
        <v>2007</v>
      </c>
      <c r="I2510">
        <v>7527</v>
      </c>
      <c r="J2510">
        <v>18</v>
      </c>
      <c r="K2510" s="5">
        <v>297044.46850000002</v>
      </c>
      <c r="L2510" s="6">
        <v>2119.3058380000002</v>
      </c>
      <c r="M25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1" spans="1:13" x14ac:dyDescent="0.2">
      <c r="A2511" t="s">
        <v>452</v>
      </c>
      <c r="B2511" t="s">
        <v>12</v>
      </c>
      <c r="C2511">
        <v>7</v>
      </c>
      <c r="D2511" s="6">
        <v>24975.94</v>
      </c>
      <c r="E2511" s="6">
        <v>5824937182.1099997</v>
      </c>
      <c r="F2511">
        <v>3</v>
      </c>
      <c r="G2511" t="s">
        <v>13</v>
      </c>
      <c r="H2511">
        <v>2014</v>
      </c>
      <c r="I2511">
        <v>3331</v>
      </c>
      <c r="J2511">
        <v>11</v>
      </c>
      <c r="K2511" s="5">
        <v>233220.97159999999</v>
      </c>
      <c r="L2511" s="6">
        <v>8325.3122089999997</v>
      </c>
      <c r="M25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2" spans="1:13" x14ac:dyDescent="0.2">
      <c r="A2512" t="s">
        <v>4297</v>
      </c>
      <c r="B2512" t="s">
        <v>24</v>
      </c>
      <c r="C2512">
        <v>2</v>
      </c>
      <c r="D2512" s="6">
        <v>134315.63</v>
      </c>
      <c r="E2512" s="6">
        <v>5744492079.4799995</v>
      </c>
      <c r="F2512">
        <v>17</v>
      </c>
      <c r="G2512" t="s">
        <v>27</v>
      </c>
      <c r="H2512">
        <v>2013</v>
      </c>
      <c r="I2512">
        <v>3231</v>
      </c>
      <c r="J2512">
        <v>12</v>
      </c>
      <c r="K2512" s="5">
        <v>42767.605779999998</v>
      </c>
      <c r="L2512" s="6">
        <v>7900.9192059999996</v>
      </c>
      <c r="M25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3" spans="1:13" x14ac:dyDescent="0.2">
      <c r="A2513" t="s">
        <v>4298</v>
      </c>
      <c r="B2513" t="s">
        <v>12</v>
      </c>
      <c r="C2513">
        <v>3</v>
      </c>
      <c r="D2513" s="6">
        <v>304016.26</v>
      </c>
      <c r="E2513" s="6">
        <v>4621995793.8500004</v>
      </c>
      <c r="F2513">
        <v>47</v>
      </c>
      <c r="G2513" t="s">
        <v>37</v>
      </c>
      <c r="H2513">
        <v>2023</v>
      </c>
      <c r="I2513">
        <v>18874</v>
      </c>
      <c r="J2513">
        <v>2</v>
      </c>
      <c r="K2513" s="5">
        <v>15202.120559999999</v>
      </c>
      <c r="L2513" s="6">
        <v>6468.4309830000002</v>
      </c>
      <c r="M25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4" spans="1:13" x14ac:dyDescent="0.2">
      <c r="A2514" t="s">
        <v>4299</v>
      </c>
      <c r="B2514" t="s">
        <v>49</v>
      </c>
      <c r="C2514">
        <v>9</v>
      </c>
      <c r="D2514" s="6">
        <v>168385.22</v>
      </c>
      <c r="E2514" s="6">
        <v>7233039470.1400003</v>
      </c>
      <c r="F2514">
        <v>29</v>
      </c>
      <c r="G2514" t="s">
        <v>19</v>
      </c>
      <c r="H2514">
        <v>2013</v>
      </c>
      <c r="I2514">
        <v>8299</v>
      </c>
      <c r="J2514">
        <v>12</v>
      </c>
      <c r="K2514" s="5">
        <v>42954.311900000001</v>
      </c>
      <c r="L2514" s="6">
        <v>5806.3867570000002</v>
      </c>
      <c r="M25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5" spans="1:13" x14ac:dyDescent="0.2">
      <c r="A2515" t="s">
        <v>4300</v>
      </c>
      <c r="B2515" t="s">
        <v>32</v>
      </c>
      <c r="C2515">
        <v>3</v>
      </c>
      <c r="D2515" s="6">
        <v>86903.3</v>
      </c>
      <c r="E2515" s="6">
        <v>24730373557.130001</v>
      </c>
      <c r="F2515">
        <v>42</v>
      </c>
      <c r="G2515" t="s">
        <v>27</v>
      </c>
      <c r="H2515">
        <v>2006</v>
      </c>
      <c r="I2515">
        <v>5107</v>
      </c>
      <c r="J2515">
        <v>19</v>
      </c>
      <c r="K2515" s="5">
        <v>284572.48210000002</v>
      </c>
      <c r="L2515" s="6">
        <v>2069.126096</v>
      </c>
      <c r="M25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6" spans="1:13" x14ac:dyDescent="0.2">
      <c r="A2516" t="s">
        <v>4301</v>
      </c>
      <c r="B2516" t="s">
        <v>12</v>
      </c>
      <c r="C2516">
        <v>6</v>
      </c>
      <c r="D2516" s="6">
        <v>429334.8</v>
      </c>
      <c r="E2516" s="6">
        <v>15808441646.860001</v>
      </c>
      <c r="F2516">
        <v>37</v>
      </c>
      <c r="G2516" t="s">
        <v>29</v>
      </c>
      <c r="H2516">
        <v>2016</v>
      </c>
      <c r="I2516">
        <v>15721</v>
      </c>
      <c r="J2516">
        <v>9</v>
      </c>
      <c r="K2516" s="5">
        <v>36819.778879999998</v>
      </c>
      <c r="L2516" s="6">
        <v>11603.643179999999</v>
      </c>
      <c r="M25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7" spans="1:13" x14ac:dyDescent="0.2">
      <c r="A2517" t="s">
        <v>4302</v>
      </c>
      <c r="B2517" t="s">
        <v>49</v>
      </c>
      <c r="C2517">
        <v>8</v>
      </c>
      <c r="D2517" s="6">
        <v>118672</v>
      </c>
      <c r="E2517" s="6">
        <v>4276166426.4099998</v>
      </c>
      <c r="F2517">
        <v>22</v>
      </c>
      <c r="G2517" t="s">
        <v>10</v>
      </c>
      <c r="H2517">
        <v>2022</v>
      </c>
      <c r="I2517">
        <v>11272</v>
      </c>
      <c r="J2517">
        <v>3</v>
      </c>
      <c r="K2517" s="5">
        <v>36032.490189999997</v>
      </c>
      <c r="L2517" s="6">
        <v>5394.1819180000002</v>
      </c>
      <c r="M25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8" spans="1:13" x14ac:dyDescent="0.2">
      <c r="A2518" t="s">
        <v>4303</v>
      </c>
      <c r="B2518" t="s">
        <v>24</v>
      </c>
      <c r="C2518">
        <v>1</v>
      </c>
      <c r="D2518" s="6">
        <v>316404.89</v>
      </c>
      <c r="E2518" s="6">
        <v>6968905046.7200003</v>
      </c>
      <c r="F2518">
        <v>21</v>
      </c>
      <c r="G2518" t="s">
        <v>29</v>
      </c>
      <c r="H2518">
        <v>2001</v>
      </c>
      <c r="I2518">
        <v>12442</v>
      </c>
      <c r="J2518">
        <v>24</v>
      </c>
      <c r="K2518" s="5">
        <v>22024.276239999999</v>
      </c>
      <c r="L2518" s="6">
        <v>15066.89939</v>
      </c>
      <c r="M25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19" spans="1:13" x14ac:dyDescent="0.2">
      <c r="A2519" t="s">
        <v>4304</v>
      </c>
      <c r="B2519" t="s">
        <v>24</v>
      </c>
      <c r="C2519">
        <v>10</v>
      </c>
      <c r="D2519" s="6">
        <v>24696.82</v>
      </c>
      <c r="E2519" s="6">
        <v>4667562657.0299997</v>
      </c>
      <c r="F2519">
        <v>10</v>
      </c>
      <c r="G2519" t="s">
        <v>35</v>
      </c>
      <c r="H2519">
        <v>2014</v>
      </c>
      <c r="I2519">
        <v>14352</v>
      </c>
      <c r="J2519">
        <v>11</v>
      </c>
      <c r="K2519" s="5">
        <v>188993.5123</v>
      </c>
      <c r="L2519" s="6">
        <v>2469.6815799999999</v>
      </c>
      <c r="M25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0" spans="1:13" x14ac:dyDescent="0.2">
      <c r="A2520" t="s">
        <v>453</v>
      </c>
      <c r="B2520" t="s">
        <v>42</v>
      </c>
      <c r="C2520">
        <v>8</v>
      </c>
      <c r="D2520" s="6">
        <v>159660.1</v>
      </c>
      <c r="E2520" s="6">
        <v>24505530967.349998</v>
      </c>
      <c r="F2520">
        <v>20</v>
      </c>
      <c r="G2520" t="s">
        <v>16</v>
      </c>
      <c r="H2520">
        <v>2005</v>
      </c>
      <c r="I2520">
        <v>15658</v>
      </c>
      <c r="J2520">
        <v>20</v>
      </c>
      <c r="K2520" s="5">
        <v>153484.6342</v>
      </c>
      <c r="L2520" s="6">
        <v>7983.0047610000001</v>
      </c>
      <c r="M25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1" spans="1:13" x14ac:dyDescent="0.2">
      <c r="A2521" t="s">
        <v>4306</v>
      </c>
      <c r="B2521" t="s">
        <v>12</v>
      </c>
      <c r="C2521">
        <v>5</v>
      </c>
      <c r="D2521" s="6">
        <v>242417.06</v>
      </c>
      <c r="E2521" s="6">
        <v>6303934942.0100002</v>
      </c>
      <c r="F2521">
        <v>19</v>
      </c>
      <c r="G2521" t="s">
        <v>19</v>
      </c>
      <c r="H2521">
        <v>2004</v>
      </c>
      <c r="I2521">
        <v>796</v>
      </c>
      <c r="J2521">
        <v>21</v>
      </c>
      <c r="K2521" s="5">
        <v>26003.501840000001</v>
      </c>
      <c r="L2521" s="6">
        <v>12758.792750000001</v>
      </c>
      <c r="M25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2" spans="1:13" x14ac:dyDescent="0.2">
      <c r="A2522" t="s">
        <v>4307</v>
      </c>
      <c r="B2522" t="s">
        <v>49</v>
      </c>
      <c r="C2522">
        <v>5</v>
      </c>
      <c r="D2522" s="6">
        <v>23538.45</v>
      </c>
      <c r="E2522" s="6">
        <v>6576230824.5100002</v>
      </c>
      <c r="F2522">
        <v>15</v>
      </c>
      <c r="G2522" t="s">
        <v>13</v>
      </c>
      <c r="H2522">
        <v>2013</v>
      </c>
      <c r="I2522">
        <v>7129</v>
      </c>
      <c r="J2522">
        <v>12</v>
      </c>
      <c r="K2522" s="5">
        <v>279381.4719</v>
      </c>
      <c r="L2522" s="6">
        <v>1569.230114</v>
      </c>
      <c r="M25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3" spans="1:13" x14ac:dyDescent="0.2">
      <c r="A2523" t="s">
        <v>4309</v>
      </c>
      <c r="B2523" t="s">
        <v>15</v>
      </c>
      <c r="C2523">
        <v>6</v>
      </c>
      <c r="D2523" s="6">
        <v>14154.53</v>
      </c>
      <c r="E2523" s="6">
        <v>5619878984.29</v>
      </c>
      <c r="F2523">
        <v>45</v>
      </c>
      <c r="G2523" t="s">
        <v>21</v>
      </c>
      <c r="H2523">
        <v>2006</v>
      </c>
      <c r="I2523">
        <v>17283</v>
      </c>
      <c r="J2523">
        <v>19</v>
      </c>
      <c r="K2523" s="5">
        <v>397036.39120000001</v>
      </c>
      <c r="L2523" s="6">
        <v>314.545185</v>
      </c>
      <c r="M25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4" spans="1:13" x14ac:dyDescent="0.2">
      <c r="A2524" t="s">
        <v>4310</v>
      </c>
      <c r="B2524" t="s">
        <v>18</v>
      </c>
      <c r="C2524">
        <v>2</v>
      </c>
      <c r="D2524" s="6">
        <v>345305.4</v>
      </c>
      <c r="E2524" s="6">
        <v>16056633695.469999</v>
      </c>
      <c r="F2524">
        <v>19</v>
      </c>
      <c r="G2524" t="s">
        <v>37</v>
      </c>
      <c r="H2524">
        <v>2012</v>
      </c>
      <c r="I2524">
        <v>10615</v>
      </c>
      <c r="J2524">
        <v>13</v>
      </c>
      <c r="K2524" s="5">
        <v>46498.805370000002</v>
      </c>
      <c r="L2524" s="6">
        <v>18173.968199999999</v>
      </c>
      <c r="M25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5" spans="1:13" x14ac:dyDescent="0.2">
      <c r="A2525" t="s">
        <v>454</v>
      </c>
      <c r="B2525" t="s">
        <v>18</v>
      </c>
      <c r="C2525">
        <v>1</v>
      </c>
      <c r="D2525" s="6">
        <v>169020.3</v>
      </c>
      <c r="E2525" s="6">
        <v>6998242320</v>
      </c>
      <c r="F2525">
        <v>31</v>
      </c>
      <c r="G2525" t="s">
        <v>27</v>
      </c>
      <c r="H2525">
        <v>2008</v>
      </c>
      <c r="I2525">
        <v>1602</v>
      </c>
      <c r="J2525">
        <v>17</v>
      </c>
      <c r="K2525" s="5">
        <v>41403.744290000002</v>
      </c>
      <c r="L2525" s="6">
        <v>5452.2677560000002</v>
      </c>
      <c r="M25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6" spans="1:13" x14ac:dyDescent="0.2">
      <c r="A2526" t="s">
        <v>4317</v>
      </c>
      <c r="B2526" t="s">
        <v>42</v>
      </c>
      <c r="C2526">
        <v>4</v>
      </c>
      <c r="D2526" s="6">
        <v>86580.26</v>
      </c>
      <c r="E2526" s="6">
        <v>2619459163.5500002</v>
      </c>
      <c r="F2526">
        <v>6</v>
      </c>
      <c r="G2526" t="s">
        <v>10</v>
      </c>
      <c r="H2526">
        <v>2019</v>
      </c>
      <c r="I2526">
        <v>11655</v>
      </c>
      <c r="J2526">
        <v>6</v>
      </c>
      <c r="K2526" s="5">
        <v>30253.69399</v>
      </c>
      <c r="L2526" s="6">
        <v>14430.042740000001</v>
      </c>
      <c r="M25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7" spans="1:13" x14ac:dyDescent="0.2">
      <c r="A2527" t="s">
        <v>4318</v>
      </c>
      <c r="B2527" t="s">
        <v>18</v>
      </c>
      <c r="C2527">
        <v>8</v>
      </c>
      <c r="D2527" s="6">
        <v>272434.25</v>
      </c>
      <c r="E2527" s="6">
        <v>7746270611.9899998</v>
      </c>
      <c r="F2527">
        <v>43</v>
      </c>
      <c r="G2527" t="s">
        <v>33</v>
      </c>
      <c r="H2527">
        <v>2012</v>
      </c>
      <c r="I2527">
        <v>16276</v>
      </c>
      <c r="J2527">
        <v>13</v>
      </c>
      <c r="K2527" s="5">
        <v>28432.54163</v>
      </c>
      <c r="L2527" s="6">
        <v>6335.6802530000004</v>
      </c>
      <c r="M25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8" spans="1:13" x14ac:dyDescent="0.2">
      <c r="A2528" t="s">
        <v>4319</v>
      </c>
      <c r="B2528" t="s">
        <v>49</v>
      </c>
      <c r="C2528">
        <v>5</v>
      </c>
      <c r="D2528" s="6">
        <v>373256.05</v>
      </c>
      <c r="E2528" s="6">
        <v>5646091024.21</v>
      </c>
      <c r="F2528">
        <v>20</v>
      </c>
      <c r="G2528" t="s">
        <v>19</v>
      </c>
      <c r="H2528">
        <v>2008</v>
      </c>
      <c r="I2528">
        <v>5071</v>
      </c>
      <c r="J2528">
        <v>17</v>
      </c>
      <c r="K2528" s="5">
        <v>15125.58936</v>
      </c>
      <c r="L2528" s="6">
        <v>18662.802599999999</v>
      </c>
      <c r="M25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29" spans="1:13" x14ac:dyDescent="0.2">
      <c r="A2529" t="s">
        <v>4320</v>
      </c>
      <c r="B2529" t="s">
        <v>18</v>
      </c>
      <c r="C2529">
        <v>1</v>
      </c>
      <c r="D2529" s="6">
        <v>376357.25</v>
      </c>
      <c r="E2529" s="6">
        <v>1258014827.0899999</v>
      </c>
      <c r="F2529">
        <v>49</v>
      </c>
      <c r="G2529" t="s">
        <v>13</v>
      </c>
      <c r="H2529">
        <v>2008</v>
      </c>
      <c r="I2529">
        <v>7948</v>
      </c>
      <c r="J2529">
        <v>17</v>
      </c>
      <c r="K2529" s="5">
        <v>3341.6081749999998</v>
      </c>
      <c r="L2529" s="6">
        <v>7680.7602440000001</v>
      </c>
      <c r="M25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0" spans="1:13" x14ac:dyDescent="0.2">
      <c r="A2530" t="s">
        <v>4321</v>
      </c>
      <c r="B2530" t="s">
        <v>32</v>
      </c>
      <c r="C2530">
        <v>8</v>
      </c>
      <c r="D2530" s="6">
        <v>79117.97</v>
      </c>
      <c r="E2530" s="6">
        <v>2607976962.0100002</v>
      </c>
      <c r="F2530">
        <v>4</v>
      </c>
      <c r="G2530" t="s">
        <v>33</v>
      </c>
      <c r="H2530">
        <v>2004</v>
      </c>
      <c r="I2530">
        <v>14483</v>
      </c>
      <c r="J2530">
        <v>21</v>
      </c>
      <c r="K2530" s="5">
        <v>32962.142229999998</v>
      </c>
      <c r="L2530" s="6">
        <v>19779.492989999999</v>
      </c>
      <c r="M25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1" spans="1:13" x14ac:dyDescent="0.2">
      <c r="A2531" t="s">
        <v>4324</v>
      </c>
      <c r="B2531" t="s">
        <v>49</v>
      </c>
      <c r="C2531">
        <v>8</v>
      </c>
      <c r="D2531" s="6">
        <v>48701.63</v>
      </c>
      <c r="E2531" s="6">
        <v>18073766707.599998</v>
      </c>
      <c r="F2531">
        <v>26</v>
      </c>
      <c r="G2531" t="s">
        <v>13</v>
      </c>
      <c r="H2531">
        <v>2013</v>
      </c>
      <c r="I2531">
        <v>15395</v>
      </c>
      <c r="J2531">
        <v>12</v>
      </c>
      <c r="K2531" s="5">
        <v>371111.11859999999</v>
      </c>
      <c r="L2531" s="6">
        <v>1873.1397830000001</v>
      </c>
      <c r="M25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2" spans="1:13" x14ac:dyDescent="0.2">
      <c r="A2532" t="s">
        <v>455</v>
      </c>
      <c r="B2532" t="s">
        <v>9</v>
      </c>
      <c r="C2532">
        <v>2</v>
      </c>
      <c r="D2532" s="6">
        <v>11254.79</v>
      </c>
      <c r="E2532" s="6">
        <v>3888221483.9499998</v>
      </c>
      <c r="F2532">
        <v>41</v>
      </c>
      <c r="G2532" t="s">
        <v>10</v>
      </c>
      <c r="H2532">
        <v>2022</v>
      </c>
      <c r="I2532">
        <v>3172</v>
      </c>
      <c r="J2532">
        <v>3</v>
      </c>
      <c r="K2532" s="5">
        <v>345471.65460000001</v>
      </c>
      <c r="L2532" s="6">
        <v>274.50702419999999</v>
      </c>
      <c r="M25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3" spans="1:13" x14ac:dyDescent="0.2">
      <c r="A2533" t="s">
        <v>4325</v>
      </c>
      <c r="B2533" t="s">
        <v>24</v>
      </c>
      <c r="C2533">
        <v>5</v>
      </c>
      <c r="D2533" s="6">
        <v>368200.51</v>
      </c>
      <c r="E2533" s="6">
        <v>16122039814.969999</v>
      </c>
      <c r="F2533">
        <v>33</v>
      </c>
      <c r="G2533" t="s">
        <v>35</v>
      </c>
      <c r="H2533">
        <v>2023</v>
      </c>
      <c r="I2533">
        <v>18919</v>
      </c>
      <c r="J2533">
        <v>2</v>
      </c>
      <c r="K2533" s="5">
        <v>43785.033940000001</v>
      </c>
      <c r="L2533" s="6">
        <v>11157.591060000001</v>
      </c>
      <c r="M25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4" spans="1:13" x14ac:dyDescent="0.2">
      <c r="A2534" t="s">
        <v>4326</v>
      </c>
      <c r="B2534" t="s">
        <v>12</v>
      </c>
      <c r="C2534">
        <v>4</v>
      </c>
      <c r="D2534" s="6">
        <v>29682.58</v>
      </c>
      <c r="E2534" s="6">
        <v>1143339145.3299999</v>
      </c>
      <c r="F2534">
        <v>34</v>
      </c>
      <c r="G2534" t="s">
        <v>13</v>
      </c>
      <c r="H2534">
        <v>2004</v>
      </c>
      <c r="I2534">
        <v>1028</v>
      </c>
      <c r="J2534">
        <v>21</v>
      </c>
      <c r="K2534" s="5">
        <v>38517.861620000003</v>
      </c>
      <c r="L2534" s="6">
        <v>873.01702350000005</v>
      </c>
      <c r="M25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5" spans="1:13" x14ac:dyDescent="0.2">
      <c r="A2535" t="s">
        <v>4327</v>
      </c>
      <c r="B2535" t="s">
        <v>49</v>
      </c>
      <c r="C2535">
        <v>10</v>
      </c>
      <c r="D2535" s="6">
        <v>90414.89</v>
      </c>
      <c r="E2535" s="6">
        <v>3943696167.1199999</v>
      </c>
      <c r="F2535">
        <v>8</v>
      </c>
      <c r="G2535" t="s">
        <v>27</v>
      </c>
      <c r="H2535">
        <v>2019</v>
      </c>
      <c r="I2535">
        <v>51</v>
      </c>
      <c r="J2535">
        <v>6</v>
      </c>
      <c r="K2535" s="5">
        <v>43616.774239999999</v>
      </c>
      <c r="L2535" s="6">
        <v>11301.860979999999</v>
      </c>
      <c r="M25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6" spans="1:13" x14ac:dyDescent="0.2">
      <c r="A2536" t="s">
        <v>4329</v>
      </c>
      <c r="B2536" t="s">
        <v>9</v>
      </c>
      <c r="C2536">
        <v>3</v>
      </c>
      <c r="D2536" s="6">
        <v>269706.44</v>
      </c>
      <c r="E2536" s="6">
        <v>11310074286.17</v>
      </c>
      <c r="F2536">
        <v>26</v>
      </c>
      <c r="G2536" t="s">
        <v>10</v>
      </c>
      <c r="H2536">
        <v>2010</v>
      </c>
      <c r="I2536">
        <v>13052</v>
      </c>
      <c r="J2536">
        <v>15</v>
      </c>
      <c r="K2536" s="5">
        <v>41933.758479999997</v>
      </c>
      <c r="L2536" s="6">
        <v>10373.324490000001</v>
      </c>
      <c r="M25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7" spans="1:13" x14ac:dyDescent="0.2">
      <c r="A2537" t="s">
        <v>4330</v>
      </c>
      <c r="B2537" t="s">
        <v>49</v>
      </c>
      <c r="C2537">
        <v>10</v>
      </c>
      <c r="D2537" s="6">
        <v>21195.279999999999</v>
      </c>
      <c r="E2537" s="6">
        <v>10410292480.85</v>
      </c>
      <c r="F2537">
        <v>24</v>
      </c>
      <c r="G2537" t="s">
        <v>27</v>
      </c>
      <c r="H2537">
        <v>2000</v>
      </c>
      <c r="I2537">
        <v>3757</v>
      </c>
      <c r="J2537">
        <v>25</v>
      </c>
      <c r="K2537" s="5">
        <v>491159.90590000001</v>
      </c>
      <c r="L2537" s="6">
        <v>883.13662899999997</v>
      </c>
      <c r="M25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8" spans="1:13" x14ac:dyDescent="0.2">
      <c r="A2538" t="s">
        <v>4331</v>
      </c>
      <c r="B2538" t="s">
        <v>32</v>
      </c>
      <c r="C2538">
        <v>9</v>
      </c>
      <c r="D2538" s="6">
        <v>32949.42</v>
      </c>
      <c r="E2538" s="6">
        <v>8513082057.71</v>
      </c>
      <c r="F2538">
        <v>20</v>
      </c>
      <c r="G2538" t="s">
        <v>37</v>
      </c>
      <c r="H2538">
        <v>2001</v>
      </c>
      <c r="I2538">
        <v>13152</v>
      </c>
      <c r="J2538">
        <v>24</v>
      </c>
      <c r="K2538" s="5">
        <v>258367.16020000001</v>
      </c>
      <c r="L2538" s="6">
        <v>1647.4712</v>
      </c>
      <c r="M25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39" spans="1:13" x14ac:dyDescent="0.2">
      <c r="A2539" t="s">
        <v>4332</v>
      </c>
      <c r="B2539" t="s">
        <v>49</v>
      </c>
      <c r="C2539">
        <v>6</v>
      </c>
      <c r="D2539" s="6">
        <v>237163.38</v>
      </c>
      <c r="E2539" s="6">
        <v>8931508874.4200001</v>
      </c>
      <c r="F2539">
        <v>40</v>
      </c>
      <c r="G2539" t="s">
        <v>35</v>
      </c>
      <c r="H2539">
        <v>2011</v>
      </c>
      <c r="I2539">
        <v>2946</v>
      </c>
      <c r="J2539">
        <v>14</v>
      </c>
      <c r="K2539" s="5">
        <v>37658.729850000003</v>
      </c>
      <c r="L2539" s="6">
        <v>5929.0845360000003</v>
      </c>
      <c r="M25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0" spans="1:13" x14ac:dyDescent="0.2">
      <c r="A2540" t="s">
        <v>4333</v>
      </c>
      <c r="B2540" t="s">
        <v>49</v>
      </c>
      <c r="C2540">
        <v>1</v>
      </c>
      <c r="D2540" s="6">
        <v>99490.37</v>
      </c>
      <c r="E2540" s="6">
        <v>2292626681.8699999</v>
      </c>
      <c r="F2540">
        <v>33</v>
      </c>
      <c r="G2540" t="s">
        <v>29</v>
      </c>
      <c r="H2540">
        <v>2000</v>
      </c>
      <c r="I2540">
        <v>5073</v>
      </c>
      <c r="J2540">
        <v>25</v>
      </c>
      <c r="K2540" s="5">
        <v>23042.703570000001</v>
      </c>
      <c r="L2540" s="6">
        <v>3014.8598120000001</v>
      </c>
      <c r="M25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1" spans="1:13" x14ac:dyDescent="0.2">
      <c r="A2541" t="s">
        <v>4334</v>
      </c>
      <c r="B2541" t="s">
        <v>32</v>
      </c>
      <c r="C2541">
        <v>2</v>
      </c>
      <c r="D2541" s="6">
        <v>341863.93</v>
      </c>
      <c r="E2541" s="6">
        <v>16897222608.68</v>
      </c>
      <c r="F2541">
        <v>34</v>
      </c>
      <c r="G2541" t="s">
        <v>29</v>
      </c>
      <c r="H2541">
        <v>2020</v>
      </c>
      <c r="I2541">
        <v>1597</v>
      </c>
      <c r="J2541">
        <v>5</v>
      </c>
      <c r="K2541" s="5">
        <v>49425.748540000001</v>
      </c>
      <c r="L2541" s="6">
        <v>10054.821529999999</v>
      </c>
      <c r="M25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2" spans="1:13" x14ac:dyDescent="0.2">
      <c r="A2542" t="s">
        <v>456</v>
      </c>
      <c r="B2542" t="s">
        <v>24</v>
      </c>
      <c r="C2542">
        <v>6</v>
      </c>
      <c r="D2542" s="6">
        <v>224427.66</v>
      </c>
      <c r="E2542" s="6">
        <v>7077226078.3699999</v>
      </c>
      <c r="F2542">
        <v>45</v>
      </c>
      <c r="G2542" t="s">
        <v>10</v>
      </c>
      <c r="H2542">
        <v>2005</v>
      </c>
      <c r="I2542">
        <v>1459</v>
      </c>
      <c r="J2542">
        <v>20</v>
      </c>
      <c r="K2542" s="5">
        <v>31533.552940000001</v>
      </c>
      <c r="L2542" s="6">
        <v>4987.2814410000001</v>
      </c>
      <c r="M25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3" spans="1:13" x14ac:dyDescent="0.2">
      <c r="A2543" t="s">
        <v>4336</v>
      </c>
      <c r="B2543" t="s">
        <v>32</v>
      </c>
      <c r="C2543">
        <v>2</v>
      </c>
      <c r="D2543" s="6">
        <v>158333.06</v>
      </c>
      <c r="E2543" s="6">
        <v>2745872357.6799998</v>
      </c>
      <c r="F2543">
        <v>12</v>
      </c>
      <c r="G2543" t="s">
        <v>27</v>
      </c>
      <c r="H2543">
        <v>2011</v>
      </c>
      <c r="I2543">
        <v>7292</v>
      </c>
      <c r="J2543">
        <v>14</v>
      </c>
      <c r="K2543" s="5">
        <v>17341.381580000001</v>
      </c>
      <c r="L2543" s="6">
        <v>13194.42174</v>
      </c>
      <c r="M25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4" spans="1:13" x14ac:dyDescent="0.2">
      <c r="A2544" t="s">
        <v>4337</v>
      </c>
      <c r="B2544" t="s">
        <v>15</v>
      </c>
      <c r="C2544">
        <v>5</v>
      </c>
      <c r="D2544" s="6">
        <v>129014.08</v>
      </c>
      <c r="E2544" s="6">
        <v>6196839030.3800001</v>
      </c>
      <c r="F2544">
        <v>27</v>
      </c>
      <c r="G2544" t="s">
        <v>10</v>
      </c>
      <c r="H2544">
        <v>2013</v>
      </c>
      <c r="I2544">
        <v>18381</v>
      </c>
      <c r="J2544">
        <v>12</v>
      </c>
      <c r="K2544" s="5">
        <v>48031.268859999996</v>
      </c>
      <c r="L2544" s="6">
        <v>4778.2992999999997</v>
      </c>
      <c r="M25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5" spans="1:13" x14ac:dyDescent="0.2">
      <c r="A2545" t="s">
        <v>4340</v>
      </c>
      <c r="B2545" t="s">
        <v>12</v>
      </c>
      <c r="C2545">
        <v>1</v>
      </c>
      <c r="D2545" s="6">
        <v>27500.65</v>
      </c>
      <c r="E2545" s="6">
        <v>11509480933.389999</v>
      </c>
      <c r="F2545">
        <v>11</v>
      </c>
      <c r="G2545" t="s">
        <v>33</v>
      </c>
      <c r="H2545">
        <v>2010</v>
      </c>
      <c r="I2545">
        <v>16326</v>
      </c>
      <c r="J2545">
        <v>15</v>
      </c>
      <c r="K2545" s="5">
        <v>418515.74780000001</v>
      </c>
      <c r="L2545" s="6">
        <v>2500.0587289999999</v>
      </c>
      <c r="M25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6" spans="1:13" x14ac:dyDescent="0.2">
      <c r="A2546" t="s">
        <v>4341</v>
      </c>
      <c r="B2546" t="s">
        <v>32</v>
      </c>
      <c r="C2546">
        <v>3</v>
      </c>
      <c r="D2546" s="6">
        <v>355165.24</v>
      </c>
      <c r="E2546" s="6">
        <v>1465756355.0599999</v>
      </c>
      <c r="F2546">
        <v>36</v>
      </c>
      <c r="G2546" t="s">
        <v>27</v>
      </c>
      <c r="H2546">
        <v>2001</v>
      </c>
      <c r="I2546">
        <v>1474</v>
      </c>
      <c r="J2546">
        <v>24</v>
      </c>
      <c r="K2546" s="5">
        <v>4125.9701720000003</v>
      </c>
      <c r="L2546" s="6">
        <v>9865.7011349999993</v>
      </c>
      <c r="M25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7" spans="1:13" x14ac:dyDescent="0.2">
      <c r="A2547" t="s">
        <v>4342</v>
      </c>
      <c r="B2547" t="s">
        <v>12</v>
      </c>
      <c r="C2547">
        <v>3</v>
      </c>
      <c r="D2547" s="6">
        <v>325921.8</v>
      </c>
      <c r="E2547" s="6">
        <v>15462212514.1</v>
      </c>
      <c r="F2547">
        <v>38</v>
      </c>
      <c r="G2547" t="s">
        <v>19</v>
      </c>
      <c r="H2547">
        <v>2014</v>
      </c>
      <c r="I2547">
        <v>18045</v>
      </c>
      <c r="J2547">
        <v>11</v>
      </c>
      <c r="K2547" s="5">
        <v>47440.479209999998</v>
      </c>
      <c r="L2547" s="6">
        <v>8576.8895929999999</v>
      </c>
      <c r="M25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8" spans="1:13" x14ac:dyDescent="0.2">
      <c r="A2548" t="s">
        <v>4343</v>
      </c>
      <c r="B2548" t="s">
        <v>24</v>
      </c>
      <c r="C2548">
        <v>10</v>
      </c>
      <c r="D2548" s="6">
        <v>93265.19</v>
      </c>
      <c r="E2548" s="6">
        <v>18287244048.689999</v>
      </c>
      <c r="F2548">
        <v>25</v>
      </c>
      <c r="G2548" t="s">
        <v>13</v>
      </c>
      <c r="H2548">
        <v>2011</v>
      </c>
      <c r="I2548">
        <v>12707</v>
      </c>
      <c r="J2548">
        <v>14</v>
      </c>
      <c r="K2548" s="5">
        <v>196076.91089999999</v>
      </c>
      <c r="L2548" s="6">
        <v>3730.6076880000001</v>
      </c>
      <c r="M25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49" spans="1:13" x14ac:dyDescent="0.2">
      <c r="A2549" t="s">
        <v>457</v>
      </c>
      <c r="B2549" t="s">
        <v>24</v>
      </c>
      <c r="C2549">
        <v>3</v>
      </c>
      <c r="D2549" s="6">
        <v>422357.05</v>
      </c>
      <c r="E2549" s="6">
        <v>11559331839.83</v>
      </c>
      <c r="F2549">
        <v>22</v>
      </c>
      <c r="G2549" t="s">
        <v>21</v>
      </c>
      <c r="H2549">
        <v>2003</v>
      </c>
      <c r="I2549">
        <v>4455</v>
      </c>
      <c r="J2549">
        <v>22</v>
      </c>
      <c r="K2549" s="5">
        <v>27367.625120000001</v>
      </c>
      <c r="L2549" s="6">
        <v>19198.047849999999</v>
      </c>
      <c r="M25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0" spans="1:13" x14ac:dyDescent="0.2">
      <c r="A2550" t="s">
        <v>4345</v>
      </c>
      <c r="B2550" t="s">
        <v>24</v>
      </c>
      <c r="C2550">
        <v>7</v>
      </c>
      <c r="D2550" s="6">
        <v>432722.92</v>
      </c>
      <c r="E2550" s="6">
        <v>15999107786.780001</v>
      </c>
      <c r="F2550">
        <v>48</v>
      </c>
      <c r="G2550" t="s">
        <v>29</v>
      </c>
      <c r="H2550">
        <v>2019</v>
      </c>
      <c r="I2550">
        <v>2411</v>
      </c>
      <c r="J2550">
        <v>6</v>
      </c>
      <c r="K2550" s="5">
        <v>36972.09996</v>
      </c>
      <c r="L2550" s="6">
        <v>9015.0608389999998</v>
      </c>
      <c r="M25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1" spans="1:13" x14ac:dyDescent="0.2">
      <c r="A2551" t="s">
        <v>4346</v>
      </c>
      <c r="B2551" t="s">
        <v>9</v>
      </c>
      <c r="C2551">
        <v>1</v>
      </c>
      <c r="D2551" s="6">
        <v>13306.63</v>
      </c>
      <c r="E2551" s="6">
        <v>3858622248.8600001</v>
      </c>
      <c r="F2551">
        <v>40</v>
      </c>
      <c r="G2551" t="s">
        <v>19</v>
      </c>
      <c r="H2551">
        <v>2017</v>
      </c>
      <c r="I2551">
        <v>13905</v>
      </c>
      <c r="J2551">
        <v>8</v>
      </c>
      <c r="K2551" s="5">
        <v>289976.52769999998</v>
      </c>
      <c r="L2551" s="6">
        <v>332.66562759999999</v>
      </c>
      <c r="M25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2" spans="1:13" x14ac:dyDescent="0.2">
      <c r="A2552" t="s">
        <v>4347</v>
      </c>
      <c r="B2552" t="s">
        <v>9</v>
      </c>
      <c r="C2552">
        <v>5</v>
      </c>
      <c r="D2552" s="6">
        <v>260749.57</v>
      </c>
      <c r="E2552" s="6">
        <v>6271681626.6400003</v>
      </c>
      <c r="F2552">
        <v>50</v>
      </c>
      <c r="G2552" t="s">
        <v>35</v>
      </c>
      <c r="H2552">
        <v>2007</v>
      </c>
      <c r="I2552">
        <v>17015</v>
      </c>
      <c r="J2552">
        <v>18</v>
      </c>
      <c r="K2552" s="5">
        <v>24051.510320000001</v>
      </c>
      <c r="L2552" s="6">
        <v>5214.9913200000001</v>
      </c>
      <c r="M25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3" spans="1:13" x14ac:dyDescent="0.2">
      <c r="A2553" t="s">
        <v>4348</v>
      </c>
      <c r="B2553" t="s">
        <v>42</v>
      </c>
      <c r="C2553">
        <v>9</v>
      </c>
      <c r="D2553" s="6">
        <v>64469.64</v>
      </c>
      <c r="E2553" s="6">
        <v>11454103324.549999</v>
      </c>
      <c r="F2553">
        <v>14</v>
      </c>
      <c r="G2553" t="s">
        <v>33</v>
      </c>
      <c r="H2553">
        <v>2020</v>
      </c>
      <c r="I2553">
        <v>11956</v>
      </c>
      <c r="J2553">
        <v>5</v>
      </c>
      <c r="K2553" s="5">
        <v>177665.61749999999</v>
      </c>
      <c r="L2553" s="6">
        <v>4604.9744689999998</v>
      </c>
      <c r="M25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4" spans="1:13" x14ac:dyDescent="0.2">
      <c r="A2554" t="s">
        <v>4349</v>
      </c>
      <c r="B2554" t="s">
        <v>9</v>
      </c>
      <c r="C2554">
        <v>9</v>
      </c>
      <c r="D2554" s="6">
        <v>100732.05</v>
      </c>
      <c r="E2554" s="6">
        <v>4062906027.1500001</v>
      </c>
      <c r="F2554">
        <v>14</v>
      </c>
      <c r="G2554" t="s">
        <v>19</v>
      </c>
      <c r="H2554">
        <v>2018</v>
      </c>
      <c r="I2554">
        <v>5855</v>
      </c>
      <c r="J2554">
        <v>7</v>
      </c>
      <c r="K2554" s="5">
        <v>40332.796999999999</v>
      </c>
      <c r="L2554" s="6">
        <v>7195.146377</v>
      </c>
      <c r="M25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5" spans="1:13" x14ac:dyDescent="0.2">
      <c r="A2555" t="s">
        <v>4350</v>
      </c>
      <c r="B2555" t="s">
        <v>42</v>
      </c>
      <c r="C2555">
        <v>6</v>
      </c>
      <c r="D2555" s="6">
        <v>461904.79</v>
      </c>
      <c r="E2555" s="6">
        <v>1572535893.46</v>
      </c>
      <c r="F2555">
        <v>37</v>
      </c>
      <c r="G2555" t="s">
        <v>16</v>
      </c>
      <c r="H2555">
        <v>2017</v>
      </c>
      <c r="I2555">
        <v>13921</v>
      </c>
      <c r="J2555">
        <v>8</v>
      </c>
      <c r="K2555" s="5">
        <v>3403.4589150000002</v>
      </c>
      <c r="L2555" s="6">
        <v>12483.913350000001</v>
      </c>
      <c r="M25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6" spans="1:13" x14ac:dyDescent="0.2">
      <c r="A2556" t="s">
        <v>4351</v>
      </c>
      <c r="B2556" t="s">
        <v>24</v>
      </c>
      <c r="C2556">
        <v>5</v>
      </c>
      <c r="D2556" s="6">
        <v>168252.68</v>
      </c>
      <c r="E2556" s="6">
        <v>6293432294.1700001</v>
      </c>
      <c r="F2556">
        <v>28</v>
      </c>
      <c r="G2556" t="s">
        <v>21</v>
      </c>
      <c r="H2556">
        <v>2008</v>
      </c>
      <c r="I2556">
        <v>18554</v>
      </c>
      <c r="J2556">
        <v>17</v>
      </c>
      <c r="K2556" s="5">
        <v>37403.64703</v>
      </c>
      <c r="L2556" s="6">
        <v>6009.0244640000001</v>
      </c>
      <c r="M25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7" spans="1:13" x14ac:dyDescent="0.2">
      <c r="A2557" t="s">
        <v>4353</v>
      </c>
      <c r="B2557" t="s">
        <v>18</v>
      </c>
      <c r="C2557">
        <v>8</v>
      </c>
      <c r="D2557" s="6">
        <v>306178.23</v>
      </c>
      <c r="E2557" s="6">
        <v>5139645658.9700003</v>
      </c>
      <c r="F2557">
        <v>27</v>
      </c>
      <c r="G2557" t="s">
        <v>33</v>
      </c>
      <c r="H2557">
        <v>2020</v>
      </c>
      <c r="I2557">
        <v>6006</v>
      </c>
      <c r="J2557">
        <v>5</v>
      </c>
      <c r="K2557" s="5">
        <v>16785.450229999999</v>
      </c>
      <c r="L2557" s="6">
        <v>11339.93453</v>
      </c>
      <c r="M25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8" spans="1:13" x14ac:dyDescent="0.2">
      <c r="A2558" t="s">
        <v>4354</v>
      </c>
      <c r="B2558" t="s">
        <v>15</v>
      </c>
      <c r="C2558">
        <v>3</v>
      </c>
      <c r="D2558" s="6">
        <v>438641.94</v>
      </c>
      <c r="E2558" s="6">
        <v>13238289014.27</v>
      </c>
      <c r="F2558">
        <v>31</v>
      </c>
      <c r="G2558" t="s">
        <v>37</v>
      </c>
      <c r="H2558">
        <v>2008</v>
      </c>
      <c r="I2558">
        <v>4695</v>
      </c>
      <c r="J2558">
        <v>17</v>
      </c>
      <c r="K2558" s="5">
        <v>30179.171569999999</v>
      </c>
      <c r="L2558" s="6">
        <v>14149.74001</v>
      </c>
      <c r="M25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59" spans="1:13" x14ac:dyDescent="0.2">
      <c r="A2559" t="s">
        <v>458</v>
      </c>
      <c r="B2559" t="s">
        <v>49</v>
      </c>
      <c r="C2559">
        <v>9</v>
      </c>
      <c r="D2559" s="6">
        <v>172816.55</v>
      </c>
      <c r="E2559" s="6">
        <v>8571566848.9399996</v>
      </c>
      <c r="F2559">
        <v>16</v>
      </c>
      <c r="G2559" t="s">
        <v>19</v>
      </c>
      <c r="H2559">
        <v>2022</v>
      </c>
      <c r="I2559">
        <v>15568</v>
      </c>
      <c r="J2559">
        <v>3</v>
      </c>
      <c r="K2559" s="5">
        <v>49598.223160000001</v>
      </c>
      <c r="L2559" s="6">
        <v>10801.03465</v>
      </c>
      <c r="M25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0" spans="1:13" x14ac:dyDescent="0.2">
      <c r="A2560" t="s">
        <v>4355</v>
      </c>
      <c r="B2560" t="s">
        <v>9</v>
      </c>
      <c r="C2560">
        <v>6</v>
      </c>
      <c r="D2560" s="6">
        <v>405702.46</v>
      </c>
      <c r="E2560" s="6">
        <v>9084817725.2999992</v>
      </c>
      <c r="F2560">
        <v>29</v>
      </c>
      <c r="G2560" t="s">
        <v>19</v>
      </c>
      <c r="H2560">
        <v>2019</v>
      </c>
      <c r="I2560">
        <v>2214</v>
      </c>
      <c r="J2560">
        <v>6</v>
      </c>
      <c r="K2560" s="5">
        <v>22391.809010000001</v>
      </c>
      <c r="L2560" s="6">
        <v>13989.740040000001</v>
      </c>
      <c r="M25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1" spans="1:13" x14ac:dyDescent="0.2">
      <c r="A2561" t="s">
        <v>4356</v>
      </c>
      <c r="B2561" t="s">
        <v>24</v>
      </c>
      <c r="C2561">
        <v>1</v>
      </c>
      <c r="D2561" s="6">
        <v>312879.28999999998</v>
      </c>
      <c r="E2561" s="6">
        <v>5714791847.8800001</v>
      </c>
      <c r="F2561">
        <v>45</v>
      </c>
      <c r="G2561" t="s">
        <v>37</v>
      </c>
      <c r="H2561">
        <v>2014</v>
      </c>
      <c r="I2561">
        <v>1212</v>
      </c>
      <c r="J2561">
        <v>11</v>
      </c>
      <c r="K2561" s="5">
        <v>18264.164830000002</v>
      </c>
      <c r="L2561" s="6">
        <v>6952.873165</v>
      </c>
      <c r="M25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2" spans="1:13" x14ac:dyDescent="0.2">
      <c r="A2562" t="s">
        <v>4358</v>
      </c>
      <c r="B2562" t="s">
        <v>18</v>
      </c>
      <c r="C2562">
        <v>9</v>
      </c>
      <c r="D2562" s="6">
        <v>254147.6</v>
      </c>
      <c r="E2562" s="6">
        <v>10029021063.83</v>
      </c>
      <c r="F2562">
        <v>22</v>
      </c>
      <c r="G2562" t="s">
        <v>29</v>
      </c>
      <c r="H2562">
        <v>2014</v>
      </c>
      <c r="I2562">
        <v>13652</v>
      </c>
      <c r="J2562">
        <v>11</v>
      </c>
      <c r="K2562" s="5">
        <v>39460.404029999998</v>
      </c>
      <c r="L2562" s="6">
        <v>11552.163570000001</v>
      </c>
      <c r="M25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3" spans="1:13" x14ac:dyDescent="0.2">
      <c r="A2563" t="s">
        <v>4359</v>
      </c>
      <c r="B2563" t="s">
        <v>32</v>
      </c>
      <c r="C2563">
        <v>3</v>
      </c>
      <c r="D2563" s="6">
        <v>104097.38</v>
      </c>
      <c r="E2563" s="6">
        <v>5057151138.4799995</v>
      </c>
      <c r="F2563">
        <v>22</v>
      </c>
      <c r="G2563" t="s">
        <v>29</v>
      </c>
      <c r="H2563">
        <v>2003</v>
      </c>
      <c r="I2563">
        <v>19401</v>
      </c>
      <c r="J2563">
        <v>22</v>
      </c>
      <c r="K2563" s="5">
        <v>48579.963929999998</v>
      </c>
      <c r="L2563" s="6">
        <v>4731.6991619999999</v>
      </c>
      <c r="M25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4" spans="1:13" x14ac:dyDescent="0.2">
      <c r="A2564" t="s">
        <v>4360</v>
      </c>
      <c r="B2564" t="s">
        <v>49</v>
      </c>
      <c r="C2564">
        <v>3</v>
      </c>
      <c r="D2564" s="6">
        <v>215246.77</v>
      </c>
      <c r="E2564" s="6">
        <v>477964054.58999997</v>
      </c>
      <c r="F2564">
        <v>27</v>
      </c>
      <c r="G2564" t="s">
        <v>29</v>
      </c>
      <c r="H2564">
        <v>2016</v>
      </c>
      <c r="I2564">
        <v>7512</v>
      </c>
      <c r="J2564">
        <v>9</v>
      </c>
      <c r="K2564" s="5">
        <v>2219.5400089999998</v>
      </c>
      <c r="L2564" s="6">
        <v>7972.1024269999998</v>
      </c>
      <c r="M25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5" spans="1:13" x14ac:dyDescent="0.2">
      <c r="A2565" t="s">
        <v>4362</v>
      </c>
      <c r="B2565" t="s">
        <v>15</v>
      </c>
      <c r="C2565">
        <v>1</v>
      </c>
      <c r="D2565" s="6">
        <v>486838.6</v>
      </c>
      <c r="E2565" s="6">
        <v>1919154384.9000001</v>
      </c>
      <c r="F2565">
        <v>50</v>
      </c>
      <c r="G2565" t="s">
        <v>19</v>
      </c>
      <c r="H2565">
        <v>2000</v>
      </c>
      <c r="I2565">
        <v>5068</v>
      </c>
      <c r="J2565">
        <v>25</v>
      </c>
      <c r="K2565" s="5">
        <v>3941.075214</v>
      </c>
      <c r="L2565" s="6">
        <v>9736.7720339999996</v>
      </c>
      <c r="M25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6" spans="1:13" x14ac:dyDescent="0.2">
      <c r="A2566" t="s">
        <v>4364</v>
      </c>
      <c r="B2566" t="s">
        <v>42</v>
      </c>
      <c r="C2566">
        <v>8</v>
      </c>
      <c r="D2566" s="6">
        <v>325147.28999999998</v>
      </c>
      <c r="E2566" s="6">
        <v>9799020722.0100002</v>
      </c>
      <c r="F2566">
        <v>30</v>
      </c>
      <c r="G2566" t="s">
        <v>37</v>
      </c>
      <c r="H2566">
        <v>2004</v>
      </c>
      <c r="I2566">
        <v>6531</v>
      </c>
      <c r="J2566">
        <v>21</v>
      </c>
      <c r="K2566" s="5">
        <v>30136.174910000002</v>
      </c>
      <c r="L2566" s="6">
        <v>10838.242969999999</v>
      </c>
      <c r="M25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7" spans="1:13" x14ac:dyDescent="0.2">
      <c r="A2567" t="s">
        <v>459</v>
      </c>
      <c r="B2567" t="s">
        <v>12</v>
      </c>
      <c r="C2567">
        <v>2</v>
      </c>
      <c r="D2567" s="6">
        <v>267785.98</v>
      </c>
      <c r="E2567" s="6">
        <v>10837751557.799999</v>
      </c>
      <c r="F2567">
        <v>15</v>
      </c>
      <c r="G2567" t="s">
        <v>27</v>
      </c>
      <c r="H2567">
        <v>2010</v>
      </c>
      <c r="I2567">
        <v>8754</v>
      </c>
      <c r="J2567">
        <v>15</v>
      </c>
      <c r="K2567" s="5">
        <v>40470.691740000002</v>
      </c>
      <c r="L2567" s="6">
        <v>17852.398539999998</v>
      </c>
      <c r="M25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8" spans="1:13" x14ac:dyDescent="0.2">
      <c r="A2568" t="s">
        <v>4365</v>
      </c>
      <c r="B2568" t="s">
        <v>15</v>
      </c>
      <c r="C2568">
        <v>7</v>
      </c>
      <c r="D2568" s="6">
        <v>195270.53</v>
      </c>
      <c r="E2568" s="6">
        <v>4672917081.1499996</v>
      </c>
      <c r="F2568">
        <v>46</v>
      </c>
      <c r="G2568" t="s">
        <v>13</v>
      </c>
      <c r="H2568">
        <v>2018</v>
      </c>
      <c r="I2568">
        <v>275</v>
      </c>
      <c r="J2568">
        <v>7</v>
      </c>
      <c r="K2568" s="5">
        <v>23929.478009999999</v>
      </c>
      <c r="L2568" s="6">
        <v>4245.0114830000002</v>
      </c>
      <c r="M25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69" spans="1:13" x14ac:dyDescent="0.2">
      <c r="A2569" t="s">
        <v>4366</v>
      </c>
      <c r="B2569" t="s">
        <v>24</v>
      </c>
      <c r="C2569">
        <v>2</v>
      </c>
      <c r="D2569" s="6">
        <v>437745.45</v>
      </c>
      <c r="E2569" s="6">
        <v>21114030075.919998</v>
      </c>
      <c r="F2569">
        <v>33</v>
      </c>
      <c r="G2569" t="s">
        <v>21</v>
      </c>
      <c r="H2569">
        <v>2019</v>
      </c>
      <c r="I2569">
        <v>4644</v>
      </c>
      <c r="J2569">
        <v>6</v>
      </c>
      <c r="K2569" s="5">
        <v>48232.579449999997</v>
      </c>
      <c r="L2569" s="6">
        <v>13265.013720000001</v>
      </c>
      <c r="M25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0" spans="1:13" x14ac:dyDescent="0.2">
      <c r="A2570" t="s">
        <v>4367</v>
      </c>
      <c r="B2570" t="s">
        <v>42</v>
      </c>
      <c r="C2570">
        <v>9</v>
      </c>
      <c r="D2570" s="6">
        <v>339951.58</v>
      </c>
      <c r="E2570" s="6">
        <v>9095552885.5100002</v>
      </c>
      <c r="F2570">
        <v>45</v>
      </c>
      <c r="G2570" t="s">
        <v>35</v>
      </c>
      <c r="H2570">
        <v>2014</v>
      </c>
      <c r="I2570">
        <v>12674</v>
      </c>
      <c r="J2570">
        <v>11</v>
      </c>
      <c r="K2570" s="5">
        <v>26754.43605</v>
      </c>
      <c r="L2570" s="6">
        <v>7554.4796610000003</v>
      </c>
      <c r="M25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1" spans="1:13" x14ac:dyDescent="0.2">
      <c r="A2571" t="s">
        <v>4369</v>
      </c>
      <c r="B2571" t="s">
        <v>24</v>
      </c>
      <c r="C2571">
        <v>8</v>
      </c>
      <c r="D2571" s="6">
        <v>232167.56</v>
      </c>
      <c r="E2571" s="6">
        <v>10156969127.639999</v>
      </c>
      <c r="F2571">
        <v>40</v>
      </c>
      <c r="G2571" t="s">
        <v>16</v>
      </c>
      <c r="H2571">
        <v>2008</v>
      </c>
      <c r="I2571">
        <v>728</v>
      </c>
      <c r="J2571">
        <v>17</v>
      </c>
      <c r="K2571" s="5">
        <v>43747.441910000001</v>
      </c>
      <c r="L2571" s="6">
        <v>5804.1890659999999</v>
      </c>
      <c r="M25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2" spans="1:13" x14ac:dyDescent="0.2">
      <c r="A2572" t="s">
        <v>4370</v>
      </c>
      <c r="B2572" t="s">
        <v>32</v>
      </c>
      <c r="C2572">
        <v>7</v>
      </c>
      <c r="D2572" s="6">
        <v>43090.93</v>
      </c>
      <c r="E2572" s="6">
        <v>1623735374.3099999</v>
      </c>
      <c r="F2572">
        <v>37</v>
      </c>
      <c r="G2572" t="s">
        <v>29</v>
      </c>
      <c r="H2572">
        <v>2010</v>
      </c>
      <c r="I2572">
        <v>9804</v>
      </c>
      <c r="J2572">
        <v>15</v>
      </c>
      <c r="K2572" s="5">
        <v>37680.60701</v>
      </c>
      <c r="L2572" s="6">
        <v>1164.619647</v>
      </c>
      <c r="M25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3" spans="1:13" x14ac:dyDescent="0.2">
      <c r="A2573" t="s">
        <v>4371</v>
      </c>
      <c r="B2573" t="s">
        <v>49</v>
      </c>
      <c r="C2573">
        <v>8</v>
      </c>
      <c r="D2573" s="6">
        <v>319208.40999999997</v>
      </c>
      <c r="E2573" s="6">
        <v>6928584715.96</v>
      </c>
      <c r="F2573">
        <v>41</v>
      </c>
      <c r="G2573" t="s">
        <v>13</v>
      </c>
      <c r="H2573">
        <v>2010</v>
      </c>
      <c r="I2573">
        <v>11701</v>
      </c>
      <c r="J2573">
        <v>15</v>
      </c>
      <c r="K2573" s="5">
        <v>21704.520629999999</v>
      </c>
      <c r="L2573" s="6">
        <v>7785.5709619999998</v>
      </c>
      <c r="M25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4" spans="1:13" x14ac:dyDescent="0.2">
      <c r="A2574" t="s">
        <v>4372</v>
      </c>
      <c r="B2574" t="s">
        <v>24</v>
      </c>
      <c r="C2574">
        <v>4</v>
      </c>
      <c r="D2574" s="6">
        <v>12010.68</v>
      </c>
      <c r="E2574" s="6">
        <v>5167677419.5900002</v>
      </c>
      <c r="F2574">
        <v>29</v>
      </c>
      <c r="G2574" t="s">
        <v>21</v>
      </c>
      <c r="H2574">
        <v>2004</v>
      </c>
      <c r="I2574">
        <v>17523</v>
      </c>
      <c r="J2574">
        <v>21</v>
      </c>
      <c r="K2574" s="5">
        <v>430255.94140000001</v>
      </c>
      <c r="L2574" s="6">
        <v>414.16129749999999</v>
      </c>
      <c r="M25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5" spans="1:13" x14ac:dyDescent="0.2">
      <c r="A2575" t="s">
        <v>4373</v>
      </c>
      <c r="B2575" t="s">
        <v>24</v>
      </c>
      <c r="C2575">
        <v>6</v>
      </c>
      <c r="D2575" s="6">
        <v>366089.34</v>
      </c>
      <c r="E2575" s="6">
        <v>14904712079.41</v>
      </c>
      <c r="F2575">
        <v>24</v>
      </c>
      <c r="G2575" t="s">
        <v>13</v>
      </c>
      <c r="H2575">
        <v>2003</v>
      </c>
      <c r="I2575">
        <v>18003</v>
      </c>
      <c r="J2575">
        <v>22</v>
      </c>
      <c r="K2575" s="5">
        <v>40712.31884</v>
      </c>
      <c r="L2575" s="6">
        <v>15253.72256</v>
      </c>
      <c r="M25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6" spans="1:13" x14ac:dyDescent="0.2">
      <c r="A2576" t="s">
        <v>4374</v>
      </c>
      <c r="B2576" t="s">
        <v>18</v>
      </c>
      <c r="C2576">
        <v>10</v>
      </c>
      <c r="D2576" s="6">
        <v>157916.57999999999</v>
      </c>
      <c r="E2576" s="6">
        <v>5569316598.3900003</v>
      </c>
      <c r="F2576">
        <v>20</v>
      </c>
      <c r="G2576" t="s">
        <v>37</v>
      </c>
      <c r="H2576">
        <v>2011</v>
      </c>
      <c r="I2576">
        <v>17003</v>
      </c>
      <c r="J2576">
        <v>14</v>
      </c>
      <c r="K2576" s="5">
        <v>35266.459889999998</v>
      </c>
      <c r="L2576" s="6">
        <v>7895.8289260000001</v>
      </c>
      <c r="M25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7" spans="1:13" x14ac:dyDescent="0.2">
      <c r="A2577" t="s">
        <v>460</v>
      </c>
      <c r="B2577" t="s">
        <v>15</v>
      </c>
      <c r="C2577">
        <v>2</v>
      </c>
      <c r="D2577" s="6">
        <v>44650.78</v>
      </c>
      <c r="E2577" s="6">
        <v>10697579212.02</v>
      </c>
      <c r="F2577">
        <v>9</v>
      </c>
      <c r="G2577" t="s">
        <v>27</v>
      </c>
      <c r="H2577">
        <v>2010</v>
      </c>
      <c r="I2577">
        <v>17729</v>
      </c>
      <c r="J2577">
        <v>15</v>
      </c>
      <c r="K2577" s="5">
        <v>239582.23069999999</v>
      </c>
      <c r="L2577" s="6">
        <v>4961.198281</v>
      </c>
      <c r="M25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8" spans="1:13" x14ac:dyDescent="0.2">
      <c r="A2578" t="s">
        <v>4375</v>
      </c>
      <c r="B2578" t="s">
        <v>9</v>
      </c>
      <c r="C2578">
        <v>3</v>
      </c>
      <c r="D2578" s="6">
        <v>257633.15</v>
      </c>
      <c r="E2578" s="6">
        <v>1250715302.8699999</v>
      </c>
      <c r="F2578">
        <v>47</v>
      </c>
      <c r="G2578" t="s">
        <v>13</v>
      </c>
      <c r="H2578">
        <v>2001</v>
      </c>
      <c r="I2578">
        <v>19547</v>
      </c>
      <c r="J2578">
        <v>24</v>
      </c>
      <c r="K2578" s="5">
        <v>4853.6364940000003</v>
      </c>
      <c r="L2578" s="6">
        <v>5481.5564299999996</v>
      </c>
      <c r="M25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79" spans="1:13" x14ac:dyDescent="0.2">
      <c r="A2579" t="s">
        <v>4377</v>
      </c>
      <c r="B2579" t="s">
        <v>18</v>
      </c>
      <c r="C2579">
        <v>5</v>
      </c>
      <c r="D2579" s="6">
        <v>161604.39000000001</v>
      </c>
      <c r="E2579" s="6">
        <v>6236099019.7700005</v>
      </c>
      <c r="F2579">
        <v>35</v>
      </c>
      <c r="G2579" t="s">
        <v>27</v>
      </c>
      <c r="H2579">
        <v>2008</v>
      </c>
      <c r="I2579">
        <v>14705</v>
      </c>
      <c r="J2579">
        <v>17</v>
      </c>
      <c r="K2579" s="5">
        <v>38587.6731</v>
      </c>
      <c r="L2579" s="6">
        <v>4617.2683180000004</v>
      </c>
      <c r="M25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0" spans="1:13" x14ac:dyDescent="0.2">
      <c r="A2580" t="s">
        <v>4378</v>
      </c>
      <c r="B2580" t="s">
        <v>18</v>
      </c>
      <c r="C2580">
        <v>5</v>
      </c>
      <c r="D2580" s="6">
        <v>67904.429999999993</v>
      </c>
      <c r="E2580" s="6">
        <v>3304459789.7600002</v>
      </c>
      <c r="F2580">
        <v>38</v>
      </c>
      <c r="G2580" t="s">
        <v>10</v>
      </c>
      <c r="H2580">
        <v>2017</v>
      </c>
      <c r="I2580">
        <v>885</v>
      </c>
      <c r="J2580">
        <v>8</v>
      </c>
      <c r="K2580" s="5">
        <v>48662.392449999999</v>
      </c>
      <c r="L2580" s="6">
        <v>1786.9586099999999</v>
      </c>
      <c r="M25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1" spans="1:13" x14ac:dyDescent="0.2">
      <c r="A2581" t="s">
        <v>4379</v>
      </c>
      <c r="B2581" t="s">
        <v>9</v>
      </c>
      <c r="C2581">
        <v>6</v>
      </c>
      <c r="D2581" s="6">
        <v>298505.49</v>
      </c>
      <c r="E2581" s="6">
        <v>12754969864.42</v>
      </c>
      <c r="F2581">
        <v>21</v>
      </c>
      <c r="G2581" t="s">
        <v>35</v>
      </c>
      <c r="H2581">
        <v>2010</v>
      </c>
      <c r="I2581">
        <v>3348</v>
      </c>
      <c r="J2581">
        <v>15</v>
      </c>
      <c r="K2581" s="5">
        <v>42728.431080000002</v>
      </c>
      <c r="L2581" s="6">
        <v>14214.547259999999</v>
      </c>
      <c r="M25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2" spans="1:13" x14ac:dyDescent="0.2">
      <c r="A2582" t="s">
        <v>4381</v>
      </c>
      <c r="B2582" t="s">
        <v>15</v>
      </c>
      <c r="C2582">
        <v>3</v>
      </c>
      <c r="D2582" s="6">
        <v>414735.17</v>
      </c>
      <c r="E2582" s="6">
        <v>7545019140.2299995</v>
      </c>
      <c r="F2582">
        <v>32</v>
      </c>
      <c r="G2582" t="s">
        <v>29</v>
      </c>
      <c r="H2582">
        <v>2007</v>
      </c>
      <c r="I2582">
        <v>7371</v>
      </c>
      <c r="J2582">
        <v>18</v>
      </c>
      <c r="K2582" s="5">
        <v>18191.378530000002</v>
      </c>
      <c r="L2582" s="6">
        <v>12960.473959999999</v>
      </c>
      <c r="M25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3" spans="1:13" x14ac:dyDescent="0.2">
      <c r="A2583" t="s">
        <v>4383</v>
      </c>
      <c r="B2583" t="s">
        <v>18</v>
      </c>
      <c r="C2583">
        <v>9</v>
      </c>
      <c r="D2583" s="6">
        <v>21140.06</v>
      </c>
      <c r="E2583" s="6">
        <v>8101249049.04</v>
      </c>
      <c r="F2583">
        <v>50</v>
      </c>
      <c r="G2583" t="s">
        <v>37</v>
      </c>
      <c r="H2583">
        <v>2007</v>
      </c>
      <c r="I2583">
        <v>18539</v>
      </c>
      <c r="J2583">
        <v>18</v>
      </c>
      <c r="K2583" s="5">
        <v>383216.93479999999</v>
      </c>
      <c r="L2583" s="6">
        <v>422.80114329999998</v>
      </c>
      <c r="M25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4" spans="1:13" x14ac:dyDescent="0.2">
      <c r="A2584" t="s">
        <v>4384</v>
      </c>
      <c r="B2584" t="s">
        <v>12</v>
      </c>
      <c r="C2584">
        <v>2</v>
      </c>
      <c r="D2584" s="6">
        <v>95257.86</v>
      </c>
      <c r="E2584" s="6">
        <v>28115568356.25</v>
      </c>
      <c r="F2584">
        <v>22</v>
      </c>
      <c r="G2584" t="s">
        <v>37</v>
      </c>
      <c r="H2584">
        <v>2014</v>
      </c>
      <c r="I2584">
        <v>18931</v>
      </c>
      <c r="J2584">
        <v>11</v>
      </c>
      <c r="K2584" s="5">
        <v>295151.21549999999</v>
      </c>
      <c r="L2584" s="6">
        <v>4329.9027169999999</v>
      </c>
      <c r="M25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5" spans="1:13" x14ac:dyDescent="0.2">
      <c r="A2585" t="s">
        <v>4385</v>
      </c>
      <c r="B2585" t="s">
        <v>42</v>
      </c>
      <c r="C2585">
        <v>7</v>
      </c>
      <c r="D2585" s="6">
        <v>312055.87</v>
      </c>
      <c r="E2585" s="6">
        <v>1377836538.24</v>
      </c>
      <c r="F2585">
        <v>48</v>
      </c>
      <c r="G2585" t="s">
        <v>19</v>
      </c>
      <c r="H2585">
        <v>2003</v>
      </c>
      <c r="I2585">
        <v>10514</v>
      </c>
      <c r="J2585">
        <v>22</v>
      </c>
      <c r="K2585" s="5">
        <v>4414.3521600000004</v>
      </c>
      <c r="L2585" s="6">
        <v>6501.1638569999996</v>
      </c>
      <c r="M25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6" spans="1:13" x14ac:dyDescent="0.2">
      <c r="A2586" t="s">
        <v>4386</v>
      </c>
      <c r="B2586" t="s">
        <v>9</v>
      </c>
      <c r="C2586">
        <v>9</v>
      </c>
      <c r="D2586" s="6">
        <v>74650.42</v>
      </c>
      <c r="E2586" s="6">
        <v>3445198007.4299998</v>
      </c>
      <c r="F2586">
        <v>36</v>
      </c>
      <c r="G2586" t="s">
        <v>29</v>
      </c>
      <c r="H2586">
        <v>2012</v>
      </c>
      <c r="I2586">
        <v>10876</v>
      </c>
      <c r="J2586">
        <v>13</v>
      </c>
      <c r="K2586" s="5">
        <v>46150.089249999997</v>
      </c>
      <c r="L2586" s="6">
        <v>2073.622664</v>
      </c>
      <c r="M25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7" spans="1:13" x14ac:dyDescent="0.2">
      <c r="A2587" t="s">
        <v>4387</v>
      </c>
      <c r="B2587" t="s">
        <v>49</v>
      </c>
      <c r="C2587">
        <v>8</v>
      </c>
      <c r="D2587" s="6">
        <v>380125.18</v>
      </c>
      <c r="E2587" s="6">
        <v>1151375596.1700001</v>
      </c>
      <c r="F2587">
        <v>50</v>
      </c>
      <c r="G2587" t="s">
        <v>29</v>
      </c>
      <c r="H2587">
        <v>2000</v>
      </c>
      <c r="I2587">
        <v>18593</v>
      </c>
      <c r="J2587">
        <v>25</v>
      </c>
      <c r="K2587" s="5">
        <v>3027.9380230000002</v>
      </c>
      <c r="L2587" s="6">
        <v>7602.5035010000001</v>
      </c>
      <c r="M25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8" spans="1:13" x14ac:dyDescent="0.2">
      <c r="A2588" t="s">
        <v>4388</v>
      </c>
      <c r="B2588" t="s">
        <v>9</v>
      </c>
      <c r="C2588">
        <v>6</v>
      </c>
      <c r="D2588" s="6">
        <v>240006.69</v>
      </c>
      <c r="E2588" s="6">
        <v>5420829752.3500004</v>
      </c>
      <c r="F2588">
        <v>34</v>
      </c>
      <c r="G2588" t="s">
        <v>29</v>
      </c>
      <c r="H2588">
        <v>2002</v>
      </c>
      <c r="I2588">
        <v>15315</v>
      </c>
      <c r="J2588">
        <v>23</v>
      </c>
      <c r="K2588" s="5">
        <v>22585.160599999999</v>
      </c>
      <c r="L2588" s="6">
        <v>7059.0204329999997</v>
      </c>
      <c r="M25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89" spans="1:13" x14ac:dyDescent="0.2">
      <c r="A2589" t="s">
        <v>4390</v>
      </c>
      <c r="B2589" t="s">
        <v>32</v>
      </c>
      <c r="C2589">
        <v>10</v>
      </c>
      <c r="D2589" s="6">
        <v>42937.55</v>
      </c>
      <c r="E2589" s="6">
        <v>8781789163.5100002</v>
      </c>
      <c r="F2589">
        <v>10</v>
      </c>
      <c r="G2589" t="s">
        <v>19</v>
      </c>
      <c r="H2589">
        <v>2023</v>
      </c>
      <c r="I2589">
        <v>6933</v>
      </c>
      <c r="J2589">
        <v>2</v>
      </c>
      <c r="K2589" s="5">
        <v>204523.7053</v>
      </c>
      <c r="L2589" s="6">
        <v>4293.7547089999998</v>
      </c>
      <c r="M25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0" spans="1:13" x14ac:dyDescent="0.2">
      <c r="A2590" t="s">
        <v>4391</v>
      </c>
      <c r="B2590" t="s">
        <v>49</v>
      </c>
      <c r="C2590">
        <v>4</v>
      </c>
      <c r="D2590" s="6">
        <v>57284.6</v>
      </c>
      <c r="E2590" s="6">
        <v>22620324364.619999</v>
      </c>
      <c r="F2590">
        <v>24</v>
      </c>
      <c r="G2590" t="s">
        <v>29</v>
      </c>
      <c r="H2590">
        <v>2021</v>
      </c>
      <c r="I2590">
        <v>11091</v>
      </c>
      <c r="J2590">
        <v>4</v>
      </c>
      <c r="K2590" s="5">
        <v>394875.19709999999</v>
      </c>
      <c r="L2590" s="6">
        <v>2386.8582660000002</v>
      </c>
      <c r="M25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1" spans="1:13" x14ac:dyDescent="0.2">
      <c r="A2591" t="s">
        <v>462</v>
      </c>
      <c r="B2591" t="s">
        <v>9</v>
      </c>
      <c r="C2591">
        <v>10</v>
      </c>
      <c r="D2591" s="6">
        <v>12400.3</v>
      </c>
      <c r="E2591" s="6">
        <v>5609131368.8299999</v>
      </c>
      <c r="F2591">
        <v>21</v>
      </c>
      <c r="G2591" t="s">
        <v>21</v>
      </c>
      <c r="H2591">
        <v>2002</v>
      </c>
      <c r="I2591">
        <v>8219</v>
      </c>
      <c r="J2591">
        <v>23</v>
      </c>
      <c r="K2591" s="5">
        <v>452337.38050000003</v>
      </c>
      <c r="L2591" s="6">
        <v>590.49044979999996</v>
      </c>
      <c r="M25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2" spans="1:13" x14ac:dyDescent="0.2">
      <c r="A2592" t="s">
        <v>4395</v>
      </c>
      <c r="B2592" t="s">
        <v>32</v>
      </c>
      <c r="C2592">
        <v>5</v>
      </c>
      <c r="D2592" s="6">
        <v>29939.040000000001</v>
      </c>
      <c r="E2592" s="6">
        <v>11825548172.02</v>
      </c>
      <c r="F2592">
        <v>15</v>
      </c>
      <c r="G2592" t="s">
        <v>16</v>
      </c>
      <c r="H2592">
        <v>2003</v>
      </c>
      <c r="I2592">
        <v>18702</v>
      </c>
      <c r="J2592">
        <v>22</v>
      </c>
      <c r="K2592" s="5">
        <v>394986.57630000002</v>
      </c>
      <c r="L2592" s="6">
        <v>1995.935886</v>
      </c>
      <c r="M25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3" spans="1:13" x14ac:dyDescent="0.2">
      <c r="A2593" t="s">
        <v>4398</v>
      </c>
      <c r="B2593" t="s">
        <v>24</v>
      </c>
      <c r="C2593">
        <v>6</v>
      </c>
      <c r="D2593" s="6">
        <v>406725.81</v>
      </c>
      <c r="E2593" s="6">
        <v>1796817691.3599999</v>
      </c>
      <c r="F2593">
        <v>21</v>
      </c>
      <c r="G2593" t="s">
        <v>33</v>
      </c>
      <c r="H2593">
        <v>2021</v>
      </c>
      <c r="I2593">
        <v>11951</v>
      </c>
      <c r="J2593">
        <v>4</v>
      </c>
      <c r="K2593" s="5">
        <v>4416.7616260000004</v>
      </c>
      <c r="L2593" s="6">
        <v>19367.89588</v>
      </c>
      <c r="M25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4" spans="1:13" x14ac:dyDescent="0.2">
      <c r="A2594" t="s">
        <v>4401</v>
      </c>
      <c r="B2594" t="s">
        <v>9</v>
      </c>
      <c r="C2594">
        <v>10</v>
      </c>
      <c r="D2594" s="6">
        <v>306129.36</v>
      </c>
      <c r="E2594" s="6">
        <v>5588913017.75</v>
      </c>
      <c r="F2594">
        <v>19</v>
      </c>
      <c r="G2594" t="s">
        <v>27</v>
      </c>
      <c r="H2594">
        <v>2003</v>
      </c>
      <c r="I2594">
        <v>1087</v>
      </c>
      <c r="J2594">
        <v>22</v>
      </c>
      <c r="K2594" s="5">
        <v>18255.703730000001</v>
      </c>
      <c r="L2594" s="6">
        <v>16112.071550000001</v>
      </c>
      <c r="M25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5" spans="1:13" x14ac:dyDescent="0.2">
      <c r="A2595" t="s">
        <v>4402</v>
      </c>
      <c r="B2595" t="s">
        <v>15</v>
      </c>
      <c r="C2595">
        <v>9</v>
      </c>
      <c r="D2595" s="6">
        <v>299740.17</v>
      </c>
      <c r="E2595" s="6">
        <v>11100653242.84</v>
      </c>
      <c r="F2595">
        <v>41</v>
      </c>
      <c r="G2595" t="s">
        <v>10</v>
      </c>
      <c r="H2595">
        <v>2001</v>
      </c>
      <c r="I2595">
        <v>4964</v>
      </c>
      <c r="J2595">
        <v>24</v>
      </c>
      <c r="K2595" s="5">
        <v>37033.252710000001</v>
      </c>
      <c r="L2595" s="6">
        <v>7310.7358800000002</v>
      </c>
      <c r="M25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6" spans="1:13" x14ac:dyDescent="0.2">
      <c r="A2596" t="s">
        <v>4404</v>
      </c>
      <c r="B2596" t="s">
        <v>9</v>
      </c>
      <c r="C2596">
        <v>9</v>
      </c>
      <c r="D2596" s="6">
        <v>464555.41</v>
      </c>
      <c r="E2596" s="6">
        <v>9748143251.2700005</v>
      </c>
      <c r="F2596">
        <v>32</v>
      </c>
      <c r="G2596" t="s">
        <v>19</v>
      </c>
      <c r="H2596">
        <v>2017</v>
      </c>
      <c r="I2596">
        <v>2425</v>
      </c>
      <c r="J2596">
        <v>8</v>
      </c>
      <c r="K2596" s="5">
        <v>20982.81151</v>
      </c>
      <c r="L2596" s="6">
        <v>14517.3567</v>
      </c>
      <c r="M25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7" spans="1:13" x14ac:dyDescent="0.2">
      <c r="A2597" t="s">
        <v>463</v>
      </c>
      <c r="B2597" t="s">
        <v>15</v>
      </c>
      <c r="C2597">
        <v>7</v>
      </c>
      <c r="D2597" s="6">
        <v>122476.86</v>
      </c>
      <c r="E2597" s="6">
        <v>2847827469.9099998</v>
      </c>
      <c r="F2597">
        <v>39</v>
      </c>
      <c r="G2597" t="s">
        <v>37</v>
      </c>
      <c r="H2597">
        <v>2000</v>
      </c>
      <c r="I2597">
        <v>453</v>
      </c>
      <c r="J2597">
        <v>25</v>
      </c>
      <c r="K2597" s="5">
        <v>23250.963350000002</v>
      </c>
      <c r="L2597" s="6">
        <v>3140.4323180000001</v>
      </c>
      <c r="M25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8" spans="1:13" x14ac:dyDescent="0.2">
      <c r="A2598" t="s">
        <v>4405</v>
      </c>
      <c r="B2598" t="s">
        <v>12</v>
      </c>
      <c r="C2598">
        <v>6</v>
      </c>
      <c r="D2598" s="6">
        <v>323959.52</v>
      </c>
      <c r="E2598" s="6">
        <v>1534171319.74</v>
      </c>
      <c r="F2598">
        <v>46</v>
      </c>
      <c r="G2598" t="s">
        <v>16</v>
      </c>
      <c r="H2598">
        <v>2020</v>
      </c>
      <c r="I2598">
        <v>7998</v>
      </c>
      <c r="J2598">
        <v>5</v>
      </c>
      <c r="K2598" s="5">
        <v>4734.6883639999996</v>
      </c>
      <c r="L2598" s="6">
        <v>7042.5982180000001</v>
      </c>
      <c r="M25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599" spans="1:13" x14ac:dyDescent="0.2">
      <c r="A2599" t="s">
        <v>4406</v>
      </c>
      <c r="B2599" t="s">
        <v>42</v>
      </c>
      <c r="C2599">
        <v>7</v>
      </c>
      <c r="D2599" s="6">
        <v>23069.07</v>
      </c>
      <c r="E2599" s="6">
        <v>3950542194.6599998</v>
      </c>
      <c r="F2599">
        <v>8</v>
      </c>
      <c r="G2599" t="s">
        <v>29</v>
      </c>
      <c r="H2599">
        <v>2008</v>
      </c>
      <c r="I2599">
        <v>2897</v>
      </c>
      <c r="J2599">
        <v>17</v>
      </c>
      <c r="K2599" s="5">
        <v>171247.41209999999</v>
      </c>
      <c r="L2599" s="6">
        <v>2883.6341790000001</v>
      </c>
      <c r="M25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0" spans="1:13" x14ac:dyDescent="0.2">
      <c r="A2600" t="s">
        <v>4407</v>
      </c>
      <c r="B2600" t="s">
        <v>24</v>
      </c>
      <c r="C2600">
        <v>3</v>
      </c>
      <c r="D2600" s="6">
        <v>409474.88</v>
      </c>
      <c r="E2600" s="6">
        <v>6639651218.4899998</v>
      </c>
      <c r="F2600">
        <v>29</v>
      </c>
      <c r="G2600" t="s">
        <v>16</v>
      </c>
      <c r="H2600">
        <v>2020</v>
      </c>
      <c r="I2600">
        <v>10806</v>
      </c>
      <c r="J2600">
        <v>5</v>
      </c>
      <c r="K2600" s="5">
        <v>16214.03924</v>
      </c>
      <c r="L2600" s="6">
        <v>14119.82339</v>
      </c>
      <c r="M26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1" spans="1:13" x14ac:dyDescent="0.2">
      <c r="A2601" t="s">
        <v>4409</v>
      </c>
      <c r="B2601" t="s">
        <v>12</v>
      </c>
      <c r="C2601">
        <v>4</v>
      </c>
      <c r="D2601" s="6">
        <v>441443.77</v>
      </c>
      <c r="E2601" s="6">
        <v>717764905.60000002</v>
      </c>
      <c r="F2601">
        <v>40</v>
      </c>
      <c r="G2601" t="s">
        <v>35</v>
      </c>
      <c r="H2601">
        <v>2010</v>
      </c>
      <c r="I2601">
        <v>17411</v>
      </c>
      <c r="J2601">
        <v>15</v>
      </c>
      <c r="K2601" s="5">
        <v>1624.9486609999999</v>
      </c>
      <c r="L2601" s="6">
        <v>11036.094230000001</v>
      </c>
      <c r="M26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2" spans="1:13" x14ac:dyDescent="0.2">
      <c r="A2602" t="s">
        <v>4414</v>
      </c>
      <c r="B2602" t="s">
        <v>12</v>
      </c>
      <c r="C2602">
        <v>1</v>
      </c>
      <c r="D2602" s="6">
        <v>71312.58</v>
      </c>
      <c r="E2602" s="6">
        <v>29795627369.369999</v>
      </c>
      <c r="F2602">
        <v>27</v>
      </c>
      <c r="G2602" t="s">
        <v>29</v>
      </c>
      <c r="H2602">
        <v>2004</v>
      </c>
      <c r="I2602">
        <v>7299</v>
      </c>
      <c r="J2602">
        <v>21</v>
      </c>
      <c r="K2602" s="5">
        <v>417816.26449999999</v>
      </c>
      <c r="L2602" s="6">
        <v>2641.2066909999999</v>
      </c>
      <c r="M26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3" spans="1:13" x14ac:dyDescent="0.2">
      <c r="A2603" t="s">
        <v>464</v>
      </c>
      <c r="B2603" t="s">
        <v>32</v>
      </c>
      <c r="C2603">
        <v>6</v>
      </c>
      <c r="D2603" s="6">
        <v>289415.43</v>
      </c>
      <c r="E2603" s="6">
        <v>9703034698.9899998</v>
      </c>
      <c r="F2603">
        <v>37</v>
      </c>
      <c r="G2603" t="s">
        <v>10</v>
      </c>
      <c r="H2603">
        <v>2020</v>
      </c>
      <c r="I2603">
        <v>8135</v>
      </c>
      <c r="J2603">
        <v>5</v>
      </c>
      <c r="K2603" s="5">
        <v>33525.321600000003</v>
      </c>
      <c r="L2603" s="6">
        <v>7822.0385820000001</v>
      </c>
      <c r="M26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4" spans="1:13" x14ac:dyDescent="0.2">
      <c r="A2604" t="s">
        <v>4415</v>
      </c>
      <c r="B2604" t="s">
        <v>42</v>
      </c>
      <c r="C2604">
        <v>1</v>
      </c>
      <c r="D2604" s="6">
        <v>31821.95</v>
      </c>
      <c r="E2604" s="6">
        <v>7151206179.1000004</v>
      </c>
      <c r="F2604">
        <v>37</v>
      </c>
      <c r="G2604" t="s">
        <v>19</v>
      </c>
      <c r="H2604">
        <v>2003</v>
      </c>
      <c r="I2604">
        <v>1268</v>
      </c>
      <c r="J2604">
        <v>22</v>
      </c>
      <c r="K2604" s="5">
        <v>224724.61309999999</v>
      </c>
      <c r="L2604" s="6">
        <v>860.05257689999996</v>
      </c>
      <c r="M26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5" spans="1:13" x14ac:dyDescent="0.2">
      <c r="A2605" t="s">
        <v>4417</v>
      </c>
      <c r="B2605" t="s">
        <v>12</v>
      </c>
      <c r="C2605">
        <v>9</v>
      </c>
      <c r="D2605" s="6">
        <v>49080.21</v>
      </c>
      <c r="E2605" s="6">
        <v>15111141327.940001</v>
      </c>
      <c r="F2605">
        <v>17</v>
      </c>
      <c r="G2605" t="s">
        <v>21</v>
      </c>
      <c r="H2605">
        <v>2011</v>
      </c>
      <c r="I2605">
        <v>7241</v>
      </c>
      <c r="J2605">
        <v>14</v>
      </c>
      <c r="K2605" s="5">
        <v>307885.66649999999</v>
      </c>
      <c r="L2605" s="6">
        <v>2887.0710009999998</v>
      </c>
      <c r="M26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6" spans="1:13" x14ac:dyDescent="0.2">
      <c r="A2606" t="s">
        <v>4418</v>
      </c>
      <c r="B2606" t="s">
        <v>12</v>
      </c>
      <c r="C2606">
        <v>1</v>
      </c>
      <c r="D2606" s="6">
        <v>241350.24</v>
      </c>
      <c r="E2606" s="6">
        <v>10857004673.1</v>
      </c>
      <c r="F2606">
        <v>44</v>
      </c>
      <c r="G2606" t="s">
        <v>19</v>
      </c>
      <c r="H2606">
        <v>2005</v>
      </c>
      <c r="I2606">
        <v>17106</v>
      </c>
      <c r="J2606">
        <v>20</v>
      </c>
      <c r="K2606" s="5">
        <v>44983.437740000001</v>
      </c>
      <c r="L2606" s="6">
        <v>5485.2326400000002</v>
      </c>
      <c r="M26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7" spans="1:13" x14ac:dyDescent="0.2">
      <c r="A2607" t="s">
        <v>4419</v>
      </c>
      <c r="B2607" t="s">
        <v>18</v>
      </c>
      <c r="C2607">
        <v>9</v>
      </c>
      <c r="D2607" s="6">
        <v>98058.21</v>
      </c>
      <c r="E2607" s="6">
        <v>2683702961.9299998</v>
      </c>
      <c r="F2607">
        <v>44</v>
      </c>
      <c r="G2607" t="s">
        <v>35</v>
      </c>
      <c r="H2607">
        <v>2015</v>
      </c>
      <c r="I2607">
        <v>395</v>
      </c>
      <c r="J2607">
        <v>10</v>
      </c>
      <c r="K2607" s="5">
        <v>27367.468000000001</v>
      </c>
      <c r="L2607" s="6">
        <v>2228.5956649999998</v>
      </c>
      <c r="M26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8" spans="1:13" x14ac:dyDescent="0.2">
      <c r="A2608" t="s">
        <v>4421</v>
      </c>
      <c r="B2608" t="s">
        <v>9</v>
      </c>
      <c r="C2608">
        <v>9</v>
      </c>
      <c r="D2608" s="6">
        <v>308896.36</v>
      </c>
      <c r="E2608" s="6">
        <v>7445987112.1300001</v>
      </c>
      <c r="F2608">
        <v>20</v>
      </c>
      <c r="G2608" t="s">
        <v>21</v>
      </c>
      <c r="H2608">
        <v>2003</v>
      </c>
      <c r="I2608">
        <v>3802</v>
      </c>
      <c r="J2608">
        <v>22</v>
      </c>
      <c r="K2608" s="5">
        <v>24104.130560000001</v>
      </c>
      <c r="L2608" s="6">
        <v>15444.81805</v>
      </c>
      <c r="M26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09" spans="1:13" x14ac:dyDescent="0.2">
      <c r="A2609" t="s">
        <v>4422</v>
      </c>
      <c r="B2609" t="s">
        <v>18</v>
      </c>
      <c r="C2609">
        <v>7</v>
      </c>
      <c r="D2609" s="6">
        <v>201047.91</v>
      </c>
      <c r="E2609" s="6">
        <v>8969224463.4899998</v>
      </c>
      <c r="F2609">
        <v>43</v>
      </c>
      <c r="G2609" t="s">
        <v>21</v>
      </c>
      <c r="H2609">
        <v>2006</v>
      </c>
      <c r="I2609">
        <v>1306</v>
      </c>
      <c r="J2609">
        <v>19</v>
      </c>
      <c r="K2609" s="5">
        <v>44611.372609999999</v>
      </c>
      <c r="L2609" s="6">
        <v>4675.5328890000001</v>
      </c>
      <c r="M26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0" spans="1:13" x14ac:dyDescent="0.2">
      <c r="A2610" t="s">
        <v>4423</v>
      </c>
      <c r="B2610" t="s">
        <v>15</v>
      </c>
      <c r="C2610">
        <v>10</v>
      </c>
      <c r="D2610" s="6">
        <v>130086.24</v>
      </c>
      <c r="E2610" s="6">
        <v>5029638270.8599997</v>
      </c>
      <c r="F2610">
        <v>7</v>
      </c>
      <c r="G2610" t="s">
        <v>33</v>
      </c>
      <c r="H2610">
        <v>2006</v>
      </c>
      <c r="I2610">
        <v>12454</v>
      </c>
      <c r="J2610">
        <v>19</v>
      </c>
      <c r="K2610" s="5">
        <v>38662.875139999996</v>
      </c>
      <c r="L2610" s="6">
        <v>18583.749049999999</v>
      </c>
      <c r="M26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1" spans="1:13" x14ac:dyDescent="0.2">
      <c r="A2611" t="s">
        <v>4424</v>
      </c>
      <c r="B2611" t="s">
        <v>49</v>
      </c>
      <c r="C2611">
        <v>9</v>
      </c>
      <c r="D2611" s="6">
        <v>153711.91</v>
      </c>
      <c r="E2611" s="6">
        <v>6806553618.1700001</v>
      </c>
      <c r="F2611">
        <v>30</v>
      </c>
      <c r="G2611" t="s">
        <v>16</v>
      </c>
      <c r="H2611">
        <v>2000</v>
      </c>
      <c r="I2611">
        <v>2861</v>
      </c>
      <c r="J2611">
        <v>25</v>
      </c>
      <c r="K2611" s="5">
        <v>44280.237840000002</v>
      </c>
      <c r="L2611" s="6">
        <v>5123.730313</v>
      </c>
      <c r="M26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2" spans="1:13" x14ac:dyDescent="0.2">
      <c r="A2612" t="s">
        <v>69</v>
      </c>
      <c r="B2612" t="s">
        <v>12</v>
      </c>
      <c r="C2612">
        <v>5</v>
      </c>
      <c r="D2612" s="6">
        <v>276790.65000000002</v>
      </c>
      <c r="E2612" s="6">
        <v>11784319878.459999</v>
      </c>
      <c r="F2612">
        <v>17</v>
      </c>
      <c r="G2612" t="s">
        <v>29</v>
      </c>
      <c r="H2612">
        <v>2005</v>
      </c>
      <c r="I2612">
        <v>15361</v>
      </c>
      <c r="J2612">
        <v>20</v>
      </c>
      <c r="K2612" s="5">
        <v>42573.848409999999</v>
      </c>
      <c r="L2612" s="6">
        <v>16281.802820000001</v>
      </c>
      <c r="M26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3" spans="1:13" x14ac:dyDescent="0.2">
      <c r="A2613" t="s">
        <v>465</v>
      </c>
      <c r="B2613" t="s">
        <v>18</v>
      </c>
      <c r="C2613">
        <v>7</v>
      </c>
      <c r="D2613" s="6">
        <v>390958.58</v>
      </c>
      <c r="E2613" s="6">
        <v>13218486616.4</v>
      </c>
      <c r="F2613">
        <v>27</v>
      </c>
      <c r="G2613" t="s">
        <v>21</v>
      </c>
      <c r="H2613">
        <v>2003</v>
      </c>
      <c r="I2613">
        <v>6202</v>
      </c>
      <c r="J2613">
        <v>22</v>
      </c>
      <c r="K2613" s="5">
        <v>33809.452680000002</v>
      </c>
      <c r="L2613" s="6">
        <v>14479.947459999999</v>
      </c>
      <c r="M26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4" spans="1:13" x14ac:dyDescent="0.2">
      <c r="A2614" t="s">
        <v>4426</v>
      </c>
      <c r="B2614" t="s">
        <v>9</v>
      </c>
      <c r="C2614">
        <v>6</v>
      </c>
      <c r="D2614" s="6">
        <v>43422.38</v>
      </c>
      <c r="E2614" s="6">
        <v>669866250.51999998</v>
      </c>
      <c r="F2614">
        <v>11</v>
      </c>
      <c r="G2614" t="s">
        <v>21</v>
      </c>
      <c r="H2614">
        <v>2021</v>
      </c>
      <c r="I2614">
        <v>1163</v>
      </c>
      <c r="J2614">
        <v>4</v>
      </c>
      <c r="K2614" s="5">
        <v>15425.75043</v>
      </c>
      <c r="L2614" s="6">
        <v>3947.489274</v>
      </c>
      <c r="M26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5" spans="1:13" x14ac:dyDescent="0.2">
      <c r="A2615" t="s">
        <v>4427</v>
      </c>
      <c r="B2615" t="s">
        <v>15</v>
      </c>
      <c r="C2615">
        <v>9</v>
      </c>
      <c r="D2615" s="6">
        <v>9860.99</v>
      </c>
      <c r="E2615" s="6">
        <v>4356471660.1999998</v>
      </c>
      <c r="F2615">
        <v>30</v>
      </c>
      <c r="G2615" t="s">
        <v>21</v>
      </c>
      <c r="H2615">
        <v>2015</v>
      </c>
      <c r="I2615">
        <v>19263</v>
      </c>
      <c r="J2615">
        <v>10</v>
      </c>
      <c r="K2615" s="5">
        <v>441787.67379999999</v>
      </c>
      <c r="L2615" s="6">
        <v>328.69951320000001</v>
      </c>
      <c r="M26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6" spans="1:13" x14ac:dyDescent="0.2">
      <c r="A2616" t="s">
        <v>4429</v>
      </c>
      <c r="B2616" t="s">
        <v>18</v>
      </c>
      <c r="C2616">
        <v>7</v>
      </c>
      <c r="D2616" s="6">
        <v>292887.71999999997</v>
      </c>
      <c r="E2616" s="6">
        <v>9186131449.2199993</v>
      </c>
      <c r="F2616">
        <v>39</v>
      </c>
      <c r="G2616" t="s">
        <v>21</v>
      </c>
      <c r="H2616">
        <v>2003</v>
      </c>
      <c r="I2616">
        <v>333</v>
      </c>
      <c r="J2616">
        <v>22</v>
      </c>
      <c r="K2616" s="5">
        <v>31363.003489999999</v>
      </c>
      <c r="L2616" s="6">
        <v>7509.9415200000003</v>
      </c>
      <c r="M26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7" spans="1:13" x14ac:dyDescent="0.2">
      <c r="A2617" t="s">
        <v>4431</v>
      </c>
      <c r="B2617" t="s">
        <v>42</v>
      </c>
      <c r="C2617">
        <v>7</v>
      </c>
      <c r="D2617" s="6">
        <v>140194.82</v>
      </c>
      <c r="E2617" s="6">
        <v>2862505116.2600002</v>
      </c>
      <c r="F2617">
        <v>47</v>
      </c>
      <c r="G2617" t="s">
        <v>29</v>
      </c>
      <c r="H2617">
        <v>2019</v>
      </c>
      <c r="I2617">
        <v>1776</v>
      </c>
      <c r="J2617">
        <v>6</v>
      </c>
      <c r="K2617" s="5">
        <v>20417.051780000002</v>
      </c>
      <c r="L2617" s="6">
        <v>2982.8685329999998</v>
      </c>
      <c r="M26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8" spans="1:13" x14ac:dyDescent="0.2">
      <c r="A2618" t="s">
        <v>4432</v>
      </c>
      <c r="B2618" t="s">
        <v>18</v>
      </c>
      <c r="C2618">
        <v>2</v>
      </c>
      <c r="D2618" s="6">
        <v>292017.71000000002</v>
      </c>
      <c r="E2618" s="6">
        <v>4608528737.71</v>
      </c>
      <c r="F2618">
        <v>40</v>
      </c>
      <c r="G2618" t="s">
        <v>37</v>
      </c>
      <c r="H2618">
        <v>2023</v>
      </c>
      <c r="I2618">
        <v>7428</v>
      </c>
      <c r="J2618">
        <v>2</v>
      </c>
      <c r="K2618" s="5">
        <v>15780.67547</v>
      </c>
      <c r="L2618" s="6">
        <v>7300.4427619999997</v>
      </c>
      <c r="M26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19" spans="1:13" x14ac:dyDescent="0.2">
      <c r="A2619" t="s">
        <v>4434</v>
      </c>
      <c r="B2619" t="s">
        <v>12</v>
      </c>
      <c r="C2619">
        <v>9</v>
      </c>
      <c r="D2619" s="6">
        <v>162575.45000000001</v>
      </c>
      <c r="E2619" s="6">
        <v>6071134035.4700003</v>
      </c>
      <c r="F2619">
        <v>47</v>
      </c>
      <c r="G2619" t="s">
        <v>16</v>
      </c>
      <c r="H2619">
        <v>2000</v>
      </c>
      <c r="I2619">
        <v>13956</v>
      </c>
      <c r="J2619">
        <v>25</v>
      </c>
      <c r="K2619" s="5">
        <v>37342.486570000001</v>
      </c>
      <c r="L2619" s="6">
        <v>3459.052072</v>
      </c>
      <c r="M26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0" spans="1:13" x14ac:dyDescent="0.2">
      <c r="A2620" t="s">
        <v>4435</v>
      </c>
      <c r="B2620" t="s">
        <v>15</v>
      </c>
      <c r="C2620">
        <v>1</v>
      </c>
      <c r="D2620" s="6">
        <v>120132.17</v>
      </c>
      <c r="E2620" s="6">
        <v>461650737.42000002</v>
      </c>
      <c r="F2620">
        <v>44</v>
      </c>
      <c r="G2620" t="s">
        <v>10</v>
      </c>
      <c r="H2620">
        <v>2004</v>
      </c>
      <c r="I2620">
        <v>1365</v>
      </c>
      <c r="J2620">
        <v>21</v>
      </c>
      <c r="K2620" s="5">
        <v>3841.8569649999999</v>
      </c>
      <c r="L2620" s="6">
        <v>2730.276539</v>
      </c>
      <c r="M26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1" spans="1:13" x14ac:dyDescent="0.2">
      <c r="A2621" t="s">
        <v>4436</v>
      </c>
      <c r="B2621" t="s">
        <v>24</v>
      </c>
      <c r="C2621">
        <v>8</v>
      </c>
      <c r="D2621" s="6">
        <v>434782.77</v>
      </c>
      <c r="E2621" s="6">
        <v>7164360688.3400002</v>
      </c>
      <c r="F2621">
        <v>37</v>
      </c>
      <c r="G2621" t="s">
        <v>19</v>
      </c>
      <c r="H2621">
        <v>2005</v>
      </c>
      <c r="I2621">
        <v>16928</v>
      </c>
      <c r="J2621">
        <v>20</v>
      </c>
      <c r="K2621" s="5">
        <v>16477.02363</v>
      </c>
      <c r="L2621" s="6">
        <v>11750.885560000001</v>
      </c>
      <c r="M26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2" spans="1:13" x14ac:dyDescent="0.2">
      <c r="A2622" t="s">
        <v>4438</v>
      </c>
      <c r="B2622" t="s">
        <v>9</v>
      </c>
      <c r="C2622">
        <v>8</v>
      </c>
      <c r="D2622" s="6">
        <v>295690.19</v>
      </c>
      <c r="E2622" s="6">
        <v>10832167775.459999</v>
      </c>
      <c r="F2622">
        <v>22</v>
      </c>
      <c r="G2622" t="s">
        <v>27</v>
      </c>
      <c r="H2622">
        <v>2019</v>
      </c>
      <c r="I2622">
        <v>13354</v>
      </c>
      <c r="J2622">
        <v>6</v>
      </c>
      <c r="K2622" s="5">
        <v>36632.503729999997</v>
      </c>
      <c r="L2622" s="6">
        <v>13440.463299999999</v>
      </c>
      <c r="M26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3" spans="1:13" x14ac:dyDescent="0.2">
      <c r="A2623" t="s">
        <v>4439</v>
      </c>
      <c r="B2623" t="s">
        <v>12</v>
      </c>
      <c r="C2623">
        <v>10</v>
      </c>
      <c r="D2623" s="6">
        <v>335771.05</v>
      </c>
      <c r="E2623" s="6">
        <v>12858615704.25</v>
      </c>
      <c r="F2623">
        <v>38</v>
      </c>
      <c r="G2623" t="s">
        <v>27</v>
      </c>
      <c r="H2623">
        <v>2023</v>
      </c>
      <c r="I2623">
        <v>1385</v>
      </c>
      <c r="J2623">
        <v>2</v>
      </c>
      <c r="K2623" s="5">
        <v>38294.784440000003</v>
      </c>
      <c r="L2623" s="6">
        <v>8836.0802309999999</v>
      </c>
      <c r="M26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4" spans="1:13" x14ac:dyDescent="0.2">
      <c r="A2624" t="s">
        <v>4440</v>
      </c>
      <c r="B2624" t="s">
        <v>24</v>
      </c>
      <c r="C2624">
        <v>8</v>
      </c>
      <c r="D2624" s="6">
        <v>234754.75</v>
      </c>
      <c r="E2624" s="6">
        <v>8839384381.8600006</v>
      </c>
      <c r="F2624">
        <v>30</v>
      </c>
      <c r="G2624" t="s">
        <v>37</v>
      </c>
      <c r="H2624">
        <v>2023</v>
      </c>
      <c r="I2624">
        <v>17827</v>
      </c>
      <c r="J2624">
        <v>2</v>
      </c>
      <c r="K2624" s="5">
        <v>37652.697740000003</v>
      </c>
      <c r="L2624" s="6">
        <v>7825.1583179999998</v>
      </c>
      <c r="M26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5" spans="1:13" x14ac:dyDescent="0.2">
      <c r="A2625" t="s">
        <v>4441</v>
      </c>
      <c r="B2625" t="s">
        <v>42</v>
      </c>
      <c r="C2625">
        <v>3</v>
      </c>
      <c r="D2625" s="6">
        <v>161739.24</v>
      </c>
      <c r="E2625" s="6">
        <v>7356202070.1300001</v>
      </c>
      <c r="F2625">
        <v>26</v>
      </c>
      <c r="G2625" t="s">
        <v>35</v>
      </c>
      <c r="H2625">
        <v>2018</v>
      </c>
      <c r="I2625">
        <v>728</v>
      </c>
      <c r="J2625">
        <v>7</v>
      </c>
      <c r="K2625" s="5">
        <v>45480.862370000003</v>
      </c>
      <c r="L2625" s="6">
        <v>6220.7401840000002</v>
      </c>
      <c r="M26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6" spans="1:13" x14ac:dyDescent="0.2">
      <c r="A2626" t="s">
        <v>4442</v>
      </c>
      <c r="B2626" t="s">
        <v>32</v>
      </c>
      <c r="C2626">
        <v>3</v>
      </c>
      <c r="D2626" s="6">
        <v>424569.94</v>
      </c>
      <c r="E2626" s="6">
        <v>1804815058.21</v>
      </c>
      <c r="F2626">
        <v>22</v>
      </c>
      <c r="G2626" t="s">
        <v>19</v>
      </c>
      <c r="H2626">
        <v>2014</v>
      </c>
      <c r="I2626">
        <v>12274</v>
      </c>
      <c r="J2626">
        <v>11</v>
      </c>
      <c r="K2626" s="5">
        <v>4249.9252189999997</v>
      </c>
      <c r="L2626" s="6">
        <v>19298.633559999998</v>
      </c>
      <c r="M26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7" spans="1:13" x14ac:dyDescent="0.2">
      <c r="A2627" t="s">
        <v>4443</v>
      </c>
      <c r="B2627" t="s">
        <v>18</v>
      </c>
      <c r="C2627">
        <v>9</v>
      </c>
      <c r="D2627" s="6">
        <v>252893.61</v>
      </c>
      <c r="E2627" s="6">
        <v>6302849625.9200001</v>
      </c>
      <c r="F2627">
        <v>15</v>
      </c>
      <c r="G2627" t="s">
        <v>35</v>
      </c>
      <c r="H2627">
        <v>2019</v>
      </c>
      <c r="I2627">
        <v>10908</v>
      </c>
      <c r="J2627">
        <v>6</v>
      </c>
      <c r="K2627" s="5">
        <v>24921.929220000002</v>
      </c>
      <c r="L2627" s="6">
        <v>16859.574229999998</v>
      </c>
      <c r="M26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8" spans="1:13" x14ac:dyDescent="0.2">
      <c r="A2628" t="s">
        <v>4444</v>
      </c>
      <c r="B2628" t="s">
        <v>32</v>
      </c>
      <c r="C2628">
        <v>4</v>
      </c>
      <c r="D2628" s="6">
        <v>357908.4</v>
      </c>
      <c r="E2628" s="6">
        <v>17346319749.73</v>
      </c>
      <c r="F2628">
        <v>49</v>
      </c>
      <c r="G2628" t="s">
        <v>10</v>
      </c>
      <c r="H2628">
        <v>2001</v>
      </c>
      <c r="I2628">
        <v>3227</v>
      </c>
      <c r="J2628">
        <v>24</v>
      </c>
      <c r="K2628" s="5">
        <v>48464.807540000002</v>
      </c>
      <c r="L2628" s="6">
        <v>7304.2531120000003</v>
      </c>
      <c r="M26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29" spans="1:13" x14ac:dyDescent="0.2">
      <c r="A2629" t="s">
        <v>4446</v>
      </c>
      <c r="B2629" t="s">
        <v>49</v>
      </c>
      <c r="C2629">
        <v>5</v>
      </c>
      <c r="D2629" s="6">
        <v>136387.97</v>
      </c>
      <c r="E2629" s="6">
        <v>5657362463.5900002</v>
      </c>
      <c r="F2629">
        <v>23</v>
      </c>
      <c r="G2629" t="s">
        <v>29</v>
      </c>
      <c r="H2629">
        <v>2017</v>
      </c>
      <c r="I2629">
        <v>8568</v>
      </c>
      <c r="J2629">
        <v>8</v>
      </c>
      <c r="K2629" s="5">
        <v>41478.92267</v>
      </c>
      <c r="L2629" s="6">
        <v>5929.9117550000001</v>
      </c>
      <c r="M26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0" spans="1:13" x14ac:dyDescent="0.2">
      <c r="A2630" t="s">
        <v>4447</v>
      </c>
      <c r="B2630" t="s">
        <v>24</v>
      </c>
      <c r="C2630">
        <v>1</v>
      </c>
      <c r="D2630" s="6">
        <v>485140.09</v>
      </c>
      <c r="E2630" s="6">
        <v>1924395490.1700001</v>
      </c>
      <c r="F2630">
        <v>31</v>
      </c>
      <c r="G2630" t="s">
        <v>13</v>
      </c>
      <c r="H2630">
        <v>2022</v>
      </c>
      <c r="I2630">
        <v>4379</v>
      </c>
      <c r="J2630">
        <v>3</v>
      </c>
      <c r="K2630" s="5">
        <v>3965.679975</v>
      </c>
      <c r="L2630" s="6">
        <v>15649.680399999999</v>
      </c>
      <c r="M26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1" spans="1:13" x14ac:dyDescent="0.2">
      <c r="A2631" t="s">
        <v>4451</v>
      </c>
      <c r="B2631" t="s">
        <v>49</v>
      </c>
      <c r="C2631">
        <v>5</v>
      </c>
      <c r="D2631" s="6">
        <v>150561.82999999999</v>
      </c>
      <c r="E2631" s="6">
        <v>655893266.55999994</v>
      </c>
      <c r="F2631">
        <v>13</v>
      </c>
      <c r="G2631" t="s">
        <v>10</v>
      </c>
      <c r="H2631">
        <v>2021</v>
      </c>
      <c r="I2631">
        <v>1865</v>
      </c>
      <c r="J2631">
        <v>4</v>
      </c>
      <c r="K2631" s="5">
        <v>4355.3052100000004</v>
      </c>
      <c r="L2631" s="6">
        <v>11581.678910000001</v>
      </c>
      <c r="M26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2" spans="1:13" x14ac:dyDescent="0.2">
      <c r="A2632" t="s">
        <v>4452</v>
      </c>
      <c r="B2632" t="s">
        <v>32</v>
      </c>
      <c r="C2632">
        <v>10</v>
      </c>
      <c r="D2632" s="6">
        <v>39769.879999999997</v>
      </c>
      <c r="E2632" s="6">
        <v>10186058895.059999</v>
      </c>
      <c r="F2632">
        <v>2</v>
      </c>
      <c r="G2632" t="s">
        <v>21</v>
      </c>
      <c r="H2632">
        <v>2003</v>
      </c>
      <c r="I2632">
        <v>4625</v>
      </c>
      <c r="J2632">
        <v>22</v>
      </c>
      <c r="K2632" s="5">
        <v>256123.94140000001</v>
      </c>
      <c r="L2632" s="6">
        <v>19884.94139</v>
      </c>
      <c r="M26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3" spans="1:13" x14ac:dyDescent="0.2">
      <c r="A2633" t="s">
        <v>4454</v>
      </c>
      <c r="B2633" t="s">
        <v>32</v>
      </c>
      <c r="C2633">
        <v>7</v>
      </c>
      <c r="D2633" s="6">
        <v>300725.21000000002</v>
      </c>
      <c r="E2633" s="6">
        <v>7708492796.9799995</v>
      </c>
      <c r="F2633">
        <v>43</v>
      </c>
      <c r="G2633" t="s">
        <v>35</v>
      </c>
      <c r="H2633">
        <v>2005</v>
      </c>
      <c r="I2633">
        <v>4341</v>
      </c>
      <c r="J2633">
        <v>20</v>
      </c>
      <c r="K2633" s="5">
        <v>25632.011999999999</v>
      </c>
      <c r="L2633" s="6">
        <v>6993.6094270000003</v>
      </c>
      <c r="M26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4" spans="1:13" x14ac:dyDescent="0.2">
      <c r="A2634" t="s">
        <v>468</v>
      </c>
      <c r="B2634" t="s">
        <v>9</v>
      </c>
      <c r="C2634">
        <v>4</v>
      </c>
      <c r="D2634" s="6">
        <v>183875.54</v>
      </c>
      <c r="E2634" s="6">
        <v>7907473105.3100004</v>
      </c>
      <c r="F2634">
        <v>31</v>
      </c>
      <c r="G2634" t="s">
        <v>19</v>
      </c>
      <c r="H2634">
        <v>2006</v>
      </c>
      <c r="I2634">
        <v>15973</v>
      </c>
      <c r="J2634">
        <v>19</v>
      </c>
      <c r="K2634" s="5">
        <v>43003.48616</v>
      </c>
      <c r="L2634" s="6">
        <v>5931.4690259999998</v>
      </c>
      <c r="M26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5" spans="1:13" x14ac:dyDescent="0.2">
      <c r="A2635" t="s">
        <v>4456</v>
      </c>
      <c r="B2635" t="s">
        <v>32</v>
      </c>
      <c r="C2635">
        <v>7</v>
      </c>
      <c r="D2635" s="6">
        <v>117838.72</v>
      </c>
      <c r="E2635" s="6">
        <v>4245485478.71</v>
      </c>
      <c r="F2635">
        <v>20</v>
      </c>
      <c r="G2635" t="s">
        <v>37</v>
      </c>
      <c r="H2635">
        <v>2001</v>
      </c>
      <c r="I2635">
        <v>10681</v>
      </c>
      <c r="J2635">
        <v>24</v>
      </c>
      <c r="K2635" s="5">
        <v>36026.932370000002</v>
      </c>
      <c r="L2635" s="6">
        <v>5891.9360619999998</v>
      </c>
      <c r="M26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6" spans="1:13" x14ac:dyDescent="0.2">
      <c r="A2636" t="s">
        <v>4457</v>
      </c>
      <c r="B2636" t="s">
        <v>12</v>
      </c>
      <c r="C2636">
        <v>8</v>
      </c>
      <c r="D2636" s="6">
        <v>119023.84</v>
      </c>
      <c r="E2636" s="6">
        <v>19794847187.529999</v>
      </c>
      <c r="F2636">
        <v>45</v>
      </c>
      <c r="G2636" t="s">
        <v>21</v>
      </c>
      <c r="H2636">
        <v>2004</v>
      </c>
      <c r="I2636">
        <v>11578</v>
      </c>
      <c r="J2636">
        <v>21</v>
      </c>
      <c r="K2636" s="5">
        <v>166308.94089999999</v>
      </c>
      <c r="L2636" s="6">
        <v>2644.9741410000001</v>
      </c>
      <c r="M26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7" spans="1:13" x14ac:dyDescent="0.2">
      <c r="A2637" t="s">
        <v>4458</v>
      </c>
      <c r="B2637" t="s">
        <v>42</v>
      </c>
      <c r="C2637">
        <v>2</v>
      </c>
      <c r="D2637" s="6">
        <v>207182.39</v>
      </c>
      <c r="E2637" s="6">
        <v>10184698781.549999</v>
      </c>
      <c r="F2637">
        <v>40</v>
      </c>
      <c r="G2637" t="s">
        <v>27</v>
      </c>
      <c r="H2637">
        <v>2007</v>
      </c>
      <c r="I2637">
        <v>1878</v>
      </c>
      <c r="J2637">
        <v>18</v>
      </c>
      <c r="K2637" s="5">
        <v>49157.12917</v>
      </c>
      <c r="L2637" s="6">
        <v>5179.5597969999999</v>
      </c>
      <c r="M26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8" spans="1:13" x14ac:dyDescent="0.2">
      <c r="A2638" t="s">
        <v>4459</v>
      </c>
      <c r="B2638" t="s">
        <v>18</v>
      </c>
      <c r="C2638">
        <v>5</v>
      </c>
      <c r="D2638" s="6">
        <v>153067.54</v>
      </c>
      <c r="E2638" s="6">
        <v>2538581323.4400001</v>
      </c>
      <c r="F2638">
        <v>25</v>
      </c>
      <c r="G2638" t="s">
        <v>10</v>
      </c>
      <c r="H2638">
        <v>2010</v>
      </c>
      <c r="I2638">
        <v>8482</v>
      </c>
      <c r="J2638">
        <v>15</v>
      </c>
      <c r="K2638" s="5">
        <v>16583.713930000002</v>
      </c>
      <c r="L2638" s="6">
        <v>6122.701505</v>
      </c>
      <c r="M26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39" spans="1:13" x14ac:dyDescent="0.2">
      <c r="A2639" t="s">
        <v>4460</v>
      </c>
      <c r="B2639" t="s">
        <v>24</v>
      </c>
      <c r="C2639">
        <v>7</v>
      </c>
      <c r="D2639" s="6">
        <v>343550.99</v>
      </c>
      <c r="E2639" s="6">
        <v>5752348231.8999996</v>
      </c>
      <c r="F2639">
        <v>46</v>
      </c>
      <c r="G2639" t="s">
        <v>35</v>
      </c>
      <c r="H2639">
        <v>2000</v>
      </c>
      <c r="I2639">
        <v>4796</v>
      </c>
      <c r="J2639">
        <v>25</v>
      </c>
      <c r="K2639" s="5">
        <v>16742.79752</v>
      </c>
      <c r="L2639" s="6">
        <v>7468.4998050000004</v>
      </c>
      <c r="M26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0" spans="1:13" x14ac:dyDescent="0.2">
      <c r="A2640" t="s">
        <v>4462</v>
      </c>
      <c r="B2640" t="s">
        <v>9</v>
      </c>
      <c r="C2640">
        <v>1</v>
      </c>
      <c r="D2640" s="6">
        <v>14944.46</v>
      </c>
      <c r="E2640" s="6">
        <v>6510144372.6300001</v>
      </c>
      <c r="F2640">
        <v>14</v>
      </c>
      <c r="G2640" t="s">
        <v>13</v>
      </c>
      <c r="H2640">
        <v>2007</v>
      </c>
      <c r="I2640">
        <v>1602</v>
      </c>
      <c r="J2640">
        <v>18</v>
      </c>
      <c r="K2640" s="5">
        <v>435621.50020000001</v>
      </c>
      <c r="L2640" s="6">
        <v>1067.4616490000001</v>
      </c>
      <c r="M26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1" spans="1:13" x14ac:dyDescent="0.2">
      <c r="A2641" t="s">
        <v>4463</v>
      </c>
      <c r="B2641" t="s">
        <v>49</v>
      </c>
      <c r="C2641">
        <v>1</v>
      </c>
      <c r="D2641" s="6">
        <v>123180.62</v>
      </c>
      <c r="E2641" s="6">
        <v>5975823742.71</v>
      </c>
      <c r="F2641">
        <v>34</v>
      </c>
      <c r="G2641" t="s">
        <v>27</v>
      </c>
      <c r="H2641">
        <v>2001</v>
      </c>
      <c r="I2641">
        <v>7082</v>
      </c>
      <c r="J2641">
        <v>24</v>
      </c>
      <c r="K2641" s="5">
        <v>48511.695509999998</v>
      </c>
      <c r="L2641" s="6">
        <v>3622.9593100000002</v>
      </c>
      <c r="M26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2" spans="1:13" x14ac:dyDescent="0.2">
      <c r="A2642" t="s">
        <v>4464</v>
      </c>
      <c r="B2642" t="s">
        <v>42</v>
      </c>
      <c r="C2642">
        <v>8</v>
      </c>
      <c r="D2642" s="6">
        <v>207202.92</v>
      </c>
      <c r="E2642" s="6">
        <v>4308510434.6000004</v>
      </c>
      <c r="F2642">
        <v>35</v>
      </c>
      <c r="G2642" t="s">
        <v>27</v>
      </c>
      <c r="H2642">
        <v>2020</v>
      </c>
      <c r="I2642">
        <v>11992</v>
      </c>
      <c r="J2642">
        <v>5</v>
      </c>
      <c r="K2642" s="5">
        <v>20792.676640000001</v>
      </c>
      <c r="L2642" s="6">
        <v>5920.0833149999999</v>
      </c>
      <c r="M26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3" spans="1:13" x14ac:dyDescent="0.2">
      <c r="A2643" t="s">
        <v>469</v>
      </c>
      <c r="B2643" t="s">
        <v>42</v>
      </c>
      <c r="C2643">
        <v>4</v>
      </c>
      <c r="D2643" s="6">
        <v>21635</v>
      </c>
      <c r="E2643" s="6">
        <v>5404992557.21</v>
      </c>
      <c r="F2643">
        <v>28</v>
      </c>
      <c r="G2643" t="s">
        <v>35</v>
      </c>
      <c r="H2643">
        <v>2021</v>
      </c>
      <c r="I2643">
        <v>10111</v>
      </c>
      <c r="J2643">
        <v>4</v>
      </c>
      <c r="K2643" s="5">
        <v>249825.33900000001</v>
      </c>
      <c r="L2643" s="6">
        <v>772.67853049999997</v>
      </c>
      <c r="M26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4" spans="1:13" x14ac:dyDescent="0.2">
      <c r="A2644" t="s">
        <v>4466</v>
      </c>
      <c r="B2644" t="s">
        <v>12</v>
      </c>
      <c r="C2644">
        <v>2</v>
      </c>
      <c r="D2644" s="6">
        <v>429966.6</v>
      </c>
      <c r="E2644" s="6">
        <v>1778173344.1600001</v>
      </c>
      <c r="F2644">
        <v>46</v>
      </c>
      <c r="G2644" t="s">
        <v>16</v>
      </c>
      <c r="H2644">
        <v>2001</v>
      </c>
      <c r="I2644">
        <v>10795</v>
      </c>
      <c r="J2644">
        <v>24</v>
      </c>
      <c r="K2644" s="5">
        <v>4134.6081080000004</v>
      </c>
      <c r="L2644" s="6">
        <v>9347.0999310000007</v>
      </c>
      <c r="M26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5" spans="1:13" x14ac:dyDescent="0.2">
      <c r="A2645" t="s">
        <v>4467</v>
      </c>
      <c r="B2645" t="s">
        <v>9</v>
      </c>
      <c r="C2645">
        <v>1</v>
      </c>
      <c r="D2645" s="6">
        <v>58599.55</v>
      </c>
      <c r="E2645" s="6">
        <v>28592288486.799999</v>
      </c>
      <c r="F2645">
        <v>36</v>
      </c>
      <c r="G2645" t="s">
        <v>16</v>
      </c>
      <c r="H2645">
        <v>2002</v>
      </c>
      <c r="I2645">
        <v>9631</v>
      </c>
      <c r="J2645">
        <v>23</v>
      </c>
      <c r="K2645" s="5">
        <v>487925.74560000002</v>
      </c>
      <c r="L2645" s="6">
        <v>1627.7653210000001</v>
      </c>
      <c r="M26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6" spans="1:13" x14ac:dyDescent="0.2">
      <c r="A2646" t="s">
        <v>4470</v>
      </c>
      <c r="B2646" t="s">
        <v>24</v>
      </c>
      <c r="C2646">
        <v>8</v>
      </c>
      <c r="D2646" s="6">
        <v>215911.64</v>
      </c>
      <c r="E2646" s="6">
        <v>9199217278.9899998</v>
      </c>
      <c r="F2646">
        <v>18</v>
      </c>
      <c r="G2646" t="s">
        <v>16</v>
      </c>
      <c r="H2646">
        <v>2018</v>
      </c>
      <c r="I2646">
        <v>486</v>
      </c>
      <c r="J2646">
        <v>7</v>
      </c>
      <c r="K2646" s="5">
        <v>42605.397219999999</v>
      </c>
      <c r="L2646" s="6">
        <v>11995.091350000001</v>
      </c>
      <c r="M26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7" spans="1:13" x14ac:dyDescent="0.2">
      <c r="A2647" t="s">
        <v>4471</v>
      </c>
      <c r="B2647" t="s">
        <v>42</v>
      </c>
      <c r="C2647">
        <v>3</v>
      </c>
      <c r="D2647" s="6">
        <v>359049.83</v>
      </c>
      <c r="E2647" s="6">
        <v>1619602510.02</v>
      </c>
      <c r="F2647">
        <v>50</v>
      </c>
      <c r="G2647" t="s">
        <v>19</v>
      </c>
      <c r="H2647">
        <v>2003</v>
      </c>
      <c r="I2647">
        <v>11137</v>
      </c>
      <c r="J2647">
        <v>22</v>
      </c>
      <c r="K2647" s="5">
        <v>4509.8015130000003</v>
      </c>
      <c r="L2647" s="6">
        <v>7180.996572</v>
      </c>
      <c r="M26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8" spans="1:13" x14ac:dyDescent="0.2">
      <c r="A2648" t="s">
        <v>4472</v>
      </c>
      <c r="B2648" t="s">
        <v>15</v>
      </c>
      <c r="C2648">
        <v>3</v>
      </c>
      <c r="D2648" s="6">
        <v>337300</v>
      </c>
      <c r="E2648" s="6">
        <v>7711710387.6499996</v>
      </c>
      <c r="F2648">
        <v>17</v>
      </c>
      <c r="G2648" t="s">
        <v>13</v>
      </c>
      <c r="H2648">
        <v>2009</v>
      </c>
      <c r="I2648">
        <v>18806</v>
      </c>
      <c r="J2648">
        <v>16</v>
      </c>
      <c r="K2648" s="5">
        <v>22862.060949999999</v>
      </c>
      <c r="L2648" s="6">
        <v>19841.176289999999</v>
      </c>
      <c r="M26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49" spans="1:13" x14ac:dyDescent="0.2">
      <c r="A2649" t="s">
        <v>4473</v>
      </c>
      <c r="B2649" t="s">
        <v>15</v>
      </c>
      <c r="C2649">
        <v>2</v>
      </c>
      <c r="D2649" s="6">
        <v>29434.65</v>
      </c>
      <c r="E2649" s="6">
        <v>12322103973.85</v>
      </c>
      <c r="F2649">
        <v>26</v>
      </c>
      <c r="G2649" t="s">
        <v>10</v>
      </c>
      <c r="H2649">
        <v>2005</v>
      </c>
      <c r="I2649">
        <v>19877</v>
      </c>
      <c r="J2649">
        <v>20</v>
      </c>
      <c r="K2649" s="5">
        <v>418624.74119999999</v>
      </c>
      <c r="L2649" s="6">
        <v>1132.102089</v>
      </c>
      <c r="M26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0" spans="1:13" x14ac:dyDescent="0.2">
      <c r="A2650" t="s">
        <v>4474</v>
      </c>
      <c r="B2650" t="s">
        <v>42</v>
      </c>
      <c r="C2650">
        <v>1</v>
      </c>
      <c r="D2650" s="6">
        <v>167420.19</v>
      </c>
      <c r="E2650" s="6">
        <v>5877129224.6700001</v>
      </c>
      <c r="F2650">
        <v>34</v>
      </c>
      <c r="G2650" t="s">
        <v>16</v>
      </c>
      <c r="H2650">
        <v>2003</v>
      </c>
      <c r="I2650">
        <v>5138</v>
      </c>
      <c r="J2650">
        <v>22</v>
      </c>
      <c r="K2650" s="5">
        <v>35103.065690000003</v>
      </c>
      <c r="L2650" s="6">
        <v>4924.1231319999997</v>
      </c>
      <c r="M26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1" spans="1:13" x14ac:dyDescent="0.2">
      <c r="A2651" t="s">
        <v>470</v>
      </c>
      <c r="B2651" t="s">
        <v>24</v>
      </c>
      <c r="C2651">
        <v>4</v>
      </c>
      <c r="D2651" s="6">
        <v>189598.51</v>
      </c>
      <c r="E2651" s="6">
        <v>7580835859</v>
      </c>
      <c r="F2651">
        <v>22</v>
      </c>
      <c r="G2651" t="s">
        <v>19</v>
      </c>
      <c r="H2651">
        <v>2017</v>
      </c>
      <c r="I2651">
        <v>12499</v>
      </c>
      <c r="J2651">
        <v>8</v>
      </c>
      <c r="K2651" s="5">
        <v>39982.625690000001</v>
      </c>
      <c r="L2651" s="6">
        <v>8618.1140940000005</v>
      </c>
      <c r="M26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2" spans="1:13" x14ac:dyDescent="0.2">
      <c r="A2652" t="s">
        <v>4475</v>
      </c>
      <c r="B2652" t="s">
        <v>49</v>
      </c>
      <c r="C2652">
        <v>8</v>
      </c>
      <c r="D2652" s="6">
        <v>402318.69</v>
      </c>
      <c r="E2652" s="6">
        <v>19387107360.470001</v>
      </c>
      <c r="F2652">
        <v>39</v>
      </c>
      <c r="G2652" t="s">
        <v>19</v>
      </c>
      <c r="H2652">
        <v>2016</v>
      </c>
      <c r="I2652">
        <v>2964</v>
      </c>
      <c r="J2652">
        <v>9</v>
      </c>
      <c r="K2652" s="5">
        <v>48187.433149999997</v>
      </c>
      <c r="L2652" s="6">
        <v>10315.863880000001</v>
      </c>
      <c r="M26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3" spans="1:13" x14ac:dyDescent="0.2">
      <c r="A2653" t="s">
        <v>4477</v>
      </c>
      <c r="B2653" t="s">
        <v>32</v>
      </c>
      <c r="C2653">
        <v>1</v>
      </c>
      <c r="D2653" s="6">
        <v>53395.63</v>
      </c>
      <c r="E2653" s="6">
        <v>17605898346.549999</v>
      </c>
      <c r="F2653">
        <v>38</v>
      </c>
      <c r="G2653" t="s">
        <v>21</v>
      </c>
      <c r="H2653">
        <v>2013</v>
      </c>
      <c r="I2653">
        <v>4217</v>
      </c>
      <c r="J2653">
        <v>12</v>
      </c>
      <c r="K2653" s="5">
        <v>329724.4755</v>
      </c>
      <c r="L2653" s="6">
        <v>1405.1480670000001</v>
      </c>
      <c r="M26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4" spans="1:13" x14ac:dyDescent="0.2">
      <c r="A2654" t="s">
        <v>4478</v>
      </c>
      <c r="B2654" t="s">
        <v>18</v>
      </c>
      <c r="C2654">
        <v>6</v>
      </c>
      <c r="D2654" s="6">
        <v>170693.28</v>
      </c>
      <c r="E2654" s="6">
        <v>3647135221.8200002</v>
      </c>
      <c r="F2654">
        <v>47</v>
      </c>
      <c r="G2654" t="s">
        <v>19</v>
      </c>
      <c r="H2654">
        <v>2000</v>
      </c>
      <c r="I2654">
        <v>19373</v>
      </c>
      <c r="J2654">
        <v>25</v>
      </c>
      <c r="K2654" s="5">
        <v>21365.60096</v>
      </c>
      <c r="L2654" s="6">
        <v>3631.7719360000001</v>
      </c>
      <c r="M26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5" spans="1:13" x14ac:dyDescent="0.2">
      <c r="A2655" t="s">
        <v>4480</v>
      </c>
      <c r="B2655" t="s">
        <v>15</v>
      </c>
      <c r="C2655">
        <v>10</v>
      </c>
      <c r="D2655" s="6">
        <v>39477.839999999997</v>
      </c>
      <c r="E2655" s="6">
        <v>1398192614.1500001</v>
      </c>
      <c r="F2655">
        <v>48</v>
      </c>
      <c r="G2655" t="s">
        <v>37</v>
      </c>
      <c r="H2655">
        <v>2004</v>
      </c>
      <c r="I2655">
        <v>19011</v>
      </c>
      <c r="J2655">
        <v>21</v>
      </c>
      <c r="K2655" s="5">
        <v>35416.148710000001</v>
      </c>
      <c r="L2655" s="6">
        <v>822.45504940000001</v>
      </c>
      <c r="M26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6" spans="1:13" x14ac:dyDescent="0.2">
      <c r="A2656" t="s">
        <v>4482</v>
      </c>
      <c r="B2656" t="s">
        <v>12</v>
      </c>
      <c r="C2656">
        <v>7</v>
      </c>
      <c r="D2656" s="6">
        <v>255904.11</v>
      </c>
      <c r="E2656" s="6">
        <v>5431229079.6499996</v>
      </c>
      <c r="F2656">
        <v>28</v>
      </c>
      <c r="G2656" t="s">
        <v>27</v>
      </c>
      <c r="H2656">
        <v>2004</v>
      </c>
      <c r="I2656">
        <v>4496</v>
      </c>
      <c r="J2656">
        <v>21</v>
      </c>
      <c r="K2656" s="5">
        <v>21222.688440000002</v>
      </c>
      <c r="L2656" s="6">
        <v>9139.4324620000007</v>
      </c>
      <c r="M26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7" spans="1:13" x14ac:dyDescent="0.2">
      <c r="A2657" t="s">
        <v>4483</v>
      </c>
      <c r="B2657" t="s">
        <v>32</v>
      </c>
      <c r="C2657">
        <v>7</v>
      </c>
      <c r="D2657" s="6">
        <v>431960.6</v>
      </c>
      <c r="E2657" s="6">
        <v>6919281992.2299995</v>
      </c>
      <c r="F2657">
        <v>45</v>
      </c>
      <c r="G2657" t="s">
        <v>29</v>
      </c>
      <c r="H2657">
        <v>2022</v>
      </c>
      <c r="I2657">
        <v>3463</v>
      </c>
      <c r="J2657">
        <v>3</v>
      </c>
      <c r="K2657" s="5">
        <v>16017.3174</v>
      </c>
      <c r="L2657" s="6">
        <v>9599.1244389999993</v>
      </c>
      <c r="M26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8" spans="1:13" x14ac:dyDescent="0.2">
      <c r="A2658" t="s">
        <v>4484</v>
      </c>
      <c r="B2658" t="s">
        <v>24</v>
      </c>
      <c r="C2658">
        <v>8</v>
      </c>
      <c r="D2658" s="6">
        <v>215811.46</v>
      </c>
      <c r="E2658" s="6">
        <v>7145918901.0200005</v>
      </c>
      <c r="F2658">
        <v>32</v>
      </c>
      <c r="G2658" t="s">
        <v>29</v>
      </c>
      <c r="H2658">
        <v>2001</v>
      </c>
      <c r="I2658">
        <v>15929</v>
      </c>
      <c r="J2658">
        <v>24</v>
      </c>
      <c r="K2658" s="5">
        <v>33110.860760000003</v>
      </c>
      <c r="L2658" s="6">
        <v>6744.1080179999999</v>
      </c>
      <c r="M26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59" spans="1:13" x14ac:dyDescent="0.2">
      <c r="A2659" t="s">
        <v>4485</v>
      </c>
      <c r="B2659" t="s">
        <v>32</v>
      </c>
      <c r="C2659">
        <v>8</v>
      </c>
      <c r="D2659" s="6">
        <v>279670.46999999997</v>
      </c>
      <c r="E2659" s="6">
        <v>4671103287.5699997</v>
      </c>
      <c r="F2659">
        <v>24</v>
      </c>
      <c r="G2659" t="s">
        <v>19</v>
      </c>
      <c r="H2659">
        <v>2018</v>
      </c>
      <c r="I2659">
        <v>6383</v>
      </c>
      <c r="J2659">
        <v>7</v>
      </c>
      <c r="K2659" s="5">
        <v>16701.168409999998</v>
      </c>
      <c r="L2659" s="6">
        <v>11652.936250000001</v>
      </c>
      <c r="M26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0" spans="1:13" x14ac:dyDescent="0.2">
      <c r="A2660" t="s">
        <v>4486</v>
      </c>
      <c r="B2660" t="s">
        <v>24</v>
      </c>
      <c r="C2660">
        <v>1</v>
      </c>
      <c r="D2660" s="6">
        <v>71992</v>
      </c>
      <c r="E2660" s="6">
        <v>2842363549.48</v>
      </c>
      <c r="F2660">
        <v>23</v>
      </c>
      <c r="G2660" t="s">
        <v>13</v>
      </c>
      <c r="H2660">
        <v>2020</v>
      </c>
      <c r="I2660">
        <v>12527</v>
      </c>
      <c r="J2660">
        <v>5</v>
      </c>
      <c r="K2660" s="5">
        <v>39480.655830000003</v>
      </c>
      <c r="L2660" s="6">
        <v>3130.0871579999998</v>
      </c>
      <c r="M26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1" spans="1:13" x14ac:dyDescent="0.2">
      <c r="A2661" t="s">
        <v>4488</v>
      </c>
      <c r="B2661" t="s">
        <v>18</v>
      </c>
      <c r="C2661">
        <v>5</v>
      </c>
      <c r="D2661" s="6">
        <v>20768.060000000001</v>
      </c>
      <c r="E2661" s="6">
        <v>5346295961.9200001</v>
      </c>
      <c r="F2661">
        <v>24</v>
      </c>
      <c r="G2661" t="s">
        <v>13</v>
      </c>
      <c r="H2661">
        <v>2019</v>
      </c>
      <c r="I2661">
        <v>2481</v>
      </c>
      <c r="J2661">
        <v>6</v>
      </c>
      <c r="K2661" s="5">
        <v>257427.7243</v>
      </c>
      <c r="L2661" s="6">
        <v>865.33595800000001</v>
      </c>
      <c r="M26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2" spans="1:13" x14ac:dyDescent="0.2">
      <c r="A2662" t="s">
        <v>4491</v>
      </c>
      <c r="B2662" t="s">
        <v>49</v>
      </c>
      <c r="C2662">
        <v>3</v>
      </c>
      <c r="D2662" s="6">
        <v>176915.61</v>
      </c>
      <c r="E2662" s="6">
        <v>5315668789.2299995</v>
      </c>
      <c r="F2662">
        <v>15</v>
      </c>
      <c r="G2662" t="s">
        <v>10</v>
      </c>
      <c r="H2662">
        <v>2023</v>
      </c>
      <c r="I2662">
        <v>4667</v>
      </c>
      <c r="J2662">
        <v>2</v>
      </c>
      <c r="K2662" s="5">
        <v>30045.352180000002</v>
      </c>
      <c r="L2662" s="6">
        <v>11794.37414</v>
      </c>
      <c r="M26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3" spans="1:13" x14ac:dyDescent="0.2">
      <c r="A2663" t="s">
        <v>4493</v>
      </c>
      <c r="B2663" t="s">
        <v>18</v>
      </c>
      <c r="C2663">
        <v>4</v>
      </c>
      <c r="D2663" s="6">
        <v>290461.32</v>
      </c>
      <c r="E2663" s="6">
        <v>4720982894.4499998</v>
      </c>
      <c r="F2663">
        <v>44</v>
      </c>
      <c r="G2663" t="s">
        <v>35</v>
      </c>
      <c r="H2663">
        <v>2021</v>
      </c>
      <c r="I2663">
        <v>13948</v>
      </c>
      <c r="J2663">
        <v>4</v>
      </c>
      <c r="K2663" s="5">
        <v>16252.395990000001</v>
      </c>
      <c r="L2663" s="6">
        <v>6601.3936919999996</v>
      </c>
      <c r="M26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4" spans="1:13" x14ac:dyDescent="0.2">
      <c r="A2664" t="s">
        <v>4494</v>
      </c>
      <c r="B2664" t="s">
        <v>9</v>
      </c>
      <c r="C2664">
        <v>3</v>
      </c>
      <c r="D2664" s="6">
        <v>101620.92</v>
      </c>
      <c r="E2664" s="6">
        <v>4812681433.7799997</v>
      </c>
      <c r="F2664">
        <v>37</v>
      </c>
      <c r="G2664" t="s">
        <v>35</v>
      </c>
      <c r="H2664">
        <v>2022</v>
      </c>
      <c r="I2664">
        <v>10358</v>
      </c>
      <c r="J2664">
        <v>3</v>
      </c>
      <c r="K2664" s="5">
        <v>47358.15799</v>
      </c>
      <c r="L2664" s="6">
        <v>2746.5114819999999</v>
      </c>
      <c r="M26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5" spans="1:13" x14ac:dyDescent="0.2">
      <c r="A2665" t="s">
        <v>4495</v>
      </c>
      <c r="B2665" t="s">
        <v>49</v>
      </c>
      <c r="C2665">
        <v>2</v>
      </c>
      <c r="D2665" s="6">
        <v>277618.49</v>
      </c>
      <c r="E2665" s="6">
        <v>13576827677.629999</v>
      </c>
      <c r="F2665">
        <v>20</v>
      </c>
      <c r="G2665" t="s">
        <v>13</v>
      </c>
      <c r="H2665">
        <v>2012</v>
      </c>
      <c r="I2665">
        <v>2882</v>
      </c>
      <c r="J2665">
        <v>13</v>
      </c>
      <c r="K2665" s="5">
        <v>48903.623169999999</v>
      </c>
      <c r="L2665" s="6">
        <v>13880.92454</v>
      </c>
      <c r="M26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6" spans="1:13" x14ac:dyDescent="0.2">
      <c r="A2666" t="s">
        <v>4497</v>
      </c>
      <c r="B2666" t="s">
        <v>49</v>
      </c>
      <c r="C2666">
        <v>3</v>
      </c>
      <c r="D2666" s="6">
        <v>288286.92</v>
      </c>
      <c r="E2666" s="6">
        <v>12765162994.120001</v>
      </c>
      <c r="F2666">
        <v>36</v>
      </c>
      <c r="G2666" t="s">
        <v>10</v>
      </c>
      <c r="H2666">
        <v>2013</v>
      </c>
      <c r="I2666">
        <v>7459</v>
      </c>
      <c r="J2666">
        <v>12</v>
      </c>
      <c r="K2666" s="5">
        <v>44278.369749999998</v>
      </c>
      <c r="L2666" s="6">
        <v>8007.9699190000001</v>
      </c>
      <c r="M26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7" spans="1:13" x14ac:dyDescent="0.2">
      <c r="A2667" t="s">
        <v>4498</v>
      </c>
      <c r="B2667" t="s">
        <v>12</v>
      </c>
      <c r="C2667">
        <v>7</v>
      </c>
      <c r="D2667" s="6">
        <v>182007.97</v>
      </c>
      <c r="E2667" s="6">
        <v>6585016095.54</v>
      </c>
      <c r="F2667">
        <v>19</v>
      </c>
      <c r="G2667" t="s">
        <v>35</v>
      </c>
      <c r="H2667">
        <v>2001</v>
      </c>
      <c r="I2667">
        <v>10912</v>
      </c>
      <c r="J2667">
        <v>24</v>
      </c>
      <c r="K2667" s="5">
        <v>36178.823239999998</v>
      </c>
      <c r="L2667" s="6">
        <v>9579.3667150000001</v>
      </c>
      <c r="M26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8" spans="1:13" x14ac:dyDescent="0.2">
      <c r="A2668" t="s">
        <v>4499</v>
      </c>
      <c r="B2668" t="s">
        <v>32</v>
      </c>
      <c r="C2668">
        <v>6</v>
      </c>
      <c r="D2668" s="6">
        <v>210027.82</v>
      </c>
      <c r="E2668" s="6">
        <v>9055452391.3500004</v>
      </c>
      <c r="F2668">
        <v>50</v>
      </c>
      <c r="G2668" t="s">
        <v>13</v>
      </c>
      <c r="H2668">
        <v>2021</v>
      </c>
      <c r="I2668">
        <v>4246</v>
      </c>
      <c r="J2668">
        <v>4</v>
      </c>
      <c r="K2668" s="5">
        <v>43114.490290000002</v>
      </c>
      <c r="L2668" s="6">
        <v>4200.55638</v>
      </c>
      <c r="M26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69" spans="1:13" x14ac:dyDescent="0.2">
      <c r="A2669" t="s">
        <v>4501</v>
      </c>
      <c r="B2669" t="s">
        <v>18</v>
      </c>
      <c r="C2669">
        <v>6</v>
      </c>
      <c r="D2669" s="6">
        <v>261169.64</v>
      </c>
      <c r="E2669" s="6">
        <v>10139681360.85</v>
      </c>
      <c r="F2669">
        <v>42</v>
      </c>
      <c r="G2669" t="s">
        <v>21</v>
      </c>
      <c r="H2669">
        <v>2011</v>
      </c>
      <c r="I2669">
        <v>17526</v>
      </c>
      <c r="J2669">
        <v>14</v>
      </c>
      <c r="K2669" s="5">
        <v>38823.120419999999</v>
      </c>
      <c r="L2669" s="6">
        <v>6218.3246440000003</v>
      </c>
      <c r="M26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0" spans="1:13" x14ac:dyDescent="0.2">
      <c r="A2670" t="s">
        <v>4502</v>
      </c>
      <c r="B2670" t="s">
        <v>9</v>
      </c>
      <c r="C2670">
        <v>9</v>
      </c>
      <c r="D2670" s="6">
        <v>410514.94</v>
      </c>
      <c r="E2670" s="6">
        <v>7934674120.1999998</v>
      </c>
      <c r="F2670">
        <v>31</v>
      </c>
      <c r="G2670" t="s">
        <v>29</v>
      </c>
      <c r="H2670">
        <v>2018</v>
      </c>
      <c r="I2670">
        <v>3364</v>
      </c>
      <c r="J2670">
        <v>7</v>
      </c>
      <c r="K2670" s="5">
        <v>19327.58783</v>
      </c>
      <c r="L2670" s="6">
        <v>13242.4175</v>
      </c>
      <c r="M26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1" spans="1:13" x14ac:dyDescent="0.2">
      <c r="A2671" t="s">
        <v>4503</v>
      </c>
      <c r="B2671" t="s">
        <v>9</v>
      </c>
      <c r="C2671">
        <v>2</v>
      </c>
      <c r="D2671" s="6">
        <v>269931.65000000002</v>
      </c>
      <c r="E2671" s="6">
        <v>4520969449.8999996</v>
      </c>
      <c r="F2671">
        <v>49</v>
      </c>
      <c r="G2671" t="s">
        <v>29</v>
      </c>
      <c r="H2671">
        <v>2012</v>
      </c>
      <c r="I2671">
        <v>10342</v>
      </c>
      <c r="J2671">
        <v>13</v>
      </c>
      <c r="K2671" s="5">
        <v>16747.57128</v>
      </c>
      <c r="L2671" s="6">
        <v>5508.8091459999996</v>
      </c>
      <c r="M26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2" spans="1:13" x14ac:dyDescent="0.2">
      <c r="A2672" t="s">
        <v>4505</v>
      </c>
      <c r="B2672" t="s">
        <v>18</v>
      </c>
      <c r="C2672">
        <v>10</v>
      </c>
      <c r="D2672" s="6">
        <v>331886.69</v>
      </c>
      <c r="E2672" s="6">
        <v>11700854065.969999</v>
      </c>
      <c r="F2672">
        <v>38</v>
      </c>
      <c r="G2672" t="s">
        <v>21</v>
      </c>
      <c r="H2672">
        <v>2011</v>
      </c>
      <c r="I2672">
        <v>6949</v>
      </c>
      <c r="J2672">
        <v>14</v>
      </c>
      <c r="K2672" s="5">
        <v>35254.568469999998</v>
      </c>
      <c r="L2672" s="6">
        <v>8733.8603679999997</v>
      </c>
      <c r="M26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3" spans="1:13" x14ac:dyDescent="0.2">
      <c r="A2673" t="s">
        <v>4506</v>
      </c>
      <c r="B2673" t="s">
        <v>42</v>
      </c>
      <c r="C2673">
        <v>5</v>
      </c>
      <c r="D2673" s="6">
        <v>341878.9</v>
      </c>
      <c r="E2673" s="6">
        <v>6009877675.46</v>
      </c>
      <c r="F2673">
        <v>30</v>
      </c>
      <c r="G2673" t="s">
        <v>33</v>
      </c>
      <c r="H2673">
        <v>2003</v>
      </c>
      <c r="I2673">
        <v>5675</v>
      </c>
      <c r="J2673">
        <v>22</v>
      </c>
      <c r="K2673" s="5">
        <v>17577.96631</v>
      </c>
      <c r="L2673" s="6">
        <v>11395.96335</v>
      </c>
      <c r="M26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4" spans="1:13" x14ac:dyDescent="0.2">
      <c r="A2674" t="s">
        <v>4507</v>
      </c>
      <c r="B2674" t="s">
        <v>9</v>
      </c>
      <c r="C2674">
        <v>8</v>
      </c>
      <c r="D2674" s="6">
        <v>8667.35</v>
      </c>
      <c r="E2674" s="6">
        <v>4163678780.3400002</v>
      </c>
      <c r="F2674">
        <v>19</v>
      </c>
      <c r="G2674" t="s">
        <v>19</v>
      </c>
      <c r="H2674">
        <v>2002</v>
      </c>
      <c r="I2674">
        <v>12661</v>
      </c>
      <c r="J2674">
        <v>23</v>
      </c>
      <c r="K2674" s="5">
        <v>480385.5797</v>
      </c>
      <c r="L2674" s="6">
        <v>456.17633319999999</v>
      </c>
      <c r="M26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5" spans="1:13" x14ac:dyDescent="0.2">
      <c r="A2675" t="s">
        <v>4509</v>
      </c>
      <c r="B2675" t="s">
        <v>32</v>
      </c>
      <c r="C2675">
        <v>4</v>
      </c>
      <c r="D2675" s="6">
        <v>477225.63</v>
      </c>
      <c r="E2675" s="6">
        <v>7496140146.9700003</v>
      </c>
      <c r="F2675">
        <v>32</v>
      </c>
      <c r="G2675" t="s">
        <v>29</v>
      </c>
      <c r="H2675">
        <v>2023</v>
      </c>
      <c r="I2675">
        <v>4236</v>
      </c>
      <c r="J2675">
        <v>2</v>
      </c>
      <c r="K2675" s="5">
        <v>15706.74835</v>
      </c>
      <c r="L2675" s="6">
        <v>14913.301030000001</v>
      </c>
      <c r="M26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6" spans="1:13" x14ac:dyDescent="0.2">
      <c r="A2676" t="s">
        <v>4510</v>
      </c>
      <c r="B2676" t="s">
        <v>12</v>
      </c>
      <c r="C2676">
        <v>2</v>
      </c>
      <c r="D2676" s="6">
        <v>43291.79</v>
      </c>
      <c r="E2676" s="6">
        <v>18321584788.75</v>
      </c>
      <c r="F2676">
        <v>45</v>
      </c>
      <c r="G2676" t="s">
        <v>37</v>
      </c>
      <c r="H2676">
        <v>2010</v>
      </c>
      <c r="I2676">
        <v>18487</v>
      </c>
      <c r="J2676">
        <v>15</v>
      </c>
      <c r="K2676" s="5">
        <v>423210.49930000002</v>
      </c>
      <c r="L2676" s="6">
        <v>962.03985309999996</v>
      </c>
      <c r="M26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7" spans="1:13" x14ac:dyDescent="0.2">
      <c r="A2677" t="s">
        <v>4511</v>
      </c>
      <c r="B2677" t="s">
        <v>32</v>
      </c>
      <c r="C2677">
        <v>4</v>
      </c>
      <c r="D2677" s="6">
        <v>239161.39</v>
      </c>
      <c r="E2677" s="6">
        <v>6283256115.2600002</v>
      </c>
      <c r="F2677">
        <v>43</v>
      </c>
      <c r="G2677" t="s">
        <v>10</v>
      </c>
      <c r="H2677">
        <v>2018</v>
      </c>
      <c r="I2677">
        <v>5194</v>
      </c>
      <c r="J2677">
        <v>7</v>
      </c>
      <c r="K2677" s="5">
        <v>26271.034090000001</v>
      </c>
      <c r="L2677" s="6">
        <v>5561.8927240000003</v>
      </c>
      <c r="M26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8" spans="1:13" x14ac:dyDescent="0.2">
      <c r="A2678" t="s">
        <v>4512</v>
      </c>
      <c r="B2678" t="s">
        <v>24</v>
      </c>
      <c r="C2678">
        <v>5</v>
      </c>
      <c r="D2678" s="6">
        <v>116894.66</v>
      </c>
      <c r="E2678" s="6">
        <v>462174411.42000002</v>
      </c>
      <c r="F2678">
        <v>20</v>
      </c>
      <c r="G2678" t="s">
        <v>10</v>
      </c>
      <c r="H2678">
        <v>2009</v>
      </c>
      <c r="I2678">
        <v>1682</v>
      </c>
      <c r="J2678">
        <v>16</v>
      </c>
      <c r="K2678" s="5">
        <v>3952.7683630000001</v>
      </c>
      <c r="L2678" s="6">
        <v>5844.733037</v>
      </c>
      <c r="M26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79" spans="1:13" x14ac:dyDescent="0.2">
      <c r="A2679" t="s">
        <v>4513</v>
      </c>
      <c r="B2679" t="s">
        <v>32</v>
      </c>
      <c r="C2679">
        <v>8</v>
      </c>
      <c r="D2679" s="6">
        <v>39139.230000000003</v>
      </c>
      <c r="E2679" s="6">
        <v>8112201608.75</v>
      </c>
      <c r="F2679">
        <v>20</v>
      </c>
      <c r="G2679" t="s">
        <v>33</v>
      </c>
      <c r="H2679">
        <v>2005</v>
      </c>
      <c r="I2679">
        <v>19219</v>
      </c>
      <c r="J2679">
        <v>20</v>
      </c>
      <c r="K2679" s="5">
        <v>207264.24239999999</v>
      </c>
      <c r="L2679" s="6">
        <v>1956.9614079999999</v>
      </c>
      <c r="M26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0" spans="1:13" x14ac:dyDescent="0.2">
      <c r="A2680" t="s">
        <v>474</v>
      </c>
      <c r="B2680" t="s">
        <v>12</v>
      </c>
      <c r="C2680">
        <v>8</v>
      </c>
      <c r="D2680" s="6">
        <v>246203.32</v>
      </c>
      <c r="E2680" s="6">
        <v>10412319259.190001</v>
      </c>
      <c r="F2680">
        <v>33</v>
      </c>
      <c r="G2680" t="s">
        <v>37</v>
      </c>
      <c r="H2680">
        <v>2022</v>
      </c>
      <c r="I2680">
        <v>5715</v>
      </c>
      <c r="J2680">
        <v>3</v>
      </c>
      <c r="K2680" s="5">
        <v>42290.546540000003</v>
      </c>
      <c r="L2680" s="6">
        <v>7460.7067340000003</v>
      </c>
      <c r="M26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1" spans="1:13" x14ac:dyDescent="0.2">
      <c r="A2681" t="s">
        <v>4515</v>
      </c>
      <c r="B2681" t="s">
        <v>15</v>
      </c>
      <c r="C2681">
        <v>1</v>
      </c>
      <c r="D2681" s="6">
        <v>256547.81</v>
      </c>
      <c r="E2681" s="6">
        <v>7950703240.3800001</v>
      </c>
      <c r="F2681">
        <v>30</v>
      </c>
      <c r="G2681" t="s">
        <v>37</v>
      </c>
      <c r="H2681">
        <v>2009</v>
      </c>
      <c r="I2681">
        <v>16934</v>
      </c>
      <c r="J2681">
        <v>16</v>
      </c>
      <c r="K2681" s="5">
        <v>30990.116999999998</v>
      </c>
      <c r="L2681" s="6">
        <v>8551.5937150000009</v>
      </c>
      <c r="M26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2" spans="1:13" x14ac:dyDescent="0.2">
      <c r="A2682" t="s">
        <v>4516</v>
      </c>
      <c r="B2682" t="s">
        <v>15</v>
      </c>
      <c r="C2682">
        <v>10</v>
      </c>
      <c r="D2682" s="6">
        <v>49414.68</v>
      </c>
      <c r="E2682" s="6">
        <v>1750319706.51</v>
      </c>
      <c r="F2682">
        <v>39</v>
      </c>
      <c r="G2682" t="s">
        <v>16</v>
      </c>
      <c r="H2682">
        <v>2020</v>
      </c>
      <c r="I2682">
        <v>663</v>
      </c>
      <c r="J2682">
        <v>5</v>
      </c>
      <c r="K2682" s="5">
        <v>35420.047879999998</v>
      </c>
      <c r="L2682" s="6">
        <v>1267.043048</v>
      </c>
      <c r="M26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3" spans="1:13" x14ac:dyDescent="0.2">
      <c r="A2683" t="s">
        <v>4518</v>
      </c>
      <c r="B2683" t="s">
        <v>49</v>
      </c>
      <c r="C2683">
        <v>7</v>
      </c>
      <c r="D2683" s="6">
        <v>173930.42</v>
      </c>
      <c r="E2683" s="6">
        <v>846632969.78999996</v>
      </c>
      <c r="F2683">
        <v>36</v>
      </c>
      <c r="G2683" t="s">
        <v>16</v>
      </c>
      <c r="H2683">
        <v>2004</v>
      </c>
      <c r="I2683">
        <v>1281</v>
      </c>
      <c r="J2683">
        <v>21</v>
      </c>
      <c r="K2683" s="5">
        <v>4866.6532880000004</v>
      </c>
      <c r="L2683" s="6">
        <v>4831.4004930000001</v>
      </c>
      <c r="M26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4" spans="1:13" x14ac:dyDescent="0.2">
      <c r="A2684" t="s">
        <v>4519</v>
      </c>
      <c r="B2684" t="s">
        <v>12</v>
      </c>
      <c r="C2684">
        <v>5</v>
      </c>
      <c r="D2684" s="6">
        <v>320213.92</v>
      </c>
      <c r="E2684" s="6">
        <v>8046260990.1199999</v>
      </c>
      <c r="F2684">
        <v>45</v>
      </c>
      <c r="G2684" t="s">
        <v>16</v>
      </c>
      <c r="H2684">
        <v>2015</v>
      </c>
      <c r="I2684">
        <v>13919</v>
      </c>
      <c r="J2684">
        <v>10</v>
      </c>
      <c r="K2684" s="5">
        <v>25126.767360000002</v>
      </c>
      <c r="L2684" s="6">
        <v>7115.8649800000003</v>
      </c>
      <c r="M26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5" spans="1:13" x14ac:dyDescent="0.2">
      <c r="A2685" t="s">
        <v>4520</v>
      </c>
      <c r="B2685" t="s">
        <v>18</v>
      </c>
      <c r="C2685">
        <v>7</v>
      </c>
      <c r="D2685" s="6">
        <v>20329.669999999998</v>
      </c>
      <c r="E2685" s="6">
        <v>4448198412.2299995</v>
      </c>
      <c r="F2685">
        <v>20</v>
      </c>
      <c r="G2685" t="s">
        <v>16</v>
      </c>
      <c r="H2685">
        <v>2002</v>
      </c>
      <c r="I2685">
        <v>11313</v>
      </c>
      <c r="J2685">
        <v>23</v>
      </c>
      <c r="K2685" s="5">
        <v>218802.29759999999</v>
      </c>
      <c r="L2685" s="6">
        <v>1016.483403</v>
      </c>
      <c r="M26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6" spans="1:13" x14ac:dyDescent="0.2">
      <c r="A2686" t="s">
        <v>4521</v>
      </c>
      <c r="B2686" t="s">
        <v>12</v>
      </c>
      <c r="C2686">
        <v>2</v>
      </c>
      <c r="D2686" s="6">
        <v>194189.73</v>
      </c>
      <c r="E2686" s="6">
        <v>3032007643.0500002</v>
      </c>
      <c r="F2686">
        <v>48</v>
      </c>
      <c r="G2686" t="s">
        <v>16</v>
      </c>
      <c r="H2686">
        <v>2012</v>
      </c>
      <c r="I2686">
        <v>5098</v>
      </c>
      <c r="J2686">
        <v>13</v>
      </c>
      <c r="K2686" s="5">
        <v>15612.635319999999</v>
      </c>
      <c r="L2686" s="6">
        <v>4045.6193960000001</v>
      </c>
      <c r="M26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7" spans="1:13" x14ac:dyDescent="0.2">
      <c r="A2687" t="s">
        <v>4522</v>
      </c>
      <c r="B2687" t="s">
        <v>42</v>
      </c>
      <c r="C2687">
        <v>9</v>
      </c>
      <c r="D2687" s="6">
        <v>199560.56</v>
      </c>
      <c r="E2687" s="6">
        <v>3671133708.1399999</v>
      </c>
      <c r="F2687">
        <v>37</v>
      </c>
      <c r="G2687" t="s">
        <v>27</v>
      </c>
      <c r="H2687">
        <v>2011</v>
      </c>
      <c r="I2687">
        <v>4106</v>
      </c>
      <c r="J2687">
        <v>14</v>
      </c>
      <c r="K2687" s="5">
        <v>18395.08798</v>
      </c>
      <c r="L2687" s="6">
        <v>5393.528781</v>
      </c>
      <c r="M26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8" spans="1:13" x14ac:dyDescent="0.2">
      <c r="A2688" t="s">
        <v>4523</v>
      </c>
      <c r="B2688" t="s">
        <v>49</v>
      </c>
      <c r="C2688">
        <v>4</v>
      </c>
      <c r="D2688" s="6">
        <v>342299.97</v>
      </c>
      <c r="E2688" s="6">
        <v>7999911618.1199999</v>
      </c>
      <c r="F2688">
        <v>38</v>
      </c>
      <c r="G2688" t="s">
        <v>37</v>
      </c>
      <c r="H2688">
        <v>2016</v>
      </c>
      <c r="I2688">
        <v>14983</v>
      </c>
      <c r="J2688">
        <v>9</v>
      </c>
      <c r="K2688" s="5">
        <v>23370.055349999999</v>
      </c>
      <c r="L2688" s="6">
        <v>9007.8940299999995</v>
      </c>
      <c r="M26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89" spans="1:13" x14ac:dyDescent="0.2">
      <c r="A2689" t="s">
        <v>70</v>
      </c>
      <c r="B2689" t="s">
        <v>32</v>
      </c>
      <c r="C2689">
        <v>7</v>
      </c>
      <c r="D2689" s="6">
        <v>34805.21</v>
      </c>
      <c r="E2689" s="6">
        <v>13041915911.93</v>
      </c>
      <c r="F2689">
        <v>30</v>
      </c>
      <c r="G2689" t="s">
        <v>19</v>
      </c>
      <c r="H2689">
        <v>2010</v>
      </c>
      <c r="I2689">
        <v>12565</v>
      </c>
      <c r="J2689">
        <v>15</v>
      </c>
      <c r="K2689" s="5">
        <v>374710.6029</v>
      </c>
      <c r="L2689" s="6">
        <v>1160.1736559999999</v>
      </c>
      <c r="M26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0" spans="1:13" x14ac:dyDescent="0.2">
      <c r="A2690" t="s">
        <v>475</v>
      </c>
      <c r="B2690" t="s">
        <v>42</v>
      </c>
      <c r="C2690">
        <v>7</v>
      </c>
      <c r="D2690" s="6">
        <v>401672.54</v>
      </c>
      <c r="E2690" s="6">
        <v>12219118063.440001</v>
      </c>
      <c r="F2690">
        <v>32</v>
      </c>
      <c r="G2690" t="s">
        <v>10</v>
      </c>
      <c r="H2690">
        <v>2002</v>
      </c>
      <c r="I2690">
        <v>5659</v>
      </c>
      <c r="J2690">
        <v>23</v>
      </c>
      <c r="K2690" s="5">
        <v>30419.59606</v>
      </c>
      <c r="L2690" s="6">
        <v>12552.26685</v>
      </c>
      <c r="M26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1" spans="1:13" x14ac:dyDescent="0.2">
      <c r="A2691" t="s">
        <v>4525</v>
      </c>
      <c r="B2691" t="s">
        <v>24</v>
      </c>
      <c r="C2691">
        <v>7</v>
      </c>
      <c r="D2691" s="6">
        <v>210283.37</v>
      </c>
      <c r="E2691" s="6">
        <v>8834522753.1700001</v>
      </c>
      <c r="F2691">
        <v>12</v>
      </c>
      <c r="G2691" t="s">
        <v>33</v>
      </c>
      <c r="H2691">
        <v>2022</v>
      </c>
      <c r="I2691">
        <v>12922</v>
      </c>
      <c r="J2691">
        <v>3</v>
      </c>
      <c r="K2691" s="5">
        <v>42011.465940000002</v>
      </c>
      <c r="L2691" s="6">
        <v>17523.613840000002</v>
      </c>
      <c r="M26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2" spans="1:13" x14ac:dyDescent="0.2">
      <c r="A2692" t="s">
        <v>4527</v>
      </c>
      <c r="B2692" t="s">
        <v>18</v>
      </c>
      <c r="C2692">
        <v>10</v>
      </c>
      <c r="D2692" s="6">
        <v>98253.79</v>
      </c>
      <c r="E2692" s="6">
        <v>2369145092</v>
      </c>
      <c r="F2692">
        <v>24</v>
      </c>
      <c r="G2692" t="s">
        <v>16</v>
      </c>
      <c r="H2692">
        <v>2010</v>
      </c>
      <c r="I2692">
        <v>2452</v>
      </c>
      <c r="J2692">
        <v>15</v>
      </c>
      <c r="K2692" s="5">
        <v>24111.50578</v>
      </c>
      <c r="L2692" s="6">
        <v>4093.9079390000002</v>
      </c>
      <c r="M26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3" spans="1:13" x14ac:dyDescent="0.2">
      <c r="A2693" t="s">
        <v>4528</v>
      </c>
      <c r="B2693" t="s">
        <v>15</v>
      </c>
      <c r="C2693">
        <v>9</v>
      </c>
      <c r="D2693" s="6">
        <v>253484.25</v>
      </c>
      <c r="E2693" s="6">
        <v>978371126.80999994</v>
      </c>
      <c r="F2693">
        <v>33</v>
      </c>
      <c r="G2693" t="s">
        <v>13</v>
      </c>
      <c r="H2693">
        <v>2020</v>
      </c>
      <c r="I2693">
        <v>8831</v>
      </c>
      <c r="J2693">
        <v>5</v>
      </c>
      <c r="K2693" s="5">
        <v>3858.691949</v>
      </c>
      <c r="L2693" s="6">
        <v>7681.3409700000002</v>
      </c>
      <c r="M26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4" spans="1:13" x14ac:dyDescent="0.2">
      <c r="A2694" t="s">
        <v>4529</v>
      </c>
      <c r="B2694" t="s">
        <v>15</v>
      </c>
      <c r="C2694">
        <v>2</v>
      </c>
      <c r="D2694" s="6">
        <v>16348.68</v>
      </c>
      <c r="E2694" s="6">
        <v>7710066692.5</v>
      </c>
      <c r="F2694">
        <v>7</v>
      </c>
      <c r="G2694" t="s">
        <v>10</v>
      </c>
      <c r="H2694">
        <v>2021</v>
      </c>
      <c r="I2694">
        <v>10323</v>
      </c>
      <c r="J2694">
        <v>4</v>
      </c>
      <c r="K2694" s="5">
        <v>471600.66310000001</v>
      </c>
      <c r="L2694" s="6">
        <v>2335.5263249999998</v>
      </c>
      <c r="M26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5" spans="1:13" x14ac:dyDescent="0.2">
      <c r="A2695" t="s">
        <v>4530</v>
      </c>
      <c r="B2695" t="s">
        <v>42</v>
      </c>
      <c r="C2695">
        <v>3</v>
      </c>
      <c r="D2695" s="6">
        <v>474752.67</v>
      </c>
      <c r="E2695" s="6">
        <v>7406672660.4700003</v>
      </c>
      <c r="F2695">
        <v>44</v>
      </c>
      <c r="G2695" t="s">
        <v>16</v>
      </c>
      <c r="H2695">
        <v>2019</v>
      </c>
      <c r="I2695">
        <v>17293</v>
      </c>
      <c r="J2695">
        <v>6</v>
      </c>
      <c r="K2695" s="5">
        <v>15600.118469999999</v>
      </c>
      <c r="L2695" s="6">
        <v>10789.833430000001</v>
      </c>
      <c r="M26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6" spans="1:13" x14ac:dyDescent="0.2">
      <c r="A2696" t="s">
        <v>4531</v>
      </c>
      <c r="B2696" t="s">
        <v>32</v>
      </c>
      <c r="C2696">
        <v>7</v>
      </c>
      <c r="D2696" s="6">
        <v>93029.72</v>
      </c>
      <c r="E2696" s="6">
        <v>24779206306</v>
      </c>
      <c r="F2696">
        <v>25</v>
      </c>
      <c r="G2696" t="s">
        <v>29</v>
      </c>
      <c r="H2696">
        <v>2003</v>
      </c>
      <c r="I2696">
        <v>1965</v>
      </c>
      <c r="J2696">
        <v>22</v>
      </c>
      <c r="K2696" s="5">
        <v>266356.95409999997</v>
      </c>
      <c r="L2696" s="6">
        <v>3721.1888629999999</v>
      </c>
      <c r="M26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7" spans="1:13" x14ac:dyDescent="0.2">
      <c r="A2697" t="s">
        <v>476</v>
      </c>
      <c r="B2697" t="s">
        <v>24</v>
      </c>
      <c r="C2697">
        <v>8</v>
      </c>
      <c r="D2697" s="6">
        <v>387172.39</v>
      </c>
      <c r="E2697" s="6">
        <v>8476805524.1800003</v>
      </c>
      <c r="F2697">
        <v>25</v>
      </c>
      <c r="G2697" t="s">
        <v>10</v>
      </c>
      <c r="H2697">
        <v>2018</v>
      </c>
      <c r="I2697">
        <v>18066</v>
      </c>
      <c r="J2697">
        <v>7</v>
      </c>
      <c r="K2697" s="5">
        <v>21893.13754</v>
      </c>
      <c r="L2697" s="6">
        <v>15486.89553</v>
      </c>
      <c r="M26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8" spans="1:13" x14ac:dyDescent="0.2">
      <c r="A2698" t="s">
        <v>4535</v>
      </c>
      <c r="B2698" t="s">
        <v>24</v>
      </c>
      <c r="C2698">
        <v>2</v>
      </c>
      <c r="D2698" s="6">
        <v>374374.48</v>
      </c>
      <c r="E2698" s="6">
        <v>98535936.920000002</v>
      </c>
      <c r="F2698">
        <v>44</v>
      </c>
      <c r="G2698" t="s">
        <v>13</v>
      </c>
      <c r="H2698">
        <v>2009</v>
      </c>
      <c r="I2698">
        <v>7932</v>
      </c>
      <c r="J2698">
        <v>16</v>
      </c>
      <c r="K2698" s="5">
        <v>262.20153040000002</v>
      </c>
      <c r="L2698" s="6">
        <v>8508.5109830000001</v>
      </c>
      <c r="M26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699" spans="1:13" x14ac:dyDescent="0.2">
      <c r="A2699" t="s">
        <v>4536</v>
      </c>
      <c r="B2699" t="s">
        <v>15</v>
      </c>
      <c r="C2699">
        <v>4</v>
      </c>
      <c r="D2699" s="6">
        <v>400282.71</v>
      </c>
      <c r="E2699" s="6">
        <v>13156456849.93</v>
      </c>
      <c r="F2699">
        <v>35</v>
      </c>
      <c r="G2699" t="s">
        <v>21</v>
      </c>
      <c r="H2699">
        <v>2009</v>
      </c>
      <c r="I2699">
        <v>7019</v>
      </c>
      <c r="J2699">
        <v>16</v>
      </c>
      <c r="K2699" s="5">
        <v>32866.911719999996</v>
      </c>
      <c r="L2699" s="6">
        <v>11436.64892</v>
      </c>
      <c r="M26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0" spans="1:13" x14ac:dyDescent="0.2">
      <c r="A2700" t="s">
        <v>4537</v>
      </c>
      <c r="B2700" t="s">
        <v>42</v>
      </c>
      <c r="C2700">
        <v>1</v>
      </c>
      <c r="D2700" s="6">
        <v>322558.31</v>
      </c>
      <c r="E2700" s="6">
        <v>8140584616.8199997</v>
      </c>
      <c r="F2700">
        <v>41</v>
      </c>
      <c r="G2700" t="s">
        <v>16</v>
      </c>
      <c r="H2700">
        <v>2011</v>
      </c>
      <c r="I2700">
        <v>854</v>
      </c>
      <c r="J2700">
        <v>14</v>
      </c>
      <c r="K2700" s="5">
        <v>25236.560109999999</v>
      </c>
      <c r="L2700" s="6">
        <v>7867.2757369999999</v>
      </c>
      <c r="M27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1" spans="1:13" x14ac:dyDescent="0.2">
      <c r="A2701" t="s">
        <v>4538</v>
      </c>
      <c r="B2701" t="s">
        <v>42</v>
      </c>
      <c r="C2701">
        <v>9</v>
      </c>
      <c r="D2701" s="6">
        <v>267514.15999999997</v>
      </c>
      <c r="E2701" s="6">
        <v>13275475894.43</v>
      </c>
      <c r="F2701">
        <v>42</v>
      </c>
      <c r="G2701" t="s">
        <v>19</v>
      </c>
      <c r="H2701">
        <v>2003</v>
      </c>
      <c r="I2701">
        <v>18358</v>
      </c>
      <c r="J2701">
        <v>22</v>
      </c>
      <c r="K2701" s="5">
        <v>49624.320440000003</v>
      </c>
      <c r="L2701" s="6">
        <v>6369.3847530000003</v>
      </c>
      <c r="M27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2" spans="1:13" x14ac:dyDescent="0.2">
      <c r="A2702" t="s">
        <v>4539</v>
      </c>
      <c r="B2702" t="s">
        <v>15</v>
      </c>
      <c r="C2702">
        <v>10</v>
      </c>
      <c r="D2702" s="6">
        <v>43362.53</v>
      </c>
      <c r="E2702" s="6">
        <v>1844600262.9400001</v>
      </c>
      <c r="F2702">
        <v>8</v>
      </c>
      <c r="G2702" t="s">
        <v>35</v>
      </c>
      <c r="H2702">
        <v>2021</v>
      </c>
      <c r="I2702">
        <v>7919</v>
      </c>
      <c r="J2702">
        <v>4</v>
      </c>
      <c r="K2702" s="5">
        <v>42538.035880000003</v>
      </c>
      <c r="L2702" s="6">
        <v>5420.3163770000001</v>
      </c>
      <c r="M27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3" spans="1:13" x14ac:dyDescent="0.2">
      <c r="A2703" t="s">
        <v>4540</v>
      </c>
      <c r="B2703" t="s">
        <v>12</v>
      </c>
      <c r="C2703">
        <v>2</v>
      </c>
      <c r="D2703" s="6">
        <v>16856.099999999999</v>
      </c>
      <c r="E2703" s="6">
        <v>503250440.97000003</v>
      </c>
      <c r="F2703">
        <v>33</v>
      </c>
      <c r="G2703" t="s">
        <v>21</v>
      </c>
      <c r="H2703">
        <v>2017</v>
      </c>
      <c r="I2703">
        <v>18917</v>
      </c>
      <c r="J2703">
        <v>8</v>
      </c>
      <c r="K2703" s="5">
        <v>29854.686109999999</v>
      </c>
      <c r="L2703" s="6">
        <v>510.79091949999997</v>
      </c>
      <c r="M27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4" spans="1:13" x14ac:dyDescent="0.2">
      <c r="A2704" t="s">
        <v>4542</v>
      </c>
      <c r="B2704" t="s">
        <v>9</v>
      </c>
      <c r="C2704">
        <v>8</v>
      </c>
      <c r="D2704" s="6">
        <v>35361.21</v>
      </c>
      <c r="E2704" s="6">
        <v>882369923.29999995</v>
      </c>
      <c r="F2704">
        <v>26</v>
      </c>
      <c r="G2704" t="s">
        <v>16</v>
      </c>
      <c r="H2704">
        <v>2011</v>
      </c>
      <c r="I2704">
        <v>1234</v>
      </c>
      <c r="J2704">
        <v>14</v>
      </c>
      <c r="K2704" s="5">
        <v>24952.049800000001</v>
      </c>
      <c r="L2704" s="6">
        <v>1360.046368</v>
      </c>
      <c r="M27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5" spans="1:13" x14ac:dyDescent="0.2">
      <c r="A2705" t="s">
        <v>4543</v>
      </c>
      <c r="B2705" t="s">
        <v>42</v>
      </c>
      <c r="C2705">
        <v>8</v>
      </c>
      <c r="D2705" s="6">
        <v>306059.40000000002</v>
      </c>
      <c r="E2705" s="6">
        <v>12722948016.940001</v>
      </c>
      <c r="F2705">
        <v>21</v>
      </c>
      <c r="G2705" t="s">
        <v>29</v>
      </c>
      <c r="H2705">
        <v>2014</v>
      </c>
      <c r="I2705">
        <v>10533</v>
      </c>
      <c r="J2705">
        <v>11</v>
      </c>
      <c r="K2705" s="5">
        <v>41569.19152</v>
      </c>
      <c r="L2705" s="6">
        <v>14574.257310000001</v>
      </c>
      <c r="M27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6" spans="1:13" x14ac:dyDescent="0.2">
      <c r="A2706" t="s">
        <v>477</v>
      </c>
      <c r="B2706" t="s">
        <v>9</v>
      </c>
      <c r="C2706">
        <v>9</v>
      </c>
      <c r="D2706" s="6">
        <v>327412.46000000002</v>
      </c>
      <c r="E2706" s="6">
        <v>8903440127.3799992</v>
      </c>
      <c r="F2706">
        <v>37</v>
      </c>
      <c r="G2706" t="s">
        <v>10</v>
      </c>
      <c r="H2706">
        <v>2019</v>
      </c>
      <c r="I2706">
        <v>18626</v>
      </c>
      <c r="J2706">
        <v>6</v>
      </c>
      <c r="K2706" s="5">
        <v>27192.345570000001</v>
      </c>
      <c r="L2706" s="6">
        <v>8848.9853660000008</v>
      </c>
      <c r="M27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7" spans="1:13" x14ac:dyDescent="0.2">
      <c r="A2707" t="s">
        <v>4545</v>
      </c>
      <c r="B2707" t="s">
        <v>18</v>
      </c>
      <c r="C2707">
        <v>1</v>
      </c>
      <c r="D2707" s="6">
        <v>411519.42</v>
      </c>
      <c r="E2707" s="6">
        <v>10100300286.07</v>
      </c>
      <c r="F2707">
        <v>48</v>
      </c>
      <c r="G2707" t="s">
        <v>27</v>
      </c>
      <c r="H2707">
        <v>2021</v>
      </c>
      <c r="I2707">
        <v>1306</v>
      </c>
      <c r="J2707">
        <v>4</v>
      </c>
      <c r="K2707" s="5">
        <v>24542.92109</v>
      </c>
      <c r="L2707" s="6">
        <v>8573.3213479999995</v>
      </c>
      <c r="M27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8" spans="1:13" x14ac:dyDescent="0.2">
      <c r="A2708" t="s">
        <v>4546</v>
      </c>
      <c r="B2708" t="s">
        <v>24</v>
      </c>
      <c r="C2708">
        <v>9</v>
      </c>
      <c r="D2708" s="6">
        <v>399489.88</v>
      </c>
      <c r="E2708" s="6">
        <v>12254740217.26</v>
      </c>
      <c r="F2708">
        <v>22</v>
      </c>
      <c r="G2708" t="s">
        <v>21</v>
      </c>
      <c r="H2708">
        <v>2023</v>
      </c>
      <c r="I2708">
        <v>11849</v>
      </c>
      <c r="J2708">
        <v>2</v>
      </c>
      <c r="K2708" s="5">
        <v>30674.971509999999</v>
      </c>
      <c r="L2708" s="6">
        <v>18158.630969999998</v>
      </c>
      <c r="M27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09" spans="1:13" x14ac:dyDescent="0.2">
      <c r="A2709" t="s">
        <v>4547</v>
      </c>
      <c r="B2709" t="s">
        <v>42</v>
      </c>
      <c r="C2709">
        <v>2</v>
      </c>
      <c r="D2709" s="6">
        <v>47986.2</v>
      </c>
      <c r="E2709" s="6">
        <v>214689227.59999999</v>
      </c>
      <c r="F2709">
        <v>49</v>
      </c>
      <c r="G2709" t="s">
        <v>13</v>
      </c>
      <c r="H2709">
        <v>2002</v>
      </c>
      <c r="I2709">
        <v>11012</v>
      </c>
      <c r="J2709">
        <v>23</v>
      </c>
      <c r="K2709" s="5">
        <v>4472.9786190000004</v>
      </c>
      <c r="L2709" s="6">
        <v>979.31018029999996</v>
      </c>
      <c r="M27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0" spans="1:13" x14ac:dyDescent="0.2">
      <c r="A2710" t="s">
        <v>4548</v>
      </c>
      <c r="B2710" t="s">
        <v>18</v>
      </c>
      <c r="C2710">
        <v>6</v>
      </c>
      <c r="D2710" s="6">
        <v>64953.48</v>
      </c>
      <c r="E2710" s="6">
        <v>24883748321.150002</v>
      </c>
      <c r="F2710">
        <v>14</v>
      </c>
      <c r="G2710" t="s">
        <v>19</v>
      </c>
      <c r="H2710">
        <v>2021</v>
      </c>
      <c r="I2710">
        <v>14745</v>
      </c>
      <c r="J2710">
        <v>4</v>
      </c>
      <c r="K2710" s="5">
        <v>383100.10609999998</v>
      </c>
      <c r="L2710" s="6">
        <v>4639.5339670000003</v>
      </c>
      <c r="M27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1" spans="1:13" x14ac:dyDescent="0.2">
      <c r="A2711" t="s">
        <v>4549</v>
      </c>
      <c r="B2711" t="s">
        <v>9</v>
      </c>
      <c r="C2711">
        <v>10</v>
      </c>
      <c r="D2711" s="6">
        <v>343843.49</v>
      </c>
      <c r="E2711" s="6">
        <v>12966796022.040001</v>
      </c>
      <c r="F2711">
        <v>29</v>
      </c>
      <c r="G2711" t="s">
        <v>10</v>
      </c>
      <c r="H2711">
        <v>2010</v>
      </c>
      <c r="I2711">
        <v>15458</v>
      </c>
      <c r="J2711">
        <v>15</v>
      </c>
      <c r="K2711" s="5">
        <v>37710.332150000002</v>
      </c>
      <c r="L2711" s="6">
        <v>11856.67203</v>
      </c>
      <c r="M27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2" spans="1:13" x14ac:dyDescent="0.2">
      <c r="A2712" t="s">
        <v>4550</v>
      </c>
      <c r="B2712" t="s">
        <v>42</v>
      </c>
      <c r="C2712">
        <v>2</v>
      </c>
      <c r="D2712" s="6">
        <v>417995.66</v>
      </c>
      <c r="E2712" s="6">
        <v>20086483645.799999</v>
      </c>
      <c r="F2712">
        <v>46</v>
      </c>
      <c r="G2712" t="s">
        <v>21</v>
      </c>
      <c r="H2712">
        <v>2003</v>
      </c>
      <c r="I2712">
        <v>762</v>
      </c>
      <c r="J2712">
        <v>22</v>
      </c>
      <c r="K2712" s="5">
        <v>48053.287120000001</v>
      </c>
      <c r="L2712" s="6">
        <v>9086.8622570000007</v>
      </c>
      <c r="M27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3" spans="1:13" x14ac:dyDescent="0.2">
      <c r="A2713" t="s">
        <v>4551</v>
      </c>
      <c r="B2713" t="s">
        <v>24</v>
      </c>
      <c r="C2713">
        <v>8</v>
      </c>
      <c r="D2713" s="6">
        <v>332526.68</v>
      </c>
      <c r="E2713" s="6">
        <v>6794263983.4499998</v>
      </c>
      <c r="F2713">
        <v>33</v>
      </c>
      <c r="G2713" t="s">
        <v>19</v>
      </c>
      <c r="H2713">
        <v>2000</v>
      </c>
      <c r="I2713">
        <v>17238</v>
      </c>
      <c r="J2713">
        <v>25</v>
      </c>
      <c r="K2713" s="5">
        <v>20431.237150000001</v>
      </c>
      <c r="L2713" s="6">
        <v>10076.566059999999</v>
      </c>
      <c r="M27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4" spans="1:13" x14ac:dyDescent="0.2">
      <c r="A2714" t="s">
        <v>4552</v>
      </c>
      <c r="B2714" t="s">
        <v>18</v>
      </c>
      <c r="C2714">
        <v>1</v>
      </c>
      <c r="D2714" s="6">
        <v>274293.96000000002</v>
      </c>
      <c r="E2714" s="6">
        <v>1305928185.1199999</v>
      </c>
      <c r="F2714">
        <v>44</v>
      </c>
      <c r="G2714" t="s">
        <v>29</v>
      </c>
      <c r="H2714">
        <v>2007</v>
      </c>
      <c r="I2714">
        <v>1171</v>
      </c>
      <c r="J2714">
        <v>18</v>
      </c>
      <c r="K2714" s="5">
        <v>4760.0533480000004</v>
      </c>
      <c r="L2714" s="6">
        <v>6233.9536770000004</v>
      </c>
      <c r="M27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5" spans="1:13" x14ac:dyDescent="0.2">
      <c r="A2715" t="s">
        <v>4553</v>
      </c>
      <c r="B2715" t="s">
        <v>49</v>
      </c>
      <c r="C2715">
        <v>8</v>
      </c>
      <c r="D2715" s="6">
        <v>182774.58</v>
      </c>
      <c r="E2715" s="6">
        <v>3142136296.27</v>
      </c>
      <c r="F2715">
        <v>47</v>
      </c>
      <c r="G2715" t="s">
        <v>10</v>
      </c>
      <c r="H2715">
        <v>2016</v>
      </c>
      <c r="I2715">
        <v>1099</v>
      </c>
      <c r="J2715">
        <v>9</v>
      </c>
      <c r="K2715" s="5">
        <v>17190.320459999999</v>
      </c>
      <c r="L2715" s="6">
        <v>3888.8207520000001</v>
      </c>
      <c r="M27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6" spans="1:13" x14ac:dyDescent="0.2">
      <c r="A2716" t="s">
        <v>4554</v>
      </c>
      <c r="B2716" t="s">
        <v>18</v>
      </c>
      <c r="C2716">
        <v>7</v>
      </c>
      <c r="D2716" s="6">
        <v>180885.52</v>
      </c>
      <c r="E2716" s="6">
        <v>4703650622.1099997</v>
      </c>
      <c r="F2716">
        <v>38</v>
      </c>
      <c r="G2716" t="s">
        <v>21</v>
      </c>
      <c r="H2716">
        <v>2012</v>
      </c>
      <c r="I2716">
        <v>11742</v>
      </c>
      <c r="J2716">
        <v>13</v>
      </c>
      <c r="K2716" s="5">
        <v>26002.46629</v>
      </c>
      <c r="L2716" s="6">
        <v>4760.1453650000003</v>
      </c>
      <c r="M27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7" spans="1:13" x14ac:dyDescent="0.2">
      <c r="A2717" t="s">
        <v>478</v>
      </c>
      <c r="B2717" t="s">
        <v>32</v>
      </c>
      <c r="C2717">
        <v>2</v>
      </c>
      <c r="D2717" s="6">
        <v>175685.91</v>
      </c>
      <c r="E2717" s="6">
        <v>5729941239.1099997</v>
      </c>
      <c r="F2717">
        <v>18</v>
      </c>
      <c r="G2717" t="s">
        <v>37</v>
      </c>
      <c r="H2717">
        <v>2015</v>
      </c>
      <c r="I2717">
        <v>2863</v>
      </c>
      <c r="J2717">
        <v>10</v>
      </c>
      <c r="K2717" s="5">
        <v>32613.687829999999</v>
      </c>
      <c r="L2717" s="6">
        <v>9760.3285510000005</v>
      </c>
      <c r="M27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8" spans="1:13" x14ac:dyDescent="0.2">
      <c r="A2718" t="s">
        <v>4555</v>
      </c>
      <c r="B2718" t="s">
        <v>24</v>
      </c>
      <c r="C2718">
        <v>3</v>
      </c>
      <c r="D2718" s="6">
        <v>193307.63</v>
      </c>
      <c r="E2718" s="6">
        <v>5024049540.4899998</v>
      </c>
      <c r="F2718">
        <v>49</v>
      </c>
      <c r="G2718" t="s">
        <v>16</v>
      </c>
      <c r="H2718">
        <v>2012</v>
      </c>
      <c r="I2718">
        <v>1279</v>
      </c>
      <c r="J2718">
        <v>13</v>
      </c>
      <c r="K2718" s="5">
        <v>25988.91793</v>
      </c>
      <c r="L2718" s="6">
        <v>3945.053754</v>
      </c>
      <c r="M27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19" spans="1:13" x14ac:dyDescent="0.2">
      <c r="A2719" t="s">
        <v>4557</v>
      </c>
      <c r="B2719" t="s">
        <v>12</v>
      </c>
      <c r="C2719">
        <v>6</v>
      </c>
      <c r="D2719" s="6">
        <v>171310.29</v>
      </c>
      <c r="E2719" s="6">
        <v>4800700402.0200005</v>
      </c>
      <c r="F2719">
        <v>34</v>
      </c>
      <c r="G2719" t="s">
        <v>35</v>
      </c>
      <c r="H2719">
        <v>2021</v>
      </c>
      <c r="I2719">
        <v>9821</v>
      </c>
      <c r="J2719">
        <v>4</v>
      </c>
      <c r="K2719" s="5">
        <v>28022.42182</v>
      </c>
      <c r="L2719" s="6">
        <v>5038.5378190000001</v>
      </c>
      <c r="M27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0" spans="1:13" x14ac:dyDescent="0.2">
      <c r="A2720" t="s">
        <v>4560</v>
      </c>
      <c r="B2720" t="s">
        <v>9</v>
      </c>
      <c r="C2720">
        <v>8</v>
      </c>
      <c r="D2720" s="6">
        <v>280435.59000000003</v>
      </c>
      <c r="E2720" s="6">
        <v>5317941690.4099998</v>
      </c>
      <c r="F2720">
        <v>35</v>
      </c>
      <c r="G2720" t="s">
        <v>21</v>
      </c>
      <c r="H2720">
        <v>2017</v>
      </c>
      <c r="I2720">
        <v>1329</v>
      </c>
      <c r="J2720">
        <v>8</v>
      </c>
      <c r="K2720" s="5">
        <v>18962.148099999999</v>
      </c>
      <c r="L2720" s="6">
        <v>8012.4455239999998</v>
      </c>
      <c r="M27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1" spans="1:13" x14ac:dyDescent="0.2">
      <c r="A2721" t="s">
        <v>4561</v>
      </c>
      <c r="B2721" t="s">
        <v>18</v>
      </c>
      <c r="C2721">
        <v>4</v>
      </c>
      <c r="D2721" s="6">
        <v>333991.92</v>
      </c>
      <c r="E2721" s="6">
        <v>5471910311.1700001</v>
      </c>
      <c r="F2721">
        <v>47</v>
      </c>
      <c r="G2721" t="s">
        <v>33</v>
      </c>
      <c r="H2721">
        <v>2023</v>
      </c>
      <c r="I2721">
        <v>15707</v>
      </c>
      <c r="J2721">
        <v>2</v>
      </c>
      <c r="K2721" s="5">
        <v>16382.361209999999</v>
      </c>
      <c r="L2721" s="6">
        <v>7106.211123</v>
      </c>
      <c r="M27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2" spans="1:13" x14ac:dyDescent="0.2">
      <c r="A2722" t="s">
        <v>4562</v>
      </c>
      <c r="B2722" t="s">
        <v>24</v>
      </c>
      <c r="C2722">
        <v>10</v>
      </c>
      <c r="D2722" s="6">
        <v>92900.1</v>
      </c>
      <c r="E2722" s="6">
        <v>23787598924.009998</v>
      </c>
      <c r="F2722">
        <v>13</v>
      </c>
      <c r="G2722" t="s">
        <v>33</v>
      </c>
      <c r="H2722">
        <v>2022</v>
      </c>
      <c r="I2722">
        <v>1739</v>
      </c>
      <c r="J2722">
        <v>3</v>
      </c>
      <c r="K2722" s="5">
        <v>256054.6868</v>
      </c>
      <c r="L2722" s="6">
        <v>7146.1615439999996</v>
      </c>
      <c r="M27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3" spans="1:13" x14ac:dyDescent="0.2">
      <c r="A2723" t="s">
        <v>4563</v>
      </c>
      <c r="B2723" t="s">
        <v>15</v>
      </c>
      <c r="C2723">
        <v>5</v>
      </c>
      <c r="D2723" s="6">
        <v>413435.52</v>
      </c>
      <c r="E2723" s="6">
        <v>15600040518.33</v>
      </c>
      <c r="F2723">
        <v>35</v>
      </c>
      <c r="G2723" t="s">
        <v>13</v>
      </c>
      <c r="H2723">
        <v>2015</v>
      </c>
      <c r="I2723">
        <v>8344</v>
      </c>
      <c r="J2723">
        <v>10</v>
      </c>
      <c r="K2723" s="5">
        <v>37731.705179999997</v>
      </c>
      <c r="L2723" s="6">
        <v>11812.443380000001</v>
      </c>
      <c r="M27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4" spans="1:13" x14ac:dyDescent="0.2">
      <c r="A2724" t="s">
        <v>4565</v>
      </c>
      <c r="B2724" t="s">
        <v>18</v>
      </c>
      <c r="C2724">
        <v>4</v>
      </c>
      <c r="D2724" s="6">
        <v>333124.15000000002</v>
      </c>
      <c r="E2724" s="6">
        <v>955825554.75999999</v>
      </c>
      <c r="F2724">
        <v>28</v>
      </c>
      <c r="G2724" t="s">
        <v>19</v>
      </c>
      <c r="H2724">
        <v>2021</v>
      </c>
      <c r="I2724">
        <v>2184</v>
      </c>
      <c r="J2724">
        <v>4</v>
      </c>
      <c r="K2724" s="5">
        <v>2868.27729</v>
      </c>
      <c r="L2724" s="6">
        <v>11897.291020000001</v>
      </c>
      <c r="M27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5" spans="1:13" x14ac:dyDescent="0.2">
      <c r="A2725" t="s">
        <v>4566</v>
      </c>
      <c r="B2725" t="s">
        <v>18</v>
      </c>
      <c r="C2725">
        <v>1</v>
      </c>
      <c r="D2725" s="6">
        <v>304529.13</v>
      </c>
      <c r="E2725" s="6">
        <v>5266934928.54</v>
      </c>
      <c r="F2725">
        <v>29</v>
      </c>
      <c r="G2725" t="s">
        <v>19</v>
      </c>
      <c r="H2725">
        <v>2008</v>
      </c>
      <c r="I2725">
        <v>15877</v>
      </c>
      <c r="J2725">
        <v>17</v>
      </c>
      <c r="K2725" s="5">
        <v>17294.340370000002</v>
      </c>
      <c r="L2725" s="6">
        <v>10501.004430000001</v>
      </c>
      <c r="M27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6" spans="1:13" x14ac:dyDescent="0.2">
      <c r="A2726" t="s">
        <v>4567</v>
      </c>
      <c r="B2726" t="s">
        <v>32</v>
      </c>
      <c r="C2726">
        <v>3</v>
      </c>
      <c r="D2726" s="6">
        <v>271050.59999999998</v>
      </c>
      <c r="E2726" s="6">
        <v>10708413470.57</v>
      </c>
      <c r="F2726">
        <v>50</v>
      </c>
      <c r="G2726" t="s">
        <v>16</v>
      </c>
      <c r="H2726">
        <v>2014</v>
      </c>
      <c r="I2726">
        <v>7083</v>
      </c>
      <c r="J2726">
        <v>11</v>
      </c>
      <c r="K2726" s="5">
        <v>39506.06407</v>
      </c>
      <c r="L2726" s="6">
        <v>5421.0120260000003</v>
      </c>
      <c r="M27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7" spans="1:13" x14ac:dyDescent="0.2">
      <c r="A2727" t="s">
        <v>4568</v>
      </c>
      <c r="B2727" t="s">
        <v>18</v>
      </c>
      <c r="C2727">
        <v>10</v>
      </c>
      <c r="D2727" s="6">
        <v>42286.75</v>
      </c>
      <c r="E2727" s="6">
        <v>16401258184.59</v>
      </c>
      <c r="F2727">
        <v>33</v>
      </c>
      <c r="G2727" t="s">
        <v>37</v>
      </c>
      <c r="H2727">
        <v>2003</v>
      </c>
      <c r="I2727">
        <v>8681</v>
      </c>
      <c r="J2727">
        <v>22</v>
      </c>
      <c r="K2727" s="5">
        <v>387857.07140000002</v>
      </c>
      <c r="L2727" s="6">
        <v>1281.4167359999999</v>
      </c>
      <c r="M27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8" spans="1:13" x14ac:dyDescent="0.2">
      <c r="A2728" t="s">
        <v>4570</v>
      </c>
      <c r="B2728" t="s">
        <v>15</v>
      </c>
      <c r="C2728">
        <v>9</v>
      </c>
      <c r="D2728" s="6">
        <v>216277.36</v>
      </c>
      <c r="E2728" s="6">
        <v>8533869161.5100002</v>
      </c>
      <c r="F2728">
        <v>14</v>
      </c>
      <c r="G2728" t="s">
        <v>21</v>
      </c>
      <c r="H2728">
        <v>2014</v>
      </c>
      <c r="I2728">
        <v>9522</v>
      </c>
      <c r="J2728">
        <v>11</v>
      </c>
      <c r="K2728" s="5">
        <v>39456.986519999999</v>
      </c>
      <c r="L2728" s="6">
        <v>15448.382869999999</v>
      </c>
      <c r="M27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29" spans="1:13" x14ac:dyDescent="0.2">
      <c r="A2729" t="s">
        <v>4571</v>
      </c>
      <c r="B2729" t="s">
        <v>15</v>
      </c>
      <c r="C2729">
        <v>9</v>
      </c>
      <c r="D2729" s="6">
        <v>41458.44</v>
      </c>
      <c r="E2729" s="6">
        <v>6971270668.3599997</v>
      </c>
      <c r="F2729">
        <v>12</v>
      </c>
      <c r="G2729" t="s">
        <v>21</v>
      </c>
      <c r="H2729">
        <v>2022</v>
      </c>
      <c r="I2729">
        <v>19986</v>
      </c>
      <c r="J2729">
        <v>3</v>
      </c>
      <c r="K2729" s="5">
        <v>168149.83470000001</v>
      </c>
      <c r="L2729" s="6">
        <v>3454.8696909999999</v>
      </c>
      <c r="M27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0" spans="1:13" x14ac:dyDescent="0.2">
      <c r="A2730" t="s">
        <v>4572</v>
      </c>
      <c r="B2730" t="s">
        <v>42</v>
      </c>
      <c r="C2730">
        <v>8</v>
      </c>
      <c r="D2730" s="6">
        <v>166089.72</v>
      </c>
      <c r="E2730" s="6">
        <v>7380165584.3299999</v>
      </c>
      <c r="F2730">
        <v>27</v>
      </c>
      <c r="G2730" t="s">
        <v>19</v>
      </c>
      <c r="H2730">
        <v>2000</v>
      </c>
      <c r="I2730">
        <v>8939</v>
      </c>
      <c r="J2730">
        <v>25</v>
      </c>
      <c r="K2730" s="5">
        <v>44433.81192</v>
      </c>
      <c r="L2730" s="6">
        <v>6151.4712060000002</v>
      </c>
      <c r="M27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1" spans="1:13" x14ac:dyDescent="0.2">
      <c r="A2731" t="s">
        <v>4573</v>
      </c>
      <c r="B2731" t="s">
        <v>42</v>
      </c>
      <c r="C2731">
        <v>1</v>
      </c>
      <c r="D2731" s="6">
        <v>22723.9</v>
      </c>
      <c r="E2731" s="6">
        <v>8552658375.6599998</v>
      </c>
      <c r="F2731">
        <v>50</v>
      </c>
      <c r="G2731" t="s">
        <v>35</v>
      </c>
      <c r="H2731">
        <v>2018</v>
      </c>
      <c r="I2731">
        <v>201</v>
      </c>
      <c r="J2731">
        <v>7</v>
      </c>
      <c r="K2731" s="5">
        <v>376371.86139999999</v>
      </c>
      <c r="L2731" s="6">
        <v>454.47795280000003</v>
      </c>
      <c r="M27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2" spans="1:13" x14ac:dyDescent="0.2">
      <c r="A2732" t="s">
        <v>4574</v>
      </c>
      <c r="B2732" t="s">
        <v>24</v>
      </c>
      <c r="C2732">
        <v>8</v>
      </c>
      <c r="D2732" s="6">
        <v>322333.65999999997</v>
      </c>
      <c r="E2732" s="6">
        <v>518543074.52999997</v>
      </c>
      <c r="F2732">
        <v>49</v>
      </c>
      <c r="G2732" t="s">
        <v>35</v>
      </c>
      <c r="H2732">
        <v>2019</v>
      </c>
      <c r="I2732">
        <v>6134</v>
      </c>
      <c r="J2732">
        <v>6</v>
      </c>
      <c r="K2732" s="5">
        <v>1607.715254</v>
      </c>
      <c r="L2732" s="6">
        <v>6578.2379430000001</v>
      </c>
      <c r="M27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3" spans="1:13" x14ac:dyDescent="0.2">
      <c r="A2733" t="s">
        <v>4575</v>
      </c>
      <c r="B2733" t="s">
        <v>49</v>
      </c>
      <c r="C2733">
        <v>8</v>
      </c>
      <c r="D2733" s="6">
        <v>264419.34000000003</v>
      </c>
      <c r="E2733" s="6">
        <v>9542957635.6700001</v>
      </c>
      <c r="F2733">
        <v>19</v>
      </c>
      <c r="G2733" t="s">
        <v>21</v>
      </c>
      <c r="H2733">
        <v>2007</v>
      </c>
      <c r="I2733">
        <v>1318</v>
      </c>
      <c r="J2733">
        <v>18</v>
      </c>
      <c r="K2733" s="5">
        <v>36089.240409999999</v>
      </c>
      <c r="L2733" s="6">
        <v>13916.807489999999</v>
      </c>
      <c r="M27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4" spans="1:13" x14ac:dyDescent="0.2">
      <c r="A2734" t="s">
        <v>4577</v>
      </c>
      <c r="B2734" t="s">
        <v>32</v>
      </c>
      <c r="C2734">
        <v>1</v>
      </c>
      <c r="D2734" s="6">
        <v>197484.68</v>
      </c>
      <c r="E2734" s="6">
        <v>655891470.67999995</v>
      </c>
      <c r="F2734">
        <v>32</v>
      </c>
      <c r="G2734" t="s">
        <v>37</v>
      </c>
      <c r="H2734">
        <v>2001</v>
      </c>
      <c r="I2734">
        <v>8276</v>
      </c>
      <c r="J2734">
        <v>24</v>
      </c>
      <c r="K2734" s="5">
        <v>3320.227097</v>
      </c>
      <c r="L2734" s="6">
        <v>6171.3962529999999</v>
      </c>
      <c r="M27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5" spans="1:13" x14ac:dyDescent="0.2">
      <c r="A2735" t="s">
        <v>4578</v>
      </c>
      <c r="B2735" t="s">
        <v>12</v>
      </c>
      <c r="C2735">
        <v>1</v>
      </c>
      <c r="D2735" s="6">
        <v>38277.21</v>
      </c>
      <c r="E2735" s="6">
        <v>1883302517.9100001</v>
      </c>
      <c r="F2735">
        <v>23</v>
      </c>
      <c r="G2735" t="s">
        <v>19</v>
      </c>
      <c r="H2735">
        <v>2016</v>
      </c>
      <c r="I2735">
        <v>5507</v>
      </c>
      <c r="J2735">
        <v>9</v>
      </c>
      <c r="K2735" s="5">
        <v>49200.66848</v>
      </c>
      <c r="L2735" s="6">
        <v>1664.2264520000001</v>
      </c>
      <c r="M27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6" spans="1:13" x14ac:dyDescent="0.2">
      <c r="A2736" t="s">
        <v>4579</v>
      </c>
      <c r="B2736" t="s">
        <v>32</v>
      </c>
      <c r="C2736">
        <v>7</v>
      </c>
      <c r="D2736" s="6">
        <v>238755.28</v>
      </c>
      <c r="E2736" s="6">
        <v>7283203633.2600002</v>
      </c>
      <c r="F2736">
        <v>24</v>
      </c>
      <c r="G2736" t="s">
        <v>16</v>
      </c>
      <c r="H2736">
        <v>2010</v>
      </c>
      <c r="I2736">
        <v>18271</v>
      </c>
      <c r="J2736">
        <v>15</v>
      </c>
      <c r="K2736" s="5">
        <v>30503.89013</v>
      </c>
      <c r="L2736" s="6">
        <v>9948.1367339999997</v>
      </c>
      <c r="M27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7" spans="1:13" x14ac:dyDescent="0.2">
      <c r="A2737" t="s">
        <v>4580</v>
      </c>
      <c r="B2737" t="s">
        <v>18</v>
      </c>
      <c r="C2737">
        <v>1</v>
      </c>
      <c r="D2737" s="6">
        <v>433632.52</v>
      </c>
      <c r="E2737" s="6">
        <v>927255969.73000002</v>
      </c>
      <c r="F2737">
        <v>36</v>
      </c>
      <c r="G2737" t="s">
        <v>21</v>
      </c>
      <c r="H2737">
        <v>2005</v>
      </c>
      <c r="I2737">
        <v>13747</v>
      </c>
      <c r="J2737">
        <v>20</v>
      </c>
      <c r="K2737" s="5">
        <v>2137.345069</v>
      </c>
      <c r="L2737" s="6">
        <v>12045.347889999999</v>
      </c>
      <c r="M27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8" spans="1:13" x14ac:dyDescent="0.2">
      <c r="A2738" t="s">
        <v>4582</v>
      </c>
      <c r="B2738" t="s">
        <v>42</v>
      </c>
      <c r="C2738">
        <v>10</v>
      </c>
      <c r="D2738" s="6">
        <v>121809.42</v>
      </c>
      <c r="E2738" s="6">
        <v>3376289962.0700002</v>
      </c>
      <c r="F2738">
        <v>21</v>
      </c>
      <c r="G2738" t="s">
        <v>16</v>
      </c>
      <c r="H2738">
        <v>2018</v>
      </c>
      <c r="I2738">
        <v>13438</v>
      </c>
      <c r="J2738">
        <v>7</v>
      </c>
      <c r="K2738" s="5">
        <v>27716.807270000001</v>
      </c>
      <c r="L2738" s="6">
        <v>5800.4484590000002</v>
      </c>
      <c r="M27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39" spans="1:13" x14ac:dyDescent="0.2">
      <c r="A2739" t="s">
        <v>4583</v>
      </c>
      <c r="B2739" t="s">
        <v>15</v>
      </c>
      <c r="C2739">
        <v>1</v>
      </c>
      <c r="D2739" s="6">
        <v>30292.34</v>
      </c>
      <c r="E2739" s="6">
        <v>10659211958.98</v>
      </c>
      <c r="F2739">
        <v>27</v>
      </c>
      <c r="G2739" t="s">
        <v>21</v>
      </c>
      <c r="H2739">
        <v>2016</v>
      </c>
      <c r="I2739">
        <v>12894</v>
      </c>
      <c r="J2739">
        <v>9</v>
      </c>
      <c r="K2739" s="5">
        <v>351877.17050000001</v>
      </c>
      <c r="L2739" s="6">
        <v>1121.93839</v>
      </c>
      <c r="M27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0" spans="1:13" x14ac:dyDescent="0.2">
      <c r="A2740" t="s">
        <v>4584</v>
      </c>
      <c r="B2740" t="s">
        <v>9</v>
      </c>
      <c r="C2740">
        <v>10</v>
      </c>
      <c r="D2740" s="6">
        <v>252609.1</v>
      </c>
      <c r="E2740" s="6">
        <v>3951220023.8200002</v>
      </c>
      <c r="F2740">
        <v>17</v>
      </c>
      <c r="G2740" t="s">
        <v>35</v>
      </c>
      <c r="H2740">
        <v>2023</v>
      </c>
      <c r="I2740">
        <v>8122</v>
      </c>
      <c r="J2740">
        <v>2</v>
      </c>
      <c r="K2740" s="5">
        <v>15640.63798</v>
      </c>
      <c r="L2740" s="6">
        <v>14859.358560000001</v>
      </c>
      <c r="M27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1" spans="1:13" x14ac:dyDescent="0.2">
      <c r="A2741" t="s">
        <v>481</v>
      </c>
      <c r="B2741" t="s">
        <v>49</v>
      </c>
      <c r="C2741">
        <v>6</v>
      </c>
      <c r="D2741" s="6">
        <v>17572.689999999999</v>
      </c>
      <c r="E2741" s="6">
        <v>5869476861.4499998</v>
      </c>
      <c r="F2741">
        <v>3</v>
      </c>
      <c r="G2741" t="s">
        <v>10</v>
      </c>
      <c r="H2741">
        <v>2018</v>
      </c>
      <c r="I2741">
        <v>13828</v>
      </c>
      <c r="J2741">
        <v>7</v>
      </c>
      <c r="K2741" s="5">
        <v>334010.24329999997</v>
      </c>
      <c r="L2741" s="6">
        <v>5857.5641580000001</v>
      </c>
      <c r="M27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2" spans="1:13" x14ac:dyDescent="0.2">
      <c r="A2742" t="s">
        <v>4585</v>
      </c>
      <c r="B2742" t="s">
        <v>12</v>
      </c>
      <c r="C2742">
        <v>9</v>
      </c>
      <c r="D2742" s="6">
        <v>25105.29</v>
      </c>
      <c r="E2742" s="6">
        <v>3883596079.9899998</v>
      </c>
      <c r="F2742">
        <v>34</v>
      </c>
      <c r="G2742" t="s">
        <v>19</v>
      </c>
      <c r="H2742">
        <v>2021</v>
      </c>
      <c r="I2742">
        <v>19265</v>
      </c>
      <c r="J2742">
        <v>4</v>
      </c>
      <c r="K2742" s="5">
        <v>154691.33590000001</v>
      </c>
      <c r="L2742" s="6">
        <v>738.39090639999995</v>
      </c>
      <c r="M27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3" spans="1:13" x14ac:dyDescent="0.2">
      <c r="A2743" t="s">
        <v>4586</v>
      </c>
      <c r="B2743" t="s">
        <v>9</v>
      </c>
      <c r="C2743">
        <v>3</v>
      </c>
      <c r="D2743" s="6">
        <v>45688.15</v>
      </c>
      <c r="E2743" s="6">
        <v>7859093969.3000002</v>
      </c>
      <c r="F2743">
        <v>23</v>
      </c>
      <c r="G2743" t="s">
        <v>13</v>
      </c>
      <c r="H2743">
        <v>2005</v>
      </c>
      <c r="I2743">
        <v>923</v>
      </c>
      <c r="J2743">
        <v>20</v>
      </c>
      <c r="K2743" s="5">
        <v>172015.0147</v>
      </c>
      <c r="L2743" s="6">
        <v>1986.4414280000001</v>
      </c>
      <c r="M27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4" spans="1:13" x14ac:dyDescent="0.2">
      <c r="A2744" t="s">
        <v>4587</v>
      </c>
      <c r="B2744" t="s">
        <v>12</v>
      </c>
      <c r="C2744">
        <v>8</v>
      </c>
      <c r="D2744" s="6">
        <v>156504.47</v>
      </c>
      <c r="E2744" s="6">
        <v>262541122.88999999</v>
      </c>
      <c r="F2744">
        <v>43</v>
      </c>
      <c r="G2744" t="s">
        <v>13</v>
      </c>
      <c r="H2744">
        <v>2002</v>
      </c>
      <c r="I2744">
        <v>1168</v>
      </c>
      <c r="J2744">
        <v>23</v>
      </c>
      <c r="K2744" s="5">
        <v>1676.5311839999999</v>
      </c>
      <c r="L2744" s="6">
        <v>3639.6387540000001</v>
      </c>
      <c r="M27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5" spans="1:13" x14ac:dyDescent="0.2">
      <c r="A2745" t="s">
        <v>4588</v>
      </c>
      <c r="B2745" t="s">
        <v>12</v>
      </c>
      <c r="C2745">
        <v>8</v>
      </c>
      <c r="D2745" s="6">
        <v>122657.05</v>
      </c>
      <c r="E2745" s="6">
        <v>19159042802.810001</v>
      </c>
      <c r="F2745">
        <v>20</v>
      </c>
      <c r="G2745" t="s">
        <v>19</v>
      </c>
      <c r="H2745">
        <v>2013</v>
      </c>
      <c r="I2745">
        <v>9831</v>
      </c>
      <c r="J2745">
        <v>12</v>
      </c>
      <c r="K2745" s="5">
        <v>156199.09580000001</v>
      </c>
      <c r="L2745" s="6">
        <v>6132.8524500000003</v>
      </c>
      <c r="M27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6" spans="1:13" x14ac:dyDescent="0.2">
      <c r="A2746" t="s">
        <v>4589</v>
      </c>
      <c r="B2746" t="s">
        <v>18</v>
      </c>
      <c r="C2746">
        <v>10</v>
      </c>
      <c r="D2746" s="6">
        <v>157696.15</v>
      </c>
      <c r="E2746" s="6">
        <v>4252698588.6999998</v>
      </c>
      <c r="F2746">
        <v>24</v>
      </c>
      <c r="G2746" t="s">
        <v>27</v>
      </c>
      <c r="H2746">
        <v>2003</v>
      </c>
      <c r="I2746">
        <v>3466</v>
      </c>
      <c r="J2746">
        <v>22</v>
      </c>
      <c r="K2746" s="5">
        <v>26966.67525</v>
      </c>
      <c r="L2746" s="6">
        <v>6570.6729590000004</v>
      </c>
      <c r="M27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7" spans="1:13" x14ac:dyDescent="0.2">
      <c r="A2747" t="s">
        <v>4590</v>
      </c>
      <c r="B2747" t="s">
        <v>12</v>
      </c>
      <c r="C2747">
        <v>3</v>
      </c>
      <c r="D2747" s="6">
        <v>75995.02</v>
      </c>
      <c r="E2747" s="6">
        <v>13318118992.82</v>
      </c>
      <c r="F2747">
        <v>40</v>
      </c>
      <c r="G2747" t="s">
        <v>10</v>
      </c>
      <c r="H2747">
        <v>2017</v>
      </c>
      <c r="I2747">
        <v>18238</v>
      </c>
      <c r="J2747">
        <v>8</v>
      </c>
      <c r="K2747" s="5">
        <v>175248.8941</v>
      </c>
      <c r="L2747" s="6">
        <v>1899.87547</v>
      </c>
      <c r="M27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8" spans="1:13" x14ac:dyDescent="0.2">
      <c r="A2748" t="s">
        <v>4592</v>
      </c>
      <c r="B2748" t="s">
        <v>15</v>
      </c>
      <c r="C2748">
        <v>10</v>
      </c>
      <c r="D2748" s="6">
        <v>132525.51999999999</v>
      </c>
      <c r="E2748" s="6">
        <v>19985720156.09</v>
      </c>
      <c r="F2748">
        <v>25</v>
      </c>
      <c r="G2748" t="s">
        <v>16</v>
      </c>
      <c r="H2748">
        <v>2007</v>
      </c>
      <c r="I2748">
        <v>12181</v>
      </c>
      <c r="J2748">
        <v>18</v>
      </c>
      <c r="K2748" s="5">
        <v>150805.5772</v>
      </c>
      <c r="L2748" s="6">
        <v>5301.0208240000002</v>
      </c>
      <c r="M27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49" spans="1:13" x14ac:dyDescent="0.2">
      <c r="A2749" t="s">
        <v>4594</v>
      </c>
      <c r="B2749" t="s">
        <v>15</v>
      </c>
      <c r="C2749">
        <v>4</v>
      </c>
      <c r="D2749" s="6">
        <v>404403.64</v>
      </c>
      <c r="E2749" s="6">
        <v>1973608370.5599999</v>
      </c>
      <c r="F2749">
        <v>29</v>
      </c>
      <c r="G2749" t="s">
        <v>19</v>
      </c>
      <c r="H2749">
        <v>2021</v>
      </c>
      <c r="I2749">
        <v>7312</v>
      </c>
      <c r="J2749">
        <v>4</v>
      </c>
      <c r="K2749" s="5">
        <v>4879.2933350000003</v>
      </c>
      <c r="L2749" s="6">
        <v>13944.95297</v>
      </c>
      <c r="M27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0" spans="1:13" x14ac:dyDescent="0.2">
      <c r="A2750" t="s">
        <v>482</v>
      </c>
      <c r="B2750" t="s">
        <v>32</v>
      </c>
      <c r="C2750">
        <v>3</v>
      </c>
      <c r="D2750" s="6">
        <v>438235.71</v>
      </c>
      <c r="E2750" s="6">
        <v>1144777684.9000001</v>
      </c>
      <c r="F2750">
        <v>28</v>
      </c>
      <c r="G2750" t="s">
        <v>35</v>
      </c>
      <c r="H2750">
        <v>2007</v>
      </c>
      <c r="I2750">
        <v>2666</v>
      </c>
      <c r="J2750">
        <v>18</v>
      </c>
      <c r="K2750" s="5">
        <v>2611.2418849999999</v>
      </c>
      <c r="L2750" s="6">
        <v>15651.275460000001</v>
      </c>
      <c r="M27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1" spans="1:13" x14ac:dyDescent="0.2">
      <c r="A2751" t="s">
        <v>4595</v>
      </c>
      <c r="B2751" t="s">
        <v>15</v>
      </c>
      <c r="C2751">
        <v>4</v>
      </c>
      <c r="D2751" s="6">
        <v>24523.7</v>
      </c>
      <c r="E2751" s="6">
        <v>8203451046.9499998</v>
      </c>
      <c r="F2751">
        <v>15</v>
      </c>
      <c r="G2751" t="s">
        <v>16</v>
      </c>
      <c r="H2751">
        <v>2009</v>
      </c>
      <c r="I2751">
        <v>1764</v>
      </c>
      <c r="J2751">
        <v>16</v>
      </c>
      <c r="K2751" s="5">
        <v>334510.10969999997</v>
      </c>
      <c r="L2751" s="6">
        <v>1634.9135220000001</v>
      </c>
      <c r="M27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2" spans="1:13" x14ac:dyDescent="0.2">
      <c r="A2752" t="s">
        <v>4597</v>
      </c>
      <c r="B2752" t="s">
        <v>32</v>
      </c>
      <c r="C2752">
        <v>6</v>
      </c>
      <c r="D2752" s="6">
        <v>44950.720000000001</v>
      </c>
      <c r="E2752" s="6">
        <v>19544808675.740002</v>
      </c>
      <c r="F2752">
        <v>21</v>
      </c>
      <c r="G2752" t="s">
        <v>35</v>
      </c>
      <c r="H2752">
        <v>2022</v>
      </c>
      <c r="I2752">
        <v>8874</v>
      </c>
      <c r="J2752">
        <v>3</v>
      </c>
      <c r="K2752" s="5">
        <v>434804.21309999999</v>
      </c>
      <c r="L2752" s="6">
        <v>2140.5106169999999</v>
      </c>
      <c r="M27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3" spans="1:13" x14ac:dyDescent="0.2">
      <c r="A2753" t="s">
        <v>4598</v>
      </c>
      <c r="B2753" t="s">
        <v>12</v>
      </c>
      <c r="C2753">
        <v>4</v>
      </c>
      <c r="D2753" s="6">
        <v>217719.75</v>
      </c>
      <c r="E2753" s="6">
        <v>6946840490.5699997</v>
      </c>
      <c r="F2753">
        <v>28</v>
      </c>
      <c r="G2753" t="s">
        <v>10</v>
      </c>
      <c r="H2753">
        <v>2005</v>
      </c>
      <c r="I2753">
        <v>7651</v>
      </c>
      <c r="J2753">
        <v>20</v>
      </c>
      <c r="K2753" s="5">
        <v>31906.258839999999</v>
      </c>
      <c r="L2753" s="6">
        <v>7775.7054390000003</v>
      </c>
      <c r="M27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4" spans="1:13" x14ac:dyDescent="0.2">
      <c r="A2754" t="s">
        <v>4599</v>
      </c>
      <c r="B2754" t="s">
        <v>49</v>
      </c>
      <c r="C2754">
        <v>6</v>
      </c>
      <c r="D2754" s="6">
        <v>4108.6000000000004</v>
      </c>
      <c r="E2754" s="6">
        <v>1889153297.76</v>
      </c>
      <c r="F2754">
        <v>37</v>
      </c>
      <c r="G2754" t="s">
        <v>21</v>
      </c>
      <c r="H2754">
        <v>2021</v>
      </c>
      <c r="I2754">
        <v>18388</v>
      </c>
      <c r="J2754">
        <v>4</v>
      </c>
      <c r="K2754" s="5">
        <v>459803.38280000002</v>
      </c>
      <c r="L2754" s="6">
        <v>111.0433026</v>
      </c>
      <c r="M27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5" spans="1:13" x14ac:dyDescent="0.2">
      <c r="A2755" t="s">
        <v>4600</v>
      </c>
      <c r="B2755" t="s">
        <v>42</v>
      </c>
      <c r="C2755">
        <v>2</v>
      </c>
      <c r="D2755" s="6">
        <v>471686.02</v>
      </c>
      <c r="E2755" s="6">
        <v>15116870440.059999</v>
      </c>
      <c r="F2755">
        <v>29</v>
      </c>
      <c r="G2755" t="s">
        <v>10</v>
      </c>
      <c r="H2755">
        <v>2015</v>
      </c>
      <c r="I2755">
        <v>3247</v>
      </c>
      <c r="J2755">
        <v>10</v>
      </c>
      <c r="K2755" s="5">
        <v>32047.58684</v>
      </c>
      <c r="L2755" s="6">
        <v>16265.035250000001</v>
      </c>
      <c r="M27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6" spans="1:13" x14ac:dyDescent="0.2">
      <c r="A2756" t="s">
        <v>4602</v>
      </c>
      <c r="B2756" t="s">
        <v>18</v>
      </c>
      <c r="C2756">
        <v>3</v>
      </c>
      <c r="D2756" s="6">
        <v>368646.67</v>
      </c>
      <c r="E2756" s="6">
        <v>15033406436.219999</v>
      </c>
      <c r="F2756">
        <v>25</v>
      </c>
      <c r="G2756" t="s">
        <v>33</v>
      </c>
      <c r="H2756">
        <v>2002</v>
      </c>
      <c r="I2756">
        <v>3086</v>
      </c>
      <c r="J2756">
        <v>23</v>
      </c>
      <c r="K2756" s="5">
        <v>40778.986669999998</v>
      </c>
      <c r="L2756" s="6">
        <v>14745.86694</v>
      </c>
      <c r="M27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7" spans="1:13" x14ac:dyDescent="0.2">
      <c r="A2757" t="s">
        <v>4603</v>
      </c>
      <c r="B2757" t="s">
        <v>9</v>
      </c>
      <c r="C2757">
        <v>10</v>
      </c>
      <c r="D2757" s="6">
        <v>75123.5</v>
      </c>
      <c r="E2757" s="6">
        <v>16268597558.190001</v>
      </c>
      <c r="F2757">
        <v>14</v>
      </c>
      <c r="G2757" t="s">
        <v>27</v>
      </c>
      <c r="H2757">
        <v>2011</v>
      </c>
      <c r="I2757">
        <v>17658</v>
      </c>
      <c r="J2757">
        <v>14</v>
      </c>
      <c r="K2757" s="5">
        <v>216557.0405</v>
      </c>
      <c r="L2757" s="6">
        <v>5365.9641549999997</v>
      </c>
      <c r="M27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8" spans="1:13" x14ac:dyDescent="0.2">
      <c r="A2758" t="s">
        <v>4604</v>
      </c>
      <c r="B2758" t="s">
        <v>24</v>
      </c>
      <c r="C2758">
        <v>3</v>
      </c>
      <c r="D2758" s="6">
        <v>24844.12</v>
      </c>
      <c r="E2758" s="6">
        <v>9743731843.9300003</v>
      </c>
      <c r="F2758">
        <v>34</v>
      </c>
      <c r="G2758" t="s">
        <v>16</v>
      </c>
      <c r="H2758">
        <v>2021</v>
      </c>
      <c r="I2758">
        <v>14243</v>
      </c>
      <c r="J2758">
        <v>4</v>
      </c>
      <c r="K2758" s="5">
        <v>392193.75300000003</v>
      </c>
      <c r="L2758" s="6">
        <v>730.70928709999998</v>
      </c>
      <c r="M27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59" spans="1:13" x14ac:dyDescent="0.2">
      <c r="A2759" t="s">
        <v>483</v>
      </c>
      <c r="B2759" t="s">
        <v>18</v>
      </c>
      <c r="C2759">
        <v>4</v>
      </c>
      <c r="D2759" s="6">
        <v>424317.4</v>
      </c>
      <c r="E2759" s="6">
        <v>16899800631.629999</v>
      </c>
      <c r="F2759">
        <v>40</v>
      </c>
      <c r="G2759" t="s">
        <v>27</v>
      </c>
      <c r="H2759">
        <v>2009</v>
      </c>
      <c r="I2759">
        <v>12851</v>
      </c>
      <c r="J2759">
        <v>16</v>
      </c>
      <c r="K2759" s="5">
        <v>39827.205979999999</v>
      </c>
      <c r="L2759" s="6">
        <v>10607.93489</v>
      </c>
      <c r="M27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0" spans="1:13" x14ac:dyDescent="0.2">
      <c r="A2760" t="s">
        <v>4605</v>
      </c>
      <c r="B2760" t="s">
        <v>9</v>
      </c>
      <c r="C2760">
        <v>3</v>
      </c>
      <c r="D2760" s="6">
        <v>50032.39</v>
      </c>
      <c r="E2760" s="6">
        <v>21436604032.68</v>
      </c>
      <c r="F2760">
        <v>46</v>
      </c>
      <c r="G2760" t="s">
        <v>10</v>
      </c>
      <c r="H2760">
        <v>2013</v>
      </c>
      <c r="I2760">
        <v>19237</v>
      </c>
      <c r="J2760">
        <v>12</v>
      </c>
      <c r="K2760" s="5">
        <v>428453.49300000002</v>
      </c>
      <c r="L2760" s="6">
        <v>1087.6607409999999</v>
      </c>
      <c r="M27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1" spans="1:13" x14ac:dyDescent="0.2">
      <c r="A2761" t="s">
        <v>4606</v>
      </c>
      <c r="B2761" t="s">
        <v>9</v>
      </c>
      <c r="C2761">
        <v>1</v>
      </c>
      <c r="D2761" s="6">
        <v>60019.21</v>
      </c>
      <c r="E2761" s="6">
        <v>21924990117</v>
      </c>
      <c r="F2761">
        <v>35</v>
      </c>
      <c r="G2761" t="s">
        <v>13</v>
      </c>
      <c r="H2761">
        <v>2003</v>
      </c>
      <c r="I2761">
        <v>3839</v>
      </c>
      <c r="J2761">
        <v>22</v>
      </c>
      <c r="K2761" s="5">
        <v>365298.55660000001</v>
      </c>
      <c r="L2761" s="6">
        <v>1714.8345179999999</v>
      </c>
      <c r="M27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2" spans="1:13" x14ac:dyDescent="0.2">
      <c r="A2762" t="s">
        <v>4607</v>
      </c>
      <c r="B2762" t="s">
        <v>18</v>
      </c>
      <c r="C2762">
        <v>3</v>
      </c>
      <c r="D2762" s="6">
        <v>199400.57</v>
      </c>
      <c r="E2762" s="6">
        <v>3631991298.3200002</v>
      </c>
      <c r="F2762">
        <v>37</v>
      </c>
      <c r="G2762" t="s">
        <v>29</v>
      </c>
      <c r="H2762">
        <v>2013</v>
      </c>
      <c r="I2762">
        <v>208</v>
      </c>
      <c r="J2762">
        <v>12</v>
      </c>
      <c r="K2762" s="5">
        <v>18213.548470000002</v>
      </c>
      <c r="L2762" s="6">
        <v>5389.2045209999997</v>
      </c>
      <c r="M27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3" spans="1:13" x14ac:dyDescent="0.2">
      <c r="A2763" t="s">
        <v>4608</v>
      </c>
      <c r="B2763" t="s">
        <v>12</v>
      </c>
      <c r="C2763">
        <v>8</v>
      </c>
      <c r="D2763" s="6">
        <v>419983.02</v>
      </c>
      <c r="E2763" s="6">
        <v>14819319789.959999</v>
      </c>
      <c r="F2763">
        <v>49</v>
      </c>
      <c r="G2763" t="s">
        <v>13</v>
      </c>
      <c r="H2763">
        <v>2016</v>
      </c>
      <c r="I2763">
        <v>8904</v>
      </c>
      <c r="J2763">
        <v>9</v>
      </c>
      <c r="K2763" s="5">
        <v>35284.5216</v>
      </c>
      <c r="L2763" s="6">
        <v>8571.0819640000009</v>
      </c>
      <c r="M27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4" spans="1:13" x14ac:dyDescent="0.2">
      <c r="A2764" t="s">
        <v>4609</v>
      </c>
      <c r="B2764" t="s">
        <v>32</v>
      </c>
      <c r="C2764">
        <v>2</v>
      </c>
      <c r="D2764" s="6">
        <v>109025.56</v>
      </c>
      <c r="E2764" s="6">
        <v>4743281365.8000002</v>
      </c>
      <c r="F2764">
        <v>18</v>
      </c>
      <c r="G2764" t="s">
        <v>33</v>
      </c>
      <c r="H2764">
        <v>2016</v>
      </c>
      <c r="I2764">
        <v>1600</v>
      </c>
      <c r="J2764">
        <v>9</v>
      </c>
      <c r="K2764" s="5">
        <v>43505.139210000001</v>
      </c>
      <c r="L2764" s="6">
        <v>6056.9757790000003</v>
      </c>
      <c r="M27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5" spans="1:13" x14ac:dyDescent="0.2">
      <c r="A2765" t="s">
        <v>4611</v>
      </c>
      <c r="B2765" t="s">
        <v>24</v>
      </c>
      <c r="C2765">
        <v>7</v>
      </c>
      <c r="D2765" s="6">
        <v>339291.55</v>
      </c>
      <c r="E2765" s="6">
        <v>1000031820.45</v>
      </c>
      <c r="F2765">
        <v>17</v>
      </c>
      <c r="G2765" t="s">
        <v>19</v>
      </c>
      <c r="H2765">
        <v>2020</v>
      </c>
      <c r="I2765">
        <v>8502</v>
      </c>
      <c r="J2765">
        <v>5</v>
      </c>
      <c r="K2765" s="5">
        <v>2946.411513</v>
      </c>
      <c r="L2765" s="6">
        <v>19958.32646</v>
      </c>
      <c r="M27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6" spans="1:13" x14ac:dyDescent="0.2">
      <c r="A2766" t="s">
        <v>4613</v>
      </c>
      <c r="B2766" t="s">
        <v>15</v>
      </c>
      <c r="C2766">
        <v>8</v>
      </c>
      <c r="D2766" s="6">
        <v>271662.15999999997</v>
      </c>
      <c r="E2766" s="6">
        <v>9809531648.3700008</v>
      </c>
      <c r="F2766">
        <v>17</v>
      </c>
      <c r="G2766" t="s">
        <v>37</v>
      </c>
      <c r="H2766">
        <v>2012</v>
      </c>
      <c r="I2766">
        <v>8049</v>
      </c>
      <c r="J2766">
        <v>13</v>
      </c>
      <c r="K2766" s="5">
        <v>36108.304100000001</v>
      </c>
      <c r="L2766" s="6">
        <v>15980.12722</v>
      </c>
      <c r="M27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7" spans="1:13" x14ac:dyDescent="0.2">
      <c r="A2767" t="s">
        <v>4614</v>
      </c>
      <c r="B2767" t="s">
        <v>24</v>
      </c>
      <c r="C2767">
        <v>3</v>
      </c>
      <c r="D2767" s="6">
        <v>261360.45</v>
      </c>
      <c r="E2767" s="6">
        <v>5639670935.4499998</v>
      </c>
      <c r="F2767">
        <v>32</v>
      </c>
      <c r="G2767" t="s">
        <v>29</v>
      </c>
      <c r="H2767">
        <v>2016</v>
      </c>
      <c r="I2767">
        <v>19296</v>
      </c>
      <c r="J2767">
        <v>9</v>
      </c>
      <c r="K2767" s="5">
        <v>21577.134129999999</v>
      </c>
      <c r="L2767" s="6">
        <v>8167.514193</v>
      </c>
      <c r="M27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8" spans="1:13" x14ac:dyDescent="0.2">
      <c r="A2768" t="s">
        <v>484</v>
      </c>
      <c r="B2768" t="s">
        <v>24</v>
      </c>
      <c r="C2768">
        <v>9</v>
      </c>
      <c r="D2768" s="6">
        <v>52352.02</v>
      </c>
      <c r="E2768" s="6">
        <v>10554153364.32</v>
      </c>
      <c r="F2768">
        <v>12</v>
      </c>
      <c r="G2768" t="s">
        <v>21</v>
      </c>
      <c r="H2768">
        <v>2014</v>
      </c>
      <c r="I2768">
        <v>3097</v>
      </c>
      <c r="J2768">
        <v>11</v>
      </c>
      <c r="K2768" s="5">
        <v>201598.71789999999</v>
      </c>
      <c r="L2768" s="6">
        <v>4362.668705</v>
      </c>
      <c r="M27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69" spans="1:13" x14ac:dyDescent="0.2">
      <c r="A2769" t="s">
        <v>4616</v>
      </c>
      <c r="B2769" t="s">
        <v>12</v>
      </c>
      <c r="C2769">
        <v>8</v>
      </c>
      <c r="D2769" s="6">
        <v>25891.26</v>
      </c>
      <c r="E2769" s="6">
        <v>5919477279.5500002</v>
      </c>
      <c r="F2769">
        <v>49</v>
      </c>
      <c r="G2769" t="s">
        <v>16</v>
      </c>
      <c r="H2769">
        <v>2018</v>
      </c>
      <c r="I2769">
        <v>13408</v>
      </c>
      <c r="J2769">
        <v>7</v>
      </c>
      <c r="K2769" s="5">
        <v>228627.36809999999</v>
      </c>
      <c r="L2769" s="6">
        <v>528.3931288</v>
      </c>
      <c r="M27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0" spans="1:13" x14ac:dyDescent="0.2">
      <c r="A2770" t="s">
        <v>4617</v>
      </c>
      <c r="B2770" t="s">
        <v>15</v>
      </c>
      <c r="C2770">
        <v>1</v>
      </c>
      <c r="D2770" s="6">
        <v>260100.5</v>
      </c>
      <c r="E2770" s="6">
        <v>5348905395.1999998</v>
      </c>
      <c r="F2770">
        <v>48</v>
      </c>
      <c r="G2770" t="s">
        <v>19</v>
      </c>
      <c r="H2770">
        <v>2000</v>
      </c>
      <c r="I2770">
        <v>2134</v>
      </c>
      <c r="J2770">
        <v>25</v>
      </c>
      <c r="K2770" s="5">
        <v>20563.764090000001</v>
      </c>
      <c r="L2770" s="6">
        <v>5418.7603900000004</v>
      </c>
      <c r="M27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1" spans="1:13" x14ac:dyDescent="0.2">
      <c r="A2771" t="s">
        <v>4618</v>
      </c>
      <c r="B2771" t="s">
        <v>15</v>
      </c>
      <c r="C2771">
        <v>8</v>
      </c>
      <c r="D2771" s="6">
        <v>16026.58</v>
      </c>
      <c r="E2771" s="6">
        <v>72379636.959999993</v>
      </c>
      <c r="F2771">
        <v>9</v>
      </c>
      <c r="G2771" t="s">
        <v>21</v>
      </c>
      <c r="H2771">
        <v>2021</v>
      </c>
      <c r="I2771">
        <v>13882</v>
      </c>
      <c r="J2771">
        <v>4</v>
      </c>
      <c r="K2771" s="5">
        <v>4515.2242139999998</v>
      </c>
      <c r="L2771" s="6">
        <v>1780.731315</v>
      </c>
      <c r="M27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2" spans="1:13" x14ac:dyDescent="0.2">
      <c r="A2772" t="s">
        <v>4619</v>
      </c>
      <c r="B2772" t="s">
        <v>24</v>
      </c>
      <c r="C2772">
        <v>3</v>
      </c>
      <c r="D2772" s="6">
        <v>113574.69</v>
      </c>
      <c r="E2772" s="6">
        <v>23841928830.130001</v>
      </c>
      <c r="F2772">
        <v>33</v>
      </c>
      <c r="G2772" t="s">
        <v>37</v>
      </c>
      <c r="H2772">
        <v>2009</v>
      </c>
      <c r="I2772">
        <v>19399</v>
      </c>
      <c r="J2772">
        <v>16</v>
      </c>
      <c r="K2772" s="5">
        <v>209921.90210000001</v>
      </c>
      <c r="L2772" s="6">
        <v>3441.6573159999998</v>
      </c>
      <c r="M27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3" spans="1:13" x14ac:dyDescent="0.2">
      <c r="A2773" t="s">
        <v>4621</v>
      </c>
      <c r="B2773" t="s">
        <v>42</v>
      </c>
      <c r="C2773">
        <v>7</v>
      </c>
      <c r="D2773" s="6">
        <v>356875.54</v>
      </c>
      <c r="E2773" s="6">
        <v>9886904093.9899998</v>
      </c>
      <c r="F2773">
        <v>46</v>
      </c>
      <c r="G2773" t="s">
        <v>35</v>
      </c>
      <c r="H2773">
        <v>2015</v>
      </c>
      <c r="I2773">
        <v>17986</v>
      </c>
      <c r="J2773">
        <v>10</v>
      </c>
      <c r="K2773" s="5">
        <v>27703.067920000001</v>
      </c>
      <c r="L2773" s="6">
        <v>7758.1638309999998</v>
      </c>
      <c r="M27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4" spans="1:13" x14ac:dyDescent="0.2">
      <c r="A2774" t="s">
        <v>4624</v>
      </c>
      <c r="B2774" t="s">
        <v>42</v>
      </c>
      <c r="C2774">
        <v>4</v>
      </c>
      <c r="D2774" s="6">
        <v>102332.43</v>
      </c>
      <c r="E2774" s="6">
        <v>4783134975.0299997</v>
      </c>
      <c r="F2774">
        <v>27</v>
      </c>
      <c r="G2774" t="s">
        <v>35</v>
      </c>
      <c r="H2774">
        <v>2012</v>
      </c>
      <c r="I2774">
        <v>14432</v>
      </c>
      <c r="J2774">
        <v>13</v>
      </c>
      <c r="K2774" s="5">
        <v>46740.144489999999</v>
      </c>
      <c r="L2774" s="6">
        <v>3790.0900620000002</v>
      </c>
      <c r="M27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5" spans="1:13" x14ac:dyDescent="0.2">
      <c r="A2775" t="s">
        <v>71</v>
      </c>
      <c r="B2775" t="s">
        <v>49</v>
      </c>
      <c r="C2775">
        <v>5</v>
      </c>
      <c r="D2775" s="6">
        <v>325443.95</v>
      </c>
      <c r="E2775" s="6">
        <v>7876334439.0500002</v>
      </c>
      <c r="F2775">
        <v>20</v>
      </c>
      <c r="G2775" t="s">
        <v>37</v>
      </c>
      <c r="H2775">
        <v>2016</v>
      </c>
      <c r="I2775">
        <v>14704</v>
      </c>
      <c r="J2775">
        <v>9</v>
      </c>
      <c r="K2775" s="5">
        <v>24200.815790000001</v>
      </c>
      <c r="L2775" s="6">
        <v>16272.197319999999</v>
      </c>
      <c r="M27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6" spans="1:13" x14ac:dyDescent="0.2">
      <c r="A2776" t="s">
        <v>485</v>
      </c>
      <c r="B2776" t="s">
        <v>9</v>
      </c>
      <c r="C2776">
        <v>8</v>
      </c>
      <c r="D2776" s="6">
        <v>39626.69</v>
      </c>
      <c r="E2776" s="6">
        <v>8376071870.8500004</v>
      </c>
      <c r="F2776">
        <v>48</v>
      </c>
      <c r="G2776" t="s">
        <v>10</v>
      </c>
      <c r="H2776">
        <v>2010</v>
      </c>
      <c r="I2776">
        <v>15888</v>
      </c>
      <c r="J2776">
        <v>15</v>
      </c>
      <c r="K2776" s="5">
        <v>211373.4902</v>
      </c>
      <c r="L2776" s="6">
        <v>825.55608840000002</v>
      </c>
      <c r="M27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7" spans="1:13" x14ac:dyDescent="0.2">
      <c r="A2777" t="s">
        <v>4625</v>
      </c>
      <c r="B2777" t="s">
        <v>49</v>
      </c>
      <c r="C2777">
        <v>5</v>
      </c>
      <c r="D2777" s="6">
        <v>150150.1</v>
      </c>
      <c r="E2777" s="6">
        <v>3361572125.25</v>
      </c>
      <c r="F2777">
        <v>32</v>
      </c>
      <c r="G2777" t="s">
        <v>19</v>
      </c>
      <c r="H2777">
        <v>2020</v>
      </c>
      <c r="I2777">
        <v>3556</v>
      </c>
      <c r="J2777">
        <v>5</v>
      </c>
      <c r="K2777" s="5">
        <v>22387.078389999999</v>
      </c>
      <c r="L2777" s="6">
        <v>4692.1905079999997</v>
      </c>
      <c r="M27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8" spans="1:13" x14ac:dyDescent="0.2">
      <c r="A2778" t="s">
        <v>4627</v>
      </c>
      <c r="B2778" t="s">
        <v>49</v>
      </c>
      <c r="C2778">
        <v>1</v>
      </c>
      <c r="D2778" s="6">
        <v>268367.43</v>
      </c>
      <c r="E2778" s="6">
        <v>9700078818.8199997</v>
      </c>
      <c r="F2778">
        <v>34</v>
      </c>
      <c r="G2778" t="s">
        <v>29</v>
      </c>
      <c r="H2778">
        <v>2012</v>
      </c>
      <c r="I2778">
        <v>19115</v>
      </c>
      <c r="J2778">
        <v>13</v>
      </c>
      <c r="K2778" s="5">
        <v>36143.769699999997</v>
      </c>
      <c r="L2778" s="6">
        <v>7893.1595969999998</v>
      </c>
      <c r="M27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79" spans="1:13" x14ac:dyDescent="0.2">
      <c r="A2779" t="s">
        <v>4629</v>
      </c>
      <c r="B2779" t="s">
        <v>18</v>
      </c>
      <c r="C2779">
        <v>5</v>
      </c>
      <c r="D2779" s="6">
        <v>12566.49</v>
      </c>
      <c r="E2779" s="6">
        <v>3460388242.4299998</v>
      </c>
      <c r="F2779">
        <v>3</v>
      </c>
      <c r="G2779" t="s">
        <v>21</v>
      </c>
      <c r="H2779">
        <v>2001</v>
      </c>
      <c r="I2779">
        <v>13233</v>
      </c>
      <c r="J2779">
        <v>24</v>
      </c>
      <c r="K2779" s="5">
        <v>275365.22350000002</v>
      </c>
      <c r="L2779" s="6">
        <v>4188.8316320000004</v>
      </c>
      <c r="M27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0" spans="1:13" x14ac:dyDescent="0.2">
      <c r="A2780" t="s">
        <v>4630</v>
      </c>
      <c r="B2780" t="s">
        <v>49</v>
      </c>
      <c r="C2780">
        <v>8</v>
      </c>
      <c r="D2780" s="6">
        <v>262196.46000000002</v>
      </c>
      <c r="E2780" s="6">
        <v>4206370354.8899999</v>
      </c>
      <c r="F2780">
        <v>14</v>
      </c>
      <c r="G2780" t="s">
        <v>10</v>
      </c>
      <c r="H2780">
        <v>2004</v>
      </c>
      <c r="I2780">
        <v>14153</v>
      </c>
      <c r="J2780">
        <v>21</v>
      </c>
      <c r="K2780" s="5">
        <v>16041.818719999999</v>
      </c>
      <c r="L2780" s="6">
        <v>18728.318920000002</v>
      </c>
      <c r="M27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1" spans="1:13" x14ac:dyDescent="0.2">
      <c r="A2781" t="s">
        <v>4631</v>
      </c>
      <c r="B2781" t="s">
        <v>9</v>
      </c>
      <c r="C2781">
        <v>10</v>
      </c>
      <c r="D2781" s="6">
        <v>162672.57999999999</v>
      </c>
      <c r="E2781" s="6">
        <v>6697994078.1400003</v>
      </c>
      <c r="F2781">
        <v>41</v>
      </c>
      <c r="G2781" t="s">
        <v>16</v>
      </c>
      <c r="H2781">
        <v>2014</v>
      </c>
      <c r="I2781">
        <v>11998</v>
      </c>
      <c r="J2781">
        <v>11</v>
      </c>
      <c r="K2781" s="5">
        <v>41173.697520000002</v>
      </c>
      <c r="L2781" s="6">
        <v>3967.6237850000002</v>
      </c>
      <c r="M27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2" spans="1:13" x14ac:dyDescent="0.2">
      <c r="A2782" t="s">
        <v>4632</v>
      </c>
      <c r="B2782" t="s">
        <v>9</v>
      </c>
      <c r="C2782">
        <v>2</v>
      </c>
      <c r="D2782" s="6">
        <v>195519.9</v>
      </c>
      <c r="E2782" s="6">
        <v>7499295449.3299999</v>
      </c>
      <c r="F2782">
        <v>34</v>
      </c>
      <c r="G2782" t="s">
        <v>16</v>
      </c>
      <c r="H2782">
        <v>2022</v>
      </c>
      <c r="I2782">
        <v>979</v>
      </c>
      <c r="J2782">
        <v>3</v>
      </c>
      <c r="K2782" s="5">
        <v>38354.662409999997</v>
      </c>
      <c r="L2782" s="6">
        <v>5750.5854239999999</v>
      </c>
      <c r="M27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3" spans="1:13" x14ac:dyDescent="0.2">
      <c r="A2783" t="s">
        <v>4634</v>
      </c>
      <c r="B2783" t="s">
        <v>42</v>
      </c>
      <c r="C2783">
        <v>8</v>
      </c>
      <c r="D2783" s="6">
        <v>26191.37</v>
      </c>
      <c r="E2783" s="6">
        <v>12466180159.780001</v>
      </c>
      <c r="F2783">
        <v>26</v>
      </c>
      <c r="G2783" t="s">
        <v>37</v>
      </c>
      <c r="H2783">
        <v>2020</v>
      </c>
      <c r="I2783">
        <v>14878</v>
      </c>
      <c r="J2783">
        <v>5</v>
      </c>
      <c r="K2783" s="5">
        <v>475964.12050000002</v>
      </c>
      <c r="L2783" s="6">
        <v>1007.360512</v>
      </c>
      <c r="M27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4" spans="1:13" x14ac:dyDescent="0.2">
      <c r="A2784" t="s">
        <v>486</v>
      </c>
      <c r="B2784" t="s">
        <v>12</v>
      </c>
      <c r="C2784">
        <v>1</v>
      </c>
      <c r="D2784" s="6">
        <v>39093.550000000003</v>
      </c>
      <c r="E2784" s="6">
        <v>1188344620.6199999</v>
      </c>
      <c r="F2784">
        <v>6</v>
      </c>
      <c r="G2784" t="s">
        <v>37</v>
      </c>
      <c r="H2784">
        <v>2017</v>
      </c>
      <c r="I2784">
        <v>1571</v>
      </c>
      <c r="J2784">
        <v>8</v>
      </c>
      <c r="K2784" s="5">
        <v>30396.459940000001</v>
      </c>
      <c r="L2784" s="6">
        <v>6515.5916699999998</v>
      </c>
      <c r="M27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5" spans="1:13" x14ac:dyDescent="0.2">
      <c r="A2785" t="s">
        <v>4635</v>
      </c>
      <c r="B2785" t="s">
        <v>42</v>
      </c>
      <c r="C2785">
        <v>3</v>
      </c>
      <c r="D2785" s="6">
        <v>27445.93</v>
      </c>
      <c r="E2785" s="6">
        <v>820582022.73000002</v>
      </c>
      <c r="F2785">
        <v>7</v>
      </c>
      <c r="G2785" t="s">
        <v>19</v>
      </c>
      <c r="H2785">
        <v>2020</v>
      </c>
      <c r="I2785">
        <v>11524</v>
      </c>
      <c r="J2785">
        <v>5</v>
      </c>
      <c r="K2785" s="5">
        <v>29897.132549999998</v>
      </c>
      <c r="L2785" s="6">
        <v>3920.846998</v>
      </c>
      <c r="M27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6" spans="1:13" x14ac:dyDescent="0.2">
      <c r="A2786" t="s">
        <v>4636</v>
      </c>
      <c r="B2786" t="s">
        <v>49</v>
      </c>
      <c r="C2786">
        <v>8</v>
      </c>
      <c r="D2786" s="6">
        <v>39812.06</v>
      </c>
      <c r="E2786" s="6">
        <v>10203281279.629999</v>
      </c>
      <c r="F2786">
        <v>30</v>
      </c>
      <c r="G2786" t="s">
        <v>27</v>
      </c>
      <c r="H2786">
        <v>2023</v>
      </c>
      <c r="I2786">
        <v>2024</v>
      </c>
      <c r="J2786">
        <v>2</v>
      </c>
      <c r="K2786" s="5">
        <v>256285.16750000001</v>
      </c>
      <c r="L2786" s="6">
        <v>1327.0687969999999</v>
      </c>
      <c r="M27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7" spans="1:13" x14ac:dyDescent="0.2">
      <c r="A2787" t="s">
        <v>4637</v>
      </c>
      <c r="B2787" t="s">
        <v>24</v>
      </c>
      <c r="C2787">
        <v>6</v>
      </c>
      <c r="D2787" s="6">
        <v>156704.68</v>
      </c>
      <c r="E2787" s="6">
        <v>5458508079.6899996</v>
      </c>
      <c r="F2787">
        <v>24</v>
      </c>
      <c r="G2787" t="s">
        <v>27</v>
      </c>
      <c r="H2787">
        <v>2019</v>
      </c>
      <c r="I2787">
        <v>1753</v>
      </c>
      <c r="J2787">
        <v>6</v>
      </c>
      <c r="K2787" s="5">
        <v>34832.089630000002</v>
      </c>
      <c r="L2787" s="6">
        <v>6529.3615659999996</v>
      </c>
      <c r="M27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8" spans="1:13" x14ac:dyDescent="0.2">
      <c r="A2788" t="s">
        <v>4638</v>
      </c>
      <c r="B2788" t="s">
        <v>49</v>
      </c>
      <c r="C2788">
        <v>9</v>
      </c>
      <c r="D2788" s="6">
        <v>267250.13</v>
      </c>
      <c r="E2788" s="6">
        <v>9404167737.1900005</v>
      </c>
      <c r="F2788">
        <v>34</v>
      </c>
      <c r="G2788" t="s">
        <v>13</v>
      </c>
      <c r="H2788">
        <v>2001</v>
      </c>
      <c r="I2788">
        <v>1573</v>
      </c>
      <c r="J2788">
        <v>24</v>
      </c>
      <c r="K2788" s="5">
        <v>35187.636810000004</v>
      </c>
      <c r="L2788" s="6">
        <v>7860.29792</v>
      </c>
      <c r="M27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89" spans="1:13" x14ac:dyDescent="0.2">
      <c r="A2789" t="s">
        <v>4641</v>
      </c>
      <c r="B2789" t="s">
        <v>18</v>
      </c>
      <c r="C2789">
        <v>10</v>
      </c>
      <c r="D2789" s="6">
        <v>21174.43</v>
      </c>
      <c r="E2789" s="6">
        <v>5700283428.1700001</v>
      </c>
      <c r="F2789">
        <v>47</v>
      </c>
      <c r="G2789" t="s">
        <v>13</v>
      </c>
      <c r="H2789">
        <v>2021</v>
      </c>
      <c r="I2789">
        <v>941</v>
      </c>
      <c r="J2789">
        <v>4</v>
      </c>
      <c r="K2789" s="5">
        <v>269204.95549999998</v>
      </c>
      <c r="L2789" s="6">
        <v>450.5198479</v>
      </c>
      <c r="M27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0" spans="1:13" x14ac:dyDescent="0.2">
      <c r="A2790" t="s">
        <v>4642</v>
      </c>
      <c r="B2790" t="s">
        <v>9</v>
      </c>
      <c r="C2790">
        <v>1</v>
      </c>
      <c r="D2790" s="6">
        <v>54835.6</v>
      </c>
      <c r="E2790" s="6">
        <v>15861666092.99</v>
      </c>
      <c r="F2790">
        <v>50</v>
      </c>
      <c r="G2790" t="s">
        <v>16</v>
      </c>
      <c r="H2790">
        <v>2008</v>
      </c>
      <c r="I2790">
        <v>1655</v>
      </c>
      <c r="J2790">
        <v>17</v>
      </c>
      <c r="K2790" s="5">
        <v>289257.5294</v>
      </c>
      <c r="L2790" s="6">
        <v>1096.712074</v>
      </c>
      <c r="M27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1" spans="1:13" x14ac:dyDescent="0.2">
      <c r="A2791" t="s">
        <v>4643</v>
      </c>
      <c r="B2791" t="s">
        <v>9</v>
      </c>
      <c r="C2791">
        <v>1</v>
      </c>
      <c r="D2791" s="6">
        <v>267593.5</v>
      </c>
      <c r="E2791" s="6">
        <v>12563741084.049999</v>
      </c>
      <c r="F2791">
        <v>34</v>
      </c>
      <c r="G2791" t="s">
        <v>21</v>
      </c>
      <c r="H2791">
        <v>2012</v>
      </c>
      <c r="I2791">
        <v>18758</v>
      </c>
      <c r="J2791">
        <v>13</v>
      </c>
      <c r="K2791" s="5">
        <v>46949.844929999999</v>
      </c>
      <c r="L2791" s="6">
        <v>7870.3971590000001</v>
      </c>
      <c r="M27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2" spans="1:13" x14ac:dyDescent="0.2">
      <c r="A2792" t="s">
        <v>487</v>
      </c>
      <c r="B2792" t="s">
        <v>32</v>
      </c>
      <c r="C2792">
        <v>7</v>
      </c>
      <c r="D2792" s="6">
        <v>371680.77</v>
      </c>
      <c r="E2792" s="6">
        <v>7826223562.9099998</v>
      </c>
      <c r="F2792">
        <v>42</v>
      </c>
      <c r="G2792" t="s">
        <v>19</v>
      </c>
      <c r="H2792">
        <v>2004</v>
      </c>
      <c r="I2792">
        <v>3042</v>
      </c>
      <c r="J2792">
        <v>21</v>
      </c>
      <c r="K2792" s="5">
        <v>21055.304489999999</v>
      </c>
      <c r="L2792" s="6">
        <v>8849.5422510000008</v>
      </c>
      <c r="M27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3" spans="1:13" x14ac:dyDescent="0.2">
      <c r="A2793" t="s">
        <v>4645</v>
      </c>
      <c r="B2793" t="s">
        <v>12</v>
      </c>
      <c r="C2793">
        <v>3</v>
      </c>
      <c r="D2793" s="6">
        <v>194644.62</v>
      </c>
      <c r="E2793" s="6">
        <v>7586607989.7799997</v>
      </c>
      <c r="F2793">
        <v>44</v>
      </c>
      <c r="G2793" t="s">
        <v>19</v>
      </c>
      <c r="H2793">
        <v>2019</v>
      </c>
      <c r="I2793">
        <v>4848</v>
      </c>
      <c r="J2793">
        <v>6</v>
      </c>
      <c r="K2793" s="5">
        <v>38975.715490000002</v>
      </c>
      <c r="L2793" s="6">
        <v>4423.7413720000004</v>
      </c>
      <c r="M27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4" spans="1:13" x14ac:dyDescent="0.2">
      <c r="A2794" t="s">
        <v>4646</v>
      </c>
      <c r="B2794" t="s">
        <v>15</v>
      </c>
      <c r="C2794">
        <v>8</v>
      </c>
      <c r="D2794" s="6">
        <v>95369.53</v>
      </c>
      <c r="E2794" s="6">
        <v>19409156632.709999</v>
      </c>
      <c r="F2794">
        <v>46</v>
      </c>
      <c r="G2794" t="s">
        <v>37</v>
      </c>
      <c r="H2794">
        <v>2004</v>
      </c>
      <c r="I2794">
        <v>1912</v>
      </c>
      <c r="J2794">
        <v>21</v>
      </c>
      <c r="K2794" s="5">
        <v>203514.28909999999</v>
      </c>
      <c r="L2794" s="6">
        <v>2073.2505630000001</v>
      </c>
      <c r="M27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5" spans="1:13" x14ac:dyDescent="0.2">
      <c r="A2795" t="s">
        <v>4647</v>
      </c>
      <c r="B2795" t="s">
        <v>9</v>
      </c>
      <c r="C2795">
        <v>7</v>
      </c>
      <c r="D2795" s="6">
        <v>212904.87</v>
      </c>
      <c r="E2795" s="6">
        <v>8555824978.9300003</v>
      </c>
      <c r="F2795">
        <v>16</v>
      </c>
      <c r="G2795" t="s">
        <v>35</v>
      </c>
      <c r="H2795">
        <v>2019</v>
      </c>
      <c r="I2795">
        <v>8224</v>
      </c>
      <c r="J2795">
        <v>6</v>
      </c>
      <c r="K2795" s="5">
        <v>40185.139739999999</v>
      </c>
      <c r="L2795" s="6">
        <v>13306.55456</v>
      </c>
      <c r="M27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6" spans="1:13" x14ac:dyDescent="0.2">
      <c r="A2796" t="s">
        <v>4648</v>
      </c>
      <c r="B2796" t="s">
        <v>49</v>
      </c>
      <c r="C2796">
        <v>10</v>
      </c>
      <c r="D2796" s="6">
        <v>445738.51</v>
      </c>
      <c r="E2796" s="6">
        <v>20255857037.259998</v>
      </c>
      <c r="F2796">
        <v>24</v>
      </c>
      <c r="G2796" t="s">
        <v>37</v>
      </c>
      <c r="H2796">
        <v>2017</v>
      </c>
      <c r="I2796">
        <v>16068</v>
      </c>
      <c r="J2796">
        <v>8</v>
      </c>
      <c r="K2796" s="5">
        <v>45442.363550000002</v>
      </c>
      <c r="L2796" s="6">
        <v>18572.437809999999</v>
      </c>
      <c r="M27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7" spans="1:13" x14ac:dyDescent="0.2">
      <c r="A2797" t="s">
        <v>4650</v>
      </c>
      <c r="B2797" t="s">
        <v>32</v>
      </c>
      <c r="C2797">
        <v>10</v>
      </c>
      <c r="D2797" s="6">
        <v>92244.78</v>
      </c>
      <c r="E2797" s="6">
        <v>3280168567.0100002</v>
      </c>
      <c r="F2797">
        <v>29</v>
      </c>
      <c r="G2797" t="s">
        <v>37</v>
      </c>
      <c r="H2797">
        <v>2021</v>
      </c>
      <c r="I2797">
        <v>5023</v>
      </c>
      <c r="J2797">
        <v>4</v>
      </c>
      <c r="K2797" s="5">
        <v>35558.3966</v>
      </c>
      <c r="L2797" s="6">
        <v>3180.8543380000001</v>
      </c>
      <c r="M27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8" spans="1:13" x14ac:dyDescent="0.2">
      <c r="A2798" t="s">
        <v>4651</v>
      </c>
      <c r="B2798" t="s">
        <v>42</v>
      </c>
      <c r="C2798">
        <v>1</v>
      </c>
      <c r="D2798" s="6">
        <v>394267.9</v>
      </c>
      <c r="E2798" s="6">
        <v>18448858510.639999</v>
      </c>
      <c r="F2798">
        <v>38</v>
      </c>
      <c r="G2798" t="s">
        <v>27</v>
      </c>
      <c r="H2798">
        <v>2019</v>
      </c>
      <c r="I2798">
        <v>1759</v>
      </c>
      <c r="J2798">
        <v>6</v>
      </c>
      <c r="K2798" s="5">
        <v>46791.69702</v>
      </c>
      <c r="L2798" s="6">
        <v>10375.47112</v>
      </c>
      <c r="M27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799" spans="1:13" x14ac:dyDescent="0.2">
      <c r="A2799" t="s">
        <v>4652</v>
      </c>
      <c r="B2799" t="s">
        <v>32</v>
      </c>
      <c r="C2799">
        <v>3</v>
      </c>
      <c r="D2799" s="6">
        <v>94128.99</v>
      </c>
      <c r="E2799" s="6">
        <v>2138614790.48</v>
      </c>
      <c r="F2799">
        <v>48</v>
      </c>
      <c r="G2799" t="s">
        <v>35</v>
      </c>
      <c r="H2799">
        <v>2019</v>
      </c>
      <c r="I2799">
        <v>16275</v>
      </c>
      <c r="J2799">
        <v>6</v>
      </c>
      <c r="K2799" s="5">
        <v>22719.04408</v>
      </c>
      <c r="L2799" s="6">
        <v>1961.0206149999999</v>
      </c>
      <c r="M27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0" spans="1:13" x14ac:dyDescent="0.2">
      <c r="A2800" t="s">
        <v>4654</v>
      </c>
      <c r="B2800" t="s">
        <v>32</v>
      </c>
      <c r="C2800">
        <v>8</v>
      </c>
      <c r="D2800" s="6">
        <v>35748.29</v>
      </c>
      <c r="E2800" s="6">
        <v>604628441.88</v>
      </c>
      <c r="F2800">
        <v>21</v>
      </c>
      <c r="G2800" t="s">
        <v>13</v>
      </c>
      <c r="H2800">
        <v>2006</v>
      </c>
      <c r="I2800">
        <v>19393</v>
      </c>
      <c r="J2800">
        <v>19</v>
      </c>
      <c r="K2800" s="5">
        <v>16912.492190000001</v>
      </c>
      <c r="L2800" s="6">
        <v>1702.299575</v>
      </c>
      <c r="M28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1" spans="1:13" x14ac:dyDescent="0.2">
      <c r="A2801" t="s">
        <v>488</v>
      </c>
      <c r="B2801" t="s">
        <v>18</v>
      </c>
      <c r="C2801">
        <v>6</v>
      </c>
      <c r="D2801" s="6">
        <v>257175.78</v>
      </c>
      <c r="E2801" s="6">
        <v>10115171689.120001</v>
      </c>
      <c r="F2801">
        <v>22</v>
      </c>
      <c r="G2801" t="s">
        <v>37</v>
      </c>
      <c r="H2801">
        <v>2005</v>
      </c>
      <c r="I2801">
        <v>11208</v>
      </c>
      <c r="J2801">
        <v>20</v>
      </c>
      <c r="K2801" s="5">
        <v>39330.742579999998</v>
      </c>
      <c r="L2801" s="6">
        <v>11689.80831</v>
      </c>
      <c r="M28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2" spans="1:13" x14ac:dyDescent="0.2">
      <c r="A2802" t="s">
        <v>4655</v>
      </c>
      <c r="B2802" t="s">
        <v>32</v>
      </c>
      <c r="C2802">
        <v>6</v>
      </c>
      <c r="D2802" s="6">
        <v>245993.37</v>
      </c>
      <c r="E2802" s="6">
        <v>3721309706.6900001</v>
      </c>
      <c r="F2802">
        <v>20</v>
      </c>
      <c r="G2802" t="s">
        <v>33</v>
      </c>
      <c r="H2802">
        <v>2009</v>
      </c>
      <c r="I2802">
        <v>15659</v>
      </c>
      <c r="J2802">
        <v>16</v>
      </c>
      <c r="K2802" s="5">
        <v>15126.682779999999</v>
      </c>
      <c r="L2802" s="6">
        <v>12299.66863</v>
      </c>
      <c r="M28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3" spans="1:13" x14ac:dyDescent="0.2">
      <c r="A2803" t="s">
        <v>4660</v>
      </c>
      <c r="B2803" t="s">
        <v>12</v>
      </c>
      <c r="C2803">
        <v>5</v>
      </c>
      <c r="D2803" s="6">
        <v>25961.69</v>
      </c>
      <c r="E2803" s="6">
        <v>12558449185.6</v>
      </c>
      <c r="F2803">
        <v>27</v>
      </c>
      <c r="G2803" t="s">
        <v>37</v>
      </c>
      <c r="H2803">
        <v>2014</v>
      </c>
      <c r="I2803">
        <v>9357</v>
      </c>
      <c r="J2803">
        <v>11</v>
      </c>
      <c r="K2803" s="5">
        <v>483729.10129999998</v>
      </c>
      <c r="L2803" s="6">
        <v>961.54394030000003</v>
      </c>
      <c r="M28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4" spans="1:13" x14ac:dyDescent="0.2">
      <c r="A2804" t="s">
        <v>4662</v>
      </c>
      <c r="B2804" t="s">
        <v>9</v>
      </c>
      <c r="C2804">
        <v>3</v>
      </c>
      <c r="D2804" s="6">
        <v>122367.01</v>
      </c>
      <c r="E2804" s="6">
        <v>439406150.94999999</v>
      </c>
      <c r="F2804">
        <v>13</v>
      </c>
      <c r="G2804" t="s">
        <v>19</v>
      </c>
      <c r="H2804">
        <v>2002</v>
      </c>
      <c r="I2804">
        <v>12715</v>
      </c>
      <c r="J2804">
        <v>23</v>
      </c>
      <c r="K2804" s="5">
        <v>3589.8873180000001</v>
      </c>
      <c r="L2804" s="6">
        <v>9412.8470649999999</v>
      </c>
      <c r="M28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5" spans="1:13" x14ac:dyDescent="0.2">
      <c r="A2805" t="s">
        <v>4663</v>
      </c>
      <c r="B2805" t="s">
        <v>32</v>
      </c>
      <c r="C2805">
        <v>7</v>
      </c>
      <c r="D2805" s="6">
        <v>497699.26</v>
      </c>
      <c r="E2805" s="6">
        <v>22946315941.68</v>
      </c>
      <c r="F2805">
        <v>41</v>
      </c>
      <c r="G2805" t="s">
        <v>29</v>
      </c>
      <c r="H2805">
        <v>2017</v>
      </c>
      <c r="I2805">
        <v>6737</v>
      </c>
      <c r="J2805">
        <v>8</v>
      </c>
      <c r="K2805" s="5">
        <v>46103.782480000002</v>
      </c>
      <c r="L2805" s="6">
        <v>12139.00625</v>
      </c>
      <c r="M28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6" spans="1:13" x14ac:dyDescent="0.2">
      <c r="A2806" t="s">
        <v>4664</v>
      </c>
      <c r="B2806" t="s">
        <v>32</v>
      </c>
      <c r="C2806">
        <v>4</v>
      </c>
      <c r="D2806" s="6">
        <v>333256.99</v>
      </c>
      <c r="E2806" s="6">
        <v>6567269661.4700003</v>
      </c>
      <c r="F2806">
        <v>23</v>
      </c>
      <c r="G2806" t="s">
        <v>21</v>
      </c>
      <c r="H2806">
        <v>2022</v>
      </c>
      <c r="I2806">
        <v>3228</v>
      </c>
      <c r="J2806">
        <v>3</v>
      </c>
      <c r="K2806" s="5">
        <v>19705.32213</v>
      </c>
      <c r="L2806" s="6">
        <v>14489.43449</v>
      </c>
      <c r="M28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7" spans="1:13" x14ac:dyDescent="0.2">
      <c r="A2807" t="s">
        <v>4667</v>
      </c>
      <c r="B2807" t="s">
        <v>12</v>
      </c>
      <c r="C2807">
        <v>10</v>
      </c>
      <c r="D2807" s="6">
        <v>285711.03999999998</v>
      </c>
      <c r="E2807" s="6">
        <v>7013545523.4899998</v>
      </c>
      <c r="F2807">
        <v>16</v>
      </c>
      <c r="G2807" t="s">
        <v>33</v>
      </c>
      <c r="H2807">
        <v>2007</v>
      </c>
      <c r="I2807">
        <v>6299</v>
      </c>
      <c r="J2807">
        <v>18</v>
      </c>
      <c r="K2807" s="5">
        <v>24546.687969999999</v>
      </c>
      <c r="L2807" s="6">
        <v>17856.940159999998</v>
      </c>
      <c r="M28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8" spans="1:13" x14ac:dyDescent="0.2">
      <c r="A2808" t="s">
        <v>4668</v>
      </c>
      <c r="B2808" t="s">
        <v>42</v>
      </c>
      <c r="C2808">
        <v>9</v>
      </c>
      <c r="D2808" s="6">
        <v>488930.18</v>
      </c>
      <c r="E2808" s="6">
        <v>1631023842.54</v>
      </c>
      <c r="F2808">
        <v>30</v>
      </c>
      <c r="G2808" t="s">
        <v>10</v>
      </c>
      <c r="H2808">
        <v>2018</v>
      </c>
      <c r="I2808">
        <v>747</v>
      </c>
      <c r="J2808">
        <v>7</v>
      </c>
      <c r="K2808" s="5">
        <v>3334.9033720000002</v>
      </c>
      <c r="L2808" s="6">
        <v>16297.67273</v>
      </c>
      <c r="M28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09" spans="1:13" x14ac:dyDescent="0.2">
      <c r="A2809" t="s">
        <v>4669</v>
      </c>
      <c r="B2809" t="s">
        <v>32</v>
      </c>
      <c r="C2809">
        <v>6</v>
      </c>
      <c r="D2809" s="6">
        <v>272974.28000000003</v>
      </c>
      <c r="E2809" s="6">
        <v>9830155993.7299995</v>
      </c>
      <c r="F2809">
        <v>32</v>
      </c>
      <c r="G2809" t="s">
        <v>19</v>
      </c>
      <c r="H2809">
        <v>2018</v>
      </c>
      <c r="I2809">
        <v>10287</v>
      </c>
      <c r="J2809">
        <v>7</v>
      </c>
      <c r="K2809" s="5">
        <v>36010.289519999998</v>
      </c>
      <c r="L2809" s="6">
        <v>8530.4463919999998</v>
      </c>
      <c r="M28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0" spans="1:13" x14ac:dyDescent="0.2">
      <c r="A2810" t="s">
        <v>4670</v>
      </c>
      <c r="B2810" t="s">
        <v>15</v>
      </c>
      <c r="C2810">
        <v>4</v>
      </c>
      <c r="D2810" s="6">
        <v>112063.01</v>
      </c>
      <c r="E2810" s="6">
        <v>3714666776.9000001</v>
      </c>
      <c r="F2810">
        <v>30</v>
      </c>
      <c r="G2810" t="s">
        <v>33</v>
      </c>
      <c r="H2810">
        <v>2021</v>
      </c>
      <c r="I2810">
        <v>8482</v>
      </c>
      <c r="J2810">
        <v>4</v>
      </c>
      <c r="K2810" s="5">
        <v>33147.019220000002</v>
      </c>
      <c r="L2810" s="6">
        <v>3735.433634</v>
      </c>
      <c r="M28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1" spans="1:13" x14ac:dyDescent="0.2">
      <c r="A2811" t="s">
        <v>4672</v>
      </c>
      <c r="B2811" t="s">
        <v>24</v>
      </c>
      <c r="C2811">
        <v>5</v>
      </c>
      <c r="D2811" s="6">
        <v>353735.66</v>
      </c>
      <c r="E2811" s="6">
        <v>9996216817.6599998</v>
      </c>
      <c r="F2811">
        <v>22</v>
      </c>
      <c r="G2811" t="s">
        <v>27</v>
      </c>
      <c r="H2811">
        <v>2018</v>
      </c>
      <c r="I2811">
        <v>1135</v>
      </c>
      <c r="J2811">
        <v>7</v>
      </c>
      <c r="K2811" s="5">
        <v>28258.002390000001</v>
      </c>
      <c r="L2811" s="6">
        <v>16078.89357</v>
      </c>
      <c r="M28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2" spans="1:13" x14ac:dyDescent="0.2">
      <c r="A2812" t="s">
        <v>4673</v>
      </c>
      <c r="B2812" t="s">
        <v>15</v>
      </c>
      <c r="C2812">
        <v>8</v>
      </c>
      <c r="D2812" s="6">
        <v>21864.32</v>
      </c>
      <c r="E2812" s="6">
        <v>9320696989.5400009</v>
      </c>
      <c r="F2812">
        <v>39</v>
      </c>
      <c r="G2812" t="s">
        <v>37</v>
      </c>
      <c r="H2812">
        <v>2011</v>
      </c>
      <c r="I2812">
        <v>13092</v>
      </c>
      <c r="J2812">
        <v>14</v>
      </c>
      <c r="K2812" s="5">
        <v>426296.15789999999</v>
      </c>
      <c r="L2812" s="6">
        <v>560.62356050000005</v>
      </c>
      <c r="M28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3" spans="1:13" x14ac:dyDescent="0.2">
      <c r="A2813" t="s">
        <v>4674</v>
      </c>
      <c r="B2813" t="s">
        <v>12</v>
      </c>
      <c r="C2813">
        <v>1</v>
      </c>
      <c r="D2813" s="6">
        <v>457935</v>
      </c>
      <c r="E2813" s="6">
        <v>1245800182.1600001</v>
      </c>
      <c r="F2813">
        <v>44</v>
      </c>
      <c r="G2813" t="s">
        <v>10</v>
      </c>
      <c r="H2813">
        <v>2008</v>
      </c>
      <c r="I2813">
        <v>3982</v>
      </c>
      <c r="J2813">
        <v>17</v>
      </c>
      <c r="K2813" s="5">
        <v>2719.473833</v>
      </c>
      <c r="L2813" s="6">
        <v>10407.61362</v>
      </c>
      <c r="M28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4" spans="1:13" x14ac:dyDescent="0.2">
      <c r="A2814" t="s">
        <v>490</v>
      </c>
      <c r="B2814" t="s">
        <v>12</v>
      </c>
      <c r="C2814">
        <v>9</v>
      </c>
      <c r="D2814" s="6">
        <v>50114.03</v>
      </c>
      <c r="E2814" s="6">
        <v>18161711771.34</v>
      </c>
      <c r="F2814">
        <v>42</v>
      </c>
      <c r="G2814" t="s">
        <v>33</v>
      </c>
      <c r="H2814">
        <v>2002</v>
      </c>
      <c r="I2814">
        <v>16038</v>
      </c>
      <c r="J2814">
        <v>23</v>
      </c>
      <c r="K2814" s="5">
        <v>362406.7059</v>
      </c>
      <c r="L2814" s="6">
        <v>1193.191264</v>
      </c>
      <c r="M28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5" spans="1:13" x14ac:dyDescent="0.2">
      <c r="A2815" t="s">
        <v>4675</v>
      </c>
      <c r="B2815" t="s">
        <v>18</v>
      </c>
      <c r="C2815">
        <v>4</v>
      </c>
      <c r="D2815" s="6">
        <v>165903.34</v>
      </c>
      <c r="E2815" s="6">
        <v>4627259648.1899996</v>
      </c>
      <c r="F2815">
        <v>18</v>
      </c>
      <c r="G2815" t="s">
        <v>29</v>
      </c>
      <c r="H2815">
        <v>2006</v>
      </c>
      <c r="I2815">
        <v>11436</v>
      </c>
      <c r="J2815">
        <v>19</v>
      </c>
      <c r="K2815" s="5">
        <v>27890.298460000002</v>
      </c>
      <c r="L2815" s="6">
        <v>9216.8523760000007</v>
      </c>
      <c r="M28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6" spans="1:13" x14ac:dyDescent="0.2">
      <c r="A2816" t="s">
        <v>4676</v>
      </c>
      <c r="B2816" t="s">
        <v>9</v>
      </c>
      <c r="C2816">
        <v>1</v>
      </c>
      <c r="D2816" s="6">
        <v>31872.23</v>
      </c>
      <c r="E2816" s="6">
        <v>1212219183.78</v>
      </c>
      <c r="F2816">
        <v>17</v>
      </c>
      <c r="G2816" t="s">
        <v>21</v>
      </c>
      <c r="H2816">
        <v>2016</v>
      </c>
      <c r="I2816">
        <v>14154</v>
      </c>
      <c r="J2816">
        <v>9</v>
      </c>
      <c r="K2816" s="5">
        <v>38032.71355</v>
      </c>
      <c r="L2816" s="6">
        <v>1874.8369319999999</v>
      </c>
      <c r="M28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7" spans="1:13" x14ac:dyDescent="0.2">
      <c r="A2817" t="s">
        <v>4677</v>
      </c>
      <c r="B2817" t="s">
        <v>42</v>
      </c>
      <c r="C2817">
        <v>3</v>
      </c>
      <c r="D2817" s="6">
        <v>340711.46</v>
      </c>
      <c r="E2817" s="6">
        <v>6626967822.7399998</v>
      </c>
      <c r="F2817">
        <v>29</v>
      </c>
      <c r="G2817" t="s">
        <v>13</v>
      </c>
      <c r="H2817">
        <v>2023</v>
      </c>
      <c r="I2817">
        <v>3732</v>
      </c>
      <c r="J2817">
        <v>2</v>
      </c>
      <c r="K2817" s="5">
        <v>19449.38121</v>
      </c>
      <c r="L2817" s="6">
        <v>11748.671109999999</v>
      </c>
      <c r="M28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8" spans="1:13" x14ac:dyDescent="0.2">
      <c r="A2818" t="s">
        <v>4678</v>
      </c>
      <c r="B2818" t="s">
        <v>18</v>
      </c>
      <c r="C2818">
        <v>8</v>
      </c>
      <c r="D2818" s="6">
        <v>22149.15</v>
      </c>
      <c r="E2818" s="6">
        <v>4212764000.02</v>
      </c>
      <c r="F2818">
        <v>27</v>
      </c>
      <c r="G2818" t="s">
        <v>13</v>
      </c>
      <c r="H2818">
        <v>2015</v>
      </c>
      <c r="I2818">
        <v>15501</v>
      </c>
      <c r="J2818">
        <v>10</v>
      </c>
      <c r="K2818" s="5">
        <v>190198.78709999999</v>
      </c>
      <c r="L2818" s="6">
        <v>820.33896389999995</v>
      </c>
      <c r="M28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19" spans="1:13" x14ac:dyDescent="0.2">
      <c r="A2819" t="s">
        <v>4680</v>
      </c>
      <c r="B2819" t="s">
        <v>32</v>
      </c>
      <c r="C2819">
        <v>4</v>
      </c>
      <c r="D2819" s="6">
        <v>23417.45</v>
      </c>
      <c r="E2819" s="6">
        <v>1148097098.0899999</v>
      </c>
      <c r="F2819">
        <v>11</v>
      </c>
      <c r="G2819" t="s">
        <v>16</v>
      </c>
      <c r="H2819">
        <v>2002</v>
      </c>
      <c r="I2819">
        <v>10618</v>
      </c>
      <c r="J2819">
        <v>23</v>
      </c>
      <c r="K2819" s="5">
        <v>49026.407850000003</v>
      </c>
      <c r="L2819" s="6">
        <v>2128.8595099999998</v>
      </c>
      <c r="M28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0" spans="1:13" x14ac:dyDescent="0.2">
      <c r="A2820" t="s">
        <v>4681</v>
      </c>
      <c r="B2820" t="s">
        <v>49</v>
      </c>
      <c r="C2820">
        <v>4</v>
      </c>
      <c r="D2820" s="6">
        <v>205424.47</v>
      </c>
      <c r="E2820" s="6">
        <v>7654717864.79</v>
      </c>
      <c r="F2820">
        <v>11</v>
      </c>
      <c r="G2820" t="s">
        <v>10</v>
      </c>
      <c r="H2820">
        <v>2013</v>
      </c>
      <c r="I2820">
        <v>9265</v>
      </c>
      <c r="J2820">
        <v>12</v>
      </c>
      <c r="K2820" s="5">
        <v>37261.931400000001</v>
      </c>
      <c r="L2820" s="6">
        <v>18674.951649999999</v>
      </c>
      <c r="M28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1" spans="1:13" x14ac:dyDescent="0.2">
      <c r="A2821" t="s">
        <v>4682</v>
      </c>
      <c r="B2821" t="s">
        <v>18</v>
      </c>
      <c r="C2821">
        <v>4</v>
      </c>
      <c r="D2821" s="6">
        <v>253463.72</v>
      </c>
      <c r="E2821" s="6">
        <v>4668846362.2399998</v>
      </c>
      <c r="F2821">
        <v>29</v>
      </c>
      <c r="G2821" t="s">
        <v>21</v>
      </c>
      <c r="H2821">
        <v>2004</v>
      </c>
      <c r="I2821">
        <v>8399</v>
      </c>
      <c r="J2821">
        <v>21</v>
      </c>
      <c r="K2821" s="5">
        <v>18419.176479999998</v>
      </c>
      <c r="L2821" s="6">
        <v>8740.1281049999998</v>
      </c>
      <c r="M28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2" spans="1:13" x14ac:dyDescent="0.2">
      <c r="A2822" t="s">
        <v>4683</v>
      </c>
      <c r="B2822" t="s">
        <v>42</v>
      </c>
      <c r="C2822">
        <v>5</v>
      </c>
      <c r="D2822" s="6">
        <v>30157.01</v>
      </c>
      <c r="E2822" s="6">
        <v>561438427.53999996</v>
      </c>
      <c r="F2822">
        <v>11</v>
      </c>
      <c r="G2822" t="s">
        <v>29</v>
      </c>
      <c r="H2822">
        <v>2012</v>
      </c>
      <c r="I2822">
        <v>1174</v>
      </c>
      <c r="J2822">
        <v>13</v>
      </c>
      <c r="K2822" s="5">
        <v>18616.178220000002</v>
      </c>
      <c r="L2822" s="6">
        <v>2741.5463530000002</v>
      </c>
      <c r="M28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3" spans="1:13" x14ac:dyDescent="0.2">
      <c r="A2823" t="s">
        <v>4685</v>
      </c>
      <c r="B2823" t="s">
        <v>15</v>
      </c>
      <c r="C2823">
        <v>1</v>
      </c>
      <c r="D2823" s="6">
        <v>258428.94</v>
      </c>
      <c r="E2823" s="6">
        <v>12680087326.52</v>
      </c>
      <c r="F2823">
        <v>41</v>
      </c>
      <c r="G2823" t="s">
        <v>27</v>
      </c>
      <c r="H2823">
        <v>2010</v>
      </c>
      <c r="I2823">
        <v>15619</v>
      </c>
      <c r="J2823">
        <v>15</v>
      </c>
      <c r="K2823" s="5">
        <v>49065.049559999999</v>
      </c>
      <c r="L2823" s="6">
        <v>6303.1449519999996</v>
      </c>
      <c r="M28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4" spans="1:13" x14ac:dyDescent="0.2">
      <c r="A2824" t="s">
        <v>4686</v>
      </c>
      <c r="B2824" t="s">
        <v>15</v>
      </c>
      <c r="C2824">
        <v>6</v>
      </c>
      <c r="D2824" s="6">
        <v>475254.45</v>
      </c>
      <c r="E2824" s="6">
        <v>1959724439.25</v>
      </c>
      <c r="F2824">
        <v>36</v>
      </c>
      <c r="G2824" t="s">
        <v>29</v>
      </c>
      <c r="H2824">
        <v>2012</v>
      </c>
      <c r="I2824">
        <v>2127</v>
      </c>
      <c r="J2824">
        <v>13</v>
      </c>
      <c r="K2824" s="5">
        <v>4122.5267389999999</v>
      </c>
      <c r="L2824" s="6">
        <v>13201.512549999999</v>
      </c>
      <c r="M28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5" spans="1:13" x14ac:dyDescent="0.2">
      <c r="A2825" t="s">
        <v>4687</v>
      </c>
      <c r="B2825" t="s">
        <v>49</v>
      </c>
      <c r="C2825">
        <v>3</v>
      </c>
      <c r="D2825" s="6">
        <v>398109.77</v>
      </c>
      <c r="E2825" s="6">
        <v>14341752219.76</v>
      </c>
      <c r="F2825">
        <v>42</v>
      </c>
      <c r="G2825" t="s">
        <v>37</v>
      </c>
      <c r="H2825">
        <v>2019</v>
      </c>
      <c r="I2825">
        <v>14604</v>
      </c>
      <c r="J2825">
        <v>6</v>
      </c>
      <c r="K2825" s="5">
        <v>36023.617760000001</v>
      </c>
      <c r="L2825" s="6">
        <v>9478.8039989999997</v>
      </c>
      <c r="M28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6" spans="1:13" x14ac:dyDescent="0.2">
      <c r="A2826" t="s">
        <v>4688</v>
      </c>
      <c r="B2826" t="s">
        <v>9</v>
      </c>
      <c r="C2826">
        <v>10</v>
      </c>
      <c r="D2826" s="6">
        <v>239778.88</v>
      </c>
      <c r="E2826" s="6">
        <v>5407089684.1700001</v>
      </c>
      <c r="F2826">
        <v>33</v>
      </c>
      <c r="G2826" t="s">
        <v>19</v>
      </c>
      <c r="H2826">
        <v>2020</v>
      </c>
      <c r="I2826">
        <v>12509</v>
      </c>
      <c r="J2826">
        <v>5</v>
      </c>
      <c r="K2826" s="5">
        <v>22549.316449999998</v>
      </c>
      <c r="L2826" s="6">
        <v>7266.0267489999997</v>
      </c>
      <c r="M28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7" spans="1:13" x14ac:dyDescent="0.2">
      <c r="A2827" t="s">
        <v>4689</v>
      </c>
      <c r="B2827" t="s">
        <v>18</v>
      </c>
      <c r="C2827">
        <v>7</v>
      </c>
      <c r="D2827" s="6">
        <v>390019.85</v>
      </c>
      <c r="E2827" s="6">
        <v>1843344715.99</v>
      </c>
      <c r="F2827">
        <v>23</v>
      </c>
      <c r="G2827" t="s">
        <v>10</v>
      </c>
      <c r="H2827">
        <v>2020</v>
      </c>
      <c r="I2827">
        <v>18493</v>
      </c>
      <c r="J2827">
        <v>5</v>
      </c>
      <c r="K2827" s="5">
        <v>4725.2843970000004</v>
      </c>
      <c r="L2827" s="6">
        <v>16957.38464</v>
      </c>
      <c r="M28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8" spans="1:13" x14ac:dyDescent="0.2">
      <c r="A2828" t="s">
        <v>4691</v>
      </c>
      <c r="B2828" t="s">
        <v>32</v>
      </c>
      <c r="C2828">
        <v>6</v>
      </c>
      <c r="D2828" s="6">
        <v>64070.42</v>
      </c>
      <c r="E2828" s="6">
        <v>12749127382.77</v>
      </c>
      <c r="F2828">
        <v>26</v>
      </c>
      <c r="G2828" t="s">
        <v>19</v>
      </c>
      <c r="H2828">
        <v>2019</v>
      </c>
      <c r="I2828">
        <v>2455</v>
      </c>
      <c r="J2828">
        <v>6</v>
      </c>
      <c r="K2828" s="5">
        <v>198985.16219999999</v>
      </c>
      <c r="L2828" s="6">
        <v>2464.246999</v>
      </c>
      <c r="M28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29" spans="1:13" x14ac:dyDescent="0.2">
      <c r="A2829" t="s">
        <v>4692</v>
      </c>
      <c r="B2829" t="s">
        <v>9</v>
      </c>
      <c r="C2829">
        <v>4</v>
      </c>
      <c r="D2829" s="6">
        <v>265948.24</v>
      </c>
      <c r="E2829" s="6">
        <v>7625105494.1599998</v>
      </c>
      <c r="F2829">
        <v>28</v>
      </c>
      <c r="G2829" t="s">
        <v>13</v>
      </c>
      <c r="H2829">
        <v>2006</v>
      </c>
      <c r="I2829">
        <v>5067</v>
      </c>
      <c r="J2829">
        <v>19</v>
      </c>
      <c r="K2829" s="5">
        <v>28670.38953</v>
      </c>
      <c r="L2829" s="6">
        <v>9498.1513169999998</v>
      </c>
      <c r="M28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0" spans="1:13" x14ac:dyDescent="0.2">
      <c r="A2830" t="s">
        <v>4693</v>
      </c>
      <c r="B2830" t="s">
        <v>15</v>
      </c>
      <c r="C2830">
        <v>4</v>
      </c>
      <c r="D2830" s="6">
        <v>23369.77</v>
      </c>
      <c r="E2830" s="6">
        <v>3990133464.5999999</v>
      </c>
      <c r="F2830">
        <v>5</v>
      </c>
      <c r="G2830" t="s">
        <v>10</v>
      </c>
      <c r="H2830">
        <v>2014</v>
      </c>
      <c r="I2830">
        <v>17848</v>
      </c>
      <c r="J2830">
        <v>11</v>
      </c>
      <c r="K2830" s="5">
        <v>170738.1225</v>
      </c>
      <c r="L2830" s="6">
        <v>4673.9533460000002</v>
      </c>
      <c r="M28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1" spans="1:13" x14ac:dyDescent="0.2">
      <c r="A2831" t="s">
        <v>4694</v>
      </c>
      <c r="B2831" t="s">
        <v>32</v>
      </c>
      <c r="C2831">
        <v>1</v>
      </c>
      <c r="D2831" s="6">
        <v>220697.34</v>
      </c>
      <c r="E2831" s="6">
        <v>4710964930.5500002</v>
      </c>
      <c r="F2831">
        <v>30</v>
      </c>
      <c r="G2831" t="s">
        <v>19</v>
      </c>
      <c r="H2831">
        <v>2006</v>
      </c>
      <c r="I2831">
        <v>1749</v>
      </c>
      <c r="J2831">
        <v>19</v>
      </c>
      <c r="K2831" s="5">
        <v>21344.816470000002</v>
      </c>
      <c r="L2831" s="6">
        <v>7356.5780240000004</v>
      </c>
      <c r="M28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2" spans="1:13" x14ac:dyDescent="0.2">
      <c r="A2832" t="s">
        <v>492</v>
      </c>
      <c r="B2832" t="s">
        <v>12</v>
      </c>
      <c r="C2832">
        <v>4</v>
      </c>
      <c r="D2832" s="6">
        <v>14028.63</v>
      </c>
      <c r="E2832" s="6">
        <v>3035018548.3400002</v>
      </c>
      <c r="F2832">
        <v>27</v>
      </c>
      <c r="G2832" t="s">
        <v>27</v>
      </c>
      <c r="H2832">
        <v>2010</v>
      </c>
      <c r="I2832">
        <v>7202</v>
      </c>
      <c r="J2832">
        <v>15</v>
      </c>
      <c r="K2832" s="5">
        <v>216343.65710000001</v>
      </c>
      <c r="L2832" s="6">
        <v>519.57878649999998</v>
      </c>
      <c r="M28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3" spans="1:13" x14ac:dyDescent="0.2">
      <c r="A2833" t="s">
        <v>4696</v>
      </c>
      <c r="B2833" t="s">
        <v>9</v>
      </c>
      <c r="C2833">
        <v>6</v>
      </c>
      <c r="D2833" s="6">
        <v>127271.93</v>
      </c>
      <c r="E2833" s="6">
        <v>4381897065.8000002</v>
      </c>
      <c r="F2833">
        <v>31</v>
      </c>
      <c r="G2833" t="s">
        <v>10</v>
      </c>
      <c r="H2833">
        <v>2016</v>
      </c>
      <c r="I2833">
        <v>14819</v>
      </c>
      <c r="J2833">
        <v>9</v>
      </c>
      <c r="K2833" s="5">
        <v>34428.405870000002</v>
      </c>
      <c r="L2833" s="6">
        <v>4105.5462520000001</v>
      </c>
      <c r="M28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4" spans="1:13" x14ac:dyDescent="0.2">
      <c r="A2834" t="s">
        <v>4697</v>
      </c>
      <c r="B2834" t="s">
        <v>49</v>
      </c>
      <c r="C2834">
        <v>5</v>
      </c>
      <c r="D2834" s="6">
        <v>361324.83</v>
      </c>
      <c r="E2834" s="6">
        <v>12538267160.99</v>
      </c>
      <c r="F2834">
        <v>22</v>
      </c>
      <c r="G2834" t="s">
        <v>33</v>
      </c>
      <c r="H2834">
        <v>2011</v>
      </c>
      <c r="I2834">
        <v>3475</v>
      </c>
      <c r="J2834">
        <v>14</v>
      </c>
      <c r="K2834" s="5">
        <v>34699.818070000001</v>
      </c>
      <c r="L2834" s="6">
        <v>16423.855869999999</v>
      </c>
      <c r="M28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5" spans="1:13" x14ac:dyDescent="0.2">
      <c r="A2835" t="s">
        <v>4698</v>
      </c>
      <c r="B2835" t="s">
        <v>9</v>
      </c>
      <c r="C2835">
        <v>5</v>
      </c>
      <c r="D2835" s="6">
        <v>10178.26</v>
      </c>
      <c r="E2835" s="6">
        <v>5013615865.5299997</v>
      </c>
      <c r="F2835">
        <v>6</v>
      </c>
      <c r="G2835" t="s">
        <v>29</v>
      </c>
      <c r="H2835">
        <v>2008</v>
      </c>
      <c r="I2835">
        <v>15118</v>
      </c>
      <c r="J2835">
        <v>17</v>
      </c>
      <c r="K2835" s="5">
        <v>492580.0661</v>
      </c>
      <c r="L2835" s="6">
        <v>1696.37589</v>
      </c>
      <c r="M28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6" spans="1:13" x14ac:dyDescent="0.2">
      <c r="A2836" t="s">
        <v>4699</v>
      </c>
      <c r="B2836" t="s">
        <v>42</v>
      </c>
      <c r="C2836">
        <v>9</v>
      </c>
      <c r="D2836" s="6">
        <v>226121.72</v>
      </c>
      <c r="E2836" s="6">
        <v>4399820495.4200001</v>
      </c>
      <c r="F2836">
        <v>34</v>
      </c>
      <c r="G2836" t="s">
        <v>33</v>
      </c>
      <c r="H2836">
        <v>2023</v>
      </c>
      <c r="I2836">
        <v>17803</v>
      </c>
      <c r="J2836">
        <v>2</v>
      </c>
      <c r="K2836" s="5">
        <v>19456.752820000002</v>
      </c>
      <c r="L2836" s="6">
        <v>6650.6387629999999</v>
      </c>
      <c r="M28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7" spans="1:13" x14ac:dyDescent="0.2">
      <c r="A2837" t="s">
        <v>4702</v>
      </c>
      <c r="B2837" t="s">
        <v>12</v>
      </c>
      <c r="C2837">
        <v>4</v>
      </c>
      <c r="D2837" s="6">
        <v>315265.59999999998</v>
      </c>
      <c r="E2837" s="6">
        <v>11398651191.190001</v>
      </c>
      <c r="F2837">
        <v>36</v>
      </c>
      <c r="G2837" t="s">
        <v>27</v>
      </c>
      <c r="H2837">
        <v>2005</v>
      </c>
      <c r="I2837">
        <v>18267</v>
      </c>
      <c r="J2837">
        <v>20</v>
      </c>
      <c r="K2837" s="5">
        <v>36154.708169999998</v>
      </c>
      <c r="L2837" s="6">
        <v>8757.3779020000002</v>
      </c>
      <c r="M28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8" spans="1:13" x14ac:dyDescent="0.2">
      <c r="A2838" t="s">
        <v>4703</v>
      </c>
      <c r="B2838" t="s">
        <v>9</v>
      </c>
      <c r="C2838">
        <v>1</v>
      </c>
      <c r="D2838" s="6">
        <v>203187.23</v>
      </c>
      <c r="E2838" s="6">
        <v>89601344.269999996</v>
      </c>
      <c r="F2838">
        <v>44</v>
      </c>
      <c r="G2838" t="s">
        <v>10</v>
      </c>
      <c r="H2838">
        <v>2007</v>
      </c>
      <c r="I2838">
        <v>18747</v>
      </c>
      <c r="J2838">
        <v>18</v>
      </c>
      <c r="K2838" s="5">
        <v>439.97921280000003</v>
      </c>
      <c r="L2838" s="6">
        <v>4617.8915660000002</v>
      </c>
      <c r="M28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39" spans="1:13" x14ac:dyDescent="0.2">
      <c r="A2839" t="s">
        <v>4704</v>
      </c>
      <c r="B2839" t="s">
        <v>9</v>
      </c>
      <c r="C2839">
        <v>6</v>
      </c>
      <c r="D2839" s="6">
        <v>66489.5</v>
      </c>
      <c r="E2839" s="6">
        <v>11141699918.57</v>
      </c>
      <c r="F2839">
        <v>39</v>
      </c>
      <c r="G2839" t="s">
        <v>35</v>
      </c>
      <c r="H2839">
        <v>2006</v>
      </c>
      <c r="I2839">
        <v>9594</v>
      </c>
      <c r="J2839">
        <v>19</v>
      </c>
      <c r="K2839" s="5">
        <v>167569.81280000001</v>
      </c>
      <c r="L2839" s="6">
        <v>1704.859029</v>
      </c>
      <c r="M28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0" spans="1:13" x14ac:dyDescent="0.2">
      <c r="A2840" t="s">
        <v>4707</v>
      </c>
      <c r="B2840" t="s">
        <v>49</v>
      </c>
      <c r="C2840">
        <v>2</v>
      </c>
      <c r="D2840" s="6">
        <v>331070.28000000003</v>
      </c>
      <c r="E2840" s="6">
        <v>907299694.69000006</v>
      </c>
      <c r="F2840">
        <v>27</v>
      </c>
      <c r="G2840" t="s">
        <v>13</v>
      </c>
      <c r="H2840">
        <v>2016</v>
      </c>
      <c r="I2840">
        <v>17757</v>
      </c>
      <c r="J2840">
        <v>9</v>
      </c>
      <c r="K2840" s="5">
        <v>2739.5047869999999</v>
      </c>
      <c r="L2840" s="6">
        <v>12261.86233</v>
      </c>
      <c r="M28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1" spans="1:13" x14ac:dyDescent="0.2">
      <c r="A2841" t="s">
        <v>4709</v>
      </c>
      <c r="B2841" t="s">
        <v>24</v>
      </c>
      <c r="C2841">
        <v>4</v>
      </c>
      <c r="D2841" s="6">
        <v>35731.35</v>
      </c>
      <c r="E2841" s="6">
        <v>17690108989.610001</v>
      </c>
      <c r="F2841">
        <v>31</v>
      </c>
      <c r="G2841" t="s">
        <v>21</v>
      </c>
      <c r="H2841">
        <v>2022</v>
      </c>
      <c r="I2841">
        <v>7033</v>
      </c>
      <c r="J2841">
        <v>3</v>
      </c>
      <c r="K2841" s="5">
        <v>495085.44219999999</v>
      </c>
      <c r="L2841" s="6">
        <v>1152.624327</v>
      </c>
      <c r="M28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2" spans="1:13" x14ac:dyDescent="0.2">
      <c r="A2842" t="s">
        <v>4710</v>
      </c>
      <c r="B2842" t="s">
        <v>32</v>
      </c>
      <c r="C2842">
        <v>5</v>
      </c>
      <c r="D2842" s="6">
        <v>61621.32</v>
      </c>
      <c r="E2842" s="6">
        <v>11356316461.389999</v>
      </c>
      <c r="F2842">
        <v>47</v>
      </c>
      <c r="G2842" t="s">
        <v>19</v>
      </c>
      <c r="H2842">
        <v>2011</v>
      </c>
      <c r="I2842">
        <v>3666</v>
      </c>
      <c r="J2842">
        <v>14</v>
      </c>
      <c r="K2842" s="5">
        <v>184291.00289999999</v>
      </c>
      <c r="L2842" s="6">
        <v>1311.0919120000001</v>
      </c>
      <c r="M28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3" spans="1:13" x14ac:dyDescent="0.2">
      <c r="A2843" t="s">
        <v>4712</v>
      </c>
      <c r="B2843" t="s">
        <v>32</v>
      </c>
      <c r="C2843">
        <v>7</v>
      </c>
      <c r="D2843" s="6">
        <v>112466.29</v>
      </c>
      <c r="E2843" s="6">
        <v>4312657637.96</v>
      </c>
      <c r="F2843">
        <v>11</v>
      </c>
      <c r="G2843" t="s">
        <v>33</v>
      </c>
      <c r="H2843">
        <v>2010</v>
      </c>
      <c r="I2843">
        <v>9332</v>
      </c>
      <c r="J2843">
        <v>15</v>
      </c>
      <c r="K2843" s="5">
        <v>38345.22395</v>
      </c>
      <c r="L2843" s="6">
        <v>10224.208409999999</v>
      </c>
      <c r="M28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4" spans="1:13" x14ac:dyDescent="0.2">
      <c r="A2844" t="s">
        <v>4713</v>
      </c>
      <c r="B2844" t="s">
        <v>42</v>
      </c>
      <c r="C2844">
        <v>8</v>
      </c>
      <c r="D2844" s="6">
        <v>170542.74</v>
      </c>
      <c r="E2844" s="6">
        <v>4612437567.1099997</v>
      </c>
      <c r="F2844">
        <v>45</v>
      </c>
      <c r="G2844" t="s">
        <v>37</v>
      </c>
      <c r="H2844">
        <v>2018</v>
      </c>
      <c r="I2844">
        <v>9925</v>
      </c>
      <c r="J2844">
        <v>7</v>
      </c>
      <c r="K2844" s="5">
        <v>27044.639749999998</v>
      </c>
      <c r="L2844" s="6">
        <v>3789.8387160000002</v>
      </c>
      <c r="M28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5" spans="1:13" x14ac:dyDescent="0.2">
      <c r="A2845" t="s">
        <v>4714</v>
      </c>
      <c r="B2845" t="s">
        <v>49</v>
      </c>
      <c r="C2845">
        <v>3</v>
      </c>
      <c r="D2845" s="6">
        <v>309956.5</v>
      </c>
      <c r="E2845" s="6">
        <v>6006419619.21</v>
      </c>
      <c r="F2845">
        <v>37</v>
      </c>
      <c r="G2845" t="s">
        <v>29</v>
      </c>
      <c r="H2845">
        <v>2001</v>
      </c>
      <c r="I2845">
        <v>1473</v>
      </c>
      <c r="J2845">
        <v>24</v>
      </c>
      <c r="K2845" s="5">
        <v>19377.26612</v>
      </c>
      <c r="L2845" s="6">
        <v>8377.2028100000007</v>
      </c>
      <c r="M28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6" spans="1:13" x14ac:dyDescent="0.2">
      <c r="A2846" t="s">
        <v>494</v>
      </c>
      <c r="B2846" t="s">
        <v>12</v>
      </c>
      <c r="C2846">
        <v>4</v>
      </c>
      <c r="D2846" s="6">
        <v>290740.78000000003</v>
      </c>
      <c r="E2846" s="6">
        <v>11400032621.09</v>
      </c>
      <c r="F2846">
        <v>42</v>
      </c>
      <c r="G2846" t="s">
        <v>35</v>
      </c>
      <c r="H2846">
        <v>2020</v>
      </c>
      <c r="I2846">
        <v>5353</v>
      </c>
      <c r="J2846">
        <v>5</v>
      </c>
      <c r="K2846" s="5">
        <v>39209.29739</v>
      </c>
      <c r="L2846" s="6">
        <v>6922.3996289999995</v>
      </c>
      <c r="M28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7" spans="1:13" x14ac:dyDescent="0.2">
      <c r="A2847" t="s">
        <v>4715</v>
      </c>
      <c r="B2847" t="s">
        <v>24</v>
      </c>
      <c r="C2847">
        <v>3</v>
      </c>
      <c r="D2847" s="6">
        <v>24074.3</v>
      </c>
      <c r="E2847" s="6">
        <v>9704247036.0400009</v>
      </c>
      <c r="F2847">
        <v>45</v>
      </c>
      <c r="G2847" t="s">
        <v>37</v>
      </c>
      <c r="H2847">
        <v>2001</v>
      </c>
      <c r="I2847">
        <v>8914</v>
      </c>
      <c r="J2847">
        <v>24</v>
      </c>
      <c r="K2847" s="5">
        <v>403094.76850000001</v>
      </c>
      <c r="L2847" s="6">
        <v>534.98436600000002</v>
      </c>
      <c r="M28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8" spans="1:13" x14ac:dyDescent="0.2">
      <c r="A2848" t="s">
        <v>4717</v>
      </c>
      <c r="B2848" t="s">
        <v>24</v>
      </c>
      <c r="C2848">
        <v>7</v>
      </c>
      <c r="D2848" s="6">
        <v>129908.38</v>
      </c>
      <c r="E2848" s="6">
        <v>20365768560.669998</v>
      </c>
      <c r="F2848">
        <v>15</v>
      </c>
      <c r="G2848" t="s">
        <v>21</v>
      </c>
      <c r="H2848">
        <v>2000</v>
      </c>
      <c r="I2848">
        <v>11973</v>
      </c>
      <c r="J2848">
        <v>25</v>
      </c>
      <c r="K2848" s="5">
        <v>156769.24</v>
      </c>
      <c r="L2848" s="6">
        <v>8660.5589440000003</v>
      </c>
      <c r="M28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49" spans="1:13" x14ac:dyDescent="0.2">
      <c r="A2849" t="s">
        <v>4718</v>
      </c>
      <c r="B2849" t="s">
        <v>15</v>
      </c>
      <c r="C2849">
        <v>3</v>
      </c>
      <c r="D2849" s="6">
        <v>16105.13</v>
      </c>
      <c r="E2849" s="6">
        <v>6801066585.6099997</v>
      </c>
      <c r="F2849">
        <v>47</v>
      </c>
      <c r="G2849" t="s">
        <v>37</v>
      </c>
      <c r="H2849">
        <v>2022</v>
      </c>
      <c r="I2849">
        <v>19631</v>
      </c>
      <c r="J2849">
        <v>3</v>
      </c>
      <c r="K2849" s="5">
        <v>422290.90269999998</v>
      </c>
      <c r="L2849" s="6">
        <v>342.66237039999999</v>
      </c>
      <c r="M28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0" spans="1:13" x14ac:dyDescent="0.2">
      <c r="A2850" t="s">
        <v>4719</v>
      </c>
      <c r="B2850" t="s">
        <v>24</v>
      </c>
      <c r="C2850">
        <v>6</v>
      </c>
      <c r="D2850" s="6">
        <v>382599.96</v>
      </c>
      <c r="E2850" s="6">
        <v>17313561103.130001</v>
      </c>
      <c r="F2850">
        <v>38</v>
      </c>
      <c r="G2850" t="s">
        <v>16</v>
      </c>
      <c r="H2850">
        <v>2012</v>
      </c>
      <c r="I2850">
        <v>11333</v>
      </c>
      <c r="J2850">
        <v>13</v>
      </c>
      <c r="K2850" s="5">
        <v>45251.385929999997</v>
      </c>
      <c r="L2850" s="6">
        <v>10068.420029999999</v>
      </c>
      <c r="M28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1" spans="1:13" x14ac:dyDescent="0.2">
      <c r="A2851" t="s">
        <v>4720</v>
      </c>
      <c r="B2851" t="s">
        <v>15</v>
      </c>
      <c r="C2851">
        <v>6</v>
      </c>
      <c r="D2851" s="6">
        <v>239972.01</v>
      </c>
      <c r="E2851" s="6">
        <v>935029649.05999994</v>
      </c>
      <c r="F2851">
        <v>23</v>
      </c>
      <c r="G2851" t="s">
        <v>35</v>
      </c>
      <c r="H2851">
        <v>2021</v>
      </c>
      <c r="I2851">
        <v>11333</v>
      </c>
      <c r="J2851">
        <v>4</v>
      </c>
      <c r="K2851" s="5">
        <v>3895.4113470000002</v>
      </c>
      <c r="L2851" s="6">
        <v>10433.565500000001</v>
      </c>
      <c r="M28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2" spans="1:13" x14ac:dyDescent="0.2">
      <c r="A2852" t="s">
        <v>72</v>
      </c>
      <c r="B2852" t="s">
        <v>9</v>
      </c>
      <c r="C2852">
        <v>6</v>
      </c>
      <c r="D2852" s="6">
        <v>403261.52</v>
      </c>
      <c r="E2852" s="6">
        <v>20078014719.07</v>
      </c>
      <c r="F2852">
        <v>38</v>
      </c>
      <c r="G2852" t="s">
        <v>19</v>
      </c>
      <c r="H2852">
        <v>2000</v>
      </c>
      <c r="I2852">
        <v>4873</v>
      </c>
      <c r="J2852">
        <v>25</v>
      </c>
      <c r="K2852" s="5">
        <v>49788.067199999998</v>
      </c>
      <c r="L2852" s="6">
        <v>10612.14516</v>
      </c>
      <c r="M28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3" spans="1:13" x14ac:dyDescent="0.2">
      <c r="A2853" t="s">
        <v>495</v>
      </c>
      <c r="B2853" t="s">
        <v>49</v>
      </c>
      <c r="C2853">
        <v>7</v>
      </c>
      <c r="D2853" s="6">
        <v>49955.97</v>
      </c>
      <c r="E2853" s="6">
        <v>19018734945.040001</v>
      </c>
      <c r="F2853">
        <v>31</v>
      </c>
      <c r="G2853" t="s">
        <v>16</v>
      </c>
      <c r="H2853">
        <v>2017</v>
      </c>
      <c r="I2853">
        <v>389</v>
      </c>
      <c r="J2853">
        <v>8</v>
      </c>
      <c r="K2853" s="5">
        <v>380708.9607</v>
      </c>
      <c r="L2853" s="6">
        <v>1611.4828669999999</v>
      </c>
      <c r="M28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4" spans="1:13" x14ac:dyDescent="0.2">
      <c r="A2854" t="s">
        <v>4725</v>
      </c>
      <c r="B2854" t="s">
        <v>32</v>
      </c>
      <c r="C2854">
        <v>7</v>
      </c>
      <c r="D2854" s="6">
        <v>34189.800000000003</v>
      </c>
      <c r="E2854" s="6">
        <v>1462685225.9400001</v>
      </c>
      <c r="F2854">
        <v>4</v>
      </c>
      <c r="G2854" t="s">
        <v>27</v>
      </c>
      <c r="H2854">
        <v>2017</v>
      </c>
      <c r="I2854">
        <v>16697</v>
      </c>
      <c r="J2854">
        <v>8</v>
      </c>
      <c r="K2854" s="5">
        <v>42780.336329999998</v>
      </c>
      <c r="L2854" s="6">
        <v>8547.4493739999998</v>
      </c>
      <c r="M28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5" spans="1:13" x14ac:dyDescent="0.2">
      <c r="A2855" t="s">
        <v>4726</v>
      </c>
      <c r="B2855" t="s">
        <v>9</v>
      </c>
      <c r="C2855">
        <v>6</v>
      </c>
      <c r="D2855" s="6">
        <v>398797.28</v>
      </c>
      <c r="E2855" s="6">
        <v>15672911837.860001</v>
      </c>
      <c r="F2855">
        <v>45</v>
      </c>
      <c r="G2855" t="s">
        <v>10</v>
      </c>
      <c r="H2855">
        <v>2007</v>
      </c>
      <c r="I2855">
        <v>18528</v>
      </c>
      <c r="J2855">
        <v>18</v>
      </c>
      <c r="K2855" s="5">
        <v>39299.448279999997</v>
      </c>
      <c r="L2855" s="6">
        <v>8862.1617549999992</v>
      </c>
      <c r="M28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6" spans="1:13" x14ac:dyDescent="0.2">
      <c r="A2856" t="s">
        <v>4727</v>
      </c>
      <c r="B2856" t="s">
        <v>15</v>
      </c>
      <c r="C2856">
        <v>3</v>
      </c>
      <c r="D2856" s="6">
        <v>27816.58</v>
      </c>
      <c r="E2856" s="6">
        <v>6138984962.3699999</v>
      </c>
      <c r="F2856">
        <v>41</v>
      </c>
      <c r="G2856" t="s">
        <v>27</v>
      </c>
      <c r="H2856">
        <v>2022</v>
      </c>
      <c r="I2856">
        <v>13786</v>
      </c>
      <c r="J2856">
        <v>3</v>
      </c>
      <c r="K2856" s="5">
        <v>220694.14929999999</v>
      </c>
      <c r="L2856" s="6">
        <v>678.45324660000006</v>
      </c>
      <c r="M28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7" spans="1:13" x14ac:dyDescent="0.2">
      <c r="A2857" t="s">
        <v>4728</v>
      </c>
      <c r="B2857" t="s">
        <v>12</v>
      </c>
      <c r="C2857">
        <v>1</v>
      </c>
      <c r="D2857" s="6">
        <v>264804.47999999998</v>
      </c>
      <c r="E2857" s="6">
        <v>94920507.609999999</v>
      </c>
      <c r="F2857">
        <v>45</v>
      </c>
      <c r="G2857" t="s">
        <v>13</v>
      </c>
      <c r="H2857">
        <v>2023</v>
      </c>
      <c r="I2857">
        <v>1659</v>
      </c>
      <c r="J2857">
        <v>2</v>
      </c>
      <c r="K2857" s="5">
        <v>357.45507250000003</v>
      </c>
      <c r="L2857" s="6">
        <v>5884.543909</v>
      </c>
      <c r="M28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8" spans="1:13" x14ac:dyDescent="0.2">
      <c r="A2858" t="s">
        <v>4729</v>
      </c>
      <c r="B2858" t="s">
        <v>32</v>
      </c>
      <c r="C2858">
        <v>8</v>
      </c>
      <c r="D2858" s="6">
        <v>83506.14</v>
      </c>
      <c r="E2858" s="6">
        <v>23824087011.650002</v>
      </c>
      <c r="F2858">
        <v>45</v>
      </c>
      <c r="G2858" t="s">
        <v>16</v>
      </c>
      <c r="H2858">
        <v>2021</v>
      </c>
      <c r="I2858">
        <v>2237</v>
      </c>
      <c r="J2858">
        <v>4</v>
      </c>
      <c r="K2858" s="5">
        <v>285296.44329999998</v>
      </c>
      <c r="L2858" s="6">
        <v>1855.691904</v>
      </c>
      <c r="M28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59" spans="1:13" x14ac:dyDescent="0.2">
      <c r="A2859" t="s">
        <v>4731</v>
      </c>
      <c r="B2859" t="s">
        <v>15</v>
      </c>
      <c r="C2859">
        <v>6</v>
      </c>
      <c r="D2859" s="6">
        <v>95069.47</v>
      </c>
      <c r="E2859" s="6">
        <v>4326876513.4899998</v>
      </c>
      <c r="F2859">
        <v>46</v>
      </c>
      <c r="G2859" t="s">
        <v>33</v>
      </c>
      <c r="H2859">
        <v>2009</v>
      </c>
      <c r="I2859">
        <v>4228</v>
      </c>
      <c r="J2859">
        <v>16</v>
      </c>
      <c r="K2859" s="5">
        <v>45511.788809999998</v>
      </c>
      <c r="L2859" s="6">
        <v>2066.7275140000002</v>
      </c>
      <c r="M28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0" spans="1:13" x14ac:dyDescent="0.2">
      <c r="A2860" t="s">
        <v>4733</v>
      </c>
      <c r="B2860" t="s">
        <v>9</v>
      </c>
      <c r="C2860">
        <v>7</v>
      </c>
      <c r="D2860" s="6">
        <v>391525.98</v>
      </c>
      <c r="E2860" s="6">
        <v>14133305781.93</v>
      </c>
      <c r="F2860">
        <v>21</v>
      </c>
      <c r="G2860" t="s">
        <v>35</v>
      </c>
      <c r="H2860">
        <v>2012</v>
      </c>
      <c r="I2860">
        <v>16327</v>
      </c>
      <c r="J2860">
        <v>13</v>
      </c>
      <c r="K2860" s="5">
        <v>36097.00232</v>
      </c>
      <c r="L2860" s="6">
        <v>18644.094349999999</v>
      </c>
      <c r="M28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1" spans="1:13" x14ac:dyDescent="0.2">
      <c r="A2861" t="s">
        <v>496</v>
      </c>
      <c r="B2861" t="s">
        <v>42</v>
      </c>
      <c r="C2861">
        <v>8</v>
      </c>
      <c r="D2861" s="6">
        <v>39885.050000000003</v>
      </c>
      <c r="E2861" s="6">
        <v>7906569128.6099997</v>
      </c>
      <c r="F2861">
        <v>45</v>
      </c>
      <c r="G2861" t="s">
        <v>10</v>
      </c>
      <c r="H2861">
        <v>2005</v>
      </c>
      <c r="I2861">
        <v>7965</v>
      </c>
      <c r="J2861">
        <v>20</v>
      </c>
      <c r="K2861" s="5">
        <v>198232.91810000001</v>
      </c>
      <c r="L2861" s="6">
        <v>886.33437649999996</v>
      </c>
      <c r="M28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2" spans="1:13" x14ac:dyDescent="0.2">
      <c r="A2862" t="s">
        <v>4735</v>
      </c>
      <c r="B2862" t="s">
        <v>18</v>
      </c>
      <c r="C2862">
        <v>4</v>
      </c>
      <c r="D2862" s="6">
        <v>179387.7</v>
      </c>
      <c r="E2862" s="6">
        <v>5931006413.7799997</v>
      </c>
      <c r="F2862">
        <v>25</v>
      </c>
      <c r="G2862" t="s">
        <v>10</v>
      </c>
      <c r="H2862">
        <v>2004</v>
      </c>
      <c r="I2862">
        <v>17721</v>
      </c>
      <c r="J2862">
        <v>21</v>
      </c>
      <c r="K2862" s="5">
        <v>33061.503949999998</v>
      </c>
      <c r="L2862" s="6">
        <v>7175.5078480000002</v>
      </c>
      <c r="M28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3" spans="1:13" x14ac:dyDescent="0.2">
      <c r="A2863" t="s">
        <v>4736</v>
      </c>
      <c r="B2863" t="s">
        <v>12</v>
      </c>
      <c r="C2863">
        <v>9</v>
      </c>
      <c r="D2863" s="6">
        <v>176040.51</v>
      </c>
      <c r="E2863" s="6">
        <v>26889844995.93</v>
      </c>
      <c r="F2863">
        <v>49</v>
      </c>
      <c r="G2863" t="s">
        <v>33</v>
      </c>
      <c r="H2863">
        <v>2017</v>
      </c>
      <c r="I2863">
        <v>16211</v>
      </c>
      <c r="J2863">
        <v>8</v>
      </c>
      <c r="K2863" s="5">
        <v>152747.0485</v>
      </c>
      <c r="L2863" s="6">
        <v>3592.6635540000002</v>
      </c>
      <c r="M28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4" spans="1:13" x14ac:dyDescent="0.2">
      <c r="A2864" t="s">
        <v>4737</v>
      </c>
      <c r="B2864" t="s">
        <v>49</v>
      </c>
      <c r="C2864">
        <v>1</v>
      </c>
      <c r="D2864" s="6">
        <v>473433.19</v>
      </c>
      <c r="E2864" s="6">
        <v>21774036199.799999</v>
      </c>
      <c r="F2864">
        <v>31</v>
      </c>
      <c r="G2864" t="s">
        <v>37</v>
      </c>
      <c r="H2864">
        <v>2001</v>
      </c>
      <c r="I2864">
        <v>1549</v>
      </c>
      <c r="J2864">
        <v>24</v>
      </c>
      <c r="K2864" s="5">
        <v>45990.782149999999</v>
      </c>
      <c r="L2864" s="6">
        <v>15272.038430000001</v>
      </c>
      <c r="M28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5" spans="1:13" x14ac:dyDescent="0.2">
      <c r="A2865" t="s">
        <v>4738</v>
      </c>
      <c r="B2865" t="s">
        <v>18</v>
      </c>
      <c r="C2865">
        <v>8</v>
      </c>
      <c r="D2865" s="6">
        <v>479235.97</v>
      </c>
      <c r="E2865" s="6">
        <v>21678058731.279999</v>
      </c>
      <c r="F2865">
        <v>32</v>
      </c>
      <c r="G2865" t="s">
        <v>27</v>
      </c>
      <c r="H2865">
        <v>2004</v>
      </c>
      <c r="I2865">
        <v>17974</v>
      </c>
      <c r="J2865">
        <v>21</v>
      </c>
      <c r="K2865" s="5">
        <v>45233.623269999996</v>
      </c>
      <c r="L2865" s="6">
        <v>14976.124180000001</v>
      </c>
      <c r="M28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6" spans="1:13" x14ac:dyDescent="0.2">
      <c r="A2866" t="s">
        <v>4739</v>
      </c>
      <c r="B2866" t="s">
        <v>12</v>
      </c>
      <c r="C2866">
        <v>7</v>
      </c>
      <c r="D2866" s="6">
        <v>283353.84000000003</v>
      </c>
      <c r="E2866" s="6">
        <v>4606857644.6099997</v>
      </c>
      <c r="F2866">
        <v>37</v>
      </c>
      <c r="G2866" t="s">
        <v>33</v>
      </c>
      <c r="H2866">
        <v>2015</v>
      </c>
      <c r="I2866">
        <v>9239</v>
      </c>
      <c r="J2866">
        <v>10</v>
      </c>
      <c r="K2866" s="5">
        <v>16257.321029999999</v>
      </c>
      <c r="L2866" s="6">
        <v>7658.2118049999999</v>
      </c>
      <c r="M28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7" spans="1:13" x14ac:dyDescent="0.2">
      <c r="A2867" t="s">
        <v>4740</v>
      </c>
      <c r="B2867" t="s">
        <v>32</v>
      </c>
      <c r="C2867">
        <v>7</v>
      </c>
      <c r="D2867" s="6">
        <v>51960.34</v>
      </c>
      <c r="E2867" s="6">
        <v>13058129977.99</v>
      </c>
      <c r="F2867">
        <v>41</v>
      </c>
      <c r="G2867" t="s">
        <v>21</v>
      </c>
      <c r="H2867">
        <v>2010</v>
      </c>
      <c r="I2867">
        <v>16297</v>
      </c>
      <c r="J2867">
        <v>15</v>
      </c>
      <c r="K2867" s="5">
        <v>251308.5742</v>
      </c>
      <c r="L2867" s="6">
        <v>1267.325274</v>
      </c>
      <c r="M28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8" spans="1:13" x14ac:dyDescent="0.2">
      <c r="A2868" t="s">
        <v>4741</v>
      </c>
      <c r="B2868" t="s">
        <v>15</v>
      </c>
      <c r="C2868">
        <v>9</v>
      </c>
      <c r="D2868" s="6">
        <v>260366.98</v>
      </c>
      <c r="E2868" s="6">
        <v>7676837985.9899998</v>
      </c>
      <c r="F2868">
        <v>35</v>
      </c>
      <c r="G2868" t="s">
        <v>19</v>
      </c>
      <c r="H2868">
        <v>2014</v>
      </c>
      <c r="I2868">
        <v>3243</v>
      </c>
      <c r="J2868">
        <v>11</v>
      </c>
      <c r="K2868" s="5">
        <v>29483.682980000001</v>
      </c>
      <c r="L2868" s="6">
        <v>7439.0566909999998</v>
      </c>
      <c r="M28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69" spans="1:13" x14ac:dyDescent="0.2">
      <c r="A2869" t="s">
        <v>4744</v>
      </c>
      <c r="B2869" t="s">
        <v>32</v>
      </c>
      <c r="C2869">
        <v>4</v>
      </c>
      <c r="D2869" s="6">
        <v>161747.1</v>
      </c>
      <c r="E2869" s="6">
        <v>4689268060.1800003</v>
      </c>
      <c r="F2869">
        <v>18</v>
      </c>
      <c r="G2869" t="s">
        <v>29</v>
      </c>
      <c r="H2869">
        <v>2000</v>
      </c>
      <c r="I2869">
        <v>12353</v>
      </c>
      <c r="J2869">
        <v>25</v>
      </c>
      <c r="K2869" s="5">
        <v>28990.35786</v>
      </c>
      <c r="L2869" s="6">
        <v>8985.9500029999999</v>
      </c>
      <c r="M28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0" spans="1:13" x14ac:dyDescent="0.2">
      <c r="A2870" t="s">
        <v>497</v>
      </c>
      <c r="B2870" t="s">
        <v>9</v>
      </c>
      <c r="C2870">
        <v>4</v>
      </c>
      <c r="D2870" s="6">
        <v>101005.49</v>
      </c>
      <c r="E2870" s="6">
        <v>3450994916.52</v>
      </c>
      <c r="F2870">
        <v>20</v>
      </c>
      <c r="G2870" t="s">
        <v>37</v>
      </c>
      <c r="H2870">
        <v>2002</v>
      </c>
      <c r="I2870">
        <v>19624</v>
      </c>
      <c r="J2870">
        <v>23</v>
      </c>
      <c r="K2870" s="5">
        <v>34165.408810000001</v>
      </c>
      <c r="L2870" s="6">
        <v>5050.2745779999996</v>
      </c>
      <c r="M28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1" spans="1:13" x14ac:dyDescent="0.2">
      <c r="A2871" t="s">
        <v>4745</v>
      </c>
      <c r="B2871" t="s">
        <v>24</v>
      </c>
      <c r="C2871">
        <v>2</v>
      </c>
      <c r="D2871" s="6">
        <v>175939.23</v>
      </c>
      <c r="E2871" s="6">
        <v>8691768883.0599995</v>
      </c>
      <c r="F2871">
        <v>35</v>
      </c>
      <c r="G2871" t="s">
        <v>37</v>
      </c>
      <c r="H2871">
        <v>2006</v>
      </c>
      <c r="I2871">
        <v>13676</v>
      </c>
      <c r="J2871">
        <v>19</v>
      </c>
      <c r="K2871" s="5">
        <v>49401.10787</v>
      </c>
      <c r="L2871" s="6">
        <v>5026.83518</v>
      </c>
      <c r="M28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2" spans="1:13" x14ac:dyDescent="0.2">
      <c r="A2872" t="s">
        <v>4746</v>
      </c>
      <c r="B2872" t="s">
        <v>24</v>
      </c>
      <c r="C2872">
        <v>5</v>
      </c>
      <c r="D2872" s="6">
        <v>289574.52</v>
      </c>
      <c r="E2872" s="6">
        <v>4605828370.6800003</v>
      </c>
      <c r="F2872">
        <v>26</v>
      </c>
      <c r="G2872" t="s">
        <v>16</v>
      </c>
      <c r="H2872">
        <v>2003</v>
      </c>
      <c r="I2872">
        <v>2093</v>
      </c>
      <c r="J2872">
        <v>22</v>
      </c>
      <c r="K2872" s="5">
        <v>15904.50268</v>
      </c>
      <c r="L2872" s="6">
        <v>11137.4817</v>
      </c>
      <c r="M28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3" spans="1:13" x14ac:dyDescent="0.2">
      <c r="A2873" t="s">
        <v>4747</v>
      </c>
      <c r="B2873" t="s">
        <v>24</v>
      </c>
      <c r="C2873">
        <v>2</v>
      </c>
      <c r="D2873" s="6">
        <v>38621.56</v>
      </c>
      <c r="E2873" s="6">
        <v>10495127191.82</v>
      </c>
      <c r="F2873">
        <v>39</v>
      </c>
      <c r="G2873" t="s">
        <v>27</v>
      </c>
      <c r="H2873">
        <v>2003</v>
      </c>
      <c r="I2873">
        <v>6098</v>
      </c>
      <c r="J2873">
        <v>22</v>
      </c>
      <c r="K2873" s="5">
        <v>271741.71750000003</v>
      </c>
      <c r="L2873" s="6">
        <v>990.29636519999997</v>
      </c>
      <c r="M28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4" spans="1:13" x14ac:dyDescent="0.2">
      <c r="A2874" t="s">
        <v>4753</v>
      </c>
      <c r="B2874" t="s">
        <v>18</v>
      </c>
      <c r="C2874">
        <v>3</v>
      </c>
      <c r="D2874" s="6">
        <v>400149.49</v>
      </c>
      <c r="E2874" s="6">
        <v>15959194468.620001</v>
      </c>
      <c r="F2874">
        <v>34</v>
      </c>
      <c r="G2874" t="s">
        <v>16</v>
      </c>
      <c r="H2874">
        <v>2023</v>
      </c>
      <c r="I2874">
        <v>1035</v>
      </c>
      <c r="J2874">
        <v>2</v>
      </c>
      <c r="K2874" s="5">
        <v>39882.080869999998</v>
      </c>
      <c r="L2874" s="6">
        <v>11769.102650000001</v>
      </c>
      <c r="M28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5" spans="1:13" x14ac:dyDescent="0.2">
      <c r="A2875" t="s">
        <v>4754</v>
      </c>
      <c r="B2875" t="s">
        <v>32</v>
      </c>
      <c r="C2875">
        <v>5</v>
      </c>
      <c r="D2875" s="6">
        <v>394230.86</v>
      </c>
      <c r="E2875" s="6">
        <v>19630332296.869999</v>
      </c>
      <c r="F2875">
        <v>26</v>
      </c>
      <c r="G2875" t="s">
        <v>35</v>
      </c>
      <c r="H2875">
        <v>2019</v>
      </c>
      <c r="I2875">
        <v>7287</v>
      </c>
      <c r="J2875">
        <v>6</v>
      </c>
      <c r="K2875" s="5">
        <v>49793.00245</v>
      </c>
      <c r="L2875" s="6">
        <v>15162.7253</v>
      </c>
      <c r="M28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6" spans="1:13" x14ac:dyDescent="0.2">
      <c r="A2876" t="s">
        <v>4756</v>
      </c>
      <c r="B2876" t="s">
        <v>42</v>
      </c>
      <c r="C2876">
        <v>10</v>
      </c>
      <c r="D2876" s="6">
        <v>171955.65</v>
      </c>
      <c r="E2876" s="6">
        <v>656033715.47000003</v>
      </c>
      <c r="F2876">
        <v>19</v>
      </c>
      <c r="G2876" t="s">
        <v>33</v>
      </c>
      <c r="H2876">
        <v>2019</v>
      </c>
      <c r="I2876">
        <v>6454</v>
      </c>
      <c r="J2876">
        <v>6</v>
      </c>
      <c r="K2876" s="5">
        <v>3814.1331340000002</v>
      </c>
      <c r="L2876" s="6">
        <v>9050.2976099999996</v>
      </c>
      <c r="M28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7" spans="1:13" x14ac:dyDescent="0.2">
      <c r="A2877" t="s">
        <v>4759</v>
      </c>
      <c r="B2877" t="s">
        <v>15</v>
      </c>
      <c r="C2877">
        <v>8</v>
      </c>
      <c r="D2877" s="6">
        <v>221935.96</v>
      </c>
      <c r="E2877" s="6">
        <v>4863780243.6199999</v>
      </c>
      <c r="F2877">
        <v>32</v>
      </c>
      <c r="G2877" t="s">
        <v>35</v>
      </c>
      <c r="H2877">
        <v>2022</v>
      </c>
      <c r="I2877">
        <v>19131</v>
      </c>
      <c r="J2877">
        <v>3</v>
      </c>
      <c r="K2877" s="5">
        <v>21914.242289999998</v>
      </c>
      <c r="L2877" s="6">
        <v>6935.498619</v>
      </c>
      <c r="M28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8" spans="1:13" x14ac:dyDescent="0.2">
      <c r="A2878" t="s">
        <v>4761</v>
      </c>
      <c r="B2878" t="s">
        <v>18</v>
      </c>
      <c r="C2878">
        <v>3</v>
      </c>
      <c r="D2878" s="6">
        <v>395755.99</v>
      </c>
      <c r="E2878" s="6">
        <v>13032664266.23</v>
      </c>
      <c r="F2878">
        <v>37</v>
      </c>
      <c r="G2878" t="s">
        <v>33</v>
      </c>
      <c r="H2878">
        <v>2008</v>
      </c>
      <c r="I2878">
        <v>4008</v>
      </c>
      <c r="J2878">
        <v>17</v>
      </c>
      <c r="K2878" s="5">
        <v>32930.060389999999</v>
      </c>
      <c r="L2878" s="6">
        <v>10696.10772</v>
      </c>
      <c r="M28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79" spans="1:13" x14ac:dyDescent="0.2">
      <c r="A2879" t="s">
        <v>4762</v>
      </c>
      <c r="B2879" t="s">
        <v>9</v>
      </c>
      <c r="C2879">
        <v>7</v>
      </c>
      <c r="D2879" s="6">
        <v>32704.47</v>
      </c>
      <c r="E2879" s="6">
        <v>15824075808.790001</v>
      </c>
      <c r="F2879">
        <v>27</v>
      </c>
      <c r="G2879" t="s">
        <v>21</v>
      </c>
      <c r="H2879">
        <v>2015</v>
      </c>
      <c r="I2879">
        <v>10789</v>
      </c>
      <c r="J2879">
        <v>10</v>
      </c>
      <c r="K2879" s="5">
        <v>483849.60259999998</v>
      </c>
      <c r="L2879" s="6">
        <v>1211.2765360000001</v>
      </c>
      <c r="M28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0" spans="1:13" x14ac:dyDescent="0.2">
      <c r="A2880" t="s">
        <v>4763</v>
      </c>
      <c r="B2880" t="s">
        <v>42</v>
      </c>
      <c r="C2880">
        <v>10</v>
      </c>
      <c r="D2880" s="6">
        <v>45125.09</v>
      </c>
      <c r="E2880" s="6">
        <v>19389731629.77</v>
      </c>
      <c r="F2880">
        <v>10</v>
      </c>
      <c r="G2880" t="s">
        <v>35</v>
      </c>
      <c r="H2880">
        <v>2002</v>
      </c>
      <c r="I2880">
        <v>10036</v>
      </c>
      <c r="J2880">
        <v>23</v>
      </c>
      <c r="K2880" s="5">
        <v>429687.44130000001</v>
      </c>
      <c r="L2880" s="6">
        <v>4512.5094760000002</v>
      </c>
      <c r="M28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1" spans="1:13" x14ac:dyDescent="0.2">
      <c r="A2881" t="s">
        <v>4764</v>
      </c>
      <c r="B2881" t="s">
        <v>32</v>
      </c>
      <c r="C2881">
        <v>1</v>
      </c>
      <c r="D2881" s="6">
        <v>337133.43</v>
      </c>
      <c r="E2881" s="6">
        <v>12067160443.65</v>
      </c>
      <c r="F2881">
        <v>30</v>
      </c>
      <c r="G2881" t="s">
        <v>33</v>
      </c>
      <c r="H2881">
        <v>2018</v>
      </c>
      <c r="I2881">
        <v>17404</v>
      </c>
      <c r="J2881">
        <v>7</v>
      </c>
      <c r="K2881" s="5">
        <v>35792.426079999997</v>
      </c>
      <c r="L2881" s="6">
        <v>11237.780940000001</v>
      </c>
      <c r="M28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2" spans="1:13" x14ac:dyDescent="0.2">
      <c r="A2882" t="s">
        <v>4765</v>
      </c>
      <c r="B2882" t="s">
        <v>12</v>
      </c>
      <c r="C2882">
        <v>6</v>
      </c>
      <c r="D2882" s="6">
        <v>105987.76</v>
      </c>
      <c r="E2882" s="6">
        <v>25462220223.299999</v>
      </c>
      <c r="F2882">
        <v>27</v>
      </c>
      <c r="G2882" t="s">
        <v>13</v>
      </c>
      <c r="H2882">
        <v>2001</v>
      </c>
      <c r="I2882">
        <v>8467</v>
      </c>
      <c r="J2882">
        <v>24</v>
      </c>
      <c r="K2882" s="5">
        <v>240236.35680000001</v>
      </c>
      <c r="L2882" s="6">
        <v>3925.4727320000002</v>
      </c>
      <c r="M28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3" spans="1:13" x14ac:dyDescent="0.2">
      <c r="A2883" t="s">
        <v>4766</v>
      </c>
      <c r="B2883" t="s">
        <v>18</v>
      </c>
      <c r="C2883">
        <v>9</v>
      </c>
      <c r="D2883" s="6">
        <v>319245.24</v>
      </c>
      <c r="E2883" s="6">
        <v>10958409018.690001</v>
      </c>
      <c r="F2883">
        <v>19</v>
      </c>
      <c r="G2883" t="s">
        <v>13</v>
      </c>
      <c r="H2883">
        <v>2007</v>
      </c>
      <c r="I2883">
        <v>866</v>
      </c>
      <c r="J2883">
        <v>18</v>
      </c>
      <c r="K2883" s="5">
        <v>34324.990299999998</v>
      </c>
      <c r="L2883" s="6">
        <v>16802.381069999999</v>
      </c>
      <c r="M28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4" spans="1:13" x14ac:dyDescent="0.2">
      <c r="A2884" t="s">
        <v>4767</v>
      </c>
      <c r="B2884" t="s">
        <v>32</v>
      </c>
      <c r="C2884">
        <v>7</v>
      </c>
      <c r="D2884" s="6">
        <v>405178.28</v>
      </c>
      <c r="E2884" s="6">
        <v>13159169142.969999</v>
      </c>
      <c r="F2884">
        <v>45</v>
      </c>
      <c r="G2884" t="s">
        <v>29</v>
      </c>
      <c r="H2884">
        <v>2004</v>
      </c>
      <c r="I2884">
        <v>18582</v>
      </c>
      <c r="J2884">
        <v>21</v>
      </c>
      <c r="K2884" s="5">
        <v>32476.479439999999</v>
      </c>
      <c r="L2884" s="6">
        <v>9003.9616979999992</v>
      </c>
      <c r="M28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5" spans="1:13" x14ac:dyDescent="0.2">
      <c r="A2885" t="s">
        <v>4768</v>
      </c>
      <c r="B2885" t="s">
        <v>18</v>
      </c>
      <c r="C2885">
        <v>4</v>
      </c>
      <c r="D2885" s="6">
        <v>212840.67</v>
      </c>
      <c r="E2885" s="6">
        <v>9519671305.5</v>
      </c>
      <c r="F2885">
        <v>13</v>
      </c>
      <c r="G2885" t="s">
        <v>27</v>
      </c>
      <c r="H2885">
        <v>2012</v>
      </c>
      <c r="I2885">
        <v>16119</v>
      </c>
      <c r="J2885">
        <v>13</v>
      </c>
      <c r="K2885" s="5">
        <v>44725.749649999998</v>
      </c>
      <c r="L2885" s="6">
        <v>16372.359130000001</v>
      </c>
      <c r="M28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6" spans="1:13" x14ac:dyDescent="0.2">
      <c r="A2886" t="s">
        <v>4770</v>
      </c>
      <c r="B2886" t="s">
        <v>18</v>
      </c>
      <c r="C2886">
        <v>8</v>
      </c>
      <c r="D2886" s="6">
        <v>100075.16</v>
      </c>
      <c r="E2886" s="6">
        <v>3720439311.5500002</v>
      </c>
      <c r="F2886">
        <v>8</v>
      </c>
      <c r="G2886" t="s">
        <v>27</v>
      </c>
      <c r="H2886">
        <v>2018</v>
      </c>
      <c r="I2886">
        <v>12912</v>
      </c>
      <c r="J2886">
        <v>7</v>
      </c>
      <c r="K2886" s="5">
        <v>37175.449670000002</v>
      </c>
      <c r="L2886" s="6">
        <v>12509.395549999999</v>
      </c>
      <c r="M28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7" spans="1:13" x14ac:dyDescent="0.2">
      <c r="A2887" t="s">
        <v>4771</v>
      </c>
      <c r="B2887" t="s">
        <v>42</v>
      </c>
      <c r="C2887">
        <v>1</v>
      </c>
      <c r="D2887" s="6">
        <v>48220.04</v>
      </c>
      <c r="E2887" s="6">
        <v>10759882434.48</v>
      </c>
      <c r="F2887">
        <v>19</v>
      </c>
      <c r="G2887" t="s">
        <v>35</v>
      </c>
      <c r="H2887">
        <v>2013</v>
      </c>
      <c r="I2887">
        <v>12802</v>
      </c>
      <c r="J2887">
        <v>12</v>
      </c>
      <c r="K2887" s="5">
        <v>223140.29060000001</v>
      </c>
      <c r="L2887" s="6">
        <v>2537.8969539999998</v>
      </c>
      <c r="M28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8" spans="1:13" x14ac:dyDescent="0.2">
      <c r="A2888" t="s">
        <v>4772</v>
      </c>
      <c r="B2888" t="s">
        <v>15</v>
      </c>
      <c r="C2888">
        <v>3</v>
      </c>
      <c r="D2888" s="6">
        <v>146414.69</v>
      </c>
      <c r="E2888" s="6">
        <v>24151070670.689999</v>
      </c>
      <c r="F2888">
        <v>44</v>
      </c>
      <c r="G2888" t="s">
        <v>37</v>
      </c>
      <c r="H2888">
        <v>2013</v>
      </c>
      <c r="I2888">
        <v>19958</v>
      </c>
      <c r="J2888">
        <v>12</v>
      </c>
      <c r="K2888" s="5">
        <v>164948.78270000001</v>
      </c>
      <c r="L2888" s="6">
        <v>3327.6065050000002</v>
      </c>
      <c r="M28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89" spans="1:13" x14ac:dyDescent="0.2">
      <c r="A2889" t="s">
        <v>4773</v>
      </c>
      <c r="B2889" t="s">
        <v>24</v>
      </c>
      <c r="C2889">
        <v>2</v>
      </c>
      <c r="D2889" s="6">
        <v>329688.52</v>
      </c>
      <c r="E2889" s="6">
        <v>8972171719.1000004</v>
      </c>
      <c r="F2889">
        <v>34</v>
      </c>
      <c r="G2889" t="s">
        <v>16</v>
      </c>
      <c r="H2889">
        <v>2012</v>
      </c>
      <c r="I2889">
        <v>1161</v>
      </c>
      <c r="J2889">
        <v>13</v>
      </c>
      <c r="K2889" s="5">
        <v>27213.085920000001</v>
      </c>
      <c r="L2889" s="6">
        <v>9696.7211879999995</v>
      </c>
      <c r="M28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0" spans="1:13" x14ac:dyDescent="0.2">
      <c r="A2890" t="s">
        <v>4774</v>
      </c>
      <c r="B2890" t="s">
        <v>18</v>
      </c>
      <c r="C2890">
        <v>6</v>
      </c>
      <c r="D2890" s="6">
        <v>342710.39</v>
      </c>
      <c r="E2890" s="6">
        <v>6618439186.0600004</v>
      </c>
      <c r="F2890">
        <v>33</v>
      </c>
      <c r="G2890" t="s">
        <v>33</v>
      </c>
      <c r="H2890">
        <v>2001</v>
      </c>
      <c r="I2890">
        <v>18852</v>
      </c>
      <c r="J2890">
        <v>24</v>
      </c>
      <c r="K2890" s="5">
        <v>19311.047289999999</v>
      </c>
      <c r="L2890" s="6">
        <v>10385.16322</v>
      </c>
      <c r="M28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1" spans="1:13" x14ac:dyDescent="0.2">
      <c r="A2891" t="s">
        <v>500</v>
      </c>
      <c r="B2891" t="s">
        <v>9</v>
      </c>
      <c r="C2891">
        <v>10</v>
      </c>
      <c r="D2891" s="6">
        <v>252657.21</v>
      </c>
      <c r="E2891" s="6">
        <v>97736860.200000003</v>
      </c>
      <c r="F2891">
        <v>21</v>
      </c>
      <c r="G2891" t="s">
        <v>27</v>
      </c>
      <c r="H2891">
        <v>2021</v>
      </c>
      <c r="I2891">
        <v>11582</v>
      </c>
      <c r="J2891">
        <v>4</v>
      </c>
      <c r="K2891" s="5">
        <v>385.83583110000001</v>
      </c>
      <c r="L2891" s="6">
        <v>12031.29552</v>
      </c>
      <c r="M28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2" spans="1:13" x14ac:dyDescent="0.2">
      <c r="A2892" t="s">
        <v>4775</v>
      </c>
      <c r="B2892" t="s">
        <v>15</v>
      </c>
      <c r="C2892">
        <v>2</v>
      </c>
      <c r="D2892" s="6">
        <v>39471.22</v>
      </c>
      <c r="E2892" s="6">
        <v>17730746932.869999</v>
      </c>
      <c r="F2892">
        <v>30</v>
      </c>
      <c r="G2892" t="s">
        <v>19</v>
      </c>
      <c r="H2892">
        <v>2008</v>
      </c>
      <c r="I2892">
        <v>18655</v>
      </c>
      <c r="J2892">
        <v>17</v>
      </c>
      <c r="K2892" s="5">
        <v>449206.01140000002</v>
      </c>
      <c r="L2892" s="6">
        <v>1315.707197</v>
      </c>
      <c r="M28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3" spans="1:13" x14ac:dyDescent="0.2">
      <c r="A2893" t="s">
        <v>4779</v>
      </c>
      <c r="B2893" t="s">
        <v>32</v>
      </c>
      <c r="C2893">
        <v>2</v>
      </c>
      <c r="D2893" s="6">
        <v>238808.62</v>
      </c>
      <c r="E2893" s="6">
        <v>10848666397.469999</v>
      </c>
      <c r="F2893">
        <v>47</v>
      </c>
      <c r="G2893" t="s">
        <v>16</v>
      </c>
      <c r="H2893">
        <v>2022</v>
      </c>
      <c r="I2893">
        <v>18028</v>
      </c>
      <c r="J2893">
        <v>3</v>
      </c>
      <c r="K2893" s="5">
        <v>45427.286339999999</v>
      </c>
      <c r="L2893" s="6">
        <v>5081.0344800000003</v>
      </c>
      <c r="M28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4" spans="1:13" x14ac:dyDescent="0.2">
      <c r="A2894" t="s">
        <v>4782</v>
      </c>
      <c r="B2894" t="s">
        <v>42</v>
      </c>
      <c r="C2894">
        <v>1</v>
      </c>
      <c r="D2894" s="6">
        <v>154374.59</v>
      </c>
      <c r="E2894" s="6">
        <v>6857313841.7200003</v>
      </c>
      <c r="F2894">
        <v>29</v>
      </c>
      <c r="G2894" t="s">
        <v>19</v>
      </c>
      <c r="H2894">
        <v>2018</v>
      </c>
      <c r="I2894">
        <v>1012</v>
      </c>
      <c r="J2894">
        <v>7</v>
      </c>
      <c r="K2894" s="5">
        <v>44418.965830000001</v>
      </c>
      <c r="L2894" s="6">
        <v>5323.2615919999998</v>
      </c>
      <c r="M28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5" spans="1:13" x14ac:dyDescent="0.2">
      <c r="A2895" t="s">
        <v>4784</v>
      </c>
      <c r="B2895" t="s">
        <v>42</v>
      </c>
      <c r="C2895">
        <v>4</v>
      </c>
      <c r="D2895" s="6">
        <v>207547.73</v>
      </c>
      <c r="E2895" s="6">
        <v>9686579328.6800003</v>
      </c>
      <c r="F2895">
        <v>18</v>
      </c>
      <c r="G2895" t="s">
        <v>16</v>
      </c>
      <c r="H2895">
        <v>2001</v>
      </c>
      <c r="I2895">
        <v>12737</v>
      </c>
      <c r="J2895">
        <v>24</v>
      </c>
      <c r="K2895" s="5">
        <v>46670.575420000001</v>
      </c>
      <c r="L2895" s="6">
        <v>11530.4292</v>
      </c>
      <c r="M28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6" spans="1:13" x14ac:dyDescent="0.2">
      <c r="A2896" t="s">
        <v>4786</v>
      </c>
      <c r="B2896" t="s">
        <v>9</v>
      </c>
      <c r="C2896">
        <v>9</v>
      </c>
      <c r="D2896" s="6">
        <v>150936.9</v>
      </c>
      <c r="E2896" s="6">
        <v>3215203894.0100002</v>
      </c>
      <c r="F2896">
        <v>38</v>
      </c>
      <c r="G2896" t="s">
        <v>35</v>
      </c>
      <c r="H2896">
        <v>2022</v>
      </c>
      <c r="I2896">
        <v>721</v>
      </c>
      <c r="J2896">
        <v>3</v>
      </c>
      <c r="K2896" s="5">
        <v>21300.641869999999</v>
      </c>
      <c r="L2896" s="6">
        <v>3972.0238140000001</v>
      </c>
      <c r="M28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7" spans="1:13" x14ac:dyDescent="0.2">
      <c r="A2897" t="s">
        <v>4787</v>
      </c>
      <c r="B2897" t="s">
        <v>49</v>
      </c>
      <c r="C2897">
        <v>7</v>
      </c>
      <c r="D2897" s="6">
        <v>307566.3</v>
      </c>
      <c r="E2897" s="6">
        <v>14010564299.139999</v>
      </c>
      <c r="F2897">
        <v>26</v>
      </c>
      <c r="G2897" t="s">
        <v>16</v>
      </c>
      <c r="H2897">
        <v>2013</v>
      </c>
      <c r="I2897">
        <v>14648</v>
      </c>
      <c r="J2897">
        <v>12</v>
      </c>
      <c r="K2897" s="5">
        <v>45551.989009999998</v>
      </c>
      <c r="L2897" s="6">
        <v>11829.47309</v>
      </c>
      <c r="M28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8" spans="1:13" x14ac:dyDescent="0.2">
      <c r="A2898" t="s">
        <v>4788</v>
      </c>
      <c r="B2898" t="s">
        <v>12</v>
      </c>
      <c r="C2898">
        <v>10</v>
      </c>
      <c r="D2898" s="6">
        <v>219383.04000000001</v>
      </c>
      <c r="E2898" s="6">
        <v>10132174731.84</v>
      </c>
      <c r="F2898">
        <v>19</v>
      </c>
      <c r="G2898" t="s">
        <v>27</v>
      </c>
      <c r="H2898">
        <v>2001</v>
      </c>
      <c r="I2898">
        <v>9483</v>
      </c>
      <c r="J2898">
        <v>24</v>
      </c>
      <c r="K2898" s="5">
        <v>46183.858240000001</v>
      </c>
      <c r="L2898" s="6">
        <v>11546.47594</v>
      </c>
      <c r="M28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899" spans="1:13" x14ac:dyDescent="0.2">
      <c r="A2899" t="s">
        <v>4789</v>
      </c>
      <c r="B2899" t="s">
        <v>9</v>
      </c>
      <c r="C2899">
        <v>2</v>
      </c>
      <c r="D2899" s="6">
        <v>475407.06</v>
      </c>
      <c r="E2899" s="6">
        <v>11129240027.030001</v>
      </c>
      <c r="F2899">
        <v>36</v>
      </c>
      <c r="G2899" t="s">
        <v>21</v>
      </c>
      <c r="H2899">
        <v>2023</v>
      </c>
      <c r="I2899">
        <v>5424</v>
      </c>
      <c r="J2899">
        <v>2</v>
      </c>
      <c r="K2899" s="5">
        <v>23408.917580000001</v>
      </c>
      <c r="L2899" s="6">
        <v>13205.75159</v>
      </c>
      <c r="M28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0" spans="1:13" x14ac:dyDescent="0.2">
      <c r="A2900" t="s">
        <v>4790</v>
      </c>
      <c r="B2900" t="s">
        <v>18</v>
      </c>
      <c r="C2900">
        <v>7</v>
      </c>
      <c r="D2900" s="6">
        <v>138683.85</v>
      </c>
      <c r="E2900" s="6">
        <v>6928584889.6000004</v>
      </c>
      <c r="F2900">
        <v>33</v>
      </c>
      <c r="G2900" t="s">
        <v>16</v>
      </c>
      <c r="H2900">
        <v>2012</v>
      </c>
      <c r="I2900">
        <v>625</v>
      </c>
      <c r="J2900">
        <v>13</v>
      </c>
      <c r="K2900" s="5">
        <v>49958.566319999998</v>
      </c>
      <c r="L2900" s="6">
        <v>4202.540841</v>
      </c>
      <c r="M29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1" spans="1:13" x14ac:dyDescent="0.2">
      <c r="A2901" t="s">
        <v>4791</v>
      </c>
      <c r="B2901" t="s">
        <v>24</v>
      </c>
      <c r="C2901">
        <v>10</v>
      </c>
      <c r="D2901" s="6">
        <v>427318.47</v>
      </c>
      <c r="E2901" s="6">
        <v>7852833306.9399996</v>
      </c>
      <c r="F2901">
        <v>48</v>
      </c>
      <c r="G2901" t="s">
        <v>16</v>
      </c>
      <c r="H2901">
        <v>2010</v>
      </c>
      <c r="I2901">
        <v>8841</v>
      </c>
      <c r="J2901">
        <v>15</v>
      </c>
      <c r="K2901" s="5">
        <v>18376.004300000001</v>
      </c>
      <c r="L2901" s="6">
        <v>8902.4680619999999</v>
      </c>
      <c r="M29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2" spans="1:13" x14ac:dyDescent="0.2">
      <c r="A2902" t="s">
        <v>4792</v>
      </c>
      <c r="B2902" t="s">
        <v>18</v>
      </c>
      <c r="C2902">
        <v>1</v>
      </c>
      <c r="D2902" s="6">
        <v>15515.06</v>
      </c>
      <c r="E2902" s="6">
        <v>5314200501.25</v>
      </c>
      <c r="F2902">
        <v>15</v>
      </c>
      <c r="G2902" t="s">
        <v>35</v>
      </c>
      <c r="H2902">
        <v>2017</v>
      </c>
      <c r="I2902">
        <v>2913</v>
      </c>
      <c r="J2902">
        <v>8</v>
      </c>
      <c r="K2902" s="5">
        <v>342517.89240000001</v>
      </c>
      <c r="L2902" s="6">
        <v>1034.3372039999999</v>
      </c>
      <c r="M29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3" spans="1:13" x14ac:dyDescent="0.2">
      <c r="A2903" t="s">
        <v>4793</v>
      </c>
      <c r="B2903" t="s">
        <v>24</v>
      </c>
      <c r="C2903">
        <v>4</v>
      </c>
      <c r="D2903" s="6">
        <v>420543.76</v>
      </c>
      <c r="E2903" s="6">
        <v>10462494753.43</v>
      </c>
      <c r="F2903">
        <v>24</v>
      </c>
      <c r="G2903" t="s">
        <v>21</v>
      </c>
      <c r="H2903">
        <v>2012</v>
      </c>
      <c r="I2903">
        <v>12946</v>
      </c>
      <c r="J2903">
        <v>13</v>
      </c>
      <c r="K2903" s="5">
        <v>24877.492689999999</v>
      </c>
      <c r="L2903" s="6">
        <v>17522.656490000001</v>
      </c>
      <c r="M29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4" spans="1:13" x14ac:dyDescent="0.2">
      <c r="A2904" t="s">
        <v>4794</v>
      </c>
      <c r="B2904" t="s">
        <v>24</v>
      </c>
      <c r="C2904">
        <v>8</v>
      </c>
      <c r="D2904" s="6">
        <v>140198.10999999999</v>
      </c>
      <c r="E2904" s="6">
        <v>5717798599.9700003</v>
      </c>
      <c r="F2904">
        <v>22</v>
      </c>
      <c r="G2904" t="s">
        <v>37</v>
      </c>
      <c r="H2904">
        <v>2005</v>
      </c>
      <c r="I2904">
        <v>17086</v>
      </c>
      <c r="J2904">
        <v>20</v>
      </c>
      <c r="K2904" s="5">
        <v>40782.70549</v>
      </c>
      <c r="L2904" s="6">
        <v>6372.6415539999998</v>
      </c>
      <c r="M29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5" spans="1:13" x14ac:dyDescent="0.2">
      <c r="A2905" t="s">
        <v>502</v>
      </c>
      <c r="B2905" t="s">
        <v>9</v>
      </c>
      <c r="C2905">
        <v>8</v>
      </c>
      <c r="D2905" s="6">
        <v>337642.11</v>
      </c>
      <c r="E2905" s="6">
        <v>1306457376.29</v>
      </c>
      <c r="F2905">
        <v>23</v>
      </c>
      <c r="G2905" t="s">
        <v>27</v>
      </c>
      <c r="H2905">
        <v>2004</v>
      </c>
      <c r="I2905">
        <v>285</v>
      </c>
      <c r="J2905">
        <v>21</v>
      </c>
      <c r="K2905" s="5">
        <v>3868.3555609999999</v>
      </c>
      <c r="L2905" s="6">
        <v>14680.09174</v>
      </c>
      <c r="M29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6" spans="1:13" x14ac:dyDescent="0.2">
      <c r="A2906" t="s">
        <v>4797</v>
      </c>
      <c r="B2906" t="s">
        <v>15</v>
      </c>
      <c r="C2906">
        <v>1</v>
      </c>
      <c r="D2906" s="6">
        <v>137521.51999999999</v>
      </c>
      <c r="E2906" s="6">
        <v>5203961305.9099998</v>
      </c>
      <c r="F2906">
        <v>16</v>
      </c>
      <c r="G2906" t="s">
        <v>37</v>
      </c>
      <c r="H2906">
        <v>2020</v>
      </c>
      <c r="I2906">
        <v>1429</v>
      </c>
      <c r="J2906">
        <v>5</v>
      </c>
      <c r="K2906" s="5">
        <v>37840.069069999998</v>
      </c>
      <c r="L2906" s="6">
        <v>8595.0949479999999</v>
      </c>
      <c r="M29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7" spans="1:13" x14ac:dyDescent="0.2">
      <c r="A2907" t="s">
        <v>4798</v>
      </c>
      <c r="B2907" t="s">
        <v>15</v>
      </c>
      <c r="C2907">
        <v>9</v>
      </c>
      <c r="D2907" s="6">
        <v>29726.15</v>
      </c>
      <c r="E2907" s="6">
        <v>4839664440.4799995</v>
      </c>
      <c r="F2907">
        <v>21</v>
      </c>
      <c r="G2907" t="s">
        <v>10</v>
      </c>
      <c r="H2907">
        <v>2013</v>
      </c>
      <c r="I2907">
        <v>1069</v>
      </c>
      <c r="J2907">
        <v>12</v>
      </c>
      <c r="K2907" s="5">
        <v>162807.31520000001</v>
      </c>
      <c r="L2907" s="6">
        <v>1415.5309649999999</v>
      </c>
      <c r="M29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8" spans="1:13" x14ac:dyDescent="0.2">
      <c r="A2908" t="s">
        <v>4799</v>
      </c>
      <c r="B2908" t="s">
        <v>24</v>
      </c>
      <c r="C2908">
        <v>6</v>
      </c>
      <c r="D2908" s="6">
        <v>47474.53</v>
      </c>
      <c r="E2908" s="6">
        <v>21108769284.43</v>
      </c>
      <c r="F2908">
        <v>5</v>
      </c>
      <c r="G2908" t="s">
        <v>19</v>
      </c>
      <c r="H2908">
        <v>2006</v>
      </c>
      <c r="I2908">
        <v>6162</v>
      </c>
      <c r="J2908">
        <v>19</v>
      </c>
      <c r="K2908" s="5">
        <v>444632.56709999999</v>
      </c>
      <c r="L2908" s="6">
        <v>9494.9058490000007</v>
      </c>
      <c r="M29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09" spans="1:13" x14ac:dyDescent="0.2">
      <c r="A2909" t="s">
        <v>4800</v>
      </c>
      <c r="B2909" t="s">
        <v>12</v>
      </c>
      <c r="C2909">
        <v>10</v>
      </c>
      <c r="D2909" s="6">
        <v>59425.78</v>
      </c>
      <c r="E2909" s="6">
        <v>2769861447.8899999</v>
      </c>
      <c r="F2909">
        <v>34</v>
      </c>
      <c r="G2909" t="s">
        <v>35</v>
      </c>
      <c r="H2909">
        <v>2023</v>
      </c>
      <c r="I2909">
        <v>513</v>
      </c>
      <c r="J2909">
        <v>2</v>
      </c>
      <c r="K2909" s="5">
        <v>46609.437760000001</v>
      </c>
      <c r="L2909" s="6">
        <v>1747.8169499999999</v>
      </c>
      <c r="M29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0" spans="1:13" x14ac:dyDescent="0.2">
      <c r="A2910" t="s">
        <v>4801</v>
      </c>
      <c r="B2910" t="s">
        <v>32</v>
      </c>
      <c r="C2910">
        <v>4</v>
      </c>
      <c r="D2910" s="6">
        <v>397509.73</v>
      </c>
      <c r="E2910" s="6">
        <v>9150654095.3500004</v>
      </c>
      <c r="F2910">
        <v>35</v>
      </c>
      <c r="G2910" t="s">
        <v>35</v>
      </c>
      <c r="H2910">
        <v>2005</v>
      </c>
      <c r="I2910">
        <v>19161</v>
      </c>
      <c r="J2910">
        <v>20</v>
      </c>
      <c r="K2910" s="5">
        <v>23018.95001</v>
      </c>
      <c r="L2910" s="6">
        <v>11357.420829999999</v>
      </c>
      <c r="M29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1" spans="1:13" x14ac:dyDescent="0.2">
      <c r="A2911" t="s">
        <v>4803</v>
      </c>
      <c r="B2911" t="s">
        <v>15</v>
      </c>
      <c r="C2911">
        <v>10</v>
      </c>
      <c r="D2911" s="6">
        <v>57784.55</v>
      </c>
      <c r="E2911" s="6">
        <v>2519063051.54</v>
      </c>
      <c r="F2911">
        <v>43</v>
      </c>
      <c r="G2911" t="s">
        <v>19</v>
      </c>
      <c r="H2911">
        <v>2004</v>
      </c>
      <c r="I2911">
        <v>11617</v>
      </c>
      <c r="J2911">
        <v>21</v>
      </c>
      <c r="K2911" s="5">
        <v>43593.056850000001</v>
      </c>
      <c r="L2911" s="6">
        <v>1343.8267940000001</v>
      </c>
      <c r="M29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2" spans="1:13" x14ac:dyDescent="0.2">
      <c r="A2912" t="s">
        <v>4805</v>
      </c>
      <c r="B2912" t="s">
        <v>9</v>
      </c>
      <c r="C2912">
        <v>5</v>
      </c>
      <c r="D2912" s="6">
        <v>491870.88</v>
      </c>
      <c r="E2912" s="6">
        <v>19619584888.810001</v>
      </c>
      <c r="F2912">
        <v>42</v>
      </c>
      <c r="G2912" t="s">
        <v>13</v>
      </c>
      <c r="H2912">
        <v>2001</v>
      </c>
      <c r="I2912">
        <v>6368</v>
      </c>
      <c r="J2912">
        <v>24</v>
      </c>
      <c r="K2912" s="5">
        <v>39886.673419999999</v>
      </c>
      <c r="L2912" s="6">
        <v>11711.21135</v>
      </c>
      <c r="M29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3" spans="1:13" x14ac:dyDescent="0.2">
      <c r="A2913" t="s">
        <v>4806</v>
      </c>
      <c r="B2913" t="s">
        <v>42</v>
      </c>
      <c r="C2913">
        <v>9</v>
      </c>
      <c r="D2913" s="6">
        <v>45647.06</v>
      </c>
      <c r="E2913" s="6">
        <v>1833533493.8399999</v>
      </c>
      <c r="F2913">
        <v>47</v>
      </c>
      <c r="G2913" t="s">
        <v>19</v>
      </c>
      <c r="H2913">
        <v>2023</v>
      </c>
      <c r="I2913">
        <v>9127</v>
      </c>
      <c r="J2913">
        <v>2</v>
      </c>
      <c r="K2913" s="5">
        <v>40166.61017</v>
      </c>
      <c r="L2913" s="6">
        <v>971.21413919999998</v>
      </c>
      <c r="M29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4" spans="1:13" x14ac:dyDescent="0.2">
      <c r="A2914" t="s">
        <v>4808</v>
      </c>
      <c r="B2914" t="s">
        <v>32</v>
      </c>
      <c r="C2914">
        <v>5</v>
      </c>
      <c r="D2914" s="6">
        <v>277368.34000000003</v>
      </c>
      <c r="E2914" s="6">
        <v>6870372615.6599998</v>
      </c>
      <c r="F2914">
        <v>26</v>
      </c>
      <c r="G2914" t="s">
        <v>16</v>
      </c>
      <c r="H2914">
        <v>2006</v>
      </c>
      <c r="I2914">
        <v>11892</v>
      </c>
      <c r="J2914">
        <v>19</v>
      </c>
      <c r="K2914" s="5">
        <v>24768.851330000001</v>
      </c>
      <c r="L2914" s="6">
        <v>10668.01319</v>
      </c>
      <c r="M29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5" spans="1:13" x14ac:dyDescent="0.2">
      <c r="A2915" t="s">
        <v>4809</v>
      </c>
      <c r="B2915" t="s">
        <v>24</v>
      </c>
      <c r="C2915">
        <v>1</v>
      </c>
      <c r="D2915" s="6">
        <v>21066.65</v>
      </c>
      <c r="E2915" s="6">
        <v>7387037915.3400002</v>
      </c>
      <c r="F2915">
        <v>23</v>
      </c>
      <c r="G2915" t="s">
        <v>29</v>
      </c>
      <c r="H2915">
        <v>2000</v>
      </c>
      <c r="I2915">
        <v>16526</v>
      </c>
      <c r="J2915">
        <v>25</v>
      </c>
      <c r="K2915" s="5">
        <v>350649.74119999999</v>
      </c>
      <c r="L2915" s="6">
        <v>915.94148770000004</v>
      </c>
      <c r="M29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6" spans="1:13" x14ac:dyDescent="0.2">
      <c r="A2916" t="s">
        <v>4810</v>
      </c>
      <c r="B2916" t="s">
        <v>42</v>
      </c>
      <c r="C2916">
        <v>4</v>
      </c>
      <c r="D2916" s="6">
        <v>188702.98</v>
      </c>
      <c r="E2916" s="6">
        <v>8724250829.2700005</v>
      </c>
      <c r="F2916">
        <v>18</v>
      </c>
      <c r="G2916" t="s">
        <v>16</v>
      </c>
      <c r="H2916">
        <v>2013</v>
      </c>
      <c r="I2916">
        <v>15887</v>
      </c>
      <c r="J2916">
        <v>12</v>
      </c>
      <c r="K2916" s="5">
        <v>46231.712590000003</v>
      </c>
      <c r="L2916" s="6">
        <v>10483.49912</v>
      </c>
      <c r="M29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7" spans="1:13" x14ac:dyDescent="0.2">
      <c r="A2917" t="s">
        <v>4811</v>
      </c>
      <c r="B2917" t="s">
        <v>24</v>
      </c>
      <c r="C2917">
        <v>2</v>
      </c>
      <c r="D2917" s="6">
        <v>403371.13</v>
      </c>
      <c r="E2917" s="6">
        <v>14792082731.450001</v>
      </c>
      <c r="F2917">
        <v>22</v>
      </c>
      <c r="G2917" t="s">
        <v>19</v>
      </c>
      <c r="H2917">
        <v>2019</v>
      </c>
      <c r="I2917">
        <v>359</v>
      </c>
      <c r="J2917">
        <v>6</v>
      </c>
      <c r="K2917" s="5">
        <v>36670.148730000001</v>
      </c>
      <c r="L2917" s="6">
        <v>18335.0514</v>
      </c>
      <c r="M29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8" spans="1:13" x14ac:dyDescent="0.2">
      <c r="A2918" t="s">
        <v>4812</v>
      </c>
      <c r="B2918" t="s">
        <v>42</v>
      </c>
      <c r="C2918">
        <v>4</v>
      </c>
      <c r="D2918" s="6">
        <v>214646.48</v>
      </c>
      <c r="E2918" s="6">
        <v>9632138511.6900005</v>
      </c>
      <c r="F2918">
        <v>47</v>
      </c>
      <c r="G2918" t="s">
        <v>13</v>
      </c>
      <c r="H2918">
        <v>2012</v>
      </c>
      <c r="I2918">
        <v>10961</v>
      </c>
      <c r="J2918">
        <v>13</v>
      </c>
      <c r="K2918" s="5">
        <v>44873.430419999997</v>
      </c>
      <c r="L2918" s="6">
        <v>4566.9463740000001</v>
      </c>
      <c r="M29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19" spans="1:13" x14ac:dyDescent="0.2">
      <c r="A2919" t="s">
        <v>4813</v>
      </c>
      <c r="B2919" t="s">
        <v>15</v>
      </c>
      <c r="C2919">
        <v>4</v>
      </c>
      <c r="D2919" s="6">
        <v>442587.19</v>
      </c>
      <c r="E2919" s="6">
        <v>9379902662.5900002</v>
      </c>
      <c r="F2919">
        <v>26</v>
      </c>
      <c r="G2919" t="s">
        <v>21</v>
      </c>
      <c r="H2919">
        <v>2004</v>
      </c>
      <c r="I2919">
        <v>8814</v>
      </c>
      <c r="J2919">
        <v>21</v>
      </c>
      <c r="K2919" s="5">
        <v>21192.344430000001</v>
      </c>
      <c r="L2919" s="6">
        <v>17022.584060000001</v>
      </c>
      <c r="M29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0" spans="1:13" x14ac:dyDescent="0.2">
      <c r="A2920" t="s">
        <v>4814</v>
      </c>
      <c r="B2920" t="s">
        <v>49</v>
      </c>
      <c r="C2920">
        <v>4</v>
      </c>
      <c r="D2920" s="6">
        <v>457228.57</v>
      </c>
      <c r="E2920" s="6">
        <v>21659919915.459999</v>
      </c>
      <c r="F2920">
        <v>38</v>
      </c>
      <c r="G2920" t="s">
        <v>27</v>
      </c>
      <c r="H2920">
        <v>2009</v>
      </c>
      <c r="I2920">
        <v>7685</v>
      </c>
      <c r="J2920">
        <v>16</v>
      </c>
      <c r="K2920" s="5">
        <v>47371.193010000003</v>
      </c>
      <c r="L2920" s="6">
        <v>12032.33071</v>
      </c>
      <c r="M29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1" spans="1:13" x14ac:dyDescent="0.2">
      <c r="A2921" t="s">
        <v>504</v>
      </c>
      <c r="B2921" t="s">
        <v>49</v>
      </c>
      <c r="C2921">
        <v>4</v>
      </c>
      <c r="D2921" s="6">
        <v>150806.85999999999</v>
      </c>
      <c r="E2921" s="6">
        <v>27875067897.259998</v>
      </c>
      <c r="F2921">
        <v>50</v>
      </c>
      <c r="G2921" t="s">
        <v>21</v>
      </c>
      <c r="H2921">
        <v>2002</v>
      </c>
      <c r="I2921">
        <v>12198</v>
      </c>
      <c r="J2921">
        <v>23</v>
      </c>
      <c r="K2921" s="5">
        <v>184838.52609999999</v>
      </c>
      <c r="L2921" s="6">
        <v>3016.137131</v>
      </c>
      <c r="M29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2" spans="1:13" x14ac:dyDescent="0.2">
      <c r="A2922" t="s">
        <v>4815</v>
      </c>
      <c r="B2922" t="s">
        <v>15</v>
      </c>
      <c r="C2922">
        <v>3</v>
      </c>
      <c r="D2922" s="6">
        <v>347490.36</v>
      </c>
      <c r="E2922" s="6">
        <v>13204464655.959999</v>
      </c>
      <c r="F2922">
        <v>31</v>
      </c>
      <c r="G2922" t="s">
        <v>27</v>
      </c>
      <c r="H2922">
        <v>2008</v>
      </c>
      <c r="I2922">
        <v>19662</v>
      </c>
      <c r="J2922">
        <v>17</v>
      </c>
      <c r="K2922" s="5">
        <v>37998.513780000001</v>
      </c>
      <c r="L2922" s="6">
        <v>11209.366400000001</v>
      </c>
      <c r="M29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3" spans="1:13" x14ac:dyDescent="0.2">
      <c r="A2923" t="s">
        <v>4816</v>
      </c>
      <c r="B2923" t="s">
        <v>18</v>
      </c>
      <c r="C2923">
        <v>1</v>
      </c>
      <c r="D2923" s="6">
        <v>89605.43</v>
      </c>
      <c r="E2923" s="6">
        <v>2323533132.1799998</v>
      </c>
      <c r="F2923">
        <v>44</v>
      </c>
      <c r="G2923" t="s">
        <v>21</v>
      </c>
      <c r="H2923">
        <v>2019</v>
      </c>
      <c r="I2923">
        <v>15855</v>
      </c>
      <c r="J2923">
        <v>6</v>
      </c>
      <c r="K2923" s="5">
        <v>25929.718860000001</v>
      </c>
      <c r="L2923" s="6">
        <v>2036.4869739999999</v>
      </c>
      <c r="M29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4" spans="1:13" x14ac:dyDescent="0.2">
      <c r="A2924" t="s">
        <v>4817</v>
      </c>
      <c r="B2924" t="s">
        <v>49</v>
      </c>
      <c r="C2924">
        <v>7</v>
      </c>
      <c r="D2924" s="6">
        <v>193280.29</v>
      </c>
      <c r="E2924" s="6">
        <v>6063712778.75</v>
      </c>
      <c r="F2924">
        <v>10</v>
      </c>
      <c r="G2924" t="s">
        <v>29</v>
      </c>
      <c r="H2924">
        <v>2005</v>
      </c>
      <c r="I2924">
        <v>12056</v>
      </c>
      <c r="J2924">
        <v>20</v>
      </c>
      <c r="K2924" s="5">
        <v>31371.639490000001</v>
      </c>
      <c r="L2924" s="6">
        <v>19328.028750000001</v>
      </c>
      <c r="M29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5" spans="1:13" x14ac:dyDescent="0.2">
      <c r="A2925" t="s">
        <v>4818</v>
      </c>
      <c r="B2925" t="s">
        <v>32</v>
      </c>
      <c r="C2925">
        <v>4</v>
      </c>
      <c r="D2925" s="6">
        <v>84242.64</v>
      </c>
      <c r="E2925" s="6">
        <v>2215289486.3299999</v>
      </c>
      <c r="F2925">
        <v>11</v>
      </c>
      <c r="G2925" t="s">
        <v>37</v>
      </c>
      <c r="H2925">
        <v>2004</v>
      </c>
      <c r="I2925">
        <v>19153</v>
      </c>
      <c r="J2925">
        <v>21</v>
      </c>
      <c r="K2925" s="5">
        <v>26295.53544</v>
      </c>
      <c r="L2925" s="6">
        <v>7658.4215350000004</v>
      </c>
      <c r="M29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6" spans="1:13" x14ac:dyDescent="0.2">
      <c r="A2926" t="s">
        <v>4819</v>
      </c>
      <c r="B2926" t="s">
        <v>42</v>
      </c>
      <c r="C2926">
        <v>8</v>
      </c>
      <c r="D2926" s="6">
        <v>249585.48</v>
      </c>
      <c r="E2926" s="6">
        <v>5851899158.54</v>
      </c>
      <c r="F2926">
        <v>17</v>
      </c>
      <c r="G2926" t="s">
        <v>35</v>
      </c>
      <c r="H2926">
        <v>2008</v>
      </c>
      <c r="I2926">
        <v>1735</v>
      </c>
      <c r="J2926">
        <v>17</v>
      </c>
      <c r="K2926" s="5">
        <v>23445.472750000001</v>
      </c>
      <c r="L2926" s="6">
        <v>14681.49883</v>
      </c>
      <c r="M29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7" spans="1:13" x14ac:dyDescent="0.2">
      <c r="A2927" t="s">
        <v>4820</v>
      </c>
      <c r="B2927" t="s">
        <v>32</v>
      </c>
      <c r="C2927">
        <v>2</v>
      </c>
      <c r="D2927" s="6">
        <v>29069.83</v>
      </c>
      <c r="E2927" s="6">
        <v>9290594111.6499996</v>
      </c>
      <c r="F2927">
        <v>43</v>
      </c>
      <c r="G2927" t="s">
        <v>16</v>
      </c>
      <c r="H2927">
        <v>2014</v>
      </c>
      <c r="I2927">
        <v>5518</v>
      </c>
      <c r="J2927">
        <v>11</v>
      </c>
      <c r="K2927" s="5">
        <v>319594.7844</v>
      </c>
      <c r="L2927" s="6">
        <v>676.04248470000005</v>
      </c>
      <c r="M29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8" spans="1:13" x14ac:dyDescent="0.2">
      <c r="A2928" t="s">
        <v>4821</v>
      </c>
      <c r="B2928" t="s">
        <v>32</v>
      </c>
      <c r="C2928">
        <v>10</v>
      </c>
      <c r="D2928" s="6">
        <v>37155.449999999997</v>
      </c>
      <c r="E2928" s="6">
        <v>18478358513.290001</v>
      </c>
      <c r="F2928">
        <v>5</v>
      </c>
      <c r="G2928" t="s">
        <v>19</v>
      </c>
      <c r="H2928">
        <v>2023</v>
      </c>
      <c r="I2928">
        <v>130</v>
      </c>
      <c r="J2928">
        <v>2</v>
      </c>
      <c r="K2928" s="5">
        <v>497324.6189</v>
      </c>
      <c r="L2928" s="6">
        <v>7431.0905419999999</v>
      </c>
      <c r="M29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29" spans="1:13" x14ac:dyDescent="0.2">
      <c r="A2929" t="s">
        <v>4822</v>
      </c>
      <c r="B2929" t="s">
        <v>24</v>
      </c>
      <c r="C2929">
        <v>10</v>
      </c>
      <c r="D2929" s="6">
        <v>358086.23</v>
      </c>
      <c r="E2929" s="6">
        <v>5652328151.1499996</v>
      </c>
      <c r="F2929">
        <v>46</v>
      </c>
      <c r="G2929" t="s">
        <v>10</v>
      </c>
      <c r="H2929">
        <v>2010</v>
      </c>
      <c r="I2929">
        <v>17787</v>
      </c>
      <c r="J2929">
        <v>15</v>
      </c>
      <c r="K2929" s="5">
        <v>15783.82416</v>
      </c>
      <c r="L2929" s="6">
        <v>7784.4832280000001</v>
      </c>
      <c r="M29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0" spans="1:13" x14ac:dyDescent="0.2">
      <c r="A2930" t="s">
        <v>4823</v>
      </c>
      <c r="B2930" t="s">
        <v>42</v>
      </c>
      <c r="C2930">
        <v>3</v>
      </c>
      <c r="D2930" s="6">
        <v>29073.98</v>
      </c>
      <c r="E2930" s="6">
        <v>6970451510.6099997</v>
      </c>
      <c r="F2930">
        <v>30</v>
      </c>
      <c r="G2930" t="s">
        <v>29</v>
      </c>
      <c r="H2930">
        <v>2008</v>
      </c>
      <c r="I2930">
        <v>1514</v>
      </c>
      <c r="J2930">
        <v>17</v>
      </c>
      <c r="K2930" s="5">
        <v>239747.75630000001</v>
      </c>
      <c r="L2930" s="6">
        <v>969.13280080000004</v>
      </c>
      <c r="M29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1" spans="1:13" x14ac:dyDescent="0.2">
      <c r="A2931" t="s">
        <v>4824</v>
      </c>
      <c r="B2931" t="s">
        <v>12</v>
      </c>
      <c r="C2931">
        <v>10</v>
      </c>
      <c r="D2931" s="6">
        <v>251918.46</v>
      </c>
      <c r="E2931" s="6">
        <v>4199810893.4099998</v>
      </c>
      <c r="F2931">
        <v>24</v>
      </c>
      <c r="G2931" t="s">
        <v>35</v>
      </c>
      <c r="H2931">
        <v>2018</v>
      </c>
      <c r="I2931">
        <v>5985</v>
      </c>
      <c r="J2931">
        <v>7</v>
      </c>
      <c r="K2931" s="5">
        <v>16670.310590000001</v>
      </c>
      <c r="L2931" s="6">
        <v>10496.602510000001</v>
      </c>
      <c r="M29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2" spans="1:13" x14ac:dyDescent="0.2">
      <c r="A2932" t="s">
        <v>73</v>
      </c>
      <c r="B2932" t="s">
        <v>32</v>
      </c>
      <c r="C2932">
        <v>2</v>
      </c>
      <c r="D2932" s="6">
        <v>47526.95</v>
      </c>
      <c r="E2932" s="6">
        <v>2223977127.6300001</v>
      </c>
      <c r="F2932">
        <v>49</v>
      </c>
      <c r="G2932" t="s">
        <v>10</v>
      </c>
      <c r="H2932">
        <v>2012</v>
      </c>
      <c r="I2932">
        <v>4813</v>
      </c>
      <c r="J2932">
        <v>13</v>
      </c>
      <c r="K2932" s="5">
        <v>46793.018889999999</v>
      </c>
      <c r="L2932" s="6">
        <v>969.93781239999998</v>
      </c>
      <c r="M29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3" spans="1:13" x14ac:dyDescent="0.2">
      <c r="A2933" t="s">
        <v>505</v>
      </c>
      <c r="B2933" t="s">
        <v>49</v>
      </c>
      <c r="C2933">
        <v>7</v>
      </c>
      <c r="D2933" s="6">
        <v>162444.17000000001</v>
      </c>
      <c r="E2933" s="6">
        <v>5743476560.1099997</v>
      </c>
      <c r="F2933">
        <v>33</v>
      </c>
      <c r="G2933" t="s">
        <v>21</v>
      </c>
      <c r="H2933">
        <v>2008</v>
      </c>
      <c r="I2933">
        <v>7665</v>
      </c>
      <c r="J2933">
        <v>17</v>
      </c>
      <c r="K2933" s="5">
        <v>35355.61894</v>
      </c>
      <c r="L2933" s="6">
        <v>4922.5505560000001</v>
      </c>
      <c r="M29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4" spans="1:13" x14ac:dyDescent="0.2">
      <c r="A2934" t="s">
        <v>4825</v>
      </c>
      <c r="B2934" t="s">
        <v>18</v>
      </c>
      <c r="C2934">
        <v>2</v>
      </c>
      <c r="D2934" s="6">
        <v>185844.36</v>
      </c>
      <c r="E2934" s="6">
        <v>4303025131.75</v>
      </c>
      <c r="F2934">
        <v>45</v>
      </c>
      <c r="G2934" t="s">
        <v>33</v>
      </c>
      <c r="H2934">
        <v>2018</v>
      </c>
      <c r="I2934">
        <v>11456</v>
      </c>
      <c r="J2934">
        <v>7</v>
      </c>
      <c r="K2934" s="5">
        <v>23152.91804</v>
      </c>
      <c r="L2934" s="6">
        <v>4129.874718</v>
      </c>
      <c r="M29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5" spans="1:13" x14ac:dyDescent="0.2">
      <c r="A2935" t="s">
        <v>4827</v>
      </c>
      <c r="B2935" t="s">
        <v>49</v>
      </c>
      <c r="C2935">
        <v>8</v>
      </c>
      <c r="D2935" s="6">
        <v>307151.18</v>
      </c>
      <c r="E2935" s="6">
        <v>11241991671.860001</v>
      </c>
      <c r="F2935">
        <v>30</v>
      </c>
      <c r="G2935" t="s">
        <v>10</v>
      </c>
      <c r="H2935">
        <v>2008</v>
      </c>
      <c r="I2935">
        <v>9604</v>
      </c>
      <c r="J2935">
        <v>17</v>
      </c>
      <c r="K2935" s="5">
        <v>36599.84117</v>
      </c>
      <c r="L2935" s="6">
        <v>10238.37277</v>
      </c>
      <c r="M29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6" spans="1:13" x14ac:dyDescent="0.2">
      <c r="A2936" t="s">
        <v>4828</v>
      </c>
      <c r="B2936" t="s">
        <v>42</v>
      </c>
      <c r="C2936">
        <v>4</v>
      </c>
      <c r="D2936" s="6">
        <v>340985.31</v>
      </c>
      <c r="E2936" s="6">
        <v>7842853228.5200005</v>
      </c>
      <c r="F2936">
        <v>30</v>
      </c>
      <c r="G2936" t="s">
        <v>37</v>
      </c>
      <c r="H2936">
        <v>2004</v>
      </c>
      <c r="I2936">
        <v>19626</v>
      </c>
      <c r="J2936">
        <v>21</v>
      </c>
      <c r="K2936" s="5">
        <v>22999.560659999999</v>
      </c>
      <c r="L2936" s="6">
        <v>11366.176890000001</v>
      </c>
      <c r="M29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7" spans="1:13" x14ac:dyDescent="0.2">
      <c r="A2937" t="s">
        <v>4830</v>
      </c>
      <c r="B2937" t="s">
        <v>24</v>
      </c>
      <c r="C2937">
        <v>3</v>
      </c>
      <c r="D2937" s="6">
        <v>347271.72</v>
      </c>
      <c r="E2937" s="6">
        <v>8314526360.2700005</v>
      </c>
      <c r="F2937">
        <v>40</v>
      </c>
      <c r="G2937" t="s">
        <v>29</v>
      </c>
      <c r="H2937">
        <v>2012</v>
      </c>
      <c r="I2937">
        <v>16668</v>
      </c>
      <c r="J2937">
        <v>13</v>
      </c>
      <c r="K2937" s="5">
        <v>23941.422740000002</v>
      </c>
      <c r="L2937" s="6">
        <v>8681.7930359999991</v>
      </c>
      <c r="M29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8" spans="1:13" x14ac:dyDescent="0.2">
      <c r="A2938" t="s">
        <v>4831</v>
      </c>
      <c r="B2938" t="s">
        <v>12</v>
      </c>
      <c r="C2938">
        <v>7</v>
      </c>
      <c r="D2938" s="6">
        <v>116809.33</v>
      </c>
      <c r="E2938" s="6">
        <v>29000206830.470001</v>
      </c>
      <c r="F2938">
        <v>11</v>
      </c>
      <c r="G2938" t="s">
        <v>10</v>
      </c>
      <c r="H2938">
        <v>2018</v>
      </c>
      <c r="I2938">
        <v>474</v>
      </c>
      <c r="J2938">
        <v>7</v>
      </c>
      <c r="K2938" s="5">
        <v>248268.60219999999</v>
      </c>
      <c r="L2938" s="6">
        <v>10619.030339999999</v>
      </c>
      <c r="M29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39" spans="1:13" x14ac:dyDescent="0.2">
      <c r="A2939" t="s">
        <v>4834</v>
      </c>
      <c r="B2939" t="s">
        <v>49</v>
      </c>
      <c r="C2939">
        <v>3</v>
      </c>
      <c r="D2939" s="6">
        <v>117420.09</v>
      </c>
      <c r="E2939" s="6">
        <v>5568271215.8100004</v>
      </c>
      <c r="F2939">
        <v>18</v>
      </c>
      <c r="G2939" t="s">
        <v>29</v>
      </c>
      <c r="H2939">
        <v>2016</v>
      </c>
      <c r="I2939">
        <v>2662</v>
      </c>
      <c r="J2939">
        <v>9</v>
      </c>
      <c r="K2939" s="5">
        <v>47420.791440000001</v>
      </c>
      <c r="L2939" s="6">
        <v>6523.3385630000002</v>
      </c>
      <c r="M29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0" spans="1:13" x14ac:dyDescent="0.2">
      <c r="A2940" t="s">
        <v>506</v>
      </c>
      <c r="B2940" t="s">
        <v>12</v>
      </c>
      <c r="C2940">
        <v>5</v>
      </c>
      <c r="D2940" s="6">
        <v>38482.21</v>
      </c>
      <c r="E2940" s="6">
        <v>1110279661.52</v>
      </c>
      <c r="F2940">
        <v>31</v>
      </c>
      <c r="G2940" t="s">
        <v>13</v>
      </c>
      <c r="H2940">
        <v>2007</v>
      </c>
      <c r="I2940">
        <v>4085</v>
      </c>
      <c r="J2940">
        <v>18</v>
      </c>
      <c r="K2940" s="5">
        <v>28850.768169999999</v>
      </c>
      <c r="L2940" s="6">
        <v>1241.3614560000001</v>
      </c>
      <c r="M29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1" spans="1:13" x14ac:dyDescent="0.2">
      <c r="A2941" t="s">
        <v>4838</v>
      </c>
      <c r="B2941" t="s">
        <v>18</v>
      </c>
      <c r="C2941">
        <v>1</v>
      </c>
      <c r="D2941" s="6">
        <v>15252.4</v>
      </c>
      <c r="E2941" s="6">
        <v>7045281641.5100002</v>
      </c>
      <c r="F2941">
        <v>27</v>
      </c>
      <c r="G2941" t="s">
        <v>29</v>
      </c>
      <c r="H2941">
        <v>2005</v>
      </c>
      <c r="I2941">
        <v>12381</v>
      </c>
      <c r="J2941">
        <v>20</v>
      </c>
      <c r="K2941" s="5">
        <v>461911.90059999999</v>
      </c>
      <c r="L2941" s="6">
        <v>564.90380919999996</v>
      </c>
      <c r="M29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2" spans="1:13" x14ac:dyDescent="0.2">
      <c r="A2942" t="s">
        <v>4839</v>
      </c>
      <c r="B2942" t="s">
        <v>12</v>
      </c>
      <c r="C2942">
        <v>4</v>
      </c>
      <c r="D2942" s="6">
        <v>240365.75</v>
      </c>
      <c r="E2942" s="6">
        <v>7980146559.5799999</v>
      </c>
      <c r="F2942">
        <v>50</v>
      </c>
      <c r="G2942" t="s">
        <v>10</v>
      </c>
      <c r="H2942">
        <v>2013</v>
      </c>
      <c r="I2942">
        <v>5289</v>
      </c>
      <c r="J2942">
        <v>12</v>
      </c>
      <c r="K2942" s="5">
        <v>33199.015509999997</v>
      </c>
      <c r="L2942" s="6">
        <v>4807.3149590000003</v>
      </c>
      <c r="M29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3" spans="1:13" x14ac:dyDescent="0.2">
      <c r="A2943" t="s">
        <v>4840</v>
      </c>
      <c r="B2943" t="s">
        <v>42</v>
      </c>
      <c r="C2943">
        <v>5</v>
      </c>
      <c r="D2943" s="6">
        <v>12794.57</v>
      </c>
      <c r="E2943" s="6">
        <v>6361366486.9499998</v>
      </c>
      <c r="F2943">
        <v>43</v>
      </c>
      <c r="G2943" t="s">
        <v>35</v>
      </c>
      <c r="H2943">
        <v>2015</v>
      </c>
      <c r="I2943">
        <v>18957</v>
      </c>
      <c r="J2943">
        <v>10</v>
      </c>
      <c r="K2943" s="5">
        <v>497191.65220000001</v>
      </c>
      <c r="L2943" s="6">
        <v>297.54815330000002</v>
      </c>
      <c r="M29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4" spans="1:13" x14ac:dyDescent="0.2">
      <c r="A2944" t="s">
        <v>4842</v>
      </c>
      <c r="B2944" t="s">
        <v>18</v>
      </c>
      <c r="C2944">
        <v>8</v>
      </c>
      <c r="D2944" s="6">
        <v>133850.04999999999</v>
      </c>
      <c r="E2944" s="6">
        <v>5437178925.1099997</v>
      </c>
      <c r="F2944">
        <v>31</v>
      </c>
      <c r="G2944" t="s">
        <v>37</v>
      </c>
      <c r="H2944">
        <v>2002</v>
      </c>
      <c r="I2944">
        <v>17557</v>
      </c>
      <c r="J2944">
        <v>23</v>
      </c>
      <c r="K2944" s="5">
        <v>40620.41964</v>
      </c>
      <c r="L2944" s="6">
        <v>4317.7434489999996</v>
      </c>
      <c r="M29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5" spans="1:13" x14ac:dyDescent="0.2">
      <c r="A2945" t="s">
        <v>4843</v>
      </c>
      <c r="B2945" t="s">
        <v>32</v>
      </c>
      <c r="C2945">
        <v>8</v>
      </c>
      <c r="D2945" s="6">
        <v>380578.13</v>
      </c>
      <c r="E2945" s="6">
        <v>9922964527.6800003</v>
      </c>
      <c r="F2945">
        <v>29</v>
      </c>
      <c r="G2945" t="s">
        <v>19</v>
      </c>
      <c r="H2945">
        <v>2004</v>
      </c>
      <c r="I2945">
        <v>16543</v>
      </c>
      <c r="J2945">
        <v>21</v>
      </c>
      <c r="K2945" s="5">
        <v>26072.396949999998</v>
      </c>
      <c r="L2945" s="6">
        <v>13123.383620000001</v>
      </c>
      <c r="M29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6" spans="1:13" x14ac:dyDescent="0.2">
      <c r="A2946" t="s">
        <v>4844</v>
      </c>
      <c r="B2946" t="s">
        <v>12</v>
      </c>
      <c r="C2946">
        <v>3</v>
      </c>
      <c r="D2946" s="6">
        <v>385524.06</v>
      </c>
      <c r="E2946" s="6">
        <v>8702746453.1700001</v>
      </c>
      <c r="F2946">
        <v>45</v>
      </c>
      <c r="G2946" t="s">
        <v>16</v>
      </c>
      <c r="H2946">
        <v>2013</v>
      </c>
      <c r="I2946">
        <v>1704</v>
      </c>
      <c r="J2946">
        <v>12</v>
      </c>
      <c r="K2946" s="5">
        <v>22572.808700000001</v>
      </c>
      <c r="L2946" s="6">
        <v>8567.2014049999998</v>
      </c>
      <c r="M29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7" spans="1:13" x14ac:dyDescent="0.2">
      <c r="A2947" t="s">
        <v>507</v>
      </c>
      <c r="B2947" t="s">
        <v>42</v>
      </c>
      <c r="C2947">
        <v>1</v>
      </c>
      <c r="D2947" s="6">
        <v>137771.28</v>
      </c>
      <c r="E2947" s="6">
        <v>3086549364.8600001</v>
      </c>
      <c r="F2947">
        <v>14</v>
      </c>
      <c r="G2947" t="s">
        <v>27</v>
      </c>
      <c r="H2947">
        <v>2007</v>
      </c>
      <c r="I2947">
        <v>14629</v>
      </c>
      <c r="J2947">
        <v>18</v>
      </c>
      <c r="K2947" s="5">
        <v>22402.431799999998</v>
      </c>
      <c r="L2947" s="6">
        <v>9840.8053619999991</v>
      </c>
      <c r="M29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8" spans="1:13" x14ac:dyDescent="0.2">
      <c r="A2948" t="s">
        <v>4845</v>
      </c>
      <c r="B2948" t="s">
        <v>15</v>
      </c>
      <c r="C2948">
        <v>1</v>
      </c>
      <c r="D2948" s="6">
        <v>49307.28</v>
      </c>
      <c r="E2948" s="6">
        <v>17785342589.650002</v>
      </c>
      <c r="F2948">
        <v>6</v>
      </c>
      <c r="G2948" t="s">
        <v>37</v>
      </c>
      <c r="H2948">
        <v>2016</v>
      </c>
      <c r="I2948">
        <v>702</v>
      </c>
      <c r="J2948">
        <v>9</v>
      </c>
      <c r="K2948" s="5">
        <v>360703.1949</v>
      </c>
      <c r="L2948" s="6">
        <v>8217.8799330000002</v>
      </c>
      <c r="M29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49" spans="1:13" x14ac:dyDescent="0.2">
      <c r="A2949" t="s">
        <v>4846</v>
      </c>
      <c r="B2949" t="s">
        <v>18</v>
      </c>
      <c r="C2949">
        <v>4</v>
      </c>
      <c r="D2949" s="6">
        <v>64713.120000000003</v>
      </c>
      <c r="E2949" s="6">
        <v>10518708365.57</v>
      </c>
      <c r="F2949">
        <v>26</v>
      </c>
      <c r="G2949" t="s">
        <v>29</v>
      </c>
      <c r="H2949">
        <v>2011</v>
      </c>
      <c r="I2949">
        <v>6969</v>
      </c>
      <c r="J2949">
        <v>14</v>
      </c>
      <c r="K2949" s="5">
        <v>162542.66579999999</v>
      </c>
      <c r="L2949" s="6">
        <v>2488.9663</v>
      </c>
      <c r="M29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0" spans="1:13" x14ac:dyDescent="0.2">
      <c r="A2950" t="s">
        <v>4847</v>
      </c>
      <c r="B2950" t="s">
        <v>24</v>
      </c>
      <c r="C2950">
        <v>9</v>
      </c>
      <c r="D2950" s="6">
        <v>51425.120000000003</v>
      </c>
      <c r="E2950" s="6">
        <v>1438691170.3399999</v>
      </c>
      <c r="F2950">
        <v>15</v>
      </c>
      <c r="G2950" t="s">
        <v>33</v>
      </c>
      <c r="H2950">
        <v>2000</v>
      </c>
      <c r="I2950">
        <v>9746</v>
      </c>
      <c r="J2950">
        <v>25</v>
      </c>
      <c r="K2950" s="5">
        <v>27975.42611</v>
      </c>
      <c r="L2950" s="6">
        <v>3428.3415730000002</v>
      </c>
      <c r="M29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1" spans="1:13" x14ac:dyDescent="0.2">
      <c r="A2951" t="s">
        <v>4848</v>
      </c>
      <c r="B2951" t="s">
        <v>24</v>
      </c>
      <c r="C2951">
        <v>5</v>
      </c>
      <c r="D2951" s="6">
        <v>42144.37</v>
      </c>
      <c r="E2951" s="6">
        <v>14535982163.01</v>
      </c>
      <c r="F2951">
        <v>50</v>
      </c>
      <c r="G2951" t="s">
        <v>16</v>
      </c>
      <c r="H2951">
        <v>2009</v>
      </c>
      <c r="I2951">
        <v>18417</v>
      </c>
      <c r="J2951">
        <v>16</v>
      </c>
      <c r="K2951" s="5">
        <v>344908.2279</v>
      </c>
      <c r="L2951" s="6">
        <v>842.88740280000002</v>
      </c>
      <c r="M29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2" spans="1:13" x14ac:dyDescent="0.2">
      <c r="A2952" t="s">
        <v>4849</v>
      </c>
      <c r="B2952" t="s">
        <v>12</v>
      </c>
      <c r="C2952">
        <v>10</v>
      </c>
      <c r="D2952" s="6">
        <v>38066.800000000003</v>
      </c>
      <c r="E2952" s="6">
        <v>8324952682.5900002</v>
      </c>
      <c r="F2952">
        <v>34</v>
      </c>
      <c r="G2952" t="s">
        <v>16</v>
      </c>
      <c r="H2952">
        <v>2001</v>
      </c>
      <c r="I2952">
        <v>4572</v>
      </c>
      <c r="J2952">
        <v>24</v>
      </c>
      <c r="K2952" s="5">
        <v>218692.2341</v>
      </c>
      <c r="L2952" s="6">
        <v>1119.6119100000001</v>
      </c>
      <c r="M29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3" spans="1:13" x14ac:dyDescent="0.2">
      <c r="A2953" t="s">
        <v>4850</v>
      </c>
      <c r="B2953" t="s">
        <v>18</v>
      </c>
      <c r="C2953">
        <v>8</v>
      </c>
      <c r="D2953" s="6">
        <v>167169.14000000001</v>
      </c>
      <c r="E2953" s="6">
        <v>3149449520.2600002</v>
      </c>
      <c r="F2953">
        <v>34</v>
      </c>
      <c r="G2953" t="s">
        <v>13</v>
      </c>
      <c r="H2953">
        <v>2010</v>
      </c>
      <c r="I2953">
        <v>7187</v>
      </c>
      <c r="J2953">
        <v>15</v>
      </c>
      <c r="K2953" s="5">
        <v>18838.897789999999</v>
      </c>
      <c r="L2953" s="6">
        <v>4916.7394270000004</v>
      </c>
      <c r="M29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4" spans="1:13" x14ac:dyDescent="0.2">
      <c r="A2954" t="s">
        <v>4851</v>
      </c>
      <c r="B2954" t="s">
        <v>32</v>
      </c>
      <c r="C2954">
        <v>8</v>
      </c>
      <c r="D2954" s="6">
        <v>21498.98</v>
      </c>
      <c r="E2954" s="6">
        <v>8945284605.2600002</v>
      </c>
      <c r="F2954">
        <v>11</v>
      </c>
      <c r="G2954" t="s">
        <v>19</v>
      </c>
      <c r="H2954">
        <v>2005</v>
      </c>
      <c r="I2954">
        <v>5402</v>
      </c>
      <c r="J2954">
        <v>20</v>
      </c>
      <c r="K2954" s="5">
        <v>416078.40549999999</v>
      </c>
      <c r="L2954" s="6">
        <v>1954.4531179999999</v>
      </c>
      <c r="M29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5" spans="1:13" x14ac:dyDescent="0.2">
      <c r="A2955" t="s">
        <v>4852</v>
      </c>
      <c r="B2955" t="s">
        <v>12</v>
      </c>
      <c r="C2955">
        <v>9</v>
      </c>
      <c r="D2955" s="6">
        <v>92195.57</v>
      </c>
      <c r="E2955" s="6">
        <v>21796840212.759998</v>
      </c>
      <c r="F2955">
        <v>10</v>
      </c>
      <c r="G2955" t="s">
        <v>35</v>
      </c>
      <c r="H2955">
        <v>2020</v>
      </c>
      <c r="I2955">
        <v>19235</v>
      </c>
      <c r="J2955">
        <v>5</v>
      </c>
      <c r="K2955" s="5">
        <v>236418.60509999999</v>
      </c>
      <c r="L2955" s="6">
        <v>9219.5569859999996</v>
      </c>
      <c r="M29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6" spans="1:13" x14ac:dyDescent="0.2">
      <c r="A2956" t="s">
        <v>508</v>
      </c>
      <c r="B2956" t="s">
        <v>24</v>
      </c>
      <c r="C2956">
        <v>2</v>
      </c>
      <c r="D2956" s="6">
        <v>493352.37</v>
      </c>
      <c r="E2956" s="6">
        <v>2225940428.9200001</v>
      </c>
      <c r="F2956">
        <v>41</v>
      </c>
      <c r="G2956" t="s">
        <v>37</v>
      </c>
      <c r="H2956">
        <v>2012</v>
      </c>
      <c r="I2956">
        <v>10736</v>
      </c>
      <c r="J2956">
        <v>13</v>
      </c>
      <c r="K2956" s="5">
        <v>4510.8673360000003</v>
      </c>
      <c r="L2956" s="6">
        <v>12032.984560000001</v>
      </c>
      <c r="M29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7" spans="1:13" x14ac:dyDescent="0.2">
      <c r="A2957" t="s">
        <v>4856</v>
      </c>
      <c r="B2957" t="s">
        <v>9</v>
      </c>
      <c r="C2957">
        <v>7</v>
      </c>
      <c r="D2957" s="6">
        <v>32488.77</v>
      </c>
      <c r="E2957" s="6">
        <v>5664329440.6099997</v>
      </c>
      <c r="F2957">
        <v>45</v>
      </c>
      <c r="G2957" t="s">
        <v>21</v>
      </c>
      <c r="H2957">
        <v>2001</v>
      </c>
      <c r="I2957">
        <v>1621</v>
      </c>
      <c r="J2957">
        <v>24</v>
      </c>
      <c r="K2957" s="5">
        <v>174346.32389999999</v>
      </c>
      <c r="L2957" s="6">
        <v>721.97258199999999</v>
      </c>
      <c r="M29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8" spans="1:13" x14ac:dyDescent="0.2">
      <c r="A2958" t="s">
        <v>4857</v>
      </c>
      <c r="B2958" t="s">
        <v>18</v>
      </c>
      <c r="C2958">
        <v>8</v>
      </c>
      <c r="D2958" s="6">
        <v>455539.17</v>
      </c>
      <c r="E2958" s="6">
        <v>13302467240.67</v>
      </c>
      <c r="F2958">
        <v>24</v>
      </c>
      <c r="G2958" t="s">
        <v>16</v>
      </c>
      <c r="H2958">
        <v>2013</v>
      </c>
      <c r="I2958">
        <v>10908</v>
      </c>
      <c r="J2958">
        <v>12</v>
      </c>
      <c r="K2958" s="5">
        <v>29200.588159999999</v>
      </c>
      <c r="L2958" s="6">
        <v>18980.798760000001</v>
      </c>
      <c r="M29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59" spans="1:13" x14ac:dyDescent="0.2">
      <c r="A2959" t="s">
        <v>4858</v>
      </c>
      <c r="B2959" t="s">
        <v>24</v>
      </c>
      <c r="C2959">
        <v>4</v>
      </c>
      <c r="D2959" s="6">
        <v>369492.46</v>
      </c>
      <c r="E2959" s="6">
        <v>1798398852.5799999</v>
      </c>
      <c r="F2959">
        <v>49</v>
      </c>
      <c r="G2959" t="s">
        <v>19</v>
      </c>
      <c r="H2959">
        <v>2006</v>
      </c>
      <c r="I2959">
        <v>3217</v>
      </c>
      <c r="J2959">
        <v>19</v>
      </c>
      <c r="K2959" s="5">
        <v>4866.2139109999998</v>
      </c>
      <c r="L2959" s="6">
        <v>7540.6624959999999</v>
      </c>
      <c r="M29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0" spans="1:13" x14ac:dyDescent="0.2">
      <c r="A2960" t="s">
        <v>4862</v>
      </c>
      <c r="B2960" t="s">
        <v>49</v>
      </c>
      <c r="C2960">
        <v>7</v>
      </c>
      <c r="D2960" s="6">
        <v>267383.5</v>
      </c>
      <c r="E2960" s="6">
        <v>9333199244.1200008</v>
      </c>
      <c r="F2960">
        <v>34</v>
      </c>
      <c r="G2960" t="s">
        <v>21</v>
      </c>
      <c r="H2960">
        <v>2023</v>
      </c>
      <c r="I2960">
        <v>3279</v>
      </c>
      <c r="J2960">
        <v>2</v>
      </c>
      <c r="K2960" s="5">
        <v>34904.666810000002</v>
      </c>
      <c r="L2960" s="6">
        <v>7864.2204879999999</v>
      </c>
      <c r="M29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1" spans="1:13" x14ac:dyDescent="0.2">
      <c r="A2961" t="s">
        <v>4863</v>
      </c>
      <c r="B2961" t="s">
        <v>32</v>
      </c>
      <c r="C2961">
        <v>2</v>
      </c>
      <c r="D2961" s="6">
        <v>216758.94</v>
      </c>
      <c r="E2961" s="6">
        <v>9127018706.1200008</v>
      </c>
      <c r="F2961">
        <v>19</v>
      </c>
      <c r="G2961" t="s">
        <v>19</v>
      </c>
      <c r="H2961">
        <v>2008</v>
      </c>
      <c r="I2961">
        <v>14285</v>
      </c>
      <c r="J2961">
        <v>17</v>
      </c>
      <c r="K2961" s="5">
        <v>42105.770250000001</v>
      </c>
      <c r="L2961" s="6">
        <v>11408.365040000001</v>
      </c>
      <c r="M29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2" spans="1:13" x14ac:dyDescent="0.2">
      <c r="A2962" t="s">
        <v>4864</v>
      </c>
      <c r="B2962" t="s">
        <v>42</v>
      </c>
      <c r="C2962">
        <v>3</v>
      </c>
      <c r="D2962" s="6">
        <v>67940.14</v>
      </c>
      <c r="E2962" s="6">
        <v>13982286911.290001</v>
      </c>
      <c r="F2962">
        <v>29</v>
      </c>
      <c r="G2962" t="s">
        <v>29</v>
      </c>
      <c r="H2962">
        <v>2017</v>
      </c>
      <c r="I2962">
        <v>754</v>
      </c>
      <c r="J2962">
        <v>8</v>
      </c>
      <c r="K2962" s="5">
        <v>205802.02189999999</v>
      </c>
      <c r="L2962" s="6">
        <v>2342.7635810000002</v>
      </c>
      <c r="M29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3" spans="1:13" x14ac:dyDescent="0.2">
      <c r="A2963" t="s">
        <v>509</v>
      </c>
      <c r="B2963" t="s">
        <v>24</v>
      </c>
      <c r="C2963">
        <v>9</v>
      </c>
      <c r="D2963" s="6">
        <v>342991.32</v>
      </c>
      <c r="E2963" s="6">
        <v>5682989709.7600002</v>
      </c>
      <c r="F2963">
        <v>30</v>
      </c>
      <c r="G2963" t="s">
        <v>19</v>
      </c>
      <c r="H2963">
        <v>2019</v>
      </c>
      <c r="I2963">
        <v>13935</v>
      </c>
      <c r="J2963">
        <v>6</v>
      </c>
      <c r="K2963" s="5">
        <v>16567.902320000001</v>
      </c>
      <c r="L2963" s="6">
        <v>11433.04406</v>
      </c>
      <c r="M29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4" spans="1:13" x14ac:dyDescent="0.2">
      <c r="A2964" t="s">
        <v>4865</v>
      </c>
      <c r="B2964" t="s">
        <v>42</v>
      </c>
      <c r="C2964">
        <v>9</v>
      </c>
      <c r="D2964" s="6">
        <v>432662.99</v>
      </c>
      <c r="E2964" s="6">
        <v>17102773936.309999</v>
      </c>
      <c r="F2964">
        <v>48</v>
      </c>
      <c r="G2964" t="s">
        <v>19</v>
      </c>
      <c r="H2964">
        <v>2005</v>
      </c>
      <c r="I2964">
        <v>12441</v>
      </c>
      <c r="J2964">
        <v>20</v>
      </c>
      <c r="K2964" s="5">
        <v>39528.089599999999</v>
      </c>
      <c r="L2964" s="6">
        <v>9013.8122060000005</v>
      </c>
      <c r="M29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5" spans="1:13" x14ac:dyDescent="0.2">
      <c r="A2965" t="s">
        <v>4866</v>
      </c>
      <c r="B2965" t="s">
        <v>49</v>
      </c>
      <c r="C2965">
        <v>5</v>
      </c>
      <c r="D2965" s="6">
        <v>10524.32</v>
      </c>
      <c r="E2965" s="6">
        <v>2108423241</v>
      </c>
      <c r="F2965">
        <v>9</v>
      </c>
      <c r="G2965" t="s">
        <v>27</v>
      </c>
      <c r="H2965">
        <v>2003</v>
      </c>
      <c r="I2965">
        <v>1805</v>
      </c>
      <c r="J2965">
        <v>22</v>
      </c>
      <c r="K2965" s="5">
        <v>200337.171</v>
      </c>
      <c r="L2965" s="6">
        <v>1169.369011</v>
      </c>
      <c r="M29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6" spans="1:13" x14ac:dyDescent="0.2">
      <c r="A2966" t="s">
        <v>4867</v>
      </c>
      <c r="B2966" t="s">
        <v>24</v>
      </c>
      <c r="C2966">
        <v>6</v>
      </c>
      <c r="D2966" s="6">
        <v>30035.03</v>
      </c>
      <c r="E2966" s="6">
        <v>1189028792.3399999</v>
      </c>
      <c r="F2966">
        <v>21</v>
      </c>
      <c r="G2966" t="s">
        <v>16</v>
      </c>
      <c r="H2966">
        <v>2002</v>
      </c>
      <c r="I2966">
        <v>18792</v>
      </c>
      <c r="J2966">
        <v>23</v>
      </c>
      <c r="K2966" s="5">
        <v>39587.066270000003</v>
      </c>
      <c r="L2966" s="6">
        <v>1430.2395650000001</v>
      </c>
      <c r="M29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7" spans="1:13" x14ac:dyDescent="0.2">
      <c r="A2967" t="s">
        <v>4868</v>
      </c>
      <c r="B2967" t="s">
        <v>49</v>
      </c>
      <c r="C2967">
        <v>6</v>
      </c>
      <c r="D2967" s="6">
        <v>321425.15000000002</v>
      </c>
      <c r="E2967" s="6">
        <v>15189161814.309999</v>
      </c>
      <c r="F2967">
        <v>31</v>
      </c>
      <c r="G2967" t="s">
        <v>37</v>
      </c>
      <c r="H2967">
        <v>2006</v>
      </c>
      <c r="I2967">
        <v>7282</v>
      </c>
      <c r="J2967">
        <v>19</v>
      </c>
      <c r="K2967" s="5">
        <v>47254.67381</v>
      </c>
      <c r="L2967" s="6">
        <v>10368.55307</v>
      </c>
      <c r="M29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8" spans="1:13" x14ac:dyDescent="0.2">
      <c r="A2968" t="s">
        <v>4869</v>
      </c>
      <c r="B2968" t="s">
        <v>32</v>
      </c>
      <c r="C2968">
        <v>10</v>
      </c>
      <c r="D2968" s="6">
        <v>215233.52</v>
      </c>
      <c r="E2968" s="6">
        <v>921448559.97000003</v>
      </c>
      <c r="F2968">
        <v>31</v>
      </c>
      <c r="G2968" t="s">
        <v>16</v>
      </c>
      <c r="H2968">
        <v>2014</v>
      </c>
      <c r="I2968">
        <v>18131</v>
      </c>
      <c r="J2968">
        <v>11</v>
      </c>
      <c r="K2968" s="5">
        <v>4280.1572379999998</v>
      </c>
      <c r="L2968" s="6">
        <v>6943.0169089999999</v>
      </c>
      <c r="M29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69" spans="1:13" x14ac:dyDescent="0.2">
      <c r="A2969" t="s">
        <v>4871</v>
      </c>
      <c r="B2969" t="s">
        <v>49</v>
      </c>
      <c r="C2969">
        <v>1</v>
      </c>
      <c r="D2969" s="6">
        <v>18811.060000000001</v>
      </c>
      <c r="E2969" s="6">
        <v>3401832032.7399998</v>
      </c>
      <c r="F2969">
        <v>48</v>
      </c>
      <c r="G2969" t="s">
        <v>29</v>
      </c>
      <c r="H2969">
        <v>2003</v>
      </c>
      <c r="I2969">
        <v>18801</v>
      </c>
      <c r="J2969">
        <v>22</v>
      </c>
      <c r="K2969" s="5">
        <v>180841.12059999999</v>
      </c>
      <c r="L2969" s="6">
        <v>391.8970893</v>
      </c>
      <c r="M29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0" spans="1:13" x14ac:dyDescent="0.2">
      <c r="A2970" t="s">
        <v>4873</v>
      </c>
      <c r="B2970" t="s">
        <v>32</v>
      </c>
      <c r="C2970">
        <v>4</v>
      </c>
      <c r="D2970" s="6">
        <v>68532.17</v>
      </c>
      <c r="E2970" s="6">
        <v>240644749.56</v>
      </c>
      <c r="F2970">
        <v>37</v>
      </c>
      <c r="G2970" t="s">
        <v>33</v>
      </c>
      <c r="H2970">
        <v>2008</v>
      </c>
      <c r="I2970">
        <v>6836</v>
      </c>
      <c r="J2970">
        <v>17</v>
      </c>
      <c r="K2970" s="5">
        <v>3510.412832</v>
      </c>
      <c r="L2970" s="6">
        <v>1852.2208760000001</v>
      </c>
      <c r="M29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1" spans="1:13" x14ac:dyDescent="0.2">
      <c r="A2971" t="s">
        <v>4874</v>
      </c>
      <c r="B2971" t="s">
        <v>12</v>
      </c>
      <c r="C2971">
        <v>10</v>
      </c>
      <c r="D2971" s="6">
        <v>389566.35</v>
      </c>
      <c r="E2971" s="6">
        <v>18572449625.099998</v>
      </c>
      <c r="F2971">
        <v>46</v>
      </c>
      <c r="G2971" t="s">
        <v>37</v>
      </c>
      <c r="H2971">
        <v>2005</v>
      </c>
      <c r="I2971">
        <v>12818</v>
      </c>
      <c r="J2971">
        <v>20</v>
      </c>
      <c r="K2971" s="5">
        <v>47673.676579999999</v>
      </c>
      <c r="L2971" s="6">
        <v>8468.8336419999996</v>
      </c>
      <c r="M29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2" spans="1:13" x14ac:dyDescent="0.2">
      <c r="A2972" t="s">
        <v>510</v>
      </c>
      <c r="B2972" t="s">
        <v>9</v>
      </c>
      <c r="C2972">
        <v>3</v>
      </c>
      <c r="D2972" s="6">
        <v>270676.01</v>
      </c>
      <c r="E2972" s="6">
        <v>8352785480.5</v>
      </c>
      <c r="F2972">
        <v>50</v>
      </c>
      <c r="G2972" t="s">
        <v>29</v>
      </c>
      <c r="H2972">
        <v>2018</v>
      </c>
      <c r="I2972">
        <v>11932</v>
      </c>
      <c r="J2972">
        <v>7</v>
      </c>
      <c r="K2972" s="5">
        <v>30857.979899999998</v>
      </c>
      <c r="L2972" s="6">
        <v>5413.5201539999998</v>
      </c>
      <c r="M29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3" spans="1:13" x14ac:dyDescent="0.2">
      <c r="A2973" t="s">
        <v>4875</v>
      </c>
      <c r="B2973" t="s">
        <v>24</v>
      </c>
      <c r="C2973">
        <v>10</v>
      </c>
      <c r="D2973" s="6">
        <v>60296.26</v>
      </c>
      <c r="E2973" s="6">
        <v>25686384209.939999</v>
      </c>
      <c r="F2973">
        <v>17</v>
      </c>
      <c r="G2973" t="s">
        <v>33</v>
      </c>
      <c r="H2973">
        <v>2019</v>
      </c>
      <c r="I2973">
        <v>9539</v>
      </c>
      <c r="J2973">
        <v>6</v>
      </c>
      <c r="K2973" s="5">
        <v>426001.97120000003</v>
      </c>
      <c r="L2973" s="6">
        <v>3546.838589</v>
      </c>
      <c r="M29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4" spans="1:13" x14ac:dyDescent="0.2">
      <c r="A2974" t="s">
        <v>4876</v>
      </c>
      <c r="B2974" t="s">
        <v>12</v>
      </c>
      <c r="C2974">
        <v>1</v>
      </c>
      <c r="D2974" s="6">
        <v>333364.96999999997</v>
      </c>
      <c r="E2974" s="6">
        <v>7980013186.5699997</v>
      </c>
      <c r="F2974">
        <v>42</v>
      </c>
      <c r="G2974" t="s">
        <v>19</v>
      </c>
      <c r="H2974">
        <v>2017</v>
      </c>
      <c r="I2974">
        <v>13346</v>
      </c>
      <c r="J2974">
        <v>8</v>
      </c>
      <c r="K2974" s="5">
        <v>23936.767980000001</v>
      </c>
      <c r="L2974" s="6">
        <v>7937.2610750000003</v>
      </c>
      <c r="M29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5" spans="1:13" x14ac:dyDescent="0.2">
      <c r="A2975" t="s">
        <v>4878</v>
      </c>
      <c r="B2975" t="s">
        <v>42</v>
      </c>
      <c r="C2975">
        <v>10</v>
      </c>
      <c r="D2975" s="6">
        <v>246213.01</v>
      </c>
      <c r="E2975" s="6">
        <v>8776103528.6200008</v>
      </c>
      <c r="F2975">
        <v>26</v>
      </c>
      <c r="G2975" t="s">
        <v>19</v>
      </c>
      <c r="H2975">
        <v>2003</v>
      </c>
      <c r="I2975">
        <v>9246</v>
      </c>
      <c r="J2975">
        <v>22</v>
      </c>
      <c r="K2975" s="5">
        <v>35643.353819999997</v>
      </c>
      <c r="L2975" s="6">
        <v>9469.7310300000008</v>
      </c>
      <c r="M29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6" spans="1:13" x14ac:dyDescent="0.2">
      <c r="A2976" t="s">
        <v>4879</v>
      </c>
      <c r="B2976" t="s">
        <v>9</v>
      </c>
      <c r="C2976">
        <v>1</v>
      </c>
      <c r="D2976" s="6">
        <v>34052.239999999998</v>
      </c>
      <c r="E2976" s="6">
        <v>14640786215.57</v>
      </c>
      <c r="F2976">
        <v>42</v>
      </c>
      <c r="G2976" t="s">
        <v>10</v>
      </c>
      <c r="H2976">
        <v>2020</v>
      </c>
      <c r="I2976">
        <v>10809</v>
      </c>
      <c r="J2976">
        <v>5</v>
      </c>
      <c r="K2976" s="5">
        <v>429949.73729999998</v>
      </c>
      <c r="L2976" s="6">
        <v>810.76764800000001</v>
      </c>
      <c r="M29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7" spans="1:13" x14ac:dyDescent="0.2">
      <c r="A2977" t="s">
        <v>4882</v>
      </c>
      <c r="B2977" t="s">
        <v>9</v>
      </c>
      <c r="C2977">
        <v>9</v>
      </c>
      <c r="D2977" s="6">
        <v>363747.94</v>
      </c>
      <c r="E2977" s="6">
        <v>9200010958.4400005</v>
      </c>
      <c r="F2977">
        <v>39</v>
      </c>
      <c r="G2977" t="s">
        <v>27</v>
      </c>
      <c r="H2977">
        <v>2022</v>
      </c>
      <c r="I2977">
        <v>1101</v>
      </c>
      <c r="J2977">
        <v>3</v>
      </c>
      <c r="K2977" s="5">
        <v>25291.26989</v>
      </c>
      <c r="L2977" s="6">
        <v>9326.8701450000008</v>
      </c>
      <c r="M29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8" spans="1:13" x14ac:dyDescent="0.2">
      <c r="A2978" t="s">
        <v>4884</v>
      </c>
      <c r="B2978" t="s">
        <v>9</v>
      </c>
      <c r="C2978">
        <v>3</v>
      </c>
      <c r="D2978" s="6">
        <v>107340.61</v>
      </c>
      <c r="E2978" s="6">
        <v>2669613737.3000002</v>
      </c>
      <c r="F2978">
        <v>34</v>
      </c>
      <c r="G2978" t="s">
        <v>10</v>
      </c>
      <c r="H2978">
        <v>2000</v>
      </c>
      <c r="I2978">
        <v>16918</v>
      </c>
      <c r="J2978">
        <v>25</v>
      </c>
      <c r="K2978" s="5">
        <v>24869.49193</v>
      </c>
      <c r="L2978" s="6">
        <v>3157.0767209999999</v>
      </c>
      <c r="M29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79" spans="1:13" x14ac:dyDescent="0.2">
      <c r="A2979" t="s">
        <v>511</v>
      </c>
      <c r="B2979" t="s">
        <v>9</v>
      </c>
      <c r="C2979">
        <v>10</v>
      </c>
      <c r="D2979" s="6">
        <v>49536.53</v>
      </c>
      <c r="E2979" s="6">
        <v>1004742310.9</v>
      </c>
      <c r="F2979">
        <v>14</v>
      </c>
      <c r="G2979" t="s">
        <v>16</v>
      </c>
      <c r="H2979">
        <v>2012</v>
      </c>
      <c r="I2979">
        <v>13314</v>
      </c>
      <c r="J2979">
        <v>13</v>
      </c>
      <c r="K2979" s="5">
        <v>20281.857100000001</v>
      </c>
      <c r="L2979" s="6">
        <v>3538.323402</v>
      </c>
      <c r="M29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0" spans="1:13" x14ac:dyDescent="0.2">
      <c r="A2980" t="s">
        <v>4885</v>
      </c>
      <c r="B2980" t="s">
        <v>18</v>
      </c>
      <c r="C2980">
        <v>10</v>
      </c>
      <c r="D2980" s="6">
        <v>383646.39</v>
      </c>
      <c r="E2980" s="6">
        <v>1746388299.8699999</v>
      </c>
      <c r="F2980">
        <v>45</v>
      </c>
      <c r="G2980" t="s">
        <v>33</v>
      </c>
      <c r="H2980">
        <v>2000</v>
      </c>
      <c r="I2980">
        <v>10634</v>
      </c>
      <c r="J2980">
        <v>25</v>
      </c>
      <c r="K2980" s="5">
        <v>4551.0780070000001</v>
      </c>
      <c r="L2980" s="6">
        <v>8525.4753600000004</v>
      </c>
      <c r="M29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1" spans="1:13" x14ac:dyDescent="0.2">
      <c r="A2981" t="s">
        <v>4888</v>
      </c>
      <c r="B2981" t="s">
        <v>32</v>
      </c>
      <c r="C2981">
        <v>1</v>
      </c>
      <c r="D2981" s="6">
        <v>349340.47</v>
      </c>
      <c r="E2981" s="6">
        <v>9502815802.1399994</v>
      </c>
      <c r="F2981">
        <v>33</v>
      </c>
      <c r="G2981" t="s">
        <v>29</v>
      </c>
      <c r="H2981">
        <v>2012</v>
      </c>
      <c r="I2981">
        <v>12134</v>
      </c>
      <c r="J2981">
        <v>13</v>
      </c>
      <c r="K2981" s="5">
        <v>27201.16157</v>
      </c>
      <c r="L2981" s="6">
        <v>10586.07473</v>
      </c>
      <c r="M29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2" spans="1:13" x14ac:dyDescent="0.2">
      <c r="A2982" t="s">
        <v>4889</v>
      </c>
      <c r="B2982" t="s">
        <v>42</v>
      </c>
      <c r="C2982">
        <v>4</v>
      </c>
      <c r="D2982" s="6">
        <v>49975.519999999997</v>
      </c>
      <c r="E2982" s="6">
        <v>9352272091.7999992</v>
      </c>
      <c r="F2982">
        <v>14</v>
      </c>
      <c r="G2982" t="s">
        <v>10</v>
      </c>
      <c r="H2982">
        <v>2010</v>
      </c>
      <c r="I2982">
        <v>18909</v>
      </c>
      <c r="J2982">
        <v>15</v>
      </c>
      <c r="K2982" s="5">
        <v>187136.04569999999</v>
      </c>
      <c r="L2982" s="6">
        <v>3569.6803519999999</v>
      </c>
      <c r="M29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3" spans="1:13" x14ac:dyDescent="0.2">
      <c r="A2983" t="s">
        <v>4890</v>
      </c>
      <c r="B2983" t="s">
        <v>15</v>
      </c>
      <c r="C2983">
        <v>3</v>
      </c>
      <c r="D2983" s="6">
        <v>72511.42</v>
      </c>
      <c r="E2983" s="6">
        <v>17763320184.310001</v>
      </c>
      <c r="F2983">
        <v>19</v>
      </c>
      <c r="G2983" t="s">
        <v>33</v>
      </c>
      <c r="H2983">
        <v>2021</v>
      </c>
      <c r="I2983">
        <v>15722</v>
      </c>
      <c r="J2983">
        <v>4</v>
      </c>
      <c r="K2983" s="5">
        <v>244971.73509999999</v>
      </c>
      <c r="L2983" s="6">
        <v>3816.3903749999999</v>
      </c>
      <c r="M29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4" spans="1:13" x14ac:dyDescent="0.2">
      <c r="A2984" t="s">
        <v>4892</v>
      </c>
      <c r="B2984" t="s">
        <v>12</v>
      </c>
      <c r="C2984">
        <v>3</v>
      </c>
      <c r="D2984" s="6">
        <v>99649.08</v>
      </c>
      <c r="E2984" s="6">
        <v>19372682183.540001</v>
      </c>
      <c r="F2984">
        <v>25</v>
      </c>
      <c r="G2984" t="s">
        <v>29</v>
      </c>
      <c r="H2984">
        <v>2019</v>
      </c>
      <c r="I2984">
        <v>764</v>
      </c>
      <c r="J2984">
        <v>6</v>
      </c>
      <c r="K2984" s="5">
        <v>194408.03570000001</v>
      </c>
      <c r="L2984" s="6">
        <v>3985.96333</v>
      </c>
      <c r="M29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5" spans="1:13" x14ac:dyDescent="0.2">
      <c r="A2985" t="s">
        <v>4893</v>
      </c>
      <c r="B2985" t="s">
        <v>15</v>
      </c>
      <c r="C2985">
        <v>2</v>
      </c>
      <c r="D2985" s="6">
        <v>299977.2</v>
      </c>
      <c r="E2985" s="6">
        <v>8014865005.5699997</v>
      </c>
      <c r="F2985">
        <v>27</v>
      </c>
      <c r="G2985" t="s">
        <v>33</v>
      </c>
      <c r="H2985">
        <v>2007</v>
      </c>
      <c r="I2985">
        <v>7204</v>
      </c>
      <c r="J2985">
        <v>18</v>
      </c>
      <c r="K2985" s="5">
        <v>26717.246859999999</v>
      </c>
      <c r="L2985" s="6">
        <v>11110.26684</v>
      </c>
      <c r="M29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6" spans="1:13" x14ac:dyDescent="0.2">
      <c r="A2986" t="s">
        <v>4894</v>
      </c>
      <c r="B2986" t="s">
        <v>32</v>
      </c>
      <c r="C2986">
        <v>5</v>
      </c>
      <c r="D2986" s="6">
        <v>128324.97</v>
      </c>
      <c r="E2986" s="6">
        <v>206105186.74000001</v>
      </c>
      <c r="F2986">
        <v>7</v>
      </c>
      <c r="G2986" t="s">
        <v>19</v>
      </c>
      <c r="H2986">
        <v>2021</v>
      </c>
      <c r="I2986">
        <v>604</v>
      </c>
      <c r="J2986">
        <v>4</v>
      </c>
      <c r="K2986" s="5">
        <v>1605.1190899999999</v>
      </c>
      <c r="L2986" s="6">
        <v>18332.13882</v>
      </c>
      <c r="M29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7" spans="1:13" x14ac:dyDescent="0.2">
      <c r="A2987" t="s">
        <v>512</v>
      </c>
      <c r="B2987" t="s">
        <v>24</v>
      </c>
      <c r="C2987">
        <v>9</v>
      </c>
      <c r="D2987" s="6">
        <v>287743.92</v>
      </c>
      <c r="E2987" s="6">
        <v>7137672553.4399996</v>
      </c>
      <c r="F2987">
        <v>17</v>
      </c>
      <c r="G2987" t="s">
        <v>37</v>
      </c>
      <c r="H2987">
        <v>2011</v>
      </c>
      <c r="I2987">
        <v>4163</v>
      </c>
      <c r="J2987">
        <v>14</v>
      </c>
      <c r="K2987" s="5">
        <v>24804.641909999998</v>
      </c>
      <c r="L2987" s="6">
        <v>16926.112730000001</v>
      </c>
      <c r="M29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8" spans="1:13" x14ac:dyDescent="0.2">
      <c r="A2988" t="s">
        <v>4896</v>
      </c>
      <c r="B2988" t="s">
        <v>24</v>
      </c>
      <c r="C2988">
        <v>10</v>
      </c>
      <c r="D2988" s="6">
        <v>222321.12</v>
      </c>
      <c r="E2988" s="6">
        <v>7773454823.0900002</v>
      </c>
      <c r="F2988">
        <v>45</v>
      </c>
      <c r="G2988" t="s">
        <v>16</v>
      </c>
      <c r="H2988">
        <v>2008</v>
      </c>
      <c r="I2988">
        <v>4312</v>
      </c>
      <c r="J2988">
        <v>17</v>
      </c>
      <c r="K2988" s="5">
        <v>34963.986660000002</v>
      </c>
      <c r="L2988" s="6">
        <v>4940.4692240000004</v>
      </c>
      <c r="M29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89" spans="1:13" x14ac:dyDescent="0.2">
      <c r="A2989" t="s">
        <v>4897</v>
      </c>
      <c r="B2989" t="s">
        <v>18</v>
      </c>
      <c r="C2989">
        <v>3</v>
      </c>
      <c r="D2989" s="6">
        <v>145638.39000000001</v>
      </c>
      <c r="E2989" s="6">
        <v>678962894.89999998</v>
      </c>
      <c r="F2989">
        <v>23</v>
      </c>
      <c r="G2989" t="s">
        <v>29</v>
      </c>
      <c r="H2989">
        <v>2011</v>
      </c>
      <c r="I2989">
        <v>6925</v>
      </c>
      <c r="J2989">
        <v>14</v>
      </c>
      <c r="K2989" s="5">
        <v>4660.9773409999998</v>
      </c>
      <c r="L2989" s="6">
        <v>6332.1041070000001</v>
      </c>
      <c r="M29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0" spans="1:13" x14ac:dyDescent="0.2">
      <c r="A2990" t="s">
        <v>4898</v>
      </c>
      <c r="B2990" t="s">
        <v>24</v>
      </c>
      <c r="C2990">
        <v>1</v>
      </c>
      <c r="D2990" s="6">
        <v>45220.09</v>
      </c>
      <c r="E2990" s="6">
        <v>9775941262.2700005</v>
      </c>
      <c r="F2990">
        <v>20</v>
      </c>
      <c r="G2990" t="s">
        <v>27</v>
      </c>
      <c r="H2990">
        <v>2000</v>
      </c>
      <c r="I2990">
        <v>17035</v>
      </c>
      <c r="J2990">
        <v>25</v>
      </c>
      <c r="K2990" s="5">
        <v>216184.7776</v>
      </c>
      <c r="L2990" s="6">
        <v>2261.0047180000001</v>
      </c>
      <c r="M29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1" spans="1:13" x14ac:dyDescent="0.2">
      <c r="A2991" t="s">
        <v>4899</v>
      </c>
      <c r="B2991" t="s">
        <v>12</v>
      </c>
      <c r="C2991">
        <v>2</v>
      </c>
      <c r="D2991" s="6">
        <v>27188.55</v>
      </c>
      <c r="E2991" s="6">
        <v>9301295897.7999992</v>
      </c>
      <c r="F2991">
        <v>19</v>
      </c>
      <c r="G2991" t="s">
        <v>29</v>
      </c>
      <c r="H2991">
        <v>2003</v>
      </c>
      <c r="I2991">
        <v>6314</v>
      </c>
      <c r="J2991">
        <v>22</v>
      </c>
      <c r="K2991" s="5">
        <v>342102.36249999999</v>
      </c>
      <c r="L2991" s="6">
        <v>1430.9765500000001</v>
      </c>
      <c r="M29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2" spans="1:13" x14ac:dyDescent="0.2">
      <c r="A2992" t="s">
        <v>4900</v>
      </c>
      <c r="B2992" t="s">
        <v>32</v>
      </c>
      <c r="C2992">
        <v>2</v>
      </c>
      <c r="D2992" s="6">
        <v>40554.29</v>
      </c>
      <c r="E2992" s="6">
        <v>14687661401.969999</v>
      </c>
      <c r="F2992">
        <v>33</v>
      </c>
      <c r="G2992" t="s">
        <v>35</v>
      </c>
      <c r="H2992">
        <v>2007</v>
      </c>
      <c r="I2992">
        <v>17148</v>
      </c>
      <c r="J2992">
        <v>18</v>
      </c>
      <c r="K2992" s="5">
        <v>362171.83639999997</v>
      </c>
      <c r="L2992" s="6">
        <v>1228.917809</v>
      </c>
      <c r="M29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3" spans="1:13" x14ac:dyDescent="0.2">
      <c r="A2993" t="s">
        <v>4901</v>
      </c>
      <c r="B2993" t="s">
        <v>24</v>
      </c>
      <c r="C2993">
        <v>8</v>
      </c>
      <c r="D2993" s="6">
        <v>273680.3</v>
      </c>
      <c r="E2993" s="6">
        <v>11175983349.58</v>
      </c>
      <c r="F2993">
        <v>22</v>
      </c>
      <c r="G2993" t="s">
        <v>21</v>
      </c>
      <c r="H2993">
        <v>2022</v>
      </c>
      <c r="I2993">
        <v>1060</v>
      </c>
      <c r="J2993">
        <v>3</v>
      </c>
      <c r="K2993" s="5">
        <v>40834.906580000003</v>
      </c>
      <c r="L2993" s="6">
        <v>12440.01384</v>
      </c>
      <c r="M29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4" spans="1:13" x14ac:dyDescent="0.2">
      <c r="A2994" t="s">
        <v>4902</v>
      </c>
      <c r="B2994" t="s">
        <v>18</v>
      </c>
      <c r="C2994">
        <v>7</v>
      </c>
      <c r="D2994" s="6">
        <v>2528.58</v>
      </c>
      <c r="E2994" s="6">
        <v>115036795.15000001</v>
      </c>
      <c r="F2994">
        <v>34</v>
      </c>
      <c r="G2994" t="s">
        <v>19</v>
      </c>
      <c r="H2994">
        <v>2014</v>
      </c>
      <c r="I2994">
        <v>11037</v>
      </c>
      <c r="J2994">
        <v>11</v>
      </c>
      <c r="K2994" s="5">
        <v>45493.613120000002</v>
      </c>
      <c r="L2994" s="7">
        <v>74.370017000000004</v>
      </c>
      <c r="M29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5" spans="1:13" x14ac:dyDescent="0.2">
      <c r="A2995" t="s">
        <v>4903</v>
      </c>
      <c r="B2995" t="s">
        <v>18</v>
      </c>
      <c r="C2995">
        <v>8</v>
      </c>
      <c r="D2995" s="6">
        <v>21928.32</v>
      </c>
      <c r="E2995" s="6">
        <v>3816311712.7600002</v>
      </c>
      <c r="F2995">
        <v>14</v>
      </c>
      <c r="G2995" t="s">
        <v>16</v>
      </c>
      <c r="H2995">
        <v>2003</v>
      </c>
      <c r="I2995">
        <v>13331</v>
      </c>
      <c r="J2995">
        <v>22</v>
      </c>
      <c r="K2995" s="5">
        <v>174034.7836</v>
      </c>
      <c r="L2995" s="6">
        <v>1566.3083079999999</v>
      </c>
      <c r="M29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6" spans="1:13" x14ac:dyDescent="0.2">
      <c r="A2996" t="s">
        <v>513</v>
      </c>
      <c r="B2996" t="s">
        <v>15</v>
      </c>
      <c r="C2996">
        <v>3</v>
      </c>
      <c r="D2996" s="6">
        <v>125420.23</v>
      </c>
      <c r="E2996" s="6">
        <v>6172130469.5500002</v>
      </c>
      <c r="F2996">
        <v>24</v>
      </c>
      <c r="G2996" t="s">
        <v>21</v>
      </c>
      <c r="H2996">
        <v>2017</v>
      </c>
      <c r="I2996">
        <v>17044</v>
      </c>
      <c r="J2996">
        <v>8</v>
      </c>
      <c r="K2996" s="5">
        <v>49210.602079999997</v>
      </c>
      <c r="L2996" s="6">
        <v>5225.8429310000001</v>
      </c>
      <c r="M29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7" spans="1:13" x14ac:dyDescent="0.2">
      <c r="A2997" t="s">
        <v>4905</v>
      </c>
      <c r="B2997" t="s">
        <v>32</v>
      </c>
      <c r="C2997">
        <v>9</v>
      </c>
      <c r="D2997" s="6">
        <v>488014.23</v>
      </c>
      <c r="E2997" s="6">
        <v>19970484147.119999</v>
      </c>
      <c r="F2997">
        <v>49</v>
      </c>
      <c r="G2997" t="s">
        <v>19</v>
      </c>
      <c r="H2997">
        <v>2013</v>
      </c>
      <c r="I2997">
        <v>1969</v>
      </c>
      <c r="J2997">
        <v>12</v>
      </c>
      <c r="K2997" s="5">
        <v>40920.929949999998</v>
      </c>
      <c r="L2997" s="6">
        <v>9959.4740889999994</v>
      </c>
      <c r="M29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8" spans="1:13" x14ac:dyDescent="0.2">
      <c r="A2998" t="s">
        <v>4906</v>
      </c>
      <c r="B2998" t="s">
        <v>18</v>
      </c>
      <c r="C2998">
        <v>6</v>
      </c>
      <c r="D2998" s="6">
        <v>289648.8</v>
      </c>
      <c r="E2998" s="6">
        <v>10477512977.200001</v>
      </c>
      <c r="F2998">
        <v>21</v>
      </c>
      <c r="G2998" t="s">
        <v>35</v>
      </c>
      <c r="H2998">
        <v>2018</v>
      </c>
      <c r="I2998">
        <v>9863</v>
      </c>
      <c r="J2998">
        <v>7</v>
      </c>
      <c r="K2998" s="5">
        <v>36172.161569999997</v>
      </c>
      <c r="L2998" s="6">
        <v>13792.80018</v>
      </c>
      <c r="M29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2999" spans="1:13" x14ac:dyDescent="0.2">
      <c r="A2999" t="s">
        <v>4908</v>
      </c>
      <c r="B2999" t="s">
        <v>49</v>
      </c>
      <c r="C2999">
        <v>3</v>
      </c>
      <c r="D2999" s="6">
        <v>473039.12</v>
      </c>
      <c r="E2999" s="6">
        <v>15186396745.6</v>
      </c>
      <c r="F2999">
        <v>36</v>
      </c>
      <c r="G2999" t="s">
        <v>13</v>
      </c>
      <c r="H2999">
        <v>2014</v>
      </c>
      <c r="I2999">
        <v>3438</v>
      </c>
      <c r="J2999">
        <v>11</v>
      </c>
      <c r="K2999" s="5">
        <v>32102.89212</v>
      </c>
      <c r="L2999" s="6">
        <v>13139.97544</v>
      </c>
      <c r="M29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0" spans="1:13" x14ac:dyDescent="0.2">
      <c r="A3000" t="s">
        <v>4912</v>
      </c>
      <c r="B3000" t="s">
        <v>49</v>
      </c>
      <c r="C3000">
        <v>10</v>
      </c>
      <c r="D3000" s="6">
        <v>146846.47</v>
      </c>
      <c r="E3000" s="6">
        <v>2651833948.6199999</v>
      </c>
      <c r="F3000">
        <v>33</v>
      </c>
      <c r="G3000" t="s">
        <v>37</v>
      </c>
      <c r="H3000">
        <v>2022</v>
      </c>
      <c r="I3000">
        <v>12218</v>
      </c>
      <c r="J3000">
        <v>3</v>
      </c>
      <c r="K3000" s="5">
        <v>18057.547259999999</v>
      </c>
      <c r="L3000" s="6">
        <v>4449.8930819999996</v>
      </c>
      <c r="M30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1" spans="1:13" x14ac:dyDescent="0.2">
      <c r="A3001" t="s">
        <v>4920</v>
      </c>
      <c r="B3001" t="s">
        <v>9</v>
      </c>
      <c r="C3001">
        <v>10</v>
      </c>
      <c r="D3001" s="6">
        <v>276659.12</v>
      </c>
      <c r="E3001" s="6">
        <v>1303944720.01</v>
      </c>
      <c r="F3001">
        <v>29</v>
      </c>
      <c r="G3001" t="s">
        <v>33</v>
      </c>
      <c r="H3001">
        <v>2012</v>
      </c>
      <c r="I3001">
        <v>17162</v>
      </c>
      <c r="J3001">
        <v>13</v>
      </c>
      <c r="K3001" s="5">
        <v>4712.1817350000001</v>
      </c>
      <c r="L3001" s="6">
        <v>9539.9697209999995</v>
      </c>
      <c r="M30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2" spans="1:13" x14ac:dyDescent="0.2">
      <c r="A3002" t="s">
        <v>4922</v>
      </c>
      <c r="B3002" t="s">
        <v>18</v>
      </c>
      <c r="C3002">
        <v>2</v>
      </c>
      <c r="D3002" s="6">
        <v>240362.62</v>
      </c>
      <c r="E3002" s="6">
        <v>699612547.22000003</v>
      </c>
      <c r="F3002">
        <v>47</v>
      </c>
      <c r="G3002" t="s">
        <v>13</v>
      </c>
      <c r="H3002">
        <v>2007</v>
      </c>
      <c r="I3002">
        <v>18049</v>
      </c>
      <c r="J3002">
        <v>18</v>
      </c>
      <c r="K3002" s="5">
        <v>2909.6545550000001</v>
      </c>
      <c r="L3002" s="6">
        <v>5114.0982439999998</v>
      </c>
      <c r="M30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3" spans="1:13" x14ac:dyDescent="0.2">
      <c r="A3003" t="s">
        <v>4924</v>
      </c>
      <c r="B3003" t="s">
        <v>49</v>
      </c>
      <c r="C3003">
        <v>10</v>
      </c>
      <c r="D3003" s="6">
        <v>284725.61</v>
      </c>
      <c r="E3003" s="6">
        <v>6747740241.6000004</v>
      </c>
      <c r="F3003">
        <v>49</v>
      </c>
      <c r="G3003" t="s">
        <v>37</v>
      </c>
      <c r="H3003">
        <v>2013</v>
      </c>
      <c r="I3003">
        <v>10759</v>
      </c>
      <c r="J3003">
        <v>12</v>
      </c>
      <c r="K3003" s="5">
        <v>23698.098440000002</v>
      </c>
      <c r="L3003" s="6">
        <v>5810.7267199999997</v>
      </c>
      <c r="M30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4" spans="1:13" x14ac:dyDescent="0.2">
      <c r="A3004" t="s">
        <v>4925</v>
      </c>
      <c r="B3004" t="s">
        <v>24</v>
      </c>
      <c r="C3004">
        <v>1</v>
      </c>
      <c r="D3004" s="6">
        <v>233189.61</v>
      </c>
      <c r="E3004" s="6">
        <v>6225926464.25</v>
      </c>
      <c r="F3004">
        <v>28</v>
      </c>
      <c r="G3004" t="s">
        <v>21</v>
      </c>
      <c r="H3004">
        <v>2009</v>
      </c>
      <c r="I3004">
        <v>1128</v>
      </c>
      <c r="J3004">
        <v>16</v>
      </c>
      <c r="K3004" s="5">
        <v>26697.98691</v>
      </c>
      <c r="L3004" s="6">
        <v>8328.2005160000008</v>
      </c>
      <c r="M30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5" spans="1:13" x14ac:dyDescent="0.2">
      <c r="A3005" t="s">
        <v>4927</v>
      </c>
      <c r="B3005" t="s">
        <v>9</v>
      </c>
      <c r="C3005">
        <v>4</v>
      </c>
      <c r="D3005" s="6">
        <v>162071.46</v>
      </c>
      <c r="E3005" s="6">
        <v>24439436996.889999</v>
      </c>
      <c r="F3005">
        <v>48</v>
      </c>
      <c r="G3005" t="s">
        <v>19</v>
      </c>
      <c r="H3005">
        <v>2004</v>
      </c>
      <c r="I3005">
        <v>8596</v>
      </c>
      <c r="J3005">
        <v>21</v>
      </c>
      <c r="K3005" s="5">
        <v>150793.2016</v>
      </c>
      <c r="L3005" s="6">
        <v>3376.4888310000001</v>
      </c>
      <c r="M30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6" spans="1:13" x14ac:dyDescent="0.2">
      <c r="A3006" t="s">
        <v>4928</v>
      </c>
      <c r="B3006" t="s">
        <v>15</v>
      </c>
      <c r="C3006">
        <v>8</v>
      </c>
      <c r="D3006" s="6">
        <v>30755.759999999998</v>
      </c>
      <c r="E3006" s="6">
        <v>9967417108.9899998</v>
      </c>
      <c r="F3006">
        <v>41</v>
      </c>
      <c r="G3006" t="s">
        <v>35</v>
      </c>
      <c r="H3006">
        <v>2023</v>
      </c>
      <c r="I3006">
        <v>4176</v>
      </c>
      <c r="J3006">
        <v>2</v>
      </c>
      <c r="K3006" s="5">
        <v>324081.94219999999</v>
      </c>
      <c r="L3006" s="6">
        <v>750.14048160000004</v>
      </c>
      <c r="M30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7" spans="1:13" x14ac:dyDescent="0.2">
      <c r="A3007" t="s">
        <v>4929</v>
      </c>
      <c r="B3007" t="s">
        <v>32</v>
      </c>
      <c r="C3007">
        <v>3</v>
      </c>
      <c r="D3007" s="6">
        <v>366055.36</v>
      </c>
      <c r="E3007" s="6">
        <v>12446074961.969999</v>
      </c>
      <c r="F3007">
        <v>47</v>
      </c>
      <c r="G3007" t="s">
        <v>13</v>
      </c>
      <c r="H3007">
        <v>2018</v>
      </c>
      <c r="I3007">
        <v>1702</v>
      </c>
      <c r="J3007">
        <v>7</v>
      </c>
      <c r="K3007" s="5">
        <v>33999.52607</v>
      </c>
      <c r="L3007" s="6">
        <v>7788.41201</v>
      </c>
      <c r="M30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8" spans="1:13" x14ac:dyDescent="0.2">
      <c r="A3008" t="s">
        <v>4931</v>
      </c>
      <c r="B3008" t="s">
        <v>32</v>
      </c>
      <c r="C3008">
        <v>2</v>
      </c>
      <c r="D3008" s="6">
        <v>40142.69</v>
      </c>
      <c r="E3008" s="6">
        <v>16478596067.09</v>
      </c>
      <c r="F3008">
        <v>3</v>
      </c>
      <c r="G3008" t="s">
        <v>10</v>
      </c>
      <c r="H3008">
        <v>2011</v>
      </c>
      <c r="I3008">
        <v>12148</v>
      </c>
      <c r="J3008">
        <v>14</v>
      </c>
      <c r="K3008" s="5">
        <v>410499.54330000002</v>
      </c>
      <c r="L3008" s="6">
        <v>13380.89668</v>
      </c>
      <c r="M30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09" spans="1:13" x14ac:dyDescent="0.2">
      <c r="A3009" t="s">
        <v>4932</v>
      </c>
      <c r="B3009" t="s">
        <v>9</v>
      </c>
      <c r="C3009">
        <v>8</v>
      </c>
      <c r="D3009" s="6">
        <v>125327.75</v>
      </c>
      <c r="E3009" s="6">
        <v>3564964858.3000002</v>
      </c>
      <c r="F3009">
        <v>15</v>
      </c>
      <c r="G3009" t="s">
        <v>35</v>
      </c>
      <c r="H3009">
        <v>2015</v>
      </c>
      <c r="I3009">
        <v>1584</v>
      </c>
      <c r="J3009">
        <v>10</v>
      </c>
      <c r="K3009" s="5">
        <v>28444.135760000001</v>
      </c>
      <c r="L3009" s="6">
        <v>8355.1833229999993</v>
      </c>
      <c r="M30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0" spans="1:13" x14ac:dyDescent="0.2">
      <c r="A3010" t="s">
        <v>4933</v>
      </c>
      <c r="B3010" t="s">
        <v>18</v>
      </c>
      <c r="C3010">
        <v>1</v>
      </c>
      <c r="D3010" s="6">
        <v>359740.14</v>
      </c>
      <c r="E3010" s="6">
        <v>7405993499.5</v>
      </c>
      <c r="F3010">
        <v>27</v>
      </c>
      <c r="G3010" t="s">
        <v>29</v>
      </c>
      <c r="H3010">
        <v>2014</v>
      </c>
      <c r="I3010">
        <v>347</v>
      </c>
      <c r="J3010">
        <v>11</v>
      </c>
      <c r="K3010" s="5">
        <v>20586.064569999999</v>
      </c>
      <c r="L3010" s="6">
        <v>13323.7089</v>
      </c>
      <c r="M30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1" spans="1:13" x14ac:dyDescent="0.2">
      <c r="A3011" t="s">
        <v>516</v>
      </c>
      <c r="B3011" t="s">
        <v>49</v>
      </c>
      <c r="C3011">
        <v>10</v>
      </c>
      <c r="D3011" s="6">
        <v>487017.64</v>
      </c>
      <c r="E3011" s="6">
        <v>21060386398.610001</v>
      </c>
      <c r="F3011">
        <v>33</v>
      </c>
      <c r="G3011" t="s">
        <v>21</v>
      </c>
      <c r="H3011">
        <v>2003</v>
      </c>
      <c r="I3011">
        <v>5597</v>
      </c>
      <c r="J3011">
        <v>22</v>
      </c>
      <c r="K3011" s="5">
        <v>43242.580690000003</v>
      </c>
      <c r="L3011" s="6">
        <v>14758.11015</v>
      </c>
      <c r="M30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2" spans="1:13" x14ac:dyDescent="0.2">
      <c r="A3012" t="s">
        <v>4935</v>
      </c>
      <c r="B3012" t="s">
        <v>18</v>
      </c>
      <c r="C3012">
        <v>5</v>
      </c>
      <c r="D3012" s="6">
        <v>222521.59</v>
      </c>
      <c r="E3012" s="6">
        <v>8948281231.4099998</v>
      </c>
      <c r="F3012">
        <v>49</v>
      </c>
      <c r="G3012" t="s">
        <v>13</v>
      </c>
      <c r="H3012">
        <v>2014</v>
      </c>
      <c r="I3012">
        <v>15073</v>
      </c>
      <c r="J3012">
        <v>11</v>
      </c>
      <c r="K3012" s="5">
        <v>40212.091849999997</v>
      </c>
      <c r="L3012" s="6">
        <v>4541.2569860000003</v>
      </c>
      <c r="M30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3" spans="1:13" x14ac:dyDescent="0.2">
      <c r="A3013" t="s">
        <v>4936</v>
      </c>
      <c r="B3013" t="s">
        <v>49</v>
      </c>
      <c r="C3013">
        <v>3</v>
      </c>
      <c r="D3013" s="6">
        <v>314377.05</v>
      </c>
      <c r="E3013" s="6">
        <v>6788986633.4099998</v>
      </c>
      <c r="F3013">
        <v>20</v>
      </c>
      <c r="G3013" t="s">
        <v>29</v>
      </c>
      <c r="H3013">
        <v>2014</v>
      </c>
      <c r="I3013">
        <v>15905</v>
      </c>
      <c r="J3013">
        <v>11</v>
      </c>
      <c r="K3013" s="5">
        <v>21594.04523</v>
      </c>
      <c r="L3013" s="6">
        <v>15718.85254</v>
      </c>
      <c r="M30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4" spans="1:13" x14ac:dyDescent="0.2">
      <c r="A3014" t="s">
        <v>4937</v>
      </c>
      <c r="B3014" t="s">
        <v>18</v>
      </c>
      <c r="C3014">
        <v>5</v>
      </c>
      <c r="D3014" s="6">
        <v>152934.48000000001</v>
      </c>
      <c r="E3014" s="6">
        <v>4285982058.6399999</v>
      </c>
      <c r="F3014">
        <v>45</v>
      </c>
      <c r="G3014" t="s">
        <v>35</v>
      </c>
      <c r="H3014">
        <v>2007</v>
      </c>
      <c r="I3014">
        <v>12436</v>
      </c>
      <c r="J3014">
        <v>18</v>
      </c>
      <c r="K3014" s="5">
        <v>28023.95537</v>
      </c>
      <c r="L3014" s="6">
        <v>3398.5440659999999</v>
      </c>
      <c r="M30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5" spans="1:13" x14ac:dyDescent="0.2">
      <c r="A3015" t="s">
        <v>4939</v>
      </c>
      <c r="B3015" t="s">
        <v>24</v>
      </c>
      <c r="C3015">
        <v>2</v>
      </c>
      <c r="D3015" s="6">
        <v>11982.32</v>
      </c>
      <c r="E3015" s="6">
        <v>1848872025.6800001</v>
      </c>
      <c r="F3015">
        <v>2</v>
      </c>
      <c r="G3015" t="s">
        <v>13</v>
      </c>
      <c r="H3015">
        <v>2006</v>
      </c>
      <c r="I3015">
        <v>16917</v>
      </c>
      <c r="J3015">
        <v>19</v>
      </c>
      <c r="K3015" s="5">
        <v>154299</v>
      </c>
      <c r="L3015" s="6">
        <v>5991.1601609999998</v>
      </c>
      <c r="M30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6" spans="1:13" x14ac:dyDescent="0.2">
      <c r="A3016" t="s">
        <v>4942</v>
      </c>
      <c r="B3016" t="s">
        <v>18</v>
      </c>
      <c r="C3016">
        <v>5</v>
      </c>
      <c r="D3016" s="6">
        <v>86844.89</v>
      </c>
      <c r="E3016" s="6">
        <v>25276069396.23</v>
      </c>
      <c r="F3016">
        <v>37</v>
      </c>
      <c r="G3016" t="s">
        <v>29</v>
      </c>
      <c r="H3016">
        <v>2012</v>
      </c>
      <c r="I3016">
        <v>13834</v>
      </c>
      <c r="J3016">
        <v>13</v>
      </c>
      <c r="K3016" s="5">
        <v>291047.42369999998</v>
      </c>
      <c r="L3016" s="6">
        <v>2347.1592869999999</v>
      </c>
      <c r="M30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7" spans="1:13" x14ac:dyDescent="0.2">
      <c r="A3017" t="s">
        <v>4944</v>
      </c>
      <c r="B3017" t="s">
        <v>42</v>
      </c>
      <c r="C3017">
        <v>2</v>
      </c>
      <c r="D3017" s="6">
        <v>17446.25</v>
      </c>
      <c r="E3017" s="6">
        <v>2843466895.73</v>
      </c>
      <c r="F3017">
        <v>23</v>
      </c>
      <c r="G3017" t="s">
        <v>27</v>
      </c>
      <c r="H3017">
        <v>2022</v>
      </c>
      <c r="I3017">
        <v>15469</v>
      </c>
      <c r="J3017">
        <v>3</v>
      </c>
      <c r="K3017" s="5">
        <v>162983.3768</v>
      </c>
      <c r="L3017" s="6">
        <v>758.53279840000005</v>
      </c>
      <c r="M30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8" spans="1:13" x14ac:dyDescent="0.2">
      <c r="A3018" t="s">
        <v>517</v>
      </c>
      <c r="B3018" t="s">
        <v>32</v>
      </c>
      <c r="C3018">
        <v>3</v>
      </c>
      <c r="D3018" s="6">
        <v>281719.82</v>
      </c>
      <c r="E3018" s="6">
        <v>442010412.61000001</v>
      </c>
      <c r="F3018">
        <v>37</v>
      </c>
      <c r="G3018" t="s">
        <v>27</v>
      </c>
      <c r="H3018">
        <v>2012</v>
      </c>
      <c r="I3018">
        <v>999</v>
      </c>
      <c r="J3018">
        <v>13</v>
      </c>
      <c r="K3018" s="5">
        <v>1567.9716739999999</v>
      </c>
      <c r="L3018" s="6">
        <v>7614.0491050000001</v>
      </c>
      <c r="M30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19" spans="1:13" x14ac:dyDescent="0.2">
      <c r="A3019" t="s">
        <v>4947</v>
      </c>
      <c r="B3019" t="s">
        <v>9</v>
      </c>
      <c r="C3019">
        <v>10</v>
      </c>
      <c r="D3019" s="6">
        <v>384233.4</v>
      </c>
      <c r="E3019" s="6">
        <v>17995885215.740002</v>
      </c>
      <c r="F3019">
        <v>33</v>
      </c>
      <c r="G3019" t="s">
        <v>10</v>
      </c>
      <c r="H3019">
        <v>2010</v>
      </c>
      <c r="I3019">
        <v>5797</v>
      </c>
      <c r="J3019">
        <v>15</v>
      </c>
      <c r="K3019" s="5">
        <v>46834.816930000001</v>
      </c>
      <c r="L3019" s="6">
        <v>11643.436390000001</v>
      </c>
      <c r="M30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0" spans="1:13" x14ac:dyDescent="0.2">
      <c r="A3020" t="s">
        <v>4949</v>
      </c>
      <c r="B3020" t="s">
        <v>9</v>
      </c>
      <c r="C3020">
        <v>5</v>
      </c>
      <c r="D3020" s="6">
        <v>309543.12</v>
      </c>
      <c r="E3020" s="6">
        <v>8116794756.21</v>
      </c>
      <c r="F3020">
        <v>40</v>
      </c>
      <c r="G3020" t="s">
        <v>27</v>
      </c>
      <c r="H3020">
        <v>2001</v>
      </c>
      <c r="I3020">
        <v>3629</v>
      </c>
      <c r="J3020">
        <v>24</v>
      </c>
      <c r="K3020" s="5">
        <v>26220.855019999999</v>
      </c>
      <c r="L3020" s="6">
        <v>7738.5779430000002</v>
      </c>
      <c r="M30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1" spans="1:13" x14ac:dyDescent="0.2">
      <c r="A3021" t="s">
        <v>4950</v>
      </c>
      <c r="B3021" t="s">
        <v>15</v>
      </c>
      <c r="C3021">
        <v>9</v>
      </c>
      <c r="D3021" s="6">
        <v>93787.6</v>
      </c>
      <c r="E3021" s="6">
        <v>24361565412.669998</v>
      </c>
      <c r="F3021">
        <v>9</v>
      </c>
      <c r="G3021" t="s">
        <v>33</v>
      </c>
      <c r="H3021">
        <v>2013</v>
      </c>
      <c r="I3021">
        <v>18961</v>
      </c>
      <c r="J3021">
        <v>12</v>
      </c>
      <c r="K3021" s="5">
        <v>259751.53159999999</v>
      </c>
      <c r="L3021" s="6">
        <v>10420.84396</v>
      </c>
      <c r="M30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2" spans="1:13" x14ac:dyDescent="0.2">
      <c r="A3022" t="s">
        <v>4953</v>
      </c>
      <c r="B3022" t="s">
        <v>9</v>
      </c>
      <c r="C3022">
        <v>9</v>
      </c>
      <c r="D3022" s="6">
        <v>199152.91</v>
      </c>
      <c r="E3022" s="6">
        <v>6239262991.0200005</v>
      </c>
      <c r="F3022">
        <v>33</v>
      </c>
      <c r="G3022" t="s">
        <v>19</v>
      </c>
      <c r="H3022">
        <v>2006</v>
      </c>
      <c r="I3022">
        <v>7862</v>
      </c>
      <c r="J3022">
        <v>19</v>
      </c>
      <c r="K3022" s="5">
        <v>31328.00678</v>
      </c>
      <c r="L3022" s="6">
        <v>6034.9367849999999</v>
      </c>
      <c r="M30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3" spans="1:13" x14ac:dyDescent="0.2">
      <c r="A3023" t="s">
        <v>4954</v>
      </c>
      <c r="B3023" t="s">
        <v>18</v>
      </c>
      <c r="C3023">
        <v>1</v>
      </c>
      <c r="D3023" s="6">
        <v>33311.47</v>
      </c>
      <c r="E3023" s="6">
        <v>9950040720.7999992</v>
      </c>
      <c r="F3023">
        <v>40</v>
      </c>
      <c r="G3023" t="s">
        <v>29</v>
      </c>
      <c r="H3023">
        <v>2004</v>
      </c>
      <c r="I3023">
        <v>10508</v>
      </c>
      <c r="J3023">
        <v>21</v>
      </c>
      <c r="K3023" s="5">
        <v>298696.1618</v>
      </c>
      <c r="L3023" s="6">
        <v>832.78668110000001</v>
      </c>
      <c r="M30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4" spans="1:13" x14ac:dyDescent="0.2">
      <c r="A3024" t="s">
        <v>518</v>
      </c>
      <c r="B3024" t="s">
        <v>12</v>
      </c>
      <c r="C3024">
        <v>6</v>
      </c>
      <c r="D3024" s="6">
        <v>362653.48</v>
      </c>
      <c r="E3024" s="6">
        <v>7670344690.6899996</v>
      </c>
      <c r="F3024">
        <v>30</v>
      </c>
      <c r="G3024" t="s">
        <v>29</v>
      </c>
      <c r="H3024">
        <v>2012</v>
      </c>
      <c r="I3024">
        <v>2171</v>
      </c>
      <c r="J3024">
        <v>13</v>
      </c>
      <c r="K3024" s="5">
        <v>21149.616460000001</v>
      </c>
      <c r="L3024" s="6">
        <v>12088.44937</v>
      </c>
      <c r="M30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5" spans="1:13" x14ac:dyDescent="0.2">
      <c r="A3025" t="s">
        <v>4956</v>
      </c>
      <c r="B3025" t="s">
        <v>9</v>
      </c>
      <c r="C3025">
        <v>7</v>
      </c>
      <c r="D3025" s="6">
        <v>168173</v>
      </c>
      <c r="E3025" s="6">
        <v>5040605713.3400002</v>
      </c>
      <c r="F3025">
        <v>45</v>
      </c>
      <c r="G3025" t="s">
        <v>16</v>
      </c>
      <c r="H3025">
        <v>2017</v>
      </c>
      <c r="I3025">
        <v>6601</v>
      </c>
      <c r="J3025">
        <v>8</v>
      </c>
      <c r="K3025" s="5">
        <v>29971.740829999999</v>
      </c>
      <c r="L3025" s="6">
        <v>3737.177756</v>
      </c>
      <c r="M30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6" spans="1:13" x14ac:dyDescent="0.2">
      <c r="A3026" t="s">
        <v>4957</v>
      </c>
      <c r="B3026" t="s">
        <v>12</v>
      </c>
      <c r="C3026">
        <v>9</v>
      </c>
      <c r="D3026" s="6">
        <v>49438.57</v>
      </c>
      <c r="E3026" s="6">
        <v>244576893.97999999</v>
      </c>
      <c r="F3026">
        <v>17</v>
      </c>
      <c r="G3026" t="s">
        <v>21</v>
      </c>
      <c r="H3026">
        <v>2008</v>
      </c>
      <c r="I3026">
        <v>8148</v>
      </c>
      <c r="J3026">
        <v>17</v>
      </c>
      <c r="K3026" s="5">
        <v>4946.0868119999996</v>
      </c>
      <c r="L3026" s="6">
        <v>2908.1511329999998</v>
      </c>
      <c r="M30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7" spans="1:13" x14ac:dyDescent="0.2">
      <c r="A3027" t="s">
        <v>4958</v>
      </c>
      <c r="B3027" t="s">
        <v>12</v>
      </c>
      <c r="C3027">
        <v>9</v>
      </c>
      <c r="D3027" s="6">
        <v>31876.63</v>
      </c>
      <c r="E3027" s="6">
        <v>13239996393.73</v>
      </c>
      <c r="F3027">
        <v>28</v>
      </c>
      <c r="G3027" t="s">
        <v>37</v>
      </c>
      <c r="H3027">
        <v>2014</v>
      </c>
      <c r="I3027">
        <v>9848</v>
      </c>
      <c r="J3027">
        <v>11</v>
      </c>
      <c r="K3027" s="5">
        <v>415350.19209999999</v>
      </c>
      <c r="L3027" s="6">
        <v>1138.451082</v>
      </c>
      <c r="M30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8" spans="1:13" x14ac:dyDescent="0.2">
      <c r="A3028" t="s">
        <v>4960</v>
      </c>
      <c r="B3028" t="s">
        <v>42</v>
      </c>
      <c r="C3028">
        <v>10</v>
      </c>
      <c r="D3028" s="6">
        <v>217014.8</v>
      </c>
      <c r="E3028" s="6">
        <v>9581630202.3999996</v>
      </c>
      <c r="F3028">
        <v>32</v>
      </c>
      <c r="G3028" t="s">
        <v>29</v>
      </c>
      <c r="H3028">
        <v>2013</v>
      </c>
      <c r="I3028">
        <v>7799</v>
      </c>
      <c r="J3028">
        <v>12</v>
      </c>
      <c r="K3028" s="5">
        <v>44150.967199999999</v>
      </c>
      <c r="L3028" s="6">
        <v>6781.7124089999998</v>
      </c>
      <c r="M30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29" spans="1:13" x14ac:dyDescent="0.2">
      <c r="A3029" t="s">
        <v>4961</v>
      </c>
      <c r="B3029" t="s">
        <v>15</v>
      </c>
      <c r="C3029">
        <v>9</v>
      </c>
      <c r="D3029" s="6">
        <v>332827.03000000003</v>
      </c>
      <c r="E3029" s="6">
        <v>11965580602.08</v>
      </c>
      <c r="F3029">
        <v>45</v>
      </c>
      <c r="G3029" t="s">
        <v>10</v>
      </c>
      <c r="H3029">
        <v>2015</v>
      </c>
      <c r="I3029">
        <v>10379</v>
      </c>
      <c r="J3029">
        <v>10</v>
      </c>
      <c r="K3029" s="5">
        <v>35950.348429999998</v>
      </c>
      <c r="L3029" s="6">
        <v>7396.1562720000002</v>
      </c>
      <c r="M30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0" spans="1:13" x14ac:dyDescent="0.2">
      <c r="A3030" t="s">
        <v>4962</v>
      </c>
      <c r="B3030" t="s">
        <v>12</v>
      </c>
      <c r="C3030">
        <v>9</v>
      </c>
      <c r="D3030" s="6">
        <v>274792.13</v>
      </c>
      <c r="E3030" s="6">
        <v>1019052781.89</v>
      </c>
      <c r="F3030">
        <v>44</v>
      </c>
      <c r="G3030" t="s">
        <v>29</v>
      </c>
      <c r="H3030">
        <v>2021</v>
      </c>
      <c r="I3030">
        <v>15028</v>
      </c>
      <c r="J3030">
        <v>4</v>
      </c>
      <c r="K3030" s="5">
        <v>3707.449697</v>
      </c>
      <c r="L3030" s="6">
        <v>6245.2756250000002</v>
      </c>
      <c r="M30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1" spans="1:13" x14ac:dyDescent="0.2">
      <c r="A3031" t="s">
        <v>4963</v>
      </c>
      <c r="B3031" t="s">
        <v>9</v>
      </c>
      <c r="C3031">
        <v>1</v>
      </c>
      <c r="D3031" s="6">
        <v>30664.38</v>
      </c>
      <c r="E3031" s="6">
        <v>13193298791.75</v>
      </c>
      <c r="F3031">
        <v>37</v>
      </c>
      <c r="G3031" t="s">
        <v>27</v>
      </c>
      <c r="H3031">
        <v>2017</v>
      </c>
      <c r="I3031">
        <v>14573</v>
      </c>
      <c r="J3031">
        <v>8</v>
      </c>
      <c r="K3031" s="5">
        <v>430247.33769999997</v>
      </c>
      <c r="L3031" s="6">
        <v>828.76704410000002</v>
      </c>
      <c r="M30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2" spans="1:13" x14ac:dyDescent="0.2">
      <c r="A3032" t="s">
        <v>4964</v>
      </c>
      <c r="B3032" t="s">
        <v>32</v>
      </c>
      <c r="C3032">
        <v>2</v>
      </c>
      <c r="D3032" s="6">
        <v>467006.56</v>
      </c>
      <c r="E3032" s="6">
        <v>17764951220.759998</v>
      </c>
      <c r="F3032">
        <v>33</v>
      </c>
      <c r="G3032" t="s">
        <v>16</v>
      </c>
      <c r="H3032">
        <v>2023</v>
      </c>
      <c r="I3032">
        <v>3542</v>
      </c>
      <c r="J3032">
        <v>2</v>
      </c>
      <c r="K3032" s="5">
        <v>38039.046090000003</v>
      </c>
      <c r="L3032" s="6">
        <v>14151.71406</v>
      </c>
      <c r="M30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3" spans="1:13" x14ac:dyDescent="0.2">
      <c r="A3033" t="s">
        <v>519</v>
      </c>
      <c r="B3033" t="s">
        <v>9</v>
      </c>
      <c r="C3033">
        <v>5</v>
      </c>
      <c r="D3033" s="6">
        <v>175643.73</v>
      </c>
      <c r="E3033" s="6">
        <v>5956777725.8199997</v>
      </c>
      <c r="F3033">
        <v>38</v>
      </c>
      <c r="G3033" t="s">
        <v>13</v>
      </c>
      <c r="H3033">
        <v>2008</v>
      </c>
      <c r="I3033">
        <v>4514</v>
      </c>
      <c r="J3033">
        <v>17</v>
      </c>
      <c r="K3033" s="5">
        <v>33912.979599999999</v>
      </c>
      <c r="L3033" s="6">
        <v>4622.203305</v>
      </c>
      <c r="M30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4" spans="1:13" x14ac:dyDescent="0.2">
      <c r="A3034" t="s">
        <v>4965</v>
      </c>
      <c r="B3034" t="s">
        <v>12</v>
      </c>
      <c r="C3034">
        <v>10</v>
      </c>
      <c r="D3034" s="6">
        <v>413175</v>
      </c>
      <c r="E3034" s="6">
        <v>8032034926.0500002</v>
      </c>
      <c r="F3034">
        <v>41</v>
      </c>
      <c r="G3034" t="s">
        <v>21</v>
      </c>
      <c r="H3034">
        <v>2011</v>
      </c>
      <c r="I3034">
        <v>11491</v>
      </c>
      <c r="J3034">
        <v>14</v>
      </c>
      <c r="K3034" s="5">
        <v>19438.789100000002</v>
      </c>
      <c r="L3034" s="6">
        <v>10077.439109999999</v>
      </c>
      <c r="M30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5" spans="1:13" x14ac:dyDescent="0.2">
      <c r="A3035" t="s">
        <v>4966</v>
      </c>
      <c r="B3035" t="s">
        <v>9</v>
      </c>
      <c r="C3035">
        <v>7</v>
      </c>
      <c r="D3035" s="6">
        <v>370199.25</v>
      </c>
      <c r="E3035" s="6">
        <v>11447037153.27</v>
      </c>
      <c r="F3035">
        <v>42</v>
      </c>
      <c r="G3035" t="s">
        <v>33</v>
      </c>
      <c r="H3035">
        <v>2002</v>
      </c>
      <c r="I3035">
        <v>9779</v>
      </c>
      <c r="J3035">
        <v>23</v>
      </c>
      <c r="K3035" s="5">
        <v>30920.286550000001</v>
      </c>
      <c r="L3035" s="6">
        <v>8814.2679069999995</v>
      </c>
      <c r="M30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6" spans="1:13" x14ac:dyDescent="0.2">
      <c r="A3036" t="s">
        <v>4968</v>
      </c>
      <c r="B3036" t="s">
        <v>32</v>
      </c>
      <c r="C3036">
        <v>1</v>
      </c>
      <c r="D3036" s="6">
        <v>170959.17</v>
      </c>
      <c r="E3036" s="6">
        <v>574842889.29999995</v>
      </c>
      <c r="F3036">
        <v>11</v>
      </c>
      <c r="G3036" t="s">
        <v>33</v>
      </c>
      <c r="H3036">
        <v>2003</v>
      </c>
      <c r="I3036">
        <v>2135</v>
      </c>
      <c r="J3036">
        <v>22</v>
      </c>
      <c r="K3036" s="5">
        <v>3361.4572400000002</v>
      </c>
      <c r="L3036" s="6">
        <v>15541.742469999999</v>
      </c>
      <c r="M30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7" spans="1:13" x14ac:dyDescent="0.2">
      <c r="A3037" t="s">
        <v>4970</v>
      </c>
      <c r="B3037" t="s">
        <v>42</v>
      </c>
      <c r="C3037">
        <v>8</v>
      </c>
      <c r="D3037" s="6">
        <v>135537.06</v>
      </c>
      <c r="E3037" s="6">
        <v>6335645181.4300003</v>
      </c>
      <c r="F3037">
        <v>30</v>
      </c>
      <c r="G3037" t="s">
        <v>10</v>
      </c>
      <c r="H3037">
        <v>2005</v>
      </c>
      <c r="I3037">
        <v>8308</v>
      </c>
      <c r="J3037">
        <v>20</v>
      </c>
      <c r="K3037" s="5">
        <v>46743.744200000001</v>
      </c>
      <c r="L3037" s="6">
        <v>4517.9019870000002</v>
      </c>
      <c r="M30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8" spans="1:13" x14ac:dyDescent="0.2">
      <c r="A3038" t="s">
        <v>4971</v>
      </c>
      <c r="B3038" t="s">
        <v>18</v>
      </c>
      <c r="C3038">
        <v>6</v>
      </c>
      <c r="D3038" s="6">
        <v>32987.019999999997</v>
      </c>
      <c r="E3038" s="6">
        <v>559225622.38999999</v>
      </c>
      <c r="F3038">
        <v>30</v>
      </c>
      <c r="G3038" t="s">
        <v>10</v>
      </c>
      <c r="H3038">
        <v>2017</v>
      </c>
      <c r="I3038">
        <v>10316</v>
      </c>
      <c r="J3038">
        <v>8</v>
      </c>
      <c r="K3038" s="5">
        <v>16951.90047</v>
      </c>
      <c r="L3038" s="6">
        <v>1099.5672460000001</v>
      </c>
      <c r="M30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39" spans="1:13" x14ac:dyDescent="0.2">
      <c r="A3039" t="s">
        <v>4972</v>
      </c>
      <c r="B3039" t="s">
        <v>15</v>
      </c>
      <c r="C3039">
        <v>9</v>
      </c>
      <c r="D3039" s="6">
        <v>155706.07</v>
      </c>
      <c r="E3039" s="6">
        <v>6859264609.4700003</v>
      </c>
      <c r="F3039">
        <v>27</v>
      </c>
      <c r="G3039" t="s">
        <v>27</v>
      </c>
      <c r="H3039">
        <v>2001</v>
      </c>
      <c r="I3039">
        <v>17079</v>
      </c>
      <c r="J3039">
        <v>24</v>
      </c>
      <c r="K3039" s="5">
        <v>44051.646099999998</v>
      </c>
      <c r="L3039" s="6">
        <v>5766.8916600000002</v>
      </c>
      <c r="M30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0" spans="1:13" x14ac:dyDescent="0.2">
      <c r="A3040" t="s">
        <v>520</v>
      </c>
      <c r="B3040" t="s">
        <v>24</v>
      </c>
      <c r="C3040">
        <v>2</v>
      </c>
      <c r="D3040" s="6">
        <v>137073.24</v>
      </c>
      <c r="E3040" s="6">
        <v>5391080517.4300003</v>
      </c>
      <c r="F3040">
        <v>7</v>
      </c>
      <c r="G3040" t="s">
        <v>35</v>
      </c>
      <c r="H3040">
        <v>2003</v>
      </c>
      <c r="I3040">
        <v>5726</v>
      </c>
      <c r="J3040">
        <v>22</v>
      </c>
      <c r="K3040" s="5">
        <v>39328.925770000002</v>
      </c>
      <c r="L3040" s="6">
        <v>19581.892019999999</v>
      </c>
      <c r="M30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1" spans="1:13" x14ac:dyDescent="0.2">
      <c r="A3041" t="s">
        <v>4975</v>
      </c>
      <c r="B3041" t="s">
        <v>12</v>
      </c>
      <c r="C3041">
        <v>3</v>
      </c>
      <c r="D3041" s="6">
        <v>235782.26</v>
      </c>
      <c r="E3041" s="6">
        <v>10204611030.41</v>
      </c>
      <c r="F3041">
        <v>17</v>
      </c>
      <c r="G3041" t="s">
        <v>35</v>
      </c>
      <c r="H3041">
        <v>2009</v>
      </c>
      <c r="I3041">
        <v>7409</v>
      </c>
      <c r="J3041">
        <v>16</v>
      </c>
      <c r="K3041" s="5">
        <v>43278.808319999996</v>
      </c>
      <c r="L3041" s="6">
        <v>13869.54472</v>
      </c>
      <c r="M30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2" spans="1:13" x14ac:dyDescent="0.2">
      <c r="A3042" t="s">
        <v>4977</v>
      </c>
      <c r="B3042" t="s">
        <v>15</v>
      </c>
      <c r="C3042">
        <v>9</v>
      </c>
      <c r="D3042" s="6">
        <v>40023.25</v>
      </c>
      <c r="E3042" s="6">
        <v>1658188483</v>
      </c>
      <c r="F3042">
        <v>38</v>
      </c>
      <c r="G3042" t="s">
        <v>37</v>
      </c>
      <c r="H3042">
        <v>2000</v>
      </c>
      <c r="I3042">
        <v>15135</v>
      </c>
      <c r="J3042">
        <v>25</v>
      </c>
      <c r="K3042" s="5">
        <v>41429.634910000001</v>
      </c>
      <c r="L3042" s="6">
        <v>1053.243309</v>
      </c>
      <c r="M30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3" spans="1:13" x14ac:dyDescent="0.2">
      <c r="A3043" t="s">
        <v>4978</v>
      </c>
      <c r="B3043" t="s">
        <v>15</v>
      </c>
      <c r="C3043">
        <v>1</v>
      </c>
      <c r="D3043" s="6">
        <v>187787.79</v>
      </c>
      <c r="E3043" s="6">
        <v>7216368653.2299995</v>
      </c>
      <c r="F3043">
        <v>45</v>
      </c>
      <c r="G3043" t="s">
        <v>37</v>
      </c>
      <c r="H3043">
        <v>2016</v>
      </c>
      <c r="I3043">
        <v>7754</v>
      </c>
      <c r="J3043">
        <v>9</v>
      </c>
      <c r="K3043" s="5">
        <v>38427.317439999999</v>
      </c>
      <c r="L3043" s="6">
        <v>4173.0619120000001</v>
      </c>
      <c r="M30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4" spans="1:13" x14ac:dyDescent="0.2">
      <c r="A3044" t="s">
        <v>4980</v>
      </c>
      <c r="B3044" t="s">
        <v>12</v>
      </c>
      <c r="C3044">
        <v>1</v>
      </c>
      <c r="D3044" s="6">
        <v>460309.5</v>
      </c>
      <c r="E3044" s="6">
        <v>12465840515.290001</v>
      </c>
      <c r="F3044">
        <v>24</v>
      </c>
      <c r="G3044" t="s">
        <v>16</v>
      </c>
      <c r="H3044">
        <v>2011</v>
      </c>
      <c r="I3044">
        <v>8529</v>
      </c>
      <c r="J3044">
        <v>14</v>
      </c>
      <c r="K3044" s="5">
        <v>27080.43218</v>
      </c>
      <c r="L3044" s="6">
        <v>19179.562519999999</v>
      </c>
      <c r="M30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5" spans="1:13" x14ac:dyDescent="0.2">
      <c r="A3045" t="s">
        <v>4981</v>
      </c>
      <c r="B3045" t="s">
        <v>18</v>
      </c>
      <c r="C3045">
        <v>6</v>
      </c>
      <c r="D3045" s="6">
        <v>229321.99</v>
      </c>
      <c r="E3045" s="6">
        <v>6402586123.8199997</v>
      </c>
      <c r="F3045">
        <v>27</v>
      </c>
      <c r="G3045" t="s">
        <v>16</v>
      </c>
      <c r="H3045">
        <v>2007</v>
      </c>
      <c r="I3045">
        <v>10363</v>
      </c>
      <c r="J3045">
        <v>18</v>
      </c>
      <c r="K3045" s="5">
        <v>27918.634170000001</v>
      </c>
      <c r="L3045" s="6">
        <v>8493.4071100000001</v>
      </c>
      <c r="M30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6" spans="1:13" x14ac:dyDescent="0.2">
      <c r="A3046" t="s">
        <v>4983</v>
      </c>
      <c r="B3046" t="s">
        <v>18</v>
      </c>
      <c r="C3046">
        <v>8</v>
      </c>
      <c r="D3046" s="6">
        <v>266595.87</v>
      </c>
      <c r="E3046" s="6">
        <v>12106507433.01</v>
      </c>
      <c r="F3046">
        <v>16</v>
      </c>
      <c r="G3046" t="s">
        <v>21</v>
      </c>
      <c r="H3046">
        <v>2005</v>
      </c>
      <c r="I3046">
        <v>10815</v>
      </c>
      <c r="J3046">
        <v>20</v>
      </c>
      <c r="K3046" s="5">
        <v>45410.459080000001</v>
      </c>
      <c r="L3046" s="6">
        <v>16662.241859999998</v>
      </c>
      <c r="M30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7" spans="1:13" x14ac:dyDescent="0.2">
      <c r="A3047" t="s">
        <v>4984</v>
      </c>
      <c r="B3047" t="s">
        <v>15</v>
      </c>
      <c r="C3047">
        <v>8</v>
      </c>
      <c r="D3047" s="6">
        <v>224184.22</v>
      </c>
      <c r="E3047" s="6">
        <v>6468419130.71</v>
      </c>
      <c r="F3047">
        <v>31</v>
      </c>
      <c r="G3047" t="s">
        <v>13</v>
      </c>
      <c r="H3047">
        <v>2008</v>
      </c>
      <c r="I3047">
        <v>7184</v>
      </c>
      <c r="J3047">
        <v>17</v>
      </c>
      <c r="K3047" s="5">
        <v>28852.141650000001</v>
      </c>
      <c r="L3047" s="6">
        <v>7231.7491149999996</v>
      </c>
      <c r="M30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8" spans="1:13" x14ac:dyDescent="0.2">
      <c r="A3048" t="s">
        <v>521</v>
      </c>
      <c r="B3048" t="s">
        <v>15</v>
      </c>
      <c r="C3048">
        <v>4</v>
      </c>
      <c r="D3048" s="6">
        <v>126938.1</v>
      </c>
      <c r="E3048" s="6">
        <v>28203907771.16</v>
      </c>
      <c r="F3048">
        <v>39</v>
      </c>
      <c r="G3048" t="s">
        <v>16</v>
      </c>
      <c r="H3048">
        <v>2007</v>
      </c>
      <c r="I3048">
        <v>2085</v>
      </c>
      <c r="J3048">
        <v>18</v>
      </c>
      <c r="K3048" s="5">
        <v>222185.2996</v>
      </c>
      <c r="L3048" s="6">
        <v>3254.823198</v>
      </c>
      <c r="M30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49" spans="1:13" x14ac:dyDescent="0.2">
      <c r="A3049" t="s">
        <v>4985</v>
      </c>
      <c r="B3049" t="s">
        <v>9</v>
      </c>
      <c r="C3049">
        <v>9</v>
      </c>
      <c r="D3049" s="6">
        <v>68662.33</v>
      </c>
      <c r="E3049" s="6">
        <v>2159273442.4699998</v>
      </c>
      <c r="F3049">
        <v>9</v>
      </c>
      <c r="G3049" t="s">
        <v>21</v>
      </c>
      <c r="H3049">
        <v>2003</v>
      </c>
      <c r="I3049">
        <v>9589</v>
      </c>
      <c r="J3049">
        <v>22</v>
      </c>
      <c r="K3049" s="5">
        <v>31446.716420000001</v>
      </c>
      <c r="L3049" s="6">
        <v>7629.1476350000003</v>
      </c>
      <c r="M30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0" spans="1:13" x14ac:dyDescent="0.2">
      <c r="A3050" t="s">
        <v>4986</v>
      </c>
      <c r="B3050" t="s">
        <v>32</v>
      </c>
      <c r="C3050">
        <v>2</v>
      </c>
      <c r="D3050" s="6">
        <v>486571.02</v>
      </c>
      <c r="E3050" s="6">
        <v>21295564641.799999</v>
      </c>
      <c r="F3050">
        <v>42</v>
      </c>
      <c r="G3050" t="s">
        <v>16</v>
      </c>
      <c r="H3050">
        <v>2016</v>
      </c>
      <c r="I3050">
        <v>5267</v>
      </c>
      <c r="J3050">
        <v>9</v>
      </c>
      <c r="K3050" s="5">
        <v>43765.611259999998</v>
      </c>
      <c r="L3050" s="6">
        <v>11585.02426</v>
      </c>
      <c r="M30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1" spans="1:13" x14ac:dyDescent="0.2">
      <c r="A3051" t="s">
        <v>4987</v>
      </c>
      <c r="B3051" t="s">
        <v>32</v>
      </c>
      <c r="C3051">
        <v>10</v>
      </c>
      <c r="D3051" s="6">
        <v>36724.910000000003</v>
      </c>
      <c r="E3051" s="6">
        <v>11783349191.940001</v>
      </c>
      <c r="F3051">
        <v>28</v>
      </c>
      <c r="G3051" t="s">
        <v>37</v>
      </c>
      <c r="H3051">
        <v>2006</v>
      </c>
      <c r="I3051">
        <v>3022</v>
      </c>
      <c r="J3051">
        <v>19</v>
      </c>
      <c r="K3051" s="5">
        <v>320853.41830000002</v>
      </c>
      <c r="L3051" s="6">
        <v>1311.603879</v>
      </c>
      <c r="M30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2" spans="1:13" x14ac:dyDescent="0.2">
      <c r="A3052" t="s">
        <v>4988</v>
      </c>
      <c r="B3052" t="s">
        <v>9</v>
      </c>
      <c r="C3052">
        <v>6</v>
      </c>
      <c r="D3052" s="6">
        <v>322596.82</v>
      </c>
      <c r="E3052" s="6">
        <v>5593300350.2700005</v>
      </c>
      <c r="F3052">
        <v>49</v>
      </c>
      <c r="G3052" t="s">
        <v>37</v>
      </c>
      <c r="H3052">
        <v>2023</v>
      </c>
      <c r="I3052">
        <v>3951</v>
      </c>
      <c r="J3052">
        <v>2</v>
      </c>
      <c r="K3052" s="5">
        <v>17337.361680000002</v>
      </c>
      <c r="L3052" s="6">
        <v>6583.6085810000004</v>
      </c>
      <c r="M30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3" spans="1:13" x14ac:dyDescent="0.2">
      <c r="A3053" t="s">
        <v>4989</v>
      </c>
      <c r="B3053" t="s">
        <v>42</v>
      </c>
      <c r="C3053">
        <v>3</v>
      </c>
      <c r="D3053" s="6">
        <v>144149.54999999999</v>
      </c>
      <c r="E3053" s="6">
        <v>4299271553.6700001</v>
      </c>
      <c r="F3053">
        <v>33</v>
      </c>
      <c r="G3053" t="s">
        <v>21</v>
      </c>
      <c r="H3053">
        <v>2004</v>
      </c>
      <c r="I3053">
        <v>16103</v>
      </c>
      <c r="J3053">
        <v>21</v>
      </c>
      <c r="K3053" s="5">
        <v>29824.078669999999</v>
      </c>
      <c r="L3053" s="6">
        <v>4368.1680640000004</v>
      </c>
      <c r="M30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4" spans="1:13" x14ac:dyDescent="0.2">
      <c r="A3054" t="s">
        <v>4990</v>
      </c>
      <c r="B3054" t="s">
        <v>12</v>
      </c>
      <c r="C3054">
        <v>5</v>
      </c>
      <c r="D3054" s="6">
        <v>341524</v>
      </c>
      <c r="E3054" s="6">
        <v>12691893394.790001</v>
      </c>
      <c r="F3054">
        <v>48</v>
      </c>
      <c r="G3054" t="s">
        <v>35</v>
      </c>
      <c r="H3054">
        <v>2000</v>
      </c>
      <c r="I3054">
        <v>6673</v>
      </c>
      <c r="J3054">
        <v>25</v>
      </c>
      <c r="K3054" s="5">
        <v>37161.522599999997</v>
      </c>
      <c r="L3054" s="6">
        <v>7115.0833490000005</v>
      </c>
      <c r="M30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5" spans="1:13" x14ac:dyDescent="0.2">
      <c r="A3055" t="s">
        <v>4991</v>
      </c>
      <c r="B3055" t="s">
        <v>32</v>
      </c>
      <c r="C3055">
        <v>7</v>
      </c>
      <c r="D3055" s="6">
        <v>269987.46999999997</v>
      </c>
      <c r="E3055" s="6">
        <v>9230460786.5200005</v>
      </c>
      <c r="F3055">
        <v>42</v>
      </c>
      <c r="G3055" t="s">
        <v>29</v>
      </c>
      <c r="H3055">
        <v>2000</v>
      </c>
      <c r="I3055">
        <v>1865</v>
      </c>
      <c r="J3055">
        <v>25</v>
      </c>
      <c r="K3055" s="5">
        <v>34187.478750000002</v>
      </c>
      <c r="L3055" s="6">
        <v>6428.273029</v>
      </c>
      <c r="M30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6" spans="1:13" x14ac:dyDescent="0.2">
      <c r="A3056" t="s">
        <v>4992</v>
      </c>
      <c r="B3056" t="s">
        <v>42</v>
      </c>
      <c r="C3056">
        <v>5</v>
      </c>
      <c r="D3056" s="6">
        <v>265519.48</v>
      </c>
      <c r="E3056" s="6">
        <v>8950374471.9099998</v>
      </c>
      <c r="F3056">
        <v>32</v>
      </c>
      <c r="G3056" t="s">
        <v>29</v>
      </c>
      <c r="H3056">
        <v>2007</v>
      </c>
      <c r="I3056">
        <v>3787</v>
      </c>
      <c r="J3056">
        <v>18</v>
      </c>
      <c r="K3056" s="5">
        <v>33707.918440000001</v>
      </c>
      <c r="L3056" s="6">
        <v>8297.4837289999996</v>
      </c>
      <c r="M30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7" spans="1:13" x14ac:dyDescent="0.2">
      <c r="A3057" t="s">
        <v>4993</v>
      </c>
      <c r="B3057" t="s">
        <v>49</v>
      </c>
      <c r="C3057">
        <v>2</v>
      </c>
      <c r="D3057" s="6">
        <v>382560.67</v>
      </c>
      <c r="E3057" s="6">
        <v>8423458458.5799999</v>
      </c>
      <c r="F3057">
        <v>38</v>
      </c>
      <c r="G3057" t="s">
        <v>10</v>
      </c>
      <c r="H3057">
        <v>2019</v>
      </c>
      <c r="I3057">
        <v>13687</v>
      </c>
      <c r="J3057">
        <v>6</v>
      </c>
      <c r="K3057" s="5">
        <v>22017.620920000001</v>
      </c>
      <c r="L3057" s="6">
        <v>10067.38616</v>
      </c>
      <c r="M30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8" spans="1:13" x14ac:dyDescent="0.2">
      <c r="A3058" t="s">
        <v>522</v>
      </c>
      <c r="B3058" t="s">
        <v>32</v>
      </c>
      <c r="C3058">
        <v>9</v>
      </c>
      <c r="D3058" s="6">
        <v>307343.09999999998</v>
      </c>
      <c r="E3058" s="6">
        <v>11671084677.440001</v>
      </c>
      <c r="F3058">
        <v>32</v>
      </c>
      <c r="G3058" t="s">
        <v>35</v>
      </c>
      <c r="H3058">
        <v>2008</v>
      </c>
      <c r="I3058">
        <v>1236</v>
      </c>
      <c r="J3058">
        <v>17</v>
      </c>
      <c r="K3058" s="5">
        <v>37973.123549999997</v>
      </c>
      <c r="L3058" s="6">
        <v>9604.4717309999996</v>
      </c>
      <c r="M30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59" spans="1:13" x14ac:dyDescent="0.2">
      <c r="A3059" t="s">
        <v>4996</v>
      </c>
      <c r="B3059" t="s">
        <v>24</v>
      </c>
      <c r="C3059">
        <v>4</v>
      </c>
      <c r="D3059" s="6">
        <v>490334.51</v>
      </c>
      <c r="E3059" s="6">
        <v>14657768288.99</v>
      </c>
      <c r="F3059">
        <v>48</v>
      </c>
      <c r="G3059" t="s">
        <v>35</v>
      </c>
      <c r="H3059">
        <v>2008</v>
      </c>
      <c r="I3059">
        <v>8753</v>
      </c>
      <c r="J3059">
        <v>17</v>
      </c>
      <c r="K3059" s="5">
        <v>29892.405500000001</v>
      </c>
      <c r="L3059" s="6">
        <v>10215.30226</v>
      </c>
      <c r="M30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0" spans="1:13" x14ac:dyDescent="0.2">
      <c r="A3060" t="s">
        <v>4997</v>
      </c>
      <c r="B3060" t="s">
        <v>42</v>
      </c>
      <c r="C3060">
        <v>7</v>
      </c>
      <c r="D3060" s="6">
        <v>16049.99</v>
      </c>
      <c r="E3060" s="6">
        <v>4485016476.9700003</v>
      </c>
      <c r="F3060">
        <v>36</v>
      </c>
      <c r="G3060" t="s">
        <v>13</v>
      </c>
      <c r="H3060">
        <v>2003</v>
      </c>
      <c r="I3060">
        <v>4168</v>
      </c>
      <c r="J3060">
        <v>22</v>
      </c>
      <c r="K3060" s="5">
        <v>279439.38020000001</v>
      </c>
      <c r="L3060" s="6">
        <v>445.8331718</v>
      </c>
      <c r="M30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1" spans="1:13" x14ac:dyDescent="0.2">
      <c r="A3061" t="s">
        <v>5001</v>
      </c>
      <c r="B3061" t="s">
        <v>12</v>
      </c>
      <c r="C3061">
        <v>5</v>
      </c>
      <c r="D3061" s="6">
        <v>42360.47</v>
      </c>
      <c r="E3061" s="6">
        <v>1508956018.74</v>
      </c>
      <c r="F3061">
        <v>46</v>
      </c>
      <c r="G3061" t="s">
        <v>33</v>
      </c>
      <c r="H3061">
        <v>2011</v>
      </c>
      <c r="I3061">
        <v>10896</v>
      </c>
      <c r="J3061">
        <v>14</v>
      </c>
      <c r="K3061" s="5">
        <v>35620.798759999998</v>
      </c>
      <c r="L3061" s="6">
        <v>920.87971000000005</v>
      </c>
      <c r="M30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2" spans="1:13" x14ac:dyDescent="0.2">
      <c r="A3062" t="s">
        <v>5002</v>
      </c>
      <c r="B3062" t="s">
        <v>18</v>
      </c>
      <c r="C3062">
        <v>10</v>
      </c>
      <c r="D3062" s="6">
        <v>268600.28000000003</v>
      </c>
      <c r="E3062" s="6">
        <v>11823446977.83</v>
      </c>
      <c r="F3062">
        <v>45</v>
      </c>
      <c r="G3062" t="s">
        <v>13</v>
      </c>
      <c r="H3062">
        <v>2011</v>
      </c>
      <c r="I3062">
        <v>17588</v>
      </c>
      <c r="J3062">
        <v>14</v>
      </c>
      <c r="K3062" s="5">
        <v>44017.743699999999</v>
      </c>
      <c r="L3062" s="6">
        <v>5968.8951589999997</v>
      </c>
      <c r="M30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3" spans="1:13" x14ac:dyDescent="0.2">
      <c r="A3063" t="s">
        <v>5004</v>
      </c>
      <c r="B3063" t="s">
        <v>32</v>
      </c>
      <c r="C3063">
        <v>5</v>
      </c>
      <c r="D3063" s="6">
        <v>349110.66</v>
      </c>
      <c r="E3063" s="6">
        <v>11230021474.57</v>
      </c>
      <c r="F3063">
        <v>23</v>
      </c>
      <c r="G3063" t="s">
        <v>10</v>
      </c>
      <c r="H3063">
        <v>2010</v>
      </c>
      <c r="I3063">
        <v>876</v>
      </c>
      <c r="J3063">
        <v>15</v>
      </c>
      <c r="K3063" s="5">
        <v>32166.512599999998</v>
      </c>
      <c r="L3063" s="6">
        <v>15178.72424</v>
      </c>
      <c r="M30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4" spans="1:13" x14ac:dyDescent="0.2">
      <c r="A3064" t="s">
        <v>523</v>
      </c>
      <c r="B3064" t="s">
        <v>24</v>
      </c>
      <c r="C3064">
        <v>6</v>
      </c>
      <c r="D3064" s="6">
        <v>397825.07</v>
      </c>
      <c r="E3064" s="6">
        <v>15688920884.08</v>
      </c>
      <c r="F3064">
        <v>21</v>
      </c>
      <c r="G3064" t="s">
        <v>33</v>
      </c>
      <c r="H3064">
        <v>2016</v>
      </c>
      <c r="I3064">
        <v>1704</v>
      </c>
      <c r="J3064">
        <v>9</v>
      </c>
      <c r="K3064" s="5">
        <v>39435.732219999998</v>
      </c>
      <c r="L3064" s="6">
        <v>18944.05111</v>
      </c>
      <c r="M30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5" spans="1:13" x14ac:dyDescent="0.2">
      <c r="A3065" t="s">
        <v>5005</v>
      </c>
      <c r="B3065" t="s">
        <v>49</v>
      </c>
      <c r="C3065">
        <v>1</v>
      </c>
      <c r="D3065" s="6">
        <v>40735.339999999997</v>
      </c>
      <c r="E3065" s="6">
        <v>8064434326.1199999</v>
      </c>
      <c r="F3065">
        <v>45</v>
      </c>
      <c r="G3065" t="s">
        <v>29</v>
      </c>
      <c r="H3065">
        <v>2004</v>
      </c>
      <c r="I3065">
        <v>7518</v>
      </c>
      <c r="J3065">
        <v>21</v>
      </c>
      <c r="K3065" s="5">
        <v>197970.47070000001</v>
      </c>
      <c r="L3065" s="6">
        <v>905.22968289999994</v>
      </c>
      <c r="M30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6" spans="1:13" x14ac:dyDescent="0.2">
      <c r="A3066" t="s">
        <v>5006</v>
      </c>
      <c r="B3066" t="s">
        <v>15</v>
      </c>
      <c r="C3066">
        <v>8</v>
      </c>
      <c r="D3066" s="6">
        <v>416789.82</v>
      </c>
      <c r="E3066" s="6">
        <v>8084628817.9499998</v>
      </c>
      <c r="F3066">
        <v>47</v>
      </c>
      <c r="G3066" t="s">
        <v>33</v>
      </c>
      <c r="H3066">
        <v>2016</v>
      </c>
      <c r="I3066">
        <v>15408</v>
      </c>
      <c r="J3066">
        <v>9</v>
      </c>
      <c r="K3066" s="5">
        <v>19396.375929999998</v>
      </c>
      <c r="L3066" s="6">
        <v>8867.8685079999996</v>
      </c>
      <c r="M30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7" spans="1:13" x14ac:dyDescent="0.2">
      <c r="A3067" t="s">
        <v>5007</v>
      </c>
      <c r="B3067" t="s">
        <v>32</v>
      </c>
      <c r="C3067">
        <v>3</v>
      </c>
      <c r="D3067" s="6">
        <v>91522.69</v>
      </c>
      <c r="E3067" s="6">
        <v>3369314947.1100001</v>
      </c>
      <c r="F3067">
        <v>43</v>
      </c>
      <c r="G3067" t="s">
        <v>16</v>
      </c>
      <c r="H3067">
        <v>2014</v>
      </c>
      <c r="I3067">
        <v>19904</v>
      </c>
      <c r="J3067">
        <v>11</v>
      </c>
      <c r="K3067" s="5">
        <v>36812.986570000001</v>
      </c>
      <c r="L3067" s="6">
        <v>2128.4345669999998</v>
      </c>
      <c r="M30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8" spans="1:13" x14ac:dyDescent="0.2">
      <c r="A3068" t="s">
        <v>5010</v>
      </c>
      <c r="B3068" t="s">
        <v>24</v>
      </c>
      <c r="C3068">
        <v>8</v>
      </c>
      <c r="D3068" s="6">
        <v>275283.84000000003</v>
      </c>
      <c r="E3068" s="6">
        <v>5766950402.3299999</v>
      </c>
      <c r="F3068">
        <v>28</v>
      </c>
      <c r="G3068" t="s">
        <v>35</v>
      </c>
      <c r="H3068">
        <v>2008</v>
      </c>
      <c r="I3068">
        <v>16394</v>
      </c>
      <c r="J3068">
        <v>17</v>
      </c>
      <c r="K3068" s="5">
        <v>20948.106240000001</v>
      </c>
      <c r="L3068" s="6">
        <v>9831.5656999999992</v>
      </c>
      <c r="M30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69" spans="1:13" x14ac:dyDescent="0.2">
      <c r="A3069" t="s">
        <v>5011</v>
      </c>
      <c r="B3069" t="s">
        <v>24</v>
      </c>
      <c r="C3069">
        <v>7</v>
      </c>
      <c r="D3069" s="6">
        <v>203154.2</v>
      </c>
      <c r="E3069" s="6">
        <v>7455054749.0900002</v>
      </c>
      <c r="F3069">
        <v>28</v>
      </c>
      <c r="G3069" t="s">
        <v>16</v>
      </c>
      <c r="H3069">
        <v>2008</v>
      </c>
      <c r="I3069">
        <v>13579</v>
      </c>
      <c r="J3069">
        <v>17</v>
      </c>
      <c r="K3069" s="5">
        <v>36695.533300000003</v>
      </c>
      <c r="L3069" s="6">
        <v>7255.5070299999998</v>
      </c>
      <c r="M30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0" spans="1:13" x14ac:dyDescent="0.2">
      <c r="A3070" t="s">
        <v>5012</v>
      </c>
      <c r="B3070" t="s">
        <v>32</v>
      </c>
      <c r="C3070">
        <v>7</v>
      </c>
      <c r="D3070" s="6">
        <v>105600.37</v>
      </c>
      <c r="E3070" s="6">
        <v>2496026140.0900002</v>
      </c>
      <c r="F3070">
        <v>46</v>
      </c>
      <c r="G3070" t="s">
        <v>35</v>
      </c>
      <c r="H3070">
        <v>2017</v>
      </c>
      <c r="I3070">
        <v>6198</v>
      </c>
      <c r="J3070">
        <v>8</v>
      </c>
      <c r="K3070" s="5">
        <v>23635.527249999999</v>
      </c>
      <c r="L3070" s="6">
        <v>2295.6603249999998</v>
      </c>
      <c r="M30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1" spans="1:13" x14ac:dyDescent="0.2">
      <c r="A3071" t="s">
        <v>5013</v>
      </c>
      <c r="B3071" t="s">
        <v>9</v>
      </c>
      <c r="C3071">
        <v>10</v>
      </c>
      <c r="D3071" s="6">
        <v>102133.54</v>
      </c>
      <c r="E3071" s="6">
        <v>285326835.76999998</v>
      </c>
      <c r="F3071">
        <v>33</v>
      </c>
      <c r="G3071" t="s">
        <v>10</v>
      </c>
      <c r="H3071">
        <v>2008</v>
      </c>
      <c r="I3071">
        <v>2672</v>
      </c>
      <c r="J3071">
        <v>17</v>
      </c>
      <c r="K3071" s="5">
        <v>2792.664522</v>
      </c>
      <c r="L3071" s="6">
        <v>3094.9556339999999</v>
      </c>
      <c r="M30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2" spans="1:13" x14ac:dyDescent="0.2">
      <c r="A3072" t="s">
        <v>5014</v>
      </c>
      <c r="B3072" t="s">
        <v>24</v>
      </c>
      <c r="C3072">
        <v>1</v>
      </c>
      <c r="D3072" s="6">
        <v>66335.98</v>
      </c>
      <c r="E3072" s="6">
        <v>25139016074.689999</v>
      </c>
      <c r="F3072">
        <v>9</v>
      </c>
      <c r="G3072" t="s">
        <v>27</v>
      </c>
      <c r="H3072">
        <v>2006</v>
      </c>
      <c r="I3072">
        <v>18965</v>
      </c>
      <c r="J3072">
        <v>19</v>
      </c>
      <c r="K3072" s="5">
        <v>378964.03129999997</v>
      </c>
      <c r="L3072" s="6">
        <v>7370.6642499999998</v>
      </c>
      <c r="M30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3" spans="1:13" x14ac:dyDescent="0.2">
      <c r="A3073" t="s">
        <v>5015</v>
      </c>
      <c r="B3073" t="s">
        <v>49</v>
      </c>
      <c r="C3073">
        <v>4</v>
      </c>
      <c r="D3073" s="6">
        <v>88507.82</v>
      </c>
      <c r="E3073" s="6">
        <v>2443569323.4000001</v>
      </c>
      <c r="F3073">
        <v>21</v>
      </c>
      <c r="G3073" t="s">
        <v>21</v>
      </c>
      <c r="H3073">
        <v>2006</v>
      </c>
      <c r="I3073">
        <v>6098</v>
      </c>
      <c r="J3073">
        <v>19</v>
      </c>
      <c r="K3073" s="5">
        <v>27607.514749999998</v>
      </c>
      <c r="L3073" s="6">
        <v>4214.65787</v>
      </c>
      <c r="M30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4" spans="1:13" x14ac:dyDescent="0.2">
      <c r="A3074" t="s">
        <v>5016</v>
      </c>
      <c r="B3074" t="s">
        <v>24</v>
      </c>
      <c r="C3074">
        <v>5</v>
      </c>
      <c r="D3074" s="6">
        <v>37862.32</v>
      </c>
      <c r="E3074" s="6">
        <v>11869495891.48</v>
      </c>
      <c r="F3074">
        <v>32</v>
      </c>
      <c r="G3074" t="s">
        <v>19</v>
      </c>
      <c r="H3074">
        <v>2011</v>
      </c>
      <c r="I3074">
        <v>1845</v>
      </c>
      <c r="J3074">
        <v>14</v>
      </c>
      <c r="K3074" s="5">
        <v>313489.9411</v>
      </c>
      <c r="L3074" s="6">
        <v>1183.1976560000001</v>
      </c>
      <c r="M30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5" spans="1:13" x14ac:dyDescent="0.2">
      <c r="A3075" t="s">
        <v>5017</v>
      </c>
      <c r="B3075" t="s">
        <v>15</v>
      </c>
      <c r="C3075">
        <v>4</v>
      </c>
      <c r="D3075" s="6">
        <v>353360.05</v>
      </c>
      <c r="E3075" s="6">
        <v>6796659176.1499996</v>
      </c>
      <c r="F3075">
        <v>44</v>
      </c>
      <c r="G3075" t="s">
        <v>29</v>
      </c>
      <c r="H3075">
        <v>2011</v>
      </c>
      <c r="I3075">
        <v>8303</v>
      </c>
      <c r="J3075">
        <v>14</v>
      </c>
      <c r="K3075" s="5">
        <v>19233.37343</v>
      </c>
      <c r="L3075" s="6">
        <v>8030.9102519999997</v>
      </c>
      <c r="M30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6" spans="1:13" x14ac:dyDescent="0.2">
      <c r="A3076" t="s">
        <v>5018</v>
      </c>
      <c r="B3076" t="s">
        <v>32</v>
      </c>
      <c r="C3076">
        <v>7</v>
      </c>
      <c r="D3076" s="6">
        <v>267045.94</v>
      </c>
      <c r="E3076" s="6">
        <v>7375608083.8999996</v>
      </c>
      <c r="F3076">
        <v>25</v>
      </c>
      <c r="G3076" t="s">
        <v>10</v>
      </c>
      <c r="H3076">
        <v>2000</v>
      </c>
      <c r="I3076">
        <v>12992</v>
      </c>
      <c r="J3076">
        <v>25</v>
      </c>
      <c r="K3076" s="5">
        <v>27618.247889999999</v>
      </c>
      <c r="L3076" s="6">
        <v>10681.8377</v>
      </c>
      <c r="M30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7" spans="1:13" x14ac:dyDescent="0.2">
      <c r="A3077" t="s">
        <v>5020</v>
      </c>
      <c r="B3077" t="s">
        <v>32</v>
      </c>
      <c r="C3077">
        <v>4</v>
      </c>
      <c r="D3077" s="6">
        <v>125903.82</v>
      </c>
      <c r="E3077" s="6">
        <v>237152028.41999999</v>
      </c>
      <c r="F3077">
        <v>34</v>
      </c>
      <c r="G3077" t="s">
        <v>29</v>
      </c>
      <c r="H3077">
        <v>2000</v>
      </c>
      <c r="I3077">
        <v>10679</v>
      </c>
      <c r="J3077">
        <v>25</v>
      </c>
      <c r="K3077" s="5">
        <v>1882.596775</v>
      </c>
      <c r="L3077" s="6">
        <v>3703.0535150000001</v>
      </c>
      <c r="M30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8" spans="1:13" x14ac:dyDescent="0.2">
      <c r="A3078" t="s">
        <v>5021</v>
      </c>
      <c r="B3078" t="s">
        <v>15</v>
      </c>
      <c r="C3078">
        <v>5</v>
      </c>
      <c r="D3078" s="6">
        <v>401577.06</v>
      </c>
      <c r="E3078" s="6">
        <v>12123456834.950001</v>
      </c>
      <c r="F3078">
        <v>29</v>
      </c>
      <c r="G3078" t="s">
        <v>10</v>
      </c>
      <c r="H3078">
        <v>2002</v>
      </c>
      <c r="I3078">
        <v>6408</v>
      </c>
      <c r="J3078">
        <v>23</v>
      </c>
      <c r="K3078" s="5">
        <v>30188.615280000002</v>
      </c>
      <c r="L3078" s="6">
        <v>13847.484700000001</v>
      </c>
      <c r="M30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79" spans="1:13" x14ac:dyDescent="0.2">
      <c r="A3079" t="s">
        <v>5023</v>
      </c>
      <c r="B3079" t="s">
        <v>12</v>
      </c>
      <c r="C3079">
        <v>10</v>
      </c>
      <c r="D3079" s="6">
        <v>42576.4</v>
      </c>
      <c r="E3079" s="6">
        <v>8277585563.3999996</v>
      </c>
      <c r="F3079">
        <v>29</v>
      </c>
      <c r="G3079" t="s">
        <v>13</v>
      </c>
      <c r="H3079">
        <v>2018</v>
      </c>
      <c r="I3079">
        <v>14043</v>
      </c>
      <c r="J3079">
        <v>7</v>
      </c>
      <c r="K3079" s="5">
        <v>194416.23009999999</v>
      </c>
      <c r="L3079" s="6">
        <v>1468.1516899999999</v>
      </c>
      <c r="M30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0" spans="1:13" x14ac:dyDescent="0.2">
      <c r="A3080" t="s">
        <v>5024</v>
      </c>
      <c r="B3080" t="s">
        <v>12</v>
      </c>
      <c r="C3080">
        <v>4</v>
      </c>
      <c r="D3080" s="6">
        <v>42205.919999999998</v>
      </c>
      <c r="E3080" s="6">
        <v>18954974726.529999</v>
      </c>
      <c r="F3080">
        <v>6</v>
      </c>
      <c r="G3080" t="s">
        <v>21</v>
      </c>
      <c r="H3080">
        <v>2017</v>
      </c>
      <c r="I3080">
        <v>12293</v>
      </c>
      <c r="J3080">
        <v>8</v>
      </c>
      <c r="K3080" s="5">
        <v>449106.00030000001</v>
      </c>
      <c r="L3080" s="6">
        <v>7034.3202229999997</v>
      </c>
      <c r="M30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1" spans="1:13" x14ac:dyDescent="0.2">
      <c r="A3081" t="s">
        <v>20</v>
      </c>
      <c r="B3081" t="s">
        <v>15</v>
      </c>
      <c r="C3081">
        <v>9</v>
      </c>
      <c r="D3081" s="6">
        <v>164508.03</v>
      </c>
      <c r="E3081" s="6">
        <v>6887965942.8699999</v>
      </c>
      <c r="F3081">
        <v>48</v>
      </c>
      <c r="G3081" t="s">
        <v>21</v>
      </c>
      <c r="H3081">
        <v>2011</v>
      </c>
      <c r="I3081">
        <v>1920</v>
      </c>
      <c r="J3081">
        <v>14</v>
      </c>
      <c r="K3081" s="5">
        <v>41869.089659999998</v>
      </c>
      <c r="L3081" s="6">
        <v>3427.250614</v>
      </c>
      <c r="M30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2" spans="1:13" x14ac:dyDescent="0.2">
      <c r="A3082" t="s">
        <v>525</v>
      </c>
      <c r="B3082" t="s">
        <v>15</v>
      </c>
      <c r="C3082">
        <v>8</v>
      </c>
      <c r="D3082" s="6">
        <v>164859.32999999999</v>
      </c>
      <c r="E3082" s="6">
        <v>625383070.88</v>
      </c>
      <c r="F3082">
        <v>44</v>
      </c>
      <c r="G3082" t="s">
        <v>33</v>
      </c>
      <c r="H3082">
        <v>2013</v>
      </c>
      <c r="I3082">
        <v>1273</v>
      </c>
      <c r="J3082">
        <v>12</v>
      </c>
      <c r="K3082" s="5">
        <v>3792.434397</v>
      </c>
      <c r="L3082" s="6">
        <v>3746.8030610000001</v>
      </c>
      <c r="M30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3" spans="1:13" x14ac:dyDescent="0.2">
      <c r="A3083" t="s">
        <v>5025</v>
      </c>
      <c r="B3083" t="s">
        <v>42</v>
      </c>
      <c r="C3083">
        <v>5</v>
      </c>
      <c r="D3083" s="6">
        <v>120876.66</v>
      </c>
      <c r="E3083" s="6">
        <v>2265635198.7800002</v>
      </c>
      <c r="F3083">
        <v>8</v>
      </c>
      <c r="G3083" t="s">
        <v>29</v>
      </c>
      <c r="H3083">
        <v>2010</v>
      </c>
      <c r="I3083">
        <v>7109</v>
      </c>
      <c r="J3083">
        <v>15</v>
      </c>
      <c r="K3083" s="5">
        <v>18742.36364</v>
      </c>
      <c r="L3083" s="6">
        <v>15109.58253</v>
      </c>
      <c r="M30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4" spans="1:13" x14ac:dyDescent="0.2">
      <c r="A3084" t="s">
        <v>526</v>
      </c>
      <c r="B3084" t="s">
        <v>32</v>
      </c>
      <c r="C3084">
        <v>5</v>
      </c>
      <c r="D3084" s="6">
        <v>36225.360000000001</v>
      </c>
      <c r="E3084" s="6">
        <v>11266355004.879999</v>
      </c>
      <c r="F3084">
        <v>16</v>
      </c>
      <c r="G3084" t="s">
        <v>37</v>
      </c>
      <c r="H3084">
        <v>2003</v>
      </c>
      <c r="I3084">
        <v>1930</v>
      </c>
      <c r="J3084">
        <v>22</v>
      </c>
      <c r="K3084" s="5">
        <v>311006.42920000001</v>
      </c>
      <c r="L3084" s="6">
        <v>2264.0847829999998</v>
      </c>
      <c r="M30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5" spans="1:13" x14ac:dyDescent="0.2">
      <c r="A3085" t="s">
        <v>527</v>
      </c>
      <c r="B3085" t="s">
        <v>32</v>
      </c>
      <c r="C3085">
        <v>6</v>
      </c>
      <c r="D3085" s="6">
        <v>398745.36</v>
      </c>
      <c r="E3085" s="6">
        <v>18524621284.27</v>
      </c>
      <c r="F3085">
        <v>37</v>
      </c>
      <c r="G3085" t="s">
        <v>10</v>
      </c>
      <c r="H3085">
        <v>2004</v>
      </c>
      <c r="I3085">
        <v>1241</v>
      </c>
      <c r="J3085">
        <v>21</v>
      </c>
      <c r="K3085" s="5">
        <v>46456.271509999999</v>
      </c>
      <c r="L3085" s="6">
        <v>10776.901519999999</v>
      </c>
      <c r="M30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6" spans="1:13" x14ac:dyDescent="0.2">
      <c r="A3086" t="s">
        <v>528</v>
      </c>
      <c r="B3086" t="s">
        <v>15</v>
      </c>
      <c r="C3086">
        <v>6</v>
      </c>
      <c r="D3086" s="6">
        <v>273395.20000000001</v>
      </c>
      <c r="E3086" s="6">
        <v>10753185663.15</v>
      </c>
      <c r="F3086">
        <v>28</v>
      </c>
      <c r="G3086" t="s">
        <v>37</v>
      </c>
      <c r="H3086">
        <v>2013</v>
      </c>
      <c r="I3086">
        <v>14784</v>
      </c>
      <c r="J3086">
        <v>12</v>
      </c>
      <c r="K3086" s="5">
        <v>39331.020259999998</v>
      </c>
      <c r="L3086" s="6">
        <v>9764.1143940000002</v>
      </c>
      <c r="M30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7" spans="1:13" x14ac:dyDescent="0.2">
      <c r="A3087" t="s">
        <v>530</v>
      </c>
      <c r="B3087" t="s">
        <v>24</v>
      </c>
      <c r="C3087">
        <v>1</v>
      </c>
      <c r="D3087" s="6">
        <v>102264.13</v>
      </c>
      <c r="E3087" s="6">
        <v>23836229083.669998</v>
      </c>
      <c r="F3087">
        <v>37</v>
      </c>
      <c r="G3087" t="s">
        <v>10</v>
      </c>
      <c r="H3087">
        <v>2001</v>
      </c>
      <c r="I3087">
        <v>18917</v>
      </c>
      <c r="J3087">
        <v>24</v>
      </c>
      <c r="K3087" s="5">
        <v>233083.94399999999</v>
      </c>
      <c r="L3087" s="6">
        <v>2763.8954130000002</v>
      </c>
      <c r="M30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8" spans="1:13" x14ac:dyDescent="0.2">
      <c r="A3088" t="s">
        <v>531</v>
      </c>
      <c r="B3088" t="s">
        <v>42</v>
      </c>
      <c r="C3088">
        <v>2</v>
      </c>
      <c r="D3088" s="6">
        <v>22194.73</v>
      </c>
      <c r="E3088" s="6">
        <v>481966079.79000002</v>
      </c>
      <c r="F3088">
        <v>6</v>
      </c>
      <c r="G3088" t="s">
        <v>21</v>
      </c>
      <c r="H3088">
        <v>2015</v>
      </c>
      <c r="I3088">
        <v>15491</v>
      </c>
      <c r="J3088">
        <v>10</v>
      </c>
      <c r="K3088" s="5">
        <v>21714.339209999998</v>
      </c>
      <c r="L3088" s="6">
        <v>3699.121584</v>
      </c>
      <c r="M30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89" spans="1:13" x14ac:dyDescent="0.2">
      <c r="A3089" t="s">
        <v>532</v>
      </c>
      <c r="B3089" t="s">
        <v>24</v>
      </c>
      <c r="C3089">
        <v>7</v>
      </c>
      <c r="D3089" s="6">
        <v>130447.51</v>
      </c>
      <c r="E3089" s="6">
        <v>21858942171.990002</v>
      </c>
      <c r="F3089">
        <v>47</v>
      </c>
      <c r="G3089" t="s">
        <v>35</v>
      </c>
      <c r="H3089">
        <v>2014</v>
      </c>
      <c r="I3089">
        <v>5682</v>
      </c>
      <c r="J3089">
        <v>11</v>
      </c>
      <c r="K3089" s="5">
        <v>167567.87820000001</v>
      </c>
      <c r="L3089" s="6">
        <v>2775.4788429999999</v>
      </c>
      <c r="M30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0" spans="1:13" x14ac:dyDescent="0.2">
      <c r="A3090" t="s">
        <v>76</v>
      </c>
      <c r="B3090" t="s">
        <v>9</v>
      </c>
      <c r="C3090">
        <v>4</v>
      </c>
      <c r="D3090" s="6">
        <v>28761.53</v>
      </c>
      <c r="E3090" s="6">
        <v>5826669173.8599997</v>
      </c>
      <c r="F3090">
        <v>18</v>
      </c>
      <c r="G3090" t="s">
        <v>37</v>
      </c>
      <c r="H3090">
        <v>2001</v>
      </c>
      <c r="I3090">
        <v>13819</v>
      </c>
      <c r="J3090">
        <v>24</v>
      </c>
      <c r="K3090" s="5">
        <v>202584.4999</v>
      </c>
      <c r="L3090" s="6">
        <v>1597.862844</v>
      </c>
      <c r="M30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1" spans="1:13" x14ac:dyDescent="0.2">
      <c r="A3091" t="s">
        <v>537</v>
      </c>
      <c r="B3091" t="s">
        <v>18</v>
      </c>
      <c r="C3091">
        <v>3</v>
      </c>
      <c r="D3091" s="6">
        <v>35708.980000000003</v>
      </c>
      <c r="E3091" s="6">
        <v>5685252213.3400002</v>
      </c>
      <c r="F3091">
        <v>11</v>
      </c>
      <c r="G3091" t="s">
        <v>16</v>
      </c>
      <c r="H3091">
        <v>2018</v>
      </c>
      <c r="I3091">
        <v>10658</v>
      </c>
      <c r="J3091">
        <v>7</v>
      </c>
      <c r="K3091" s="5">
        <v>159209.70910000001</v>
      </c>
      <c r="L3091" s="6">
        <v>3246.2710149999998</v>
      </c>
      <c r="M30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2" spans="1:13" x14ac:dyDescent="0.2">
      <c r="A3092" t="s">
        <v>538</v>
      </c>
      <c r="B3092" t="s">
        <v>49</v>
      </c>
      <c r="C3092">
        <v>10</v>
      </c>
      <c r="D3092" s="6">
        <v>32075.54</v>
      </c>
      <c r="E3092" s="6">
        <v>130106223.93000001</v>
      </c>
      <c r="F3092">
        <v>49</v>
      </c>
      <c r="G3092" t="s">
        <v>13</v>
      </c>
      <c r="H3092">
        <v>2011</v>
      </c>
      <c r="I3092">
        <v>18147</v>
      </c>
      <c r="J3092">
        <v>14</v>
      </c>
      <c r="K3092" s="5">
        <v>4055.2438590000002</v>
      </c>
      <c r="L3092" s="6">
        <v>654.60291640000003</v>
      </c>
      <c r="M30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3" spans="1:13" x14ac:dyDescent="0.2">
      <c r="A3093" t="s">
        <v>539</v>
      </c>
      <c r="B3093" t="s">
        <v>12</v>
      </c>
      <c r="C3093">
        <v>9</v>
      </c>
      <c r="D3093" s="6">
        <v>364684.31</v>
      </c>
      <c r="E3093" s="6">
        <v>9659678651.2600002</v>
      </c>
      <c r="F3093">
        <v>47</v>
      </c>
      <c r="G3093" t="s">
        <v>37</v>
      </c>
      <c r="H3093">
        <v>2022</v>
      </c>
      <c r="I3093">
        <v>7601</v>
      </c>
      <c r="J3093">
        <v>3</v>
      </c>
      <c r="K3093" s="5">
        <v>26486.782279999999</v>
      </c>
      <c r="L3093" s="6">
        <v>7759.2406769999998</v>
      </c>
      <c r="M30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4" spans="1:13" x14ac:dyDescent="0.2">
      <c r="A3094" t="s">
        <v>541</v>
      </c>
      <c r="B3094" t="s">
        <v>49</v>
      </c>
      <c r="C3094">
        <v>7</v>
      </c>
      <c r="D3094" s="6">
        <v>215973.35</v>
      </c>
      <c r="E3094" s="6">
        <v>8496258428.8100004</v>
      </c>
      <c r="F3094">
        <v>12</v>
      </c>
      <c r="G3094" t="s">
        <v>37</v>
      </c>
      <c r="H3094">
        <v>2023</v>
      </c>
      <c r="I3094">
        <v>17352</v>
      </c>
      <c r="J3094">
        <v>2</v>
      </c>
      <c r="K3094" s="5">
        <v>39338.383500000004</v>
      </c>
      <c r="L3094" s="6">
        <v>17997.779139999999</v>
      </c>
      <c r="M30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5" spans="1:13" x14ac:dyDescent="0.2">
      <c r="A3095" t="s">
        <v>542</v>
      </c>
      <c r="B3095" t="s">
        <v>12</v>
      </c>
      <c r="C3095">
        <v>7</v>
      </c>
      <c r="D3095" s="6">
        <v>419343.82</v>
      </c>
      <c r="E3095" s="6">
        <v>14432775342.35</v>
      </c>
      <c r="F3095">
        <v>29</v>
      </c>
      <c r="G3095" t="s">
        <v>35</v>
      </c>
      <c r="H3095">
        <v>2009</v>
      </c>
      <c r="I3095">
        <v>12717</v>
      </c>
      <c r="J3095">
        <v>16</v>
      </c>
      <c r="K3095" s="5">
        <v>34416.522550000002</v>
      </c>
      <c r="L3095" s="6">
        <v>14460.13169</v>
      </c>
      <c r="M30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6" spans="1:13" x14ac:dyDescent="0.2">
      <c r="A3096" t="s">
        <v>543</v>
      </c>
      <c r="B3096" t="s">
        <v>24</v>
      </c>
      <c r="C3096">
        <v>2</v>
      </c>
      <c r="D3096" s="6">
        <v>332808.11</v>
      </c>
      <c r="E3096" s="6">
        <v>10605001534.120001</v>
      </c>
      <c r="F3096">
        <v>21</v>
      </c>
      <c r="G3096" t="s">
        <v>29</v>
      </c>
      <c r="H3096">
        <v>2023</v>
      </c>
      <c r="I3096">
        <v>13184</v>
      </c>
      <c r="J3096">
        <v>2</v>
      </c>
      <c r="K3096" s="5">
        <v>31864.213469999999</v>
      </c>
      <c r="L3096" s="6">
        <v>15848.00533</v>
      </c>
      <c r="M30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7" spans="1:13" x14ac:dyDescent="0.2">
      <c r="A3097" t="s">
        <v>544</v>
      </c>
      <c r="B3097" t="s">
        <v>24</v>
      </c>
      <c r="C3097">
        <v>10</v>
      </c>
      <c r="D3097" s="6">
        <v>327988.32</v>
      </c>
      <c r="E3097" s="6">
        <v>5273390680.2399998</v>
      </c>
      <c r="F3097">
        <v>39</v>
      </c>
      <c r="G3097" t="s">
        <v>27</v>
      </c>
      <c r="H3097">
        <v>2016</v>
      </c>
      <c r="I3097">
        <v>1683</v>
      </c>
      <c r="J3097">
        <v>9</v>
      </c>
      <c r="K3097" s="5">
        <v>16076.98306</v>
      </c>
      <c r="L3097" s="6">
        <v>8409.9569670000001</v>
      </c>
      <c r="M30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8" spans="1:13" x14ac:dyDescent="0.2">
      <c r="A3098" t="s">
        <v>77</v>
      </c>
      <c r="B3098" t="s">
        <v>18</v>
      </c>
      <c r="C3098">
        <v>8</v>
      </c>
      <c r="D3098" s="6">
        <v>232174.59</v>
      </c>
      <c r="E3098" s="6">
        <v>6758206634.6700001</v>
      </c>
      <c r="F3098">
        <v>32</v>
      </c>
      <c r="G3098" t="s">
        <v>29</v>
      </c>
      <c r="H3098">
        <v>2000</v>
      </c>
      <c r="I3098">
        <v>19274</v>
      </c>
      <c r="J3098">
        <v>25</v>
      </c>
      <c r="K3098" s="5">
        <v>29107.296009999998</v>
      </c>
      <c r="L3098" s="6">
        <v>7255.455876</v>
      </c>
      <c r="M30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099" spans="1:13" x14ac:dyDescent="0.2">
      <c r="A3099" t="s">
        <v>545</v>
      </c>
      <c r="B3099" t="s">
        <v>24</v>
      </c>
      <c r="C3099">
        <v>6</v>
      </c>
      <c r="D3099" s="6">
        <v>94238.59</v>
      </c>
      <c r="E3099" s="6">
        <v>395274354.29000002</v>
      </c>
      <c r="F3099">
        <v>13</v>
      </c>
      <c r="G3099" t="s">
        <v>10</v>
      </c>
      <c r="H3099">
        <v>2007</v>
      </c>
      <c r="I3099">
        <v>15578</v>
      </c>
      <c r="J3099">
        <v>18</v>
      </c>
      <c r="K3099" s="5">
        <v>4193.4000889999998</v>
      </c>
      <c r="L3099" s="6">
        <v>7249.1223819999996</v>
      </c>
      <c r="M30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0" spans="1:13" x14ac:dyDescent="0.2">
      <c r="A3100" t="s">
        <v>547</v>
      </c>
      <c r="B3100" t="s">
        <v>18</v>
      </c>
      <c r="C3100">
        <v>3</v>
      </c>
      <c r="D3100" s="6">
        <v>13285.84</v>
      </c>
      <c r="E3100" s="6">
        <v>3762082615.0999999</v>
      </c>
      <c r="F3100">
        <v>31</v>
      </c>
      <c r="G3100" t="s">
        <v>33</v>
      </c>
      <c r="H3100">
        <v>2013</v>
      </c>
      <c r="I3100">
        <v>7885</v>
      </c>
      <c r="J3100">
        <v>12</v>
      </c>
      <c r="K3100" s="5">
        <v>283163.78019999998</v>
      </c>
      <c r="L3100" s="6">
        <v>428.57555810000002</v>
      </c>
      <c r="M31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1" spans="1:13" x14ac:dyDescent="0.2">
      <c r="A3101" t="s">
        <v>548</v>
      </c>
      <c r="B3101" t="s">
        <v>32</v>
      </c>
      <c r="C3101">
        <v>7</v>
      </c>
      <c r="D3101" s="6">
        <v>339387.7</v>
      </c>
      <c r="E3101" s="6">
        <v>15070175400.4</v>
      </c>
      <c r="F3101">
        <v>18</v>
      </c>
      <c r="G3101" t="s">
        <v>13</v>
      </c>
      <c r="H3101">
        <v>2006</v>
      </c>
      <c r="I3101">
        <v>256</v>
      </c>
      <c r="J3101">
        <v>19</v>
      </c>
      <c r="K3101" s="5">
        <v>44403.012239999996</v>
      </c>
      <c r="L3101" s="6">
        <v>18854.87199</v>
      </c>
      <c r="M31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2" spans="1:13" x14ac:dyDescent="0.2">
      <c r="A3102" t="s">
        <v>549</v>
      </c>
      <c r="B3102" t="s">
        <v>9</v>
      </c>
      <c r="C3102">
        <v>4</v>
      </c>
      <c r="D3102" s="6">
        <v>336450.49</v>
      </c>
      <c r="E3102" s="6">
        <v>10674814029.42</v>
      </c>
      <c r="F3102">
        <v>33</v>
      </c>
      <c r="G3102" t="s">
        <v>19</v>
      </c>
      <c r="H3102">
        <v>2021</v>
      </c>
      <c r="I3102">
        <v>1679</v>
      </c>
      <c r="J3102">
        <v>4</v>
      </c>
      <c r="K3102" s="5">
        <v>31726.741099999999</v>
      </c>
      <c r="L3102" s="6">
        <v>10195.46938</v>
      </c>
      <c r="M31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3" spans="1:13" x14ac:dyDescent="0.2">
      <c r="A3103" t="s">
        <v>550</v>
      </c>
      <c r="B3103" t="s">
        <v>12</v>
      </c>
      <c r="C3103">
        <v>8</v>
      </c>
      <c r="D3103" s="6">
        <v>411782.74</v>
      </c>
      <c r="E3103" s="6">
        <v>10994541411.93</v>
      </c>
      <c r="F3103">
        <v>28</v>
      </c>
      <c r="G3103" t="s">
        <v>27</v>
      </c>
      <c r="H3103">
        <v>2018</v>
      </c>
      <c r="I3103">
        <v>13357</v>
      </c>
      <c r="J3103">
        <v>7</v>
      </c>
      <c r="K3103" s="5">
        <v>26698.859680000001</v>
      </c>
      <c r="L3103" s="6">
        <v>14706.526470000001</v>
      </c>
      <c r="M31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4" spans="1:13" x14ac:dyDescent="0.2">
      <c r="A3104" t="s">
        <v>551</v>
      </c>
      <c r="B3104" t="s">
        <v>12</v>
      </c>
      <c r="C3104">
        <v>6</v>
      </c>
      <c r="D3104" s="6">
        <v>347288.9</v>
      </c>
      <c r="E3104" s="6">
        <v>14572631456.860001</v>
      </c>
      <c r="F3104">
        <v>23</v>
      </c>
      <c r="G3104" t="s">
        <v>33</v>
      </c>
      <c r="H3104">
        <v>2017</v>
      </c>
      <c r="I3104">
        <v>16309</v>
      </c>
      <c r="J3104">
        <v>8</v>
      </c>
      <c r="K3104" s="5">
        <v>41960.120479999998</v>
      </c>
      <c r="L3104" s="6">
        <v>15099.51748</v>
      </c>
      <c r="M31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5" spans="1:13" x14ac:dyDescent="0.2">
      <c r="A3105" t="s">
        <v>553</v>
      </c>
      <c r="B3105" t="s">
        <v>24</v>
      </c>
      <c r="C3105">
        <v>10</v>
      </c>
      <c r="D3105" s="6">
        <v>241325.31</v>
      </c>
      <c r="E3105" s="6">
        <v>3886249798.9899998</v>
      </c>
      <c r="F3105">
        <v>39</v>
      </c>
      <c r="G3105" t="s">
        <v>13</v>
      </c>
      <c r="H3105">
        <v>2013</v>
      </c>
      <c r="I3105">
        <v>14461</v>
      </c>
      <c r="J3105">
        <v>12</v>
      </c>
      <c r="K3105" s="5">
        <v>16102.780640000001</v>
      </c>
      <c r="L3105" s="6">
        <v>6187.8283719999999</v>
      </c>
      <c r="M31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6" spans="1:13" x14ac:dyDescent="0.2">
      <c r="A3106" t="s">
        <v>554</v>
      </c>
      <c r="B3106" t="s">
        <v>42</v>
      </c>
      <c r="C3106">
        <v>6</v>
      </c>
      <c r="D3106" s="6">
        <v>4194.37</v>
      </c>
      <c r="E3106" s="6">
        <v>1424180778.45</v>
      </c>
      <c r="F3106">
        <v>6</v>
      </c>
      <c r="G3106" t="s">
        <v>13</v>
      </c>
      <c r="H3106">
        <v>2000</v>
      </c>
      <c r="I3106">
        <v>12966</v>
      </c>
      <c r="J3106">
        <v>25</v>
      </c>
      <c r="K3106" s="5">
        <v>339544.48959999997</v>
      </c>
      <c r="L3106" s="6">
        <v>699.06233580000003</v>
      </c>
      <c r="M31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7" spans="1:13" x14ac:dyDescent="0.2">
      <c r="A3107" t="s">
        <v>78</v>
      </c>
      <c r="B3107" t="s">
        <v>9</v>
      </c>
      <c r="C3107">
        <v>10</v>
      </c>
      <c r="D3107" s="6">
        <v>67558.789999999994</v>
      </c>
      <c r="E3107" s="6">
        <v>1229453482.54</v>
      </c>
      <c r="F3107">
        <v>26</v>
      </c>
      <c r="G3107" t="s">
        <v>29</v>
      </c>
      <c r="H3107">
        <v>2014</v>
      </c>
      <c r="I3107">
        <v>13982</v>
      </c>
      <c r="J3107">
        <v>11</v>
      </c>
      <c r="K3107" s="5">
        <v>18197.276600000001</v>
      </c>
      <c r="L3107" s="6">
        <v>2598.4148639999999</v>
      </c>
      <c r="M31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8" spans="1:13" x14ac:dyDescent="0.2">
      <c r="A3108" t="s">
        <v>555</v>
      </c>
      <c r="B3108" t="s">
        <v>49</v>
      </c>
      <c r="C3108">
        <v>9</v>
      </c>
      <c r="D3108" s="6">
        <v>387082.13</v>
      </c>
      <c r="E3108" s="6">
        <v>1594276074.3199999</v>
      </c>
      <c r="F3108">
        <v>22</v>
      </c>
      <c r="G3108" t="s">
        <v>27</v>
      </c>
      <c r="H3108">
        <v>2013</v>
      </c>
      <c r="I3108">
        <v>2616</v>
      </c>
      <c r="J3108">
        <v>12</v>
      </c>
      <c r="K3108" s="5">
        <v>4117.7023840000002</v>
      </c>
      <c r="L3108" s="6">
        <v>17594.642080000001</v>
      </c>
      <c r="M31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09" spans="1:13" x14ac:dyDescent="0.2">
      <c r="A3109" t="s">
        <v>556</v>
      </c>
      <c r="B3109" t="s">
        <v>15</v>
      </c>
      <c r="C3109">
        <v>7</v>
      </c>
      <c r="D3109" s="6">
        <v>132548.49</v>
      </c>
      <c r="E3109" s="6">
        <v>405497096.25</v>
      </c>
      <c r="F3109">
        <v>35</v>
      </c>
      <c r="G3109" t="s">
        <v>21</v>
      </c>
      <c r="H3109">
        <v>2003</v>
      </c>
      <c r="I3109">
        <v>19747</v>
      </c>
      <c r="J3109">
        <v>22</v>
      </c>
      <c r="K3109" s="5">
        <v>3058.2359029999998</v>
      </c>
      <c r="L3109" s="6">
        <v>3787.0996850000001</v>
      </c>
      <c r="M31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0" spans="1:13" x14ac:dyDescent="0.2">
      <c r="A3110" t="s">
        <v>557</v>
      </c>
      <c r="B3110" t="s">
        <v>49</v>
      </c>
      <c r="C3110">
        <v>4</v>
      </c>
      <c r="D3110" s="6">
        <v>36446.519999999997</v>
      </c>
      <c r="E3110" s="6">
        <v>15941542423.709999</v>
      </c>
      <c r="F3110">
        <v>45</v>
      </c>
      <c r="G3110" t="s">
        <v>33</v>
      </c>
      <c r="H3110">
        <v>2021</v>
      </c>
      <c r="I3110">
        <v>2724</v>
      </c>
      <c r="J3110">
        <v>4</v>
      </c>
      <c r="K3110" s="5">
        <v>437394.45049999998</v>
      </c>
      <c r="L3110" s="6">
        <v>809.92268639999998</v>
      </c>
      <c r="M31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1" spans="1:13" x14ac:dyDescent="0.2">
      <c r="A3111" t="s">
        <v>558</v>
      </c>
      <c r="B3111" t="s">
        <v>15</v>
      </c>
      <c r="C3111">
        <v>3</v>
      </c>
      <c r="D3111" s="6">
        <v>315671.86</v>
      </c>
      <c r="E3111" s="6">
        <v>5499558878.3800001</v>
      </c>
      <c r="F3111">
        <v>38</v>
      </c>
      <c r="G3111" t="s">
        <v>21</v>
      </c>
      <c r="H3111">
        <v>2017</v>
      </c>
      <c r="I3111">
        <v>17907</v>
      </c>
      <c r="J3111">
        <v>8</v>
      </c>
      <c r="K3111" s="5">
        <v>17420.75865</v>
      </c>
      <c r="L3111" s="6">
        <v>8307.1540920000007</v>
      </c>
      <c r="M31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2" spans="1:13" x14ac:dyDescent="0.2">
      <c r="A3112" t="s">
        <v>559</v>
      </c>
      <c r="B3112" t="s">
        <v>12</v>
      </c>
      <c r="C3112">
        <v>6</v>
      </c>
      <c r="D3112" s="6">
        <v>131726.09</v>
      </c>
      <c r="E3112" s="6">
        <v>2869722380.0999999</v>
      </c>
      <c r="F3112">
        <v>41</v>
      </c>
      <c r="G3112" t="s">
        <v>35</v>
      </c>
      <c r="H3112">
        <v>2000</v>
      </c>
      <c r="I3112">
        <v>395</v>
      </c>
      <c r="J3112">
        <v>25</v>
      </c>
      <c r="K3112" s="5">
        <v>21784.526999999998</v>
      </c>
      <c r="L3112" s="6">
        <v>3212.8315640000001</v>
      </c>
      <c r="M31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3" spans="1:13" x14ac:dyDescent="0.2">
      <c r="A3113" t="s">
        <v>560</v>
      </c>
      <c r="B3113" t="s">
        <v>32</v>
      </c>
      <c r="C3113">
        <v>8</v>
      </c>
      <c r="D3113" s="6">
        <v>476971.84</v>
      </c>
      <c r="E3113" s="6">
        <v>13301570491.42</v>
      </c>
      <c r="F3113">
        <v>30</v>
      </c>
      <c r="G3113" t="s">
        <v>19</v>
      </c>
      <c r="H3113">
        <v>2000</v>
      </c>
      <c r="I3113">
        <v>388</v>
      </c>
      <c r="J3113">
        <v>25</v>
      </c>
      <c r="K3113" s="5">
        <v>27886.53817</v>
      </c>
      <c r="L3113" s="6">
        <v>15899.061449999999</v>
      </c>
      <c r="M31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4" spans="1:13" x14ac:dyDescent="0.2">
      <c r="A3114" t="s">
        <v>561</v>
      </c>
      <c r="B3114" t="s">
        <v>49</v>
      </c>
      <c r="C3114">
        <v>6</v>
      </c>
      <c r="D3114" s="6">
        <v>299265.75</v>
      </c>
      <c r="E3114" s="6">
        <v>13479671834.969999</v>
      </c>
      <c r="F3114">
        <v>40</v>
      </c>
      <c r="G3114" t="s">
        <v>10</v>
      </c>
      <c r="H3114">
        <v>2006</v>
      </c>
      <c r="I3114">
        <v>5732</v>
      </c>
      <c r="J3114">
        <v>19</v>
      </c>
      <c r="K3114" s="5">
        <v>45041.480989999996</v>
      </c>
      <c r="L3114" s="6">
        <v>7481.6437390000001</v>
      </c>
      <c r="M31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5" spans="1:13" x14ac:dyDescent="0.2">
      <c r="A3115" t="s">
        <v>562</v>
      </c>
      <c r="B3115" t="s">
        <v>12</v>
      </c>
      <c r="C3115">
        <v>1</v>
      </c>
      <c r="D3115" s="6">
        <v>251413.8</v>
      </c>
      <c r="E3115" s="6">
        <v>6724103256.7799997</v>
      </c>
      <c r="F3115">
        <v>27</v>
      </c>
      <c r="G3115" t="s">
        <v>33</v>
      </c>
      <c r="H3115">
        <v>2007</v>
      </c>
      <c r="I3115">
        <v>2458</v>
      </c>
      <c r="J3115">
        <v>18</v>
      </c>
      <c r="K3115" s="5">
        <v>26744.16361</v>
      </c>
      <c r="L3115" s="6">
        <v>9311.6222789999993</v>
      </c>
      <c r="M31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6" spans="1:13" x14ac:dyDescent="0.2">
      <c r="A3116" t="s">
        <v>567</v>
      </c>
      <c r="B3116" t="s">
        <v>15</v>
      </c>
      <c r="C3116">
        <v>4</v>
      </c>
      <c r="D3116" s="6">
        <v>218790.51</v>
      </c>
      <c r="E3116" s="6">
        <v>8101795618.5900002</v>
      </c>
      <c r="F3116">
        <v>43</v>
      </c>
      <c r="G3116" t="s">
        <v>37</v>
      </c>
      <c r="H3116">
        <v>2021</v>
      </c>
      <c r="I3116">
        <v>19128</v>
      </c>
      <c r="J3116">
        <v>4</v>
      </c>
      <c r="K3116" s="5">
        <v>37028.9231</v>
      </c>
      <c r="L3116" s="6">
        <v>5088.1513059999997</v>
      </c>
      <c r="M31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7" spans="1:13" x14ac:dyDescent="0.2">
      <c r="A3117" t="s">
        <v>568</v>
      </c>
      <c r="B3117" t="s">
        <v>18</v>
      </c>
      <c r="C3117">
        <v>5</v>
      </c>
      <c r="D3117" s="6">
        <v>35029.879999999997</v>
      </c>
      <c r="E3117" s="6">
        <v>8167356543.1999998</v>
      </c>
      <c r="F3117">
        <v>13</v>
      </c>
      <c r="G3117" t="s">
        <v>16</v>
      </c>
      <c r="H3117">
        <v>2023</v>
      </c>
      <c r="I3117">
        <v>6305</v>
      </c>
      <c r="J3117">
        <v>2</v>
      </c>
      <c r="K3117" s="5">
        <v>233152.98250000001</v>
      </c>
      <c r="L3117" s="6">
        <v>2694.606323</v>
      </c>
      <c r="M31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8" spans="1:13" x14ac:dyDescent="0.2">
      <c r="A3118" t="s">
        <v>569</v>
      </c>
      <c r="B3118" t="s">
        <v>42</v>
      </c>
      <c r="C3118">
        <v>5</v>
      </c>
      <c r="D3118" s="6">
        <v>61878.28</v>
      </c>
      <c r="E3118" s="6">
        <v>20899397412.75</v>
      </c>
      <c r="F3118">
        <v>21</v>
      </c>
      <c r="G3118" t="s">
        <v>16</v>
      </c>
      <c r="H3118">
        <v>2022</v>
      </c>
      <c r="I3118">
        <v>18574</v>
      </c>
      <c r="J3118">
        <v>3</v>
      </c>
      <c r="K3118" s="5">
        <v>337749.15870000003</v>
      </c>
      <c r="L3118" s="6">
        <v>2946.584554</v>
      </c>
      <c r="M31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19" spans="1:13" x14ac:dyDescent="0.2">
      <c r="A3119" t="s">
        <v>570</v>
      </c>
      <c r="B3119" t="s">
        <v>24</v>
      </c>
      <c r="C3119">
        <v>6</v>
      </c>
      <c r="D3119" s="6">
        <v>343508.95</v>
      </c>
      <c r="E3119" s="6">
        <v>1234360612.5599999</v>
      </c>
      <c r="F3119">
        <v>41</v>
      </c>
      <c r="G3119" t="s">
        <v>37</v>
      </c>
      <c r="H3119">
        <v>2001</v>
      </c>
      <c r="I3119">
        <v>13161</v>
      </c>
      <c r="J3119">
        <v>24</v>
      </c>
      <c r="K3119" s="5">
        <v>3592.387009</v>
      </c>
      <c r="L3119" s="6">
        <v>8378.2671699999992</v>
      </c>
      <c r="M31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0" spans="1:13" x14ac:dyDescent="0.2">
      <c r="A3120" t="s">
        <v>571</v>
      </c>
      <c r="B3120" t="s">
        <v>18</v>
      </c>
      <c r="C3120">
        <v>3</v>
      </c>
      <c r="D3120" s="6">
        <v>96288.44</v>
      </c>
      <c r="E3120" s="6">
        <v>23323484768.099998</v>
      </c>
      <c r="F3120">
        <v>46</v>
      </c>
      <c r="G3120" t="s">
        <v>13</v>
      </c>
      <c r="H3120">
        <v>2006</v>
      </c>
      <c r="I3120">
        <v>13733</v>
      </c>
      <c r="J3120">
        <v>19</v>
      </c>
      <c r="K3120" s="5">
        <v>242224.1862</v>
      </c>
      <c r="L3120" s="6">
        <v>2093.2269080000001</v>
      </c>
      <c r="M31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1" spans="1:13" x14ac:dyDescent="0.2">
      <c r="A3121" t="s">
        <v>572</v>
      </c>
      <c r="B3121" t="s">
        <v>42</v>
      </c>
      <c r="C3121">
        <v>5</v>
      </c>
      <c r="D3121" s="6">
        <v>20330.189999999999</v>
      </c>
      <c r="E3121" s="6">
        <v>5125163121.6199999</v>
      </c>
      <c r="F3121">
        <v>50</v>
      </c>
      <c r="G3121" t="s">
        <v>19</v>
      </c>
      <c r="H3121">
        <v>2018</v>
      </c>
      <c r="I3121">
        <v>340</v>
      </c>
      <c r="J3121">
        <v>7</v>
      </c>
      <c r="K3121" s="5">
        <v>252095.20610000001</v>
      </c>
      <c r="L3121" s="6">
        <v>406.60374869999998</v>
      </c>
      <c r="M31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2" spans="1:13" x14ac:dyDescent="0.2">
      <c r="A3122" t="s">
        <v>573</v>
      </c>
      <c r="B3122" t="s">
        <v>24</v>
      </c>
      <c r="C3122">
        <v>7</v>
      </c>
      <c r="D3122" s="6">
        <v>388018.03</v>
      </c>
      <c r="E3122" s="6">
        <v>15373998335.57</v>
      </c>
      <c r="F3122">
        <v>29</v>
      </c>
      <c r="G3122" t="s">
        <v>35</v>
      </c>
      <c r="H3122">
        <v>2007</v>
      </c>
      <c r="I3122">
        <v>14951</v>
      </c>
      <c r="J3122">
        <v>18</v>
      </c>
      <c r="K3122" s="5">
        <v>39620.86621</v>
      </c>
      <c r="L3122" s="6">
        <v>13379.93195</v>
      </c>
      <c r="M31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3" spans="1:13" x14ac:dyDescent="0.2">
      <c r="A3123" t="s">
        <v>574</v>
      </c>
      <c r="B3123" t="s">
        <v>24</v>
      </c>
      <c r="C3123">
        <v>10</v>
      </c>
      <c r="D3123" s="6">
        <v>249193.76</v>
      </c>
      <c r="E3123" s="6">
        <v>10351195646.48</v>
      </c>
      <c r="F3123">
        <v>45</v>
      </c>
      <c r="G3123" t="s">
        <v>21</v>
      </c>
      <c r="H3123">
        <v>2005</v>
      </c>
      <c r="I3123">
        <v>3845</v>
      </c>
      <c r="J3123">
        <v>20</v>
      </c>
      <c r="K3123" s="5">
        <v>41537.742910000001</v>
      </c>
      <c r="L3123" s="6">
        <v>5537.6391729999996</v>
      </c>
      <c r="M31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4" spans="1:13" x14ac:dyDescent="0.2">
      <c r="A3124" t="s">
        <v>575</v>
      </c>
      <c r="B3124" t="s">
        <v>12</v>
      </c>
      <c r="C3124">
        <v>6</v>
      </c>
      <c r="D3124" s="6">
        <v>282634.94</v>
      </c>
      <c r="E3124" s="6">
        <v>13581487933.16</v>
      </c>
      <c r="F3124">
        <v>41</v>
      </c>
      <c r="G3124" t="s">
        <v>10</v>
      </c>
      <c r="H3124">
        <v>2010</v>
      </c>
      <c r="I3124">
        <v>19977</v>
      </c>
      <c r="J3124">
        <v>15</v>
      </c>
      <c r="K3124" s="5">
        <v>48052.109450000004</v>
      </c>
      <c r="L3124" s="6">
        <v>6893.5352370000001</v>
      </c>
      <c r="M31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5" spans="1:13" x14ac:dyDescent="0.2">
      <c r="A3125" t="s">
        <v>576</v>
      </c>
      <c r="B3125" t="s">
        <v>24</v>
      </c>
      <c r="C3125">
        <v>8</v>
      </c>
      <c r="D3125" s="6">
        <v>29079</v>
      </c>
      <c r="E3125" s="6">
        <v>13694235400.719999</v>
      </c>
      <c r="F3125">
        <v>11</v>
      </c>
      <c r="G3125" t="s">
        <v>21</v>
      </c>
      <c r="H3125">
        <v>2011</v>
      </c>
      <c r="I3125">
        <v>10884</v>
      </c>
      <c r="J3125">
        <v>14</v>
      </c>
      <c r="K3125" s="5">
        <v>470931.19959999999</v>
      </c>
      <c r="L3125" s="6">
        <v>2643.545063</v>
      </c>
      <c r="M31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6" spans="1:13" x14ac:dyDescent="0.2">
      <c r="A3126" t="s">
        <v>577</v>
      </c>
      <c r="B3126" t="s">
        <v>32</v>
      </c>
      <c r="C3126">
        <v>8</v>
      </c>
      <c r="D3126" s="6">
        <v>372272.04</v>
      </c>
      <c r="E3126" s="6">
        <v>6426399994.7299995</v>
      </c>
      <c r="F3126">
        <v>22</v>
      </c>
      <c r="G3126" t="s">
        <v>21</v>
      </c>
      <c r="H3126">
        <v>2017</v>
      </c>
      <c r="I3126">
        <v>566</v>
      </c>
      <c r="J3126">
        <v>8</v>
      </c>
      <c r="K3126" s="5">
        <v>17261.644749999999</v>
      </c>
      <c r="L3126" s="6">
        <v>16921.456409999999</v>
      </c>
      <c r="M31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7" spans="1:13" x14ac:dyDescent="0.2">
      <c r="A3127" t="s">
        <v>578</v>
      </c>
      <c r="B3127" t="s">
        <v>9</v>
      </c>
      <c r="C3127">
        <v>1</v>
      </c>
      <c r="D3127" s="6">
        <v>32662.59</v>
      </c>
      <c r="E3127" s="6">
        <v>14645860799.799999</v>
      </c>
      <c r="F3127">
        <v>38</v>
      </c>
      <c r="G3127" t="s">
        <v>33</v>
      </c>
      <c r="H3127">
        <v>2000</v>
      </c>
      <c r="I3127">
        <v>5759</v>
      </c>
      <c r="J3127">
        <v>25</v>
      </c>
      <c r="K3127" s="5">
        <v>448397.58549999999</v>
      </c>
      <c r="L3127" s="6">
        <v>859.54193859999998</v>
      </c>
      <c r="M31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8" spans="1:13" x14ac:dyDescent="0.2">
      <c r="A3128" t="s">
        <v>579</v>
      </c>
      <c r="B3128" t="s">
        <v>24</v>
      </c>
      <c r="C3128">
        <v>10</v>
      </c>
      <c r="D3128" s="6">
        <v>480491.64</v>
      </c>
      <c r="E3128" s="6">
        <v>16765883291.6</v>
      </c>
      <c r="F3128">
        <v>50</v>
      </c>
      <c r="G3128" t="s">
        <v>21</v>
      </c>
      <c r="H3128">
        <v>2000</v>
      </c>
      <c r="I3128">
        <v>15163</v>
      </c>
      <c r="J3128">
        <v>25</v>
      </c>
      <c r="K3128" s="5">
        <v>34892.183879999997</v>
      </c>
      <c r="L3128" s="6">
        <v>9609.8328829999991</v>
      </c>
      <c r="M31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29" spans="1:13" x14ac:dyDescent="0.2">
      <c r="A3129" t="s">
        <v>580</v>
      </c>
      <c r="B3129" t="s">
        <v>24</v>
      </c>
      <c r="C3129">
        <v>10</v>
      </c>
      <c r="D3129" s="6">
        <v>25373.4</v>
      </c>
      <c r="E3129" s="6">
        <v>4613552646.6899996</v>
      </c>
      <c r="F3129">
        <v>50</v>
      </c>
      <c r="G3129" t="s">
        <v>27</v>
      </c>
      <c r="H3129">
        <v>2023</v>
      </c>
      <c r="I3129">
        <v>5898</v>
      </c>
      <c r="J3129">
        <v>2</v>
      </c>
      <c r="K3129" s="5">
        <v>181825.31270000001</v>
      </c>
      <c r="L3129" s="6">
        <v>507.46809719999999</v>
      </c>
      <c r="M31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0" spans="1:13" x14ac:dyDescent="0.2">
      <c r="A3130" t="s">
        <v>583</v>
      </c>
      <c r="B3130" t="s">
        <v>24</v>
      </c>
      <c r="C3130">
        <v>6</v>
      </c>
      <c r="D3130" s="6">
        <v>410016.24</v>
      </c>
      <c r="E3130" s="6">
        <v>14573406135.190001</v>
      </c>
      <c r="F3130">
        <v>30</v>
      </c>
      <c r="G3130" t="s">
        <v>29</v>
      </c>
      <c r="H3130">
        <v>2012</v>
      </c>
      <c r="I3130">
        <v>4425</v>
      </c>
      <c r="J3130">
        <v>13</v>
      </c>
      <c r="K3130" s="5">
        <v>35542.484729999996</v>
      </c>
      <c r="L3130" s="6">
        <v>13667.20816</v>
      </c>
      <c r="M31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1" spans="1:13" x14ac:dyDescent="0.2">
      <c r="A3131" t="s">
        <v>584</v>
      </c>
      <c r="B3131" t="s">
        <v>15</v>
      </c>
      <c r="C3131">
        <v>1</v>
      </c>
      <c r="D3131" s="6">
        <v>211367.52</v>
      </c>
      <c r="E3131" s="6">
        <v>6814566400.1300001</v>
      </c>
      <c r="F3131">
        <v>20</v>
      </c>
      <c r="G3131" t="s">
        <v>29</v>
      </c>
      <c r="H3131">
        <v>2012</v>
      </c>
      <c r="I3131">
        <v>10878</v>
      </c>
      <c r="J3131">
        <v>13</v>
      </c>
      <c r="K3131" s="5">
        <v>32239.367590000002</v>
      </c>
      <c r="L3131" s="6">
        <v>10568.37578</v>
      </c>
      <c r="M31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2" spans="1:13" x14ac:dyDescent="0.2">
      <c r="A3132" t="s">
        <v>81</v>
      </c>
      <c r="B3132" t="s">
        <v>32</v>
      </c>
      <c r="C3132">
        <v>7</v>
      </c>
      <c r="D3132" s="6">
        <v>48307.38</v>
      </c>
      <c r="E3132" s="6">
        <v>1734781494.5699999</v>
      </c>
      <c r="F3132">
        <v>5</v>
      </c>
      <c r="G3132" t="s">
        <v>27</v>
      </c>
      <c r="H3132">
        <v>2020</v>
      </c>
      <c r="I3132">
        <v>9266</v>
      </c>
      <c r="J3132">
        <v>5</v>
      </c>
      <c r="K3132" s="5">
        <v>35910.31452</v>
      </c>
      <c r="L3132" s="6">
        <v>9661.4758760000004</v>
      </c>
      <c r="M31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3" spans="1:13" x14ac:dyDescent="0.2">
      <c r="A3133" t="s">
        <v>585</v>
      </c>
      <c r="B3133" t="s">
        <v>15</v>
      </c>
      <c r="C3133">
        <v>4</v>
      </c>
      <c r="D3133" s="6">
        <v>229860.52</v>
      </c>
      <c r="E3133" s="6">
        <v>366716666.69</v>
      </c>
      <c r="F3133">
        <v>33</v>
      </c>
      <c r="G3133" t="s">
        <v>16</v>
      </c>
      <c r="H3133">
        <v>2010</v>
      </c>
      <c r="I3133">
        <v>2211</v>
      </c>
      <c r="J3133">
        <v>15</v>
      </c>
      <c r="K3133" s="5">
        <v>1594.3877640000001</v>
      </c>
      <c r="L3133" s="6">
        <v>6965.4704119999997</v>
      </c>
      <c r="M31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4" spans="1:13" x14ac:dyDescent="0.2">
      <c r="A3134" t="s">
        <v>586</v>
      </c>
      <c r="B3134" t="s">
        <v>18</v>
      </c>
      <c r="C3134">
        <v>2</v>
      </c>
      <c r="D3134" s="6">
        <v>334679.59000000003</v>
      </c>
      <c r="E3134" s="6">
        <v>1478925384.1700001</v>
      </c>
      <c r="F3134">
        <v>35</v>
      </c>
      <c r="G3134" t="s">
        <v>29</v>
      </c>
      <c r="H3134">
        <v>2000</v>
      </c>
      <c r="I3134">
        <v>6267</v>
      </c>
      <c r="J3134">
        <v>25</v>
      </c>
      <c r="K3134" s="5">
        <v>4417.929099</v>
      </c>
      <c r="L3134" s="6">
        <v>9562.2740319999994</v>
      </c>
      <c r="M31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5" spans="1:13" x14ac:dyDescent="0.2">
      <c r="A3135" t="s">
        <v>588</v>
      </c>
      <c r="B3135" t="s">
        <v>49</v>
      </c>
      <c r="C3135">
        <v>3</v>
      </c>
      <c r="D3135" s="6">
        <v>156154.43</v>
      </c>
      <c r="E3135" s="6">
        <v>26808002522.779999</v>
      </c>
      <c r="F3135">
        <v>29</v>
      </c>
      <c r="G3135" t="s">
        <v>13</v>
      </c>
      <c r="H3135">
        <v>2014</v>
      </c>
      <c r="I3135">
        <v>1116</v>
      </c>
      <c r="J3135">
        <v>11</v>
      </c>
      <c r="K3135" s="5">
        <v>171675.22150000001</v>
      </c>
      <c r="L3135" s="6">
        <v>5384.635518</v>
      </c>
      <c r="M31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6" spans="1:13" x14ac:dyDescent="0.2">
      <c r="A3136" t="s">
        <v>589</v>
      </c>
      <c r="B3136" t="s">
        <v>32</v>
      </c>
      <c r="C3136">
        <v>6</v>
      </c>
      <c r="D3136" s="6">
        <v>120248.1</v>
      </c>
      <c r="E3136" s="6">
        <v>4208303791.9400001</v>
      </c>
      <c r="F3136">
        <v>13</v>
      </c>
      <c r="G3136" t="s">
        <v>16</v>
      </c>
      <c r="H3136">
        <v>2019</v>
      </c>
      <c r="I3136">
        <v>15994</v>
      </c>
      <c r="J3136">
        <v>6</v>
      </c>
      <c r="K3136" s="5">
        <v>34995.841439999997</v>
      </c>
      <c r="L3136" s="6">
        <v>9249.8540720000001</v>
      </c>
      <c r="M31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7" spans="1:13" x14ac:dyDescent="0.2">
      <c r="A3137" t="s">
        <v>590</v>
      </c>
      <c r="B3137" t="s">
        <v>42</v>
      </c>
      <c r="C3137">
        <v>10</v>
      </c>
      <c r="D3137" s="6">
        <v>305853.90999999997</v>
      </c>
      <c r="E3137" s="6">
        <v>7335810498.3599997</v>
      </c>
      <c r="F3137">
        <v>45</v>
      </c>
      <c r="G3137" t="s">
        <v>21</v>
      </c>
      <c r="H3137">
        <v>2005</v>
      </c>
      <c r="I3137">
        <v>18121</v>
      </c>
      <c r="J3137">
        <v>20</v>
      </c>
      <c r="K3137" s="5">
        <v>23983.687379999999</v>
      </c>
      <c r="L3137" s="6">
        <v>6796.7536330000003</v>
      </c>
      <c r="M31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8" spans="1:13" x14ac:dyDescent="0.2">
      <c r="A3138" t="s">
        <v>593</v>
      </c>
      <c r="B3138" t="s">
        <v>18</v>
      </c>
      <c r="C3138">
        <v>6</v>
      </c>
      <c r="D3138" s="6">
        <v>16155.41</v>
      </c>
      <c r="E3138" s="6">
        <v>3258248801.79</v>
      </c>
      <c r="F3138">
        <v>13</v>
      </c>
      <c r="G3138" t="s">
        <v>35</v>
      </c>
      <c r="H3138">
        <v>2018</v>
      </c>
      <c r="I3138">
        <v>1852</v>
      </c>
      <c r="J3138">
        <v>7</v>
      </c>
      <c r="K3138" s="5">
        <v>201680.55410000001</v>
      </c>
      <c r="L3138" s="6">
        <v>1242.7240770000001</v>
      </c>
      <c r="M31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39" spans="1:13" x14ac:dyDescent="0.2">
      <c r="A3139" t="s">
        <v>594</v>
      </c>
      <c r="B3139" t="s">
        <v>42</v>
      </c>
      <c r="C3139">
        <v>4</v>
      </c>
      <c r="D3139" s="6">
        <v>98846.31</v>
      </c>
      <c r="E3139" s="6">
        <v>3540056764.3099999</v>
      </c>
      <c r="F3139">
        <v>23</v>
      </c>
      <c r="G3139" t="s">
        <v>19</v>
      </c>
      <c r="H3139">
        <v>2005</v>
      </c>
      <c r="I3139">
        <v>1546</v>
      </c>
      <c r="J3139">
        <v>20</v>
      </c>
      <c r="K3139" s="5">
        <v>35812.746859999999</v>
      </c>
      <c r="L3139" s="6">
        <v>4297.6657009999999</v>
      </c>
      <c r="M31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0" spans="1:13" x14ac:dyDescent="0.2">
      <c r="A3140" t="s">
        <v>82</v>
      </c>
      <c r="B3140" t="s">
        <v>12</v>
      </c>
      <c r="C3140">
        <v>1</v>
      </c>
      <c r="D3140" s="6">
        <v>43603.14</v>
      </c>
      <c r="E3140" s="6">
        <v>9907684658.8299999</v>
      </c>
      <c r="F3140">
        <v>37</v>
      </c>
      <c r="G3140" t="s">
        <v>35</v>
      </c>
      <c r="H3140">
        <v>2019</v>
      </c>
      <c r="I3140">
        <v>16082</v>
      </c>
      <c r="J3140">
        <v>6</v>
      </c>
      <c r="K3140" s="5">
        <v>227223.13080000001</v>
      </c>
      <c r="L3140" s="6">
        <v>1178.463133</v>
      </c>
      <c r="M31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1" spans="1:13" x14ac:dyDescent="0.2">
      <c r="A3141" t="s">
        <v>595</v>
      </c>
      <c r="B3141" t="s">
        <v>9</v>
      </c>
      <c r="C3141">
        <v>9</v>
      </c>
      <c r="D3141" s="6">
        <v>306207.81</v>
      </c>
      <c r="E3141" s="6">
        <v>14012889842.43</v>
      </c>
      <c r="F3141">
        <v>24</v>
      </c>
      <c r="G3141" t="s">
        <v>27</v>
      </c>
      <c r="H3141">
        <v>2022</v>
      </c>
      <c r="I3141">
        <v>729</v>
      </c>
      <c r="J3141">
        <v>3</v>
      </c>
      <c r="K3141" s="5">
        <v>45761.680039999999</v>
      </c>
      <c r="L3141" s="6">
        <v>12758.65857</v>
      </c>
      <c r="M31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2" spans="1:13" x14ac:dyDescent="0.2">
      <c r="A3142" t="s">
        <v>597</v>
      </c>
      <c r="B3142" t="s">
        <v>24</v>
      </c>
      <c r="C3142">
        <v>9</v>
      </c>
      <c r="D3142" s="6">
        <v>74509.039999999994</v>
      </c>
      <c r="E3142" s="6">
        <v>17789531371.860001</v>
      </c>
      <c r="F3142">
        <v>20</v>
      </c>
      <c r="G3142" t="s">
        <v>16</v>
      </c>
      <c r="H3142">
        <v>2018</v>
      </c>
      <c r="I3142">
        <v>5733</v>
      </c>
      <c r="J3142">
        <v>7</v>
      </c>
      <c r="K3142" s="5">
        <v>238755.69570000001</v>
      </c>
      <c r="L3142" s="6">
        <v>3725.4518290000001</v>
      </c>
      <c r="M31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3" spans="1:13" x14ac:dyDescent="0.2">
      <c r="A3143" t="s">
        <v>598</v>
      </c>
      <c r="B3143" t="s">
        <v>42</v>
      </c>
      <c r="C3143">
        <v>9</v>
      </c>
      <c r="D3143" s="6">
        <v>218152.5</v>
      </c>
      <c r="E3143" s="6">
        <v>1049214882.1</v>
      </c>
      <c r="F3143">
        <v>19</v>
      </c>
      <c r="G3143" t="s">
        <v>29</v>
      </c>
      <c r="H3143">
        <v>2015</v>
      </c>
      <c r="I3143">
        <v>5911</v>
      </c>
      <c r="J3143">
        <v>10</v>
      </c>
      <c r="K3143" s="5">
        <v>4808.5477879999999</v>
      </c>
      <c r="L3143" s="6">
        <v>11481.71062</v>
      </c>
      <c r="M31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4" spans="1:13" x14ac:dyDescent="0.2">
      <c r="A3144" t="s">
        <v>600</v>
      </c>
      <c r="B3144" t="s">
        <v>24</v>
      </c>
      <c r="C3144">
        <v>5</v>
      </c>
      <c r="D3144" s="6">
        <v>451673.86</v>
      </c>
      <c r="E3144" s="6">
        <v>11698516281.200001</v>
      </c>
      <c r="F3144">
        <v>29</v>
      </c>
      <c r="G3144" t="s">
        <v>29</v>
      </c>
      <c r="H3144">
        <v>2004</v>
      </c>
      <c r="I3144">
        <v>10452</v>
      </c>
      <c r="J3144">
        <v>21</v>
      </c>
      <c r="K3144" s="5">
        <v>25899.361629999999</v>
      </c>
      <c r="L3144" s="6">
        <v>15574.960650000001</v>
      </c>
      <c r="M31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5" spans="1:13" x14ac:dyDescent="0.2">
      <c r="A3145" t="s">
        <v>601</v>
      </c>
      <c r="B3145" t="s">
        <v>42</v>
      </c>
      <c r="C3145">
        <v>5</v>
      </c>
      <c r="D3145" s="6">
        <v>134284.25</v>
      </c>
      <c r="E3145" s="6">
        <v>528879458.63</v>
      </c>
      <c r="F3145">
        <v>21</v>
      </c>
      <c r="G3145" t="s">
        <v>13</v>
      </c>
      <c r="H3145">
        <v>2009</v>
      </c>
      <c r="I3145">
        <v>12545</v>
      </c>
      <c r="J3145">
        <v>16</v>
      </c>
      <c r="K3145" s="5">
        <v>3937.5071240000002</v>
      </c>
      <c r="L3145" s="6">
        <v>6394.4878930000004</v>
      </c>
      <c r="M31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6" spans="1:13" x14ac:dyDescent="0.2">
      <c r="A3146" t="s">
        <v>602</v>
      </c>
      <c r="B3146" t="s">
        <v>18</v>
      </c>
      <c r="C3146">
        <v>1</v>
      </c>
      <c r="D3146" s="6">
        <v>42659.62</v>
      </c>
      <c r="E3146" s="6">
        <v>13525468463.08</v>
      </c>
      <c r="F3146">
        <v>27</v>
      </c>
      <c r="G3146" t="s">
        <v>37</v>
      </c>
      <c r="H3146">
        <v>2010</v>
      </c>
      <c r="I3146">
        <v>10801</v>
      </c>
      <c r="J3146">
        <v>15</v>
      </c>
      <c r="K3146" s="5">
        <v>317054.5097</v>
      </c>
      <c r="L3146" s="6">
        <v>1579.9860309999999</v>
      </c>
      <c r="M31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7" spans="1:13" x14ac:dyDescent="0.2">
      <c r="A3147" t="s">
        <v>604</v>
      </c>
      <c r="B3147" t="s">
        <v>12</v>
      </c>
      <c r="C3147">
        <v>8</v>
      </c>
      <c r="D3147" s="6">
        <v>100004.08</v>
      </c>
      <c r="E3147" s="6">
        <v>21052512224.279999</v>
      </c>
      <c r="F3147">
        <v>9</v>
      </c>
      <c r="G3147" t="s">
        <v>16</v>
      </c>
      <c r="H3147">
        <v>2007</v>
      </c>
      <c r="I3147">
        <v>8741</v>
      </c>
      <c r="J3147">
        <v>18</v>
      </c>
      <c r="K3147" s="5">
        <v>210515.5422</v>
      </c>
      <c r="L3147" s="6">
        <v>11111.563969999999</v>
      </c>
      <c r="M31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8" spans="1:13" x14ac:dyDescent="0.2">
      <c r="A3148" t="s">
        <v>83</v>
      </c>
      <c r="B3148" t="s">
        <v>24</v>
      </c>
      <c r="C3148">
        <v>6</v>
      </c>
      <c r="D3148" s="6">
        <v>202836.11</v>
      </c>
      <c r="E3148" s="6">
        <v>6102998475.3299999</v>
      </c>
      <c r="F3148">
        <v>29</v>
      </c>
      <c r="G3148" t="s">
        <v>10</v>
      </c>
      <c r="H3148">
        <v>2009</v>
      </c>
      <c r="I3148">
        <v>11937</v>
      </c>
      <c r="J3148">
        <v>16</v>
      </c>
      <c r="K3148" s="5">
        <v>30087.322980000001</v>
      </c>
      <c r="L3148" s="6">
        <v>6994.34872</v>
      </c>
      <c r="M31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49" spans="1:13" x14ac:dyDescent="0.2">
      <c r="A3149" t="s">
        <v>605</v>
      </c>
      <c r="B3149" t="s">
        <v>15</v>
      </c>
      <c r="C3149">
        <v>10</v>
      </c>
      <c r="D3149" s="6">
        <v>19023.95</v>
      </c>
      <c r="E3149" s="6">
        <v>5197525014.4899998</v>
      </c>
      <c r="F3149">
        <v>38</v>
      </c>
      <c r="G3149" t="s">
        <v>10</v>
      </c>
      <c r="H3149">
        <v>2008</v>
      </c>
      <c r="I3149">
        <v>8016</v>
      </c>
      <c r="J3149">
        <v>17</v>
      </c>
      <c r="K3149" s="5">
        <v>273208.57370000001</v>
      </c>
      <c r="L3149" s="6">
        <v>500.63023870000001</v>
      </c>
      <c r="M31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0" spans="1:13" x14ac:dyDescent="0.2">
      <c r="A3150" t="s">
        <v>607</v>
      </c>
      <c r="B3150" t="s">
        <v>15</v>
      </c>
      <c r="C3150">
        <v>6</v>
      </c>
      <c r="D3150" s="6">
        <v>27267.23</v>
      </c>
      <c r="E3150" s="6">
        <v>13173771870.9</v>
      </c>
      <c r="F3150">
        <v>20</v>
      </c>
      <c r="G3150" t="s">
        <v>10</v>
      </c>
      <c r="H3150">
        <v>2016</v>
      </c>
      <c r="I3150">
        <v>1366</v>
      </c>
      <c r="J3150">
        <v>9</v>
      </c>
      <c r="K3150" s="5">
        <v>483134.69630000001</v>
      </c>
      <c r="L3150" s="6">
        <v>1363.3614709999999</v>
      </c>
      <c r="M31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1" spans="1:13" x14ac:dyDescent="0.2">
      <c r="A3151" t="s">
        <v>608</v>
      </c>
      <c r="B3151" t="s">
        <v>15</v>
      </c>
      <c r="C3151">
        <v>10</v>
      </c>
      <c r="D3151" s="6">
        <v>63103.89</v>
      </c>
      <c r="E3151" s="6">
        <v>3149042997.8000002</v>
      </c>
      <c r="F3151">
        <v>25</v>
      </c>
      <c r="G3151" t="s">
        <v>27</v>
      </c>
      <c r="H3151">
        <v>2020</v>
      </c>
      <c r="I3151">
        <v>15016</v>
      </c>
      <c r="J3151">
        <v>5</v>
      </c>
      <c r="K3151" s="5">
        <v>49901.521580000001</v>
      </c>
      <c r="L3151" s="6">
        <v>2524.1554120000001</v>
      </c>
      <c r="M31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2" spans="1:13" x14ac:dyDescent="0.2">
      <c r="A3152" t="s">
        <v>609</v>
      </c>
      <c r="B3152" t="s">
        <v>24</v>
      </c>
      <c r="C3152">
        <v>1</v>
      </c>
      <c r="D3152" s="6">
        <v>220640.96</v>
      </c>
      <c r="E3152" s="6">
        <v>5740904668.5100002</v>
      </c>
      <c r="F3152">
        <v>13</v>
      </c>
      <c r="G3152" t="s">
        <v>35</v>
      </c>
      <c r="H3152">
        <v>2023</v>
      </c>
      <c r="I3152">
        <v>7965</v>
      </c>
      <c r="J3152">
        <v>2</v>
      </c>
      <c r="K3152" s="5">
        <v>26018.215619999999</v>
      </c>
      <c r="L3152" s="6">
        <v>16972.381410000002</v>
      </c>
      <c r="M31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3" spans="1:13" x14ac:dyDescent="0.2">
      <c r="A3153" t="s">
        <v>610</v>
      </c>
      <c r="B3153" t="s">
        <v>18</v>
      </c>
      <c r="C3153">
        <v>6</v>
      </c>
      <c r="D3153" s="6">
        <v>380651.53</v>
      </c>
      <c r="E3153" s="6">
        <v>948413017.70000005</v>
      </c>
      <c r="F3153">
        <v>31</v>
      </c>
      <c r="G3153" t="s">
        <v>33</v>
      </c>
      <c r="H3153">
        <v>2016</v>
      </c>
      <c r="I3153">
        <v>9636</v>
      </c>
      <c r="J3153">
        <v>9</v>
      </c>
      <c r="K3153" s="5">
        <v>2490.5518139999999</v>
      </c>
      <c r="L3153" s="6">
        <v>12279.08171</v>
      </c>
      <c r="M31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4" spans="1:13" x14ac:dyDescent="0.2">
      <c r="A3154" t="s">
        <v>611</v>
      </c>
      <c r="B3154" t="s">
        <v>9</v>
      </c>
      <c r="C3154">
        <v>10</v>
      </c>
      <c r="D3154" s="6">
        <v>163312.99</v>
      </c>
      <c r="E3154" s="6">
        <v>2630423338.9699998</v>
      </c>
      <c r="F3154">
        <v>21</v>
      </c>
      <c r="G3154" t="s">
        <v>13</v>
      </c>
      <c r="H3154">
        <v>2020</v>
      </c>
      <c r="I3154">
        <v>1465</v>
      </c>
      <c r="J3154">
        <v>5</v>
      </c>
      <c r="K3154" s="5">
        <v>16105.638999999999</v>
      </c>
      <c r="L3154" s="6">
        <v>7776.808943</v>
      </c>
      <c r="M31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5" spans="1:13" x14ac:dyDescent="0.2">
      <c r="A3155" t="s">
        <v>613</v>
      </c>
      <c r="B3155" t="s">
        <v>24</v>
      </c>
      <c r="C3155">
        <v>4</v>
      </c>
      <c r="D3155" s="6">
        <v>158401.5</v>
      </c>
      <c r="E3155" s="6">
        <v>6966597381.1000004</v>
      </c>
      <c r="F3155">
        <v>18</v>
      </c>
      <c r="G3155" t="s">
        <v>29</v>
      </c>
      <c r="H3155">
        <v>2001</v>
      </c>
      <c r="I3155">
        <v>15772</v>
      </c>
      <c r="J3155">
        <v>24</v>
      </c>
      <c r="K3155" s="5">
        <v>43979.626660000002</v>
      </c>
      <c r="L3155" s="6">
        <v>8800.0835200000001</v>
      </c>
      <c r="M31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6" spans="1:13" x14ac:dyDescent="0.2">
      <c r="A3156" t="s">
        <v>84</v>
      </c>
      <c r="B3156" t="s">
        <v>49</v>
      </c>
      <c r="C3156">
        <v>2</v>
      </c>
      <c r="D3156" s="6">
        <v>275685.52</v>
      </c>
      <c r="E3156" s="6">
        <v>11130347512.389999</v>
      </c>
      <c r="F3156">
        <v>25</v>
      </c>
      <c r="G3156" t="s">
        <v>37</v>
      </c>
      <c r="H3156">
        <v>2007</v>
      </c>
      <c r="I3156">
        <v>1570</v>
      </c>
      <c r="J3156">
        <v>18</v>
      </c>
      <c r="K3156" s="5">
        <v>40372.347800000003</v>
      </c>
      <c r="L3156" s="6">
        <v>11027.42093</v>
      </c>
      <c r="M31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7" spans="1:13" x14ac:dyDescent="0.2">
      <c r="A3157" t="s">
        <v>615</v>
      </c>
      <c r="B3157" t="s">
        <v>32</v>
      </c>
      <c r="C3157">
        <v>4</v>
      </c>
      <c r="D3157" s="6">
        <v>17347.060000000001</v>
      </c>
      <c r="E3157" s="6">
        <v>8596675742.7800007</v>
      </c>
      <c r="F3157">
        <v>36</v>
      </c>
      <c r="G3157" t="s">
        <v>21</v>
      </c>
      <c r="H3157">
        <v>2007</v>
      </c>
      <c r="I3157">
        <v>10865</v>
      </c>
      <c r="J3157">
        <v>18</v>
      </c>
      <c r="K3157" s="5">
        <v>495568.55570000003</v>
      </c>
      <c r="L3157" s="6">
        <v>481.8628296</v>
      </c>
      <c r="M31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8" spans="1:13" x14ac:dyDescent="0.2">
      <c r="A3158" t="s">
        <v>616</v>
      </c>
      <c r="B3158" t="s">
        <v>15</v>
      </c>
      <c r="C3158">
        <v>9</v>
      </c>
      <c r="D3158" s="6">
        <v>167827.25</v>
      </c>
      <c r="E3158" s="6">
        <v>5127500473.71</v>
      </c>
      <c r="F3158">
        <v>30</v>
      </c>
      <c r="G3158" t="s">
        <v>37</v>
      </c>
      <c r="H3158">
        <v>2011</v>
      </c>
      <c r="I3158">
        <v>14554</v>
      </c>
      <c r="J3158">
        <v>14</v>
      </c>
      <c r="K3158" s="5">
        <v>30551.251909999999</v>
      </c>
      <c r="L3158" s="6">
        <v>5594.2417269999996</v>
      </c>
      <c r="M31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59" spans="1:13" x14ac:dyDescent="0.2">
      <c r="A3159" t="s">
        <v>617</v>
      </c>
      <c r="B3159" t="s">
        <v>9</v>
      </c>
      <c r="C3159">
        <v>1</v>
      </c>
      <c r="D3159" s="6">
        <v>147634.9</v>
      </c>
      <c r="E3159" s="6">
        <v>6456055447.0600004</v>
      </c>
      <c r="F3159">
        <v>28</v>
      </c>
      <c r="G3159" t="s">
        <v>19</v>
      </c>
      <c r="H3159">
        <v>2008</v>
      </c>
      <c r="I3159">
        <v>13074</v>
      </c>
      <c r="J3159">
        <v>17</v>
      </c>
      <c r="K3159" s="5">
        <v>43728.873379999997</v>
      </c>
      <c r="L3159" s="6">
        <v>5272.67497</v>
      </c>
      <c r="M31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0" spans="1:13" x14ac:dyDescent="0.2">
      <c r="A3160" t="s">
        <v>619</v>
      </c>
      <c r="B3160" t="s">
        <v>49</v>
      </c>
      <c r="C3160">
        <v>5</v>
      </c>
      <c r="D3160" s="6">
        <v>194597.57</v>
      </c>
      <c r="E3160" s="6">
        <v>6387985660.5500002</v>
      </c>
      <c r="F3160">
        <v>33</v>
      </c>
      <c r="G3160" t="s">
        <v>35</v>
      </c>
      <c r="H3160">
        <v>2001</v>
      </c>
      <c r="I3160">
        <v>2659</v>
      </c>
      <c r="J3160">
        <v>24</v>
      </c>
      <c r="K3160" s="5">
        <v>32825.645920000003</v>
      </c>
      <c r="L3160" s="6">
        <v>5896.8961840000002</v>
      </c>
      <c r="M31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1" spans="1:13" x14ac:dyDescent="0.2">
      <c r="A3161" t="s">
        <v>620</v>
      </c>
      <c r="B3161" t="s">
        <v>9</v>
      </c>
      <c r="C3161">
        <v>10</v>
      </c>
      <c r="D3161" s="6">
        <v>347225.76</v>
      </c>
      <c r="E3161" s="6">
        <v>5474448554.0799999</v>
      </c>
      <c r="F3161">
        <v>38</v>
      </c>
      <c r="G3161" t="s">
        <v>37</v>
      </c>
      <c r="H3161">
        <v>2001</v>
      </c>
      <c r="I3161">
        <v>8202</v>
      </c>
      <c r="J3161">
        <v>24</v>
      </c>
      <c r="K3161" s="5">
        <v>15765.25099</v>
      </c>
      <c r="L3161" s="6">
        <v>9137.5201209999996</v>
      </c>
      <c r="M31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2" spans="1:13" x14ac:dyDescent="0.2">
      <c r="A3162" t="s">
        <v>621</v>
      </c>
      <c r="B3162" t="s">
        <v>24</v>
      </c>
      <c r="C3162">
        <v>10</v>
      </c>
      <c r="D3162" s="6">
        <v>288588.84000000003</v>
      </c>
      <c r="E3162" s="6">
        <v>4650051852.1000004</v>
      </c>
      <c r="F3162">
        <v>28</v>
      </c>
      <c r="G3162" t="s">
        <v>16</v>
      </c>
      <c r="H3162">
        <v>2013</v>
      </c>
      <c r="I3162">
        <v>17196</v>
      </c>
      <c r="J3162">
        <v>12</v>
      </c>
      <c r="K3162" s="5">
        <v>16112.06898</v>
      </c>
      <c r="L3162" s="6">
        <v>10306.744210000001</v>
      </c>
      <c r="M31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3" spans="1:13" x14ac:dyDescent="0.2">
      <c r="A3163" t="s">
        <v>623</v>
      </c>
      <c r="B3163" t="s">
        <v>9</v>
      </c>
      <c r="C3163">
        <v>1</v>
      </c>
      <c r="D3163" s="6">
        <v>312370.3</v>
      </c>
      <c r="E3163" s="6">
        <v>11346130564.16</v>
      </c>
      <c r="F3163">
        <v>38</v>
      </c>
      <c r="G3163" t="s">
        <v>19</v>
      </c>
      <c r="H3163">
        <v>2014</v>
      </c>
      <c r="I3163">
        <v>5316</v>
      </c>
      <c r="J3163">
        <v>11</v>
      </c>
      <c r="K3163" s="5">
        <v>36321.6927</v>
      </c>
      <c r="L3163" s="6">
        <v>8220.2711600000002</v>
      </c>
      <c r="M31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4" spans="1:13" x14ac:dyDescent="0.2">
      <c r="A3164" t="s">
        <v>624</v>
      </c>
      <c r="B3164" t="s">
        <v>49</v>
      </c>
      <c r="C3164">
        <v>2</v>
      </c>
      <c r="D3164" s="6">
        <v>104358.21</v>
      </c>
      <c r="E3164" s="6">
        <v>4589255776.9799995</v>
      </c>
      <c r="F3164">
        <v>12</v>
      </c>
      <c r="G3164" t="s">
        <v>10</v>
      </c>
      <c r="H3164">
        <v>2004</v>
      </c>
      <c r="I3164">
        <v>11035</v>
      </c>
      <c r="J3164">
        <v>21</v>
      </c>
      <c r="K3164" s="5">
        <v>43974.992509999996</v>
      </c>
      <c r="L3164" s="6">
        <v>8696.5173400000003</v>
      </c>
      <c r="M31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5" spans="1:13" x14ac:dyDescent="0.2">
      <c r="A3165" t="s">
        <v>22</v>
      </c>
      <c r="B3165" t="s">
        <v>15</v>
      </c>
      <c r="C3165">
        <v>3</v>
      </c>
      <c r="D3165" s="6">
        <v>393908.86</v>
      </c>
      <c r="E3165" s="6">
        <v>11462969525.299999</v>
      </c>
      <c r="F3165">
        <v>38</v>
      </c>
      <c r="G3165" t="s">
        <v>16</v>
      </c>
      <c r="H3165">
        <v>2003</v>
      </c>
      <c r="I3165">
        <v>2628</v>
      </c>
      <c r="J3165">
        <v>22</v>
      </c>
      <c r="K3165" s="5">
        <v>29099.562999999998</v>
      </c>
      <c r="L3165" s="6">
        <v>10366.022569999999</v>
      </c>
      <c r="M31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6" spans="1:13" x14ac:dyDescent="0.2">
      <c r="A3166" t="s">
        <v>625</v>
      </c>
      <c r="B3166" t="s">
        <v>49</v>
      </c>
      <c r="C3166">
        <v>6</v>
      </c>
      <c r="D3166" s="6">
        <v>277768.69</v>
      </c>
      <c r="E3166" s="6">
        <v>5322118302</v>
      </c>
      <c r="F3166">
        <v>47</v>
      </c>
      <c r="G3166" t="s">
        <v>33</v>
      </c>
      <c r="H3166">
        <v>2013</v>
      </c>
      <c r="I3166">
        <v>18463</v>
      </c>
      <c r="J3166">
        <v>12</v>
      </c>
      <c r="K3166" s="5">
        <v>19159.25302</v>
      </c>
      <c r="L3166" s="6">
        <v>5909.9720399999997</v>
      </c>
      <c r="M31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7" spans="1:13" x14ac:dyDescent="0.2">
      <c r="A3167" t="s">
        <v>627</v>
      </c>
      <c r="B3167" t="s">
        <v>49</v>
      </c>
      <c r="C3167">
        <v>1</v>
      </c>
      <c r="D3167" s="6">
        <v>311897.75</v>
      </c>
      <c r="E3167" s="6">
        <v>9968143854.3400002</v>
      </c>
      <c r="F3167">
        <v>43</v>
      </c>
      <c r="G3167" t="s">
        <v>37</v>
      </c>
      <c r="H3167">
        <v>2007</v>
      </c>
      <c r="I3167">
        <v>18031</v>
      </c>
      <c r="J3167">
        <v>18</v>
      </c>
      <c r="K3167" s="5">
        <v>31958.65323</v>
      </c>
      <c r="L3167" s="6">
        <v>7253.4359880000002</v>
      </c>
      <c r="M31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8" spans="1:13" x14ac:dyDescent="0.2">
      <c r="A3168" t="s">
        <v>628</v>
      </c>
      <c r="B3168" t="s">
        <v>42</v>
      </c>
      <c r="C3168">
        <v>3</v>
      </c>
      <c r="D3168" s="6">
        <v>274002.8</v>
      </c>
      <c r="E3168" s="6">
        <v>6877565659.3800001</v>
      </c>
      <c r="F3168">
        <v>30</v>
      </c>
      <c r="G3168" t="s">
        <v>27</v>
      </c>
      <c r="H3168">
        <v>2018</v>
      </c>
      <c r="I3168">
        <v>1821</v>
      </c>
      <c r="J3168">
        <v>7</v>
      </c>
      <c r="K3168" s="5">
        <v>25099.34765</v>
      </c>
      <c r="L3168" s="6">
        <v>9133.4268279999997</v>
      </c>
      <c r="M31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69" spans="1:13" x14ac:dyDescent="0.2">
      <c r="A3169" t="s">
        <v>629</v>
      </c>
      <c r="B3169" t="s">
        <v>18</v>
      </c>
      <c r="C3169">
        <v>6</v>
      </c>
      <c r="D3169" s="6">
        <v>100023.71</v>
      </c>
      <c r="E3169" s="6">
        <v>2999715608.48</v>
      </c>
      <c r="F3169">
        <v>38</v>
      </c>
      <c r="G3169" t="s">
        <v>33</v>
      </c>
      <c r="H3169">
        <v>2007</v>
      </c>
      <c r="I3169">
        <v>7585</v>
      </c>
      <c r="J3169">
        <v>18</v>
      </c>
      <c r="K3169" s="5">
        <v>29989.044989999999</v>
      </c>
      <c r="L3169" s="6">
        <v>2632.2029349999998</v>
      </c>
      <c r="M31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0" spans="1:13" x14ac:dyDescent="0.2">
      <c r="A3170" t="s">
        <v>630</v>
      </c>
      <c r="B3170" t="s">
        <v>9</v>
      </c>
      <c r="C3170">
        <v>5</v>
      </c>
      <c r="D3170" s="6">
        <v>43102.83</v>
      </c>
      <c r="E3170" s="6">
        <v>13223377819</v>
      </c>
      <c r="F3170">
        <v>17</v>
      </c>
      <c r="G3170" t="s">
        <v>16</v>
      </c>
      <c r="H3170">
        <v>2002</v>
      </c>
      <c r="I3170">
        <v>14919</v>
      </c>
      <c r="J3170">
        <v>23</v>
      </c>
      <c r="K3170" s="5">
        <v>306785.78340000001</v>
      </c>
      <c r="L3170" s="6">
        <v>2535.4604439999998</v>
      </c>
      <c r="M31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1" spans="1:13" x14ac:dyDescent="0.2">
      <c r="A3171" t="s">
        <v>633</v>
      </c>
      <c r="B3171" t="s">
        <v>12</v>
      </c>
      <c r="C3171">
        <v>9</v>
      </c>
      <c r="D3171" s="6">
        <v>251815.1</v>
      </c>
      <c r="E3171" s="6">
        <v>5334877582.4499998</v>
      </c>
      <c r="F3171">
        <v>20</v>
      </c>
      <c r="G3171" t="s">
        <v>27</v>
      </c>
      <c r="H3171">
        <v>2004</v>
      </c>
      <c r="I3171">
        <v>18097</v>
      </c>
      <c r="J3171">
        <v>21</v>
      </c>
      <c r="K3171" s="5">
        <v>21184.69384</v>
      </c>
      <c r="L3171" s="6">
        <v>12590.754929999999</v>
      </c>
      <c r="M31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2" spans="1:13" x14ac:dyDescent="0.2">
      <c r="A3172" t="s">
        <v>86</v>
      </c>
      <c r="B3172" t="s">
        <v>49</v>
      </c>
      <c r="C3172">
        <v>5</v>
      </c>
      <c r="D3172" s="6">
        <v>44378.720000000001</v>
      </c>
      <c r="E3172" s="6">
        <v>6878102854.7600002</v>
      </c>
      <c r="F3172">
        <v>22</v>
      </c>
      <c r="G3172" t="s">
        <v>16</v>
      </c>
      <c r="H3172">
        <v>2013</v>
      </c>
      <c r="I3172">
        <v>10786</v>
      </c>
      <c r="J3172">
        <v>12</v>
      </c>
      <c r="K3172" s="5">
        <v>154985.50659999999</v>
      </c>
      <c r="L3172" s="6">
        <v>2017.214567</v>
      </c>
      <c r="M31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3" spans="1:13" x14ac:dyDescent="0.2">
      <c r="A3173" t="s">
        <v>635</v>
      </c>
      <c r="B3173" t="s">
        <v>42</v>
      </c>
      <c r="C3173">
        <v>2</v>
      </c>
      <c r="D3173" s="6">
        <v>82685.98</v>
      </c>
      <c r="E3173" s="6">
        <v>3439224397.3800001</v>
      </c>
      <c r="F3173">
        <v>19</v>
      </c>
      <c r="G3173" t="s">
        <v>13</v>
      </c>
      <c r="H3173">
        <v>2006</v>
      </c>
      <c r="I3173">
        <v>648</v>
      </c>
      <c r="J3173">
        <v>19</v>
      </c>
      <c r="K3173" s="5">
        <v>41592.805529999998</v>
      </c>
      <c r="L3173" s="6">
        <v>4351.8934630000003</v>
      </c>
      <c r="M31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4" spans="1:13" x14ac:dyDescent="0.2">
      <c r="A3174" t="s">
        <v>636</v>
      </c>
      <c r="B3174" t="s">
        <v>12</v>
      </c>
      <c r="C3174">
        <v>5</v>
      </c>
      <c r="D3174" s="6">
        <v>82907.47</v>
      </c>
      <c r="E3174" s="6">
        <v>3325097974.9299998</v>
      </c>
      <c r="F3174">
        <v>40</v>
      </c>
      <c r="G3174" t="s">
        <v>19</v>
      </c>
      <c r="H3174">
        <v>2007</v>
      </c>
      <c r="I3174">
        <v>9517</v>
      </c>
      <c r="J3174">
        <v>18</v>
      </c>
      <c r="K3174" s="5">
        <v>40105.13205</v>
      </c>
      <c r="L3174" s="6">
        <v>2072.686772</v>
      </c>
      <c r="M31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5" spans="1:13" x14ac:dyDescent="0.2">
      <c r="A3175" t="s">
        <v>637</v>
      </c>
      <c r="B3175" t="s">
        <v>12</v>
      </c>
      <c r="C3175">
        <v>5</v>
      </c>
      <c r="D3175" s="6">
        <v>258665.09</v>
      </c>
      <c r="E3175" s="6">
        <v>4105207388.79</v>
      </c>
      <c r="F3175">
        <v>16</v>
      </c>
      <c r="G3175" t="s">
        <v>37</v>
      </c>
      <c r="H3175">
        <v>2000</v>
      </c>
      <c r="I3175">
        <v>14085</v>
      </c>
      <c r="J3175">
        <v>25</v>
      </c>
      <c r="K3175" s="5">
        <v>15869.743780000001</v>
      </c>
      <c r="L3175" s="6">
        <v>16166.5682</v>
      </c>
      <c r="M31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6" spans="1:13" x14ac:dyDescent="0.2">
      <c r="A3176" t="s">
        <v>638</v>
      </c>
      <c r="B3176" t="s">
        <v>49</v>
      </c>
      <c r="C3176">
        <v>10</v>
      </c>
      <c r="D3176" s="6">
        <v>13130.01</v>
      </c>
      <c r="E3176" s="6">
        <v>5810995416.4499998</v>
      </c>
      <c r="F3176">
        <v>20</v>
      </c>
      <c r="G3176" t="s">
        <v>10</v>
      </c>
      <c r="H3176">
        <v>2000</v>
      </c>
      <c r="I3176">
        <v>9625</v>
      </c>
      <c r="J3176">
        <v>25</v>
      </c>
      <c r="K3176" s="5">
        <v>442572.40879999998</v>
      </c>
      <c r="L3176" s="6">
        <v>656.50074099999995</v>
      </c>
      <c r="M31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7" spans="1:13" x14ac:dyDescent="0.2">
      <c r="A3177" t="s">
        <v>639</v>
      </c>
      <c r="B3177" t="s">
        <v>49</v>
      </c>
      <c r="C3177">
        <v>4</v>
      </c>
      <c r="D3177" s="6">
        <v>279923.28999999998</v>
      </c>
      <c r="E3177" s="6">
        <v>7675923259.0600004</v>
      </c>
      <c r="F3177">
        <v>25</v>
      </c>
      <c r="G3177" t="s">
        <v>33</v>
      </c>
      <c r="H3177">
        <v>2017</v>
      </c>
      <c r="I3177">
        <v>1376</v>
      </c>
      <c r="J3177">
        <v>8</v>
      </c>
      <c r="K3177" s="5">
        <v>27420.524560000002</v>
      </c>
      <c r="L3177" s="6">
        <v>11196.93144</v>
      </c>
      <c r="M31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8" spans="1:13" x14ac:dyDescent="0.2">
      <c r="A3178" t="s">
        <v>640</v>
      </c>
      <c r="B3178" t="s">
        <v>18</v>
      </c>
      <c r="C3178">
        <v>8</v>
      </c>
      <c r="D3178" s="6">
        <v>241915.45</v>
      </c>
      <c r="E3178" s="6">
        <v>5624453730.4899998</v>
      </c>
      <c r="F3178">
        <v>47</v>
      </c>
      <c r="G3178" t="s">
        <v>33</v>
      </c>
      <c r="H3178">
        <v>2021</v>
      </c>
      <c r="I3178">
        <v>16782</v>
      </c>
      <c r="J3178">
        <v>4</v>
      </c>
      <c r="K3178" s="5">
        <v>23248.66762</v>
      </c>
      <c r="L3178" s="6">
        <v>5147.1371660000004</v>
      </c>
      <c r="M31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79" spans="1:13" x14ac:dyDescent="0.2">
      <c r="A3179" t="s">
        <v>641</v>
      </c>
      <c r="B3179" t="s">
        <v>12</v>
      </c>
      <c r="C3179">
        <v>6</v>
      </c>
      <c r="D3179" s="6">
        <v>324529.17</v>
      </c>
      <c r="E3179" s="6">
        <v>8927507803.5699997</v>
      </c>
      <c r="F3179">
        <v>48</v>
      </c>
      <c r="G3179" t="s">
        <v>21</v>
      </c>
      <c r="H3179">
        <v>2002</v>
      </c>
      <c r="I3179">
        <v>7607</v>
      </c>
      <c r="J3179">
        <v>23</v>
      </c>
      <c r="K3179" s="5">
        <v>27508.107209999998</v>
      </c>
      <c r="L3179" s="6">
        <v>6761.0244309999998</v>
      </c>
      <c r="M31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0" spans="1:13" x14ac:dyDescent="0.2">
      <c r="A3180" t="s">
        <v>643</v>
      </c>
      <c r="B3180" t="s">
        <v>18</v>
      </c>
      <c r="C3180">
        <v>3</v>
      </c>
      <c r="D3180" s="6">
        <v>492304.75</v>
      </c>
      <c r="E3180" s="6">
        <v>16208625404.84</v>
      </c>
      <c r="F3180">
        <v>43</v>
      </c>
      <c r="G3180" t="s">
        <v>10</v>
      </c>
      <c r="H3180">
        <v>2019</v>
      </c>
      <c r="I3180">
        <v>14753</v>
      </c>
      <c r="J3180">
        <v>6</v>
      </c>
      <c r="K3180" s="5">
        <v>32922.96701</v>
      </c>
      <c r="L3180" s="6">
        <v>11448.94772</v>
      </c>
      <c r="M31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1" spans="1:13" x14ac:dyDescent="0.2">
      <c r="A3181" t="s">
        <v>87</v>
      </c>
      <c r="B3181" t="s">
        <v>12</v>
      </c>
      <c r="C3181">
        <v>8</v>
      </c>
      <c r="D3181" s="6">
        <v>192423.57</v>
      </c>
      <c r="E3181" s="6">
        <v>3798190442.1500001</v>
      </c>
      <c r="F3181">
        <v>37</v>
      </c>
      <c r="G3181" t="s">
        <v>13</v>
      </c>
      <c r="H3181">
        <v>2010</v>
      </c>
      <c r="I3181">
        <v>10421</v>
      </c>
      <c r="J3181">
        <v>15</v>
      </c>
      <c r="K3181" s="5">
        <v>19737.696919999998</v>
      </c>
      <c r="L3181" s="6">
        <v>5200.6369089999998</v>
      </c>
      <c r="M31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2" spans="1:13" x14ac:dyDescent="0.2">
      <c r="A3182" t="s">
        <v>645</v>
      </c>
      <c r="B3182" t="s">
        <v>24</v>
      </c>
      <c r="C3182">
        <v>3</v>
      </c>
      <c r="D3182" s="6">
        <v>97747.94</v>
      </c>
      <c r="E3182" s="6">
        <v>25548658504.25</v>
      </c>
      <c r="F3182">
        <v>8</v>
      </c>
      <c r="G3182" t="s">
        <v>35</v>
      </c>
      <c r="H3182">
        <v>2015</v>
      </c>
      <c r="I3182">
        <v>15337</v>
      </c>
      <c r="J3182">
        <v>10</v>
      </c>
      <c r="K3182" s="5">
        <v>261371.86979999999</v>
      </c>
      <c r="L3182" s="6">
        <v>12218.491980000001</v>
      </c>
      <c r="M31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3" spans="1:13" x14ac:dyDescent="0.2">
      <c r="A3183" t="s">
        <v>646</v>
      </c>
      <c r="B3183" t="s">
        <v>42</v>
      </c>
      <c r="C3183">
        <v>6</v>
      </c>
      <c r="D3183" s="6">
        <v>140949.91</v>
      </c>
      <c r="E3183" s="6">
        <v>6904041933.8699999</v>
      </c>
      <c r="F3183">
        <v>31</v>
      </c>
      <c r="G3183" t="s">
        <v>10</v>
      </c>
      <c r="H3183">
        <v>2001</v>
      </c>
      <c r="I3183">
        <v>5405</v>
      </c>
      <c r="J3183">
        <v>24</v>
      </c>
      <c r="K3183" s="5">
        <v>48981.23792</v>
      </c>
      <c r="L3183" s="6">
        <v>4546.7712300000003</v>
      </c>
      <c r="M31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4" spans="1:13" x14ac:dyDescent="0.2">
      <c r="A3184" t="s">
        <v>647</v>
      </c>
      <c r="B3184" t="s">
        <v>18</v>
      </c>
      <c r="C3184">
        <v>7</v>
      </c>
      <c r="D3184" s="6">
        <v>90283.12</v>
      </c>
      <c r="E3184" s="6">
        <v>1435779314.6199999</v>
      </c>
      <c r="F3184">
        <v>13</v>
      </c>
      <c r="G3184" t="s">
        <v>29</v>
      </c>
      <c r="H3184">
        <v>2014</v>
      </c>
      <c r="I3184">
        <v>14994</v>
      </c>
      <c r="J3184">
        <v>11</v>
      </c>
      <c r="K3184" s="5">
        <v>15902.07519</v>
      </c>
      <c r="L3184" s="6">
        <v>6944.8557199999996</v>
      </c>
      <c r="M31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5" spans="1:13" x14ac:dyDescent="0.2">
      <c r="A3185" t="s">
        <v>648</v>
      </c>
      <c r="B3185" t="s">
        <v>12</v>
      </c>
      <c r="C3185">
        <v>6</v>
      </c>
      <c r="D3185" s="6">
        <v>180062.96</v>
      </c>
      <c r="E3185" s="6">
        <v>3655395225.6399999</v>
      </c>
      <c r="F3185">
        <v>20</v>
      </c>
      <c r="G3185" t="s">
        <v>19</v>
      </c>
      <c r="H3185">
        <v>2020</v>
      </c>
      <c r="I3185">
        <v>5117</v>
      </c>
      <c r="J3185">
        <v>5</v>
      </c>
      <c r="K3185" s="5">
        <v>20299.650440000001</v>
      </c>
      <c r="L3185" s="6">
        <v>9003.1480410000004</v>
      </c>
      <c r="M31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6" spans="1:13" x14ac:dyDescent="0.2">
      <c r="A3186" t="s">
        <v>649</v>
      </c>
      <c r="B3186" t="s">
        <v>12</v>
      </c>
      <c r="C3186">
        <v>9</v>
      </c>
      <c r="D3186" s="6">
        <v>50368.81</v>
      </c>
      <c r="E3186" s="6">
        <v>2322386690.4299998</v>
      </c>
      <c r="F3186">
        <v>33</v>
      </c>
      <c r="G3186" t="s">
        <v>16</v>
      </c>
      <c r="H3186">
        <v>2008</v>
      </c>
      <c r="I3186">
        <v>15448</v>
      </c>
      <c r="J3186">
        <v>17</v>
      </c>
      <c r="K3186" s="5">
        <v>46106.63149</v>
      </c>
      <c r="L3186" s="6">
        <v>1526.327681</v>
      </c>
      <c r="M31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7" spans="1:13" x14ac:dyDescent="0.2">
      <c r="A3187" t="s">
        <v>650</v>
      </c>
      <c r="B3187" t="s">
        <v>12</v>
      </c>
      <c r="C3187">
        <v>7</v>
      </c>
      <c r="D3187" s="6">
        <v>426916.94</v>
      </c>
      <c r="E3187" s="6">
        <v>9706058206.8999996</v>
      </c>
      <c r="F3187">
        <v>37</v>
      </c>
      <c r="G3187" t="s">
        <v>21</v>
      </c>
      <c r="H3187">
        <v>2018</v>
      </c>
      <c r="I3187">
        <v>8087</v>
      </c>
      <c r="J3187">
        <v>7</v>
      </c>
      <c r="K3187" s="5">
        <v>22734.238069999999</v>
      </c>
      <c r="L3187" s="6">
        <v>11538.295599999999</v>
      </c>
      <c r="M31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8" spans="1:13" x14ac:dyDescent="0.2">
      <c r="A3188" t="s">
        <v>654</v>
      </c>
      <c r="B3188" t="s">
        <v>24</v>
      </c>
      <c r="C3188">
        <v>7</v>
      </c>
      <c r="D3188" s="6">
        <v>49336.2</v>
      </c>
      <c r="E3188" s="6">
        <v>7934799520.2399998</v>
      </c>
      <c r="F3188">
        <v>26</v>
      </c>
      <c r="G3188" t="s">
        <v>10</v>
      </c>
      <c r="H3188">
        <v>2007</v>
      </c>
      <c r="I3188">
        <v>1261</v>
      </c>
      <c r="J3188">
        <v>18</v>
      </c>
      <c r="K3188" s="5">
        <v>160830.1954</v>
      </c>
      <c r="L3188" s="6">
        <v>1897.546034</v>
      </c>
      <c r="M31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89" spans="1:13" x14ac:dyDescent="0.2">
      <c r="A3189" t="s">
        <v>88</v>
      </c>
      <c r="B3189" t="s">
        <v>42</v>
      </c>
      <c r="C3189">
        <v>4</v>
      </c>
      <c r="D3189" s="6">
        <v>246396.71</v>
      </c>
      <c r="E3189" s="6">
        <v>5665325649.96</v>
      </c>
      <c r="F3189">
        <v>44</v>
      </c>
      <c r="G3189" t="s">
        <v>19</v>
      </c>
      <c r="H3189">
        <v>2008</v>
      </c>
      <c r="I3189">
        <v>5386</v>
      </c>
      <c r="J3189">
        <v>17</v>
      </c>
      <c r="K3189" s="5">
        <v>22991.7003</v>
      </c>
      <c r="L3189" s="6">
        <v>5599.9251690000001</v>
      </c>
      <c r="M31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0" spans="1:13" x14ac:dyDescent="0.2">
      <c r="A3190" t="s">
        <v>655</v>
      </c>
      <c r="B3190" t="s">
        <v>15</v>
      </c>
      <c r="C3190">
        <v>6</v>
      </c>
      <c r="D3190" s="6">
        <v>310933.11</v>
      </c>
      <c r="E3190" s="6">
        <v>6569392207.5500002</v>
      </c>
      <c r="F3190">
        <v>43</v>
      </c>
      <c r="G3190" t="s">
        <v>29</v>
      </c>
      <c r="H3190">
        <v>2011</v>
      </c>
      <c r="I3190">
        <v>1702</v>
      </c>
      <c r="J3190">
        <v>14</v>
      </c>
      <c r="K3190" s="5">
        <v>21126.991709999998</v>
      </c>
      <c r="L3190" s="6">
        <v>7231.0025999999998</v>
      </c>
      <c r="M31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1" spans="1:13" x14ac:dyDescent="0.2">
      <c r="A3191" t="s">
        <v>656</v>
      </c>
      <c r="B3191" t="s">
        <v>24</v>
      </c>
      <c r="C3191">
        <v>7</v>
      </c>
      <c r="D3191" s="6">
        <v>25801.5</v>
      </c>
      <c r="E3191" s="6">
        <v>7546592865.4200001</v>
      </c>
      <c r="F3191">
        <v>12</v>
      </c>
      <c r="G3191" t="s">
        <v>10</v>
      </c>
      <c r="H3191">
        <v>2021</v>
      </c>
      <c r="I3191">
        <v>19127</v>
      </c>
      <c r="J3191">
        <v>4</v>
      </c>
      <c r="K3191" s="5">
        <v>292485.53779999999</v>
      </c>
      <c r="L3191" s="6">
        <v>2150.1254159999999</v>
      </c>
      <c r="M31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2" spans="1:13" x14ac:dyDescent="0.2">
      <c r="A3192" t="s">
        <v>657</v>
      </c>
      <c r="B3192" t="s">
        <v>42</v>
      </c>
      <c r="C3192">
        <v>3</v>
      </c>
      <c r="D3192" s="6">
        <v>18934.48</v>
      </c>
      <c r="E3192" s="6">
        <v>8329519318.21</v>
      </c>
      <c r="F3192">
        <v>28</v>
      </c>
      <c r="G3192" t="s">
        <v>21</v>
      </c>
      <c r="H3192">
        <v>2005</v>
      </c>
      <c r="I3192">
        <v>5645</v>
      </c>
      <c r="J3192">
        <v>20</v>
      </c>
      <c r="K3192" s="5">
        <v>439911.75439999998</v>
      </c>
      <c r="L3192" s="6">
        <v>676.2314341</v>
      </c>
      <c r="M31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3" spans="1:13" x14ac:dyDescent="0.2">
      <c r="A3193" t="s">
        <v>658</v>
      </c>
      <c r="B3193" t="s">
        <v>12</v>
      </c>
      <c r="C3193">
        <v>4</v>
      </c>
      <c r="D3193" s="6">
        <v>303308.86</v>
      </c>
      <c r="E3193" s="6">
        <v>14201378679.65</v>
      </c>
      <c r="F3193">
        <v>26</v>
      </c>
      <c r="G3193" t="s">
        <v>35</v>
      </c>
      <c r="H3193">
        <v>2016</v>
      </c>
      <c r="I3193">
        <v>19355</v>
      </c>
      <c r="J3193">
        <v>9</v>
      </c>
      <c r="K3193" s="5">
        <v>46820.509689999999</v>
      </c>
      <c r="L3193" s="6">
        <v>11665.725340000001</v>
      </c>
      <c r="M31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4" spans="1:13" x14ac:dyDescent="0.2">
      <c r="A3194" t="s">
        <v>659</v>
      </c>
      <c r="B3194" t="s">
        <v>15</v>
      </c>
      <c r="C3194">
        <v>9</v>
      </c>
      <c r="D3194" s="6">
        <v>39312.97</v>
      </c>
      <c r="E3194" s="6">
        <v>7565826718.4399996</v>
      </c>
      <c r="F3194">
        <v>2</v>
      </c>
      <c r="G3194" t="s">
        <v>10</v>
      </c>
      <c r="H3194">
        <v>2006</v>
      </c>
      <c r="I3194">
        <v>1662</v>
      </c>
      <c r="J3194">
        <v>19</v>
      </c>
      <c r="K3194" s="5">
        <v>192450.17730000001</v>
      </c>
      <c r="L3194" s="6">
        <v>19656.483329999999</v>
      </c>
      <c r="M31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5" spans="1:13" x14ac:dyDescent="0.2">
      <c r="A3195" t="s">
        <v>662</v>
      </c>
      <c r="B3195" t="s">
        <v>24</v>
      </c>
      <c r="C3195">
        <v>6</v>
      </c>
      <c r="D3195" s="6">
        <v>82041.429999999993</v>
      </c>
      <c r="E3195" s="6">
        <v>20914720900.200001</v>
      </c>
      <c r="F3195">
        <v>50</v>
      </c>
      <c r="G3195" t="s">
        <v>16</v>
      </c>
      <c r="H3195">
        <v>2005</v>
      </c>
      <c r="I3195">
        <v>19633</v>
      </c>
      <c r="J3195">
        <v>20</v>
      </c>
      <c r="K3195" s="5">
        <v>254927.77</v>
      </c>
      <c r="L3195" s="6">
        <v>1640.8286049999999</v>
      </c>
      <c r="M31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6" spans="1:13" x14ac:dyDescent="0.2">
      <c r="A3196" t="s">
        <v>663</v>
      </c>
      <c r="B3196" t="s">
        <v>32</v>
      </c>
      <c r="C3196">
        <v>3</v>
      </c>
      <c r="D3196" s="6">
        <v>31566.91</v>
      </c>
      <c r="E3196" s="6">
        <v>1198349599.6300001</v>
      </c>
      <c r="F3196">
        <v>45</v>
      </c>
      <c r="G3196" t="s">
        <v>16</v>
      </c>
      <c r="H3196">
        <v>2017</v>
      </c>
      <c r="I3196">
        <v>8329</v>
      </c>
      <c r="J3196">
        <v>8</v>
      </c>
      <c r="K3196" s="5">
        <v>37961.207329999997</v>
      </c>
      <c r="L3196" s="6">
        <v>701.48689909999996</v>
      </c>
      <c r="M31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7" spans="1:13" x14ac:dyDescent="0.2">
      <c r="A3197" t="s">
        <v>664</v>
      </c>
      <c r="B3197" t="s">
        <v>12</v>
      </c>
      <c r="C3197">
        <v>6</v>
      </c>
      <c r="D3197" s="6">
        <v>117978.53</v>
      </c>
      <c r="E3197" s="6">
        <v>5021798302.6300001</v>
      </c>
      <c r="F3197">
        <v>11</v>
      </c>
      <c r="G3197" t="s">
        <v>27</v>
      </c>
      <c r="H3197">
        <v>2014</v>
      </c>
      <c r="I3197">
        <v>4141</v>
      </c>
      <c r="J3197">
        <v>11</v>
      </c>
      <c r="K3197" s="5">
        <v>42564.357949999998</v>
      </c>
      <c r="L3197" s="6">
        <v>10725.32079</v>
      </c>
      <c r="M31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8" spans="1:13" x14ac:dyDescent="0.2">
      <c r="A3198" t="s">
        <v>666</v>
      </c>
      <c r="B3198" t="s">
        <v>9</v>
      </c>
      <c r="C3198">
        <v>5</v>
      </c>
      <c r="D3198" s="6">
        <v>181304.64</v>
      </c>
      <c r="E3198" s="6">
        <v>6795148858.3299999</v>
      </c>
      <c r="F3198">
        <v>24</v>
      </c>
      <c r="G3198" t="s">
        <v>13</v>
      </c>
      <c r="H3198">
        <v>2012</v>
      </c>
      <c r="I3198">
        <v>7373</v>
      </c>
      <c r="J3198">
        <v>13</v>
      </c>
      <c r="K3198" s="5">
        <v>37478.177470000002</v>
      </c>
      <c r="L3198" s="6">
        <v>7554.3600889999998</v>
      </c>
      <c r="M31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199" spans="1:13" x14ac:dyDescent="0.2">
      <c r="A3199" t="s">
        <v>669</v>
      </c>
      <c r="B3199" t="s">
        <v>49</v>
      </c>
      <c r="C3199">
        <v>10</v>
      </c>
      <c r="D3199" s="6">
        <v>42867.06</v>
      </c>
      <c r="E3199" s="6">
        <v>10995662254.969999</v>
      </c>
      <c r="F3199">
        <v>13</v>
      </c>
      <c r="G3199" t="s">
        <v>21</v>
      </c>
      <c r="H3199">
        <v>2001</v>
      </c>
      <c r="I3199">
        <v>3137</v>
      </c>
      <c r="J3199">
        <v>24</v>
      </c>
      <c r="K3199" s="5">
        <v>256505.09280000001</v>
      </c>
      <c r="L3199" s="6">
        <v>3297.4662090000002</v>
      </c>
      <c r="M31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0" spans="1:13" x14ac:dyDescent="0.2">
      <c r="A3200" t="s">
        <v>671</v>
      </c>
      <c r="B3200" t="s">
        <v>15</v>
      </c>
      <c r="C3200">
        <v>9</v>
      </c>
      <c r="D3200" s="6">
        <v>193724.18</v>
      </c>
      <c r="E3200" s="6">
        <v>8582693516.6700001</v>
      </c>
      <c r="F3200">
        <v>10</v>
      </c>
      <c r="G3200" t="s">
        <v>19</v>
      </c>
      <c r="H3200">
        <v>2005</v>
      </c>
      <c r="I3200">
        <v>18556</v>
      </c>
      <c r="J3200">
        <v>20</v>
      </c>
      <c r="K3200" s="5">
        <v>44302.677060000002</v>
      </c>
      <c r="L3200" s="6">
        <v>19372.418020000001</v>
      </c>
      <c r="M32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1" spans="1:13" x14ac:dyDescent="0.2">
      <c r="A3201" t="s">
        <v>672</v>
      </c>
      <c r="B3201" t="s">
        <v>49</v>
      </c>
      <c r="C3201">
        <v>2</v>
      </c>
      <c r="D3201" s="6">
        <v>317618.42</v>
      </c>
      <c r="E3201" s="6">
        <v>10051587823.85</v>
      </c>
      <c r="F3201">
        <v>28</v>
      </c>
      <c r="G3201" t="s">
        <v>21</v>
      </c>
      <c r="H3201">
        <v>2010</v>
      </c>
      <c r="I3201">
        <v>19062</v>
      </c>
      <c r="J3201">
        <v>15</v>
      </c>
      <c r="K3201" s="5">
        <v>31645.74035</v>
      </c>
      <c r="L3201" s="6">
        <v>11343.51518</v>
      </c>
      <c r="M32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2" spans="1:13" x14ac:dyDescent="0.2">
      <c r="A3202" t="s">
        <v>673</v>
      </c>
      <c r="B3202" t="s">
        <v>24</v>
      </c>
      <c r="C3202">
        <v>6</v>
      </c>
      <c r="D3202" s="6">
        <v>8453.65</v>
      </c>
      <c r="E3202" s="6">
        <v>2339553039.9099998</v>
      </c>
      <c r="F3202">
        <v>46</v>
      </c>
      <c r="G3202" t="s">
        <v>33</v>
      </c>
      <c r="H3202">
        <v>2005</v>
      </c>
      <c r="I3202">
        <v>6374</v>
      </c>
      <c r="J3202">
        <v>20</v>
      </c>
      <c r="K3202" s="5">
        <v>276749.68190000003</v>
      </c>
      <c r="L3202" s="6">
        <v>183.77497149999999</v>
      </c>
      <c r="M32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3" spans="1:13" x14ac:dyDescent="0.2">
      <c r="A3203" t="s">
        <v>674</v>
      </c>
      <c r="B3203" t="s">
        <v>32</v>
      </c>
      <c r="C3203">
        <v>8</v>
      </c>
      <c r="D3203" s="6">
        <v>426760.82</v>
      </c>
      <c r="E3203" s="6">
        <v>9175582845.8999996</v>
      </c>
      <c r="F3203">
        <v>44</v>
      </c>
      <c r="G3203" t="s">
        <v>10</v>
      </c>
      <c r="H3203">
        <v>2004</v>
      </c>
      <c r="I3203">
        <v>3029</v>
      </c>
      <c r="J3203">
        <v>21</v>
      </c>
      <c r="K3203" s="5">
        <v>21499.527480000001</v>
      </c>
      <c r="L3203" s="6">
        <v>9699.1096589999997</v>
      </c>
      <c r="M32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4" spans="1:13" x14ac:dyDescent="0.2">
      <c r="A3204" t="s">
        <v>90</v>
      </c>
      <c r="B3204" t="s">
        <v>49</v>
      </c>
      <c r="C3204">
        <v>3</v>
      </c>
      <c r="D3204" s="6">
        <v>481553.43</v>
      </c>
      <c r="E3204" s="6">
        <v>20158491149.73</v>
      </c>
      <c r="F3204">
        <v>45</v>
      </c>
      <c r="G3204" t="s">
        <v>35</v>
      </c>
      <c r="H3204">
        <v>2008</v>
      </c>
      <c r="I3204">
        <v>2542</v>
      </c>
      <c r="J3204">
        <v>17</v>
      </c>
      <c r="K3204" s="5">
        <v>41860.380219999999</v>
      </c>
      <c r="L3204" s="6">
        <v>10701.18729</v>
      </c>
      <c r="M32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5" spans="1:13" x14ac:dyDescent="0.2">
      <c r="A3205" t="s">
        <v>675</v>
      </c>
      <c r="B3205" t="s">
        <v>24</v>
      </c>
      <c r="C3205">
        <v>10</v>
      </c>
      <c r="D3205" s="6">
        <v>52784.85</v>
      </c>
      <c r="E3205" s="6">
        <v>1729215040.47</v>
      </c>
      <c r="F3205">
        <v>38</v>
      </c>
      <c r="G3205" t="s">
        <v>13</v>
      </c>
      <c r="H3205">
        <v>2006</v>
      </c>
      <c r="I3205">
        <v>3685</v>
      </c>
      <c r="J3205">
        <v>19</v>
      </c>
      <c r="K3205" s="5">
        <v>32758.685130000002</v>
      </c>
      <c r="L3205" s="6">
        <v>1389.0749800000001</v>
      </c>
      <c r="M32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6" spans="1:13" x14ac:dyDescent="0.2">
      <c r="A3206" t="s">
        <v>677</v>
      </c>
      <c r="B3206" t="s">
        <v>49</v>
      </c>
      <c r="C3206">
        <v>1</v>
      </c>
      <c r="D3206" s="6">
        <v>263032.26</v>
      </c>
      <c r="E3206" s="6">
        <v>4120808591.52</v>
      </c>
      <c r="F3206">
        <v>42</v>
      </c>
      <c r="G3206" t="s">
        <v>37</v>
      </c>
      <c r="H3206">
        <v>2014</v>
      </c>
      <c r="I3206">
        <v>13512</v>
      </c>
      <c r="J3206">
        <v>11</v>
      </c>
      <c r="K3206" s="5">
        <v>15665.551949999999</v>
      </c>
      <c r="L3206" s="6">
        <v>6262.6728970000004</v>
      </c>
      <c r="M32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7" spans="1:13" x14ac:dyDescent="0.2">
      <c r="A3207" t="s">
        <v>682</v>
      </c>
      <c r="B3207" t="s">
        <v>42</v>
      </c>
      <c r="C3207">
        <v>6</v>
      </c>
      <c r="D3207" s="6">
        <v>291193.71999999997</v>
      </c>
      <c r="E3207" s="6">
        <v>1190016789.75</v>
      </c>
      <c r="F3207">
        <v>41</v>
      </c>
      <c r="G3207" t="s">
        <v>19</v>
      </c>
      <c r="H3207">
        <v>2021</v>
      </c>
      <c r="I3207">
        <v>18363</v>
      </c>
      <c r="J3207">
        <v>4</v>
      </c>
      <c r="K3207" s="5">
        <v>4085.6842569999999</v>
      </c>
      <c r="L3207" s="6">
        <v>7102.2858450000003</v>
      </c>
      <c r="M32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8" spans="1:13" x14ac:dyDescent="0.2">
      <c r="A3208" t="s">
        <v>683</v>
      </c>
      <c r="B3208" t="s">
        <v>12</v>
      </c>
      <c r="C3208">
        <v>10</v>
      </c>
      <c r="D3208" s="6">
        <v>115921.66</v>
      </c>
      <c r="E3208" s="6">
        <v>3654151232.3699999</v>
      </c>
      <c r="F3208">
        <v>13</v>
      </c>
      <c r="G3208" t="s">
        <v>13</v>
      </c>
      <c r="H3208">
        <v>2019</v>
      </c>
      <c r="I3208">
        <v>637</v>
      </c>
      <c r="J3208">
        <v>6</v>
      </c>
      <c r="K3208" s="5">
        <v>31521.591659999998</v>
      </c>
      <c r="L3208" s="6">
        <v>8917.050964</v>
      </c>
      <c r="M32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09" spans="1:13" x14ac:dyDescent="0.2">
      <c r="A3209" t="s">
        <v>91</v>
      </c>
      <c r="B3209" t="s">
        <v>49</v>
      </c>
      <c r="C3209">
        <v>6</v>
      </c>
      <c r="D3209" s="6">
        <v>36591.39</v>
      </c>
      <c r="E3209" s="6">
        <v>16720372541.1</v>
      </c>
      <c r="F3209">
        <v>21</v>
      </c>
      <c r="G3209" t="s">
        <v>21</v>
      </c>
      <c r="H3209">
        <v>2017</v>
      </c>
      <c r="I3209">
        <v>14435</v>
      </c>
      <c r="J3209">
        <v>8</v>
      </c>
      <c r="K3209" s="5">
        <v>456947.32429999998</v>
      </c>
      <c r="L3209" s="6">
        <v>1742.4469549999999</v>
      </c>
      <c r="M32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0" spans="1:13" x14ac:dyDescent="0.2">
      <c r="A3210" t="s">
        <v>685</v>
      </c>
      <c r="B3210" t="s">
        <v>9</v>
      </c>
      <c r="C3210">
        <v>7</v>
      </c>
      <c r="D3210" s="6">
        <v>376952.49</v>
      </c>
      <c r="E3210" s="6">
        <v>17553088689.970001</v>
      </c>
      <c r="F3210">
        <v>28</v>
      </c>
      <c r="G3210" t="s">
        <v>37</v>
      </c>
      <c r="H3210">
        <v>2011</v>
      </c>
      <c r="I3210">
        <v>1866</v>
      </c>
      <c r="J3210">
        <v>14</v>
      </c>
      <c r="K3210" s="5">
        <v>46564.785660000001</v>
      </c>
      <c r="L3210" s="6">
        <v>13462.5888</v>
      </c>
      <c r="M32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1" spans="1:13" x14ac:dyDescent="0.2">
      <c r="A3211" t="s">
        <v>686</v>
      </c>
      <c r="B3211" t="s">
        <v>42</v>
      </c>
      <c r="C3211">
        <v>3</v>
      </c>
      <c r="D3211" s="6">
        <v>268777.59999999998</v>
      </c>
      <c r="E3211" s="6">
        <v>12772281270.34</v>
      </c>
      <c r="F3211">
        <v>26</v>
      </c>
      <c r="G3211" t="s">
        <v>19</v>
      </c>
      <c r="H3211">
        <v>2015</v>
      </c>
      <c r="I3211">
        <v>4301</v>
      </c>
      <c r="J3211">
        <v>10</v>
      </c>
      <c r="K3211" s="5">
        <v>47518.8871</v>
      </c>
      <c r="L3211" s="6">
        <v>10337.600049999999</v>
      </c>
      <c r="M32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2" spans="1:13" x14ac:dyDescent="0.2">
      <c r="A3212" t="s">
        <v>687</v>
      </c>
      <c r="B3212" t="s">
        <v>15</v>
      </c>
      <c r="C3212">
        <v>7</v>
      </c>
      <c r="D3212" s="6">
        <v>15572.35</v>
      </c>
      <c r="E3212" s="6">
        <v>6295884842.3000002</v>
      </c>
      <c r="F3212">
        <v>12</v>
      </c>
      <c r="G3212" t="s">
        <v>37</v>
      </c>
      <c r="H3212">
        <v>2006</v>
      </c>
      <c r="I3212">
        <v>12163</v>
      </c>
      <c r="J3212">
        <v>19</v>
      </c>
      <c r="K3212" s="5">
        <v>404298.00660000002</v>
      </c>
      <c r="L3212" s="6">
        <v>1297.6956700000001</v>
      </c>
      <c r="M32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3" spans="1:13" x14ac:dyDescent="0.2">
      <c r="A3213" t="s">
        <v>688</v>
      </c>
      <c r="B3213" t="s">
        <v>42</v>
      </c>
      <c r="C3213">
        <v>6</v>
      </c>
      <c r="D3213" s="6">
        <v>324196.78999999998</v>
      </c>
      <c r="E3213" s="6">
        <v>10476415023.290001</v>
      </c>
      <c r="F3213">
        <v>39</v>
      </c>
      <c r="G3213" t="s">
        <v>37</v>
      </c>
      <c r="H3213">
        <v>2018</v>
      </c>
      <c r="I3213">
        <v>8917</v>
      </c>
      <c r="J3213">
        <v>7</v>
      </c>
      <c r="K3213" s="5">
        <v>32313.987249999998</v>
      </c>
      <c r="L3213" s="6">
        <v>8312.7381170000008</v>
      </c>
      <c r="M32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4" spans="1:13" x14ac:dyDescent="0.2">
      <c r="A3214" t="s">
        <v>689</v>
      </c>
      <c r="B3214" t="s">
        <v>12</v>
      </c>
      <c r="C3214">
        <v>7</v>
      </c>
      <c r="D3214" s="6">
        <v>191893.03</v>
      </c>
      <c r="E3214" s="6">
        <v>3915202401.6599998</v>
      </c>
      <c r="F3214">
        <v>12</v>
      </c>
      <c r="G3214" t="s">
        <v>37</v>
      </c>
      <c r="H3214">
        <v>2001</v>
      </c>
      <c r="I3214">
        <v>68</v>
      </c>
      <c r="J3214">
        <v>24</v>
      </c>
      <c r="K3214" s="5">
        <v>20402.04609</v>
      </c>
      <c r="L3214" s="6">
        <v>15991.0861</v>
      </c>
      <c r="M32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5" spans="1:13" x14ac:dyDescent="0.2">
      <c r="A3215" t="s">
        <v>690</v>
      </c>
      <c r="B3215" t="s">
        <v>32</v>
      </c>
      <c r="C3215">
        <v>9</v>
      </c>
      <c r="D3215" s="6">
        <v>460645.16</v>
      </c>
      <c r="E3215" s="6">
        <v>847497774.42999995</v>
      </c>
      <c r="F3215">
        <v>32</v>
      </c>
      <c r="G3215" t="s">
        <v>13</v>
      </c>
      <c r="H3215">
        <v>2006</v>
      </c>
      <c r="I3215">
        <v>12965</v>
      </c>
      <c r="J3215">
        <v>19</v>
      </c>
      <c r="K3215" s="5">
        <v>1838.8060820000001</v>
      </c>
      <c r="L3215" s="6">
        <v>14395.16138</v>
      </c>
      <c r="M32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6" spans="1:13" x14ac:dyDescent="0.2">
      <c r="A3216" t="s">
        <v>694</v>
      </c>
      <c r="B3216" t="s">
        <v>12</v>
      </c>
      <c r="C3216">
        <v>6</v>
      </c>
      <c r="D3216" s="6">
        <v>458046.87</v>
      </c>
      <c r="E3216" s="6">
        <v>14643019396.559999</v>
      </c>
      <c r="F3216">
        <v>39</v>
      </c>
      <c r="G3216" t="s">
        <v>33</v>
      </c>
      <c r="H3216">
        <v>2019</v>
      </c>
      <c r="I3216">
        <v>3402</v>
      </c>
      <c r="J3216">
        <v>6</v>
      </c>
      <c r="K3216" s="5">
        <v>31967.386689999999</v>
      </c>
      <c r="L3216" s="6">
        <v>11744.79149</v>
      </c>
      <c r="M32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7" spans="1:13" x14ac:dyDescent="0.2">
      <c r="A3217" t="s">
        <v>92</v>
      </c>
      <c r="B3217" t="s">
        <v>12</v>
      </c>
      <c r="C3217">
        <v>6</v>
      </c>
      <c r="D3217" s="6">
        <v>299665.96000000002</v>
      </c>
      <c r="E3217" s="6">
        <v>4667230455.8800001</v>
      </c>
      <c r="F3217">
        <v>48</v>
      </c>
      <c r="G3217" t="s">
        <v>27</v>
      </c>
      <c r="H3217">
        <v>2006</v>
      </c>
      <c r="I3217">
        <v>6222</v>
      </c>
      <c r="J3217">
        <v>19</v>
      </c>
      <c r="K3217" s="5">
        <v>15573.77694</v>
      </c>
      <c r="L3217" s="6">
        <v>6243.040798</v>
      </c>
      <c r="M32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8" spans="1:13" x14ac:dyDescent="0.2">
      <c r="A3218" t="s">
        <v>695</v>
      </c>
      <c r="B3218" t="s">
        <v>9</v>
      </c>
      <c r="C3218">
        <v>4</v>
      </c>
      <c r="D3218" s="6">
        <v>276662.03999999998</v>
      </c>
      <c r="E3218" s="6">
        <v>8959819513.1499996</v>
      </c>
      <c r="F3218">
        <v>41</v>
      </c>
      <c r="G3218" t="s">
        <v>19</v>
      </c>
      <c r="H3218">
        <v>2012</v>
      </c>
      <c r="I3218">
        <v>1529</v>
      </c>
      <c r="J3218">
        <v>13</v>
      </c>
      <c r="K3218" s="5">
        <v>32384.430909999999</v>
      </c>
      <c r="L3218" s="6">
        <v>6747.8547339999996</v>
      </c>
      <c r="M32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19" spans="1:13" x14ac:dyDescent="0.2">
      <c r="A3219" t="s">
        <v>696</v>
      </c>
      <c r="B3219" t="s">
        <v>15</v>
      </c>
      <c r="C3219">
        <v>1</v>
      </c>
      <c r="D3219" s="6">
        <v>60066.01</v>
      </c>
      <c r="E3219" s="6">
        <v>28658886245.610001</v>
      </c>
      <c r="F3219">
        <v>33</v>
      </c>
      <c r="G3219" t="s">
        <v>10</v>
      </c>
      <c r="H3219">
        <v>2001</v>
      </c>
      <c r="I3219">
        <v>11621</v>
      </c>
      <c r="J3219">
        <v>24</v>
      </c>
      <c r="K3219" s="5">
        <v>477122.16759999999</v>
      </c>
      <c r="L3219" s="6">
        <v>1820.1822030000001</v>
      </c>
      <c r="M32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0" spans="1:13" x14ac:dyDescent="0.2">
      <c r="A3220" t="s">
        <v>697</v>
      </c>
      <c r="B3220" t="s">
        <v>15</v>
      </c>
      <c r="C3220">
        <v>2</v>
      </c>
      <c r="D3220" s="6">
        <v>20865.52</v>
      </c>
      <c r="E3220" s="6">
        <v>8791530866.5699997</v>
      </c>
      <c r="F3220">
        <v>6</v>
      </c>
      <c r="G3220" t="s">
        <v>37</v>
      </c>
      <c r="H3220">
        <v>2008</v>
      </c>
      <c r="I3220">
        <v>15516</v>
      </c>
      <c r="J3220">
        <v>17</v>
      </c>
      <c r="K3220" s="5">
        <v>421341.61989999999</v>
      </c>
      <c r="L3220" s="6">
        <v>3477.585877</v>
      </c>
      <c r="M32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1" spans="1:13" x14ac:dyDescent="0.2">
      <c r="A3221" t="s">
        <v>701</v>
      </c>
      <c r="B3221" t="s">
        <v>24</v>
      </c>
      <c r="C3221">
        <v>5</v>
      </c>
      <c r="D3221" s="6">
        <v>326729.84999999998</v>
      </c>
      <c r="E3221" s="6">
        <v>9320938169.4899998</v>
      </c>
      <c r="F3221">
        <v>35</v>
      </c>
      <c r="G3221" t="s">
        <v>10</v>
      </c>
      <c r="H3221">
        <v>2022</v>
      </c>
      <c r="I3221">
        <v>1982</v>
      </c>
      <c r="J3221">
        <v>3</v>
      </c>
      <c r="K3221" s="5">
        <v>28526.96644</v>
      </c>
      <c r="L3221" s="6">
        <v>9335.1385439999995</v>
      </c>
      <c r="M32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2" spans="1:13" x14ac:dyDescent="0.2">
      <c r="A3222" t="s">
        <v>702</v>
      </c>
      <c r="B3222" t="s">
        <v>49</v>
      </c>
      <c r="C3222">
        <v>5</v>
      </c>
      <c r="D3222" s="6">
        <v>260724.59</v>
      </c>
      <c r="E3222" s="6">
        <v>5137111447.2700005</v>
      </c>
      <c r="F3222">
        <v>18</v>
      </c>
      <c r="G3222" t="s">
        <v>13</v>
      </c>
      <c r="H3222">
        <v>2019</v>
      </c>
      <c r="I3222">
        <v>1430</v>
      </c>
      <c r="J3222">
        <v>6</v>
      </c>
      <c r="K3222" s="5">
        <v>19702.210579999999</v>
      </c>
      <c r="L3222" s="6">
        <v>14484.69929</v>
      </c>
      <c r="M32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3" spans="1:13" x14ac:dyDescent="0.2">
      <c r="A3223" t="s">
        <v>703</v>
      </c>
      <c r="B3223" t="s">
        <v>18</v>
      </c>
      <c r="C3223">
        <v>1</v>
      </c>
      <c r="D3223" s="6">
        <v>138787.18</v>
      </c>
      <c r="E3223" s="6">
        <v>2098198769.97</v>
      </c>
      <c r="F3223">
        <v>15</v>
      </c>
      <c r="G3223" t="s">
        <v>27</v>
      </c>
      <c r="H3223">
        <v>2009</v>
      </c>
      <c r="I3223">
        <v>3096</v>
      </c>
      <c r="J3223">
        <v>16</v>
      </c>
      <c r="K3223" s="5">
        <v>15117.10166</v>
      </c>
      <c r="L3223" s="6">
        <v>9252.478991</v>
      </c>
      <c r="M32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4" spans="1:13" x14ac:dyDescent="0.2">
      <c r="A3224" t="s">
        <v>704</v>
      </c>
      <c r="B3224" t="s">
        <v>15</v>
      </c>
      <c r="C3224">
        <v>6</v>
      </c>
      <c r="D3224" s="6">
        <v>450049.43</v>
      </c>
      <c r="E3224" s="6">
        <v>16163056068.85</v>
      </c>
      <c r="F3224">
        <v>38</v>
      </c>
      <c r="G3224" t="s">
        <v>29</v>
      </c>
      <c r="H3224">
        <v>2021</v>
      </c>
      <c r="I3224">
        <v>7305</v>
      </c>
      <c r="J3224">
        <v>4</v>
      </c>
      <c r="K3224" s="5">
        <v>35912.957580000002</v>
      </c>
      <c r="L3224" s="6">
        <v>11843.406000000001</v>
      </c>
      <c r="M32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5" spans="1:13" x14ac:dyDescent="0.2">
      <c r="A3225" t="s">
        <v>706</v>
      </c>
      <c r="B3225" t="s">
        <v>18</v>
      </c>
      <c r="C3225">
        <v>3</v>
      </c>
      <c r="D3225" s="6">
        <v>465180.02</v>
      </c>
      <c r="E3225" s="6">
        <v>8529626931.5500002</v>
      </c>
      <c r="F3225">
        <v>33</v>
      </c>
      <c r="G3225" t="s">
        <v>37</v>
      </c>
      <c r="H3225">
        <v>2000</v>
      </c>
      <c r="I3225">
        <v>5383</v>
      </c>
      <c r="J3225">
        <v>25</v>
      </c>
      <c r="K3225" s="5">
        <v>18335.1849</v>
      </c>
      <c r="L3225" s="6">
        <v>14096.364369999999</v>
      </c>
      <c r="M32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6" spans="1:13" x14ac:dyDescent="0.2">
      <c r="A3226" t="s">
        <v>707</v>
      </c>
      <c r="B3226" t="s">
        <v>12</v>
      </c>
      <c r="C3226">
        <v>2</v>
      </c>
      <c r="D3226" s="6">
        <v>363092.45</v>
      </c>
      <c r="E3226" s="6">
        <v>5637634340.7200003</v>
      </c>
      <c r="F3226">
        <v>25</v>
      </c>
      <c r="G3226" t="s">
        <v>27</v>
      </c>
      <c r="H3226">
        <v>2001</v>
      </c>
      <c r="I3226">
        <v>8789</v>
      </c>
      <c r="J3226">
        <v>24</v>
      </c>
      <c r="K3226" s="5">
        <v>15525.718720000001</v>
      </c>
      <c r="L3226" s="6">
        <v>14523.698</v>
      </c>
      <c r="M32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7" spans="1:13" x14ac:dyDescent="0.2">
      <c r="A3227" t="s">
        <v>708</v>
      </c>
      <c r="B3227" t="s">
        <v>42</v>
      </c>
      <c r="C3227">
        <v>10</v>
      </c>
      <c r="D3227" s="6">
        <v>478464.42</v>
      </c>
      <c r="E3227" s="6">
        <v>9968622042.1800003</v>
      </c>
      <c r="F3227">
        <v>34</v>
      </c>
      <c r="G3227" t="s">
        <v>35</v>
      </c>
      <c r="H3227">
        <v>2001</v>
      </c>
      <c r="I3227">
        <v>1630</v>
      </c>
      <c r="J3227">
        <v>24</v>
      </c>
      <c r="K3227" s="5">
        <v>20833.615300000001</v>
      </c>
      <c r="L3227" s="6">
        <v>14072.482819999999</v>
      </c>
      <c r="M32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8" spans="1:13" x14ac:dyDescent="0.2">
      <c r="A3228" t="s">
        <v>709</v>
      </c>
      <c r="B3228" t="s">
        <v>12</v>
      </c>
      <c r="C3228">
        <v>5</v>
      </c>
      <c r="D3228" s="6">
        <v>85749.08</v>
      </c>
      <c r="E3228" s="6">
        <v>3651646881.4400001</v>
      </c>
      <c r="F3228">
        <v>45</v>
      </c>
      <c r="G3228" t="s">
        <v>13</v>
      </c>
      <c r="H3228">
        <v>2010</v>
      </c>
      <c r="I3228">
        <v>8561</v>
      </c>
      <c r="J3228">
        <v>15</v>
      </c>
      <c r="K3228" s="5">
        <v>42584.260600000001</v>
      </c>
      <c r="L3228" s="6">
        <v>1905.5350920000001</v>
      </c>
      <c r="M32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29" spans="1:13" x14ac:dyDescent="0.2">
      <c r="A3229" t="s">
        <v>710</v>
      </c>
      <c r="B3229" t="s">
        <v>24</v>
      </c>
      <c r="C3229">
        <v>5</v>
      </c>
      <c r="D3229" s="6">
        <v>41541.65</v>
      </c>
      <c r="E3229" s="6">
        <v>2030304410.29</v>
      </c>
      <c r="F3229">
        <v>30</v>
      </c>
      <c r="G3229" t="s">
        <v>13</v>
      </c>
      <c r="H3229">
        <v>2001</v>
      </c>
      <c r="I3229">
        <v>5494</v>
      </c>
      <c r="J3229">
        <v>24</v>
      </c>
      <c r="K3229" s="5">
        <v>48872.94857</v>
      </c>
      <c r="L3229" s="6">
        <v>1384.7216289999999</v>
      </c>
      <c r="M32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0" spans="1:13" x14ac:dyDescent="0.2">
      <c r="A3230" t="s">
        <v>711</v>
      </c>
      <c r="B3230" t="s">
        <v>32</v>
      </c>
      <c r="C3230">
        <v>8</v>
      </c>
      <c r="D3230" s="6">
        <v>495025.85</v>
      </c>
      <c r="E3230" s="6">
        <v>9590596035.4200001</v>
      </c>
      <c r="F3230">
        <v>48</v>
      </c>
      <c r="G3230" t="s">
        <v>16</v>
      </c>
      <c r="H3230">
        <v>2021</v>
      </c>
      <c r="I3230">
        <v>10649</v>
      </c>
      <c r="J3230">
        <v>4</v>
      </c>
      <c r="K3230" s="5">
        <v>19372.929599999999</v>
      </c>
      <c r="L3230" s="6">
        <v>10313.038619999999</v>
      </c>
      <c r="M32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1" spans="1:13" x14ac:dyDescent="0.2">
      <c r="A3231" t="s">
        <v>712</v>
      </c>
      <c r="B3231" t="s">
        <v>9</v>
      </c>
      <c r="C3231">
        <v>7</v>
      </c>
      <c r="D3231" s="6">
        <v>63977.09</v>
      </c>
      <c r="E3231" s="6">
        <v>11469419835.57</v>
      </c>
      <c r="F3231">
        <v>47</v>
      </c>
      <c r="G3231" t="s">
        <v>10</v>
      </c>
      <c r="H3231">
        <v>2016</v>
      </c>
      <c r="I3231">
        <v>17969</v>
      </c>
      <c r="J3231">
        <v>9</v>
      </c>
      <c r="K3231" s="5">
        <v>179272.85279999999</v>
      </c>
      <c r="L3231" s="6">
        <v>1361.214731</v>
      </c>
      <c r="M32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2" spans="1:13" x14ac:dyDescent="0.2">
      <c r="A3232" t="s">
        <v>713</v>
      </c>
      <c r="B3232" t="s">
        <v>12</v>
      </c>
      <c r="C3232">
        <v>9</v>
      </c>
      <c r="D3232" s="6">
        <v>396500.46</v>
      </c>
      <c r="E3232" s="6">
        <v>11364914752.84</v>
      </c>
      <c r="F3232">
        <v>41</v>
      </c>
      <c r="G3232" t="s">
        <v>13</v>
      </c>
      <c r="H3232">
        <v>2011</v>
      </c>
      <c r="I3232">
        <v>9364</v>
      </c>
      <c r="J3232">
        <v>14</v>
      </c>
      <c r="K3232" s="5">
        <v>28662.05602</v>
      </c>
      <c r="L3232" s="6">
        <v>9670.7428049999999</v>
      </c>
      <c r="M32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3" spans="1:13" x14ac:dyDescent="0.2">
      <c r="A3233" t="s">
        <v>714</v>
      </c>
      <c r="B3233" t="s">
        <v>49</v>
      </c>
      <c r="C3233">
        <v>5</v>
      </c>
      <c r="D3233" s="6">
        <v>26276.78</v>
      </c>
      <c r="E3233" s="6">
        <v>6267478792.2799997</v>
      </c>
      <c r="F3233">
        <v>45</v>
      </c>
      <c r="G3233" t="s">
        <v>19</v>
      </c>
      <c r="H3233">
        <v>2016</v>
      </c>
      <c r="I3233">
        <v>201</v>
      </c>
      <c r="J3233">
        <v>9</v>
      </c>
      <c r="K3233" s="5">
        <v>238516.7297</v>
      </c>
      <c r="L3233" s="6">
        <v>583.92852679999999</v>
      </c>
      <c r="M32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4" spans="1:13" x14ac:dyDescent="0.2">
      <c r="A3234" t="s">
        <v>94</v>
      </c>
      <c r="B3234" t="s">
        <v>42</v>
      </c>
      <c r="C3234">
        <v>6</v>
      </c>
      <c r="D3234" s="6">
        <v>92812.86</v>
      </c>
      <c r="E3234" s="6">
        <v>4634153806.2399998</v>
      </c>
      <c r="F3234">
        <v>21</v>
      </c>
      <c r="G3234" t="s">
        <v>37</v>
      </c>
      <c r="H3234">
        <v>2007</v>
      </c>
      <c r="I3234">
        <v>18721</v>
      </c>
      <c r="J3234">
        <v>18</v>
      </c>
      <c r="K3234" s="5">
        <v>49929.080370000003</v>
      </c>
      <c r="L3234" s="6">
        <v>4419.6602359999997</v>
      </c>
      <c r="M32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5" spans="1:13" x14ac:dyDescent="0.2">
      <c r="A3235" t="s">
        <v>715</v>
      </c>
      <c r="B3235" t="s">
        <v>49</v>
      </c>
      <c r="C3235">
        <v>2</v>
      </c>
      <c r="D3235" s="6">
        <v>368969.04</v>
      </c>
      <c r="E3235" s="6">
        <v>898817311.80999994</v>
      </c>
      <c r="F3235">
        <v>43</v>
      </c>
      <c r="G3235" t="s">
        <v>29</v>
      </c>
      <c r="H3235">
        <v>2013</v>
      </c>
      <c r="I3235">
        <v>13108</v>
      </c>
      <c r="J3235">
        <v>12</v>
      </c>
      <c r="K3235" s="5">
        <v>2435.0236880000002</v>
      </c>
      <c r="L3235" s="6">
        <v>8580.6752539999998</v>
      </c>
      <c r="M32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6" spans="1:13" x14ac:dyDescent="0.2">
      <c r="A3236" t="s">
        <v>716</v>
      </c>
      <c r="B3236" t="s">
        <v>32</v>
      </c>
      <c r="C3236">
        <v>2</v>
      </c>
      <c r="D3236" s="6">
        <v>18903.32</v>
      </c>
      <c r="E3236" s="6">
        <v>822666374.84000003</v>
      </c>
      <c r="F3236">
        <v>6</v>
      </c>
      <c r="G3236" t="s">
        <v>10</v>
      </c>
      <c r="H3236">
        <v>2009</v>
      </c>
      <c r="I3236">
        <v>8908</v>
      </c>
      <c r="J3236">
        <v>16</v>
      </c>
      <c r="K3236" s="5">
        <v>43518.674460000002</v>
      </c>
      <c r="L3236" s="6">
        <v>3150.5534950000001</v>
      </c>
      <c r="M32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7" spans="1:13" x14ac:dyDescent="0.2">
      <c r="A3237" t="s">
        <v>717</v>
      </c>
      <c r="B3237" t="s">
        <v>15</v>
      </c>
      <c r="C3237">
        <v>4</v>
      </c>
      <c r="D3237" s="6">
        <v>14276.98</v>
      </c>
      <c r="E3237" s="6">
        <v>4255468513.6799998</v>
      </c>
      <c r="F3237">
        <v>16</v>
      </c>
      <c r="G3237" t="s">
        <v>16</v>
      </c>
      <c r="H3237">
        <v>2008</v>
      </c>
      <c r="I3237">
        <v>7729</v>
      </c>
      <c r="J3237">
        <v>17</v>
      </c>
      <c r="K3237" s="5">
        <v>298064.11099999998</v>
      </c>
      <c r="L3237" s="6">
        <v>892.31101630000001</v>
      </c>
      <c r="M32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8" spans="1:13" x14ac:dyDescent="0.2">
      <c r="A3238" t="s">
        <v>718</v>
      </c>
      <c r="B3238" t="s">
        <v>24</v>
      </c>
      <c r="C3238">
        <v>7</v>
      </c>
      <c r="D3238" s="6">
        <v>477372.87</v>
      </c>
      <c r="E3238" s="6">
        <v>7408579597.5799999</v>
      </c>
      <c r="F3238">
        <v>29</v>
      </c>
      <c r="G3238" t="s">
        <v>27</v>
      </c>
      <c r="H3238">
        <v>2013</v>
      </c>
      <c r="I3238">
        <v>7936</v>
      </c>
      <c r="J3238">
        <v>12</v>
      </c>
      <c r="K3238" s="5">
        <v>15518.481879999999</v>
      </c>
      <c r="L3238" s="6">
        <v>16461.133430000002</v>
      </c>
      <c r="M32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39" spans="1:13" x14ac:dyDescent="0.2">
      <c r="A3239" t="s">
        <v>719</v>
      </c>
      <c r="B3239" t="s">
        <v>12</v>
      </c>
      <c r="C3239">
        <v>2</v>
      </c>
      <c r="D3239" s="6">
        <v>212657.06</v>
      </c>
      <c r="E3239" s="6">
        <v>5842412326.5600004</v>
      </c>
      <c r="F3239">
        <v>27</v>
      </c>
      <c r="G3239" t="s">
        <v>19</v>
      </c>
      <c r="H3239">
        <v>2023</v>
      </c>
      <c r="I3239">
        <v>10928</v>
      </c>
      <c r="J3239">
        <v>2</v>
      </c>
      <c r="K3239" s="5">
        <v>27472.399020000001</v>
      </c>
      <c r="L3239" s="6">
        <v>7876.187492</v>
      </c>
      <c r="M32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0" spans="1:13" x14ac:dyDescent="0.2">
      <c r="A3240" t="s">
        <v>720</v>
      </c>
      <c r="B3240" t="s">
        <v>49</v>
      </c>
      <c r="C3240">
        <v>1</v>
      </c>
      <c r="D3240" s="6">
        <v>78243.67</v>
      </c>
      <c r="E3240" s="6">
        <v>3727216667.9099998</v>
      </c>
      <c r="F3240">
        <v>10</v>
      </c>
      <c r="G3240" t="s">
        <v>27</v>
      </c>
      <c r="H3240">
        <v>2007</v>
      </c>
      <c r="I3240">
        <v>13414</v>
      </c>
      <c r="J3240">
        <v>18</v>
      </c>
      <c r="K3240" s="5">
        <v>47635.012490000001</v>
      </c>
      <c r="L3240" s="6">
        <v>7824.3674760000004</v>
      </c>
      <c r="M32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1" spans="1:13" x14ac:dyDescent="0.2">
      <c r="A3241" t="s">
        <v>722</v>
      </c>
      <c r="B3241" t="s">
        <v>49</v>
      </c>
      <c r="C3241">
        <v>6</v>
      </c>
      <c r="D3241" s="6">
        <v>74952.960000000006</v>
      </c>
      <c r="E3241" s="6">
        <v>134700576.43000001</v>
      </c>
      <c r="F3241">
        <v>49</v>
      </c>
      <c r="G3241" t="s">
        <v>19</v>
      </c>
      <c r="H3241">
        <v>2019</v>
      </c>
      <c r="I3241">
        <v>19309</v>
      </c>
      <c r="J3241">
        <v>6</v>
      </c>
      <c r="K3241" s="5">
        <v>1796.134871</v>
      </c>
      <c r="L3241" s="6">
        <v>1529.6522259999999</v>
      </c>
      <c r="M32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2" spans="1:13" x14ac:dyDescent="0.2">
      <c r="A3242" t="s">
        <v>723</v>
      </c>
      <c r="B3242" t="s">
        <v>15</v>
      </c>
      <c r="C3242">
        <v>6</v>
      </c>
      <c r="D3242" s="6">
        <v>239979.3</v>
      </c>
      <c r="E3242" s="6">
        <v>4997156953.9700003</v>
      </c>
      <c r="F3242">
        <v>37</v>
      </c>
      <c r="G3242" t="s">
        <v>21</v>
      </c>
      <c r="H3242">
        <v>2022</v>
      </c>
      <c r="I3242">
        <v>8382</v>
      </c>
      <c r="J3242">
        <v>3</v>
      </c>
      <c r="K3242" s="5">
        <v>20822.283240000001</v>
      </c>
      <c r="L3242" s="6">
        <v>6485.9270509999997</v>
      </c>
      <c r="M32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3" spans="1:13" x14ac:dyDescent="0.2">
      <c r="A3243" t="s">
        <v>724</v>
      </c>
      <c r="B3243" t="s">
        <v>42</v>
      </c>
      <c r="C3243">
        <v>2</v>
      </c>
      <c r="D3243" s="6">
        <v>88772.58</v>
      </c>
      <c r="E3243" s="6">
        <v>1795004894.1600001</v>
      </c>
      <c r="F3243">
        <v>24</v>
      </c>
      <c r="G3243" t="s">
        <v>10</v>
      </c>
      <c r="H3243">
        <v>2015</v>
      </c>
      <c r="I3243">
        <v>11153</v>
      </c>
      <c r="J3243">
        <v>10</v>
      </c>
      <c r="K3243" s="5">
        <v>20219.263569999999</v>
      </c>
      <c r="L3243" s="6">
        <v>3698.8573540000002</v>
      </c>
      <c r="M32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4" spans="1:13" x14ac:dyDescent="0.2">
      <c r="A3244" t="s">
        <v>23</v>
      </c>
      <c r="B3244" t="s">
        <v>24</v>
      </c>
      <c r="C3244">
        <v>8</v>
      </c>
      <c r="D3244" s="6">
        <v>134924.51</v>
      </c>
      <c r="E3244" s="6">
        <v>2490393546.1700001</v>
      </c>
      <c r="F3244">
        <v>24</v>
      </c>
      <c r="G3244" t="s">
        <v>21</v>
      </c>
      <c r="H3244">
        <v>2017</v>
      </c>
      <c r="I3244">
        <v>10498</v>
      </c>
      <c r="J3244">
        <v>8</v>
      </c>
      <c r="K3244" s="5">
        <v>18456.680479999999</v>
      </c>
      <c r="L3244" s="6">
        <v>5621.8546990000004</v>
      </c>
      <c r="M32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5" spans="1:13" x14ac:dyDescent="0.2">
      <c r="A3245" t="s">
        <v>95</v>
      </c>
      <c r="B3245" t="s">
        <v>9</v>
      </c>
      <c r="C3245">
        <v>1</v>
      </c>
      <c r="D3245" s="6">
        <v>260352.39</v>
      </c>
      <c r="E3245" s="6">
        <v>956307227.15999997</v>
      </c>
      <c r="F3245">
        <v>19</v>
      </c>
      <c r="G3245" t="s">
        <v>19</v>
      </c>
      <c r="H3245">
        <v>2007</v>
      </c>
      <c r="I3245">
        <v>10767</v>
      </c>
      <c r="J3245">
        <v>18</v>
      </c>
      <c r="K3245" s="5">
        <v>3672.1264169999999</v>
      </c>
      <c r="L3245" s="6">
        <v>13702.757170000001</v>
      </c>
      <c r="M32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6" spans="1:13" x14ac:dyDescent="0.2">
      <c r="A3246" t="s">
        <v>725</v>
      </c>
      <c r="B3246" t="s">
        <v>42</v>
      </c>
      <c r="C3246">
        <v>6</v>
      </c>
      <c r="D3246" s="6">
        <v>173604</v>
      </c>
      <c r="E3246" s="6">
        <v>6080909251.9499998</v>
      </c>
      <c r="F3246">
        <v>39</v>
      </c>
      <c r="G3246" t="s">
        <v>27</v>
      </c>
      <c r="H3246">
        <v>2019</v>
      </c>
      <c r="I3246">
        <v>7371</v>
      </c>
      <c r="J3246">
        <v>6</v>
      </c>
      <c r="K3246" s="5">
        <v>35026.472320000001</v>
      </c>
      <c r="L3246" s="6">
        <v>4451.3845769999998</v>
      </c>
      <c r="M32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7" spans="1:13" x14ac:dyDescent="0.2">
      <c r="A3247" t="s">
        <v>726</v>
      </c>
      <c r="B3247" t="s">
        <v>15</v>
      </c>
      <c r="C3247">
        <v>7</v>
      </c>
      <c r="D3247" s="6">
        <v>151912.99</v>
      </c>
      <c r="E3247" s="6">
        <v>6519210332.3400002</v>
      </c>
      <c r="F3247">
        <v>38</v>
      </c>
      <c r="G3247" t="s">
        <v>10</v>
      </c>
      <c r="H3247">
        <v>2021</v>
      </c>
      <c r="I3247">
        <v>19859</v>
      </c>
      <c r="J3247">
        <v>4</v>
      </c>
      <c r="K3247" s="5">
        <v>42913.108560000001</v>
      </c>
      <c r="L3247" s="6">
        <v>3997.710133</v>
      </c>
      <c r="M32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8" spans="1:13" x14ac:dyDescent="0.2">
      <c r="A3248" t="s">
        <v>727</v>
      </c>
      <c r="B3248" t="s">
        <v>18</v>
      </c>
      <c r="C3248">
        <v>4</v>
      </c>
      <c r="D3248" s="6">
        <v>155928.9</v>
      </c>
      <c r="E3248" s="6">
        <v>7386040952.3299999</v>
      </c>
      <c r="F3248">
        <v>38</v>
      </c>
      <c r="G3248" t="s">
        <v>33</v>
      </c>
      <c r="H3248">
        <v>2010</v>
      </c>
      <c r="I3248">
        <v>7253</v>
      </c>
      <c r="J3248">
        <v>15</v>
      </c>
      <c r="K3248" s="5">
        <v>47367.005319999997</v>
      </c>
      <c r="L3248" s="6">
        <v>4103.3920989999997</v>
      </c>
      <c r="M32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49" spans="1:13" x14ac:dyDescent="0.2">
      <c r="A3249" t="s">
        <v>728</v>
      </c>
      <c r="B3249" t="s">
        <v>9</v>
      </c>
      <c r="C3249">
        <v>6</v>
      </c>
      <c r="D3249" s="6">
        <v>68642.16</v>
      </c>
      <c r="E3249" s="6">
        <v>21816316473.34</v>
      </c>
      <c r="F3249">
        <v>10</v>
      </c>
      <c r="G3249" t="s">
        <v>37</v>
      </c>
      <c r="H3249">
        <v>2003</v>
      </c>
      <c r="I3249">
        <v>16819</v>
      </c>
      <c r="J3249">
        <v>22</v>
      </c>
      <c r="K3249" s="5">
        <v>317825.75420000002</v>
      </c>
      <c r="L3249" s="6">
        <v>6864.2164899999998</v>
      </c>
      <c r="M32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0" spans="1:13" x14ac:dyDescent="0.2">
      <c r="A3250" t="s">
        <v>729</v>
      </c>
      <c r="B3250" t="s">
        <v>24</v>
      </c>
      <c r="C3250">
        <v>4</v>
      </c>
      <c r="D3250" s="6">
        <v>357505.93</v>
      </c>
      <c r="E3250" s="6">
        <v>8052581192.5600004</v>
      </c>
      <c r="F3250">
        <v>30</v>
      </c>
      <c r="G3250" t="s">
        <v>21</v>
      </c>
      <c r="H3250">
        <v>2023</v>
      </c>
      <c r="I3250">
        <v>9875</v>
      </c>
      <c r="J3250">
        <v>2</v>
      </c>
      <c r="K3250" s="5">
        <v>22523.32921</v>
      </c>
      <c r="L3250" s="6">
        <v>11916.864229999999</v>
      </c>
      <c r="M32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1" spans="1:13" x14ac:dyDescent="0.2">
      <c r="A3251" t="s">
        <v>730</v>
      </c>
      <c r="B3251" t="s">
        <v>9</v>
      </c>
      <c r="C3251">
        <v>10</v>
      </c>
      <c r="D3251" s="6">
        <v>306679.09999999998</v>
      </c>
      <c r="E3251" s="6">
        <v>5102449787.9899998</v>
      </c>
      <c r="F3251">
        <v>44</v>
      </c>
      <c r="G3251" t="s">
        <v>13</v>
      </c>
      <c r="H3251">
        <v>2013</v>
      </c>
      <c r="I3251">
        <v>130</v>
      </c>
      <c r="J3251">
        <v>12</v>
      </c>
      <c r="K3251" s="5">
        <v>16636.748609999999</v>
      </c>
      <c r="L3251" s="6">
        <v>6969.9795700000004</v>
      </c>
      <c r="M32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2" spans="1:13" x14ac:dyDescent="0.2">
      <c r="A3252" t="s">
        <v>732</v>
      </c>
      <c r="B3252" t="s">
        <v>32</v>
      </c>
      <c r="C3252">
        <v>7</v>
      </c>
      <c r="D3252" s="6">
        <v>245925.09</v>
      </c>
      <c r="E3252" s="6">
        <v>10340387400.280001</v>
      </c>
      <c r="F3252">
        <v>42</v>
      </c>
      <c r="G3252" t="s">
        <v>33</v>
      </c>
      <c r="H3252">
        <v>2009</v>
      </c>
      <c r="I3252">
        <v>7011</v>
      </c>
      <c r="J3252">
        <v>16</v>
      </c>
      <c r="K3252" s="5">
        <v>42045.898589999997</v>
      </c>
      <c r="L3252" s="6">
        <v>5855.359332</v>
      </c>
      <c r="M32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3" spans="1:13" x14ac:dyDescent="0.2">
      <c r="A3253" t="s">
        <v>733</v>
      </c>
      <c r="B3253" t="s">
        <v>12</v>
      </c>
      <c r="C3253">
        <v>2</v>
      </c>
      <c r="D3253" s="6">
        <v>398311.9</v>
      </c>
      <c r="E3253" s="6">
        <v>17142271393.530001</v>
      </c>
      <c r="F3253">
        <v>33</v>
      </c>
      <c r="G3253" t="s">
        <v>33</v>
      </c>
      <c r="H3253">
        <v>2011</v>
      </c>
      <c r="I3253">
        <v>18572</v>
      </c>
      <c r="J3253">
        <v>14</v>
      </c>
      <c r="K3253" s="5">
        <v>43036.306470000003</v>
      </c>
      <c r="L3253" s="6">
        <v>12070.057629999999</v>
      </c>
      <c r="M32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4" spans="1:13" x14ac:dyDescent="0.2">
      <c r="A3254" t="s">
        <v>735</v>
      </c>
      <c r="B3254" t="s">
        <v>12</v>
      </c>
      <c r="C3254">
        <v>1</v>
      </c>
      <c r="D3254" s="6">
        <v>334094.93</v>
      </c>
      <c r="E3254" s="6">
        <v>13464602734.610001</v>
      </c>
      <c r="F3254">
        <v>19</v>
      </c>
      <c r="G3254" t="s">
        <v>21</v>
      </c>
      <c r="H3254">
        <v>2003</v>
      </c>
      <c r="I3254">
        <v>5525</v>
      </c>
      <c r="J3254">
        <v>22</v>
      </c>
      <c r="K3254" s="5">
        <v>40300.726929999997</v>
      </c>
      <c r="L3254" s="6">
        <v>17583.943810000001</v>
      </c>
      <c r="M32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5" spans="1:13" x14ac:dyDescent="0.2">
      <c r="A3255" t="s">
        <v>736</v>
      </c>
      <c r="B3255" t="s">
        <v>12</v>
      </c>
      <c r="C3255">
        <v>5</v>
      </c>
      <c r="D3255" s="6">
        <v>7863.75</v>
      </c>
      <c r="E3255" s="6">
        <v>3728039826.2399998</v>
      </c>
      <c r="F3255">
        <v>20</v>
      </c>
      <c r="G3255" t="s">
        <v>21</v>
      </c>
      <c r="H3255">
        <v>2011</v>
      </c>
      <c r="I3255">
        <v>14743</v>
      </c>
      <c r="J3255">
        <v>14</v>
      </c>
      <c r="K3255" s="5">
        <v>474077.92969999998</v>
      </c>
      <c r="L3255" s="6">
        <v>393.18767329999997</v>
      </c>
      <c r="M32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6" spans="1:13" x14ac:dyDescent="0.2">
      <c r="A3256" t="s">
        <v>737</v>
      </c>
      <c r="B3256" t="s">
        <v>49</v>
      </c>
      <c r="C3256">
        <v>5</v>
      </c>
      <c r="D3256" s="6">
        <v>23830.39</v>
      </c>
      <c r="E3256" s="6">
        <v>713907344.79999995</v>
      </c>
      <c r="F3256">
        <v>49</v>
      </c>
      <c r="G3256" t="s">
        <v>13</v>
      </c>
      <c r="H3256">
        <v>2016</v>
      </c>
      <c r="I3256">
        <v>3744</v>
      </c>
      <c r="J3256">
        <v>9</v>
      </c>
      <c r="K3256" s="5">
        <v>29956.852159999999</v>
      </c>
      <c r="L3256" s="6">
        <v>486.33451989999998</v>
      </c>
      <c r="M32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7" spans="1:13" x14ac:dyDescent="0.2">
      <c r="A3257" t="s">
        <v>743</v>
      </c>
      <c r="B3257" t="s">
        <v>9</v>
      </c>
      <c r="C3257">
        <v>10</v>
      </c>
      <c r="D3257" s="6">
        <v>92572.46</v>
      </c>
      <c r="E3257" s="6">
        <v>3953597404.54</v>
      </c>
      <c r="F3257">
        <v>30</v>
      </c>
      <c r="G3257" t="s">
        <v>29</v>
      </c>
      <c r="H3257">
        <v>2006</v>
      </c>
      <c r="I3257">
        <v>16053</v>
      </c>
      <c r="J3257">
        <v>19</v>
      </c>
      <c r="K3257" s="5">
        <v>42707.138370000001</v>
      </c>
      <c r="L3257" s="6">
        <v>3085.748646</v>
      </c>
      <c r="M32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8" spans="1:13" x14ac:dyDescent="0.2">
      <c r="A3258" t="s">
        <v>744</v>
      </c>
      <c r="B3258" t="s">
        <v>18</v>
      </c>
      <c r="C3258">
        <v>10</v>
      </c>
      <c r="D3258" s="6">
        <v>399572.08</v>
      </c>
      <c r="E3258" s="6">
        <v>13742682225.24</v>
      </c>
      <c r="F3258">
        <v>29</v>
      </c>
      <c r="G3258" t="s">
        <v>35</v>
      </c>
      <c r="H3258">
        <v>2004</v>
      </c>
      <c r="I3258">
        <v>18177</v>
      </c>
      <c r="J3258">
        <v>21</v>
      </c>
      <c r="K3258" s="5">
        <v>34392.500019999999</v>
      </c>
      <c r="L3258" s="6">
        <v>13778.347470000001</v>
      </c>
      <c r="M32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59" spans="1:13" x14ac:dyDescent="0.2">
      <c r="A3259" t="s">
        <v>745</v>
      </c>
      <c r="B3259" t="s">
        <v>49</v>
      </c>
      <c r="C3259">
        <v>9</v>
      </c>
      <c r="D3259" s="6">
        <v>344258.71</v>
      </c>
      <c r="E3259" s="6">
        <v>13158374556.870001</v>
      </c>
      <c r="F3259">
        <v>39</v>
      </c>
      <c r="G3259" t="s">
        <v>29</v>
      </c>
      <c r="H3259">
        <v>2000</v>
      </c>
      <c r="I3259">
        <v>11354</v>
      </c>
      <c r="J3259">
        <v>25</v>
      </c>
      <c r="K3259" s="5">
        <v>38221.343439999997</v>
      </c>
      <c r="L3259" s="6">
        <v>8827.1463509999994</v>
      </c>
      <c r="M32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0" spans="1:13" x14ac:dyDescent="0.2">
      <c r="A3260" t="s">
        <v>746</v>
      </c>
      <c r="B3260" t="s">
        <v>24</v>
      </c>
      <c r="C3260">
        <v>9</v>
      </c>
      <c r="D3260" s="6">
        <v>282109.93</v>
      </c>
      <c r="E3260" s="6">
        <v>8878542862.1599998</v>
      </c>
      <c r="F3260">
        <v>49</v>
      </c>
      <c r="G3260" t="s">
        <v>29</v>
      </c>
      <c r="H3260">
        <v>2000</v>
      </c>
      <c r="I3260">
        <v>1843</v>
      </c>
      <c r="J3260">
        <v>25</v>
      </c>
      <c r="K3260" s="5">
        <v>31470.92654</v>
      </c>
      <c r="L3260" s="6">
        <v>5757.3454259999999</v>
      </c>
      <c r="M32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1" spans="1:13" x14ac:dyDescent="0.2">
      <c r="A3261" t="s">
        <v>748</v>
      </c>
      <c r="B3261" t="s">
        <v>12</v>
      </c>
      <c r="C3261">
        <v>4</v>
      </c>
      <c r="D3261" s="6">
        <v>175049.42</v>
      </c>
      <c r="E3261" s="6">
        <v>441793438.37</v>
      </c>
      <c r="F3261">
        <v>41</v>
      </c>
      <c r="G3261" t="s">
        <v>16</v>
      </c>
      <c r="H3261">
        <v>2004</v>
      </c>
      <c r="I3261">
        <v>11172</v>
      </c>
      <c r="J3261">
        <v>21</v>
      </c>
      <c r="K3261" s="5">
        <v>2522.821261</v>
      </c>
      <c r="L3261" s="6">
        <v>4269.4979569999996</v>
      </c>
      <c r="M32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2" spans="1:13" x14ac:dyDescent="0.2">
      <c r="A3262" t="s">
        <v>749</v>
      </c>
      <c r="B3262" t="s">
        <v>42</v>
      </c>
      <c r="C3262">
        <v>3</v>
      </c>
      <c r="D3262" s="6">
        <v>118141.31</v>
      </c>
      <c r="E3262" s="6">
        <v>5419570702.5500002</v>
      </c>
      <c r="F3262">
        <v>42</v>
      </c>
      <c r="G3262" t="s">
        <v>27</v>
      </c>
      <c r="H3262">
        <v>2003</v>
      </c>
      <c r="I3262">
        <v>11149</v>
      </c>
      <c r="J3262">
        <v>22</v>
      </c>
      <c r="K3262" s="5">
        <v>45872.631549999998</v>
      </c>
      <c r="L3262" s="6">
        <v>2812.8882170000002</v>
      </c>
      <c r="M32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3" spans="1:13" x14ac:dyDescent="0.2">
      <c r="A3263" t="s">
        <v>751</v>
      </c>
      <c r="B3263" t="s">
        <v>18</v>
      </c>
      <c r="C3263">
        <v>5</v>
      </c>
      <c r="D3263" s="6">
        <v>101050.55</v>
      </c>
      <c r="E3263" s="6">
        <v>2121381530.8499999</v>
      </c>
      <c r="F3263">
        <v>18</v>
      </c>
      <c r="G3263" t="s">
        <v>37</v>
      </c>
      <c r="H3263">
        <v>2006</v>
      </c>
      <c r="I3263">
        <v>15747</v>
      </c>
      <c r="J3263">
        <v>19</v>
      </c>
      <c r="K3263" s="5">
        <v>20992.270400000001</v>
      </c>
      <c r="L3263" s="6">
        <v>5613.9194729999999</v>
      </c>
      <c r="M32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4" spans="1:13" x14ac:dyDescent="0.2">
      <c r="A3264" t="s">
        <v>753</v>
      </c>
      <c r="B3264" t="s">
        <v>42</v>
      </c>
      <c r="C3264">
        <v>2</v>
      </c>
      <c r="D3264" s="6">
        <v>424336.43</v>
      </c>
      <c r="E3264" s="6">
        <v>6855153141.8299999</v>
      </c>
      <c r="F3264">
        <v>25</v>
      </c>
      <c r="G3264" t="s">
        <v>16</v>
      </c>
      <c r="H3264">
        <v>2014</v>
      </c>
      <c r="I3264">
        <v>294</v>
      </c>
      <c r="J3264">
        <v>11</v>
      </c>
      <c r="K3264" s="5">
        <v>16153.99562</v>
      </c>
      <c r="L3264" s="6">
        <v>16973.457139999999</v>
      </c>
      <c r="M32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5" spans="1:13" x14ac:dyDescent="0.2">
      <c r="A3265" t="s">
        <v>98</v>
      </c>
      <c r="B3265" t="s">
        <v>32</v>
      </c>
      <c r="C3265">
        <v>8</v>
      </c>
      <c r="D3265" s="6">
        <v>134478.04</v>
      </c>
      <c r="E3265" s="6">
        <v>4537818813.9799995</v>
      </c>
      <c r="F3265">
        <v>19</v>
      </c>
      <c r="G3265" t="s">
        <v>37</v>
      </c>
      <c r="H3265">
        <v>2005</v>
      </c>
      <c r="I3265">
        <v>17918</v>
      </c>
      <c r="J3265">
        <v>20</v>
      </c>
      <c r="K3265" s="5">
        <v>33742.939610000001</v>
      </c>
      <c r="L3265" s="6">
        <v>7077.7915059999996</v>
      </c>
      <c r="M32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6" spans="1:13" x14ac:dyDescent="0.2">
      <c r="A3266" t="s">
        <v>755</v>
      </c>
      <c r="B3266" t="s">
        <v>12</v>
      </c>
      <c r="C3266">
        <v>1</v>
      </c>
      <c r="D3266" s="6">
        <v>399372.02</v>
      </c>
      <c r="E3266" s="6">
        <v>1368794276.1500001</v>
      </c>
      <c r="F3266">
        <v>43</v>
      </c>
      <c r="G3266" t="s">
        <v>13</v>
      </c>
      <c r="H3266">
        <v>2015</v>
      </c>
      <c r="I3266">
        <v>3612</v>
      </c>
      <c r="J3266">
        <v>10</v>
      </c>
      <c r="K3266" s="5">
        <v>3426.3665270000001</v>
      </c>
      <c r="L3266" s="6">
        <v>9287.7212799999998</v>
      </c>
      <c r="M32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7" spans="1:13" x14ac:dyDescent="0.2">
      <c r="A3267" t="s">
        <v>758</v>
      </c>
      <c r="B3267" t="s">
        <v>32</v>
      </c>
      <c r="C3267">
        <v>6</v>
      </c>
      <c r="D3267" s="6">
        <v>143205.91</v>
      </c>
      <c r="E3267" s="6">
        <v>4767869000.3800001</v>
      </c>
      <c r="F3267">
        <v>34</v>
      </c>
      <c r="G3267" t="s">
        <v>21</v>
      </c>
      <c r="H3267">
        <v>2023</v>
      </c>
      <c r="I3267">
        <v>9376</v>
      </c>
      <c r="J3267">
        <v>2</v>
      </c>
      <c r="K3267" s="5">
        <v>33292.801220000001</v>
      </c>
      <c r="L3267" s="6">
        <v>4211.9384399999999</v>
      </c>
      <c r="M32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8" spans="1:13" x14ac:dyDescent="0.2">
      <c r="A3268" t="s">
        <v>762</v>
      </c>
      <c r="B3268" t="s">
        <v>32</v>
      </c>
      <c r="C3268">
        <v>7</v>
      </c>
      <c r="D3268" s="6">
        <v>361766.38</v>
      </c>
      <c r="E3268" s="6">
        <v>12335851872.030001</v>
      </c>
      <c r="F3268">
        <v>48</v>
      </c>
      <c r="G3268" t="s">
        <v>19</v>
      </c>
      <c r="H3268">
        <v>2002</v>
      </c>
      <c r="I3268">
        <v>13279</v>
      </c>
      <c r="J3268">
        <v>23</v>
      </c>
      <c r="K3268" s="5">
        <v>34097.945160000003</v>
      </c>
      <c r="L3268" s="6">
        <v>7536.7995350000001</v>
      </c>
      <c r="M32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69" spans="1:13" x14ac:dyDescent="0.2">
      <c r="A3269" t="s">
        <v>763</v>
      </c>
      <c r="B3269" t="s">
        <v>24</v>
      </c>
      <c r="C3269">
        <v>9</v>
      </c>
      <c r="D3269" s="6">
        <v>145322.12</v>
      </c>
      <c r="E3269" s="6">
        <v>2655712017.54</v>
      </c>
      <c r="F3269">
        <v>15</v>
      </c>
      <c r="G3269" t="s">
        <v>13</v>
      </c>
      <c r="H3269">
        <v>2014</v>
      </c>
      <c r="I3269">
        <v>613</v>
      </c>
      <c r="J3269">
        <v>11</v>
      </c>
      <c r="K3269" s="5">
        <v>18273.658029999999</v>
      </c>
      <c r="L3269" s="6">
        <v>9688.1412280000004</v>
      </c>
      <c r="M32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0" spans="1:13" x14ac:dyDescent="0.2">
      <c r="A3270" t="s">
        <v>764</v>
      </c>
      <c r="B3270" t="s">
        <v>15</v>
      </c>
      <c r="C3270">
        <v>9</v>
      </c>
      <c r="D3270" s="6">
        <v>15430.08</v>
      </c>
      <c r="E3270" s="6">
        <v>429769963.10000002</v>
      </c>
      <c r="F3270">
        <v>33</v>
      </c>
      <c r="G3270" t="s">
        <v>13</v>
      </c>
      <c r="H3270">
        <v>2014</v>
      </c>
      <c r="I3270">
        <v>10293</v>
      </c>
      <c r="J3270">
        <v>11</v>
      </c>
      <c r="K3270" s="5">
        <v>27851.732929999998</v>
      </c>
      <c r="L3270" s="6">
        <v>467.57825339999999</v>
      </c>
      <c r="M32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1" spans="1:13" x14ac:dyDescent="0.2">
      <c r="A3271" t="s">
        <v>99</v>
      </c>
      <c r="B3271" t="s">
        <v>18</v>
      </c>
      <c r="C3271">
        <v>3</v>
      </c>
      <c r="D3271" s="6">
        <v>49101.8</v>
      </c>
      <c r="E3271" s="6">
        <v>1354841680</v>
      </c>
      <c r="F3271">
        <v>20</v>
      </c>
      <c r="G3271" t="s">
        <v>21</v>
      </c>
      <c r="H3271">
        <v>2013</v>
      </c>
      <c r="I3271">
        <v>16557</v>
      </c>
      <c r="J3271">
        <v>12</v>
      </c>
      <c r="K3271" s="5">
        <v>27591.504199999999</v>
      </c>
      <c r="L3271" s="6">
        <v>2455.0901039999999</v>
      </c>
      <c r="M32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2" spans="1:13" x14ac:dyDescent="0.2">
      <c r="A3272" t="s">
        <v>765</v>
      </c>
      <c r="B3272" t="s">
        <v>18</v>
      </c>
      <c r="C3272">
        <v>1</v>
      </c>
      <c r="D3272" s="6">
        <v>239707.74</v>
      </c>
      <c r="E3272" s="6">
        <v>6161496270.5100002</v>
      </c>
      <c r="F3272">
        <v>42</v>
      </c>
      <c r="G3272" t="s">
        <v>27</v>
      </c>
      <c r="H3272">
        <v>2008</v>
      </c>
      <c r="I3272">
        <v>10061</v>
      </c>
      <c r="J3272">
        <v>17</v>
      </c>
      <c r="K3272" s="5">
        <v>25703.202089999999</v>
      </c>
      <c r="L3272" s="6">
        <v>5707.3272150000003</v>
      </c>
      <c r="M32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3" spans="1:13" x14ac:dyDescent="0.2">
      <c r="A3273" t="s">
        <v>767</v>
      </c>
      <c r="B3273" t="s">
        <v>32</v>
      </c>
      <c r="C3273">
        <v>3</v>
      </c>
      <c r="D3273" s="6">
        <v>389912.85</v>
      </c>
      <c r="E3273" s="6">
        <v>1211030026.1600001</v>
      </c>
      <c r="F3273">
        <v>45</v>
      </c>
      <c r="G3273" t="s">
        <v>33</v>
      </c>
      <c r="H3273">
        <v>2021</v>
      </c>
      <c r="I3273">
        <v>12009</v>
      </c>
      <c r="J3273">
        <v>4</v>
      </c>
      <c r="K3273" s="5">
        <v>3104.899214</v>
      </c>
      <c r="L3273" s="6">
        <v>8664.7300840000007</v>
      </c>
      <c r="M32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4" spans="1:13" x14ac:dyDescent="0.2">
      <c r="A3274" t="s">
        <v>768</v>
      </c>
      <c r="B3274" t="s">
        <v>49</v>
      </c>
      <c r="C3274">
        <v>4</v>
      </c>
      <c r="D3274" s="6">
        <v>86488.39</v>
      </c>
      <c r="E3274" s="6">
        <v>25330641401.119999</v>
      </c>
      <c r="F3274">
        <v>45</v>
      </c>
      <c r="G3274" t="s">
        <v>29</v>
      </c>
      <c r="H3274">
        <v>2007</v>
      </c>
      <c r="I3274">
        <v>10165</v>
      </c>
      <c r="J3274">
        <v>18</v>
      </c>
      <c r="K3274" s="5">
        <v>292878.09879999998</v>
      </c>
      <c r="L3274" s="6">
        <v>1921.9641979999999</v>
      </c>
      <c r="M32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5" spans="1:13" x14ac:dyDescent="0.2">
      <c r="A3275" t="s">
        <v>770</v>
      </c>
      <c r="B3275" t="s">
        <v>15</v>
      </c>
      <c r="C3275">
        <v>8</v>
      </c>
      <c r="D3275" s="6">
        <v>458392.79</v>
      </c>
      <c r="E3275" s="6">
        <v>1322996900.8299999</v>
      </c>
      <c r="F3275">
        <v>27</v>
      </c>
      <c r="G3275" t="s">
        <v>33</v>
      </c>
      <c r="H3275">
        <v>2010</v>
      </c>
      <c r="I3275">
        <v>3771</v>
      </c>
      <c r="J3275">
        <v>15</v>
      </c>
      <c r="K3275" s="5">
        <v>2885.164311</v>
      </c>
      <c r="L3275" s="6">
        <v>16977.510610000001</v>
      </c>
      <c r="M32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6" spans="1:13" x14ac:dyDescent="0.2">
      <c r="A3276" t="s">
        <v>772</v>
      </c>
      <c r="B3276" t="s">
        <v>15</v>
      </c>
      <c r="C3276">
        <v>3</v>
      </c>
      <c r="D3276" s="6">
        <v>43860</v>
      </c>
      <c r="E3276" s="6">
        <v>17051569196.440001</v>
      </c>
      <c r="F3276">
        <v>9</v>
      </c>
      <c r="G3276" t="s">
        <v>21</v>
      </c>
      <c r="H3276">
        <v>2006</v>
      </c>
      <c r="I3276">
        <v>12929</v>
      </c>
      <c r="J3276">
        <v>19</v>
      </c>
      <c r="K3276" s="5">
        <v>388771.68829999998</v>
      </c>
      <c r="L3276" s="6">
        <v>4873.3330720000004</v>
      </c>
      <c r="M32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7" spans="1:13" x14ac:dyDescent="0.2">
      <c r="A3277" t="s">
        <v>773</v>
      </c>
      <c r="B3277" t="s">
        <v>49</v>
      </c>
      <c r="C3277">
        <v>6</v>
      </c>
      <c r="D3277" s="6">
        <v>21104</v>
      </c>
      <c r="E3277" s="6">
        <v>9301001368.7099991</v>
      </c>
      <c r="F3277">
        <v>31</v>
      </c>
      <c r="G3277" t="s">
        <v>16</v>
      </c>
      <c r="H3277">
        <v>2001</v>
      </c>
      <c r="I3277">
        <v>8342</v>
      </c>
      <c r="J3277">
        <v>24</v>
      </c>
      <c r="K3277" s="5">
        <v>440721.1151</v>
      </c>
      <c r="L3277" s="6">
        <v>680.77432910000005</v>
      </c>
      <c r="M32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8" spans="1:13" x14ac:dyDescent="0.2">
      <c r="A3278" t="s">
        <v>774</v>
      </c>
      <c r="B3278" t="s">
        <v>15</v>
      </c>
      <c r="C3278">
        <v>5</v>
      </c>
      <c r="D3278" s="6">
        <v>4369.34</v>
      </c>
      <c r="E3278" s="6">
        <v>1140626885.1400001</v>
      </c>
      <c r="F3278">
        <v>10</v>
      </c>
      <c r="G3278" t="s">
        <v>27</v>
      </c>
      <c r="H3278">
        <v>2013</v>
      </c>
      <c r="I3278">
        <v>1453</v>
      </c>
      <c r="J3278">
        <v>12</v>
      </c>
      <c r="K3278" s="5">
        <v>261051.24290000001</v>
      </c>
      <c r="L3278" s="6">
        <v>436.93433640000001</v>
      </c>
      <c r="M32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79" spans="1:13" x14ac:dyDescent="0.2">
      <c r="A3279" t="s">
        <v>100</v>
      </c>
      <c r="B3279" t="s">
        <v>42</v>
      </c>
      <c r="C3279">
        <v>1</v>
      </c>
      <c r="D3279" s="6">
        <v>158288.25</v>
      </c>
      <c r="E3279" s="6">
        <v>5586959852.4499998</v>
      </c>
      <c r="F3279">
        <v>16</v>
      </c>
      <c r="G3279" t="s">
        <v>21</v>
      </c>
      <c r="H3279">
        <v>2020</v>
      </c>
      <c r="I3279">
        <v>14416</v>
      </c>
      <c r="J3279">
        <v>5</v>
      </c>
      <c r="K3279" s="5">
        <v>35295.111770000003</v>
      </c>
      <c r="L3279" s="6">
        <v>9893.0157810000001</v>
      </c>
      <c r="M32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0" spans="1:13" x14ac:dyDescent="0.2">
      <c r="A3280" t="s">
        <v>775</v>
      </c>
      <c r="B3280" t="s">
        <v>12</v>
      </c>
      <c r="C3280">
        <v>4</v>
      </c>
      <c r="D3280" s="6">
        <v>206113.59</v>
      </c>
      <c r="E3280" s="6">
        <v>8326340850.8900003</v>
      </c>
      <c r="F3280">
        <v>17</v>
      </c>
      <c r="G3280" t="s">
        <v>29</v>
      </c>
      <c r="H3280">
        <v>2020</v>
      </c>
      <c r="I3280">
        <v>17228</v>
      </c>
      <c r="J3280">
        <v>5</v>
      </c>
      <c r="K3280" s="5">
        <v>40395.854449999999</v>
      </c>
      <c r="L3280" s="6">
        <v>12124.32905</v>
      </c>
      <c r="M32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1" spans="1:13" x14ac:dyDescent="0.2">
      <c r="A3281" t="s">
        <v>777</v>
      </c>
      <c r="B3281" t="s">
        <v>15</v>
      </c>
      <c r="C3281">
        <v>10</v>
      </c>
      <c r="D3281" s="6">
        <v>214187.46</v>
      </c>
      <c r="E3281" s="6">
        <v>7413355868.8999996</v>
      </c>
      <c r="F3281">
        <v>45</v>
      </c>
      <c r="G3281" t="s">
        <v>29</v>
      </c>
      <c r="H3281">
        <v>2001</v>
      </c>
      <c r="I3281">
        <v>14364</v>
      </c>
      <c r="J3281">
        <v>24</v>
      </c>
      <c r="K3281" s="5">
        <v>34610.530729999999</v>
      </c>
      <c r="L3281" s="6">
        <v>4759.7213430000002</v>
      </c>
      <c r="M32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2" spans="1:13" x14ac:dyDescent="0.2">
      <c r="A3282" t="s">
        <v>779</v>
      </c>
      <c r="B3282" t="s">
        <v>24</v>
      </c>
      <c r="C3282">
        <v>9</v>
      </c>
      <c r="D3282" s="6">
        <v>203651.59</v>
      </c>
      <c r="E3282" s="6">
        <v>8201401204.4300003</v>
      </c>
      <c r="F3282">
        <v>39</v>
      </c>
      <c r="G3282" t="s">
        <v>29</v>
      </c>
      <c r="H3282">
        <v>2020</v>
      </c>
      <c r="I3282">
        <v>14154</v>
      </c>
      <c r="J3282">
        <v>5</v>
      </c>
      <c r="K3282" s="5">
        <v>40270.726119999999</v>
      </c>
      <c r="L3282" s="6">
        <v>5221.8357349999997</v>
      </c>
      <c r="M32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3" spans="1:13" x14ac:dyDescent="0.2">
      <c r="A3283" t="s">
        <v>780</v>
      </c>
      <c r="B3283" t="s">
        <v>42</v>
      </c>
      <c r="C3283">
        <v>7</v>
      </c>
      <c r="D3283" s="6">
        <v>226693.18</v>
      </c>
      <c r="E3283" s="6">
        <v>8067665221.46</v>
      </c>
      <c r="F3283">
        <v>26</v>
      </c>
      <c r="G3283" t="s">
        <v>10</v>
      </c>
      <c r="H3283">
        <v>2004</v>
      </c>
      <c r="I3283">
        <v>12584</v>
      </c>
      <c r="J3283">
        <v>21</v>
      </c>
      <c r="K3283" s="5">
        <v>35587.47853</v>
      </c>
      <c r="L3283" s="6">
        <v>8718.9683010000008</v>
      </c>
      <c r="M32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4" spans="1:13" x14ac:dyDescent="0.2">
      <c r="A3284" t="s">
        <v>784</v>
      </c>
      <c r="B3284" t="s">
        <v>32</v>
      </c>
      <c r="C3284">
        <v>1</v>
      </c>
      <c r="D3284" s="6">
        <v>133473.04</v>
      </c>
      <c r="E3284" s="6">
        <v>21557324355.669998</v>
      </c>
      <c r="F3284">
        <v>13</v>
      </c>
      <c r="G3284" t="s">
        <v>21</v>
      </c>
      <c r="H3284">
        <v>2023</v>
      </c>
      <c r="I3284">
        <v>13724</v>
      </c>
      <c r="J3284">
        <v>2</v>
      </c>
      <c r="K3284" s="5">
        <v>161509.70749999999</v>
      </c>
      <c r="L3284" s="6">
        <v>10267.156559999999</v>
      </c>
      <c r="M32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5" spans="1:13" x14ac:dyDescent="0.2">
      <c r="A3285" t="s">
        <v>101</v>
      </c>
      <c r="B3285" t="s">
        <v>12</v>
      </c>
      <c r="C3285">
        <v>10</v>
      </c>
      <c r="D3285" s="6">
        <v>108542.7</v>
      </c>
      <c r="E3285" s="6">
        <v>4630172763.5299997</v>
      </c>
      <c r="F3285">
        <v>18</v>
      </c>
      <c r="G3285" t="s">
        <v>37</v>
      </c>
      <c r="H3285">
        <v>2016</v>
      </c>
      <c r="I3285">
        <v>9133</v>
      </c>
      <c r="J3285">
        <v>9</v>
      </c>
      <c r="K3285" s="5">
        <v>42656.614679999999</v>
      </c>
      <c r="L3285" s="6">
        <v>6030.1501179999996</v>
      </c>
      <c r="M32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6" spans="1:13" x14ac:dyDescent="0.2">
      <c r="A3286" t="s">
        <v>785</v>
      </c>
      <c r="B3286" t="s">
        <v>32</v>
      </c>
      <c r="C3286">
        <v>2</v>
      </c>
      <c r="D3286" s="6">
        <v>22232.79</v>
      </c>
      <c r="E3286" s="6">
        <v>5266135277.5600004</v>
      </c>
      <c r="F3286">
        <v>35</v>
      </c>
      <c r="G3286" t="s">
        <v>35</v>
      </c>
      <c r="H3286">
        <v>2011</v>
      </c>
      <c r="I3286">
        <v>12037</v>
      </c>
      <c r="J3286">
        <v>14</v>
      </c>
      <c r="K3286" s="5">
        <v>236862.48480000001</v>
      </c>
      <c r="L3286" s="6">
        <v>635.22247030000005</v>
      </c>
      <c r="M32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7" spans="1:13" x14ac:dyDescent="0.2">
      <c r="A3287" t="s">
        <v>786</v>
      </c>
      <c r="B3287" t="s">
        <v>9</v>
      </c>
      <c r="C3287">
        <v>7</v>
      </c>
      <c r="D3287" s="6">
        <v>106110.53</v>
      </c>
      <c r="E3287" s="6">
        <v>4239941128.0500002</v>
      </c>
      <c r="F3287">
        <v>11</v>
      </c>
      <c r="G3287" t="s">
        <v>35</v>
      </c>
      <c r="H3287">
        <v>2019</v>
      </c>
      <c r="I3287">
        <v>17171</v>
      </c>
      <c r="J3287">
        <v>6</v>
      </c>
      <c r="K3287" s="5">
        <v>39956.779240000003</v>
      </c>
      <c r="L3287" s="6">
        <v>9646.4118070000004</v>
      </c>
      <c r="M32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8" spans="1:13" x14ac:dyDescent="0.2">
      <c r="A3288" t="s">
        <v>787</v>
      </c>
      <c r="B3288" t="s">
        <v>42</v>
      </c>
      <c r="C3288">
        <v>2</v>
      </c>
      <c r="D3288" s="6">
        <v>118673.07</v>
      </c>
      <c r="E3288" s="6">
        <v>4423525150.1099997</v>
      </c>
      <c r="F3288">
        <v>22</v>
      </c>
      <c r="G3288" t="s">
        <v>10</v>
      </c>
      <c r="H3288">
        <v>2023</v>
      </c>
      <c r="I3288">
        <v>10862</v>
      </c>
      <c r="J3288">
        <v>2</v>
      </c>
      <c r="K3288" s="5">
        <v>37273.88536</v>
      </c>
      <c r="L3288" s="6">
        <v>5394.2305409999999</v>
      </c>
      <c r="M32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89" spans="1:13" x14ac:dyDescent="0.2">
      <c r="A3289" t="s">
        <v>789</v>
      </c>
      <c r="B3289" t="s">
        <v>9</v>
      </c>
      <c r="C3289">
        <v>6</v>
      </c>
      <c r="D3289" s="6">
        <v>32360.080000000002</v>
      </c>
      <c r="E3289" s="6">
        <v>14838791642.139999</v>
      </c>
      <c r="F3289">
        <v>16</v>
      </c>
      <c r="G3289" t="s">
        <v>35</v>
      </c>
      <c r="H3289">
        <v>2012</v>
      </c>
      <c r="I3289">
        <v>17871</v>
      </c>
      <c r="J3289">
        <v>13</v>
      </c>
      <c r="K3289" s="5">
        <v>458551.33279999997</v>
      </c>
      <c r="L3289" s="6">
        <v>2022.5052000000001</v>
      </c>
      <c r="M32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0" spans="1:13" x14ac:dyDescent="0.2">
      <c r="A3290" t="s">
        <v>790</v>
      </c>
      <c r="B3290" t="s">
        <v>18</v>
      </c>
      <c r="C3290">
        <v>7</v>
      </c>
      <c r="D3290" s="6">
        <v>71262.8</v>
      </c>
      <c r="E3290" s="6">
        <v>324118030.45999998</v>
      </c>
      <c r="F3290">
        <v>28</v>
      </c>
      <c r="G3290" t="s">
        <v>10</v>
      </c>
      <c r="H3290">
        <v>2004</v>
      </c>
      <c r="I3290">
        <v>9717</v>
      </c>
      <c r="J3290">
        <v>21</v>
      </c>
      <c r="K3290" s="5">
        <v>4547.2080370000003</v>
      </c>
      <c r="L3290" s="6">
        <v>2545.0999270000002</v>
      </c>
      <c r="M32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1" spans="1:13" x14ac:dyDescent="0.2">
      <c r="A3291" t="s">
        <v>793</v>
      </c>
      <c r="B3291" t="s">
        <v>24</v>
      </c>
      <c r="C3291">
        <v>10</v>
      </c>
      <c r="D3291" s="6">
        <v>28836.38</v>
      </c>
      <c r="E3291" s="6">
        <v>7600224161.3100004</v>
      </c>
      <c r="F3291">
        <v>29</v>
      </c>
      <c r="G3291" t="s">
        <v>21</v>
      </c>
      <c r="H3291">
        <v>2010</v>
      </c>
      <c r="I3291">
        <v>12838</v>
      </c>
      <c r="J3291">
        <v>15</v>
      </c>
      <c r="K3291" s="5">
        <v>263562.77279999998</v>
      </c>
      <c r="L3291" s="6">
        <v>994.35780729999999</v>
      </c>
      <c r="M32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2" spans="1:13" x14ac:dyDescent="0.2">
      <c r="A3292" t="s">
        <v>794</v>
      </c>
      <c r="B3292" t="s">
        <v>32</v>
      </c>
      <c r="C3292">
        <v>3</v>
      </c>
      <c r="D3292" s="6">
        <v>178276.28</v>
      </c>
      <c r="E3292" s="6">
        <v>4181657611.9299998</v>
      </c>
      <c r="F3292">
        <v>13</v>
      </c>
      <c r="G3292" t="s">
        <v>10</v>
      </c>
      <c r="H3292">
        <v>2023</v>
      </c>
      <c r="I3292">
        <v>1841</v>
      </c>
      <c r="J3292">
        <v>2</v>
      </c>
      <c r="K3292" s="5">
        <v>23455.051189999998</v>
      </c>
      <c r="L3292" s="6">
        <v>13713.5602</v>
      </c>
      <c r="M32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3" spans="1:13" x14ac:dyDescent="0.2">
      <c r="A3293" t="s">
        <v>102</v>
      </c>
      <c r="B3293" t="s">
        <v>9</v>
      </c>
      <c r="C3293">
        <v>7</v>
      </c>
      <c r="D3293" s="6">
        <v>134047.54</v>
      </c>
      <c r="E3293" s="6">
        <v>2357879218.23</v>
      </c>
      <c r="F3293">
        <v>20</v>
      </c>
      <c r="G3293" t="s">
        <v>16</v>
      </c>
      <c r="H3293">
        <v>2004</v>
      </c>
      <c r="I3293">
        <v>8198</v>
      </c>
      <c r="J3293">
        <v>21</v>
      </c>
      <c r="K3293" s="5">
        <v>17588.872800000001</v>
      </c>
      <c r="L3293" s="6">
        <v>6702.377117</v>
      </c>
      <c r="M32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4" spans="1:13" x14ac:dyDescent="0.2">
      <c r="A3294" t="s">
        <v>795</v>
      </c>
      <c r="B3294" t="s">
        <v>24</v>
      </c>
      <c r="C3294">
        <v>1</v>
      </c>
      <c r="D3294" s="6">
        <v>120656.97</v>
      </c>
      <c r="E3294" s="6">
        <v>19092252867.060001</v>
      </c>
      <c r="F3294">
        <v>12</v>
      </c>
      <c r="G3294" t="s">
        <v>33</v>
      </c>
      <c r="H3294">
        <v>2005</v>
      </c>
      <c r="I3294">
        <v>12851</v>
      </c>
      <c r="J3294">
        <v>20</v>
      </c>
      <c r="K3294" s="5">
        <v>158234.81200000001</v>
      </c>
      <c r="L3294" s="6">
        <v>10054.74711</v>
      </c>
      <c r="M32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5" spans="1:13" x14ac:dyDescent="0.2">
      <c r="A3295" t="s">
        <v>796</v>
      </c>
      <c r="B3295" t="s">
        <v>24</v>
      </c>
      <c r="C3295">
        <v>10</v>
      </c>
      <c r="D3295" s="6">
        <v>32489.599999999999</v>
      </c>
      <c r="E3295" s="6">
        <v>7140346570.0500002</v>
      </c>
      <c r="F3295">
        <v>42</v>
      </c>
      <c r="G3295" t="s">
        <v>19</v>
      </c>
      <c r="H3295">
        <v>2006</v>
      </c>
      <c r="I3295">
        <v>6925</v>
      </c>
      <c r="J3295">
        <v>19</v>
      </c>
      <c r="K3295" s="5">
        <v>219772.3192</v>
      </c>
      <c r="L3295" s="6">
        <v>773.56183320000002</v>
      </c>
      <c r="M32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6" spans="1:13" x14ac:dyDescent="0.2">
      <c r="A3296" t="s">
        <v>797</v>
      </c>
      <c r="B3296" t="s">
        <v>49</v>
      </c>
      <c r="C3296">
        <v>10</v>
      </c>
      <c r="D3296" s="6">
        <v>38571.129999999997</v>
      </c>
      <c r="E3296" s="6">
        <v>192372009.49000001</v>
      </c>
      <c r="F3296">
        <v>2</v>
      </c>
      <c r="G3296" t="s">
        <v>35</v>
      </c>
      <c r="H3296">
        <v>2014</v>
      </c>
      <c r="I3296">
        <v>18636</v>
      </c>
      <c r="J3296">
        <v>11</v>
      </c>
      <c r="K3296" s="5">
        <v>4986.4615999999996</v>
      </c>
      <c r="L3296" s="6">
        <v>19285.562969999999</v>
      </c>
      <c r="M32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7" spans="1:13" x14ac:dyDescent="0.2">
      <c r="A3297" t="s">
        <v>798</v>
      </c>
      <c r="B3297" t="s">
        <v>49</v>
      </c>
      <c r="C3297">
        <v>1</v>
      </c>
      <c r="D3297" s="6">
        <v>294740.98</v>
      </c>
      <c r="E3297" s="6">
        <v>5797465284.2799997</v>
      </c>
      <c r="F3297">
        <v>30</v>
      </c>
      <c r="G3297" t="s">
        <v>27</v>
      </c>
      <c r="H3297">
        <v>2011</v>
      </c>
      <c r="I3297">
        <v>19648</v>
      </c>
      <c r="J3297">
        <v>14</v>
      </c>
      <c r="K3297" s="5">
        <v>19668.69542</v>
      </c>
      <c r="L3297" s="6">
        <v>9824.6992969999992</v>
      </c>
      <c r="M32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8" spans="1:13" x14ac:dyDescent="0.2">
      <c r="A3298" t="s">
        <v>799</v>
      </c>
      <c r="B3298" t="s">
        <v>12</v>
      </c>
      <c r="C3298">
        <v>5</v>
      </c>
      <c r="D3298" s="6">
        <v>478522.5</v>
      </c>
      <c r="E3298" s="6">
        <v>20268954491.52</v>
      </c>
      <c r="F3298">
        <v>47</v>
      </c>
      <c r="G3298" t="s">
        <v>21</v>
      </c>
      <c r="H3298">
        <v>2007</v>
      </c>
      <c r="I3298">
        <v>1063</v>
      </c>
      <c r="J3298">
        <v>18</v>
      </c>
      <c r="K3298" s="5">
        <v>42356.369480000001</v>
      </c>
      <c r="L3298" s="6">
        <v>10181.32987</v>
      </c>
      <c r="M32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299" spans="1:13" x14ac:dyDescent="0.2">
      <c r="A3299" t="s">
        <v>800</v>
      </c>
      <c r="B3299" t="s">
        <v>12</v>
      </c>
      <c r="C3299">
        <v>1</v>
      </c>
      <c r="D3299" s="6">
        <v>222084.66</v>
      </c>
      <c r="E3299" s="6">
        <v>11028499994.26</v>
      </c>
      <c r="F3299">
        <v>13</v>
      </c>
      <c r="G3299" t="s">
        <v>29</v>
      </c>
      <c r="H3299">
        <v>2020</v>
      </c>
      <c r="I3299">
        <v>7636</v>
      </c>
      <c r="J3299">
        <v>5</v>
      </c>
      <c r="K3299" s="5">
        <v>49657.989970000002</v>
      </c>
      <c r="L3299" s="6">
        <v>17083.435519999999</v>
      </c>
      <c r="M32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0" spans="1:13" x14ac:dyDescent="0.2">
      <c r="A3300" t="s">
        <v>802</v>
      </c>
      <c r="B3300" t="s">
        <v>24</v>
      </c>
      <c r="C3300">
        <v>4</v>
      </c>
      <c r="D3300" s="6">
        <v>369335.74</v>
      </c>
      <c r="E3300" s="6">
        <v>5627164620.5699997</v>
      </c>
      <c r="F3300">
        <v>32</v>
      </c>
      <c r="G3300" t="s">
        <v>37</v>
      </c>
      <c r="H3300">
        <v>2010</v>
      </c>
      <c r="I3300">
        <v>1591</v>
      </c>
      <c r="J3300">
        <v>15</v>
      </c>
      <c r="K3300" s="5">
        <v>15234.90612</v>
      </c>
      <c r="L3300" s="6">
        <v>11541.74179</v>
      </c>
      <c r="M33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1" spans="1:13" x14ac:dyDescent="0.2">
      <c r="A3301" t="s">
        <v>803</v>
      </c>
      <c r="B3301" t="s">
        <v>12</v>
      </c>
      <c r="C3301">
        <v>3</v>
      </c>
      <c r="D3301" s="6">
        <v>48636.43</v>
      </c>
      <c r="E3301" s="6">
        <v>16115712909.49</v>
      </c>
      <c r="F3301">
        <v>10</v>
      </c>
      <c r="G3301" t="s">
        <v>13</v>
      </c>
      <c r="H3301">
        <v>2003</v>
      </c>
      <c r="I3301">
        <v>7607</v>
      </c>
      <c r="J3301">
        <v>22</v>
      </c>
      <c r="K3301" s="5">
        <v>331349.6384</v>
      </c>
      <c r="L3301" s="6">
        <v>4863.6432349999995</v>
      </c>
      <c r="M33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2" spans="1:13" x14ac:dyDescent="0.2">
      <c r="A3302" t="s">
        <v>805</v>
      </c>
      <c r="B3302" t="s">
        <v>15</v>
      </c>
      <c r="C3302">
        <v>9</v>
      </c>
      <c r="D3302" s="6">
        <v>71615.039999999994</v>
      </c>
      <c r="E3302" s="6">
        <v>17444785803.459999</v>
      </c>
      <c r="F3302">
        <v>14</v>
      </c>
      <c r="G3302" t="s">
        <v>29</v>
      </c>
      <c r="H3302">
        <v>2011</v>
      </c>
      <c r="I3302">
        <v>7005</v>
      </c>
      <c r="J3302">
        <v>14</v>
      </c>
      <c r="K3302" s="5">
        <v>243590.10879999999</v>
      </c>
      <c r="L3302" s="6">
        <v>5115.3596479999997</v>
      </c>
      <c r="M33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3" spans="1:13" x14ac:dyDescent="0.2">
      <c r="A3303" t="s">
        <v>807</v>
      </c>
      <c r="B3303" t="s">
        <v>32</v>
      </c>
      <c r="C3303">
        <v>6</v>
      </c>
      <c r="D3303" s="6">
        <v>139327.37</v>
      </c>
      <c r="E3303" s="6">
        <v>4286929905.2399998</v>
      </c>
      <c r="F3303">
        <v>21</v>
      </c>
      <c r="G3303" t="s">
        <v>33</v>
      </c>
      <c r="H3303">
        <v>2009</v>
      </c>
      <c r="I3303">
        <v>178</v>
      </c>
      <c r="J3303">
        <v>16</v>
      </c>
      <c r="K3303" s="5">
        <v>30767.756710000001</v>
      </c>
      <c r="L3303" s="6">
        <v>6634.6365960000003</v>
      </c>
      <c r="M33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4" spans="1:13" x14ac:dyDescent="0.2">
      <c r="A3304" t="s">
        <v>808</v>
      </c>
      <c r="B3304" t="s">
        <v>12</v>
      </c>
      <c r="C3304">
        <v>8</v>
      </c>
      <c r="D3304" s="6">
        <v>34071.160000000003</v>
      </c>
      <c r="E3304" s="6">
        <v>12070734335.51</v>
      </c>
      <c r="F3304">
        <v>14</v>
      </c>
      <c r="G3304" t="s">
        <v>35</v>
      </c>
      <c r="H3304">
        <v>2005</v>
      </c>
      <c r="I3304">
        <v>8086</v>
      </c>
      <c r="J3304">
        <v>20</v>
      </c>
      <c r="K3304" s="5">
        <v>354279.1127</v>
      </c>
      <c r="L3304" s="6">
        <v>2433.6542720000002</v>
      </c>
      <c r="M33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5" spans="1:13" x14ac:dyDescent="0.2">
      <c r="A3305" t="s">
        <v>809</v>
      </c>
      <c r="B3305" t="s">
        <v>42</v>
      </c>
      <c r="C3305">
        <v>5</v>
      </c>
      <c r="D3305" s="6">
        <v>298106.96000000002</v>
      </c>
      <c r="E3305" s="6">
        <v>12440342810.620001</v>
      </c>
      <c r="F3305">
        <v>35</v>
      </c>
      <c r="G3305" t="s">
        <v>37</v>
      </c>
      <c r="H3305">
        <v>2003</v>
      </c>
      <c r="I3305">
        <v>3269</v>
      </c>
      <c r="J3305">
        <v>22</v>
      </c>
      <c r="K3305" s="5">
        <v>41730.138709999999</v>
      </c>
      <c r="L3305" s="6">
        <v>8517.3416529999995</v>
      </c>
      <c r="M33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6" spans="1:13" x14ac:dyDescent="0.2">
      <c r="A3306" t="s">
        <v>810</v>
      </c>
      <c r="B3306" t="s">
        <v>24</v>
      </c>
      <c r="C3306">
        <v>4</v>
      </c>
      <c r="D3306" s="6">
        <v>391087.21</v>
      </c>
      <c r="E3306" s="6">
        <v>1851433140.1700001</v>
      </c>
      <c r="F3306">
        <v>34</v>
      </c>
      <c r="G3306" t="s">
        <v>19</v>
      </c>
      <c r="H3306">
        <v>2014</v>
      </c>
      <c r="I3306">
        <v>6569</v>
      </c>
      <c r="J3306">
        <v>11</v>
      </c>
      <c r="K3306" s="5">
        <v>4733.0672530000002</v>
      </c>
      <c r="L3306" s="6">
        <v>11502.564909999999</v>
      </c>
      <c r="M33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7" spans="1:13" x14ac:dyDescent="0.2">
      <c r="A3307" t="s">
        <v>811</v>
      </c>
      <c r="B3307" t="s">
        <v>42</v>
      </c>
      <c r="C3307">
        <v>8</v>
      </c>
      <c r="D3307" s="6">
        <v>26327.88</v>
      </c>
      <c r="E3307" s="6">
        <v>6931884866.4399996</v>
      </c>
      <c r="F3307">
        <v>34</v>
      </c>
      <c r="G3307" t="s">
        <v>19</v>
      </c>
      <c r="H3307">
        <v>2000</v>
      </c>
      <c r="I3307">
        <v>15692</v>
      </c>
      <c r="J3307">
        <v>25</v>
      </c>
      <c r="K3307" s="5">
        <v>263289.64250000002</v>
      </c>
      <c r="L3307" s="6">
        <v>774.3494594</v>
      </c>
      <c r="M33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8" spans="1:13" x14ac:dyDescent="0.2">
      <c r="A3308" t="s">
        <v>812</v>
      </c>
      <c r="B3308" t="s">
        <v>32</v>
      </c>
      <c r="C3308">
        <v>9</v>
      </c>
      <c r="D3308" s="6">
        <v>52241.7</v>
      </c>
      <c r="E3308" s="6">
        <v>15955413450.559999</v>
      </c>
      <c r="F3308">
        <v>19</v>
      </c>
      <c r="G3308" t="s">
        <v>16</v>
      </c>
      <c r="H3308">
        <v>2018</v>
      </c>
      <c r="I3308">
        <v>11256</v>
      </c>
      <c r="J3308">
        <v>7</v>
      </c>
      <c r="K3308" s="5">
        <v>305414.27889999998</v>
      </c>
      <c r="L3308" s="6">
        <v>2749.5631709999998</v>
      </c>
      <c r="M33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09" spans="1:13" x14ac:dyDescent="0.2">
      <c r="A3309" t="s">
        <v>813</v>
      </c>
      <c r="B3309" t="s">
        <v>15</v>
      </c>
      <c r="C3309">
        <v>3</v>
      </c>
      <c r="D3309" s="6">
        <v>246333.52</v>
      </c>
      <c r="E3309" s="6">
        <v>4647813720.5699997</v>
      </c>
      <c r="F3309">
        <v>14</v>
      </c>
      <c r="G3309" t="s">
        <v>33</v>
      </c>
      <c r="H3309">
        <v>2020</v>
      </c>
      <c r="I3309">
        <v>17557</v>
      </c>
      <c r="J3309">
        <v>5</v>
      </c>
      <c r="K3309" s="5">
        <v>18866.970880000001</v>
      </c>
      <c r="L3309" s="6">
        <v>17595.25157</v>
      </c>
      <c r="M33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0" spans="1:13" x14ac:dyDescent="0.2">
      <c r="A3310" t="s">
        <v>814</v>
      </c>
      <c r="B3310" t="s">
        <v>49</v>
      </c>
      <c r="C3310">
        <v>9</v>
      </c>
      <c r="D3310" s="6">
        <v>371718.48</v>
      </c>
      <c r="E3310" s="6">
        <v>1163192528.8399999</v>
      </c>
      <c r="F3310">
        <v>32</v>
      </c>
      <c r="G3310" t="s">
        <v>13</v>
      </c>
      <c r="H3310">
        <v>2007</v>
      </c>
      <c r="I3310">
        <v>2927</v>
      </c>
      <c r="J3310">
        <v>18</v>
      </c>
      <c r="K3310" s="5">
        <v>3128.2297319999998</v>
      </c>
      <c r="L3310" s="6">
        <v>11616.202590000001</v>
      </c>
      <c r="M33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1" spans="1:13" x14ac:dyDescent="0.2">
      <c r="A3311" t="s">
        <v>104</v>
      </c>
      <c r="B3311" t="s">
        <v>18</v>
      </c>
      <c r="C3311">
        <v>8</v>
      </c>
      <c r="D3311" s="6">
        <v>27498.99</v>
      </c>
      <c r="E3311" s="6">
        <v>5542968257.29</v>
      </c>
      <c r="F3311">
        <v>9</v>
      </c>
      <c r="G3311" t="s">
        <v>10</v>
      </c>
      <c r="H3311">
        <v>2011</v>
      </c>
      <c r="I3311">
        <v>18955</v>
      </c>
      <c r="J3311">
        <v>14</v>
      </c>
      <c r="K3311" s="5">
        <v>201568.90919999999</v>
      </c>
      <c r="L3311" s="6">
        <v>3055.4429700000001</v>
      </c>
      <c r="M33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2" spans="1:13" x14ac:dyDescent="0.2">
      <c r="A3312" t="s">
        <v>815</v>
      </c>
      <c r="B3312" t="s">
        <v>32</v>
      </c>
      <c r="C3312">
        <v>3</v>
      </c>
      <c r="D3312" s="6">
        <v>485012.88</v>
      </c>
      <c r="E3312" s="6">
        <v>24227316609.48</v>
      </c>
      <c r="F3312">
        <v>28</v>
      </c>
      <c r="G3312" t="s">
        <v>35</v>
      </c>
      <c r="H3312">
        <v>2011</v>
      </c>
      <c r="I3312">
        <v>4854</v>
      </c>
      <c r="J3312">
        <v>14</v>
      </c>
      <c r="K3312" s="5">
        <v>49950.9038</v>
      </c>
      <c r="L3312" s="6">
        <v>17321.888490000001</v>
      </c>
      <c r="M33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3" spans="1:13" x14ac:dyDescent="0.2">
      <c r="A3313" t="s">
        <v>816</v>
      </c>
      <c r="B3313" t="s">
        <v>18</v>
      </c>
      <c r="C3313">
        <v>10</v>
      </c>
      <c r="D3313" s="6">
        <v>303969.02</v>
      </c>
      <c r="E3313" s="6">
        <v>1173822874.8499999</v>
      </c>
      <c r="F3313">
        <v>28</v>
      </c>
      <c r="G3313" t="s">
        <v>27</v>
      </c>
      <c r="H3313">
        <v>2021</v>
      </c>
      <c r="I3313">
        <v>18324</v>
      </c>
      <c r="J3313">
        <v>4</v>
      </c>
      <c r="K3313" s="5">
        <v>3860.652928</v>
      </c>
      <c r="L3313" s="6">
        <v>10856.036599999999</v>
      </c>
      <c r="M33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4" spans="1:13" x14ac:dyDescent="0.2">
      <c r="A3314" t="s">
        <v>818</v>
      </c>
      <c r="B3314" t="s">
        <v>32</v>
      </c>
      <c r="C3314">
        <v>8</v>
      </c>
      <c r="D3314" s="6">
        <v>96305.9</v>
      </c>
      <c r="E3314" s="6">
        <v>2191163867.1799998</v>
      </c>
      <c r="F3314">
        <v>11</v>
      </c>
      <c r="G3314" t="s">
        <v>13</v>
      </c>
      <c r="H3314">
        <v>2004</v>
      </c>
      <c r="I3314">
        <v>3154</v>
      </c>
      <c r="J3314">
        <v>21</v>
      </c>
      <c r="K3314" s="5">
        <v>22751.124640000002</v>
      </c>
      <c r="L3314" s="6">
        <v>8755.0819250000004</v>
      </c>
      <c r="M33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5" spans="1:13" x14ac:dyDescent="0.2">
      <c r="A3315" t="s">
        <v>820</v>
      </c>
      <c r="B3315" t="s">
        <v>49</v>
      </c>
      <c r="C3315">
        <v>8</v>
      </c>
      <c r="D3315" s="6">
        <v>172022.92</v>
      </c>
      <c r="E3315" s="6">
        <v>4573190700.4499998</v>
      </c>
      <c r="F3315">
        <v>35</v>
      </c>
      <c r="G3315" t="s">
        <v>37</v>
      </c>
      <c r="H3315">
        <v>2012</v>
      </c>
      <c r="I3315">
        <v>17808</v>
      </c>
      <c r="J3315">
        <v>13</v>
      </c>
      <c r="K3315" s="5">
        <v>26583.77519</v>
      </c>
      <c r="L3315" s="6">
        <v>4914.9406200000003</v>
      </c>
      <c r="M33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6" spans="1:13" x14ac:dyDescent="0.2">
      <c r="A3316" t="s">
        <v>821</v>
      </c>
      <c r="B3316" t="s">
        <v>32</v>
      </c>
      <c r="C3316">
        <v>3</v>
      </c>
      <c r="D3316" s="6">
        <v>319246.81</v>
      </c>
      <c r="E3316" s="6">
        <v>7908306143.1599998</v>
      </c>
      <c r="F3316">
        <v>20</v>
      </c>
      <c r="G3316" t="s">
        <v>16</v>
      </c>
      <c r="H3316">
        <v>2012</v>
      </c>
      <c r="I3316">
        <v>13638</v>
      </c>
      <c r="J3316">
        <v>13</v>
      </c>
      <c r="K3316" s="5">
        <v>24770.762650000001</v>
      </c>
      <c r="L3316" s="6">
        <v>15962.34038</v>
      </c>
      <c r="M33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7" spans="1:13" x14ac:dyDescent="0.2">
      <c r="A3317" t="s">
        <v>822</v>
      </c>
      <c r="B3317" t="s">
        <v>42</v>
      </c>
      <c r="C3317">
        <v>9</v>
      </c>
      <c r="D3317" s="6">
        <v>129974.58</v>
      </c>
      <c r="E3317" s="6">
        <v>4885145837.9899998</v>
      </c>
      <c r="F3317">
        <v>34</v>
      </c>
      <c r="G3317" t="s">
        <v>19</v>
      </c>
      <c r="H3317">
        <v>2002</v>
      </c>
      <c r="I3317">
        <v>6449</v>
      </c>
      <c r="J3317">
        <v>23</v>
      </c>
      <c r="K3317" s="5">
        <v>37584.393810000001</v>
      </c>
      <c r="L3317" s="6">
        <v>3822.7818139999999</v>
      </c>
      <c r="M33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8" spans="1:13" x14ac:dyDescent="0.2">
      <c r="A3318" t="s">
        <v>823</v>
      </c>
      <c r="B3318" t="s">
        <v>18</v>
      </c>
      <c r="C3318">
        <v>3</v>
      </c>
      <c r="D3318" s="6">
        <v>29664.89</v>
      </c>
      <c r="E3318" s="6">
        <v>14503480959.58</v>
      </c>
      <c r="F3318">
        <v>23</v>
      </c>
      <c r="G3318" t="s">
        <v>35</v>
      </c>
      <c r="H3318">
        <v>2009</v>
      </c>
      <c r="I3318">
        <v>19215</v>
      </c>
      <c r="J3318">
        <v>16</v>
      </c>
      <c r="K3318" s="5">
        <v>488909.6752</v>
      </c>
      <c r="L3318" s="6">
        <v>1289.777787</v>
      </c>
      <c r="M33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19" spans="1:13" x14ac:dyDescent="0.2">
      <c r="A3319" t="s">
        <v>25</v>
      </c>
      <c r="B3319" t="s">
        <v>9</v>
      </c>
      <c r="C3319">
        <v>7</v>
      </c>
      <c r="D3319" s="6">
        <v>412895.14</v>
      </c>
      <c r="E3319" s="6">
        <v>16303568856.290001</v>
      </c>
      <c r="F3319">
        <v>24</v>
      </c>
      <c r="G3319" t="s">
        <v>21</v>
      </c>
      <c r="H3319">
        <v>2006</v>
      </c>
      <c r="I3319">
        <v>8913</v>
      </c>
      <c r="J3319">
        <v>19</v>
      </c>
      <c r="K3319" s="5">
        <v>39484.978819999997</v>
      </c>
      <c r="L3319" s="6">
        <v>17203.96427</v>
      </c>
      <c r="M33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0" spans="1:13" x14ac:dyDescent="0.2">
      <c r="A3320" t="s">
        <v>825</v>
      </c>
      <c r="B3320" t="s">
        <v>15</v>
      </c>
      <c r="C3320">
        <v>2</v>
      </c>
      <c r="D3320" s="6">
        <v>487758.83</v>
      </c>
      <c r="E3320" s="6">
        <v>17821965715.48</v>
      </c>
      <c r="F3320">
        <v>47</v>
      </c>
      <c r="G3320" t="s">
        <v>29</v>
      </c>
      <c r="H3320">
        <v>2019</v>
      </c>
      <c r="I3320">
        <v>10436</v>
      </c>
      <c r="J3320">
        <v>6</v>
      </c>
      <c r="K3320" s="5">
        <v>36537.479070000001</v>
      </c>
      <c r="L3320" s="6">
        <v>10377.847400000001</v>
      </c>
      <c r="M33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1" spans="1:13" x14ac:dyDescent="0.2">
      <c r="A3321" t="s">
        <v>826</v>
      </c>
      <c r="B3321" t="s">
        <v>12</v>
      </c>
      <c r="C3321">
        <v>5</v>
      </c>
      <c r="D3321" s="6">
        <v>288935.38</v>
      </c>
      <c r="E3321" s="6">
        <v>12387812904.43</v>
      </c>
      <c r="F3321">
        <v>21</v>
      </c>
      <c r="G3321" t="s">
        <v>37</v>
      </c>
      <c r="H3321">
        <v>2007</v>
      </c>
      <c r="I3321">
        <v>15559</v>
      </c>
      <c r="J3321">
        <v>18</v>
      </c>
      <c r="K3321" s="5">
        <v>42872.991289999998</v>
      </c>
      <c r="L3321" s="6">
        <v>13758.82755</v>
      </c>
      <c r="M33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2" spans="1:13" x14ac:dyDescent="0.2">
      <c r="A3322" t="s">
        <v>827</v>
      </c>
      <c r="B3322" t="s">
        <v>15</v>
      </c>
      <c r="C3322">
        <v>8</v>
      </c>
      <c r="D3322" s="6">
        <v>81484.850000000006</v>
      </c>
      <c r="E3322" s="6">
        <v>26260176193.009998</v>
      </c>
      <c r="F3322">
        <v>29</v>
      </c>
      <c r="G3322" t="s">
        <v>16</v>
      </c>
      <c r="H3322">
        <v>2014</v>
      </c>
      <c r="I3322">
        <v>2434</v>
      </c>
      <c r="J3322">
        <v>11</v>
      </c>
      <c r="K3322" s="5">
        <v>322269.67570000002</v>
      </c>
      <c r="L3322" s="6">
        <v>2809.8222559999999</v>
      </c>
      <c r="M33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3" spans="1:13" x14ac:dyDescent="0.2">
      <c r="A3323" t="s">
        <v>830</v>
      </c>
      <c r="B3323" t="s">
        <v>24</v>
      </c>
      <c r="C3323">
        <v>1</v>
      </c>
      <c r="D3323" s="6">
        <v>334782.28000000003</v>
      </c>
      <c r="E3323" s="6">
        <v>12295999194.030001</v>
      </c>
      <c r="F3323">
        <v>18</v>
      </c>
      <c r="G3323" t="s">
        <v>10</v>
      </c>
      <c r="H3323">
        <v>2023</v>
      </c>
      <c r="I3323">
        <v>15532</v>
      </c>
      <c r="J3323">
        <v>2</v>
      </c>
      <c r="K3323" s="5">
        <v>36727.345679999999</v>
      </c>
      <c r="L3323" s="6">
        <v>18599.015380000001</v>
      </c>
      <c r="M33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4" spans="1:13" x14ac:dyDescent="0.2">
      <c r="A3324" t="s">
        <v>831</v>
      </c>
      <c r="B3324" t="s">
        <v>32</v>
      </c>
      <c r="C3324">
        <v>10</v>
      </c>
      <c r="D3324" s="6">
        <v>35810.94</v>
      </c>
      <c r="E3324" s="6">
        <v>10947425373.5</v>
      </c>
      <c r="F3324">
        <v>35</v>
      </c>
      <c r="G3324" t="s">
        <v>29</v>
      </c>
      <c r="H3324">
        <v>2007</v>
      </c>
      <c r="I3324">
        <v>12177</v>
      </c>
      <c r="J3324">
        <v>18</v>
      </c>
      <c r="K3324" s="5">
        <v>305699.57179999998</v>
      </c>
      <c r="L3324" s="6">
        <v>1023.169765</v>
      </c>
      <c r="M33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5" spans="1:13" x14ac:dyDescent="0.2">
      <c r="A3325" t="s">
        <v>833</v>
      </c>
      <c r="B3325" t="s">
        <v>24</v>
      </c>
      <c r="C3325">
        <v>4</v>
      </c>
      <c r="D3325" s="6">
        <v>8808.24</v>
      </c>
      <c r="E3325" s="6">
        <v>4031915319.48</v>
      </c>
      <c r="F3325">
        <v>35</v>
      </c>
      <c r="G3325" t="s">
        <v>10</v>
      </c>
      <c r="H3325">
        <v>2002</v>
      </c>
      <c r="I3325">
        <v>15013</v>
      </c>
      <c r="J3325">
        <v>23</v>
      </c>
      <c r="K3325" s="5">
        <v>457742.51669999998</v>
      </c>
      <c r="L3325" s="6">
        <v>251.66403529999999</v>
      </c>
      <c r="M33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6" spans="1:13" x14ac:dyDescent="0.2">
      <c r="A3326" t="s">
        <v>834</v>
      </c>
      <c r="B3326" t="s">
        <v>49</v>
      </c>
      <c r="C3326">
        <v>10</v>
      </c>
      <c r="D3326" s="6">
        <v>162999.88</v>
      </c>
      <c r="E3326" s="6">
        <v>6481475081.5100002</v>
      </c>
      <c r="F3326">
        <v>21</v>
      </c>
      <c r="G3326" t="s">
        <v>33</v>
      </c>
      <c r="H3326">
        <v>2021</v>
      </c>
      <c r="I3326">
        <v>6193</v>
      </c>
      <c r="J3326">
        <v>4</v>
      </c>
      <c r="K3326" s="5">
        <v>39762.680439999996</v>
      </c>
      <c r="L3326" s="6">
        <v>7761.8989769999998</v>
      </c>
      <c r="M33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7" spans="1:13" x14ac:dyDescent="0.2">
      <c r="A3327" t="s">
        <v>106</v>
      </c>
      <c r="B3327" t="s">
        <v>42</v>
      </c>
      <c r="C3327">
        <v>8</v>
      </c>
      <c r="D3327" s="6">
        <v>84485.41</v>
      </c>
      <c r="E3327" s="6">
        <v>25905559657.150002</v>
      </c>
      <c r="F3327">
        <v>23</v>
      </c>
      <c r="G3327" t="s">
        <v>29</v>
      </c>
      <c r="H3327">
        <v>2002</v>
      </c>
      <c r="I3327">
        <v>6933</v>
      </c>
      <c r="J3327">
        <v>23</v>
      </c>
      <c r="K3327" s="5">
        <v>306626.61119999998</v>
      </c>
      <c r="L3327" s="6">
        <v>3673.2787250000001</v>
      </c>
      <c r="M33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8" spans="1:13" x14ac:dyDescent="0.2">
      <c r="A3328" t="s">
        <v>835</v>
      </c>
      <c r="B3328" t="s">
        <v>18</v>
      </c>
      <c r="C3328">
        <v>4</v>
      </c>
      <c r="D3328" s="6">
        <v>477253.28</v>
      </c>
      <c r="E3328" s="6">
        <v>20024695318.349998</v>
      </c>
      <c r="F3328">
        <v>46</v>
      </c>
      <c r="G3328" t="s">
        <v>37</v>
      </c>
      <c r="H3328">
        <v>2019</v>
      </c>
      <c r="I3328">
        <v>989</v>
      </c>
      <c r="J3328">
        <v>6</v>
      </c>
      <c r="K3328" s="5">
        <v>41957.214390000001</v>
      </c>
      <c r="L3328" s="6">
        <v>10375.071239999999</v>
      </c>
      <c r="M33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29" spans="1:13" x14ac:dyDescent="0.2">
      <c r="A3329" t="s">
        <v>836</v>
      </c>
      <c r="B3329" t="s">
        <v>18</v>
      </c>
      <c r="C3329">
        <v>9</v>
      </c>
      <c r="D3329" s="6">
        <v>58941.37</v>
      </c>
      <c r="E3329" s="6">
        <v>16682402206.559999</v>
      </c>
      <c r="F3329">
        <v>31</v>
      </c>
      <c r="G3329" t="s">
        <v>10</v>
      </c>
      <c r="H3329">
        <v>2003</v>
      </c>
      <c r="I3329">
        <v>11051</v>
      </c>
      <c r="J3329">
        <v>22</v>
      </c>
      <c r="K3329" s="5">
        <v>283032.84789999999</v>
      </c>
      <c r="L3329" s="6">
        <v>1901.3344540000001</v>
      </c>
      <c r="M33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0" spans="1:13" x14ac:dyDescent="0.2">
      <c r="A3330" t="s">
        <v>838</v>
      </c>
      <c r="B3330" t="s">
        <v>24</v>
      </c>
      <c r="C3330">
        <v>5</v>
      </c>
      <c r="D3330" s="6">
        <v>212305.37</v>
      </c>
      <c r="E3330" s="6">
        <v>6663507234.8500004</v>
      </c>
      <c r="F3330">
        <v>33</v>
      </c>
      <c r="G3330" t="s">
        <v>27</v>
      </c>
      <c r="H3330">
        <v>2001</v>
      </c>
      <c r="I3330">
        <v>557</v>
      </c>
      <c r="J3330">
        <v>24</v>
      </c>
      <c r="K3330" s="5">
        <v>31385.428100000001</v>
      </c>
      <c r="L3330" s="6">
        <v>6433.4960650000003</v>
      </c>
      <c r="M33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1" spans="1:13" x14ac:dyDescent="0.2">
      <c r="A3331" t="s">
        <v>839</v>
      </c>
      <c r="B3331" t="s">
        <v>32</v>
      </c>
      <c r="C3331">
        <v>5</v>
      </c>
      <c r="D3331" s="6">
        <v>36835.4</v>
      </c>
      <c r="E3331" s="6">
        <v>9695530261.2999992</v>
      </c>
      <c r="F3331">
        <v>37</v>
      </c>
      <c r="G3331" t="s">
        <v>21</v>
      </c>
      <c r="H3331">
        <v>2016</v>
      </c>
      <c r="I3331">
        <v>1533</v>
      </c>
      <c r="J3331">
        <v>9</v>
      </c>
      <c r="K3331" s="5">
        <v>263211.30290000001</v>
      </c>
      <c r="L3331" s="6">
        <v>995.55133079999996</v>
      </c>
      <c r="M33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2" spans="1:13" x14ac:dyDescent="0.2">
      <c r="A3332" t="s">
        <v>840</v>
      </c>
      <c r="B3332" t="s">
        <v>32</v>
      </c>
      <c r="C3332">
        <v>3</v>
      </c>
      <c r="D3332" s="6">
        <v>314445.05</v>
      </c>
      <c r="E3332" s="6">
        <v>7087168197.6199999</v>
      </c>
      <c r="F3332">
        <v>19</v>
      </c>
      <c r="G3332" t="s">
        <v>33</v>
      </c>
      <c r="H3332">
        <v>2009</v>
      </c>
      <c r="I3332">
        <v>10008</v>
      </c>
      <c r="J3332">
        <v>16</v>
      </c>
      <c r="K3332" s="5">
        <v>22537.653719999998</v>
      </c>
      <c r="L3332" s="6">
        <v>16549.739710000002</v>
      </c>
      <c r="M33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3" spans="1:13" x14ac:dyDescent="0.2">
      <c r="A3333" t="s">
        <v>841</v>
      </c>
      <c r="B3333" t="s">
        <v>15</v>
      </c>
      <c r="C3333">
        <v>4</v>
      </c>
      <c r="D3333" s="6">
        <v>56447.16</v>
      </c>
      <c r="E3333" s="6">
        <v>18667089765.669998</v>
      </c>
      <c r="F3333">
        <v>47</v>
      </c>
      <c r="G3333" t="s">
        <v>37</v>
      </c>
      <c r="H3333">
        <v>2019</v>
      </c>
      <c r="I3333">
        <v>8959</v>
      </c>
      <c r="J3333">
        <v>6</v>
      </c>
      <c r="K3333" s="5">
        <v>330699.26770000003</v>
      </c>
      <c r="L3333" s="6">
        <v>1201.00333</v>
      </c>
      <c r="M33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4" spans="1:13" x14ac:dyDescent="0.2">
      <c r="A3334" t="s">
        <v>842</v>
      </c>
      <c r="B3334" t="s">
        <v>15</v>
      </c>
      <c r="C3334">
        <v>6</v>
      </c>
      <c r="D3334" s="6">
        <v>186823.62</v>
      </c>
      <c r="E3334" s="6">
        <v>6623683870.6599998</v>
      </c>
      <c r="F3334">
        <v>39</v>
      </c>
      <c r="G3334" t="s">
        <v>29</v>
      </c>
      <c r="H3334">
        <v>2000</v>
      </c>
      <c r="I3334">
        <v>1421</v>
      </c>
      <c r="J3334">
        <v>25</v>
      </c>
      <c r="K3334" s="5">
        <v>35453.209600000002</v>
      </c>
      <c r="L3334" s="6">
        <v>4790.349295</v>
      </c>
      <c r="M33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5" spans="1:13" x14ac:dyDescent="0.2">
      <c r="A3335" t="s">
        <v>843</v>
      </c>
      <c r="B3335" t="s">
        <v>12</v>
      </c>
      <c r="C3335">
        <v>6</v>
      </c>
      <c r="D3335" s="6">
        <v>175046.91</v>
      </c>
      <c r="E3335" s="6">
        <v>27219573284.52</v>
      </c>
      <c r="F3335">
        <v>34</v>
      </c>
      <c r="G3335" t="s">
        <v>10</v>
      </c>
      <c r="H3335">
        <v>2000</v>
      </c>
      <c r="I3335">
        <v>12952</v>
      </c>
      <c r="J3335">
        <v>25</v>
      </c>
      <c r="K3335" s="5">
        <v>155497.7365</v>
      </c>
      <c r="L3335" s="6">
        <v>5148.4385199999997</v>
      </c>
      <c r="M33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6" spans="1:13" x14ac:dyDescent="0.2">
      <c r="A3336" t="s">
        <v>844</v>
      </c>
      <c r="B3336" t="s">
        <v>42</v>
      </c>
      <c r="C3336">
        <v>2</v>
      </c>
      <c r="D3336" s="6">
        <v>249351.74</v>
      </c>
      <c r="E3336" s="6">
        <v>4629582040.5200005</v>
      </c>
      <c r="F3336">
        <v>34</v>
      </c>
      <c r="G3336" t="s">
        <v>13</v>
      </c>
      <c r="H3336">
        <v>2008</v>
      </c>
      <c r="I3336">
        <v>15381</v>
      </c>
      <c r="J3336">
        <v>17</v>
      </c>
      <c r="K3336" s="5">
        <v>18565.472030000001</v>
      </c>
      <c r="L3336" s="6">
        <v>7333.8746019999999</v>
      </c>
      <c r="M33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7" spans="1:13" x14ac:dyDescent="0.2">
      <c r="A3337" t="s">
        <v>107</v>
      </c>
      <c r="B3337" t="s">
        <v>24</v>
      </c>
      <c r="C3337">
        <v>1</v>
      </c>
      <c r="D3337" s="6">
        <v>363134.3</v>
      </c>
      <c r="E3337" s="6">
        <v>7772600871.7799997</v>
      </c>
      <c r="F3337">
        <v>34</v>
      </c>
      <c r="G3337" t="s">
        <v>29</v>
      </c>
      <c r="H3337">
        <v>2010</v>
      </c>
      <c r="I3337">
        <v>2816</v>
      </c>
      <c r="J3337">
        <v>15</v>
      </c>
      <c r="K3337" s="5">
        <v>21403.204559999998</v>
      </c>
      <c r="L3337" s="6">
        <v>10680.420630000001</v>
      </c>
      <c r="M33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8" spans="1:13" x14ac:dyDescent="0.2">
      <c r="A3338" t="s">
        <v>845</v>
      </c>
      <c r="B3338" t="s">
        <v>18</v>
      </c>
      <c r="C3338">
        <v>10</v>
      </c>
      <c r="D3338" s="6">
        <v>214487.1</v>
      </c>
      <c r="E3338" s="6">
        <v>3267823311.8800001</v>
      </c>
      <c r="F3338">
        <v>25</v>
      </c>
      <c r="G3338" t="s">
        <v>27</v>
      </c>
      <c r="H3338">
        <v>2004</v>
      </c>
      <c r="I3338">
        <v>11588</v>
      </c>
      <c r="J3338">
        <v>21</v>
      </c>
      <c r="K3338" s="5">
        <v>15234.52411</v>
      </c>
      <c r="L3338" s="6">
        <v>8579.4838139999993</v>
      </c>
      <c r="M33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39" spans="1:13" x14ac:dyDescent="0.2">
      <c r="A3339" t="s">
        <v>849</v>
      </c>
      <c r="B3339" t="s">
        <v>42</v>
      </c>
      <c r="C3339">
        <v>6</v>
      </c>
      <c r="D3339" s="6">
        <v>388757.03</v>
      </c>
      <c r="E3339" s="6">
        <v>12746525378.030001</v>
      </c>
      <c r="F3339">
        <v>31</v>
      </c>
      <c r="G3339" t="s">
        <v>33</v>
      </c>
      <c r="H3339">
        <v>2021</v>
      </c>
      <c r="I3339">
        <v>10869</v>
      </c>
      <c r="J3339">
        <v>4</v>
      </c>
      <c r="K3339" s="5">
        <v>32786.896489999999</v>
      </c>
      <c r="L3339" s="6">
        <v>12540.54947</v>
      </c>
      <c r="M33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0" spans="1:13" x14ac:dyDescent="0.2">
      <c r="A3340" t="s">
        <v>850</v>
      </c>
      <c r="B3340" t="s">
        <v>49</v>
      </c>
      <c r="C3340">
        <v>6</v>
      </c>
      <c r="D3340" s="6">
        <v>458669.99</v>
      </c>
      <c r="E3340" s="6">
        <v>196823303.27000001</v>
      </c>
      <c r="F3340">
        <v>37</v>
      </c>
      <c r="G3340" t="s">
        <v>10</v>
      </c>
      <c r="H3340">
        <v>2003</v>
      </c>
      <c r="I3340">
        <v>6979</v>
      </c>
      <c r="J3340">
        <v>22</v>
      </c>
      <c r="K3340" s="5">
        <v>428.11746040000003</v>
      </c>
      <c r="L3340" s="6">
        <v>12396.486339999999</v>
      </c>
      <c r="M33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1" spans="1:13" x14ac:dyDescent="0.2">
      <c r="A3341" t="s">
        <v>851</v>
      </c>
      <c r="B3341" t="s">
        <v>18</v>
      </c>
      <c r="C3341">
        <v>9</v>
      </c>
      <c r="D3341" s="6">
        <v>491690.54</v>
      </c>
      <c r="E3341" s="6">
        <v>10411023819.34</v>
      </c>
      <c r="F3341">
        <v>27</v>
      </c>
      <c r="G3341" t="s">
        <v>37</v>
      </c>
      <c r="H3341">
        <v>2008</v>
      </c>
      <c r="I3341">
        <v>6291</v>
      </c>
      <c r="J3341">
        <v>17</v>
      </c>
      <c r="K3341" s="5">
        <v>21172.935560000002</v>
      </c>
      <c r="L3341" s="6">
        <v>18210.760760000001</v>
      </c>
      <c r="M33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2" spans="1:13" x14ac:dyDescent="0.2">
      <c r="A3342" t="s">
        <v>853</v>
      </c>
      <c r="B3342" t="s">
        <v>24</v>
      </c>
      <c r="C3342">
        <v>4</v>
      </c>
      <c r="D3342" s="6">
        <v>225125.7</v>
      </c>
      <c r="E3342" s="6">
        <v>3769937449.8400002</v>
      </c>
      <c r="F3342">
        <v>37</v>
      </c>
      <c r="G3342" t="s">
        <v>21</v>
      </c>
      <c r="H3342">
        <v>2013</v>
      </c>
      <c r="I3342">
        <v>1968</v>
      </c>
      <c r="J3342">
        <v>12</v>
      </c>
      <c r="K3342" s="5">
        <v>16744.92181</v>
      </c>
      <c r="L3342" s="6">
        <v>6084.4785069999998</v>
      </c>
      <c r="M33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3" spans="1:13" x14ac:dyDescent="0.2">
      <c r="A3343" t="s">
        <v>854</v>
      </c>
      <c r="B3343" t="s">
        <v>24</v>
      </c>
      <c r="C3343">
        <v>1</v>
      </c>
      <c r="D3343" s="6">
        <v>47299.16</v>
      </c>
      <c r="E3343" s="6">
        <v>15280597190</v>
      </c>
      <c r="F3343">
        <v>41</v>
      </c>
      <c r="G3343" t="s">
        <v>37</v>
      </c>
      <c r="H3343">
        <v>2010</v>
      </c>
      <c r="I3343">
        <v>696</v>
      </c>
      <c r="J3343">
        <v>15</v>
      </c>
      <c r="K3343" s="5">
        <v>323061.7585</v>
      </c>
      <c r="L3343" s="6">
        <v>1153.6380549999999</v>
      </c>
      <c r="M33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4" spans="1:13" x14ac:dyDescent="0.2">
      <c r="A3344" t="s">
        <v>108</v>
      </c>
      <c r="B3344" t="s">
        <v>15</v>
      </c>
      <c r="C3344">
        <v>8</v>
      </c>
      <c r="D3344" s="6">
        <v>368956.11</v>
      </c>
      <c r="E3344" s="6">
        <v>1552719534.8</v>
      </c>
      <c r="F3344">
        <v>32</v>
      </c>
      <c r="G3344" t="s">
        <v>16</v>
      </c>
      <c r="H3344">
        <v>2012</v>
      </c>
      <c r="I3344">
        <v>1595</v>
      </c>
      <c r="J3344">
        <v>13</v>
      </c>
      <c r="K3344" s="5">
        <v>4207.412609</v>
      </c>
      <c r="L3344" s="6">
        <v>11529.878360000001</v>
      </c>
      <c r="M33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5" spans="1:13" x14ac:dyDescent="0.2">
      <c r="A3345" t="s">
        <v>856</v>
      </c>
      <c r="B3345" t="s">
        <v>24</v>
      </c>
      <c r="C3345">
        <v>1</v>
      </c>
      <c r="D3345" s="6">
        <v>43461.29</v>
      </c>
      <c r="E3345" s="6">
        <v>20316608026.98</v>
      </c>
      <c r="F3345">
        <v>46</v>
      </c>
      <c r="G3345" t="s">
        <v>27</v>
      </c>
      <c r="H3345">
        <v>2012</v>
      </c>
      <c r="I3345">
        <v>11847</v>
      </c>
      <c r="J3345">
        <v>13</v>
      </c>
      <c r="K3345" s="5">
        <v>467463.40139999997</v>
      </c>
      <c r="L3345" s="6">
        <v>944.81075050000004</v>
      </c>
      <c r="M33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6" spans="1:13" x14ac:dyDescent="0.2">
      <c r="A3346" t="s">
        <v>857</v>
      </c>
      <c r="B3346" t="s">
        <v>24</v>
      </c>
      <c r="C3346">
        <v>4</v>
      </c>
      <c r="D3346" s="6">
        <v>214274.23</v>
      </c>
      <c r="E3346" s="6">
        <v>6142938215.6300001</v>
      </c>
      <c r="F3346">
        <v>29</v>
      </c>
      <c r="G3346" t="s">
        <v>21</v>
      </c>
      <c r="H3346">
        <v>2015</v>
      </c>
      <c r="I3346">
        <v>12911</v>
      </c>
      <c r="J3346">
        <v>10</v>
      </c>
      <c r="K3346" s="5">
        <v>28667.58107</v>
      </c>
      <c r="L3346" s="6">
        <v>7388.7666509999999</v>
      </c>
      <c r="M33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7" spans="1:13" x14ac:dyDescent="0.2">
      <c r="A3347" t="s">
        <v>860</v>
      </c>
      <c r="B3347" t="s">
        <v>18</v>
      </c>
      <c r="C3347">
        <v>9</v>
      </c>
      <c r="D3347" s="6">
        <v>134049.72</v>
      </c>
      <c r="E3347" s="6">
        <v>3194528924.04</v>
      </c>
      <c r="F3347">
        <v>9</v>
      </c>
      <c r="G3347" t="s">
        <v>37</v>
      </c>
      <c r="H3347">
        <v>2013</v>
      </c>
      <c r="I3347">
        <v>7873</v>
      </c>
      <c r="J3347">
        <v>12</v>
      </c>
      <c r="K3347" s="5">
        <v>23829.925230000001</v>
      </c>
      <c r="L3347" s="6">
        <v>14894.41366</v>
      </c>
      <c r="M33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8" spans="1:13" x14ac:dyDescent="0.2">
      <c r="A3348" t="s">
        <v>861</v>
      </c>
      <c r="B3348" t="s">
        <v>9</v>
      </c>
      <c r="C3348">
        <v>5</v>
      </c>
      <c r="D3348" s="6">
        <v>88161.18</v>
      </c>
      <c r="E3348" s="6">
        <v>21047844681.630001</v>
      </c>
      <c r="F3348">
        <v>25</v>
      </c>
      <c r="G3348" t="s">
        <v>29</v>
      </c>
      <c r="H3348">
        <v>2023</v>
      </c>
      <c r="I3348">
        <v>2938</v>
      </c>
      <c r="J3348">
        <v>2</v>
      </c>
      <c r="K3348" s="5">
        <v>238741.76639999999</v>
      </c>
      <c r="L3348" s="6">
        <v>3526.4473149999999</v>
      </c>
      <c r="M33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49" spans="1:13" x14ac:dyDescent="0.2">
      <c r="A3349" t="s">
        <v>862</v>
      </c>
      <c r="B3349" t="s">
        <v>15</v>
      </c>
      <c r="C3349">
        <v>8</v>
      </c>
      <c r="D3349" s="6">
        <v>45482.77</v>
      </c>
      <c r="E3349" s="6">
        <v>11531759209.15</v>
      </c>
      <c r="F3349">
        <v>9</v>
      </c>
      <c r="G3349" t="s">
        <v>35</v>
      </c>
      <c r="H3349">
        <v>2008</v>
      </c>
      <c r="I3349">
        <v>17203</v>
      </c>
      <c r="J3349">
        <v>17</v>
      </c>
      <c r="K3349" s="5">
        <v>253540.2794</v>
      </c>
      <c r="L3349" s="6">
        <v>5053.6408979999997</v>
      </c>
      <c r="M33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0" spans="1:13" x14ac:dyDescent="0.2">
      <c r="A3350" t="s">
        <v>863</v>
      </c>
      <c r="B3350" t="s">
        <v>42</v>
      </c>
      <c r="C3350">
        <v>7</v>
      </c>
      <c r="D3350" s="6">
        <v>176265.08</v>
      </c>
      <c r="E3350" s="6">
        <v>4958774151.9499998</v>
      </c>
      <c r="F3350">
        <v>47</v>
      </c>
      <c r="G3350" t="s">
        <v>35</v>
      </c>
      <c r="H3350">
        <v>2018</v>
      </c>
      <c r="I3350">
        <v>15355</v>
      </c>
      <c r="J3350">
        <v>7</v>
      </c>
      <c r="K3350" s="5">
        <v>28131.481019999999</v>
      </c>
      <c r="L3350" s="6">
        <v>3750.3209529999999</v>
      </c>
      <c r="M33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1" spans="1:13" x14ac:dyDescent="0.2">
      <c r="A3351" t="s">
        <v>864</v>
      </c>
      <c r="B3351" t="s">
        <v>18</v>
      </c>
      <c r="C3351">
        <v>10</v>
      </c>
      <c r="D3351" s="6">
        <v>25134.73</v>
      </c>
      <c r="E3351" s="6">
        <v>8344974657.79</v>
      </c>
      <c r="F3351">
        <v>26</v>
      </c>
      <c r="G3351" t="s">
        <v>33</v>
      </c>
      <c r="H3351">
        <v>2008</v>
      </c>
      <c r="I3351">
        <v>18826</v>
      </c>
      <c r="J3351">
        <v>17</v>
      </c>
      <c r="K3351" s="5">
        <v>332008.74410000001</v>
      </c>
      <c r="L3351" s="6">
        <v>966.72031300000003</v>
      </c>
      <c r="M33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2" spans="1:13" x14ac:dyDescent="0.2">
      <c r="A3352" t="s">
        <v>865</v>
      </c>
      <c r="B3352" t="s">
        <v>12</v>
      </c>
      <c r="C3352">
        <v>3</v>
      </c>
      <c r="D3352" s="6">
        <v>367219.62</v>
      </c>
      <c r="E3352" s="6">
        <v>13599329416.540001</v>
      </c>
      <c r="F3352">
        <v>25</v>
      </c>
      <c r="G3352" t="s">
        <v>35</v>
      </c>
      <c r="H3352">
        <v>2008</v>
      </c>
      <c r="I3352">
        <v>1420</v>
      </c>
      <c r="J3352">
        <v>17</v>
      </c>
      <c r="K3352" s="5">
        <v>37032.23186</v>
      </c>
      <c r="L3352" s="6">
        <v>14688.784890000001</v>
      </c>
      <c r="M33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3" spans="1:13" x14ac:dyDescent="0.2">
      <c r="A3353" t="s">
        <v>867</v>
      </c>
      <c r="B3353" t="s">
        <v>18</v>
      </c>
      <c r="C3353">
        <v>10</v>
      </c>
      <c r="D3353" s="6">
        <v>157382.34</v>
      </c>
      <c r="E3353" s="6">
        <v>5277699960.9799995</v>
      </c>
      <c r="F3353">
        <v>47</v>
      </c>
      <c r="G3353" t="s">
        <v>27</v>
      </c>
      <c r="H3353">
        <v>2018</v>
      </c>
      <c r="I3353">
        <v>4006</v>
      </c>
      <c r="J3353">
        <v>7</v>
      </c>
      <c r="K3353" s="5">
        <v>33533.257060000004</v>
      </c>
      <c r="L3353" s="6">
        <v>3348.5604979999998</v>
      </c>
      <c r="M33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4" spans="1:13" x14ac:dyDescent="0.2">
      <c r="A3354" t="s">
        <v>868</v>
      </c>
      <c r="B3354" t="s">
        <v>24</v>
      </c>
      <c r="C3354">
        <v>8</v>
      </c>
      <c r="D3354" s="6">
        <v>15956.74</v>
      </c>
      <c r="E3354" s="6">
        <v>3182385698.5999999</v>
      </c>
      <c r="F3354">
        <v>43</v>
      </c>
      <c r="G3354" t="s">
        <v>21</v>
      </c>
      <c r="H3354">
        <v>2017</v>
      </c>
      <c r="I3354">
        <v>4441</v>
      </c>
      <c r="J3354">
        <v>8</v>
      </c>
      <c r="K3354" s="5">
        <v>199437.39989999999</v>
      </c>
      <c r="L3354" s="6">
        <v>371.08686080000001</v>
      </c>
      <c r="M33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5" spans="1:13" x14ac:dyDescent="0.2">
      <c r="A3355" t="s">
        <v>871</v>
      </c>
      <c r="B3355" t="s">
        <v>32</v>
      </c>
      <c r="C3355">
        <v>8</v>
      </c>
      <c r="D3355" s="6">
        <v>432101.95</v>
      </c>
      <c r="E3355" s="6">
        <v>167394251.50999999</v>
      </c>
      <c r="F3355">
        <v>32</v>
      </c>
      <c r="G3355" t="s">
        <v>16</v>
      </c>
      <c r="H3355">
        <v>2023</v>
      </c>
      <c r="I3355">
        <v>19144</v>
      </c>
      <c r="J3355">
        <v>2</v>
      </c>
      <c r="K3355" s="5">
        <v>386.39526960000001</v>
      </c>
      <c r="L3355" s="6">
        <v>13503.185939999999</v>
      </c>
      <c r="M33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6" spans="1:13" x14ac:dyDescent="0.2">
      <c r="A3356" t="s">
        <v>874</v>
      </c>
      <c r="B3356" t="s">
        <v>15</v>
      </c>
      <c r="C3356">
        <v>2</v>
      </c>
      <c r="D3356" s="6">
        <v>16665.36</v>
      </c>
      <c r="E3356" s="6">
        <v>7638403529.5299997</v>
      </c>
      <c r="F3356">
        <v>8</v>
      </c>
      <c r="G3356" t="s">
        <v>33</v>
      </c>
      <c r="H3356">
        <v>2022</v>
      </c>
      <c r="I3356">
        <v>8771</v>
      </c>
      <c r="J3356">
        <v>3</v>
      </c>
      <c r="K3356" s="5">
        <v>458339.14909999998</v>
      </c>
      <c r="L3356" s="6">
        <v>2083.1699840000001</v>
      </c>
      <c r="M33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7" spans="1:13" x14ac:dyDescent="0.2">
      <c r="A3357" t="s">
        <v>110</v>
      </c>
      <c r="B3357" t="s">
        <v>42</v>
      </c>
      <c r="C3357">
        <v>5</v>
      </c>
      <c r="D3357" s="6">
        <v>24472.7</v>
      </c>
      <c r="E3357" s="6">
        <v>8095858828.0699997</v>
      </c>
      <c r="F3357">
        <v>27</v>
      </c>
      <c r="G3357" t="s">
        <v>35</v>
      </c>
      <c r="H3357">
        <v>2021</v>
      </c>
      <c r="I3357">
        <v>12903</v>
      </c>
      <c r="J3357">
        <v>4</v>
      </c>
      <c r="K3357" s="5">
        <v>330810.78019999998</v>
      </c>
      <c r="L3357" s="6">
        <v>906.3964502</v>
      </c>
      <c r="M33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8" spans="1:13" x14ac:dyDescent="0.2">
      <c r="A3358" t="s">
        <v>875</v>
      </c>
      <c r="B3358" t="s">
        <v>42</v>
      </c>
      <c r="C3358">
        <v>7</v>
      </c>
      <c r="D3358" s="6">
        <v>326667.19</v>
      </c>
      <c r="E3358" s="6">
        <v>6338976928.0699997</v>
      </c>
      <c r="F3358">
        <v>27</v>
      </c>
      <c r="G3358" t="s">
        <v>19</v>
      </c>
      <c r="H3358">
        <v>2020</v>
      </c>
      <c r="I3358">
        <v>1258</v>
      </c>
      <c r="J3358">
        <v>5</v>
      </c>
      <c r="K3358" s="5">
        <v>19404.000059999998</v>
      </c>
      <c r="L3358" s="6">
        <v>12098.78498</v>
      </c>
      <c r="M33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59" spans="1:13" x14ac:dyDescent="0.2">
      <c r="A3359" t="s">
        <v>876</v>
      </c>
      <c r="B3359" t="s">
        <v>9</v>
      </c>
      <c r="C3359">
        <v>8</v>
      </c>
      <c r="D3359" s="6">
        <v>122264.76</v>
      </c>
      <c r="E3359" s="6">
        <v>3024034895.9200001</v>
      </c>
      <c r="F3359">
        <v>27</v>
      </c>
      <c r="G3359" t="s">
        <v>35</v>
      </c>
      <c r="H3359">
        <v>2002</v>
      </c>
      <c r="I3359">
        <v>19761</v>
      </c>
      <c r="J3359">
        <v>23</v>
      </c>
      <c r="K3359" s="5">
        <v>24732.49598</v>
      </c>
      <c r="L3359" s="6">
        <v>4528.3243629999997</v>
      </c>
      <c r="M33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0" spans="1:13" x14ac:dyDescent="0.2">
      <c r="A3360" t="s">
        <v>877</v>
      </c>
      <c r="B3360" t="s">
        <v>42</v>
      </c>
      <c r="C3360">
        <v>7</v>
      </c>
      <c r="D3360" s="6">
        <v>180697.12</v>
      </c>
      <c r="E3360" s="6">
        <v>5422096764.5900002</v>
      </c>
      <c r="F3360">
        <v>21</v>
      </c>
      <c r="G3360" t="s">
        <v>35</v>
      </c>
      <c r="H3360">
        <v>2002</v>
      </c>
      <c r="I3360">
        <v>12646</v>
      </c>
      <c r="J3360">
        <v>23</v>
      </c>
      <c r="K3360" s="5">
        <v>30005.547689999999</v>
      </c>
      <c r="L3360" s="6">
        <v>8604.6247870000007</v>
      </c>
      <c r="M33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1" spans="1:13" x14ac:dyDescent="0.2">
      <c r="A3361" t="s">
        <v>878</v>
      </c>
      <c r="B3361" t="s">
        <v>24</v>
      </c>
      <c r="C3361">
        <v>10</v>
      </c>
      <c r="D3361" s="6">
        <v>192805.06</v>
      </c>
      <c r="E3361" s="6">
        <v>7015325931.1099997</v>
      </c>
      <c r="F3361">
        <v>32</v>
      </c>
      <c r="G3361" t="s">
        <v>16</v>
      </c>
      <c r="H3361">
        <v>2022</v>
      </c>
      <c r="I3361">
        <v>1162</v>
      </c>
      <c r="J3361">
        <v>3</v>
      </c>
      <c r="K3361" s="5">
        <v>36384.591260000001</v>
      </c>
      <c r="L3361" s="6">
        <v>6025.1579739999997</v>
      </c>
      <c r="M33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2" spans="1:13" x14ac:dyDescent="0.2">
      <c r="A3362" t="s">
        <v>880</v>
      </c>
      <c r="B3362" t="s">
        <v>49</v>
      </c>
      <c r="C3362">
        <v>1</v>
      </c>
      <c r="D3362" s="6">
        <v>297054.05</v>
      </c>
      <c r="E3362" s="6">
        <v>14006089045.83</v>
      </c>
      <c r="F3362">
        <v>34</v>
      </c>
      <c r="G3362" t="s">
        <v>33</v>
      </c>
      <c r="H3362">
        <v>2010</v>
      </c>
      <c r="I3362">
        <v>10126</v>
      </c>
      <c r="J3362">
        <v>15</v>
      </c>
      <c r="K3362" s="5">
        <v>47148.96802</v>
      </c>
      <c r="L3362" s="6">
        <v>8736.8838780000005</v>
      </c>
      <c r="M33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3" spans="1:13" x14ac:dyDescent="0.2">
      <c r="A3363" t="s">
        <v>881</v>
      </c>
      <c r="B3363" t="s">
        <v>18</v>
      </c>
      <c r="C3363">
        <v>9</v>
      </c>
      <c r="D3363" s="6">
        <v>248458.68</v>
      </c>
      <c r="E3363" s="6">
        <v>9879870115.1399994</v>
      </c>
      <c r="F3363">
        <v>19</v>
      </c>
      <c r="G3363" t="s">
        <v>10</v>
      </c>
      <c r="H3363">
        <v>2012</v>
      </c>
      <c r="I3363">
        <v>17872</v>
      </c>
      <c r="J3363">
        <v>13</v>
      </c>
      <c r="K3363" s="5">
        <v>39763.640480000002</v>
      </c>
      <c r="L3363" s="6">
        <v>13076.77267</v>
      </c>
      <c r="M33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4" spans="1:13" x14ac:dyDescent="0.2">
      <c r="A3364" t="s">
        <v>882</v>
      </c>
      <c r="B3364" t="s">
        <v>12</v>
      </c>
      <c r="C3364">
        <v>5</v>
      </c>
      <c r="D3364" s="6">
        <v>315105.53000000003</v>
      </c>
      <c r="E3364" s="6">
        <v>9596301787.4500008</v>
      </c>
      <c r="F3364">
        <v>32</v>
      </c>
      <c r="G3364" t="s">
        <v>19</v>
      </c>
      <c r="H3364">
        <v>2005</v>
      </c>
      <c r="I3364">
        <v>18823</v>
      </c>
      <c r="J3364">
        <v>20</v>
      </c>
      <c r="K3364" s="5">
        <v>30453.247940000001</v>
      </c>
      <c r="L3364" s="6">
        <v>9847.0476569999992</v>
      </c>
      <c r="M33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5" spans="1:13" x14ac:dyDescent="0.2">
      <c r="A3365" t="s">
        <v>883</v>
      </c>
      <c r="B3365" t="s">
        <v>42</v>
      </c>
      <c r="C3365">
        <v>7</v>
      </c>
      <c r="D3365" s="6">
        <v>447941.96</v>
      </c>
      <c r="E3365" s="6">
        <v>1978793068.8900001</v>
      </c>
      <c r="F3365">
        <v>36</v>
      </c>
      <c r="G3365" t="s">
        <v>13</v>
      </c>
      <c r="H3365">
        <v>2009</v>
      </c>
      <c r="I3365">
        <v>15393</v>
      </c>
      <c r="J3365">
        <v>16</v>
      </c>
      <c r="K3365" s="5">
        <v>4416.5210710000001</v>
      </c>
      <c r="L3365" s="6">
        <v>12442.83236</v>
      </c>
      <c r="M33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6" spans="1:13" x14ac:dyDescent="0.2">
      <c r="A3366" t="s">
        <v>886</v>
      </c>
      <c r="B3366" t="s">
        <v>42</v>
      </c>
      <c r="C3366">
        <v>4</v>
      </c>
      <c r="D3366" s="6">
        <v>29868.3</v>
      </c>
      <c r="E3366" s="6">
        <v>11698924236.450001</v>
      </c>
      <c r="F3366">
        <v>29</v>
      </c>
      <c r="G3366" t="s">
        <v>16</v>
      </c>
      <c r="H3366">
        <v>2008</v>
      </c>
      <c r="I3366">
        <v>6769</v>
      </c>
      <c r="J3366">
        <v>17</v>
      </c>
      <c r="K3366" s="5">
        <v>391682.67680000002</v>
      </c>
      <c r="L3366" s="6">
        <v>1029.9412620000001</v>
      </c>
      <c r="M33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7" spans="1:13" x14ac:dyDescent="0.2">
      <c r="A3367" t="s">
        <v>888</v>
      </c>
      <c r="B3367" t="s">
        <v>12</v>
      </c>
      <c r="C3367">
        <v>1</v>
      </c>
      <c r="D3367" s="6">
        <v>309987.90000000002</v>
      </c>
      <c r="E3367" s="6">
        <v>11300366793.219999</v>
      </c>
      <c r="F3367">
        <v>22</v>
      </c>
      <c r="G3367" t="s">
        <v>35</v>
      </c>
      <c r="H3367">
        <v>2020</v>
      </c>
      <c r="I3367">
        <v>5698</v>
      </c>
      <c r="J3367">
        <v>5</v>
      </c>
      <c r="K3367" s="5">
        <v>36453.219360000003</v>
      </c>
      <c r="L3367" s="6">
        <v>14090.35895</v>
      </c>
      <c r="M33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8" spans="1:13" x14ac:dyDescent="0.2">
      <c r="A3368" t="s">
        <v>889</v>
      </c>
      <c r="B3368" t="s">
        <v>12</v>
      </c>
      <c r="C3368">
        <v>6</v>
      </c>
      <c r="D3368" s="6">
        <v>188718.81</v>
      </c>
      <c r="E3368" s="6">
        <v>6665066058.8400002</v>
      </c>
      <c r="F3368">
        <v>32</v>
      </c>
      <c r="G3368" t="s">
        <v>35</v>
      </c>
      <c r="H3368">
        <v>2013</v>
      </c>
      <c r="I3368">
        <v>5962</v>
      </c>
      <c r="J3368">
        <v>12</v>
      </c>
      <c r="K3368" s="5">
        <v>35316.444320000002</v>
      </c>
      <c r="L3368" s="6">
        <v>5897.4628069999999</v>
      </c>
      <c r="M33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69" spans="1:13" x14ac:dyDescent="0.2">
      <c r="A3369" t="s">
        <v>890</v>
      </c>
      <c r="B3369" t="s">
        <v>9</v>
      </c>
      <c r="C3369">
        <v>4</v>
      </c>
      <c r="D3369" s="6">
        <v>249010.91</v>
      </c>
      <c r="E3369" s="6">
        <v>7120684056</v>
      </c>
      <c r="F3369">
        <v>31</v>
      </c>
      <c r="G3369" t="s">
        <v>16</v>
      </c>
      <c r="H3369">
        <v>2018</v>
      </c>
      <c r="I3369">
        <v>1252</v>
      </c>
      <c r="J3369">
        <v>7</v>
      </c>
      <c r="K3369" s="5">
        <v>28594.871859999999</v>
      </c>
      <c r="L3369" s="6">
        <v>8032.6099809999996</v>
      </c>
      <c r="M33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0" spans="1:13" x14ac:dyDescent="0.2">
      <c r="A3370" t="s">
        <v>891</v>
      </c>
      <c r="B3370" t="s">
        <v>32</v>
      </c>
      <c r="C3370">
        <v>2</v>
      </c>
      <c r="D3370" s="6">
        <v>309971.59999999998</v>
      </c>
      <c r="E3370" s="6">
        <v>14601101823.559999</v>
      </c>
      <c r="F3370">
        <v>18</v>
      </c>
      <c r="G3370" t="s">
        <v>10</v>
      </c>
      <c r="H3370">
        <v>2023</v>
      </c>
      <c r="I3370">
        <v>18551</v>
      </c>
      <c r="J3370">
        <v>2</v>
      </c>
      <c r="K3370" s="5">
        <v>47103.644370000002</v>
      </c>
      <c r="L3370" s="6">
        <v>17220.644260000001</v>
      </c>
      <c r="M33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1" spans="1:13" x14ac:dyDescent="0.2">
      <c r="A3371" t="s">
        <v>892</v>
      </c>
      <c r="B3371" t="s">
        <v>12</v>
      </c>
      <c r="C3371">
        <v>4</v>
      </c>
      <c r="D3371" s="6">
        <v>308034.09000000003</v>
      </c>
      <c r="E3371" s="6">
        <v>11769255258.6</v>
      </c>
      <c r="F3371">
        <v>30</v>
      </c>
      <c r="G3371" t="s">
        <v>10</v>
      </c>
      <c r="H3371">
        <v>2013</v>
      </c>
      <c r="I3371">
        <v>18073</v>
      </c>
      <c r="J3371">
        <v>12</v>
      </c>
      <c r="K3371" s="5">
        <v>38206.63824</v>
      </c>
      <c r="L3371" s="6">
        <v>10267.803159999999</v>
      </c>
      <c r="M33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2" spans="1:13" x14ac:dyDescent="0.2">
      <c r="A3372" t="s">
        <v>893</v>
      </c>
      <c r="B3372" t="s">
        <v>9</v>
      </c>
      <c r="C3372">
        <v>5</v>
      </c>
      <c r="D3372" s="6">
        <v>485820.81</v>
      </c>
      <c r="E3372" s="6">
        <v>9592015082.0799999</v>
      </c>
      <c r="F3372">
        <v>47</v>
      </c>
      <c r="G3372" t="s">
        <v>27</v>
      </c>
      <c r="H3372">
        <v>2007</v>
      </c>
      <c r="I3372">
        <v>175</v>
      </c>
      <c r="J3372">
        <v>18</v>
      </c>
      <c r="K3372" s="5">
        <v>19742.936160000001</v>
      </c>
      <c r="L3372" s="6">
        <v>10336.613009999999</v>
      </c>
      <c r="M33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3" spans="1:13" x14ac:dyDescent="0.2">
      <c r="A3373" t="s">
        <v>112</v>
      </c>
      <c r="B3373" t="s">
        <v>24</v>
      </c>
      <c r="C3373">
        <v>2</v>
      </c>
      <c r="D3373" s="6">
        <v>473086.08</v>
      </c>
      <c r="E3373" s="6">
        <v>819546615.01999998</v>
      </c>
      <c r="F3373">
        <v>34</v>
      </c>
      <c r="G3373" t="s">
        <v>33</v>
      </c>
      <c r="H3373">
        <v>2000</v>
      </c>
      <c r="I3373">
        <v>17046</v>
      </c>
      <c r="J3373">
        <v>25</v>
      </c>
      <c r="K3373" s="5">
        <v>1731.3414150000001</v>
      </c>
      <c r="L3373" s="6">
        <v>13914.29657</v>
      </c>
      <c r="M33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4" spans="1:13" x14ac:dyDescent="0.2">
      <c r="A3374" t="s">
        <v>895</v>
      </c>
      <c r="B3374" t="s">
        <v>24</v>
      </c>
      <c r="C3374">
        <v>10</v>
      </c>
      <c r="D3374" s="6">
        <v>229007.35999999999</v>
      </c>
      <c r="E3374" s="6">
        <v>9687195660.6599998</v>
      </c>
      <c r="F3374">
        <v>35</v>
      </c>
      <c r="G3374" t="s">
        <v>37</v>
      </c>
      <c r="H3374">
        <v>2002</v>
      </c>
      <c r="I3374">
        <v>16205</v>
      </c>
      <c r="J3374">
        <v>23</v>
      </c>
      <c r="K3374" s="5">
        <v>42299.80472</v>
      </c>
      <c r="L3374" s="6">
        <v>6543.0674589999999</v>
      </c>
      <c r="M33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5" spans="1:13" x14ac:dyDescent="0.2">
      <c r="A3375" t="s">
        <v>896</v>
      </c>
      <c r="B3375" t="s">
        <v>32</v>
      </c>
      <c r="C3375">
        <v>10</v>
      </c>
      <c r="D3375" s="6">
        <v>291152.71000000002</v>
      </c>
      <c r="E3375" s="6">
        <v>7204953873.2799997</v>
      </c>
      <c r="F3375">
        <v>50</v>
      </c>
      <c r="G3375" t="s">
        <v>19</v>
      </c>
      <c r="H3375">
        <v>2023</v>
      </c>
      <c r="I3375">
        <v>11267</v>
      </c>
      <c r="J3375">
        <v>2</v>
      </c>
      <c r="K3375" s="5">
        <v>24745.305660000002</v>
      </c>
      <c r="L3375" s="6">
        <v>5823.0541350000003</v>
      </c>
      <c r="M33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6" spans="1:13" x14ac:dyDescent="0.2">
      <c r="A3376" t="s">
        <v>897</v>
      </c>
      <c r="B3376" t="s">
        <v>49</v>
      </c>
      <c r="C3376">
        <v>6</v>
      </c>
      <c r="D3376" s="6">
        <v>33610.370000000003</v>
      </c>
      <c r="E3376" s="6">
        <v>14775186112.450001</v>
      </c>
      <c r="F3376">
        <v>2</v>
      </c>
      <c r="G3376" t="s">
        <v>29</v>
      </c>
      <c r="H3376">
        <v>2001</v>
      </c>
      <c r="I3376">
        <v>8266</v>
      </c>
      <c r="J3376">
        <v>24</v>
      </c>
      <c r="K3376" s="5">
        <v>439601.0122</v>
      </c>
      <c r="L3376" s="6">
        <v>16805.184799999999</v>
      </c>
      <c r="M33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7" spans="1:13" x14ac:dyDescent="0.2">
      <c r="A3377" t="s">
        <v>898</v>
      </c>
      <c r="B3377" t="s">
        <v>32</v>
      </c>
      <c r="C3377">
        <v>2</v>
      </c>
      <c r="D3377" s="6">
        <v>35395.97</v>
      </c>
      <c r="E3377" s="6">
        <v>1149261339.9300001</v>
      </c>
      <c r="F3377">
        <v>47</v>
      </c>
      <c r="G3377" t="s">
        <v>13</v>
      </c>
      <c r="H3377">
        <v>2005</v>
      </c>
      <c r="I3377">
        <v>2897</v>
      </c>
      <c r="J3377">
        <v>20</v>
      </c>
      <c r="K3377" s="5">
        <v>32467.706450000001</v>
      </c>
      <c r="L3377" s="6">
        <v>753.10573190000002</v>
      </c>
      <c r="M33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8" spans="1:13" x14ac:dyDescent="0.2">
      <c r="A3378" t="s">
        <v>899</v>
      </c>
      <c r="B3378" t="s">
        <v>9</v>
      </c>
      <c r="C3378">
        <v>10</v>
      </c>
      <c r="D3378" s="6">
        <v>43349.58</v>
      </c>
      <c r="E3378" s="6">
        <v>13740817490.360001</v>
      </c>
      <c r="F3378">
        <v>50</v>
      </c>
      <c r="G3378" t="s">
        <v>16</v>
      </c>
      <c r="H3378">
        <v>2021</v>
      </c>
      <c r="I3378">
        <v>3735</v>
      </c>
      <c r="J3378">
        <v>4</v>
      </c>
      <c r="K3378" s="5">
        <v>316975.96759999997</v>
      </c>
      <c r="L3378" s="6">
        <v>866.99154160000001</v>
      </c>
      <c r="M33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79" spans="1:13" x14ac:dyDescent="0.2">
      <c r="A3379" t="s">
        <v>900</v>
      </c>
      <c r="B3379" t="s">
        <v>18</v>
      </c>
      <c r="C3379">
        <v>1</v>
      </c>
      <c r="D3379" s="6">
        <v>310298.84000000003</v>
      </c>
      <c r="E3379" s="6">
        <v>13323847176.139999</v>
      </c>
      <c r="F3379">
        <v>28</v>
      </c>
      <c r="G3379" t="s">
        <v>37</v>
      </c>
      <c r="H3379">
        <v>2007</v>
      </c>
      <c r="I3379">
        <v>264</v>
      </c>
      <c r="J3379">
        <v>18</v>
      </c>
      <c r="K3379" s="5">
        <v>42937.759030000001</v>
      </c>
      <c r="L3379" s="6">
        <v>11082.101479999999</v>
      </c>
      <c r="M33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0" spans="1:13" x14ac:dyDescent="0.2">
      <c r="A3380" t="s">
        <v>901</v>
      </c>
      <c r="B3380" t="s">
        <v>15</v>
      </c>
      <c r="C3380">
        <v>8</v>
      </c>
      <c r="D3380" s="6">
        <v>316386.67</v>
      </c>
      <c r="E3380" s="6">
        <v>6195439408.9700003</v>
      </c>
      <c r="F3380">
        <v>26</v>
      </c>
      <c r="G3380" t="s">
        <v>37</v>
      </c>
      <c r="H3380">
        <v>2017</v>
      </c>
      <c r="I3380">
        <v>7031</v>
      </c>
      <c r="J3380">
        <v>8</v>
      </c>
      <c r="K3380" s="5">
        <v>19580.859690000001</v>
      </c>
      <c r="L3380" s="6">
        <v>12168.718140000001</v>
      </c>
      <c r="M33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1" spans="1:13" x14ac:dyDescent="0.2">
      <c r="A3381" t="s">
        <v>902</v>
      </c>
      <c r="B3381" t="s">
        <v>42</v>
      </c>
      <c r="C3381">
        <v>3</v>
      </c>
      <c r="D3381" s="6">
        <v>269822.93</v>
      </c>
      <c r="E3381" s="6">
        <v>9701039740.6599998</v>
      </c>
      <c r="F3381">
        <v>44</v>
      </c>
      <c r="G3381" t="s">
        <v>27</v>
      </c>
      <c r="H3381">
        <v>2007</v>
      </c>
      <c r="I3381">
        <v>3535</v>
      </c>
      <c r="J3381">
        <v>18</v>
      </c>
      <c r="K3381" s="5">
        <v>35952.35497</v>
      </c>
      <c r="L3381" s="6">
        <v>6132.3394179999996</v>
      </c>
      <c r="M33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2" spans="1:13" x14ac:dyDescent="0.2">
      <c r="A3382" t="s">
        <v>903</v>
      </c>
      <c r="B3382" t="s">
        <v>9</v>
      </c>
      <c r="C3382">
        <v>8</v>
      </c>
      <c r="D3382" s="6">
        <v>191424.17</v>
      </c>
      <c r="E3382" s="6">
        <v>8748622846.5499992</v>
      </c>
      <c r="F3382">
        <v>50</v>
      </c>
      <c r="G3382" t="s">
        <v>16</v>
      </c>
      <c r="H3382">
        <v>2007</v>
      </c>
      <c r="I3382">
        <v>6707</v>
      </c>
      <c r="J3382">
        <v>18</v>
      </c>
      <c r="K3382" s="5">
        <v>45701.811710000002</v>
      </c>
      <c r="L3382" s="6">
        <v>3828.4834209999999</v>
      </c>
      <c r="M338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3" spans="1:13" x14ac:dyDescent="0.2">
      <c r="A3383" t="s">
        <v>904</v>
      </c>
      <c r="B3383" t="s">
        <v>32</v>
      </c>
      <c r="C3383">
        <v>9</v>
      </c>
      <c r="D3383" s="6">
        <v>60063.32</v>
      </c>
      <c r="E3383" s="6">
        <v>12788044391.629999</v>
      </c>
      <c r="F3383">
        <v>19</v>
      </c>
      <c r="G3383" t="s">
        <v>19</v>
      </c>
      <c r="H3383">
        <v>2017</v>
      </c>
      <c r="I3383">
        <v>9721</v>
      </c>
      <c r="J3383">
        <v>8</v>
      </c>
      <c r="K3383" s="5">
        <v>212908.39689999999</v>
      </c>
      <c r="L3383" s="6">
        <v>3161.227159</v>
      </c>
      <c r="M338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4" spans="1:13" x14ac:dyDescent="0.2">
      <c r="A3384" t="s">
        <v>113</v>
      </c>
      <c r="B3384" t="s">
        <v>49</v>
      </c>
      <c r="C3384">
        <v>3</v>
      </c>
      <c r="D3384" s="6">
        <v>27006.799999999999</v>
      </c>
      <c r="E3384" s="6">
        <v>4800271506.7600002</v>
      </c>
      <c r="F3384">
        <v>14</v>
      </c>
      <c r="G3384" t="s">
        <v>37</v>
      </c>
      <c r="H3384">
        <v>2020</v>
      </c>
      <c r="I3384">
        <v>1070</v>
      </c>
      <c r="J3384">
        <v>5</v>
      </c>
      <c r="K3384" s="5">
        <v>177742.09330000001</v>
      </c>
      <c r="L3384" s="6">
        <v>1929.0568760000001</v>
      </c>
      <c r="M338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5" spans="1:13" x14ac:dyDescent="0.2">
      <c r="A3385" t="s">
        <v>905</v>
      </c>
      <c r="B3385" t="s">
        <v>32</v>
      </c>
      <c r="C3385">
        <v>3</v>
      </c>
      <c r="D3385" s="6">
        <v>284418.90000000002</v>
      </c>
      <c r="E3385" s="6">
        <v>13092550888.610001</v>
      </c>
      <c r="F3385">
        <v>47</v>
      </c>
      <c r="G3385" t="s">
        <v>37</v>
      </c>
      <c r="H3385">
        <v>2022</v>
      </c>
      <c r="I3385">
        <v>4799</v>
      </c>
      <c r="J3385">
        <v>3</v>
      </c>
      <c r="K3385" s="5">
        <v>46031.63319</v>
      </c>
      <c r="L3385" s="6">
        <v>6051.4659540000002</v>
      </c>
      <c r="M338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6" spans="1:13" x14ac:dyDescent="0.2">
      <c r="A3386" t="s">
        <v>906</v>
      </c>
      <c r="B3386" t="s">
        <v>32</v>
      </c>
      <c r="C3386">
        <v>8</v>
      </c>
      <c r="D3386" s="6">
        <v>117448.39</v>
      </c>
      <c r="E3386" s="6">
        <v>5248743934.0200005</v>
      </c>
      <c r="F3386">
        <v>40</v>
      </c>
      <c r="G3386" t="s">
        <v>33</v>
      </c>
      <c r="H3386">
        <v>2019</v>
      </c>
      <c r="I3386">
        <v>14369</v>
      </c>
      <c r="J3386">
        <v>6</v>
      </c>
      <c r="K3386" s="5">
        <v>44688.790869999997</v>
      </c>
      <c r="L3386" s="6">
        <v>2936.2097199999998</v>
      </c>
      <c r="M338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7" spans="1:13" x14ac:dyDescent="0.2">
      <c r="A3387" t="s">
        <v>907</v>
      </c>
      <c r="B3387" t="s">
        <v>32</v>
      </c>
      <c r="C3387">
        <v>5</v>
      </c>
      <c r="D3387" s="6">
        <v>230533.54</v>
      </c>
      <c r="E3387" s="6">
        <v>6013926837.0299997</v>
      </c>
      <c r="F3387">
        <v>20</v>
      </c>
      <c r="G3387" t="s">
        <v>33</v>
      </c>
      <c r="H3387">
        <v>2023</v>
      </c>
      <c r="I3387">
        <v>14941</v>
      </c>
      <c r="J3387">
        <v>2</v>
      </c>
      <c r="K3387" s="5">
        <v>26085.99352</v>
      </c>
      <c r="L3387" s="6">
        <v>11526.67676</v>
      </c>
      <c r="M338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8" spans="1:13" x14ac:dyDescent="0.2">
      <c r="A3388" t="s">
        <v>908</v>
      </c>
      <c r="B3388" t="s">
        <v>12</v>
      </c>
      <c r="C3388">
        <v>6</v>
      </c>
      <c r="D3388" s="6">
        <v>11261.28</v>
      </c>
      <c r="E3388" s="6">
        <v>5364102027.0500002</v>
      </c>
      <c r="F3388">
        <v>37</v>
      </c>
      <c r="G3388" t="s">
        <v>10</v>
      </c>
      <c r="H3388">
        <v>2017</v>
      </c>
      <c r="I3388">
        <v>1619</v>
      </c>
      <c r="J3388">
        <v>8</v>
      </c>
      <c r="K3388" s="5">
        <v>476330.36619999999</v>
      </c>
      <c r="L3388" s="6">
        <v>304.35898359999999</v>
      </c>
      <c r="M338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89" spans="1:13" x14ac:dyDescent="0.2">
      <c r="A3389" t="s">
        <v>909</v>
      </c>
      <c r="B3389" t="s">
        <v>15</v>
      </c>
      <c r="C3389">
        <v>7</v>
      </c>
      <c r="D3389" s="6">
        <v>194232.57</v>
      </c>
      <c r="E3389" s="6">
        <v>6199397563.25</v>
      </c>
      <c r="F3389">
        <v>47</v>
      </c>
      <c r="G3389" t="s">
        <v>35</v>
      </c>
      <c r="H3389">
        <v>2003</v>
      </c>
      <c r="I3389">
        <v>767</v>
      </c>
      <c r="J3389">
        <v>22</v>
      </c>
      <c r="K3389" s="5">
        <v>31916.394189999999</v>
      </c>
      <c r="L3389" s="6">
        <v>4132.6079140000002</v>
      </c>
      <c r="M338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0" spans="1:13" x14ac:dyDescent="0.2">
      <c r="A3390" t="s">
        <v>910</v>
      </c>
      <c r="B3390" t="s">
        <v>9</v>
      </c>
      <c r="C3390">
        <v>2</v>
      </c>
      <c r="D3390" s="6">
        <v>198155.27</v>
      </c>
      <c r="E3390" s="6">
        <v>5082834045.0500002</v>
      </c>
      <c r="F3390">
        <v>37</v>
      </c>
      <c r="G3390" t="s">
        <v>35</v>
      </c>
      <c r="H3390">
        <v>2005</v>
      </c>
      <c r="I3390">
        <v>14977</v>
      </c>
      <c r="J3390">
        <v>20</v>
      </c>
      <c r="K3390" s="5">
        <v>25649.763650000001</v>
      </c>
      <c r="L3390" s="6">
        <v>5355.5478880000001</v>
      </c>
      <c r="M339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1" spans="1:13" x14ac:dyDescent="0.2">
      <c r="A3391" t="s">
        <v>911</v>
      </c>
      <c r="B3391" t="s">
        <v>49</v>
      </c>
      <c r="C3391">
        <v>5</v>
      </c>
      <c r="D3391" s="6">
        <v>398296.16</v>
      </c>
      <c r="E3391" s="6">
        <v>14725180899.99</v>
      </c>
      <c r="F3391">
        <v>42</v>
      </c>
      <c r="G3391" t="s">
        <v>37</v>
      </c>
      <c r="H3391">
        <v>2016</v>
      </c>
      <c r="I3391">
        <v>7457</v>
      </c>
      <c r="J3391">
        <v>9</v>
      </c>
      <c r="K3391" s="5">
        <v>36969.431810000002</v>
      </c>
      <c r="L3391" s="6">
        <v>9483.2418249999992</v>
      </c>
      <c r="M339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2" spans="1:13" x14ac:dyDescent="0.2">
      <c r="A3392" t="s">
        <v>912</v>
      </c>
      <c r="B3392" t="s">
        <v>32</v>
      </c>
      <c r="C3392">
        <v>2</v>
      </c>
      <c r="D3392" s="6">
        <v>364820.88</v>
      </c>
      <c r="E3392" s="6">
        <v>12582443641.17</v>
      </c>
      <c r="F3392">
        <v>41</v>
      </c>
      <c r="G3392" t="s">
        <v>19</v>
      </c>
      <c r="H3392">
        <v>2006</v>
      </c>
      <c r="I3392">
        <v>15303</v>
      </c>
      <c r="J3392">
        <v>19</v>
      </c>
      <c r="K3392" s="5">
        <v>34488.373330000002</v>
      </c>
      <c r="L3392" s="6">
        <v>8898.0703240000003</v>
      </c>
      <c r="M339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3" spans="1:13" x14ac:dyDescent="0.2">
      <c r="A3393" t="s">
        <v>114</v>
      </c>
      <c r="B3393" t="s">
        <v>12</v>
      </c>
      <c r="C3393">
        <v>9</v>
      </c>
      <c r="D3393" s="6">
        <v>105497.7</v>
      </c>
      <c r="E3393" s="6">
        <v>3208096453.8000002</v>
      </c>
      <c r="F3393">
        <v>31</v>
      </c>
      <c r="G3393" t="s">
        <v>35</v>
      </c>
      <c r="H3393">
        <v>2005</v>
      </c>
      <c r="I3393">
        <v>15779</v>
      </c>
      <c r="J3393">
        <v>20</v>
      </c>
      <c r="K3393" s="5">
        <v>30408.159100000001</v>
      </c>
      <c r="L3393" s="6">
        <v>3403.1517290000002</v>
      </c>
      <c r="M339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4" spans="1:13" x14ac:dyDescent="0.2">
      <c r="A3394" t="s">
        <v>915</v>
      </c>
      <c r="B3394" t="s">
        <v>42</v>
      </c>
      <c r="C3394">
        <v>8</v>
      </c>
      <c r="D3394" s="6">
        <v>25689.9</v>
      </c>
      <c r="E3394" s="6">
        <v>7550233333.29</v>
      </c>
      <c r="F3394">
        <v>33</v>
      </c>
      <c r="G3394" t="s">
        <v>35</v>
      </c>
      <c r="H3394">
        <v>2011</v>
      </c>
      <c r="I3394">
        <v>13443</v>
      </c>
      <c r="J3394">
        <v>14</v>
      </c>
      <c r="K3394" s="5">
        <v>293897.92080000002</v>
      </c>
      <c r="L3394" s="6">
        <v>778.48176120000005</v>
      </c>
      <c r="M339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5" spans="1:13" x14ac:dyDescent="0.2">
      <c r="A3395" t="s">
        <v>916</v>
      </c>
      <c r="B3395" t="s">
        <v>32</v>
      </c>
      <c r="C3395">
        <v>8</v>
      </c>
      <c r="D3395" s="6">
        <v>18074.64</v>
      </c>
      <c r="E3395" s="6">
        <v>7065970861.0900002</v>
      </c>
      <c r="F3395">
        <v>10</v>
      </c>
      <c r="G3395" t="s">
        <v>13</v>
      </c>
      <c r="H3395">
        <v>2005</v>
      </c>
      <c r="I3395">
        <v>3834</v>
      </c>
      <c r="J3395">
        <v>20</v>
      </c>
      <c r="K3395" s="5">
        <v>390931.79749999999</v>
      </c>
      <c r="L3395" s="6">
        <v>1807.464328</v>
      </c>
      <c r="M339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6" spans="1:13" x14ac:dyDescent="0.2">
      <c r="A3396" t="s">
        <v>917</v>
      </c>
      <c r="B3396" t="s">
        <v>12</v>
      </c>
      <c r="C3396">
        <v>1</v>
      </c>
      <c r="D3396" s="6">
        <v>99760.93</v>
      </c>
      <c r="E3396" s="6">
        <v>4513558916.3299999</v>
      </c>
      <c r="F3396">
        <v>33</v>
      </c>
      <c r="G3396" t="s">
        <v>35</v>
      </c>
      <c r="H3396">
        <v>2020</v>
      </c>
      <c r="I3396">
        <v>11798</v>
      </c>
      <c r="J3396">
        <v>5</v>
      </c>
      <c r="K3396" s="5">
        <v>45242.755290000001</v>
      </c>
      <c r="L3396" s="6">
        <v>3023.0583590000001</v>
      </c>
      <c r="M339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7" spans="1:13" x14ac:dyDescent="0.2">
      <c r="A3397" t="s">
        <v>919</v>
      </c>
      <c r="B3397" t="s">
        <v>15</v>
      </c>
      <c r="C3397">
        <v>4</v>
      </c>
      <c r="D3397" s="6">
        <v>279535.23</v>
      </c>
      <c r="E3397" s="6">
        <v>5438621050.6800003</v>
      </c>
      <c r="F3397">
        <v>20</v>
      </c>
      <c r="G3397" t="s">
        <v>13</v>
      </c>
      <c r="H3397">
        <v>2017</v>
      </c>
      <c r="I3397">
        <v>16101</v>
      </c>
      <c r="J3397">
        <v>8</v>
      </c>
      <c r="K3397" s="5">
        <v>19454.941719999999</v>
      </c>
      <c r="L3397" s="6">
        <v>13976.761259999999</v>
      </c>
      <c r="M339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8" spans="1:13" x14ac:dyDescent="0.2">
      <c r="A3398" t="s">
        <v>920</v>
      </c>
      <c r="B3398" t="s">
        <v>18</v>
      </c>
      <c r="C3398">
        <v>10</v>
      </c>
      <c r="D3398" s="6">
        <v>178479.9</v>
      </c>
      <c r="E3398" s="6">
        <v>3033041638</v>
      </c>
      <c r="F3398">
        <v>26</v>
      </c>
      <c r="G3398" t="s">
        <v>29</v>
      </c>
      <c r="H3398">
        <v>2021</v>
      </c>
      <c r="I3398">
        <v>997</v>
      </c>
      <c r="J3398">
        <v>4</v>
      </c>
      <c r="K3398" s="5">
        <v>16992.74382</v>
      </c>
      <c r="L3398" s="6">
        <v>6864.6114020000005</v>
      </c>
      <c r="M339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399" spans="1:13" x14ac:dyDescent="0.2">
      <c r="A3399" t="s">
        <v>921</v>
      </c>
      <c r="B3399" t="s">
        <v>18</v>
      </c>
      <c r="C3399">
        <v>5</v>
      </c>
      <c r="D3399" s="6">
        <v>38126.21</v>
      </c>
      <c r="E3399" s="6">
        <v>9067624517.2099991</v>
      </c>
      <c r="F3399">
        <v>36</v>
      </c>
      <c r="G3399" t="s">
        <v>13</v>
      </c>
      <c r="H3399">
        <v>2020</v>
      </c>
      <c r="I3399">
        <v>11741</v>
      </c>
      <c r="J3399">
        <v>5</v>
      </c>
      <c r="K3399" s="5">
        <v>237830.77110000001</v>
      </c>
      <c r="L3399" s="6">
        <v>1059.0614439999999</v>
      </c>
      <c r="M339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0" spans="1:13" x14ac:dyDescent="0.2">
      <c r="A3400" t="s">
        <v>922</v>
      </c>
      <c r="B3400" t="s">
        <v>12</v>
      </c>
      <c r="C3400">
        <v>9</v>
      </c>
      <c r="D3400" s="6">
        <v>33877.83</v>
      </c>
      <c r="E3400" s="6">
        <v>16461493377.82</v>
      </c>
      <c r="F3400">
        <v>17</v>
      </c>
      <c r="G3400" t="s">
        <v>29</v>
      </c>
      <c r="H3400">
        <v>2001</v>
      </c>
      <c r="I3400">
        <v>14993</v>
      </c>
      <c r="J3400">
        <v>24</v>
      </c>
      <c r="K3400" s="5">
        <v>485906.53110000002</v>
      </c>
      <c r="L3400" s="6">
        <v>1992.813607</v>
      </c>
      <c r="M340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1" spans="1:13" x14ac:dyDescent="0.2">
      <c r="A3401" t="s">
        <v>923</v>
      </c>
      <c r="B3401" t="s">
        <v>18</v>
      </c>
      <c r="C3401">
        <v>5</v>
      </c>
      <c r="D3401" s="6">
        <v>430007.47</v>
      </c>
      <c r="E3401" s="6">
        <v>14423181396.91</v>
      </c>
      <c r="F3401">
        <v>26</v>
      </c>
      <c r="G3401" t="s">
        <v>10</v>
      </c>
      <c r="H3401">
        <v>2000</v>
      </c>
      <c r="I3401">
        <v>5274</v>
      </c>
      <c r="J3401">
        <v>25</v>
      </c>
      <c r="K3401" s="5">
        <v>33540.699959999998</v>
      </c>
      <c r="L3401" s="6">
        <v>16538.74869</v>
      </c>
      <c r="M340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2" spans="1:13" x14ac:dyDescent="0.2">
      <c r="A3402" t="s">
        <v>924</v>
      </c>
      <c r="B3402" t="s">
        <v>42</v>
      </c>
      <c r="C3402">
        <v>1</v>
      </c>
      <c r="D3402" s="6">
        <v>40812.379999999997</v>
      </c>
      <c r="E3402" s="6">
        <v>9160567866.2000008</v>
      </c>
      <c r="F3402">
        <v>19</v>
      </c>
      <c r="G3402" t="s">
        <v>10</v>
      </c>
      <c r="H3402">
        <v>2017</v>
      </c>
      <c r="I3402">
        <v>3342</v>
      </c>
      <c r="J3402">
        <v>8</v>
      </c>
      <c r="K3402" s="5">
        <v>224454.60339999999</v>
      </c>
      <c r="L3402" s="6">
        <v>2148.0201139999999</v>
      </c>
      <c r="M340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3" spans="1:13" x14ac:dyDescent="0.2">
      <c r="A3403" t="s">
        <v>925</v>
      </c>
      <c r="B3403" t="s">
        <v>12</v>
      </c>
      <c r="C3403">
        <v>6</v>
      </c>
      <c r="D3403" s="6">
        <v>462147.14</v>
      </c>
      <c r="E3403" s="6">
        <v>1027706621.83</v>
      </c>
      <c r="F3403">
        <v>41</v>
      </c>
      <c r="G3403" t="s">
        <v>35</v>
      </c>
      <c r="H3403">
        <v>2023</v>
      </c>
      <c r="I3403">
        <v>12197</v>
      </c>
      <c r="J3403">
        <v>2</v>
      </c>
      <c r="K3403" s="5">
        <v>2222.7649660000002</v>
      </c>
      <c r="L3403" s="6">
        <v>11271.88149</v>
      </c>
      <c r="M340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4" spans="1:13" x14ac:dyDescent="0.2">
      <c r="A3404" t="s">
        <v>928</v>
      </c>
      <c r="B3404" t="s">
        <v>24</v>
      </c>
      <c r="C3404">
        <v>2</v>
      </c>
      <c r="D3404" s="6">
        <v>311465.09999999998</v>
      </c>
      <c r="E3404" s="6">
        <v>8562475542.5699997</v>
      </c>
      <c r="F3404">
        <v>39</v>
      </c>
      <c r="G3404" t="s">
        <v>19</v>
      </c>
      <c r="H3404">
        <v>2006</v>
      </c>
      <c r="I3404">
        <v>5942</v>
      </c>
      <c r="J3404">
        <v>19</v>
      </c>
      <c r="K3404" s="5">
        <v>27489.962960000001</v>
      </c>
      <c r="L3404" s="6">
        <v>7986.2846289999998</v>
      </c>
      <c r="M340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5" spans="1:13" x14ac:dyDescent="0.2">
      <c r="A3405" t="s">
        <v>929</v>
      </c>
      <c r="B3405" t="s">
        <v>32</v>
      </c>
      <c r="C3405">
        <v>2</v>
      </c>
      <c r="D3405" s="6">
        <v>343107</v>
      </c>
      <c r="E3405" s="6">
        <v>8976810331.1499996</v>
      </c>
      <c r="F3405">
        <v>47</v>
      </c>
      <c r="G3405" t="s">
        <v>21</v>
      </c>
      <c r="H3405">
        <v>2009</v>
      </c>
      <c r="I3405">
        <v>16601</v>
      </c>
      <c r="J3405">
        <v>16</v>
      </c>
      <c r="K3405" s="5">
        <v>26162.296719999998</v>
      </c>
      <c r="L3405" s="6">
        <v>7300.1490050000002</v>
      </c>
      <c r="M340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6" spans="1:13" x14ac:dyDescent="0.2">
      <c r="A3406" t="s">
        <v>930</v>
      </c>
      <c r="B3406" t="s">
        <v>9</v>
      </c>
      <c r="C3406">
        <v>1</v>
      </c>
      <c r="D3406" s="6">
        <v>310709.88</v>
      </c>
      <c r="E3406" s="6">
        <v>14324323298.75</v>
      </c>
      <c r="F3406">
        <v>42</v>
      </c>
      <c r="G3406" t="s">
        <v>29</v>
      </c>
      <c r="H3406">
        <v>2012</v>
      </c>
      <c r="I3406">
        <v>5918</v>
      </c>
      <c r="J3406">
        <v>13</v>
      </c>
      <c r="K3406" s="5">
        <v>46100.92439</v>
      </c>
      <c r="L3406" s="6">
        <v>7397.8542360000001</v>
      </c>
      <c r="M340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7" spans="1:13" x14ac:dyDescent="0.2">
      <c r="A3407" t="s">
        <v>932</v>
      </c>
      <c r="B3407" t="s">
        <v>12</v>
      </c>
      <c r="C3407">
        <v>3</v>
      </c>
      <c r="D3407" s="6">
        <v>42701.37</v>
      </c>
      <c r="E3407" s="6">
        <v>7111513266.6499996</v>
      </c>
      <c r="F3407">
        <v>7</v>
      </c>
      <c r="G3407" t="s">
        <v>33</v>
      </c>
      <c r="H3407">
        <v>2015</v>
      </c>
      <c r="I3407">
        <v>11538</v>
      </c>
      <c r="J3407">
        <v>10</v>
      </c>
      <c r="K3407" s="5">
        <v>166539.64129999999</v>
      </c>
      <c r="L3407" s="6">
        <v>6100.1954770000002</v>
      </c>
      <c r="M340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8" spans="1:13" x14ac:dyDescent="0.2">
      <c r="A3408" t="s">
        <v>934</v>
      </c>
      <c r="B3408" t="s">
        <v>15</v>
      </c>
      <c r="C3408">
        <v>6</v>
      </c>
      <c r="D3408" s="6">
        <v>264798.27</v>
      </c>
      <c r="E3408" s="6">
        <v>1217259830.77</v>
      </c>
      <c r="F3408">
        <v>17</v>
      </c>
      <c r="G3408" t="s">
        <v>37</v>
      </c>
      <c r="H3408">
        <v>2011</v>
      </c>
      <c r="I3408">
        <v>19975</v>
      </c>
      <c r="J3408">
        <v>14</v>
      </c>
      <c r="K3408" s="5">
        <v>4595.932632</v>
      </c>
      <c r="L3408" s="6">
        <v>15576.36911</v>
      </c>
      <c r="M340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09" spans="1:13" x14ac:dyDescent="0.2">
      <c r="A3409" t="s">
        <v>116</v>
      </c>
      <c r="B3409" t="s">
        <v>12</v>
      </c>
      <c r="C3409">
        <v>7</v>
      </c>
      <c r="D3409" s="6">
        <v>148017.4</v>
      </c>
      <c r="E3409" s="6">
        <v>6153889306.3900003</v>
      </c>
      <c r="F3409">
        <v>24</v>
      </c>
      <c r="G3409" t="s">
        <v>29</v>
      </c>
      <c r="H3409">
        <v>2016</v>
      </c>
      <c r="I3409">
        <v>15977</v>
      </c>
      <c r="J3409">
        <v>9</v>
      </c>
      <c r="K3409" s="5">
        <v>41574.444730000003</v>
      </c>
      <c r="L3409" s="6">
        <v>6167.3917410000004</v>
      </c>
      <c r="M340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0" spans="1:13" x14ac:dyDescent="0.2">
      <c r="A3410" t="s">
        <v>935</v>
      </c>
      <c r="B3410" t="s">
        <v>49</v>
      </c>
      <c r="C3410">
        <v>10</v>
      </c>
      <c r="D3410" s="6">
        <v>53519.11</v>
      </c>
      <c r="E3410" s="6">
        <v>189326041.11000001</v>
      </c>
      <c r="F3410">
        <v>47</v>
      </c>
      <c r="G3410" t="s">
        <v>16</v>
      </c>
      <c r="H3410">
        <v>2003</v>
      </c>
      <c r="I3410">
        <v>3656</v>
      </c>
      <c r="J3410">
        <v>22</v>
      </c>
      <c r="K3410" s="5">
        <v>3536.5408929999999</v>
      </c>
      <c r="L3410" s="6">
        <v>1138.7044739999999</v>
      </c>
      <c r="M341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1" spans="1:13" x14ac:dyDescent="0.2">
      <c r="A3411" t="s">
        <v>936</v>
      </c>
      <c r="B3411" t="s">
        <v>9</v>
      </c>
      <c r="C3411">
        <v>7</v>
      </c>
      <c r="D3411" s="6">
        <v>81615.37</v>
      </c>
      <c r="E3411" s="6">
        <v>3767509151.3600001</v>
      </c>
      <c r="F3411">
        <v>46</v>
      </c>
      <c r="G3411" t="s">
        <v>13</v>
      </c>
      <c r="H3411">
        <v>2012</v>
      </c>
      <c r="I3411">
        <v>6831</v>
      </c>
      <c r="J3411">
        <v>13</v>
      </c>
      <c r="K3411" s="5">
        <v>46160.759760000001</v>
      </c>
      <c r="L3411" s="6">
        <v>1774.2471969999999</v>
      </c>
      <c r="M341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2" spans="1:13" x14ac:dyDescent="0.2">
      <c r="A3412" t="s">
        <v>937</v>
      </c>
      <c r="B3412" t="s">
        <v>42</v>
      </c>
      <c r="C3412">
        <v>10</v>
      </c>
      <c r="D3412" s="6">
        <v>24536.1</v>
      </c>
      <c r="E3412" s="6">
        <v>9757274269.5100002</v>
      </c>
      <c r="F3412">
        <v>34</v>
      </c>
      <c r="G3412" t="s">
        <v>19</v>
      </c>
      <c r="H3412">
        <v>2023</v>
      </c>
      <c r="I3412">
        <v>4803</v>
      </c>
      <c r="J3412">
        <v>2</v>
      </c>
      <c r="K3412" s="5">
        <v>397669.14730000001</v>
      </c>
      <c r="L3412" s="6">
        <v>721.64998290000005</v>
      </c>
      <c r="M341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3" spans="1:13" x14ac:dyDescent="0.2">
      <c r="A3413" t="s">
        <v>940</v>
      </c>
      <c r="B3413" t="s">
        <v>49</v>
      </c>
      <c r="C3413">
        <v>2</v>
      </c>
      <c r="D3413" s="6">
        <v>204051.87</v>
      </c>
      <c r="E3413" s="6">
        <v>7597406870.0600004</v>
      </c>
      <c r="F3413">
        <v>34</v>
      </c>
      <c r="G3413" t="s">
        <v>19</v>
      </c>
      <c r="H3413">
        <v>2018</v>
      </c>
      <c r="I3413">
        <v>5356</v>
      </c>
      <c r="J3413">
        <v>7</v>
      </c>
      <c r="K3413" s="5">
        <v>37231.722829999999</v>
      </c>
      <c r="L3413" s="6">
        <v>6001.5257080000001</v>
      </c>
      <c r="M341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4" spans="1:13" x14ac:dyDescent="0.2">
      <c r="A3414" t="s">
        <v>941</v>
      </c>
      <c r="B3414" t="s">
        <v>15</v>
      </c>
      <c r="C3414">
        <v>3</v>
      </c>
      <c r="D3414" s="6">
        <v>197615.75</v>
      </c>
      <c r="E3414" s="6">
        <v>5905848959.3000002</v>
      </c>
      <c r="F3414">
        <v>50</v>
      </c>
      <c r="G3414" t="s">
        <v>27</v>
      </c>
      <c r="H3414">
        <v>2004</v>
      </c>
      <c r="I3414">
        <v>6095</v>
      </c>
      <c r="J3414">
        <v>21</v>
      </c>
      <c r="K3414" s="5">
        <v>29884.518029999999</v>
      </c>
      <c r="L3414" s="6">
        <v>3952.3149330000001</v>
      </c>
      <c r="M341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5" spans="1:13" x14ac:dyDescent="0.2">
      <c r="A3415" t="s">
        <v>117</v>
      </c>
      <c r="B3415" t="s">
        <v>9</v>
      </c>
      <c r="C3415">
        <v>7</v>
      </c>
      <c r="D3415" s="6">
        <v>18685.57</v>
      </c>
      <c r="E3415" s="6">
        <v>562648282.78999996</v>
      </c>
      <c r="F3415">
        <v>48</v>
      </c>
      <c r="G3415" t="s">
        <v>35</v>
      </c>
      <c r="H3415">
        <v>2006</v>
      </c>
      <c r="I3415">
        <v>7481</v>
      </c>
      <c r="J3415">
        <v>19</v>
      </c>
      <c r="K3415" s="5">
        <v>30110.38694</v>
      </c>
      <c r="L3415" s="6">
        <v>389.28260749999998</v>
      </c>
      <c r="M341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6" spans="1:13" x14ac:dyDescent="0.2">
      <c r="A3416" t="s">
        <v>945</v>
      </c>
      <c r="B3416" t="s">
        <v>49</v>
      </c>
      <c r="C3416">
        <v>7</v>
      </c>
      <c r="D3416" s="6">
        <v>122318.48</v>
      </c>
      <c r="E3416" s="6">
        <v>3361988631.46</v>
      </c>
      <c r="F3416">
        <v>32</v>
      </c>
      <c r="G3416" t="s">
        <v>37</v>
      </c>
      <c r="H3416">
        <v>2017</v>
      </c>
      <c r="I3416">
        <v>7099</v>
      </c>
      <c r="J3416">
        <v>8</v>
      </c>
      <c r="K3416" s="5">
        <v>27484.533029999999</v>
      </c>
      <c r="L3416" s="6">
        <v>3822.4525100000001</v>
      </c>
      <c r="M341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7" spans="1:13" x14ac:dyDescent="0.2">
      <c r="A3417" t="s">
        <v>946</v>
      </c>
      <c r="B3417" t="s">
        <v>9</v>
      </c>
      <c r="C3417">
        <v>1</v>
      </c>
      <c r="D3417" s="6">
        <v>441626.72</v>
      </c>
      <c r="E3417" s="6">
        <v>7068011181.7600002</v>
      </c>
      <c r="F3417">
        <v>33</v>
      </c>
      <c r="G3417" t="s">
        <v>29</v>
      </c>
      <c r="H3417">
        <v>2001</v>
      </c>
      <c r="I3417">
        <v>12579</v>
      </c>
      <c r="J3417">
        <v>24</v>
      </c>
      <c r="K3417" s="5">
        <v>16003.49187</v>
      </c>
      <c r="L3417" s="6">
        <v>13382.62775</v>
      </c>
      <c r="M341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8" spans="1:13" x14ac:dyDescent="0.2">
      <c r="A3418" t="s">
        <v>947</v>
      </c>
      <c r="B3418" t="s">
        <v>12</v>
      </c>
      <c r="C3418">
        <v>1</v>
      </c>
      <c r="D3418" s="6">
        <v>366957.56</v>
      </c>
      <c r="E3418" s="6">
        <v>1805795379.1099999</v>
      </c>
      <c r="F3418">
        <v>26</v>
      </c>
      <c r="G3418" t="s">
        <v>19</v>
      </c>
      <c r="H3418">
        <v>2003</v>
      </c>
      <c r="I3418">
        <v>13679</v>
      </c>
      <c r="J3418">
        <v>22</v>
      </c>
      <c r="K3418" s="5">
        <v>4919.9924369999999</v>
      </c>
      <c r="L3418" s="6">
        <v>14113.75232</v>
      </c>
      <c r="M341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19" spans="1:13" x14ac:dyDescent="0.2">
      <c r="A3419" t="s">
        <v>948</v>
      </c>
      <c r="B3419" t="s">
        <v>24</v>
      </c>
      <c r="C3419">
        <v>3</v>
      </c>
      <c r="D3419" s="6">
        <v>407864.73</v>
      </c>
      <c r="E3419" s="6">
        <v>6770675008.8699999</v>
      </c>
      <c r="F3419">
        <v>22</v>
      </c>
      <c r="G3419" t="s">
        <v>27</v>
      </c>
      <c r="H3419">
        <v>2008</v>
      </c>
      <c r="I3419">
        <v>2812</v>
      </c>
      <c r="J3419">
        <v>17</v>
      </c>
      <c r="K3419" s="5">
        <v>16599.295399999999</v>
      </c>
      <c r="L3419" s="6">
        <v>18539.305929999999</v>
      </c>
      <c r="M341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0" spans="1:13" x14ac:dyDescent="0.2">
      <c r="A3420" t="s">
        <v>949</v>
      </c>
      <c r="B3420" t="s">
        <v>24</v>
      </c>
      <c r="C3420">
        <v>3</v>
      </c>
      <c r="D3420" s="6">
        <v>17182.080000000002</v>
      </c>
      <c r="E3420" s="6">
        <v>3129226442.1100001</v>
      </c>
      <c r="F3420">
        <v>17</v>
      </c>
      <c r="G3420" t="s">
        <v>37</v>
      </c>
      <c r="H3420">
        <v>2003</v>
      </c>
      <c r="I3420">
        <v>522</v>
      </c>
      <c r="J3420">
        <v>22</v>
      </c>
      <c r="K3420" s="5">
        <v>182120.54949999999</v>
      </c>
      <c r="L3420" s="6">
        <v>1010.7103969999999</v>
      </c>
      <c r="M342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1" spans="1:13" x14ac:dyDescent="0.2">
      <c r="A3421" t="s">
        <v>950</v>
      </c>
      <c r="B3421" t="s">
        <v>9</v>
      </c>
      <c r="C3421">
        <v>10</v>
      </c>
      <c r="D3421" s="6">
        <v>138884.98000000001</v>
      </c>
      <c r="E3421" s="6">
        <v>4779846928.4200001</v>
      </c>
      <c r="F3421">
        <v>31</v>
      </c>
      <c r="G3421" t="s">
        <v>10</v>
      </c>
      <c r="H3421">
        <v>2010</v>
      </c>
      <c r="I3421">
        <v>1542</v>
      </c>
      <c r="J3421">
        <v>15</v>
      </c>
      <c r="K3421" s="5">
        <v>34414.865760000001</v>
      </c>
      <c r="L3421" s="6">
        <v>4480.1607400000003</v>
      </c>
      <c r="M342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2" spans="1:13" x14ac:dyDescent="0.2">
      <c r="A3422" t="s">
        <v>951</v>
      </c>
      <c r="B3422" t="s">
        <v>49</v>
      </c>
      <c r="C3422">
        <v>8</v>
      </c>
      <c r="D3422" s="6">
        <v>27318.09</v>
      </c>
      <c r="E3422" s="6">
        <v>892054833.30999994</v>
      </c>
      <c r="F3422">
        <v>25</v>
      </c>
      <c r="G3422" t="s">
        <v>35</v>
      </c>
      <c r="H3422">
        <v>2008</v>
      </c>
      <c r="I3422">
        <v>5822</v>
      </c>
      <c r="J3422">
        <v>17</v>
      </c>
      <c r="K3422" s="5">
        <v>32653.363259999998</v>
      </c>
      <c r="L3422" s="6">
        <v>1092.7235989999999</v>
      </c>
      <c r="M342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3" spans="1:13" x14ac:dyDescent="0.2">
      <c r="A3423" t="s">
        <v>952</v>
      </c>
      <c r="B3423" t="s">
        <v>18</v>
      </c>
      <c r="C3423">
        <v>5</v>
      </c>
      <c r="D3423" s="6">
        <v>392023.2</v>
      </c>
      <c r="E3423" s="6">
        <v>15484135182.360001</v>
      </c>
      <c r="F3423">
        <v>50</v>
      </c>
      <c r="G3423" t="s">
        <v>37</v>
      </c>
      <c r="H3423">
        <v>2021</v>
      </c>
      <c r="I3423">
        <v>14585</v>
      </c>
      <c r="J3423">
        <v>4</v>
      </c>
      <c r="K3423" s="5">
        <v>39497.006820000002</v>
      </c>
      <c r="L3423" s="6">
        <v>7840.4640790000003</v>
      </c>
      <c r="M342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4" spans="1:13" x14ac:dyDescent="0.2">
      <c r="A3424" t="s">
        <v>953</v>
      </c>
      <c r="B3424" t="s">
        <v>49</v>
      </c>
      <c r="C3424">
        <v>2</v>
      </c>
      <c r="D3424" s="6">
        <v>223629.83</v>
      </c>
      <c r="E3424" s="6">
        <v>5233424793.29</v>
      </c>
      <c r="F3424">
        <v>37</v>
      </c>
      <c r="G3424" t="s">
        <v>37</v>
      </c>
      <c r="H3424">
        <v>2001</v>
      </c>
      <c r="I3424">
        <v>18216</v>
      </c>
      <c r="J3424">
        <v>24</v>
      </c>
      <c r="K3424" s="5">
        <v>23401.176940000001</v>
      </c>
      <c r="L3424" s="6">
        <v>6044.0493919999999</v>
      </c>
      <c r="M342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5" spans="1:13" x14ac:dyDescent="0.2">
      <c r="A3425" t="s">
        <v>954</v>
      </c>
      <c r="B3425" t="s">
        <v>9</v>
      </c>
      <c r="C3425">
        <v>5</v>
      </c>
      <c r="D3425" s="6">
        <v>455611.14</v>
      </c>
      <c r="E3425" s="6">
        <v>1100638771.4300001</v>
      </c>
      <c r="F3425">
        <v>42</v>
      </c>
      <c r="G3425" t="s">
        <v>21</v>
      </c>
      <c r="H3425">
        <v>2013</v>
      </c>
      <c r="I3425">
        <v>768</v>
      </c>
      <c r="J3425">
        <v>12</v>
      </c>
      <c r="K3425" s="5">
        <v>2414.7415649999998</v>
      </c>
      <c r="L3425" s="6">
        <v>10847.884319999999</v>
      </c>
      <c r="M342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6" spans="1:13" x14ac:dyDescent="0.2">
      <c r="A3426" t="s">
        <v>956</v>
      </c>
      <c r="B3426" t="s">
        <v>49</v>
      </c>
      <c r="C3426">
        <v>9</v>
      </c>
      <c r="D3426" s="6">
        <v>468542.52</v>
      </c>
      <c r="E3426" s="6">
        <v>15914253007.200001</v>
      </c>
      <c r="F3426">
        <v>46</v>
      </c>
      <c r="G3426" t="s">
        <v>27</v>
      </c>
      <c r="H3426">
        <v>2015</v>
      </c>
      <c r="I3426">
        <v>15996</v>
      </c>
      <c r="J3426">
        <v>10</v>
      </c>
      <c r="K3426" s="5">
        <v>33964.440390000003</v>
      </c>
      <c r="L3426" s="6">
        <v>10185.70694</v>
      </c>
      <c r="M342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7" spans="1:13" x14ac:dyDescent="0.2">
      <c r="A3427" t="s">
        <v>957</v>
      </c>
      <c r="B3427" t="s">
        <v>49</v>
      </c>
      <c r="C3427">
        <v>1</v>
      </c>
      <c r="D3427" s="6">
        <v>437747</v>
      </c>
      <c r="E3427" s="6">
        <v>7136625120.8500004</v>
      </c>
      <c r="F3427">
        <v>32</v>
      </c>
      <c r="G3427" t="s">
        <v>10</v>
      </c>
      <c r="H3427">
        <v>2012</v>
      </c>
      <c r="I3427">
        <v>18756</v>
      </c>
      <c r="J3427">
        <v>13</v>
      </c>
      <c r="K3427" s="5">
        <v>16302.08171</v>
      </c>
      <c r="L3427" s="6">
        <v>13679.593769999999</v>
      </c>
      <c r="M342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8" spans="1:13" x14ac:dyDescent="0.2">
      <c r="A3428" t="s">
        <v>958</v>
      </c>
      <c r="B3428" t="s">
        <v>12</v>
      </c>
      <c r="C3428">
        <v>2</v>
      </c>
      <c r="D3428" s="6">
        <v>156483.6</v>
      </c>
      <c r="E3428" s="6">
        <v>4998563618.2799997</v>
      </c>
      <c r="F3428">
        <v>47</v>
      </c>
      <c r="G3428" t="s">
        <v>13</v>
      </c>
      <c r="H3428">
        <v>2003</v>
      </c>
      <c r="I3428">
        <v>9077</v>
      </c>
      <c r="J3428">
        <v>22</v>
      </c>
      <c r="K3428" s="5">
        <v>31942.051479999998</v>
      </c>
      <c r="L3428" s="6">
        <v>3329.4382489999998</v>
      </c>
      <c r="M342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29" spans="1:13" x14ac:dyDescent="0.2">
      <c r="A3429" t="s">
        <v>959</v>
      </c>
      <c r="B3429" t="s">
        <v>9</v>
      </c>
      <c r="C3429">
        <v>2</v>
      </c>
      <c r="D3429" s="6">
        <v>368926.44</v>
      </c>
      <c r="E3429" s="6">
        <v>9477815353.0499992</v>
      </c>
      <c r="F3429">
        <v>19</v>
      </c>
      <c r="G3429" t="s">
        <v>10</v>
      </c>
      <c r="H3429">
        <v>2008</v>
      </c>
      <c r="I3429">
        <v>15634</v>
      </c>
      <c r="J3429">
        <v>17</v>
      </c>
      <c r="K3429" s="5">
        <v>25689.257549999998</v>
      </c>
      <c r="L3429" s="6">
        <v>19417.181240000002</v>
      </c>
      <c r="M342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0" spans="1:13" x14ac:dyDescent="0.2">
      <c r="A3430" t="s">
        <v>960</v>
      </c>
      <c r="B3430" t="s">
        <v>15</v>
      </c>
      <c r="C3430">
        <v>5</v>
      </c>
      <c r="D3430" s="6">
        <v>157144.70000000001</v>
      </c>
      <c r="E3430" s="6">
        <v>4443374468.1700001</v>
      </c>
      <c r="F3430">
        <v>48</v>
      </c>
      <c r="G3430" t="s">
        <v>33</v>
      </c>
      <c r="H3430">
        <v>2021</v>
      </c>
      <c r="I3430">
        <v>12549</v>
      </c>
      <c r="J3430">
        <v>4</v>
      </c>
      <c r="K3430" s="5">
        <v>28274.688419999999</v>
      </c>
      <c r="L3430" s="6">
        <v>3273.8478380000001</v>
      </c>
      <c r="M343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1" spans="1:13" x14ac:dyDescent="0.2">
      <c r="A3431" t="s">
        <v>961</v>
      </c>
      <c r="B3431" t="s">
        <v>18</v>
      </c>
      <c r="C3431">
        <v>8</v>
      </c>
      <c r="D3431" s="6">
        <v>356645.61</v>
      </c>
      <c r="E3431" s="6">
        <v>815341428.35000002</v>
      </c>
      <c r="F3431">
        <v>37</v>
      </c>
      <c r="G3431" t="s">
        <v>21</v>
      </c>
      <c r="H3431">
        <v>2008</v>
      </c>
      <c r="I3431">
        <v>9987</v>
      </c>
      <c r="J3431">
        <v>17</v>
      </c>
      <c r="K3431" s="5">
        <v>2285.1389650000001</v>
      </c>
      <c r="L3431" s="6">
        <v>9639.0705720000005</v>
      </c>
      <c r="M343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2" spans="1:13" x14ac:dyDescent="0.2">
      <c r="A3432" t="s">
        <v>962</v>
      </c>
      <c r="B3432" t="s">
        <v>18</v>
      </c>
      <c r="C3432">
        <v>6</v>
      </c>
      <c r="D3432" s="6">
        <v>21329.4</v>
      </c>
      <c r="E3432" s="6">
        <v>7238737004.4499998</v>
      </c>
      <c r="F3432">
        <v>37</v>
      </c>
      <c r="G3432" t="s">
        <v>37</v>
      </c>
      <c r="H3432">
        <v>2021</v>
      </c>
      <c r="I3432">
        <v>18421</v>
      </c>
      <c r="J3432">
        <v>4</v>
      </c>
      <c r="K3432" s="5">
        <v>339377.34289999999</v>
      </c>
      <c r="L3432" s="6">
        <v>576.47031619999996</v>
      </c>
      <c r="M343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3" spans="1:13" x14ac:dyDescent="0.2">
      <c r="A3433" t="s">
        <v>963</v>
      </c>
      <c r="B3433" t="s">
        <v>49</v>
      </c>
      <c r="C3433">
        <v>9</v>
      </c>
      <c r="D3433" s="6">
        <v>401404.41</v>
      </c>
      <c r="E3433" s="6">
        <v>16914285764.440001</v>
      </c>
      <c r="F3433">
        <v>29</v>
      </c>
      <c r="G3433" t="s">
        <v>10</v>
      </c>
      <c r="H3433">
        <v>2015</v>
      </c>
      <c r="I3433">
        <v>3207</v>
      </c>
      <c r="J3433">
        <v>10</v>
      </c>
      <c r="K3433" s="5">
        <v>42136.767200000002</v>
      </c>
      <c r="L3433" s="6">
        <v>13841.53153</v>
      </c>
      <c r="M343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4" spans="1:13" x14ac:dyDescent="0.2">
      <c r="A3434" t="s">
        <v>964</v>
      </c>
      <c r="B3434" t="s">
        <v>12</v>
      </c>
      <c r="C3434">
        <v>3</v>
      </c>
      <c r="D3434" s="6">
        <v>62663.85</v>
      </c>
      <c r="E3434" s="6">
        <v>13399766441.08</v>
      </c>
      <c r="F3434">
        <v>22</v>
      </c>
      <c r="G3434" t="s">
        <v>13</v>
      </c>
      <c r="H3434">
        <v>2008</v>
      </c>
      <c r="I3434">
        <v>5284</v>
      </c>
      <c r="J3434">
        <v>17</v>
      </c>
      <c r="K3434" s="5">
        <v>213834.67550000001</v>
      </c>
      <c r="L3434" s="6">
        <v>2848.356765</v>
      </c>
      <c r="M343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5" spans="1:13" x14ac:dyDescent="0.2">
      <c r="A3435" t="s">
        <v>965</v>
      </c>
      <c r="B3435" t="s">
        <v>24</v>
      </c>
      <c r="C3435">
        <v>5</v>
      </c>
      <c r="D3435" s="6">
        <v>375003.96</v>
      </c>
      <c r="E3435" s="6">
        <v>1858968268.4300001</v>
      </c>
      <c r="F3435">
        <v>29</v>
      </c>
      <c r="G3435" t="s">
        <v>10</v>
      </c>
      <c r="H3435">
        <v>2001</v>
      </c>
      <c r="I3435">
        <v>9999</v>
      </c>
      <c r="J3435">
        <v>24</v>
      </c>
      <c r="K3435" s="5">
        <v>4956.1964109999999</v>
      </c>
      <c r="L3435" s="6">
        <v>12931.17092</v>
      </c>
      <c r="M343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6" spans="1:13" x14ac:dyDescent="0.2">
      <c r="A3436" t="s">
        <v>966</v>
      </c>
      <c r="B3436" t="s">
        <v>42</v>
      </c>
      <c r="C3436">
        <v>2</v>
      </c>
      <c r="D3436" s="6">
        <v>33903.1</v>
      </c>
      <c r="E3436" s="6">
        <v>1546156806.25</v>
      </c>
      <c r="F3436">
        <v>33</v>
      </c>
      <c r="G3436" t="s">
        <v>16</v>
      </c>
      <c r="H3436">
        <v>2006</v>
      </c>
      <c r="I3436">
        <v>18648</v>
      </c>
      <c r="J3436">
        <v>19</v>
      </c>
      <c r="K3436" s="5">
        <v>45604.176050000002</v>
      </c>
      <c r="L3436" s="6">
        <v>1027.366642</v>
      </c>
      <c r="M343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7" spans="1:13" x14ac:dyDescent="0.2">
      <c r="A3437" t="s">
        <v>967</v>
      </c>
      <c r="B3437" t="s">
        <v>9</v>
      </c>
      <c r="C3437">
        <v>1</v>
      </c>
      <c r="D3437" s="6">
        <v>227461.55</v>
      </c>
      <c r="E3437" s="6">
        <v>9366419355.0699997</v>
      </c>
      <c r="F3437">
        <v>41</v>
      </c>
      <c r="G3437" t="s">
        <v>13</v>
      </c>
      <c r="H3437">
        <v>2021</v>
      </c>
      <c r="I3437">
        <v>15371</v>
      </c>
      <c r="J3437">
        <v>4</v>
      </c>
      <c r="K3437" s="5">
        <v>41177.033860000003</v>
      </c>
      <c r="L3437" s="6">
        <v>5547.8426509999999</v>
      </c>
      <c r="M343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8" spans="1:13" x14ac:dyDescent="0.2">
      <c r="A3438" t="s">
        <v>968</v>
      </c>
      <c r="B3438" t="s">
        <v>18</v>
      </c>
      <c r="C3438">
        <v>4</v>
      </c>
      <c r="D3438" s="6">
        <v>471889.43</v>
      </c>
      <c r="E3438" s="6">
        <v>1872465840.9400001</v>
      </c>
      <c r="F3438">
        <v>40</v>
      </c>
      <c r="G3438" t="s">
        <v>35</v>
      </c>
      <c r="H3438">
        <v>2018</v>
      </c>
      <c r="I3438">
        <v>19329</v>
      </c>
      <c r="J3438">
        <v>7</v>
      </c>
      <c r="K3438" s="5">
        <v>3967.0181480000001</v>
      </c>
      <c r="L3438" s="6">
        <v>11797.23587</v>
      </c>
      <c r="M343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39" spans="1:13" x14ac:dyDescent="0.2">
      <c r="A3439" t="s">
        <v>969</v>
      </c>
      <c r="B3439" t="s">
        <v>15</v>
      </c>
      <c r="C3439">
        <v>9</v>
      </c>
      <c r="D3439" s="6">
        <v>442467.84000000003</v>
      </c>
      <c r="E3439" s="6">
        <v>16091679086.959999</v>
      </c>
      <c r="F3439">
        <v>31</v>
      </c>
      <c r="G3439" t="s">
        <v>27</v>
      </c>
      <c r="H3439">
        <v>2012</v>
      </c>
      <c r="I3439">
        <v>19364</v>
      </c>
      <c r="J3439">
        <v>13</v>
      </c>
      <c r="K3439" s="5">
        <v>36367.01971</v>
      </c>
      <c r="L3439" s="6">
        <v>14273.15609</v>
      </c>
      <c r="M343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0" spans="1:13" x14ac:dyDescent="0.2">
      <c r="A3440" t="s">
        <v>970</v>
      </c>
      <c r="B3440" t="s">
        <v>18</v>
      </c>
      <c r="C3440">
        <v>9</v>
      </c>
      <c r="D3440" s="6">
        <v>4993.12</v>
      </c>
      <c r="E3440" s="6">
        <v>1408924160.49</v>
      </c>
      <c r="F3440">
        <v>44</v>
      </c>
      <c r="G3440" t="s">
        <v>35</v>
      </c>
      <c r="H3440">
        <v>2015</v>
      </c>
      <c r="I3440">
        <v>15758</v>
      </c>
      <c r="J3440">
        <v>10</v>
      </c>
      <c r="K3440" s="5">
        <v>282172.3835</v>
      </c>
      <c r="L3440" s="6">
        <v>113.4798869</v>
      </c>
      <c r="M344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1" spans="1:13" x14ac:dyDescent="0.2">
      <c r="A3441" t="s">
        <v>971</v>
      </c>
      <c r="B3441" t="s">
        <v>24</v>
      </c>
      <c r="C3441">
        <v>10</v>
      </c>
      <c r="D3441" s="6">
        <v>312107.71999999997</v>
      </c>
      <c r="E3441" s="6">
        <v>9924831869.8099995</v>
      </c>
      <c r="F3441">
        <v>33</v>
      </c>
      <c r="G3441" t="s">
        <v>33</v>
      </c>
      <c r="H3441">
        <v>2001</v>
      </c>
      <c r="I3441">
        <v>13842</v>
      </c>
      <c r="J3441">
        <v>24</v>
      </c>
      <c r="K3441" s="5">
        <v>31798.379430000001</v>
      </c>
      <c r="L3441" s="6">
        <v>9457.8097519999992</v>
      </c>
      <c r="M344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2" spans="1:13" x14ac:dyDescent="0.2">
      <c r="A3442" t="s">
        <v>972</v>
      </c>
      <c r="B3442" t="s">
        <v>15</v>
      </c>
      <c r="C3442">
        <v>6</v>
      </c>
      <c r="D3442" s="6">
        <v>54401.24</v>
      </c>
      <c r="E3442" s="6">
        <v>24197801397.459999</v>
      </c>
      <c r="F3442">
        <v>6</v>
      </c>
      <c r="G3442" t="s">
        <v>27</v>
      </c>
      <c r="H3442">
        <v>2015</v>
      </c>
      <c r="I3442">
        <v>3989</v>
      </c>
      <c r="J3442">
        <v>10</v>
      </c>
      <c r="K3442" s="5">
        <v>444801.35830000002</v>
      </c>
      <c r="L3442" s="6">
        <v>9066.8739139999998</v>
      </c>
      <c r="M344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3" spans="1:13" x14ac:dyDescent="0.2">
      <c r="A3443" t="s">
        <v>973</v>
      </c>
      <c r="B3443" t="s">
        <v>42</v>
      </c>
      <c r="C3443">
        <v>6</v>
      </c>
      <c r="D3443" s="6">
        <v>58725.53</v>
      </c>
      <c r="E3443" s="6">
        <v>20278996191.369999</v>
      </c>
      <c r="F3443">
        <v>32</v>
      </c>
      <c r="G3443" t="s">
        <v>13</v>
      </c>
      <c r="H3443">
        <v>2017</v>
      </c>
      <c r="I3443">
        <v>1601</v>
      </c>
      <c r="J3443">
        <v>8</v>
      </c>
      <c r="K3443" s="5">
        <v>345317.24819999997</v>
      </c>
      <c r="L3443" s="6">
        <v>1835.1727269999999</v>
      </c>
      <c r="M344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4" spans="1:13" x14ac:dyDescent="0.2">
      <c r="A3444" t="s">
        <v>975</v>
      </c>
      <c r="B3444" t="s">
        <v>15</v>
      </c>
      <c r="C3444">
        <v>2</v>
      </c>
      <c r="D3444" s="6">
        <v>284253.52</v>
      </c>
      <c r="E3444" s="6">
        <v>4692585152.6800003</v>
      </c>
      <c r="F3444">
        <v>41</v>
      </c>
      <c r="G3444" t="s">
        <v>13</v>
      </c>
      <c r="H3444">
        <v>2008</v>
      </c>
      <c r="I3444">
        <v>2579</v>
      </c>
      <c r="J3444">
        <v>17</v>
      </c>
      <c r="K3444" s="5">
        <v>16507.45073</v>
      </c>
      <c r="L3444" s="6">
        <v>6933.0125690000004</v>
      </c>
      <c r="M344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5" spans="1:13" x14ac:dyDescent="0.2">
      <c r="A3445" t="s">
        <v>976</v>
      </c>
      <c r="B3445" t="s">
        <v>18</v>
      </c>
      <c r="C3445">
        <v>8</v>
      </c>
      <c r="D3445" s="6">
        <v>42643.4</v>
      </c>
      <c r="E3445" s="6">
        <v>1995921898.4300001</v>
      </c>
      <c r="F3445">
        <v>26</v>
      </c>
      <c r="G3445" t="s">
        <v>37</v>
      </c>
      <c r="H3445">
        <v>2006</v>
      </c>
      <c r="I3445">
        <v>16568</v>
      </c>
      <c r="J3445">
        <v>19</v>
      </c>
      <c r="K3445" s="5">
        <v>46803.941680000004</v>
      </c>
      <c r="L3445" s="6">
        <v>1640.130809</v>
      </c>
      <c r="M344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6" spans="1:13" x14ac:dyDescent="0.2">
      <c r="A3446" t="s">
        <v>977</v>
      </c>
      <c r="B3446" t="s">
        <v>15</v>
      </c>
      <c r="C3446">
        <v>9</v>
      </c>
      <c r="D3446" s="6">
        <v>114469.53</v>
      </c>
      <c r="E3446" s="6">
        <v>5198059449.1499996</v>
      </c>
      <c r="F3446">
        <v>22</v>
      </c>
      <c r="G3446" t="s">
        <v>13</v>
      </c>
      <c r="H3446">
        <v>2020</v>
      </c>
      <c r="I3446">
        <v>19812</v>
      </c>
      <c r="J3446">
        <v>5</v>
      </c>
      <c r="K3446" s="5">
        <v>45408.983749999999</v>
      </c>
      <c r="L3446" s="6">
        <v>5203.160406</v>
      </c>
      <c r="M344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7" spans="1:13" x14ac:dyDescent="0.2">
      <c r="A3447" t="s">
        <v>979</v>
      </c>
      <c r="B3447" t="s">
        <v>42</v>
      </c>
      <c r="C3447">
        <v>1</v>
      </c>
      <c r="D3447" s="6">
        <v>37381.75</v>
      </c>
      <c r="E3447" s="6">
        <v>6484735741.0500002</v>
      </c>
      <c r="F3447">
        <v>24</v>
      </c>
      <c r="G3447" t="s">
        <v>10</v>
      </c>
      <c r="H3447">
        <v>2011</v>
      </c>
      <c r="I3447">
        <v>15948</v>
      </c>
      <c r="J3447">
        <v>14</v>
      </c>
      <c r="K3447" s="5">
        <v>173472.28940000001</v>
      </c>
      <c r="L3447" s="6">
        <v>1557.5730619999999</v>
      </c>
      <c r="M344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8" spans="1:13" x14ac:dyDescent="0.2">
      <c r="A3448" t="s">
        <v>983</v>
      </c>
      <c r="B3448" t="s">
        <v>42</v>
      </c>
      <c r="C3448">
        <v>10</v>
      </c>
      <c r="D3448" s="6">
        <v>381883.53</v>
      </c>
      <c r="E3448" s="6">
        <v>10653899123.23</v>
      </c>
      <c r="F3448">
        <v>25</v>
      </c>
      <c r="G3448" t="s">
        <v>27</v>
      </c>
      <c r="H3448">
        <v>2022</v>
      </c>
      <c r="I3448">
        <v>804</v>
      </c>
      <c r="J3448">
        <v>3</v>
      </c>
      <c r="K3448" s="5">
        <v>27897.294310000001</v>
      </c>
      <c r="L3448" s="6">
        <v>15275.34122</v>
      </c>
      <c r="M344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49" spans="1:13" x14ac:dyDescent="0.2">
      <c r="A3449" t="s">
        <v>121</v>
      </c>
      <c r="B3449" t="s">
        <v>18</v>
      </c>
      <c r="C3449">
        <v>3</v>
      </c>
      <c r="D3449" s="6">
        <v>83593.179999999993</v>
      </c>
      <c r="E3449" s="6">
        <v>2239262009.8800001</v>
      </c>
      <c r="F3449">
        <v>23</v>
      </c>
      <c r="G3449" t="s">
        <v>16</v>
      </c>
      <c r="H3449">
        <v>2017</v>
      </c>
      <c r="I3449">
        <v>16248</v>
      </c>
      <c r="J3449">
        <v>8</v>
      </c>
      <c r="K3449" s="5">
        <v>26786.61664</v>
      </c>
      <c r="L3449" s="6">
        <v>3634.4860060000001</v>
      </c>
      <c r="M344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0" spans="1:13" x14ac:dyDescent="0.2">
      <c r="A3450" t="s">
        <v>985</v>
      </c>
      <c r="B3450" t="s">
        <v>12</v>
      </c>
      <c r="C3450">
        <v>9</v>
      </c>
      <c r="D3450" s="6">
        <v>442219.41</v>
      </c>
      <c r="E3450" s="6">
        <v>15172780139.98</v>
      </c>
      <c r="F3450">
        <v>30</v>
      </c>
      <c r="G3450" t="s">
        <v>21</v>
      </c>
      <c r="H3450">
        <v>2015</v>
      </c>
      <c r="I3450">
        <v>2819</v>
      </c>
      <c r="J3450">
        <v>10</v>
      </c>
      <c r="K3450" s="5">
        <v>34309.525049999997</v>
      </c>
      <c r="L3450" s="6">
        <v>14740.647000000001</v>
      </c>
      <c r="M345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1" spans="1:13" x14ac:dyDescent="0.2">
      <c r="A3451" t="s">
        <v>987</v>
      </c>
      <c r="B3451" t="s">
        <v>24</v>
      </c>
      <c r="C3451">
        <v>1</v>
      </c>
      <c r="D3451" s="6">
        <v>53083.68</v>
      </c>
      <c r="E3451" s="6">
        <v>20572147537.07</v>
      </c>
      <c r="F3451">
        <v>31</v>
      </c>
      <c r="G3451" t="s">
        <v>27</v>
      </c>
      <c r="H3451">
        <v>2020</v>
      </c>
      <c r="I3451">
        <v>14666</v>
      </c>
      <c r="J3451">
        <v>5</v>
      </c>
      <c r="K3451" s="5">
        <v>387540.81670000002</v>
      </c>
      <c r="L3451" s="6">
        <v>1712.3769199999999</v>
      </c>
      <c r="M345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2" spans="1:13" x14ac:dyDescent="0.2">
      <c r="A3452" t="s">
        <v>988</v>
      </c>
      <c r="B3452" t="s">
        <v>32</v>
      </c>
      <c r="C3452">
        <v>6</v>
      </c>
      <c r="D3452" s="6">
        <v>417919.35</v>
      </c>
      <c r="E3452" s="6">
        <v>8169693570.8100004</v>
      </c>
      <c r="F3452">
        <v>22</v>
      </c>
      <c r="G3452" t="s">
        <v>27</v>
      </c>
      <c r="H3452">
        <v>2010</v>
      </c>
      <c r="I3452">
        <v>5719</v>
      </c>
      <c r="J3452">
        <v>15</v>
      </c>
      <c r="K3452" s="5">
        <v>19547.493200000001</v>
      </c>
      <c r="L3452" s="6">
        <v>18996.33409</v>
      </c>
      <c r="M345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3" spans="1:13" x14ac:dyDescent="0.2">
      <c r="A3453" t="s">
        <v>989</v>
      </c>
      <c r="B3453" t="s">
        <v>9</v>
      </c>
      <c r="C3453">
        <v>1</v>
      </c>
      <c r="D3453" s="6">
        <v>294378.37</v>
      </c>
      <c r="E3453" s="6">
        <v>9021166006.6000004</v>
      </c>
      <c r="F3453">
        <v>38</v>
      </c>
      <c r="G3453" t="s">
        <v>16</v>
      </c>
      <c r="H3453">
        <v>2000</v>
      </c>
      <c r="I3453">
        <v>15102</v>
      </c>
      <c r="J3453">
        <v>25</v>
      </c>
      <c r="K3453" s="5">
        <v>30643.798620000001</v>
      </c>
      <c r="L3453" s="6">
        <v>7746.7993299999998</v>
      </c>
      <c r="M345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4" spans="1:13" x14ac:dyDescent="0.2">
      <c r="A3454" t="s">
        <v>990</v>
      </c>
      <c r="B3454" t="s">
        <v>32</v>
      </c>
      <c r="C3454">
        <v>8</v>
      </c>
      <c r="D3454" s="6">
        <v>21329.32</v>
      </c>
      <c r="E3454" s="6">
        <v>6134455271.3299999</v>
      </c>
      <c r="F3454">
        <v>30</v>
      </c>
      <c r="G3454" t="s">
        <v>21</v>
      </c>
      <c r="H3454">
        <v>2006</v>
      </c>
      <c r="I3454">
        <v>17736</v>
      </c>
      <c r="J3454">
        <v>19</v>
      </c>
      <c r="K3454" s="5">
        <v>287605.70409999997</v>
      </c>
      <c r="L3454" s="6">
        <v>710.97731550000003</v>
      </c>
      <c r="M345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5" spans="1:13" x14ac:dyDescent="0.2">
      <c r="A3455" t="s">
        <v>991</v>
      </c>
      <c r="B3455" t="s">
        <v>24</v>
      </c>
      <c r="C3455">
        <v>10</v>
      </c>
      <c r="D3455" s="6">
        <v>42117.88</v>
      </c>
      <c r="E3455" s="6">
        <v>12664958982.610001</v>
      </c>
      <c r="F3455">
        <v>5</v>
      </c>
      <c r="G3455" t="s">
        <v>37</v>
      </c>
      <c r="H3455">
        <v>2011</v>
      </c>
      <c r="I3455">
        <v>1486</v>
      </c>
      <c r="J3455">
        <v>14</v>
      </c>
      <c r="K3455" s="5">
        <v>300701.70150000002</v>
      </c>
      <c r="L3455" s="6">
        <v>8423.5751240000009</v>
      </c>
      <c r="M345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6" spans="1:13" x14ac:dyDescent="0.2">
      <c r="A3456" t="s">
        <v>992</v>
      </c>
      <c r="B3456" t="s">
        <v>24</v>
      </c>
      <c r="C3456">
        <v>3</v>
      </c>
      <c r="D3456" s="6">
        <v>314449.01</v>
      </c>
      <c r="E3456" s="6">
        <v>977992310.72000003</v>
      </c>
      <c r="F3456">
        <v>41</v>
      </c>
      <c r="G3456" t="s">
        <v>10</v>
      </c>
      <c r="H3456">
        <v>2017</v>
      </c>
      <c r="I3456">
        <v>10035</v>
      </c>
      <c r="J3456">
        <v>8</v>
      </c>
      <c r="K3456" s="5">
        <v>3109.1776989999998</v>
      </c>
      <c r="L3456" s="6">
        <v>7669.4881459999997</v>
      </c>
      <c r="M345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7" spans="1:13" x14ac:dyDescent="0.2">
      <c r="A3457" t="s">
        <v>993</v>
      </c>
      <c r="B3457" t="s">
        <v>9</v>
      </c>
      <c r="C3457">
        <v>6</v>
      </c>
      <c r="D3457" s="6">
        <v>415018.1</v>
      </c>
      <c r="E3457" s="6">
        <v>163219153.38</v>
      </c>
      <c r="F3457">
        <v>42</v>
      </c>
      <c r="G3457" t="s">
        <v>19</v>
      </c>
      <c r="H3457">
        <v>2000</v>
      </c>
      <c r="I3457">
        <v>12092</v>
      </c>
      <c r="J3457">
        <v>25</v>
      </c>
      <c r="K3457" s="5">
        <v>392.28201100000001</v>
      </c>
      <c r="L3457" s="6">
        <v>9881.3833570000006</v>
      </c>
      <c r="M345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8" spans="1:13" x14ac:dyDescent="0.2">
      <c r="A3458" t="s">
        <v>994</v>
      </c>
      <c r="B3458" t="s">
        <v>24</v>
      </c>
      <c r="C3458">
        <v>6</v>
      </c>
      <c r="D3458" s="6">
        <v>126900.25</v>
      </c>
      <c r="E3458" s="6">
        <v>4466234072.0600004</v>
      </c>
      <c r="F3458">
        <v>29</v>
      </c>
      <c r="G3458" t="s">
        <v>13</v>
      </c>
      <c r="H3458">
        <v>2023</v>
      </c>
      <c r="I3458">
        <v>1772</v>
      </c>
      <c r="J3458">
        <v>2</v>
      </c>
      <c r="K3458" s="5">
        <v>35193.839350000002</v>
      </c>
      <c r="L3458" s="6">
        <v>4375.8708459999998</v>
      </c>
      <c r="M345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59" spans="1:13" x14ac:dyDescent="0.2">
      <c r="A3459" t="s">
        <v>995</v>
      </c>
      <c r="B3459" t="s">
        <v>12</v>
      </c>
      <c r="C3459">
        <v>6</v>
      </c>
      <c r="D3459" s="6">
        <v>28938.75</v>
      </c>
      <c r="E3459" s="6">
        <v>1190118163.5799999</v>
      </c>
      <c r="F3459">
        <v>39</v>
      </c>
      <c r="G3459" t="s">
        <v>35</v>
      </c>
      <c r="H3459">
        <v>2012</v>
      </c>
      <c r="I3459">
        <v>17517</v>
      </c>
      <c r="J3459">
        <v>13</v>
      </c>
      <c r="K3459" s="5">
        <v>41124.418610000001</v>
      </c>
      <c r="L3459" s="6">
        <v>742.01920319999999</v>
      </c>
      <c r="M345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0" spans="1:13" x14ac:dyDescent="0.2">
      <c r="A3460" t="s">
        <v>996</v>
      </c>
      <c r="B3460" t="s">
        <v>18</v>
      </c>
      <c r="C3460">
        <v>3</v>
      </c>
      <c r="D3460" s="6">
        <v>7421.96</v>
      </c>
      <c r="E3460" s="6">
        <v>3409253652.6700001</v>
      </c>
      <c r="F3460">
        <v>20</v>
      </c>
      <c r="G3460" t="s">
        <v>16</v>
      </c>
      <c r="H3460">
        <v>2008</v>
      </c>
      <c r="I3460">
        <v>14724</v>
      </c>
      <c r="J3460">
        <v>17</v>
      </c>
      <c r="K3460" s="5">
        <v>459346.05579999997</v>
      </c>
      <c r="L3460" s="6">
        <v>371.09780169999999</v>
      </c>
      <c r="M346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1" spans="1:13" x14ac:dyDescent="0.2">
      <c r="A3461" t="s">
        <v>998</v>
      </c>
      <c r="B3461" t="s">
        <v>12</v>
      </c>
      <c r="C3461">
        <v>2</v>
      </c>
      <c r="D3461" s="6">
        <v>17395.8</v>
      </c>
      <c r="E3461" s="6">
        <v>5875491108.6800003</v>
      </c>
      <c r="F3461">
        <v>40</v>
      </c>
      <c r="G3461" t="s">
        <v>10</v>
      </c>
      <c r="H3461">
        <v>2003</v>
      </c>
      <c r="I3461">
        <v>1149</v>
      </c>
      <c r="J3461">
        <v>22</v>
      </c>
      <c r="K3461" s="5">
        <v>337752.44790000003</v>
      </c>
      <c r="L3461" s="6">
        <v>434.8949763</v>
      </c>
      <c r="M346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2" spans="1:13" x14ac:dyDescent="0.2">
      <c r="A3462" t="s">
        <v>1000</v>
      </c>
      <c r="B3462" t="s">
        <v>12</v>
      </c>
      <c r="C3462">
        <v>8</v>
      </c>
      <c r="D3462" s="6">
        <v>325574.09999999998</v>
      </c>
      <c r="E3462" s="6">
        <v>11201974981.620001</v>
      </c>
      <c r="F3462">
        <v>37</v>
      </c>
      <c r="G3462" t="s">
        <v>37</v>
      </c>
      <c r="H3462">
        <v>2003</v>
      </c>
      <c r="I3462">
        <v>11665</v>
      </c>
      <c r="J3462">
        <v>22</v>
      </c>
      <c r="K3462" s="5">
        <v>34405.83728</v>
      </c>
      <c r="L3462" s="6">
        <v>8799.2999199999995</v>
      </c>
      <c r="M346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3" spans="1:13" x14ac:dyDescent="0.2">
      <c r="A3463" t="s">
        <v>1001</v>
      </c>
      <c r="B3463" t="s">
        <v>9</v>
      </c>
      <c r="C3463">
        <v>4</v>
      </c>
      <c r="D3463" s="6">
        <v>401702.67</v>
      </c>
      <c r="E3463" s="6">
        <v>8792705520.7900009</v>
      </c>
      <c r="F3463">
        <v>29</v>
      </c>
      <c r="G3463" t="s">
        <v>37</v>
      </c>
      <c r="H3463">
        <v>2001</v>
      </c>
      <c r="I3463">
        <v>1638</v>
      </c>
      <c r="J3463">
        <v>24</v>
      </c>
      <c r="K3463" s="5">
        <v>21887.59143</v>
      </c>
      <c r="L3463" s="6">
        <v>13851.816049999999</v>
      </c>
      <c r="M346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4" spans="1:13" x14ac:dyDescent="0.2">
      <c r="A3464" t="s">
        <v>1002</v>
      </c>
      <c r="B3464" t="s">
        <v>49</v>
      </c>
      <c r="C3464">
        <v>3</v>
      </c>
      <c r="D3464" s="6">
        <v>274874.78000000003</v>
      </c>
      <c r="E3464" s="6">
        <v>9272452687.8600006</v>
      </c>
      <c r="F3464">
        <v>50</v>
      </c>
      <c r="G3464" t="s">
        <v>27</v>
      </c>
      <c r="H3464">
        <v>2004</v>
      </c>
      <c r="I3464">
        <v>13617</v>
      </c>
      <c r="J3464">
        <v>21</v>
      </c>
      <c r="K3464" s="5">
        <v>33732.370069999997</v>
      </c>
      <c r="L3464" s="6">
        <v>5497.4956069999998</v>
      </c>
      <c r="M346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5" spans="1:13" x14ac:dyDescent="0.2">
      <c r="A3465" t="s">
        <v>1003</v>
      </c>
      <c r="B3465" t="s">
        <v>49</v>
      </c>
      <c r="C3465">
        <v>10</v>
      </c>
      <c r="D3465" s="6">
        <v>467284.27</v>
      </c>
      <c r="E3465" s="6">
        <v>22886560985.470001</v>
      </c>
      <c r="F3465">
        <v>40</v>
      </c>
      <c r="G3465" t="s">
        <v>27</v>
      </c>
      <c r="H3465">
        <v>2022</v>
      </c>
      <c r="I3465">
        <v>18158</v>
      </c>
      <c r="J3465">
        <v>3</v>
      </c>
      <c r="K3465" s="5">
        <v>48976.811260000002</v>
      </c>
      <c r="L3465" s="6">
        <v>11682.10686</v>
      </c>
      <c r="M346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6" spans="1:13" x14ac:dyDescent="0.2">
      <c r="A3466" t="s">
        <v>123</v>
      </c>
      <c r="B3466" t="s">
        <v>12</v>
      </c>
      <c r="C3466">
        <v>5</v>
      </c>
      <c r="D3466" s="6">
        <v>81746.63</v>
      </c>
      <c r="E3466" s="6">
        <v>2610638765.1199999</v>
      </c>
      <c r="F3466">
        <v>40</v>
      </c>
      <c r="G3466" t="s">
        <v>27</v>
      </c>
      <c r="H3466">
        <v>2010</v>
      </c>
      <c r="I3466">
        <v>16046</v>
      </c>
      <c r="J3466">
        <v>15</v>
      </c>
      <c r="K3466" s="5">
        <v>31934.73746</v>
      </c>
      <c r="L3466" s="6">
        <v>2043.665634</v>
      </c>
      <c r="M346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7" spans="1:13" x14ac:dyDescent="0.2">
      <c r="A3467" t="s">
        <v>1005</v>
      </c>
      <c r="B3467" t="s">
        <v>15</v>
      </c>
      <c r="C3467">
        <v>1</v>
      </c>
      <c r="D3467" s="6">
        <v>441341.06</v>
      </c>
      <c r="E3467" s="6">
        <v>19553476423.779999</v>
      </c>
      <c r="F3467">
        <v>24</v>
      </c>
      <c r="G3467" t="s">
        <v>35</v>
      </c>
      <c r="H3467">
        <v>2019</v>
      </c>
      <c r="I3467">
        <v>638</v>
      </c>
      <c r="J3467">
        <v>6</v>
      </c>
      <c r="K3467" s="5">
        <v>44303.684300000001</v>
      </c>
      <c r="L3467" s="6">
        <v>18389.210920000001</v>
      </c>
      <c r="M346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8" spans="1:13" x14ac:dyDescent="0.2">
      <c r="A3468" t="s">
        <v>1006</v>
      </c>
      <c r="B3468" t="s">
        <v>18</v>
      </c>
      <c r="C3468">
        <v>10</v>
      </c>
      <c r="D3468" s="6">
        <v>34767.97</v>
      </c>
      <c r="E3468" s="6">
        <v>10112204273.27</v>
      </c>
      <c r="F3468">
        <v>49</v>
      </c>
      <c r="G3468" t="s">
        <v>21</v>
      </c>
      <c r="H3468">
        <v>2020</v>
      </c>
      <c r="I3468">
        <v>3922</v>
      </c>
      <c r="J3468">
        <v>5</v>
      </c>
      <c r="K3468" s="5">
        <v>290847.31920000003</v>
      </c>
      <c r="L3468" s="6">
        <v>709.55031240000005</v>
      </c>
      <c r="M346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69" spans="1:13" x14ac:dyDescent="0.2">
      <c r="A3469" t="s">
        <v>1007</v>
      </c>
      <c r="B3469" t="s">
        <v>32</v>
      </c>
      <c r="C3469">
        <v>1</v>
      </c>
      <c r="D3469" s="6">
        <v>332224.28999999998</v>
      </c>
      <c r="E3469" s="6">
        <v>14423979243.450001</v>
      </c>
      <c r="F3469">
        <v>24</v>
      </c>
      <c r="G3469" t="s">
        <v>27</v>
      </c>
      <c r="H3469">
        <v>2004</v>
      </c>
      <c r="I3469">
        <v>9126</v>
      </c>
      <c r="J3469">
        <v>21</v>
      </c>
      <c r="K3469" s="5">
        <v>43415.390229999997</v>
      </c>
      <c r="L3469" s="6">
        <v>13842.67858</v>
      </c>
      <c r="M346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0" spans="1:13" x14ac:dyDescent="0.2">
      <c r="A3470" t="s">
        <v>1011</v>
      </c>
      <c r="B3470" t="s">
        <v>49</v>
      </c>
      <c r="C3470">
        <v>9</v>
      </c>
      <c r="D3470" s="6">
        <v>155648.81</v>
      </c>
      <c r="E3470" s="6">
        <v>5888882903.1499996</v>
      </c>
      <c r="F3470">
        <v>15</v>
      </c>
      <c r="G3470" t="s">
        <v>35</v>
      </c>
      <c r="H3470">
        <v>2006</v>
      </c>
      <c r="I3470">
        <v>17926</v>
      </c>
      <c r="J3470">
        <v>19</v>
      </c>
      <c r="K3470" s="5">
        <v>37833.421799999996</v>
      </c>
      <c r="L3470" s="6">
        <v>10376.58764</v>
      </c>
      <c r="M347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1" spans="1:13" x14ac:dyDescent="0.2">
      <c r="A3471" t="s">
        <v>1013</v>
      </c>
      <c r="B3471" t="s">
        <v>15</v>
      </c>
      <c r="C3471">
        <v>6</v>
      </c>
      <c r="D3471" s="6">
        <v>310727.94</v>
      </c>
      <c r="E3471" s="6">
        <v>10469800233.76</v>
      </c>
      <c r="F3471">
        <v>45</v>
      </c>
      <c r="G3471" t="s">
        <v>13</v>
      </c>
      <c r="H3471">
        <v>2023</v>
      </c>
      <c r="I3471">
        <v>17966</v>
      </c>
      <c r="J3471">
        <v>2</v>
      </c>
      <c r="K3471" s="5">
        <v>33693.427949999998</v>
      </c>
      <c r="L3471" s="6">
        <v>6905.065364</v>
      </c>
      <c r="M347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2" spans="1:13" x14ac:dyDescent="0.2">
      <c r="A3472" t="s">
        <v>1014</v>
      </c>
      <c r="B3472" t="s">
        <v>24</v>
      </c>
      <c r="C3472">
        <v>3</v>
      </c>
      <c r="D3472" s="6">
        <v>168687.8</v>
      </c>
      <c r="E3472" s="6">
        <v>4939505746.7200003</v>
      </c>
      <c r="F3472">
        <v>30</v>
      </c>
      <c r="G3472" t="s">
        <v>29</v>
      </c>
      <c r="H3472">
        <v>2011</v>
      </c>
      <c r="I3472">
        <v>6087</v>
      </c>
      <c r="J3472">
        <v>14</v>
      </c>
      <c r="K3472" s="5">
        <v>29280.93838</v>
      </c>
      <c r="L3472" s="6">
        <v>5622.9266449999996</v>
      </c>
      <c r="M3472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3" spans="1:13" x14ac:dyDescent="0.2">
      <c r="A3473" t="s">
        <v>124</v>
      </c>
      <c r="B3473" t="s">
        <v>32</v>
      </c>
      <c r="C3473">
        <v>3</v>
      </c>
      <c r="D3473" s="6">
        <v>54094.06</v>
      </c>
      <c r="E3473" s="6">
        <v>2291586359.29</v>
      </c>
      <c r="F3473">
        <v>42</v>
      </c>
      <c r="G3473" t="s">
        <v>19</v>
      </c>
      <c r="H3473">
        <v>2001</v>
      </c>
      <c r="I3473">
        <v>5969</v>
      </c>
      <c r="J3473">
        <v>24</v>
      </c>
      <c r="K3473" s="5">
        <v>42361.996500000001</v>
      </c>
      <c r="L3473" s="6">
        <v>1287.953745</v>
      </c>
      <c r="M3473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4" spans="1:13" x14ac:dyDescent="0.2">
      <c r="A3474" t="s">
        <v>1015</v>
      </c>
      <c r="B3474" t="s">
        <v>18</v>
      </c>
      <c r="C3474">
        <v>6</v>
      </c>
      <c r="D3474" s="6">
        <v>56501.91</v>
      </c>
      <c r="E3474" s="6">
        <v>18086548217.060001</v>
      </c>
      <c r="F3474">
        <v>27</v>
      </c>
      <c r="G3474" t="s">
        <v>29</v>
      </c>
      <c r="H3474">
        <v>2001</v>
      </c>
      <c r="I3474">
        <v>16452</v>
      </c>
      <c r="J3474">
        <v>24</v>
      </c>
      <c r="K3474" s="5">
        <v>320104.05190000002</v>
      </c>
      <c r="L3474" s="6">
        <v>2092.6634939999999</v>
      </c>
      <c r="M3474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5" spans="1:13" x14ac:dyDescent="0.2">
      <c r="A3475" t="s">
        <v>1017</v>
      </c>
      <c r="B3475" t="s">
        <v>24</v>
      </c>
      <c r="C3475">
        <v>8</v>
      </c>
      <c r="D3475" s="6">
        <v>434454.48</v>
      </c>
      <c r="E3475" s="6">
        <v>10646674331.16</v>
      </c>
      <c r="F3475">
        <v>35</v>
      </c>
      <c r="G3475" t="s">
        <v>37</v>
      </c>
      <c r="H3475">
        <v>2002</v>
      </c>
      <c r="I3475">
        <v>10071</v>
      </c>
      <c r="J3475">
        <v>23</v>
      </c>
      <c r="K3475" s="5">
        <v>24504.845399999998</v>
      </c>
      <c r="L3475" s="6">
        <v>12412.98515</v>
      </c>
      <c r="M3475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6" spans="1:13" x14ac:dyDescent="0.2">
      <c r="A3476" t="s">
        <v>1018</v>
      </c>
      <c r="B3476" t="s">
        <v>15</v>
      </c>
      <c r="C3476">
        <v>5</v>
      </c>
      <c r="D3476" s="6">
        <v>68145.34</v>
      </c>
      <c r="E3476" s="6">
        <v>2204334100.23</v>
      </c>
      <c r="F3476">
        <v>46</v>
      </c>
      <c r="G3476" t="s">
        <v>13</v>
      </c>
      <c r="H3476">
        <v>2009</v>
      </c>
      <c r="I3476">
        <v>585</v>
      </c>
      <c r="J3476">
        <v>16</v>
      </c>
      <c r="K3476" s="5">
        <v>32346.54088</v>
      </c>
      <c r="L3476" s="6">
        <v>1481.4203869999999</v>
      </c>
      <c r="M3476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7" spans="1:13" x14ac:dyDescent="0.2">
      <c r="A3477" t="s">
        <v>1019</v>
      </c>
      <c r="B3477" t="s">
        <v>15</v>
      </c>
      <c r="C3477">
        <v>5</v>
      </c>
      <c r="D3477" s="6">
        <v>101058.3</v>
      </c>
      <c r="E3477" s="6">
        <v>3220041394.8200002</v>
      </c>
      <c r="F3477">
        <v>11</v>
      </c>
      <c r="G3477" t="s">
        <v>29</v>
      </c>
      <c r="H3477">
        <v>2005</v>
      </c>
      <c r="I3477">
        <v>19849</v>
      </c>
      <c r="J3477">
        <v>20</v>
      </c>
      <c r="K3477" s="5">
        <v>31862.20595</v>
      </c>
      <c r="L3477" s="6">
        <v>9187.1180920000006</v>
      </c>
      <c r="M3477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8" spans="1:13" x14ac:dyDescent="0.2">
      <c r="A3478" t="s">
        <v>1020</v>
      </c>
      <c r="B3478" t="s">
        <v>32</v>
      </c>
      <c r="C3478">
        <v>7</v>
      </c>
      <c r="D3478" s="6">
        <v>175743.33</v>
      </c>
      <c r="E3478" s="6">
        <v>527539521.24000001</v>
      </c>
      <c r="F3478">
        <v>23</v>
      </c>
      <c r="G3478" t="s">
        <v>33</v>
      </c>
      <c r="H3478">
        <v>2016</v>
      </c>
      <c r="I3478">
        <v>10886</v>
      </c>
      <c r="J3478">
        <v>9</v>
      </c>
      <c r="K3478" s="5">
        <v>3000.761219</v>
      </c>
      <c r="L3478" s="6">
        <v>7641.0144739999996</v>
      </c>
      <c r="M3478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79" spans="1:13" x14ac:dyDescent="0.2">
      <c r="A3479" t="s">
        <v>1022</v>
      </c>
      <c r="B3479" t="s">
        <v>24</v>
      </c>
      <c r="C3479">
        <v>9</v>
      </c>
      <c r="D3479" s="6">
        <v>97464.21</v>
      </c>
      <c r="E3479" s="6">
        <v>2835485378.8800001</v>
      </c>
      <c r="F3479">
        <v>41</v>
      </c>
      <c r="G3479" t="s">
        <v>37</v>
      </c>
      <c r="H3479">
        <v>2016</v>
      </c>
      <c r="I3479">
        <v>7913</v>
      </c>
      <c r="J3479">
        <v>9</v>
      </c>
      <c r="K3479" s="5">
        <v>29091.57949</v>
      </c>
      <c r="L3479" s="6">
        <v>2377.1759390000002</v>
      </c>
      <c r="M3479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80" spans="1:13" x14ac:dyDescent="0.2">
      <c r="A3480" t="s">
        <v>1023</v>
      </c>
      <c r="B3480" t="s">
        <v>15</v>
      </c>
      <c r="C3480">
        <v>6</v>
      </c>
      <c r="D3480" s="6">
        <v>86408.89</v>
      </c>
      <c r="E3480" s="6">
        <v>13587827832.889999</v>
      </c>
      <c r="F3480">
        <v>15</v>
      </c>
      <c r="G3480" t="s">
        <v>19</v>
      </c>
      <c r="H3480">
        <v>2014</v>
      </c>
      <c r="I3480">
        <v>6968</v>
      </c>
      <c r="J3480">
        <v>11</v>
      </c>
      <c r="K3480" s="5">
        <v>157249.35310000001</v>
      </c>
      <c r="L3480" s="6">
        <v>5760.5923990000001</v>
      </c>
      <c r="M3480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  <row r="3481" spans="1:13" x14ac:dyDescent="0.2">
      <c r="A3481" t="s">
        <v>1024</v>
      </c>
      <c r="B3481" t="s">
        <v>12</v>
      </c>
      <c r="C3481">
        <v>4</v>
      </c>
      <c r="D3481" s="6">
        <v>52561.85</v>
      </c>
      <c r="E3481" s="6">
        <v>2262824168.5100002</v>
      </c>
      <c r="F3481">
        <v>6</v>
      </c>
      <c r="G3481" t="s">
        <v>29</v>
      </c>
      <c r="H3481">
        <v>2006</v>
      </c>
      <c r="I3481">
        <v>1727</v>
      </c>
      <c r="J3481">
        <v>19</v>
      </c>
      <c r="K3481" s="5">
        <v>43049.698380000002</v>
      </c>
      <c r="L3481" s="6">
        <v>8760.3076280000005</v>
      </c>
      <c r="M3481" t="str">
        <f>IF(OR(DatosTypical[[#This Row],[Valuation (K USD)]]&gt;30000000000, DatosTypical[[#This Row],[ROI (%)]]&gt;500000, DatosTypical[[#This Row],[Average investment per round (K USD) ]]&gt;20000), "High Growth", "Typical Growth")</f>
        <v>Typical Growth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5A2B5-1B51-6545-BE33-C2424C1C826C}">
  <dimension ref="A1:M1519"/>
  <sheetViews>
    <sheetView topLeftCell="A2" workbookViewId="0">
      <selection activeCell="B6" sqref="B6"/>
    </sheetView>
  </sheetViews>
  <sheetFormatPr baseColWidth="10" defaultRowHeight="16" x14ac:dyDescent="0.2"/>
  <cols>
    <col min="1" max="1" width="15" bestFit="1" customWidth="1"/>
    <col min="2" max="2" width="11.5" bestFit="1" customWidth="1"/>
    <col min="3" max="3" width="16.6640625" bestFit="1" customWidth="1"/>
    <col min="4" max="4" width="27.1640625" style="6" bestFit="1" customWidth="1"/>
    <col min="5" max="5" width="18.1640625" style="6" bestFit="1" customWidth="1"/>
    <col min="6" max="6" width="20.5" bestFit="1" customWidth="1"/>
    <col min="7" max="7" width="10.1640625" bestFit="1" customWidth="1"/>
    <col min="8" max="8" width="14.6640625" bestFit="1" customWidth="1"/>
    <col min="9" max="9" width="17" bestFit="1" customWidth="1"/>
    <col min="10" max="10" width="6.5" bestFit="1" customWidth="1"/>
    <col min="11" max="11" width="15" style="5" bestFit="1" customWidth="1"/>
    <col min="12" max="12" width="31" style="6" customWidth="1"/>
    <col min="13" max="13" width="19.33203125" bestFit="1" customWidth="1"/>
  </cols>
  <sheetData>
    <row r="1" spans="1:13" x14ac:dyDescent="0.2">
      <c r="A1" t="s">
        <v>0</v>
      </c>
      <c r="B1" t="s">
        <v>1</v>
      </c>
      <c r="C1" t="s">
        <v>2</v>
      </c>
      <c r="D1" s="6" t="s">
        <v>5028</v>
      </c>
      <c r="E1" s="6" t="s">
        <v>5029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5" t="s">
        <v>5031</v>
      </c>
      <c r="L1" s="6" t="s">
        <v>5032</v>
      </c>
      <c r="M1" s="6" t="s">
        <v>5036</v>
      </c>
    </row>
    <row r="2" spans="1:13" x14ac:dyDescent="0.2">
      <c r="A2" t="s">
        <v>1025</v>
      </c>
      <c r="B2" t="s">
        <v>49</v>
      </c>
      <c r="C2">
        <v>5</v>
      </c>
      <c r="D2" s="6">
        <v>1818.54</v>
      </c>
      <c r="E2" s="6">
        <v>2964640870.8299999</v>
      </c>
      <c r="F2">
        <v>48</v>
      </c>
      <c r="G2" t="s">
        <v>16</v>
      </c>
      <c r="H2">
        <v>2008</v>
      </c>
      <c r="I2">
        <v>5755</v>
      </c>
      <c r="J2">
        <v>17</v>
      </c>
      <c r="K2" s="5">
        <v>1630232.5989999999</v>
      </c>
      <c r="L2" s="7">
        <v>37.886197129999999</v>
      </c>
      <c r="M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" spans="1:13" x14ac:dyDescent="0.2">
      <c r="A3" t="s">
        <v>1030</v>
      </c>
      <c r="B3" t="s">
        <v>24</v>
      </c>
      <c r="C3">
        <v>7</v>
      </c>
      <c r="D3" s="6">
        <v>6826.54</v>
      </c>
      <c r="E3" s="6">
        <v>23680860641.25</v>
      </c>
      <c r="F3">
        <v>40</v>
      </c>
      <c r="G3" t="s">
        <v>37</v>
      </c>
      <c r="H3">
        <v>2003</v>
      </c>
      <c r="I3">
        <v>2123</v>
      </c>
      <c r="J3">
        <v>22</v>
      </c>
      <c r="K3" s="5">
        <v>3468939.9619999998</v>
      </c>
      <c r="L3" s="6">
        <v>170.6634741</v>
      </c>
      <c r="M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" spans="1:13" x14ac:dyDescent="0.2">
      <c r="A4" t="s">
        <v>1032</v>
      </c>
      <c r="B4" t="s">
        <v>12</v>
      </c>
      <c r="C4">
        <v>4</v>
      </c>
      <c r="D4" s="6">
        <v>7779.99</v>
      </c>
      <c r="E4" s="6">
        <v>15132618020.16</v>
      </c>
      <c r="F4">
        <v>30</v>
      </c>
      <c r="G4" t="s">
        <v>35</v>
      </c>
      <c r="H4">
        <v>2000</v>
      </c>
      <c r="I4">
        <v>9069</v>
      </c>
      <c r="J4">
        <v>25</v>
      </c>
      <c r="K4" s="5">
        <v>1945068.8729999999</v>
      </c>
      <c r="L4" s="6">
        <v>259.3328947</v>
      </c>
      <c r="M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" spans="1:13" x14ac:dyDescent="0.2">
      <c r="A5" t="s">
        <v>1035</v>
      </c>
      <c r="B5" t="s">
        <v>42</v>
      </c>
      <c r="C5">
        <v>8</v>
      </c>
      <c r="D5" s="6">
        <v>312870.67</v>
      </c>
      <c r="E5" s="6">
        <v>9209341903.1800003</v>
      </c>
      <c r="F5">
        <v>2</v>
      </c>
      <c r="G5" t="s">
        <v>16</v>
      </c>
      <c r="H5">
        <v>2015</v>
      </c>
      <c r="I5">
        <v>5772</v>
      </c>
      <c r="J5">
        <v>10</v>
      </c>
      <c r="K5" s="5">
        <v>29433.979520000001</v>
      </c>
      <c r="L5" s="6">
        <v>156435.33739999999</v>
      </c>
      <c r="M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" spans="1:13" x14ac:dyDescent="0.2">
      <c r="A6" t="s">
        <v>1037</v>
      </c>
      <c r="B6" t="s">
        <v>24</v>
      </c>
      <c r="C6">
        <v>1</v>
      </c>
      <c r="D6" s="6">
        <v>105615.16</v>
      </c>
      <c r="E6" s="6">
        <v>30352255639.91</v>
      </c>
      <c r="F6">
        <v>34</v>
      </c>
      <c r="G6" t="s">
        <v>13</v>
      </c>
      <c r="H6">
        <v>2010</v>
      </c>
      <c r="I6">
        <v>1068</v>
      </c>
      <c r="J6">
        <v>15</v>
      </c>
      <c r="K6" s="5">
        <v>287384.41470000002</v>
      </c>
      <c r="L6" s="6">
        <v>3106.3281419999998</v>
      </c>
      <c r="M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" spans="1:13" x14ac:dyDescent="0.2">
      <c r="A7" t="s">
        <v>1039</v>
      </c>
      <c r="B7" t="s">
        <v>32</v>
      </c>
      <c r="C7">
        <v>6</v>
      </c>
      <c r="D7" s="6">
        <v>266879.82</v>
      </c>
      <c r="E7" s="6">
        <v>9956845257.1299992</v>
      </c>
      <c r="F7">
        <v>7</v>
      </c>
      <c r="G7" t="s">
        <v>37</v>
      </c>
      <c r="H7">
        <v>2000</v>
      </c>
      <c r="I7">
        <v>11623</v>
      </c>
      <c r="J7">
        <v>25</v>
      </c>
      <c r="K7" s="5">
        <v>37307.348100000003</v>
      </c>
      <c r="L7" s="6">
        <v>38125.688690000003</v>
      </c>
      <c r="M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" spans="1:13" x14ac:dyDescent="0.2">
      <c r="A8" t="s">
        <v>1041</v>
      </c>
      <c r="B8" t="s">
        <v>49</v>
      </c>
      <c r="C8">
        <v>10</v>
      </c>
      <c r="D8" s="6">
        <v>272822.78000000003</v>
      </c>
      <c r="E8" s="6">
        <v>4540397251.3299999</v>
      </c>
      <c r="F8">
        <v>4</v>
      </c>
      <c r="G8" t="s">
        <v>27</v>
      </c>
      <c r="H8">
        <v>2011</v>
      </c>
      <c r="I8">
        <v>17087</v>
      </c>
      <c r="J8">
        <v>14</v>
      </c>
      <c r="K8" s="5">
        <v>16641.29535</v>
      </c>
      <c r="L8" s="6">
        <v>68205.694520000005</v>
      </c>
      <c r="M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" spans="1:13" x14ac:dyDescent="0.2">
      <c r="A9" t="s">
        <v>127</v>
      </c>
      <c r="B9" t="s">
        <v>15</v>
      </c>
      <c r="C9">
        <v>7</v>
      </c>
      <c r="D9" s="6">
        <v>450453</v>
      </c>
      <c r="E9" s="6">
        <v>18845746993.93</v>
      </c>
      <c r="F9">
        <v>21</v>
      </c>
      <c r="G9" t="s">
        <v>16</v>
      </c>
      <c r="H9">
        <v>2018</v>
      </c>
      <c r="I9">
        <v>19516</v>
      </c>
      <c r="J9">
        <v>7</v>
      </c>
      <c r="K9" s="5">
        <v>41836.32157</v>
      </c>
      <c r="L9" s="6">
        <v>21450.142830000001</v>
      </c>
      <c r="M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" spans="1:13" x14ac:dyDescent="0.2">
      <c r="A10" t="s">
        <v>1048</v>
      </c>
      <c r="B10" t="s">
        <v>42</v>
      </c>
      <c r="C10">
        <v>6</v>
      </c>
      <c r="D10" s="6">
        <v>88060.54</v>
      </c>
      <c r="E10" s="6">
        <v>37390167191.669998</v>
      </c>
      <c r="F10">
        <v>29</v>
      </c>
      <c r="G10" t="s">
        <v>35</v>
      </c>
      <c r="H10">
        <v>2013</v>
      </c>
      <c r="I10">
        <v>6139</v>
      </c>
      <c r="J10">
        <v>12</v>
      </c>
      <c r="K10" s="5">
        <v>424595.17229999998</v>
      </c>
      <c r="L10" s="6">
        <v>3036.5702620000002</v>
      </c>
      <c r="M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" spans="1:13" x14ac:dyDescent="0.2">
      <c r="A11" t="s">
        <v>1049</v>
      </c>
      <c r="B11" t="s">
        <v>24</v>
      </c>
      <c r="C11">
        <v>2</v>
      </c>
      <c r="D11" s="6">
        <v>390488.28</v>
      </c>
      <c r="E11" s="6">
        <v>9884011806.6100006</v>
      </c>
      <c r="F11">
        <v>6</v>
      </c>
      <c r="G11" t="s">
        <v>19</v>
      </c>
      <c r="H11">
        <v>2014</v>
      </c>
      <c r="I11">
        <v>8233</v>
      </c>
      <c r="J11">
        <v>11</v>
      </c>
      <c r="K11" s="5">
        <v>25310.929270000001</v>
      </c>
      <c r="L11" s="6">
        <v>65081.380550000002</v>
      </c>
      <c r="M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" spans="1:13" x14ac:dyDescent="0.2">
      <c r="A12" t="s">
        <v>1052</v>
      </c>
      <c r="B12" t="s">
        <v>15</v>
      </c>
      <c r="C12">
        <v>9</v>
      </c>
      <c r="D12" s="6">
        <v>1547.68</v>
      </c>
      <c r="E12" s="6">
        <v>5935109610.7399998</v>
      </c>
      <c r="F12">
        <v>36</v>
      </c>
      <c r="G12" t="s">
        <v>27</v>
      </c>
      <c r="H12">
        <v>2005</v>
      </c>
      <c r="I12">
        <v>13448</v>
      </c>
      <c r="J12">
        <v>20</v>
      </c>
      <c r="K12" s="5">
        <v>3834844.3560000001</v>
      </c>
      <c r="L12" s="7">
        <v>42.99108322</v>
      </c>
      <c r="M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" spans="1:13" x14ac:dyDescent="0.2">
      <c r="A13" t="s">
        <v>1053</v>
      </c>
      <c r="B13" t="s">
        <v>12</v>
      </c>
      <c r="C13">
        <v>5</v>
      </c>
      <c r="D13" s="6">
        <v>467942.98</v>
      </c>
      <c r="E13" s="6">
        <v>20491969215.470001</v>
      </c>
      <c r="F13">
        <v>9</v>
      </c>
      <c r="G13" t="s">
        <v>27</v>
      </c>
      <c r="H13">
        <v>2011</v>
      </c>
      <c r="I13">
        <v>17233</v>
      </c>
      <c r="J13">
        <v>14</v>
      </c>
      <c r="K13" s="5">
        <v>43790.59418</v>
      </c>
      <c r="L13" s="6">
        <v>51993.664790000003</v>
      </c>
      <c r="M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" spans="1:13" x14ac:dyDescent="0.2">
      <c r="A14" t="s">
        <v>1054</v>
      </c>
      <c r="B14" t="s">
        <v>32</v>
      </c>
      <c r="C14">
        <v>4</v>
      </c>
      <c r="D14" s="6">
        <v>481857.99</v>
      </c>
      <c r="E14" s="6">
        <v>22372951233.900002</v>
      </c>
      <c r="F14">
        <v>13</v>
      </c>
      <c r="G14" t="s">
        <v>35</v>
      </c>
      <c r="H14">
        <v>2016</v>
      </c>
      <c r="I14">
        <v>10245</v>
      </c>
      <c r="J14">
        <v>9</v>
      </c>
      <c r="K14" s="5">
        <v>46429.590770000003</v>
      </c>
      <c r="L14" s="6">
        <v>37065.999380000001</v>
      </c>
      <c r="M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" spans="1:13" x14ac:dyDescent="0.2">
      <c r="A15" t="s">
        <v>128</v>
      </c>
      <c r="B15" t="s">
        <v>9</v>
      </c>
      <c r="C15">
        <v>4</v>
      </c>
      <c r="D15" s="6">
        <v>477702.22</v>
      </c>
      <c r="E15" s="6">
        <v>9085127518.2999992</v>
      </c>
      <c r="F15">
        <v>8</v>
      </c>
      <c r="G15" t="s">
        <v>37</v>
      </c>
      <c r="H15">
        <v>2007</v>
      </c>
      <c r="I15">
        <v>4044</v>
      </c>
      <c r="J15">
        <v>18</v>
      </c>
      <c r="K15" s="5">
        <v>19017.391019999999</v>
      </c>
      <c r="L15" s="6">
        <v>59712.776899999997</v>
      </c>
      <c r="M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" spans="1:13" x14ac:dyDescent="0.2">
      <c r="A16" t="s">
        <v>1058</v>
      </c>
      <c r="B16" t="s">
        <v>18</v>
      </c>
      <c r="C16">
        <v>5</v>
      </c>
      <c r="D16" s="6">
        <v>399906.03</v>
      </c>
      <c r="E16" s="6">
        <v>10422706240.82</v>
      </c>
      <c r="F16">
        <v>13</v>
      </c>
      <c r="G16" t="s">
        <v>16</v>
      </c>
      <c r="H16">
        <v>2022</v>
      </c>
      <c r="I16">
        <v>962</v>
      </c>
      <c r="J16">
        <v>3</v>
      </c>
      <c r="K16" s="5">
        <v>26061.88852</v>
      </c>
      <c r="L16" s="6">
        <v>30762.002189999999</v>
      </c>
      <c r="M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" spans="1:13" x14ac:dyDescent="0.2">
      <c r="A17" t="s">
        <v>1059</v>
      </c>
      <c r="B17" t="s">
        <v>15</v>
      </c>
      <c r="C17">
        <v>1</v>
      </c>
      <c r="D17" s="6">
        <v>364848.34</v>
      </c>
      <c r="E17" s="6">
        <v>8799641034.25</v>
      </c>
      <c r="F17">
        <v>11</v>
      </c>
      <c r="G17" t="s">
        <v>37</v>
      </c>
      <c r="H17">
        <v>2018</v>
      </c>
      <c r="I17">
        <v>10457</v>
      </c>
      <c r="J17">
        <v>7</v>
      </c>
      <c r="K17" s="5">
        <v>24117.62729</v>
      </c>
      <c r="L17" s="6">
        <v>33168.030550000003</v>
      </c>
      <c r="M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" spans="1:13" x14ac:dyDescent="0.2">
      <c r="A18" t="s">
        <v>1061</v>
      </c>
      <c r="B18" t="s">
        <v>24</v>
      </c>
      <c r="C18">
        <v>7</v>
      </c>
      <c r="D18" s="6">
        <v>2569.1999999999998</v>
      </c>
      <c r="E18" s="6">
        <v>6378338837.6800003</v>
      </c>
      <c r="F18">
        <v>3</v>
      </c>
      <c r="G18" t="s">
        <v>29</v>
      </c>
      <c r="H18">
        <v>2009</v>
      </c>
      <c r="I18">
        <v>4008</v>
      </c>
      <c r="J18">
        <v>16</v>
      </c>
      <c r="K18" s="5">
        <v>2482616.4909999999</v>
      </c>
      <c r="L18" s="6">
        <v>856.39972869999997</v>
      </c>
      <c r="M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" spans="1:13" x14ac:dyDescent="0.2">
      <c r="A19" t="s">
        <v>129</v>
      </c>
      <c r="B19" t="s">
        <v>42</v>
      </c>
      <c r="C19">
        <v>1</v>
      </c>
      <c r="D19" s="6">
        <v>425554.69</v>
      </c>
      <c r="E19" s="6">
        <v>1151563896.0599999</v>
      </c>
      <c r="F19">
        <v>9</v>
      </c>
      <c r="G19" t="s">
        <v>29</v>
      </c>
      <c r="H19">
        <v>2000</v>
      </c>
      <c r="I19">
        <v>9203</v>
      </c>
      <c r="J19">
        <v>25</v>
      </c>
      <c r="K19" s="5">
        <v>2705.0303170000002</v>
      </c>
      <c r="L19" s="6">
        <v>47283.854579999999</v>
      </c>
      <c r="M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" spans="1:13" x14ac:dyDescent="0.2">
      <c r="A20" t="s">
        <v>1069</v>
      </c>
      <c r="B20" t="s">
        <v>12</v>
      </c>
      <c r="C20">
        <v>2</v>
      </c>
      <c r="D20" s="6">
        <v>12317.38</v>
      </c>
      <c r="E20" s="6">
        <v>39945932788.730003</v>
      </c>
      <c r="F20">
        <v>25</v>
      </c>
      <c r="G20" t="s">
        <v>19</v>
      </c>
      <c r="H20">
        <v>2001</v>
      </c>
      <c r="I20">
        <v>4283</v>
      </c>
      <c r="J20">
        <v>24</v>
      </c>
      <c r="K20" s="5">
        <v>3243053.04</v>
      </c>
      <c r="L20" s="6">
        <v>492.69524710000002</v>
      </c>
      <c r="M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" spans="1:13" x14ac:dyDescent="0.2">
      <c r="A21" t="s">
        <v>1078</v>
      </c>
      <c r="B21" t="s">
        <v>18</v>
      </c>
      <c r="C21">
        <v>3</v>
      </c>
      <c r="D21" s="6">
        <v>315431.15000000002</v>
      </c>
      <c r="E21" s="6">
        <v>12449593916.33</v>
      </c>
      <c r="F21">
        <v>4</v>
      </c>
      <c r="G21" t="s">
        <v>16</v>
      </c>
      <c r="H21">
        <v>2003</v>
      </c>
      <c r="I21">
        <v>17652</v>
      </c>
      <c r="J21">
        <v>22</v>
      </c>
      <c r="K21" s="5">
        <v>39467.498370000001</v>
      </c>
      <c r="L21" s="6">
        <v>78857.788060000006</v>
      </c>
      <c r="M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" spans="1:13" x14ac:dyDescent="0.2">
      <c r="A22" t="s">
        <v>1081</v>
      </c>
      <c r="B22" t="s">
        <v>24</v>
      </c>
      <c r="C22">
        <v>2</v>
      </c>
      <c r="D22" s="6">
        <v>451281.3</v>
      </c>
      <c r="E22" s="6">
        <v>7745521579.6300001</v>
      </c>
      <c r="F22">
        <v>7</v>
      </c>
      <c r="G22" t="s">
        <v>29</v>
      </c>
      <c r="H22">
        <v>2003</v>
      </c>
      <c r="I22">
        <v>8708</v>
      </c>
      <c r="J22">
        <v>22</v>
      </c>
      <c r="K22" s="5">
        <v>17162.400369999999</v>
      </c>
      <c r="L22" s="6">
        <v>64468.756719999998</v>
      </c>
      <c r="M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" spans="1:13" x14ac:dyDescent="0.2">
      <c r="A23" t="s">
        <v>1083</v>
      </c>
      <c r="B23" t="s">
        <v>12</v>
      </c>
      <c r="C23">
        <v>8</v>
      </c>
      <c r="D23" s="6">
        <v>422328.3</v>
      </c>
      <c r="E23" s="6">
        <v>1082135669.3599999</v>
      </c>
      <c r="F23">
        <v>17</v>
      </c>
      <c r="G23" t="s">
        <v>16</v>
      </c>
      <c r="H23">
        <v>2015</v>
      </c>
      <c r="I23">
        <v>2209</v>
      </c>
      <c r="J23">
        <v>10</v>
      </c>
      <c r="K23" s="5">
        <v>2561.3091690000001</v>
      </c>
      <c r="L23" s="6">
        <v>24842.841039999999</v>
      </c>
      <c r="M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" spans="1:13" x14ac:dyDescent="0.2">
      <c r="A24" t="s">
        <v>1087</v>
      </c>
      <c r="B24" t="s">
        <v>18</v>
      </c>
      <c r="C24">
        <v>10</v>
      </c>
      <c r="D24" s="6">
        <v>498850.83</v>
      </c>
      <c r="E24" s="6">
        <v>18796932288.32</v>
      </c>
      <c r="F24">
        <v>17</v>
      </c>
      <c r="G24" t="s">
        <v>29</v>
      </c>
      <c r="H24">
        <v>2003</v>
      </c>
      <c r="I24">
        <v>13203</v>
      </c>
      <c r="J24">
        <v>22</v>
      </c>
      <c r="K24" s="5">
        <v>37679.466930000002</v>
      </c>
      <c r="L24" s="6">
        <v>29344.1666</v>
      </c>
      <c r="M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" spans="1:13" x14ac:dyDescent="0.2">
      <c r="A25" t="s">
        <v>1093</v>
      </c>
      <c r="B25" t="s">
        <v>42</v>
      </c>
      <c r="C25">
        <v>3</v>
      </c>
      <c r="D25" s="6">
        <v>7034.17</v>
      </c>
      <c r="E25" s="6">
        <v>18191368018.959999</v>
      </c>
      <c r="F25">
        <v>13</v>
      </c>
      <c r="G25" t="s">
        <v>16</v>
      </c>
      <c r="H25">
        <v>2019</v>
      </c>
      <c r="I25">
        <v>2287</v>
      </c>
      <c r="J25">
        <v>6</v>
      </c>
      <c r="K25" s="5">
        <v>2586142.9789999998</v>
      </c>
      <c r="L25" s="6">
        <v>541.08975080000005</v>
      </c>
      <c r="M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" spans="1:13" x14ac:dyDescent="0.2">
      <c r="A26" t="s">
        <v>1096</v>
      </c>
      <c r="B26" t="s">
        <v>32</v>
      </c>
      <c r="C26">
        <v>10</v>
      </c>
      <c r="D26" s="6">
        <v>362551.62</v>
      </c>
      <c r="E26" s="6">
        <v>8343545985.7299995</v>
      </c>
      <c r="F26">
        <v>12</v>
      </c>
      <c r="G26" t="s">
        <v>29</v>
      </c>
      <c r="H26">
        <v>2003</v>
      </c>
      <c r="I26">
        <v>12614</v>
      </c>
      <c r="J26">
        <v>22</v>
      </c>
      <c r="K26" s="5">
        <v>23012.40137</v>
      </c>
      <c r="L26" s="6">
        <v>30212.635129999999</v>
      </c>
      <c r="M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" spans="1:13" x14ac:dyDescent="0.2">
      <c r="A27" t="s">
        <v>1100</v>
      </c>
      <c r="B27" t="s">
        <v>15</v>
      </c>
      <c r="C27">
        <v>5</v>
      </c>
      <c r="D27" s="6">
        <v>494856.53</v>
      </c>
      <c r="E27" s="6">
        <v>9267297827.0200005</v>
      </c>
      <c r="F27">
        <v>17</v>
      </c>
      <c r="G27" t="s">
        <v>33</v>
      </c>
      <c r="H27">
        <v>2015</v>
      </c>
      <c r="I27">
        <v>19971</v>
      </c>
      <c r="J27">
        <v>10</v>
      </c>
      <c r="K27" s="5">
        <v>18726.24165</v>
      </c>
      <c r="L27" s="6">
        <v>29109.20767</v>
      </c>
      <c r="M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" spans="1:13" x14ac:dyDescent="0.2">
      <c r="A28" t="s">
        <v>1101</v>
      </c>
      <c r="B28" t="s">
        <v>24</v>
      </c>
      <c r="C28">
        <v>5</v>
      </c>
      <c r="D28" s="6">
        <v>151206.29</v>
      </c>
      <c r="E28" s="6">
        <v>35645625084.269997</v>
      </c>
      <c r="F28">
        <v>12</v>
      </c>
      <c r="G28" t="s">
        <v>19</v>
      </c>
      <c r="H28">
        <v>2004</v>
      </c>
      <c r="I28">
        <v>13364</v>
      </c>
      <c r="J28">
        <v>21</v>
      </c>
      <c r="K28" s="5">
        <v>235740.68169999999</v>
      </c>
      <c r="L28" s="6">
        <v>12600.524170000001</v>
      </c>
      <c r="M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" spans="1:13" x14ac:dyDescent="0.2">
      <c r="A29" t="s">
        <v>1103</v>
      </c>
      <c r="B29" t="s">
        <v>18</v>
      </c>
      <c r="C29">
        <v>9</v>
      </c>
      <c r="D29" s="6">
        <v>320666.03999999998</v>
      </c>
      <c r="E29" s="6">
        <v>7522519177.7399998</v>
      </c>
      <c r="F29">
        <v>13</v>
      </c>
      <c r="G29" t="s">
        <v>29</v>
      </c>
      <c r="H29">
        <v>2013</v>
      </c>
      <c r="I29">
        <v>5369</v>
      </c>
      <c r="J29">
        <v>12</v>
      </c>
      <c r="K29" s="5">
        <v>23458.045170000001</v>
      </c>
      <c r="L29" s="6">
        <v>24666.61866</v>
      </c>
      <c r="M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" spans="1:13" x14ac:dyDescent="0.2">
      <c r="A30" t="s">
        <v>1104</v>
      </c>
      <c r="B30" t="s">
        <v>49</v>
      </c>
      <c r="C30">
        <v>10</v>
      </c>
      <c r="D30" s="6">
        <v>12913.18</v>
      </c>
      <c r="E30" s="6">
        <v>34542220125.489998</v>
      </c>
      <c r="F30">
        <v>4</v>
      </c>
      <c r="G30" t="s">
        <v>16</v>
      </c>
      <c r="H30">
        <v>2012</v>
      </c>
      <c r="I30">
        <v>10767</v>
      </c>
      <c r="J30">
        <v>13</v>
      </c>
      <c r="K30" s="5">
        <v>2674956.4559999998</v>
      </c>
      <c r="L30" s="6">
        <v>3228.2962160000002</v>
      </c>
      <c r="M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" spans="1:13" x14ac:dyDescent="0.2">
      <c r="A31" t="s">
        <v>1116</v>
      </c>
      <c r="B31" t="s">
        <v>12</v>
      </c>
      <c r="C31">
        <v>9</v>
      </c>
      <c r="D31" s="6">
        <v>223402.07</v>
      </c>
      <c r="E31" s="6">
        <v>6020222191.96</v>
      </c>
      <c r="F31">
        <v>9</v>
      </c>
      <c r="G31" t="s">
        <v>19</v>
      </c>
      <c r="H31">
        <v>2019</v>
      </c>
      <c r="I31">
        <v>19849</v>
      </c>
      <c r="J31">
        <v>6</v>
      </c>
      <c r="K31" s="5">
        <v>26946.92499</v>
      </c>
      <c r="L31" s="6">
        <v>24822.452089999999</v>
      </c>
      <c r="M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" spans="1:13" x14ac:dyDescent="0.2">
      <c r="A32" t="s">
        <v>1119</v>
      </c>
      <c r="B32" t="s">
        <v>49</v>
      </c>
      <c r="C32">
        <v>1</v>
      </c>
      <c r="D32" s="6">
        <v>408498.52</v>
      </c>
      <c r="E32" s="6">
        <v>20060012944.950001</v>
      </c>
      <c r="F32">
        <v>6</v>
      </c>
      <c r="G32" t="s">
        <v>27</v>
      </c>
      <c r="H32">
        <v>2001</v>
      </c>
      <c r="I32">
        <v>14901</v>
      </c>
      <c r="J32">
        <v>24</v>
      </c>
      <c r="K32" s="5">
        <v>49105.696510000002</v>
      </c>
      <c r="L32" s="6">
        <v>68083.086989999996</v>
      </c>
      <c r="M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" spans="1:13" x14ac:dyDescent="0.2">
      <c r="A33" t="s">
        <v>1127</v>
      </c>
      <c r="B33" t="s">
        <v>18</v>
      </c>
      <c r="C33">
        <v>6</v>
      </c>
      <c r="D33" s="6">
        <v>195476.81</v>
      </c>
      <c r="E33" s="6">
        <v>5554028790.8100004</v>
      </c>
      <c r="F33">
        <v>6</v>
      </c>
      <c r="G33" t="s">
        <v>33</v>
      </c>
      <c r="H33">
        <v>2012</v>
      </c>
      <c r="I33">
        <v>4779</v>
      </c>
      <c r="J33">
        <v>13</v>
      </c>
      <c r="K33" s="5">
        <v>28411.725190000001</v>
      </c>
      <c r="L33" s="6">
        <v>32579.467779999999</v>
      </c>
      <c r="M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" spans="1:13" x14ac:dyDescent="0.2">
      <c r="A34" t="s">
        <v>1131</v>
      </c>
      <c r="B34" t="s">
        <v>12</v>
      </c>
      <c r="C34">
        <v>2</v>
      </c>
      <c r="D34" s="6">
        <v>452999.02</v>
      </c>
      <c r="E34" s="6">
        <v>13389938853.629999</v>
      </c>
      <c r="F34">
        <v>7</v>
      </c>
      <c r="G34" t="s">
        <v>37</v>
      </c>
      <c r="H34">
        <v>2014</v>
      </c>
      <c r="I34">
        <v>15052</v>
      </c>
      <c r="J34">
        <v>11</v>
      </c>
      <c r="K34" s="5">
        <v>29557.427759999999</v>
      </c>
      <c r="L34" s="6">
        <v>64714.145940000002</v>
      </c>
      <c r="M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" spans="1:13" x14ac:dyDescent="0.2">
      <c r="A35" t="s">
        <v>1133</v>
      </c>
      <c r="B35" t="s">
        <v>9</v>
      </c>
      <c r="C35">
        <v>10</v>
      </c>
      <c r="D35" s="6">
        <v>72380.100000000006</v>
      </c>
      <c r="E35" s="6">
        <v>31539478563.59</v>
      </c>
      <c r="F35">
        <v>24</v>
      </c>
      <c r="G35" t="s">
        <v>27</v>
      </c>
      <c r="H35">
        <v>2006</v>
      </c>
      <c r="I35">
        <v>7892</v>
      </c>
      <c r="J35">
        <v>19</v>
      </c>
      <c r="K35" s="5">
        <v>435746.92680000002</v>
      </c>
      <c r="L35" s="6">
        <v>3015.8375040000001</v>
      </c>
      <c r="M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" spans="1:13" x14ac:dyDescent="0.2">
      <c r="A36" t="s">
        <v>1138</v>
      </c>
      <c r="B36" t="s">
        <v>15</v>
      </c>
      <c r="C36">
        <v>5</v>
      </c>
      <c r="D36" s="6">
        <v>81861.98</v>
      </c>
      <c r="E36" s="6">
        <v>40544233377.260002</v>
      </c>
      <c r="F36">
        <v>13</v>
      </c>
      <c r="G36" t="s">
        <v>37</v>
      </c>
      <c r="H36">
        <v>2012</v>
      </c>
      <c r="I36">
        <v>13458</v>
      </c>
      <c r="J36">
        <v>13</v>
      </c>
      <c r="K36" s="5">
        <v>495274.49810000003</v>
      </c>
      <c r="L36" s="6">
        <v>6297.0754559999996</v>
      </c>
      <c r="M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" spans="1:13" x14ac:dyDescent="0.2">
      <c r="A37" t="s">
        <v>1144</v>
      </c>
      <c r="B37" t="s">
        <v>24</v>
      </c>
      <c r="C37">
        <v>1</v>
      </c>
      <c r="D37" s="6">
        <v>433590.31</v>
      </c>
      <c r="E37" s="6">
        <v>9728927874.9300003</v>
      </c>
      <c r="F37">
        <v>6</v>
      </c>
      <c r="G37" t="s">
        <v>21</v>
      </c>
      <c r="H37">
        <v>2020</v>
      </c>
      <c r="I37">
        <v>1591</v>
      </c>
      <c r="J37">
        <v>5</v>
      </c>
      <c r="K37" s="5">
        <v>22437.065729999998</v>
      </c>
      <c r="L37" s="6">
        <v>72265.051670000001</v>
      </c>
      <c r="M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" spans="1:13" x14ac:dyDescent="0.2">
      <c r="A38" t="s">
        <v>137</v>
      </c>
      <c r="B38" t="s">
        <v>12</v>
      </c>
      <c r="C38">
        <v>6</v>
      </c>
      <c r="D38" s="6">
        <v>395777.68</v>
      </c>
      <c r="E38" s="6">
        <v>13305043815.74</v>
      </c>
      <c r="F38">
        <v>6</v>
      </c>
      <c r="G38" t="s">
        <v>29</v>
      </c>
      <c r="H38">
        <v>2001</v>
      </c>
      <c r="I38">
        <v>1482</v>
      </c>
      <c r="J38">
        <v>24</v>
      </c>
      <c r="K38" s="5">
        <v>33616.468979999998</v>
      </c>
      <c r="L38" s="6">
        <v>65962.946349999998</v>
      </c>
      <c r="M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" spans="1:13" x14ac:dyDescent="0.2">
      <c r="A39" t="s">
        <v>1158</v>
      </c>
      <c r="B39" t="s">
        <v>15</v>
      </c>
      <c r="C39">
        <v>5</v>
      </c>
      <c r="D39" s="6">
        <v>295333.64</v>
      </c>
      <c r="E39" s="6">
        <v>6030308906.8699999</v>
      </c>
      <c r="F39">
        <v>2</v>
      </c>
      <c r="G39" t="s">
        <v>13</v>
      </c>
      <c r="H39">
        <v>2019</v>
      </c>
      <c r="I39">
        <v>17528</v>
      </c>
      <c r="J39">
        <v>6</v>
      </c>
      <c r="K39" s="5">
        <v>20417.632030000001</v>
      </c>
      <c r="L39" s="6">
        <v>147666.81959999999</v>
      </c>
      <c r="M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" spans="1:13" x14ac:dyDescent="0.2">
      <c r="A40" t="s">
        <v>1167</v>
      </c>
      <c r="B40" t="s">
        <v>15</v>
      </c>
      <c r="C40">
        <v>2</v>
      </c>
      <c r="D40" s="6">
        <v>202226.08</v>
      </c>
      <c r="E40" s="6">
        <v>39216325451.489998</v>
      </c>
      <c r="F40">
        <v>13</v>
      </c>
      <c r="G40" t="s">
        <v>33</v>
      </c>
      <c r="H40">
        <v>2000</v>
      </c>
      <c r="I40">
        <v>9266</v>
      </c>
      <c r="J40">
        <v>25</v>
      </c>
      <c r="K40" s="5">
        <v>193922.18220000001</v>
      </c>
      <c r="L40" s="6">
        <v>15555.852510000001</v>
      </c>
      <c r="M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" spans="1:13" x14ac:dyDescent="0.2">
      <c r="A41" t="s">
        <v>1174</v>
      </c>
      <c r="B41" t="s">
        <v>32</v>
      </c>
      <c r="C41">
        <v>2</v>
      </c>
      <c r="D41" s="6">
        <v>45211.23</v>
      </c>
      <c r="E41" s="6">
        <v>1560951654.9000001</v>
      </c>
      <c r="F41">
        <v>2</v>
      </c>
      <c r="G41" t="s">
        <v>13</v>
      </c>
      <c r="H41">
        <v>2000</v>
      </c>
      <c r="I41">
        <v>3888</v>
      </c>
      <c r="J41">
        <v>25</v>
      </c>
      <c r="K41" s="5">
        <v>34524.748469999999</v>
      </c>
      <c r="L41" s="6">
        <v>22605.616450000001</v>
      </c>
      <c r="M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" spans="1:13" x14ac:dyDescent="0.2">
      <c r="A42" t="s">
        <v>1181</v>
      </c>
      <c r="B42" t="s">
        <v>42</v>
      </c>
      <c r="C42">
        <v>10</v>
      </c>
      <c r="D42" s="6">
        <v>482804.89</v>
      </c>
      <c r="E42" s="6">
        <v>15871336508.84</v>
      </c>
      <c r="F42">
        <v>12</v>
      </c>
      <c r="G42" t="s">
        <v>21</v>
      </c>
      <c r="H42">
        <v>2005</v>
      </c>
      <c r="I42">
        <v>8852</v>
      </c>
      <c r="J42">
        <v>20</v>
      </c>
      <c r="K42" s="5">
        <v>32872.189209999997</v>
      </c>
      <c r="L42" s="6">
        <v>40233.740859999998</v>
      </c>
      <c r="M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" spans="1:13" x14ac:dyDescent="0.2">
      <c r="A43" t="s">
        <v>1183</v>
      </c>
      <c r="B43" t="s">
        <v>24</v>
      </c>
      <c r="C43">
        <v>1</v>
      </c>
      <c r="D43" s="6">
        <v>73932.289999999994</v>
      </c>
      <c r="E43" s="6">
        <v>32749431360.209999</v>
      </c>
      <c r="F43">
        <v>21</v>
      </c>
      <c r="G43" t="s">
        <v>10</v>
      </c>
      <c r="H43">
        <v>2010</v>
      </c>
      <c r="I43">
        <v>1858</v>
      </c>
      <c r="J43">
        <v>15</v>
      </c>
      <c r="K43" s="5">
        <v>442964.20120000001</v>
      </c>
      <c r="L43" s="6">
        <v>3520.5852</v>
      </c>
      <c r="M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" spans="1:13" x14ac:dyDescent="0.2">
      <c r="A44" t="s">
        <v>141</v>
      </c>
      <c r="B44" t="s">
        <v>24</v>
      </c>
      <c r="C44">
        <v>10</v>
      </c>
      <c r="D44" s="6">
        <v>414806.02</v>
      </c>
      <c r="E44" s="6">
        <v>1965423852.77</v>
      </c>
      <c r="F44">
        <v>12</v>
      </c>
      <c r="G44" t="s">
        <v>16</v>
      </c>
      <c r="H44">
        <v>2020</v>
      </c>
      <c r="I44">
        <v>19262</v>
      </c>
      <c r="J44">
        <v>5</v>
      </c>
      <c r="K44" s="5">
        <v>4737.1757770000004</v>
      </c>
      <c r="L44" s="6">
        <v>34567.168619999997</v>
      </c>
      <c r="M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" spans="1:13" x14ac:dyDescent="0.2">
      <c r="A45" t="s">
        <v>1194</v>
      </c>
      <c r="B45" t="s">
        <v>49</v>
      </c>
      <c r="C45">
        <v>3</v>
      </c>
      <c r="D45" s="6">
        <v>274373.06</v>
      </c>
      <c r="E45" s="6">
        <v>6235117152.1700001</v>
      </c>
      <c r="F45">
        <v>12</v>
      </c>
      <c r="G45" t="s">
        <v>29</v>
      </c>
      <c r="H45">
        <v>2021</v>
      </c>
      <c r="I45">
        <v>12853</v>
      </c>
      <c r="J45">
        <v>4</v>
      </c>
      <c r="K45" s="5">
        <v>22723.961070000001</v>
      </c>
      <c r="L45" s="6">
        <v>22864.421839999999</v>
      </c>
      <c r="M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" spans="1:13" x14ac:dyDescent="0.2">
      <c r="A46" t="s">
        <v>142</v>
      </c>
      <c r="B46" t="s">
        <v>24</v>
      </c>
      <c r="C46">
        <v>5</v>
      </c>
      <c r="D46" s="6">
        <v>2970.37</v>
      </c>
      <c r="E46" s="6">
        <v>6315900809.8299999</v>
      </c>
      <c r="F46">
        <v>27</v>
      </c>
      <c r="G46" t="s">
        <v>10</v>
      </c>
      <c r="H46">
        <v>2022</v>
      </c>
      <c r="I46">
        <v>1075</v>
      </c>
      <c r="J46">
        <v>3</v>
      </c>
      <c r="K46" s="5">
        <v>2126297.06</v>
      </c>
      <c r="L46" s="6">
        <v>110.0138577</v>
      </c>
      <c r="M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" spans="1:13" x14ac:dyDescent="0.2">
      <c r="A47" t="s">
        <v>1195</v>
      </c>
      <c r="B47" t="s">
        <v>9</v>
      </c>
      <c r="C47">
        <v>2</v>
      </c>
      <c r="D47" s="6">
        <v>200731.13</v>
      </c>
      <c r="E47" s="6">
        <v>31727215606.25</v>
      </c>
      <c r="F47">
        <v>26</v>
      </c>
      <c r="G47" t="s">
        <v>21</v>
      </c>
      <c r="H47">
        <v>2022</v>
      </c>
      <c r="I47">
        <v>8198</v>
      </c>
      <c r="J47">
        <v>3</v>
      </c>
      <c r="K47" s="5">
        <v>158057.2696</v>
      </c>
      <c r="L47" s="6">
        <v>7720.4282110000004</v>
      </c>
      <c r="M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" spans="1:13" x14ac:dyDescent="0.2">
      <c r="A48" t="s">
        <v>1200</v>
      </c>
      <c r="B48" t="s">
        <v>9</v>
      </c>
      <c r="C48">
        <v>8</v>
      </c>
      <c r="D48" s="6">
        <v>208936.16</v>
      </c>
      <c r="E48" s="6">
        <v>4472560027.7399998</v>
      </c>
      <c r="F48">
        <v>10</v>
      </c>
      <c r="G48" t="s">
        <v>29</v>
      </c>
      <c r="H48">
        <v>2016</v>
      </c>
      <c r="I48">
        <v>10996</v>
      </c>
      <c r="J48">
        <v>9</v>
      </c>
      <c r="K48" s="5">
        <v>21405.347229999999</v>
      </c>
      <c r="L48" s="6">
        <v>20893.616180000001</v>
      </c>
      <c r="M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" spans="1:13" x14ac:dyDescent="0.2">
      <c r="A49" t="s">
        <v>1202</v>
      </c>
      <c r="B49" t="s">
        <v>49</v>
      </c>
      <c r="C49">
        <v>8</v>
      </c>
      <c r="D49" s="6">
        <v>430495.87</v>
      </c>
      <c r="E49" s="6">
        <v>17599455888.610001</v>
      </c>
      <c r="F49">
        <v>20</v>
      </c>
      <c r="G49" t="s">
        <v>37</v>
      </c>
      <c r="H49">
        <v>2012</v>
      </c>
      <c r="I49">
        <v>4209</v>
      </c>
      <c r="J49">
        <v>13</v>
      </c>
      <c r="K49" s="5">
        <v>40880.822590000003</v>
      </c>
      <c r="L49" s="6">
        <v>21524.79363</v>
      </c>
      <c r="M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" spans="1:13" x14ac:dyDescent="0.2">
      <c r="A50" t="s">
        <v>1203</v>
      </c>
      <c r="B50" t="s">
        <v>18</v>
      </c>
      <c r="C50">
        <v>4</v>
      </c>
      <c r="D50" s="6">
        <v>224206.14</v>
      </c>
      <c r="E50" s="6">
        <v>7775391860.0600004</v>
      </c>
      <c r="F50">
        <v>2</v>
      </c>
      <c r="G50" t="s">
        <v>35</v>
      </c>
      <c r="H50">
        <v>2010</v>
      </c>
      <c r="I50">
        <v>7925</v>
      </c>
      <c r="J50">
        <v>15</v>
      </c>
      <c r="K50" s="5">
        <v>34678.655879999998</v>
      </c>
      <c r="L50" s="6">
        <v>112103.0711</v>
      </c>
      <c r="M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" spans="1:13" x14ac:dyDescent="0.2">
      <c r="A51" t="s">
        <v>143</v>
      </c>
      <c r="B51" t="s">
        <v>15</v>
      </c>
      <c r="C51">
        <v>5</v>
      </c>
      <c r="D51" s="6">
        <v>318759.34999999998</v>
      </c>
      <c r="E51" s="6">
        <v>1496643213.72</v>
      </c>
      <c r="F51">
        <v>2</v>
      </c>
      <c r="G51" t="s">
        <v>19</v>
      </c>
      <c r="H51">
        <v>2021</v>
      </c>
      <c r="I51">
        <v>16615</v>
      </c>
      <c r="J51">
        <v>4</v>
      </c>
      <c r="K51" s="5">
        <v>4694.2134759999999</v>
      </c>
      <c r="L51" s="6">
        <v>159379.67689999999</v>
      </c>
      <c r="M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" spans="1:13" x14ac:dyDescent="0.2">
      <c r="A52" t="s">
        <v>1208</v>
      </c>
      <c r="B52" t="s">
        <v>12</v>
      </c>
      <c r="C52">
        <v>1</v>
      </c>
      <c r="D52" s="6">
        <v>154451.74</v>
      </c>
      <c r="E52" s="6">
        <v>5186021990.4200001</v>
      </c>
      <c r="F52">
        <v>2</v>
      </c>
      <c r="G52" t="s">
        <v>29</v>
      </c>
      <c r="H52">
        <v>2022</v>
      </c>
      <c r="I52">
        <v>5357</v>
      </c>
      <c r="J52">
        <v>3</v>
      </c>
      <c r="K52" s="5">
        <v>33575.97423</v>
      </c>
      <c r="L52" s="6">
        <v>77225.868459999998</v>
      </c>
      <c r="M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" spans="1:13" x14ac:dyDescent="0.2">
      <c r="A53" t="s">
        <v>1211</v>
      </c>
      <c r="B53" t="s">
        <v>12</v>
      </c>
      <c r="C53">
        <v>6</v>
      </c>
      <c r="D53" s="6">
        <v>23785.75</v>
      </c>
      <c r="E53" s="6">
        <v>10821661608.950001</v>
      </c>
      <c r="F53">
        <v>1</v>
      </c>
      <c r="G53" t="s">
        <v>21</v>
      </c>
      <c r="H53">
        <v>2003</v>
      </c>
      <c r="I53">
        <v>9393</v>
      </c>
      <c r="J53">
        <v>22</v>
      </c>
      <c r="K53" s="5">
        <v>454963.14799999999</v>
      </c>
      <c r="L53" s="6">
        <v>23785.745879999999</v>
      </c>
      <c r="M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" spans="1:13" x14ac:dyDescent="0.2">
      <c r="A54" t="s">
        <v>1212</v>
      </c>
      <c r="B54" t="s">
        <v>32</v>
      </c>
      <c r="C54">
        <v>9</v>
      </c>
      <c r="D54" s="6">
        <v>15389.01</v>
      </c>
      <c r="E54" s="6">
        <v>27149269208.459999</v>
      </c>
      <c r="F54">
        <v>33</v>
      </c>
      <c r="G54" t="s">
        <v>10</v>
      </c>
      <c r="H54">
        <v>2015</v>
      </c>
      <c r="I54">
        <v>19664</v>
      </c>
      <c r="J54">
        <v>10</v>
      </c>
      <c r="K54" s="5">
        <v>1764197.456</v>
      </c>
      <c r="L54" s="6">
        <v>466.3336625</v>
      </c>
      <c r="M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" spans="1:13" x14ac:dyDescent="0.2">
      <c r="A55" t="s">
        <v>1214</v>
      </c>
      <c r="B55" t="s">
        <v>49</v>
      </c>
      <c r="C55">
        <v>9</v>
      </c>
      <c r="D55" s="6">
        <v>319475.53999999998</v>
      </c>
      <c r="E55" s="6">
        <v>5990554820.8100004</v>
      </c>
      <c r="F55">
        <v>9</v>
      </c>
      <c r="G55" t="s">
        <v>33</v>
      </c>
      <c r="H55">
        <v>2010</v>
      </c>
      <c r="I55">
        <v>17952</v>
      </c>
      <c r="J55">
        <v>15</v>
      </c>
      <c r="K55" s="5">
        <v>18750.215889999999</v>
      </c>
      <c r="L55" s="6">
        <v>35497.282209999998</v>
      </c>
      <c r="M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" spans="1:13" x14ac:dyDescent="0.2">
      <c r="A56" t="s">
        <v>144</v>
      </c>
      <c r="B56" t="s">
        <v>42</v>
      </c>
      <c r="C56">
        <v>9</v>
      </c>
      <c r="D56" s="6">
        <v>489871.02</v>
      </c>
      <c r="E56" s="6">
        <v>1001652778.27</v>
      </c>
      <c r="F56">
        <v>9</v>
      </c>
      <c r="G56" t="s">
        <v>19</v>
      </c>
      <c r="H56">
        <v>2004</v>
      </c>
      <c r="I56">
        <v>10744</v>
      </c>
      <c r="J56">
        <v>21</v>
      </c>
      <c r="K56" s="5">
        <v>2043.727564</v>
      </c>
      <c r="L56" s="6">
        <v>54430.113380000003</v>
      </c>
      <c r="M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" spans="1:13" x14ac:dyDescent="0.2">
      <c r="A57" t="s">
        <v>1217</v>
      </c>
      <c r="B57" t="s">
        <v>42</v>
      </c>
      <c r="C57">
        <v>8</v>
      </c>
      <c r="D57" s="6">
        <v>345006.55</v>
      </c>
      <c r="E57" s="6">
        <v>14138894650.76</v>
      </c>
      <c r="F57">
        <v>2</v>
      </c>
      <c r="G57" t="s">
        <v>27</v>
      </c>
      <c r="H57">
        <v>2020</v>
      </c>
      <c r="I57">
        <v>868</v>
      </c>
      <c r="J57">
        <v>5</v>
      </c>
      <c r="K57" s="5">
        <v>40980.525099999999</v>
      </c>
      <c r="L57" s="6">
        <v>172503.2758</v>
      </c>
      <c r="M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" spans="1:13" x14ac:dyDescent="0.2">
      <c r="A58" t="s">
        <v>1218</v>
      </c>
      <c r="B58" t="s">
        <v>12</v>
      </c>
      <c r="C58">
        <v>1</v>
      </c>
      <c r="D58" s="6">
        <v>125007.66</v>
      </c>
      <c r="E58" s="6">
        <v>41267504120.230003</v>
      </c>
      <c r="F58">
        <v>7</v>
      </c>
      <c r="G58" t="s">
        <v>21</v>
      </c>
      <c r="H58">
        <v>2012</v>
      </c>
      <c r="I58">
        <v>13422</v>
      </c>
      <c r="J58">
        <v>13</v>
      </c>
      <c r="K58" s="5">
        <v>330118.81510000001</v>
      </c>
      <c r="L58" s="6">
        <v>17858.236499999999</v>
      </c>
      <c r="M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" spans="1:13" x14ac:dyDescent="0.2">
      <c r="A59" t="s">
        <v>1219</v>
      </c>
      <c r="B59" t="s">
        <v>9</v>
      </c>
      <c r="C59">
        <v>7</v>
      </c>
      <c r="D59" s="6">
        <v>14580.68</v>
      </c>
      <c r="E59" s="6">
        <v>35176247490.43</v>
      </c>
      <c r="F59">
        <v>20</v>
      </c>
      <c r="G59" t="s">
        <v>29</v>
      </c>
      <c r="H59">
        <v>2020</v>
      </c>
      <c r="I59">
        <v>13634</v>
      </c>
      <c r="J59">
        <v>5</v>
      </c>
      <c r="K59" s="5">
        <v>2412524.04</v>
      </c>
      <c r="L59" s="6">
        <v>729.0338319</v>
      </c>
      <c r="M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" spans="1:13" x14ac:dyDescent="0.2">
      <c r="A60" t="s">
        <v>1222</v>
      </c>
      <c r="B60" t="s">
        <v>49</v>
      </c>
      <c r="C60">
        <v>6</v>
      </c>
      <c r="D60" s="6">
        <v>417091.14</v>
      </c>
      <c r="E60" s="6">
        <v>14116786258.1</v>
      </c>
      <c r="F60">
        <v>11</v>
      </c>
      <c r="G60" t="s">
        <v>33</v>
      </c>
      <c r="H60">
        <v>2001</v>
      </c>
      <c r="I60">
        <v>10976</v>
      </c>
      <c r="J60">
        <v>24</v>
      </c>
      <c r="K60" s="5">
        <v>33844.807110000002</v>
      </c>
      <c r="L60" s="6">
        <v>37917.376329999999</v>
      </c>
      <c r="M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" spans="1:13" x14ac:dyDescent="0.2">
      <c r="A61" t="s">
        <v>145</v>
      </c>
      <c r="B61" t="s">
        <v>49</v>
      </c>
      <c r="C61">
        <v>1</v>
      </c>
      <c r="D61" s="6">
        <v>243442.51</v>
      </c>
      <c r="E61" s="6">
        <v>7540340367.75</v>
      </c>
      <c r="F61">
        <v>8</v>
      </c>
      <c r="G61" t="s">
        <v>29</v>
      </c>
      <c r="H61">
        <v>2003</v>
      </c>
      <c r="I61">
        <v>17564</v>
      </c>
      <c r="J61">
        <v>22</v>
      </c>
      <c r="K61" s="5">
        <v>30972.802800000001</v>
      </c>
      <c r="L61" s="6">
        <v>30430.314030000001</v>
      </c>
      <c r="M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" spans="1:13" x14ac:dyDescent="0.2">
      <c r="A62" t="s">
        <v>1225</v>
      </c>
      <c r="B62" t="s">
        <v>24</v>
      </c>
      <c r="C62">
        <v>4</v>
      </c>
      <c r="D62" s="6">
        <v>464716.57</v>
      </c>
      <c r="E62" s="6">
        <v>19241387544.529999</v>
      </c>
      <c r="F62">
        <v>18</v>
      </c>
      <c r="G62" t="s">
        <v>19</v>
      </c>
      <c r="H62">
        <v>2009</v>
      </c>
      <c r="I62">
        <v>2796</v>
      </c>
      <c r="J62">
        <v>16</v>
      </c>
      <c r="K62" s="5">
        <v>41403.565069999997</v>
      </c>
      <c r="L62" s="6">
        <v>25817.587329999998</v>
      </c>
      <c r="M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" spans="1:13" x14ac:dyDescent="0.2">
      <c r="A63" t="s">
        <v>1227</v>
      </c>
      <c r="B63" t="s">
        <v>24</v>
      </c>
      <c r="C63">
        <v>2</v>
      </c>
      <c r="D63" s="6">
        <v>17954.060000000001</v>
      </c>
      <c r="E63" s="6">
        <v>39532592375.650002</v>
      </c>
      <c r="F63">
        <v>40</v>
      </c>
      <c r="G63" t="s">
        <v>13</v>
      </c>
      <c r="H63">
        <v>2009</v>
      </c>
      <c r="I63">
        <v>15168</v>
      </c>
      <c r="J63">
        <v>16</v>
      </c>
      <c r="K63" s="5">
        <v>2201873.5210000002</v>
      </c>
      <c r="L63" s="6">
        <v>448.85155800000001</v>
      </c>
      <c r="M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" spans="1:13" x14ac:dyDescent="0.2">
      <c r="A64" t="s">
        <v>1233</v>
      </c>
      <c r="B64" t="s">
        <v>49</v>
      </c>
      <c r="C64">
        <v>9</v>
      </c>
      <c r="D64" s="6">
        <v>311449.18</v>
      </c>
      <c r="E64" s="6">
        <v>14884371517.91</v>
      </c>
      <c r="F64">
        <v>15</v>
      </c>
      <c r="G64" t="s">
        <v>37</v>
      </c>
      <c r="H64">
        <v>2009</v>
      </c>
      <c r="I64">
        <v>18759</v>
      </c>
      <c r="J64">
        <v>16</v>
      </c>
      <c r="K64" s="5">
        <v>47789.691720000003</v>
      </c>
      <c r="L64" s="6">
        <v>20763.278350000001</v>
      </c>
      <c r="M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" spans="1:13" x14ac:dyDescent="0.2">
      <c r="A65" t="s">
        <v>146</v>
      </c>
      <c r="B65" t="s">
        <v>18</v>
      </c>
      <c r="C65">
        <v>8</v>
      </c>
      <c r="D65" s="6">
        <v>323166.68</v>
      </c>
      <c r="E65" s="6">
        <v>8713378948.1900005</v>
      </c>
      <c r="F65">
        <v>15</v>
      </c>
      <c r="G65" t="s">
        <v>27</v>
      </c>
      <c r="H65">
        <v>2014</v>
      </c>
      <c r="I65">
        <v>6293</v>
      </c>
      <c r="J65">
        <v>11</v>
      </c>
      <c r="K65" s="5">
        <v>26961.491569999998</v>
      </c>
      <c r="L65" s="6">
        <v>21544.445489999998</v>
      </c>
      <c r="M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" spans="1:13" x14ac:dyDescent="0.2">
      <c r="A66" t="s">
        <v>1236</v>
      </c>
      <c r="B66" t="s">
        <v>15</v>
      </c>
      <c r="C66">
        <v>1</v>
      </c>
      <c r="D66" s="6">
        <v>491816.08</v>
      </c>
      <c r="E66" s="6">
        <v>22959331723.700001</v>
      </c>
      <c r="F66">
        <v>16</v>
      </c>
      <c r="G66" t="s">
        <v>27</v>
      </c>
      <c r="H66">
        <v>2011</v>
      </c>
      <c r="I66">
        <v>8991</v>
      </c>
      <c r="J66">
        <v>14</v>
      </c>
      <c r="K66" s="5">
        <v>46681.759429999998</v>
      </c>
      <c r="L66" s="6">
        <v>30738.504970000002</v>
      </c>
      <c r="M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" spans="1:13" x14ac:dyDescent="0.2">
      <c r="A67" t="s">
        <v>1243</v>
      </c>
      <c r="B67" t="s">
        <v>18</v>
      </c>
      <c r="C67">
        <v>3</v>
      </c>
      <c r="D67" s="6">
        <v>345539.32</v>
      </c>
      <c r="E67" s="6">
        <v>12445424786.809999</v>
      </c>
      <c r="F67">
        <v>1</v>
      </c>
      <c r="G67" t="s">
        <v>27</v>
      </c>
      <c r="H67">
        <v>2023</v>
      </c>
      <c r="I67">
        <v>16573</v>
      </c>
      <c r="J67">
        <v>2</v>
      </c>
      <c r="K67" s="5">
        <v>36016.391159999999</v>
      </c>
      <c r="L67" s="6">
        <v>345539.31819999998</v>
      </c>
      <c r="M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" spans="1:13" x14ac:dyDescent="0.2">
      <c r="A68" t="s">
        <v>1244</v>
      </c>
      <c r="B68" t="s">
        <v>12</v>
      </c>
      <c r="C68">
        <v>6</v>
      </c>
      <c r="D68" s="6">
        <v>8361.07</v>
      </c>
      <c r="E68" s="6">
        <v>33006793407.169998</v>
      </c>
      <c r="F68">
        <v>15</v>
      </c>
      <c r="G68" t="s">
        <v>21</v>
      </c>
      <c r="H68">
        <v>2011</v>
      </c>
      <c r="I68">
        <v>782</v>
      </c>
      <c r="J68">
        <v>14</v>
      </c>
      <c r="K68" s="5">
        <v>3947672.5660000001</v>
      </c>
      <c r="L68" s="6">
        <v>557.4049771</v>
      </c>
      <c r="M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" spans="1:13" x14ac:dyDescent="0.2">
      <c r="A69" t="s">
        <v>1246</v>
      </c>
      <c r="B69" t="s">
        <v>18</v>
      </c>
      <c r="C69">
        <v>1</v>
      </c>
      <c r="D69" s="6">
        <v>366834.17</v>
      </c>
      <c r="E69" s="6">
        <v>9191743061.3400002</v>
      </c>
      <c r="F69">
        <v>14</v>
      </c>
      <c r="G69" t="s">
        <v>10</v>
      </c>
      <c r="H69">
        <v>2019</v>
      </c>
      <c r="I69">
        <v>16796</v>
      </c>
      <c r="J69">
        <v>6</v>
      </c>
      <c r="K69" s="5">
        <v>25055.943139999999</v>
      </c>
      <c r="L69" s="6">
        <v>26202.441060000001</v>
      </c>
      <c r="M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" spans="1:13" x14ac:dyDescent="0.2">
      <c r="A70" t="s">
        <v>1247</v>
      </c>
      <c r="B70" t="s">
        <v>15</v>
      </c>
      <c r="C70">
        <v>8</v>
      </c>
      <c r="D70" s="6">
        <v>94959.75</v>
      </c>
      <c r="E70" s="6">
        <v>3757321509.75</v>
      </c>
      <c r="F70">
        <v>3</v>
      </c>
      <c r="G70" t="s">
        <v>10</v>
      </c>
      <c r="H70">
        <v>2009</v>
      </c>
      <c r="I70">
        <v>9674</v>
      </c>
      <c r="J70">
        <v>16</v>
      </c>
      <c r="K70" s="5">
        <v>39566.517099999997</v>
      </c>
      <c r="L70" s="6">
        <v>31653.249810000001</v>
      </c>
      <c r="M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" spans="1:13" x14ac:dyDescent="0.2">
      <c r="A71" t="s">
        <v>1248</v>
      </c>
      <c r="B71" t="s">
        <v>32</v>
      </c>
      <c r="C71">
        <v>9</v>
      </c>
      <c r="D71" s="6">
        <v>245445.46</v>
      </c>
      <c r="E71" s="6">
        <v>12153659227.030001</v>
      </c>
      <c r="F71">
        <v>7</v>
      </c>
      <c r="G71" t="s">
        <v>37</v>
      </c>
      <c r="H71">
        <v>2014</v>
      </c>
      <c r="I71">
        <v>13999</v>
      </c>
      <c r="J71">
        <v>11</v>
      </c>
      <c r="K71" s="5">
        <v>49515.740579999998</v>
      </c>
      <c r="L71" s="6">
        <v>35063.637309999998</v>
      </c>
      <c r="M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" spans="1:13" x14ac:dyDescent="0.2">
      <c r="A72" t="s">
        <v>1250</v>
      </c>
      <c r="B72" t="s">
        <v>15</v>
      </c>
      <c r="C72">
        <v>2</v>
      </c>
      <c r="D72" s="6">
        <v>96152.34</v>
      </c>
      <c r="E72" s="6">
        <v>40654429032.449997</v>
      </c>
      <c r="F72">
        <v>42</v>
      </c>
      <c r="G72" t="s">
        <v>21</v>
      </c>
      <c r="H72">
        <v>2013</v>
      </c>
      <c r="I72">
        <v>840</v>
      </c>
      <c r="J72">
        <v>12</v>
      </c>
      <c r="K72" s="5">
        <v>422811.67920000001</v>
      </c>
      <c r="L72" s="6">
        <v>2289.3414590000002</v>
      </c>
      <c r="M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" spans="1:13" x14ac:dyDescent="0.2">
      <c r="A73" t="s">
        <v>1251</v>
      </c>
      <c r="B73" t="s">
        <v>24</v>
      </c>
      <c r="C73">
        <v>7</v>
      </c>
      <c r="D73" s="6">
        <v>258153.25</v>
      </c>
      <c r="E73" s="6">
        <v>11492766707.5</v>
      </c>
      <c r="F73">
        <v>1</v>
      </c>
      <c r="G73" t="s">
        <v>16</v>
      </c>
      <c r="H73">
        <v>2005</v>
      </c>
      <c r="I73">
        <v>12186</v>
      </c>
      <c r="J73">
        <v>20</v>
      </c>
      <c r="K73" s="5">
        <v>44518.162640000002</v>
      </c>
      <c r="L73" s="6">
        <v>258153.2542</v>
      </c>
      <c r="M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" spans="1:13" x14ac:dyDescent="0.2">
      <c r="A74" t="s">
        <v>148</v>
      </c>
      <c r="B74" t="s">
        <v>15</v>
      </c>
      <c r="C74">
        <v>7</v>
      </c>
      <c r="D74" s="6">
        <v>1210.99</v>
      </c>
      <c r="E74" s="6">
        <v>3533314976.3200002</v>
      </c>
      <c r="F74">
        <v>35</v>
      </c>
      <c r="G74" t="s">
        <v>19</v>
      </c>
      <c r="H74">
        <v>2001</v>
      </c>
      <c r="I74">
        <v>611</v>
      </c>
      <c r="J74">
        <v>24</v>
      </c>
      <c r="K74" s="5">
        <v>2917711.9819999998</v>
      </c>
      <c r="L74" s="7">
        <v>34.599652910000003</v>
      </c>
      <c r="M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" spans="1:13" x14ac:dyDescent="0.2">
      <c r="A75" t="s">
        <v>1258</v>
      </c>
      <c r="B75" t="s">
        <v>49</v>
      </c>
      <c r="C75">
        <v>1</v>
      </c>
      <c r="D75" s="6">
        <v>403327.1</v>
      </c>
      <c r="E75" s="6">
        <v>13377000451.950001</v>
      </c>
      <c r="F75">
        <v>10</v>
      </c>
      <c r="G75" t="s">
        <v>37</v>
      </c>
      <c r="H75">
        <v>2002</v>
      </c>
      <c r="I75">
        <v>16621</v>
      </c>
      <c r="J75">
        <v>23</v>
      </c>
      <c r="K75" s="5">
        <v>33165.62919</v>
      </c>
      <c r="L75" s="6">
        <v>40332.71026</v>
      </c>
      <c r="M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" spans="1:13" x14ac:dyDescent="0.2">
      <c r="A76" t="s">
        <v>1261</v>
      </c>
      <c r="B76" t="s">
        <v>32</v>
      </c>
      <c r="C76">
        <v>3</v>
      </c>
      <c r="D76" s="6">
        <v>475503.16</v>
      </c>
      <c r="E76" s="6">
        <v>8585773821.4099998</v>
      </c>
      <c r="F76">
        <v>18</v>
      </c>
      <c r="G76" t="s">
        <v>21</v>
      </c>
      <c r="H76">
        <v>2015</v>
      </c>
      <c r="I76">
        <v>18376</v>
      </c>
      <c r="J76">
        <v>10</v>
      </c>
      <c r="K76" s="5">
        <v>18055.186600000001</v>
      </c>
      <c r="L76" s="6">
        <v>26416.842339999999</v>
      </c>
      <c r="M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" spans="1:13" x14ac:dyDescent="0.2">
      <c r="A77" t="s">
        <v>1263</v>
      </c>
      <c r="B77" t="s">
        <v>24</v>
      </c>
      <c r="C77">
        <v>8</v>
      </c>
      <c r="D77" s="6">
        <v>10197.99</v>
      </c>
      <c r="E77" s="6">
        <v>37616122476.839996</v>
      </c>
      <c r="F77">
        <v>12</v>
      </c>
      <c r="G77" t="s">
        <v>13</v>
      </c>
      <c r="H77">
        <v>2017</v>
      </c>
      <c r="I77">
        <v>18299</v>
      </c>
      <c r="J77">
        <v>8</v>
      </c>
      <c r="K77" s="5">
        <v>3688579.3709999998</v>
      </c>
      <c r="L77" s="6">
        <v>849.83287810000002</v>
      </c>
      <c r="M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" spans="1:13" x14ac:dyDescent="0.2">
      <c r="A78" t="s">
        <v>149</v>
      </c>
      <c r="B78" t="s">
        <v>49</v>
      </c>
      <c r="C78">
        <v>4</v>
      </c>
      <c r="D78" s="6">
        <v>405832.55</v>
      </c>
      <c r="E78" s="6">
        <v>10666646232.549999</v>
      </c>
      <c r="F78">
        <v>3</v>
      </c>
      <c r="G78" t="s">
        <v>35</v>
      </c>
      <c r="H78">
        <v>2014</v>
      </c>
      <c r="I78">
        <v>17242</v>
      </c>
      <c r="J78">
        <v>11</v>
      </c>
      <c r="K78" s="5">
        <v>26282.36809</v>
      </c>
      <c r="L78" s="6">
        <v>135277.5159</v>
      </c>
      <c r="M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" spans="1:13" x14ac:dyDescent="0.2">
      <c r="A79" t="s">
        <v>1266</v>
      </c>
      <c r="B79" t="s">
        <v>49</v>
      </c>
      <c r="C79">
        <v>9</v>
      </c>
      <c r="D79" s="6">
        <v>101775.78</v>
      </c>
      <c r="E79" s="6">
        <v>35474482739.779999</v>
      </c>
      <c r="F79">
        <v>13</v>
      </c>
      <c r="G79" t="s">
        <v>33</v>
      </c>
      <c r="H79">
        <v>2014</v>
      </c>
      <c r="I79">
        <v>15309</v>
      </c>
      <c r="J79">
        <v>11</v>
      </c>
      <c r="K79" s="5">
        <v>348554.24810000003</v>
      </c>
      <c r="L79" s="6">
        <v>7828.9062620000004</v>
      </c>
      <c r="M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" spans="1:13" x14ac:dyDescent="0.2">
      <c r="A80" t="s">
        <v>1267</v>
      </c>
      <c r="B80" t="s">
        <v>15</v>
      </c>
      <c r="C80">
        <v>4</v>
      </c>
      <c r="D80" s="6">
        <v>281689.69</v>
      </c>
      <c r="E80" s="6">
        <v>5121926972.6300001</v>
      </c>
      <c r="F80">
        <v>7</v>
      </c>
      <c r="G80" t="s">
        <v>21</v>
      </c>
      <c r="H80">
        <v>2015</v>
      </c>
      <c r="I80">
        <v>15391</v>
      </c>
      <c r="J80">
        <v>10</v>
      </c>
      <c r="K80" s="5">
        <v>18181.869979999999</v>
      </c>
      <c r="L80" s="6">
        <v>40241.384010000002</v>
      </c>
      <c r="M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" spans="1:13" x14ac:dyDescent="0.2">
      <c r="A81" t="s">
        <v>1269</v>
      </c>
      <c r="B81" t="s">
        <v>12</v>
      </c>
      <c r="C81">
        <v>2</v>
      </c>
      <c r="D81" s="6">
        <v>139191.03</v>
      </c>
      <c r="E81" s="6">
        <v>40615761000.459999</v>
      </c>
      <c r="F81">
        <v>39</v>
      </c>
      <c r="G81" t="s">
        <v>10</v>
      </c>
      <c r="H81">
        <v>2021</v>
      </c>
      <c r="I81">
        <v>5968</v>
      </c>
      <c r="J81">
        <v>4</v>
      </c>
      <c r="K81" s="5">
        <v>291797.6876</v>
      </c>
      <c r="L81" s="6">
        <v>3569.0008680000001</v>
      </c>
      <c r="M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" spans="1:13" x14ac:dyDescent="0.2">
      <c r="A82" t="s">
        <v>1270</v>
      </c>
      <c r="B82" t="s">
        <v>49</v>
      </c>
      <c r="C82">
        <v>3</v>
      </c>
      <c r="D82" s="6">
        <v>314586.23</v>
      </c>
      <c r="E82" s="6">
        <v>12412655173.66</v>
      </c>
      <c r="F82">
        <v>3</v>
      </c>
      <c r="G82" t="s">
        <v>16</v>
      </c>
      <c r="H82">
        <v>2006</v>
      </c>
      <c r="I82">
        <v>16764</v>
      </c>
      <c r="J82">
        <v>19</v>
      </c>
      <c r="K82" s="5">
        <v>39456.08367</v>
      </c>
      <c r="L82" s="6">
        <v>104862.0765</v>
      </c>
      <c r="M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" spans="1:13" x14ac:dyDescent="0.2">
      <c r="A83" t="s">
        <v>1272</v>
      </c>
      <c r="B83" t="s">
        <v>42</v>
      </c>
      <c r="C83">
        <v>2</v>
      </c>
      <c r="D83" s="6">
        <v>4166.18</v>
      </c>
      <c r="E83" s="6">
        <v>9412379032.2999992</v>
      </c>
      <c r="F83">
        <v>38</v>
      </c>
      <c r="G83" t="s">
        <v>21</v>
      </c>
      <c r="H83">
        <v>2022</v>
      </c>
      <c r="I83">
        <v>17404</v>
      </c>
      <c r="J83">
        <v>3</v>
      </c>
      <c r="K83" s="5">
        <v>2259236.1719999998</v>
      </c>
      <c r="L83" s="6">
        <v>109.6362029</v>
      </c>
      <c r="M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" spans="1:13" x14ac:dyDescent="0.2">
      <c r="A84" t="s">
        <v>150</v>
      </c>
      <c r="B84" t="s">
        <v>42</v>
      </c>
      <c r="C84">
        <v>9</v>
      </c>
      <c r="D84" s="6">
        <v>104945.89</v>
      </c>
      <c r="E84" s="6">
        <v>37913319782.540001</v>
      </c>
      <c r="F84">
        <v>24</v>
      </c>
      <c r="G84" t="s">
        <v>27</v>
      </c>
      <c r="H84">
        <v>2004</v>
      </c>
      <c r="I84">
        <v>10065</v>
      </c>
      <c r="J84">
        <v>21</v>
      </c>
      <c r="K84" s="5">
        <v>361264.4093</v>
      </c>
      <c r="L84" s="6">
        <v>4372.7454029999999</v>
      </c>
      <c r="M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" spans="1:13" x14ac:dyDescent="0.2">
      <c r="A85" t="s">
        <v>1276</v>
      </c>
      <c r="B85" t="s">
        <v>12</v>
      </c>
      <c r="C85">
        <v>3</v>
      </c>
      <c r="D85" s="6">
        <v>8870.3799999999992</v>
      </c>
      <c r="E85" s="6">
        <v>42228571054.470001</v>
      </c>
      <c r="F85">
        <v>8</v>
      </c>
      <c r="G85" t="s">
        <v>37</v>
      </c>
      <c r="H85">
        <v>2015</v>
      </c>
      <c r="I85">
        <v>8053</v>
      </c>
      <c r="J85">
        <v>10</v>
      </c>
      <c r="K85" s="5">
        <v>4760628.3530000001</v>
      </c>
      <c r="L85" s="6">
        <v>1108.7969660000001</v>
      </c>
      <c r="M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" spans="1:13" x14ac:dyDescent="0.2">
      <c r="A86" t="s">
        <v>1278</v>
      </c>
      <c r="B86" t="s">
        <v>42</v>
      </c>
      <c r="C86">
        <v>4</v>
      </c>
      <c r="D86" s="6">
        <v>220499.54</v>
      </c>
      <c r="E86" s="6">
        <v>392532653.10000002</v>
      </c>
      <c r="F86">
        <v>2</v>
      </c>
      <c r="G86" t="s">
        <v>19</v>
      </c>
      <c r="H86">
        <v>2003</v>
      </c>
      <c r="I86">
        <v>5915</v>
      </c>
      <c r="J86">
        <v>22</v>
      </c>
      <c r="K86" s="5">
        <v>1779.19714</v>
      </c>
      <c r="L86" s="6">
        <v>110249.77069999999</v>
      </c>
      <c r="M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" spans="1:13" x14ac:dyDescent="0.2">
      <c r="A87" t="s">
        <v>1280</v>
      </c>
      <c r="B87" t="s">
        <v>9</v>
      </c>
      <c r="C87">
        <v>8</v>
      </c>
      <c r="D87" s="6">
        <v>172340.42</v>
      </c>
      <c r="E87" s="6">
        <v>32561827306.029999</v>
      </c>
      <c r="F87">
        <v>19</v>
      </c>
      <c r="G87" t="s">
        <v>27</v>
      </c>
      <c r="H87">
        <v>2000</v>
      </c>
      <c r="I87">
        <v>1104</v>
      </c>
      <c r="J87">
        <v>25</v>
      </c>
      <c r="K87" s="5">
        <v>188938.00159999999</v>
      </c>
      <c r="L87" s="6">
        <v>9070.5485389999994</v>
      </c>
      <c r="M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" spans="1:13" x14ac:dyDescent="0.2">
      <c r="A88" t="s">
        <v>151</v>
      </c>
      <c r="B88" t="s">
        <v>32</v>
      </c>
      <c r="C88">
        <v>6</v>
      </c>
      <c r="D88" s="6">
        <v>424331.18</v>
      </c>
      <c r="E88" s="6">
        <v>20389236539.75</v>
      </c>
      <c r="F88">
        <v>12</v>
      </c>
      <c r="G88" t="s">
        <v>33</v>
      </c>
      <c r="H88">
        <v>2014</v>
      </c>
      <c r="I88">
        <v>2041</v>
      </c>
      <c r="J88">
        <v>11</v>
      </c>
      <c r="K88" s="5">
        <v>48049.290739999997</v>
      </c>
      <c r="L88" s="6">
        <v>35360.931620000003</v>
      </c>
      <c r="M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" spans="1:13" x14ac:dyDescent="0.2">
      <c r="A89" t="s">
        <v>1294</v>
      </c>
      <c r="B89" t="s">
        <v>42</v>
      </c>
      <c r="C89">
        <v>5</v>
      </c>
      <c r="D89" s="6">
        <v>424413.27</v>
      </c>
      <c r="E89" s="6">
        <v>15059468842.959999</v>
      </c>
      <c r="F89">
        <v>10</v>
      </c>
      <c r="G89" t="s">
        <v>27</v>
      </c>
      <c r="H89">
        <v>2016</v>
      </c>
      <c r="I89">
        <v>10268</v>
      </c>
      <c r="J89">
        <v>9</v>
      </c>
      <c r="K89" s="5">
        <v>35482.029860000002</v>
      </c>
      <c r="L89" s="6">
        <v>42441.327310000001</v>
      </c>
      <c r="M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" spans="1:13" x14ac:dyDescent="0.2">
      <c r="A90" t="s">
        <v>1295</v>
      </c>
      <c r="B90" t="s">
        <v>49</v>
      </c>
      <c r="C90">
        <v>1</v>
      </c>
      <c r="D90" s="6">
        <v>168698.72</v>
      </c>
      <c r="E90" s="6">
        <v>36680571843.190002</v>
      </c>
      <c r="F90">
        <v>42</v>
      </c>
      <c r="G90" t="s">
        <v>13</v>
      </c>
      <c r="H90">
        <v>2009</v>
      </c>
      <c r="I90">
        <v>10293</v>
      </c>
      <c r="J90">
        <v>16</v>
      </c>
      <c r="K90" s="5">
        <v>217431.43160000001</v>
      </c>
      <c r="L90" s="6">
        <v>4016.6360759999998</v>
      </c>
      <c r="M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" spans="1:13" x14ac:dyDescent="0.2">
      <c r="A91" t="s">
        <v>1300</v>
      </c>
      <c r="B91" t="s">
        <v>49</v>
      </c>
      <c r="C91">
        <v>10</v>
      </c>
      <c r="D91" s="6">
        <v>461659.16</v>
      </c>
      <c r="E91" s="6">
        <v>19934252590.459999</v>
      </c>
      <c r="F91">
        <v>21</v>
      </c>
      <c r="G91" t="s">
        <v>37</v>
      </c>
      <c r="H91">
        <v>2022</v>
      </c>
      <c r="I91">
        <v>13941</v>
      </c>
      <c r="J91">
        <v>3</v>
      </c>
      <c r="K91" s="5">
        <v>43178.588960000001</v>
      </c>
      <c r="L91" s="6">
        <v>21983.769329999999</v>
      </c>
      <c r="M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" spans="1:13" x14ac:dyDescent="0.2">
      <c r="A92" t="s">
        <v>1306</v>
      </c>
      <c r="B92" t="s">
        <v>42</v>
      </c>
      <c r="C92">
        <v>7</v>
      </c>
      <c r="D92" s="6">
        <v>473921.65</v>
      </c>
      <c r="E92" s="6">
        <v>15061206050.780001</v>
      </c>
      <c r="F92">
        <v>22</v>
      </c>
      <c r="G92" t="s">
        <v>16</v>
      </c>
      <c r="H92">
        <v>2013</v>
      </c>
      <c r="I92">
        <v>10461</v>
      </c>
      <c r="J92">
        <v>12</v>
      </c>
      <c r="K92" s="5">
        <v>31778.949710000001</v>
      </c>
      <c r="L92" s="6">
        <v>21541.892960000001</v>
      </c>
      <c r="M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" spans="1:13" x14ac:dyDescent="0.2">
      <c r="A93" t="s">
        <v>1307</v>
      </c>
      <c r="B93" t="s">
        <v>9</v>
      </c>
      <c r="C93">
        <v>8</v>
      </c>
      <c r="D93" s="6">
        <v>167094.87</v>
      </c>
      <c r="E93" s="6">
        <v>42071243101.43</v>
      </c>
      <c r="F93">
        <v>27</v>
      </c>
      <c r="G93" t="s">
        <v>35</v>
      </c>
      <c r="H93">
        <v>2004</v>
      </c>
      <c r="I93">
        <v>9976</v>
      </c>
      <c r="J93">
        <v>21</v>
      </c>
      <c r="K93" s="5">
        <v>251779.57939999999</v>
      </c>
      <c r="L93" s="6">
        <v>6188.6988760000004</v>
      </c>
      <c r="M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" spans="1:13" x14ac:dyDescent="0.2">
      <c r="A94" t="s">
        <v>1309</v>
      </c>
      <c r="B94" t="s">
        <v>42</v>
      </c>
      <c r="C94">
        <v>10</v>
      </c>
      <c r="D94" s="6">
        <v>488703.23</v>
      </c>
      <c r="E94" s="6">
        <v>22762474960.810001</v>
      </c>
      <c r="F94">
        <v>21</v>
      </c>
      <c r="G94" t="s">
        <v>21</v>
      </c>
      <c r="H94">
        <v>2019</v>
      </c>
      <c r="I94">
        <v>818</v>
      </c>
      <c r="J94">
        <v>6</v>
      </c>
      <c r="K94" s="5">
        <v>46576.296020000002</v>
      </c>
      <c r="L94" s="6">
        <v>23271.582330000001</v>
      </c>
      <c r="M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" spans="1:13" x14ac:dyDescent="0.2">
      <c r="A95" t="s">
        <v>1310</v>
      </c>
      <c r="B95" t="s">
        <v>24</v>
      </c>
      <c r="C95">
        <v>9</v>
      </c>
      <c r="D95" s="6">
        <v>23082.33</v>
      </c>
      <c r="E95" s="6">
        <v>47146543289.940002</v>
      </c>
      <c r="F95">
        <v>24</v>
      </c>
      <c r="G95" t="s">
        <v>29</v>
      </c>
      <c r="H95">
        <v>2008</v>
      </c>
      <c r="I95">
        <v>5856</v>
      </c>
      <c r="J95">
        <v>17</v>
      </c>
      <c r="K95" s="5">
        <v>2042537.236</v>
      </c>
      <c r="L95" s="6">
        <v>961.76378439999996</v>
      </c>
      <c r="M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" spans="1:13" x14ac:dyDescent="0.2">
      <c r="A96" t="s">
        <v>1313</v>
      </c>
      <c r="B96" t="s">
        <v>32</v>
      </c>
      <c r="C96">
        <v>5</v>
      </c>
      <c r="D96" s="6">
        <v>246309.63</v>
      </c>
      <c r="E96" s="6">
        <v>57975253617.300003</v>
      </c>
      <c r="F96">
        <v>10</v>
      </c>
      <c r="G96" t="s">
        <v>13</v>
      </c>
      <c r="H96">
        <v>2008</v>
      </c>
      <c r="I96">
        <v>2878</v>
      </c>
      <c r="J96">
        <v>17</v>
      </c>
      <c r="K96" s="5">
        <v>235374.5012</v>
      </c>
      <c r="L96" s="6">
        <v>24630.96342</v>
      </c>
      <c r="M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" spans="1:13" x14ac:dyDescent="0.2">
      <c r="A97" t="s">
        <v>154</v>
      </c>
      <c r="B97" t="s">
        <v>9</v>
      </c>
      <c r="C97">
        <v>6</v>
      </c>
      <c r="D97" s="6">
        <v>335713.05</v>
      </c>
      <c r="E97" s="6">
        <v>13831720869.290001</v>
      </c>
      <c r="F97">
        <v>14</v>
      </c>
      <c r="G97" t="s">
        <v>27</v>
      </c>
      <c r="H97">
        <v>2011</v>
      </c>
      <c r="I97">
        <v>13176</v>
      </c>
      <c r="J97">
        <v>14</v>
      </c>
      <c r="K97" s="5">
        <v>41200.022859999997</v>
      </c>
      <c r="L97" s="6">
        <v>23979.503260000001</v>
      </c>
      <c r="M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" spans="1:13" x14ac:dyDescent="0.2">
      <c r="A98" t="s">
        <v>1315</v>
      </c>
      <c r="B98" t="s">
        <v>12</v>
      </c>
      <c r="C98">
        <v>4</v>
      </c>
      <c r="D98" s="6">
        <v>229698.2</v>
      </c>
      <c r="E98" s="6">
        <v>5221087915.1700001</v>
      </c>
      <c r="F98">
        <v>8</v>
      </c>
      <c r="G98" t="s">
        <v>27</v>
      </c>
      <c r="H98">
        <v>2002</v>
      </c>
      <c r="I98">
        <v>2507</v>
      </c>
      <c r="J98">
        <v>23</v>
      </c>
      <c r="K98" s="5">
        <v>22729.20854</v>
      </c>
      <c r="L98" s="6">
        <v>28712.274600000001</v>
      </c>
      <c r="M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" spans="1:13" x14ac:dyDescent="0.2">
      <c r="A99" t="s">
        <v>1319</v>
      </c>
      <c r="B99" t="s">
        <v>15</v>
      </c>
      <c r="C99">
        <v>10</v>
      </c>
      <c r="D99" s="6">
        <v>485243.17</v>
      </c>
      <c r="E99" s="6">
        <v>14553917021.41</v>
      </c>
      <c r="F99">
        <v>15</v>
      </c>
      <c r="G99" t="s">
        <v>13</v>
      </c>
      <c r="H99">
        <v>2002</v>
      </c>
      <c r="I99">
        <v>1970</v>
      </c>
      <c r="J99">
        <v>23</v>
      </c>
      <c r="K99" s="5">
        <v>29992.038209999999</v>
      </c>
      <c r="L99" s="6">
        <v>32349.544849999998</v>
      </c>
      <c r="M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" spans="1:13" x14ac:dyDescent="0.2">
      <c r="A100" t="s">
        <v>1321</v>
      </c>
      <c r="B100" t="s">
        <v>32</v>
      </c>
      <c r="C100">
        <v>7</v>
      </c>
      <c r="D100" s="6">
        <v>5907.59</v>
      </c>
      <c r="E100" s="6">
        <v>18570340204.130001</v>
      </c>
      <c r="F100">
        <v>15</v>
      </c>
      <c r="G100" t="s">
        <v>29</v>
      </c>
      <c r="H100">
        <v>2023</v>
      </c>
      <c r="I100">
        <v>4926</v>
      </c>
      <c r="J100">
        <v>2</v>
      </c>
      <c r="K100" s="5">
        <v>3143467.7510000002</v>
      </c>
      <c r="L100" s="6">
        <v>393.83966509999999</v>
      </c>
      <c r="M1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" spans="1:13" x14ac:dyDescent="0.2">
      <c r="A101" t="s">
        <v>1327</v>
      </c>
      <c r="B101" t="s">
        <v>15</v>
      </c>
      <c r="C101">
        <v>7</v>
      </c>
      <c r="D101" s="6">
        <v>81019.509999999995</v>
      </c>
      <c r="E101" s="6">
        <v>26748655129.759998</v>
      </c>
      <c r="F101">
        <v>1</v>
      </c>
      <c r="G101" t="s">
        <v>29</v>
      </c>
      <c r="H101">
        <v>2002</v>
      </c>
      <c r="I101">
        <v>12431</v>
      </c>
      <c r="J101">
        <v>23</v>
      </c>
      <c r="K101" s="5">
        <v>330149.77710000001</v>
      </c>
      <c r="L101" s="6">
        <v>81019.512860000003</v>
      </c>
      <c r="M1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" spans="1:13" x14ac:dyDescent="0.2">
      <c r="A102" t="s">
        <v>1328</v>
      </c>
      <c r="B102" t="s">
        <v>42</v>
      </c>
      <c r="C102">
        <v>2</v>
      </c>
      <c r="D102" s="6">
        <v>202713.09</v>
      </c>
      <c r="E102" s="6">
        <v>6105727847.3000002</v>
      </c>
      <c r="F102">
        <v>7</v>
      </c>
      <c r="G102" t="s">
        <v>10</v>
      </c>
      <c r="H102">
        <v>2023</v>
      </c>
      <c r="I102">
        <v>3116</v>
      </c>
      <c r="J102">
        <v>2</v>
      </c>
      <c r="K102" s="5">
        <v>30119.0471</v>
      </c>
      <c r="L102" s="6">
        <v>28959.012989999999</v>
      </c>
      <c r="M1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" spans="1:13" x14ac:dyDescent="0.2">
      <c r="A103" t="s">
        <v>1330</v>
      </c>
      <c r="B103" t="s">
        <v>49</v>
      </c>
      <c r="C103">
        <v>6</v>
      </c>
      <c r="D103" s="6">
        <v>13690.85</v>
      </c>
      <c r="E103" s="6">
        <v>36647439010.419998</v>
      </c>
      <c r="F103">
        <v>40</v>
      </c>
      <c r="G103" t="s">
        <v>27</v>
      </c>
      <c r="H103">
        <v>2020</v>
      </c>
      <c r="I103">
        <v>1797</v>
      </c>
      <c r="J103">
        <v>5</v>
      </c>
      <c r="K103" s="5">
        <v>2676782.1140000001</v>
      </c>
      <c r="L103" s="6">
        <v>342.27127719999999</v>
      </c>
      <c r="M1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" spans="1:13" x14ac:dyDescent="0.2">
      <c r="A104" t="s">
        <v>1332</v>
      </c>
      <c r="B104" t="s">
        <v>12</v>
      </c>
      <c r="C104">
        <v>6</v>
      </c>
      <c r="D104" s="6">
        <v>293820.69</v>
      </c>
      <c r="E104" s="6">
        <v>13198408720.959999</v>
      </c>
      <c r="F104">
        <v>2</v>
      </c>
      <c r="G104" t="s">
        <v>19</v>
      </c>
      <c r="H104">
        <v>2017</v>
      </c>
      <c r="I104">
        <v>2826</v>
      </c>
      <c r="J104">
        <v>8</v>
      </c>
      <c r="K104" s="5">
        <v>44918.943299999999</v>
      </c>
      <c r="L104" s="6">
        <v>146910.34479999999</v>
      </c>
      <c r="M1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" spans="1:13" x14ac:dyDescent="0.2">
      <c r="A105" t="s">
        <v>1333</v>
      </c>
      <c r="B105" t="s">
        <v>9</v>
      </c>
      <c r="C105">
        <v>1</v>
      </c>
      <c r="D105" s="6">
        <v>443821.17</v>
      </c>
      <c r="E105" s="6">
        <v>18832588070.709999</v>
      </c>
      <c r="F105">
        <v>2</v>
      </c>
      <c r="G105" t="s">
        <v>35</v>
      </c>
      <c r="H105">
        <v>2023</v>
      </c>
      <c r="I105">
        <v>11905</v>
      </c>
      <c r="J105">
        <v>2</v>
      </c>
      <c r="K105" s="5">
        <v>42431.829319999997</v>
      </c>
      <c r="L105" s="6">
        <v>221910.5864</v>
      </c>
      <c r="M1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" spans="1:13" x14ac:dyDescent="0.2">
      <c r="A106" t="s">
        <v>1334</v>
      </c>
      <c r="B106" t="s">
        <v>12</v>
      </c>
      <c r="C106">
        <v>4</v>
      </c>
      <c r="D106" s="6">
        <v>3907.81</v>
      </c>
      <c r="E106" s="6">
        <v>9763379129.9200001</v>
      </c>
      <c r="F106">
        <v>30</v>
      </c>
      <c r="G106" t="s">
        <v>33</v>
      </c>
      <c r="H106">
        <v>2021</v>
      </c>
      <c r="I106">
        <v>3585</v>
      </c>
      <c r="J106">
        <v>4</v>
      </c>
      <c r="K106" s="5">
        <v>2498423.199</v>
      </c>
      <c r="L106" s="6">
        <v>130.2604943</v>
      </c>
      <c r="M1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" spans="1:13" x14ac:dyDescent="0.2">
      <c r="A107" t="s">
        <v>1336</v>
      </c>
      <c r="B107" t="s">
        <v>42</v>
      </c>
      <c r="C107">
        <v>2</v>
      </c>
      <c r="D107" s="6">
        <v>206621.35</v>
      </c>
      <c r="E107" s="6">
        <v>5616561257.3400002</v>
      </c>
      <c r="F107">
        <v>7</v>
      </c>
      <c r="G107" t="s">
        <v>27</v>
      </c>
      <c r="H107">
        <v>2014</v>
      </c>
      <c r="I107">
        <v>11416</v>
      </c>
      <c r="J107">
        <v>11</v>
      </c>
      <c r="K107" s="5">
        <v>27181.869920000001</v>
      </c>
      <c r="L107" s="6">
        <v>29517.335589999999</v>
      </c>
      <c r="M1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" spans="1:13" x14ac:dyDescent="0.2">
      <c r="A108" t="s">
        <v>1339</v>
      </c>
      <c r="B108" t="s">
        <v>15</v>
      </c>
      <c r="C108">
        <v>5</v>
      </c>
      <c r="D108" s="6">
        <v>322052.03999999998</v>
      </c>
      <c r="E108" s="6">
        <v>14411258787.73</v>
      </c>
      <c r="F108">
        <v>11</v>
      </c>
      <c r="G108" t="s">
        <v>35</v>
      </c>
      <c r="H108">
        <v>2015</v>
      </c>
      <c r="I108">
        <v>10326</v>
      </c>
      <c r="J108">
        <v>10</v>
      </c>
      <c r="K108" s="5">
        <v>44747.230689999997</v>
      </c>
      <c r="L108" s="6">
        <v>29277.45779</v>
      </c>
      <c r="M1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" spans="1:13" x14ac:dyDescent="0.2">
      <c r="A109" t="s">
        <v>1340</v>
      </c>
      <c r="B109" t="s">
        <v>49</v>
      </c>
      <c r="C109">
        <v>3</v>
      </c>
      <c r="D109" s="6">
        <v>1155.3399999999999</v>
      </c>
      <c r="E109" s="6">
        <v>3707542186.4099998</v>
      </c>
      <c r="F109">
        <v>10</v>
      </c>
      <c r="G109" t="s">
        <v>37</v>
      </c>
      <c r="H109">
        <v>2015</v>
      </c>
      <c r="I109">
        <v>115</v>
      </c>
      <c r="J109">
        <v>10</v>
      </c>
      <c r="K109" s="5">
        <v>3209045.9109999998</v>
      </c>
      <c r="L109" s="6">
        <v>115.5340601</v>
      </c>
      <c r="M1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" spans="1:13" x14ac:dyDescent="0.2">
      <c r="A110" t="s">
        <v>1341</v>
      </c>
      <c r="B110" t="s">
        <v>32</v>
      </c>
      <c r="C110">
        <v>3</v>
      </c>
      <c r="D110" s="6">
        <v>235570.34</v>
      </c>
      <c r="E110" s="6">
        <v>9374424427.1800003</v>
      </c>
      <c r="F110">
        <v>1</v>
      </c>
      <c r="G110" t="s">
        <v>21</v>
      </c>
      <c r="H110">
        <v>2017</v>
      </c>
      <c r="I110">
        <v>7508</v>
      </c>
      <c r="J110">
        <v>8</v>
      </c>
      <c r="K110" s="5">
        <v>39793.587639999998</v>
      </c>
      <c r="L110" s="6">
        <v>235570.3371</v>
      </c>
      <c r="M1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" spans="1:13" x14ac:dyDescent="0.2">
      <c r="A111" t="s">
        <v>1345</v>
      </c>
      <c r="B111" t="s">
        <v>49</v>
      </c>
      <c r="C111">
        <v>1</v>
      </c>
      <c r="D111" s="6">
        <v>333964.42</v>
      </c>
      <c r="E111" s="6">
        <v>11919344438.18</v>
      </c>
      <c r="F111">
        <v>9</v>
      </c>
      <c r="G111" t="s">
        <v>27</v>
      </c>
      <c r="H111">
        <v>2016</v>
      </c>
      <c r="I111">
        <v>10067</v>
      </c>
      <c r="J111">
        <v>9</v>
      </c>
      <c r="K111" s="5">
        <v>35689.46241</v>
      </c>
      <c r="L111" s="6">
        <v>37107.157339999998</v>
      </c>
      <c r="M1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" spans="1:13" x14ac:dyDescent="0.2">
      <c r="A112" t="s">
        <v>1353</v>
      </c>
      <c r="B112" t="s">
        <v>18</v>
      </c>
      <c r="C112">
        <v>5</v>
      </c>
      <c r="D112" s="6">
        <v>473007.97</v>
      </c>
      <c r="E112" s="6">
        <v>16540848283.889999</v>
      </c>
      <c r="F112">
        <v>6</v>
      </c>
      <c r="G112" t="s">
        <v>35</v>
      </c>
      <c r="H112">
        <v>2008</v>
      </c>
      <c r="I112">
        <v>6247</v>
      </c>
      <c r="J112">
        <v>17</v>
      </c>
      <c r="K112" s="5">
        <v>34968.491589999998</v>
      </c>
      <c r="L112" s="6">
        <v>78834.661940000005</v>
      </c>
      <c r="M1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" spans="1:13" x14ac:dyDescent="0.2">
      <c r="A113" t="s">
        <v>1354</v>
      </c>
      <c r="B113" t="s">
        <v>18</v>
      </c>
      <c r="C113">
        <v>8</v>
      </c>
      <c r="D113" s="6">
        <v>82622.399999999994</v>
      </c>
      <c r="E113" s="6">
        <v>2925730338.5100002</v>
      </c>
      <c r="F113">
        <v>3</v>
      </c>
      <c r="G113" t="s">
        <v>37</v>
      </c>
      <c r="H113">
        <v>2017</v>
      </c>
      <c r="I113">
        <v>15356</v>
      </c>
      <c r="J113">
        <v>8</v>
      </c>
      <c r="K113" s="5">
        <v>35409.859570000001</v>
      </c>
      <c r="L113" s="6">
        <v>27540.80127</v>
      </c>
      <c r="M1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" spans="1:13" x14ac:dyDescent="0.2">
      <c r="A114" t="s">
        <v>1362</v>
      </c>
      <c r="B114" t="s">
        <v>24</v>
      </c>
      <c r="C114">
        <v>1</v>
      </c>
      <c r="D114" s="6">
        <v>432221.53</v>
      </c>
      <c r="E114" s="6">
        <v>14663402318.309999</v>
      </c>
      <c r="F114">
        <v>12</v>
      </c>
      <c r="G114" t="s">
        <v>29</v>
      </c>
      <c r="H114">
        <v>2019</v>
      </c>
      <c r="I114">
        <v>4927</v>
      </c>
      <c r="J114">
        <v>6</v>
      </c>
      <c r="K114" s="5">
        <v>33924.663619999999</v>
      </c>
      <c r="L114" s="6">
        <v>36018.461040000002</v>
      </c>
      <c r="M1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" spans="1:13" x14ac:dyDescent="0.2">
      <c r="A115" t="s">
        <v>1369</v>
      </c>
      <c r="B115" t="s">
        <v>24</v>
      </c>
      <c r="C115">
        <v>2</v>
      </c>
      <c r="D115" s="6">
        <v>100228.04</v>
      </c>
      <c r="E115" s="6">
        <v>3394107391.4400001</v>
      </c>
      <c r="F115">
        <v>1</v>
      </c>
      <c r="G115" t="s">
        <v>16</v>
      </c>
      <c r="H115">
        <v>2017</v>
      </c>
      <c r="I115">
        <v>2423</v>
      </c>
      <c r="J115">
        <v>8</v>
      </c>
      <c r="K115" s="5">
        <v>33862.85168</v>
      </c>
      <c r="L115" s="6">
        <v>100228.0374</v>
      </c>
      <c r="M1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" spans="1:13" x14ac:dyDescent="0.2">
      <c r="A116" t="s">
        <v>1370</v>
      </c>
      <c r="B116" t="s">
        <v>24</v>
      </c>
      <c r="C116">
        <v>9</v>
      </c>
      <c r="D116" s="6">
        <v>414536.21</v>
      </c>
      <c r="E116" s="6">
        <v>1606521024.1199999</v>
      </c>
      <c r="F116">
        <v>18</v>
      </c>
      <c r="G116" t="s">
        <v>29</v>
      </c>
      <c r="H116">
        <v>2018</v>
      </c>
      <c r="I116">
        <v>19769</v>
      </c>
      <c r="J116">
        <v>7</v>
      </c>
      <c r="K116" s="5">
        <v>3874.4661289999999</v>
      </c>
      <c r="L116" s="6">
        <v>23029.789199999999</v>
      </c>
      <c r="M1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" spans="1:13" x14ac:dyDescent="0.2">
      <c r="A117" t="s">
        <v>1371</v>
      </c>
      <c r="B117" t="s">
        <v>24</v>
      </c>
      <c r="C117">
        <v>3</v>
      </c>
      <c r="D117" s="6">
        <v>403775.93</v>
      </c>
      <c r="E117" s="6">
        <v>17034826851.65</v>
      </c>
      <c r="F117">
        <v>15</v>
      </c>
      <c r="G117" t="s">
        <v>10</v>
      </c>
      <c r="H117">
        <v>2022</v>
      </c>
      <c r="I117">
        <v>13475</v>
      </c>
      <c r="J117">
        <v>3</v>
      </c>
      <c r="K117" s="5">
        <v>42187.812550000002</v>
      </c>
      <c r="L117" s="6">
        <v>26918.395059999999</v>
      </c>
      <c r="M1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" spans="1:13" x14ac:dyDescent="0.2">
      <c r="A118" t="s">
        <v>1376</v>
      </c>
      <c r="B118" t="s">
        <v>49</v>
      </c>
      <c r="C118">
        <v>7</v>
      </c>
      <c r="D118" s="6">
        <v>309160.39</v>
      </c>
      <c r="E118" s="6">
        <v>8599842620.6499996</v>
      </c>
      <c r="F118">
        <v>15</v>
      </c>
      <c r="G118" t="s">
        <v>13</v>
      </c>
      <c r="H118">
        <v>2012</v>
      </c>
      <c r="I118">
        <v>14024</v>
      </c>
      <c r="J118">
        <v>13</v>
      </c>
      <c r="K118" s="5">
        <v>27815.76772</v>
      </c>
      <c r="L118" s="6">
        <v>20610.692340000001</v>
      </c>
      <c r="M1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" spans="1:13" x14ac:dyDescent="0.2">
      <c r="A119" t="s">
        <v>1384</v>
      </c>
      <c r="B119" t="s">
        <v>24</v>
      </c>
      <c r="C119">
        <v>1</v>
      </c>
      <c r="D119" s="6">
        <v>165153.56</v>
      </c>
      <c r="E119" s="6">
        <v>40003096369.75</v>
      </c>
      <c r="F119">
        <v>32</v>
      </c>
      <c r="G119" t="s">
        <v>21</v>
      </c>
      <c r="H119">
        <v>2018</v>
      </c>
      <c r="I119">
        <v>11045</v>
      </c>
      <c r="J119">
        <v>7</v>
      </c>
      <c r="K119" s="5">
        <v>242216.5877</v>
      </c>
      <c r="L119" s="6">
        <v>5161.0486810000002</v>
      </c>
      <c r="M1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" spans="1:13" x14ac:dyDescent="0.2">
      <c r="A120" t="s">
        <v>1385</v>
      </c>
      <c r="B120" t="s">
        <v>9</v>
      </c>
      <c r="C120">
        <v>6</v>
      </c>
      <c r="D120" s="6">
        <v>256921.4</v>
      </c>
      <c r="E120" s="6">
        <v>10924172239.01</v>
      </c>
      <c r="F120">
        <v>11</v>
      </c>
      <c r="G120" t="s">
        <v>16</v>
      </c>
      <c r="H120">
        <v>2008</v>
      </c>
      <c r="I120">
        <v>16794</v>
      </c>
      <c r="J120">
        <v>17</v>
      </c>
      <c r="K120" s="5">
        <v>42518.511019999998</v>
      </c>
      <c r="L120" s="6">
        <v>23356.49078</v>
      </c>
      <c r="M1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" spans="1:13" x14ac:dyDescent="0.2">
      <c r="A121" t="s">
        <v>1386</v>
      </c>
      <c r="B121" t="s">
        <v>9</v>
      </c>
      <c r="C121">
        <v>7</v>
      </c>
      <c r="D121" s="6">
        <v>374311.66</v>
      </c>
      <c r="E121" s="6">
        <v>6787319572.3100004</v>
      </c>
      <c r="F121">
        <v>9</v>
      </c>
      <c r="G121" t="s">
        <v>33</v>
      </c>
      <c r="H121">
        <v>2012</v>
      </c>
      <c r="I121">
        <v>13347</v>
      </c>
      <c r="J121">
        <v>13</v>
      </c>
      <c r="K121" s="5">
        <v>18131.803039999999</v>
      </c>
      <c r="L121" s="6">
        <v>41590.184229999999</v>
      </c>
      <c r="M1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" spans="1:13" x14ac:dyDescent="0.2">
      <c r="A122" t="s">
        <v>1387</v>
      </c>
      <c r="B122" t="s">
        <v>12</v>
      </c>
      <c r="C122">
        <v>8</v>
      </c>
      <c r="D122" s="6">
        <v>332386.32</v>
      </c>
      <c r="E122" s="6">
        <v>6057025405.1899996</v>
      </c>
      <c r="F122">
        <v>7</v>
      </c>
      <c r="G122" t="s">
        <v>13</v>
      </c>
      <c r="H122">
        <v>2013</v>
      </c>
      <c r="I122">
        <v>2896</v>
      </c>
      <c r="J122">
        <v>12</v>
      </c>
      <c r="K122" s="5">
        <v>18221.84779</v>
      </c>
      <c r="L122" s="6">
        <v>47483.760690000003</v>
      </c>
      <c r="M1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" spans="1:13" x14ac:dyDescent="0.2">
      <c r="A123" t="s">
        <v>1388</v>
      </c>
      <c r="B123" t="s">
        <v>15</v>
      </c>
      <c r="C123">
        <v>9</v>
      </c>
      <c r="D123" s="6">
        <v>393632.12</v>
      </c>
      <c r="E123" s="6">
        <v>18170349967.919998</v>
      </c>
      <c r="F123">
        <v>5</v>
      </c>
      <c r="G123" t="s">
        <v>13</v>
      </c>
      <c r="H123">
        <v>2012</v>
      </c>
      <c r="I123">
        <v>3817</v>
      </c>
      <c r="J123">
        <v>13</v>
      </c>
      <c r="K123" s="5">
        <v>46159.740330000001</v>
      </c>
      <c r="L123" s="6">
        <v>78726.42353</v>
      </c>
      <c r="M1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" spans="1:13" x14ac:dyDescent="0.2">
      <c r="A124" t="s">
        <v>162</v>
      </c>
      <c r="B124" t="s">
        <v>42</v>
      </c>
      <c r="C124">
        <v>9</v>
      </c>
      <c r="D124" s="6">
        <v>194659.89</v>
      </c>
      <c r="E124" s="6">
        <v>32840189747.740002</v>
      </c>
      <c r="F124">
        <v>47</v>
      </c>
      <c r="G124" t="s">
        <v>35</v>
      </c>
      <c r="H124">
        <v>2017</v>
      </c>
      <c r="I124">
        <v>10104</v>
      </c>
      <c r="J124">
        <v>8</v>
      </c>
      <c r="K124" s="5">
        <v>168704.48079999999</v>
      </c>
      <c r="L124" s="6">
        <v>4141.6997140000003</v>
      </c>
      <c r="M1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" spans="1:13" x14ac:dyDescent="0.2">
      <c r="A125" t="s">
        <v>1400</v>
      </c>
      <c r="B125" t="s">
        <v>9</v>
      </c>
      <c r="C125">
        <v>4</v>
      </c>
      <c r="D125" s="6">
        <v>169686.85</v>
      </c>
      <c r="E125" s="6">
        <v>35498729339.18</v>
      </c>
      <c r="F125">
        <v>35</v>
      </c>
      <c r="G125" t="s">
        <v>21</v>
      </c>
      <c r="H125">
        <v>2016</v>
      </c>
      <c r="I125">
        <v>2873</v>
      </c>
      <c r="J125">
        <v>9</v>
      </c>
      <c r="K125" s="5">
        <v>209200.41320000001</v>
      </c>
      <c r="L125" s="6">
        <v>4848.1957860000002</v>
      </c>
      <c r="M1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" spans="1:13" x14ac:dyDescent="0.2">
      <c r="A126" t="s">
        <v>1401</v>
      </c>
      <c r="B126" t="s">
        <v>9</v>
      </c>
      <c r="C126">
        <v>2</v>
      </c>
      <c r="D126" s="6">
        <v>333236.38</v>
      </c>
      <c r="E126" s="6">
        <v>5415208007.4799995</v>
      </c>
      <c r="F126">
        <v>15</v>
      </c>
      <c r="G126" t="s">
        <v>13</v>
      </c>
      <c r="H126">
        <v>2000</v>
      </c>
      <c r="I126">
        <v>4572</v>
      </c>
      <c r="J126">
        <v>25</v>
      </c>
      <c r="K126" s="5">
        <v>16249.35053</v>
      </c>
      <c r="L126" s="6">
        <v>22215.758760000001</v>
      </c>
      <c r="M1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" spans="1:13" x14ac:dyDescent="0.2">
      <c r="A127" t="s">
        <v>1402</v>
      </c>
      <c r="B127" t="s">
        <v>12</v>
      </c>
      <c r="C127">
        <v>7</v>
      </c>
      <c r="D127" s="6">
        <v>10586.24</v>
      </c>
      <c r="E127" s="6">
        <v>29487149604.02</v>
      </c>
      <c r="F127">
        <v>31</v>
      </c>
      <c r="G127" t="s">
        <v>35</v>
      </c>
      <c r="H127">
        <v>2014</v>
      </c>
      <c r="I127">
        <v>6936</v>
      </c>
      <c r="J127">
        <v>11</v>
      </c>
      <c r="K127" s="5">
        <v>2785421.4139999999</v>
      </c>
      <c r="L127" s="6">
        <v>341.4916063</v>
      </c>
      <c r="M1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" spans="1:13" x14ac:dyDescent="0.2">
      <c r="A128" t="s">
        <v>1404</v>
      </c>
      <c r="B128" t="s">
        <v>12</v>
      </c>
      <c r="C128">
        <v>4</v>
      </c>
      <c r="D128" s="6">
        <v>89228.3</v>
      </c>
      <c r="E128" s="6">
        <v>34847348140.470001</v>
      </c>
      <c r="F128">
        <v>45</v>
      </c>
      <c r="G128" t="s">
        <v>21</v>
      </c>
      <c r="H128">
        <v>2003</v>
      </c>
      <c r="I128">
        <v>2834</v>
      </c>
      <c r="J128">
        <v>22</v>
      </c>
      <c r="K128" s="5">
        <v>390540.4253</v>
      </c>
      <c r="L128" s="6">
        <v>1982.85115</v>
      </c>
      <c r="M1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" spans="1:13" x14ac:dyDescent="0.2">
      <c r="A129" t="s">
        <v>1411</v>
      </c>
      <c r="B129" t="s">
        <v>18</v>
      </c>
      <c r="C129">
        <v>9</v>
      </c>
      <c r="D129" s="6">
        <v>286776.38</v>
      </c>
      <c r="E129" s="6">
        <v>430457540.36000001</v>
      </c>
      <c r="F129">
        <v>14</v>
      </c>
      <c r="G129" t="s">
        <v>33</v>
      </c>
      <c r="H129">
        <v>2009</v>
      </c>
      <c r="I129">
        <v>5791</v>
      </c>
      <c r="J129">
        <v>16</v>
      </c>
      <c r="K129" s="5">
        <v>1500.02162</v>
      </c>
      <c r="L129" s="6">
        <v>20484.026849999998</v>
      </c>
      <c r="M1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" spans="1:13" x14ac:dyDescent="0.2">
      <c r="A130" t="s">
        <v>1412</v>
      </c>
      <c r="B130" t="s">
        <v>49</v>
      </c>
      <c r="C130">
        <v>7</v>
      </c>
      <c r="D130" s="6">
        <v>2353.85</v>
      </c>
      <c r="E130" s="6">
        <v>8586580605.7399998</v>
      </c>
      <c r="F130">
        <v>11</v>
      </c>
      <c r="G130" t="s">
        <v>19</v>
      </c>
      <c r="H130">
        <v>2022</v>
      </c>
      <c r="I130">
        <v>6634</v>
      </c>
      <c r="J130">
        <v>3</v>
      </c>
      <c r="K130" s="5">
        <v>3647893.0359999998</v>
      </c>
      <c r="L130" s="6">
        <v>213.9859955</v>
      </c>
      <c r="M1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" spans="1:13" x14ac:dyDescent="0.2">
      <c r="A131" t="s">
        <v>1415</v>
      </c>
      <c r="B131" t="s">
        <v>42</v>
      </c>
      <c r="C131">
        <v>5</v>
      </c>
      <c r="D131" s="6">
        <v>94530.44</v>
      </c>
      <c r="E131" s="6">
        <v>3688223858.6900001</v>
      </c>
      <c r="F131">
        <v>3</v>
      </c>
      <c r="G131" t="s">
        <v>16</v>
      </c>
      <c r="H131">
        <v>2015</v>
      </c>
      <c r="I131">
        <v>9031</v>
      </c>
      <c r="J131">
        <v>10</v>
      </c>
      <c r="K131" s="5">
        <v>39015.256600000001</v>
      </c>
      <c r="L131" s="6">
        <v>31510.146280000001</v>
      </c>
      <c r="M1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" spans="1:13" x14ac:dyDescent="0.2">
      <c r="A132" t="s">
        <v>1416</v>
      </c>
      <c r="B132" t="s">
        <v>18</v>
      </c>
      <c r="C132">
        <v>8</v>
      </c>
      <c r="D132" s="6">
        <v>398992.42</v>
      </c>
      <c r="E132" s="6">
        <v>15077677369.530001</v>
      </c>
      <c r="F132">
        <v>8</v>
      </c>
      <c r="G132" t="s">
        <v>21</v>
      </c>
      <c r="H132">
        <v>2007</v>
      </c>
      <c r="I132">
        <v>9216</v>
      </c>
      <c r="J132">
        <v>18</v>
      </c>
      <c r="K132" s="5">
        <v>37788.383390000003</v>
      </c>
      <c r="L132" s="6">
        <v>49874.05197</v>
      </c>
      <c r="M1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" spans="1:13" x14ac:dyDescent="0.2">
      <c r="A133" t="s">
        <v>1421</v>
      </c>
      <c r="B133" t="s">
        <v>15</v>
      </c>
      <c r="C133">
        <v>10</v>
      </c>
      <c r="D133" s="6">
        <v>177335.58</v>
      </c>
      <c r="E133" s="6">
        <v>7916047553.5200005</v>
      </c>
      <c r="F133">
        <v>7</v>
      </c>
      <c r="G133" t="s">
        <v>33</v>
      </c>
      <c r="H133">
        <v>2015</v>
      </c>
      <c r="I133">
        <v>19134</v>
      </c>
      <c r="J133">
        <v>10</v>
      </c>
      <c r="K133" s="5">
        <v>44637.800309999999</v>
      </c>
      <c r="L133" s="6">
        <v>25333.654320000001</v>
      </c>
      <c r="M1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" spans="1:13" x14ac:dyDescent="0.2">
      <c r="A134" t="s">
        <v>1422</v>
      </c>
      <c r="B134" t="s">
        <v>9</v>
      </c>
      <c r="C134">
        <v>3</v>
      </c>
      <c r="D134" s="6">
        <v>3268.93</v>
      </c>
      <c r="E134" s="6">
        <v>6980435080.4300003</v>
      </c>
      <c r="F134">
        <v>31</v>
      </c>
      <c r="G134" t="s">
        <v>10</v>
      </c>
      <c r="H134">
        <v>2007</v>
      </c>
      <c r="I134">
        <v>10132</v>
      </c>
      <c r="J134">
        <v>18</v>
      </c>
      <c r="K134" s="5">
        <v>2135388.9350000001</v>
      </c>
      <c r="L134" s="6">
        <v>105.4492772</v>
      </c>
      <c r="M1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" spans="1:13" x14ac:dyDescent="0.2">
      <c r="A135" t="s">
        <v>1428</v>
      </c>
      <c r="B135" t="s">
        <v>32</v>
      </c>
      <c r="C135">
        <v>7</v>
      </c>
      <c r="D135" s="6">
        <v>448444.96</v>
      </c>
      <c r="E135" s="6">
        <v>13900546207.1</v>
      </c>
      <c r="F135">
        <v>21</v>
      </c>
      <c r="G135" t="s">
        <v>37</v>
      </c>
      <c r="H135">
        <v>2020</v>
      </c>
      <c r="I135">
        <v>8027</v>
      </c>
      <c r="J135">
        <v>5</v>
      </c>
      <c r="K135" s="5">
        <v>30996.218250000002</v>
      </c>
      <c r="L135" s="6">
        <v>21354.52176</v>
      </c>
      <c r="M1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" spans="1:13" x14ac:dyDescent="0.2">
      <c r="A136" t="s">
        <v>1429</v>
      </c>
      <c r="B136" t="s">
        <v>24</v>
      </c>
      <c r="C136">
        <v>4</v>
      </c>
      <c r="D136" s="6">
        <v>411920.71</v>
      </c>
      <c r="E136" s="6">
        <v>10815543431.309999</v>
      </c>
      <c r="F136">
        <v>8</v>
      </c>
      <c r="G136" t="s">
        <v>29</v>
      </c>
      <c r="H136">
        <v>2009</v>
      </c>
      <c r="I136">
        <v>18818</v>
      </c>
      <c r="J136">
        <v>16</v>
      </c>
      <c r="K136" s="5">
        <v>26255.371800000001</v>
      </c>
      <c r="L136" s="6">
        <v>51490.089310000003</v>
      </c>
      <c r="M1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" spans="1:13" x14ac:dyDescent="0.2">
      <c r="A137" t="s">
        <v>1430</v>
      </c>
      <c r="B137" t="s">
        <v>9</v>
      </c>
      <c r="C137">
        <v>3</v>
      </c>
      <c r="D137" s="6">
        <v>371435.07</v>
      </c>
      <c r="E137" s="6">
        <v>7546421990.9099998</v>
      </c>
      <c r="F137">
        <v>11</v>
      </c>
      <c r="G137" t="s">
        <v>27</v>
      </c>
      <c r="H137">
        <v>2018</v>
      </c>
      <c r="I137">
        <v>2364</v>
      </c>
      <c r="J137">
        <v>7</v>
      </c>
      <c r="K137" s="5">
        <v>20315.934590000001</v>
      </c>
      <c r="L137" s="6">
        <v>33766.824410000001</v>
      </c>
      <c r="M1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" spans="1:13" x14ac:dyDescent="0.2">
      <c r="A138" t="s">
        <v>166</v>
      </c>
      <c r="B138" t="s">
        <v>12</v>
      </c>
      <c r="C138">
        <v>10</v>
      </c>
      <c r="D138" s="6">
        <v>294768.13</v>
      </c>
      <c r="E138" s="6">
        <v>10472893197.379999</v>
      </c>
      <c r="F138">
        <v>4</v>
      </c>
      <c r="G138" t="s">
        <v>13</v>
      </c>
      <c r="H138">
        <v>2022</v>
      </c>
      <c r="I138">
        <v>11534</v>
      </c>
      <c r="J138">
        <v>3</v>
      </c>
      <c r="K138" s="5">
        <v>35528.258529999999</v>
      </c>
      <c r="L138" s="6">
        <v>73692.033209999994</v>
      </c>
      <c r="M1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" spans="1:13" x14ac:dyDescent="0.2">
      <c r="A139" t="s">
        <v>1440</v>
      </c>
      <c r="B139" t="s">
        <v>24</v>
      </c>
      <c r="C139">
        <v>3</v>
      </c>
      <c r="D139" s="6">
        <v>226296.52</v>
      </c>
      <c r="E139" s="6">
        <v>48257335043.910004</v>
      </c>
      <c r="F139">
        <v>13</v>
      </c>
      <c r="G139" t="s">
        <v>16</v>
      </c>
      <c r="H139">
        <v>2015</v>
      </c>
      <c r="I139">
        <v>17255</v>
      </c>
      <c r="J139">
        <v>10</v>
      </c>
      <c r="K139" s="5">
        <v>213247.24069999999</v>
      </c>
      <c r="L139" s="6">
        <v>17407.424709999999</v>
      </c>
      <c r="M1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" spans="1:13" x14ac:dyDescent="0.2">
      <c r="A140" t="s">
        <v>1441</v>
      </c>
      <c r="B140" t="s">
        <v>42</v>
      </c>
      <c r="C140">
        <v>3</v>
      </c>
      <c r="D140" s="6">
        <v>209670.25</v>
      </c>
      <c r="E140" s="6">
        <v>7656335672.8699999</v>
      </c>
      <c r="F140">
        <v>6</v>
      </c>
      <c r="G140" t="s">
        <v>13</v>
      </c>
      <c r="H140">
        <v>2007</v>
      </c>
      <c r="I140">
        <v>19486</v>
      </c>
      <c r="J140">
        <v>18</v>
      </c>
      <c r="K140" s="5">
        <v>36515.080840000002</v>
      </c>
      <c r="L140" s="6">
        <v>34945.041089999999</v>
      </c>
      <c r="M1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" spans="1:13" x14ac:dyDescent="0.2">
      <c r="A141" t="s">
        <v>168</v>
      </c>
      <c r="B141" t="s">
        <v>18</v>
      </c>
      <c r="C141">
        <v>3</v>
      </c>
      <c r="D141" s="6">
        <v>477054.48</v>
      </c>
      <c r="E141" s="6">
        <v>12197472011.33</v>
      </c>
      <c r="F141">
        <v>20</v>
      </c>
      <c r="G141" t="s">
        <v>16</v>
      </c>
      <c r="H141">
        <v>2000</v>
      </c>
      <c r="I141">
        <v>3412</v>
      </c>
      <c r="J141">
        <v>25</v>
      </c>
      <c r="K141" s="5">
        <v>25567.29982</v>
      </c>
      <c r="L141" s="6">
        <v>23852.72407</v>
      </c>
      <c r="M1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" spans="1:13" x14ac:dyDescent="0.2">
      <c r="A142" t="s">
        <v>1455</v>
      </c>
      <c r="B142" t="s">
        <v>24</v>
      </c>
      <c r="C142">
        <v>1</v>
      </c>
      <c r="D142" s="6">
        <v>402681.19</v>
      </c>
      <c r="E142" s="6">
        <v>16346623477.26</v>
      </c>
      <c r="F142">
        <v>5</v>
      </c>
      <c r="G142" t="s">
        <v>13</v>
      </c>
      <c r="H142">
        <v>2021</v>
      </c>
      <c r="I142">
        <v>13046</v>
      </c>
      <c r="J142">
        <v>4</v>
      </c>
      <c r="K142" s="5">
        <v>40593.455329999997</v>
      </c>
      <c r="L142" s="6">
        <v>80536.237500000003</v>
      </c>
      <c r="M1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" spans="1:13" x14ac:dyDescent="0.2">
      <c r="A143" t="s">
        <v>1457</v>
      </c>
      <c r="B143" t="s">
        <v>32</v>
      </c>
      <c r="C143">
        <v>7</v>
      </c>
      <c r="D143" s="6">
        <v>303353.37</v>
      </c>
      <c r="E143" s="6">
        <v>12490112230.610001</v>
      </c>
      <c r="F143">
        <v>4</v>
      </c>
      <c r="G143" t="s">
        <v>16</v>
      </c>
      <c r="H143">
        <v>2009</v>
      </c>
      <c r="I143">
        <v>12587</v>
      </c>
      <c r="J143">
        <v>16</v>
      </c>
      <c r="K143" s="5">
        <v>41172.474600000001</v>
      </c>
      <c r="L143" s="6">
        <v>75838.342229999995</v>
      </c>
      <c r="M1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" spans="1:13" x14ac:dyDescent="0.2">
      <c r="A144" t="s">
        <v>1462</v>
      </c>
      <c r="B144" t="s">
        <v>15</v>
      </c>
      <c r="C144">
        <v>4</v>
      </c>
      <c r="D144" s="6">
        <v>1686.84</v>
      </c>
      <c r="E144" s="6">
        <v>7484046569.75</v>
      </c>
      <c r="F144">
        <v>39</v>
      </c>
      <c r="G144" t="s">
        <v>16</v>
      </c>
      <c r="H144">
        <v>2003</v>
      </c>
      <c r="I144">
        <v>19739</v>
      </c>
      <c r="J144">
        <v>22</v>
      </c>
      <c r="K144" s="5">
        <v>4436721.4139999999</v>
      </c>
      <c r="L144" s="7">
        <v>43.252340820000001</v>
      </c>
      <c r="M1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" spans="1:13" x14ac:dyDescent="0.2">
      <c r="A145" t="s">
        <v>1463</v>
      </c>
      <c r="B145" t="s">
        <v>24</v>
      </c>
      <c r="C145">
        <v>1</v>
      </c>
      <c r="D145" s="6">
        <v>9479.83</v>
      </c>
      <c r="E145" s="6">
        <v>27011018909.630001</v>
      </c>
      <c r="F145">
        <v>27</v>
      </c>
      <c r="G145" t="s">
        <v>21</v>
      </c>
      <c r="H145">
        <v>2018</v>
      </c>
      <c r="I145">
        <v>18705</v>
      </c>
      <c r="J145">
        <v>7</v>
      </c>
      <c r="K145" s="5">
        <v>2849313.2489999998</v>
      </c>
      <c r="L145" s="6">
        <v>351.10486959999997</v>
      </c>
      <c r="M1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" spans="1:13" x14ac:dyDescent="0.2">
      <c r="A146" t="s">
        <v>1467</v>
      </c>
      <c r="B146" t="s">
        <v>18</v>
      </c>
      <c r="C146">
        <v>4</v>
      </c>
      <c r="D146" s="6">
        <v>152189.1</v>
      </c>
      <c r="E146" s="6">
        <v>43064765270.919998</v>
      </c>
      <c r="F146">
        <v>17</v>
      </c>
      <c r="G146" t="s">
        <v>29</v>
      </c>
      <c r="H146">
        <v>2008</v>
      </c>
      <c r="I146">
        <v>19093</v>
      </c>
      <c r="J146">
        <v>17</v>
      </c>
      <c r="K146" s="5">
        <v>282967.7928</v>
      </c>
      <c r="L146" s="6">
        <v>8952.2998680000001</v>
      </c>
      <c r="M1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" spans="1:13" x14ac:dyDescent="0.2">
      <c r="A147" t="s">
        <v>1469</v>
      </c>
      <c r="B147" t="s">
        <v>49</v>
      </c>
      <c r="C147">
        <v>4</v>
      </c>
      <c r="D147" s="6">
        <v>262936.86</v>
      </c>
      <c r="E147" s="6">
        <v>7399450284.5799999</v>
      </c>
      <c r="F147">
        <v>2</v>
      </c>
      <c r="G147" t="s">
        <v>19</v>
      </c>
      <c r="H147">
        <v>2010</v>
      </c>
      <c r="I147">
        <v>14354</v>
      </c>
      <c r="J147">
        <v>15</v>
      </c>
      <c r="K147" s="5">
        <v>28140.547849999999</v>
      </c>
      <c r="L147" s="6">
        <v>131468.43100000001</v>
      </c>
      <c r="M1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" spans="1:13" x14ac:dyDescent="0.2">
      <c r="A148" t="s">
        <v>1470</v>
      </c>
      <c r="B148" t="s">
        <v>18</v>
      </c>
      <c r="C148">
        <v>3</v>
      </c>
      <c r="D148" s="6">
        <v>123401.11</v>
      </c>
      <c r="E148" s="6">
        <v>37756859456.459999</v>
      </c>
      <c r="F148">
        <v>17</v>
      </c>
      <c r="G148" t="s">
        <v>37</v>
      </c>
      <c r="H148">
        <v>2019</v>
      </c>
      <c r="I148">
        <v>1388</v>
      </c>
      <c r="J148">
        <v>6</v>
      </c>
      <c r="K148" s="5">
        <v>305967.56530000002</v>
      </c>
      <c r="L148" s="6">
        <v>7258.8886080000002</v>
      </c>
      <c r="M1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" spans="1:13" x14ac:dyDescent="0.2">
      <c r="A149" t="s">
        <v>1471</v>
      </c>
      <c r="B149" t="s">
        <v>9</v>
      </c>
      <c r="C149">
        <v>5</v>
      </c>
      <c r="D149" s="6">
        <v>402596.26</v>
      </c>
      <c r="E149" s="6">
        <v>1491013225.3800001</v>
      </c>
      <c r="F149">
        <v>15</v>
      </c>
      <c r="G149" t="s">
        <v>19</v>
      </c>
      <c r="H149">
        <v>2005</v>
      </c>
      <c r="I149">
        <v>14622</v>
      </c>
      <c r="J149">
        <v>20</v>
      </c>
      <c r="K149" s="5">
        <v>3702.49496</v>
      </c>
      <c r="L149" s="6">
        <v>26839.750769999999</v>
      </c>
      <c r="M1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" spans="1:13" x14ac:dyDescent="0.2">
      <c r="A150" t="s">
        <v>1472</v>
      </c>
      <c r="B150" t="s">
        <v>18</v>
      </c>
      <c r="C150">
        <v>9</v>
      </c>
      <c r="D150" s="6">
        <v>362481.48</v>
      </c>
      <c r="E150" s="6">
        <v>16449043318.440001</v>
      </c>
      <c r="F150">
        <v>5</v>
      </c>
      <c r="G150" t="s">
        <v>35</v>
      </c>
      <c r="H150">
        <v>2020</v>
      </c>
      <c r="I150">
        <v>5756</v>
      </c>
      <c r="J150">
        <v>5</v>
      </c>
      <c r="K150" s="5">
        <v>45377.989750000001</v>
      </c>
      <c r="L150" s="6">
        <v>72496.295790000004</v>
      </c>
      <c r="M1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" spans="1:13" x14ac:dyDescent="0.2">
      <c r="A151" t="s">
        <v>1473</v>
      </c>
      <c r="B151" t="s">
        <v>42</v>
      </c>
      <c r="C151">
        <v>1</v>
      </c>
      <c r="D151" s="6">
        <v>255338.62</v>
      </c>
      <c r="E151" s="6">
        <v>961868979.77999997</v>
      </c>
      <c r="F151">
        <v>8</v>
      </c>
      <c r="G151" t="s">
        <v>10</v>
      </c>
      <c r="H151">
        <v>2020</v>
      </c>
      <c r="I151">
        <v>461</v>
      </c>
      <c r="J151">
        <v>5</v>
      </c>
      <c r="K151" s="5">
        <v>3766.0328519999998</v>
      </c>
      <c r="L151" s="6">
        <v>31917.327819999999</v>
      </c>
      <c r="M1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2" spans="1:13" x14ac:dyDescent="0.2">
      <c r="A152" t="s">
        <v>1474</v>
      </c>
      <c r="B152" t="s">
        <v>18</v>
      </c>
      <c r="C152">
        <v>10</v>
      </c>
      <c r="D152" s="6">
        <v>83699.41</v>
      </c>
      <c r="E152" s="6">
        <v>22593189013.029999</v>
      </c>
      <c r="F152">
        <v>1</v>
      </c>
      <c r="G152" t="s">
        <v>16</v>
      </c>
      <c r="H152">
        <v>2018</v>
      </c>
      <c r="I152">
        <v>6376</v>
      </c>
      <c r="J152">
        <v>7</v>
      </c>
      <c r="K152" s="5">
        <v>269931.47749999998</v>
      </c>
      <c r="L152" s="6">
        <v>83699.409660000005</v>
      </c>
      <c r="M1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3" spans="1:13" x14ac:dyDescent="0.2">
      <c r="A153" t="s">
        <v>170</v>
      </c>
      <c r="B153" t="s">
        <v>15</v>
      </c>
      <c r="C153">
        <v>10</v>
      </c>
      <c r="D153" s="6">
        <v>476693.48</v>
      </c>
      <c r="E153" s="6">
        <v>2268849564.8299999</v>
      </c>
      <c r="F153">
        <v>10</v>
      </c>
      <c r="G153" t="s">
        <v>19</v>
      </c>
      <c r="H153">
        <v>2005</v>
      </c>
      <c r="I153">
        <v>3706</v>
      </c>
      <c r="J153">
        <v>20</v>
      </c>
      <c r="K153" s="5">
        <v>4758.5564910000003</v>
      </c>
      <c r="L153" s="6">
        <v>47669.34837</v>
      </c>
      <c r="M1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4" spans="1:13" x14ac:dyDescent="0.2">
      <c r="A154" t="s">
        <v>1475</v>
      </c>
      <c r="B154" t="s">
        <v>9</v>
      </c>
      <c r="C154">
        <v>5</v>
      </c>
      <c r="D154" s="6">
        <v>461210.24</v>
      </c>
      <c r="E154" s="6">
        <v>15023511161.719999</v>
      </c>
      <c r="F154">
        <v>2</v>
      </c>
      <c r="G154" t="s">
        <v>35</v>
      </c>
      <c r="H154">
        <v>2014</v>
      </c>
      <c r="I154">
        <v>9076</v>
      </c>
      <c r="J154">
        <v>11</v>
      </c>
      <c r="K154" s="5">
        <v>32573.105660000001</v>
      </c>
      <c r="L154" s="6">
        <v>230605.12109999999</v>
      </c>
      <c r="M1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5" spans="1:13" x14ac:dyDescent="0.2">
      <c r="A155" t="s">
        <v>1486</v>
      </c>
      <c r="B155" t="s">
        <v>49</v>
      </c>
      <c r="C155">
        <v>9</v>
      </c>
      <c r="D155" s="6">
        <v>385598.46</v>
      </c>
      <c r="E155" s="6">
        <v>13060338929.620001</v>
      </c>
      <c r="F155">
        <v>19</v>
      </c>
      <c r="G155" t="s">
        <v>10</v>
      </c>
      <c r="H155">
        <v>2022</v>
      </c>
      <c r="I155">
        <v>11087</v>
      </c>
      <c r="J155">
        <v>3</v>
      </c>
      <c r="K155" s="5">
        <v>33869.308709999998</v>
      </c>
      <c r="L155" s="6">
        <v>20294.655869999999</v>
      </c>
      <c r="M1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6" spans="1:13" x14ac:dyDescent="0.2">
      <c r="A156" t="s">
        <v>1487</v>
      </c>
      <c r="B156" t="s">
        <v>49</v>
      </c>
      <c r="C156">
        <v>5</v>
      </c>
      <c r="D156" s="6">
        <v>449725.41</v>
      </c>
      <c r="E156" s="6">
        <v>17407258137.779999</v>
      </c>
      <c r="F156">
        <v>7</v>
      </c>
      <c r="G156" t="s">
        <v>37</v>
      </c>
      <c r="H156">
        <v>2019</v>
      </c>
      <c r="I156">
        <v>2971</v>
      </c>
      <c r="J156">
        <v>6</v>
      </c>
      <c r="K156" s="5">
        <v>38705.41433</v>
      </c>
      <c r="L156" s="6">
        <v>64246.487450000001</v>
      </c>
      <c r="M1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7" spans="1:13" x14ac:dyDescent="0.2">
      <c r="A157" t="s">
        <v>1492</v>
      </c>
      <c r="B157" t="s">
        <v>15</v>
      </c>
      <c r="C157">
        <v>4</v>
      </c>
      <c r="D157" s="6">
        <v>492515.02</v>
      </c>
      <c r="E157" s="6">
        <v>20198348345.27</v>
      </c>
      <c r="F157">
        <v>6</v>
      </c>
      <c r="G157" t="s">
        <v>27</v>
      </c>
      <c r="H157">
        <v>2004</v>
      </c>
      <c r="I157">
        <v>17312</v>
      </c>
      <c r="J157">
        <v>21</v>
      </c>
      <c r="K157" s="5">
        <v>41009.624329999999</v>
      </c>
      <c r="L157" s="6">
        <v>82085.836179999998</v>
      </c>
      <c r="M1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8" spans="1:13" x14ac:dyDescent="0.2">
      <c r="A158" t="s">
        <v>1494</v>
      </c>
      <c r="B158" t="s">
        <v>12</v>
      </c>
      <c r="C158">
        <v>5</v>
      </c>
      <c r="D158" s="6">
        <v>217204.28</v>
      </c>
      <c r="E158" s="6">
        <v>7342585222.9099998</v>
      </c>
      <c r="F158">
        <v>8</v>
      </c>
      <c r="G158" t="s">
        <v>16</v>
      </c>
      <c r="H158">
        <v>2012</v>
      </c>
      <c r="I158">
        <v>13741</v>
      </c>
      <c r="J158">
        <v>13</v>
      </c>
      <c r="K158" s="5">
        <v>33803.974490000001</v>
      </c>
      <c r="L158" s="6">
        <v>27150.53529</v>
      </c>
      <c r="M1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9" spans="1:13" x14ac:dyDescent="0.2">
      <c r="A159" t="s">
        <v>1496</v>
      </c>
      <c r="B159" t="s">
        <v>24</v>
      </c>
      <c r="C159">
        <v>8</v>
      </c>
      <c r="D159" s="6">
        <v>175462.87</v>
      </c>
      <c r="E159" s="6">
        <v>8412069751.7299995</v>
      </c>
      <c r="F159">
        <v>8</v>
      </c>
      <c r="G159" t="s">
        <v>33</v>
      </c>
      <c r="H159">
        <v>2017</v>
      </c>
      <c r="I159">
        <v>16284</v>
      </c>
      <c r="J159">
        <v>8</v>
      </c>
      <c r="K159" s="5">
        <v>47941.164210000003</v>
      </c>
      <c r="L159" s="6">
        <v>21932.858810000002</v>
      </c>
      <c r="M1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0" spans="1:13" x14ac:dyDescent="0.2">
      <c r="A160" t="s">
        <v>1497</v>
      </c>
      <c r="B160" t="s">
        <v>42</v>
      </c>
      <c r="C160">
        <v>4</v>
      </c>
      <c r="D160" s="6">
        <v>2087.91</v>
      </c>
      <c r="E160" s="6">
        <v>9060246167.8099995</v>
      </c>
      <c r="F160">
        <v>48</v>
      </c>
      <c r="G160" t="s">
        <v>37</v>
      </c>
      <c r="H160">
        <v>2014</v>
      </c>
      <c r="I160">
        <v>3536</v>
      </c>
      <c r="J160">
        <v>11</v>
      </c>
      <c r="K160" s="5">
        <v>4339387.8219999997</v>
      </c>
      <c r="L160" s="7">
        <v>43.498090689999998</v>
      </c>
      <c r="M1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1" spans="1:13" x14ac:dyDescent="0.2">
      <c r="A161" t="s">
        <v>1499</v>
      </c>
      <c r="B161" t="s">
        <v>32</v>
      </c>
      <c r="C161">
        <v>4</v>
      </c>
      <c r="D161" s="6">
        <v>382553.71</v>
      </c>
      <c r="E161" s="6">
        <v>10554562640.530001</v>
      </c>
      <c r="F161">
        <v>16</v>
      </c>
      <c r="G161" t="s">
        <v>37</v>
      </c>
      <c r="H161">
        <v>2018</v>
      </c>
      <c r="I161">
        <v>16419</v>
      </c>
      <c r="J161">
        <v>7</v>
      </c>
      <c r="K161" s="5">
        <v>27588.75347</v>
      </c>
      <c r="L161" s="6">
        <v>23909.607090000001</v>
      </c>
      <c r="M1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2" spans="1:13" x14ac:dyDescent="0.2">
      <c r="A162" t="s">
        <v>1504</v>
      </c>
      <c r="B162" t="s">
        <v>15</v>
      </c>
      <c r="C162">
        <v>2</v>
      </c>
      <c r="D162" s="6">
        <v>121959.99</v>
      </c>
      <c r="E162" s="6">
        <v>37476557085.209999</v>
      </c>
      <c r="F162">
        <v>6</v>
      </c>
      <c r="G162" t="s">
        <v>37</v>
      </c>
      <c r="H162">
        <v>2003</v>
      </c>
      <c r="I162">
        <v>9957</v>
      </c>
      <c r="J162">
        <v>22</v>
      </c>
      <c r="K162" s="5">
        <v>307284.68079999997</v>
      </c>
      <c r="L162" s="6">
        <v>20326.664199999999</v>
      </c>
      <c r="M1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3" spans="1:13" x14ac:dyDescent="0.2">
      <c r="A163" t="s">
        <v>1511</v>
      </c>
      <c r="B163" t="s">
        <v>49</v>
      </c>
      <c r="C163">
        <v>5</v>
      </c>
      <c r="D163" s="6">
        <v>178128.01</v>
      </c>
      <c r="E163" s="6">
        <v>8211779478.2700005</v>
      </c>
      <c r="F163">
        <v>5</v>
      </c>
      <c r="G163" t="s">
        <v>29</v>
      </c>
      <c r="H163">
        <v>2007</v>
      </c>
      <c r="I163">
        <v>13061</v>
      </c>
      <c r="J163">
        <v>18</v>
      </c>
      <c r="K163" s="5">
        <v>46099.439250000003</v>
      </c>
      <c r="L163" s="6">
        <v>35625.601889999998</v>
      </c>
      <c r="M1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4" spans="1:13" x14ac:dyDescent="0.2">
      <c r="A164" t="s">
        <v>1512</v>
      </c>
      <c r="B164" t="s">
        <v>9</v>
      </c>
      <c r="C164">
        <v>8</v>
      </c>
      <c r="D164" s="6">
        <v>6029.22</v>
      </c>
      <c r="E164" s="6">
        <v>14450507967.639999</v>
      </c>
      <c r="F164">
        <v>1</v>
      </c>
      <c r="G164" t="s">
        <v>35</v>
      </c>
      <c r="H164">
        <v>2003</v>
      </c>
      <c r="I164">
        <v>14169</v>
      </c>
      <c r="J164">
        <v>22</v>
      </c>
      <c r="K164" s="5">
        <v>2396743.2450000001</v>
      </c>
      <c r="L164" s="6">
        <v>6029.2240179999999</v>
      </c>
      <c r="M1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5" spans="1:13" x14ac:dyDescent="0.2">
      <c r="A165" t="s">
        <v>1515</v>
      </c>
      <c r="B165" t="s">
        <v>9</v>
      </c>
      <c r="C165">
        <v>2</v>
      </c>
      <c r="D165" s="6">
        <v>81597.22</v>
      </c>
      <c r="E165" s="6">
        <v>34617552644.849998</v>
      </c>
      <c r="F165">
        <v>29</v>
      </c>
      <c r="G165" t="s">
        <v>21</v>
      </c>
      <c r="H165">
        <v>2003</v>
      </c>
      <c r="I165">
        <v>3192</v>
      </c>
      <c r="J165">
        <v>22</v>
      </c>
      <c r="K165" s="5">
        <v>424248.16330000001</v>
      </c>
      <c r="L165" s="6">
        <v>2813.6972679999999</v>
      </c>
      <c r="M1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6" spans="1:13" x14ac:dyDescent="0.2">
      <c r="A166" t="s">
        <v>1516</v>
      </c>
      <c r="B166" t="s">
        <v>24</v>
      </c>
      <c r="C166">
        <v>10</v>
      </c>
      <c r="D166" s="6">
        <v>139158.59</v>
      </c>
      <c r="E166" s="6">
        <v>35082117999.099998</v>
      </c>
      <c r="F166">
        <v>14</v>
      </c>
      <c r="G166" t="s">
        <v>10</v>
      </c>
      <c r="H166">
        <v>2016</v>
      </c>
      <c r="I166">
        <v>9155</v>
      </c>
      <c r="J166">
        <v>9</v>
      </c>
      <c r="K166" s="5">
        <v>252100.71230000001</v>
      </c>
      <c r="L166" s="6">
        <v>9939.8990549999999</v>
      </c>
      <c r="M1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7" spans="1:13" x14ac:dyDescent="0.2">
      <c r="A167" t="s">
        <v>1520</v>
      </c>
      <c r="B167" t="s">
        <v>12</v>
      </c>
      <c r="C167">
        <v>4</v>
      </c>
      <c r="D167" s="6">
        <v>166709.93</v>
      </c>
      <c r="E167" s="6">
        <v>36764937762.379997</v>
      </c>
      <c r="F167">
        <v>5</v>
      </c>
      <c r="G167" t="s">
        <v>29</v>
      </c>
      <c r="H167">
        <v>2002</v>
      </c>
      <c r="I167">
        <v>13157</v>
      </c>
      <c r="J167">
        <v>23</v>
      </c>
      <c r="K167" s="5">
        <v>220531.3799</v>
      </c>
      <c r="L167" s="6">
        <v>33341.986129999998</v>
      </c>
      <c r="M1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8" spans="1:13" x14ac:dyDescent="0.2">
      <c r="A168" t="s">
        <v>1524</v>
      </c>
      <c r="B168" t="s">
        <v>32</v>
      </c>
      <c r="C168">
        <v>6</v>
      </c>
      <c r="D168" s="6">
        <v>429505.62</v>
      </c>
      <c r="E168" s="6">
        <v>12340040507.889999</v>
      </c>
      <c r="F168">
        <v>21</v>
      </c>
      <c r="G168" t="s">
        <v>33</v>
      </c>
      <c r="H168">
        <v>2021</v>
      </c>
      <c r="I168">
        <v>17635</v>
      </c>
      <c r="J168">
        <v>4</v>
      </c>
      <c r="K168" s="5">
        <v>28729.80097</v>
      </c>
      <c r="L168" s="6">
        <v>20452.64861</v>
      </c>
      <c r="M1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69" spans="1:13" x14ac:dyDescent="0.2">
      <c r="A169" t="s">
        <v>1530</v>
      </c>
      <c r="B169" t="s">
        <v>9</v>
      </c>
      <c r="C169">
        <v>4</v>
      </c>
      <c r="D169" s="6">
        <v>206309.69</v>
      </c>
      <c r="E169" s="6">
        <v>33645702127.900002</v>
      </c>
      <c r="F169">
        <v>15</v>
      </c>
      <c r="G169" t="s">
        <v>19</v>
      </c>
      <c r="H169">
        <v>2016</v>
      </c>
      <c r="I169">
        <v>10011</v>
      </c>
      <c r="J169">
        <v>9</v>
      </c>
      <c r="K169" s="5">
        <v>163082.47589999999</v>
      </c>
      <c r="L169" s="6">
        <v>13753.979649999999</v>
      </c>
      <c r="M1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0" spans="1:13" x14ac:dyDescent="0.2">
      <c r="A170" t="s">
        <v>1533</v>
      </c>
      <c r="B170" t="s">
        <v>9</v>
      </c>
      <c r="C170">
        <v>10</v>
      </c>
      <c r="D170" s="6">
        <v>250879.8</v>
      </c>
      <c r="E170" s="6">
        <v>7631431931.0600004</v>
      </c>
      <c r="F170">
        <v>3</v>
      </c>
      <c r="G170" t="s">
        <v>37</v>
      </c>
      <c r="H170">
        <v>2006</v>
      </c>
      <c r="I170">
        <v>5706</v>
      </c>
      <c r="J170">
        <v>19</v>
      </c>
      <c r="K170" s="5">
        <v>30417.677930000002</v>
      </c>
      <c r="L170" s="6">
        <v>83626.601060000001</v>
      </c>
      <c r="M1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1" spans="1:13" x14ac:dyDescent="0.2">
      <c r="A171" t="s">
        <v>1534</v>
      </c>
      <c r="B171" t="s">
        <v>49</v>
      </c>
      <c r="C171">
        <v>6</v>
      </c>
      <c r="D171" s="6">
        <v>359046.02</v>
      </c>
      <c r="E171" s="6">
        <v>81054145902.509995</v>
      </c>
      <c r="F171">
        <v>43</v>
      </c>
      <c r="G171" t="s">
        <v>29</v>
      </c>
      <c r="H171">
        <v>2021</v>
      </c>
      <c r="I171">
        <v>6523</v>
      </c>
      <c r="J171">
        <v>4</v>
      </c>
      <c r="K171" s="5">
        <v>225747.628</v>
      </c>
      <c r="L171" s="6">
        <v>8349.9073910000006</v>
      </c>
      <c r="M1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2" spans="1:13" x14ac:dyDescent="0.2">
      <c r="A172" t="s">
        <v>1535</v>
      </c>
      <c r="B172" t="s">
        <v>18</v>
      </c>
      <c r="C172">
        <v>10</v>
      </c>
      <c r="D172" s="6">
        <v>396859.55</v>
      </c>
      <c r="E172" s="6">
        <v>8242771032.1000004</v>
      </c>
      <c r="F172">
        <v>12</v>
      </c>
      <c r="G172" t="s">
        <v>19</v>
      </c>
      <c r="H172">
        <v>2023</v>
      </c>
      <c r="I172">
        <v>4301</v>
      </c>
      <c r="J172">
        <v>2</v>
      </c>
      <c r="K172" s="5">
        <v>20768.99525</v>
      </c>
      <c r="L172" s="6">
        <v>33071.629430000001</v>
      </c>
      <c r="M1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3" spans="1:13" x14ac:dyDescent="0.2">
      <c r="A173" t="s">
        <v>1537</v>
      </c>
      <c r="B173" t="s">
        <v>24</v>
      </c>
      <c r="C173">
        <v>6</v>
      </c>
      <c r="D173" s="6">
        <v>8887.16</v>
      </c>
      <c r="E173" s="6">
        <v>19438024454.209999</v>
      </c>
      <c r="F173">
        <v>7</v>
      </c>
      <c r="G173" t="s">
        <v>21</v>
      </c>
      <c r="H173">
        <v>2017</v>
      </c>
      <c r="I173">
        <v>320</v>
      </c>
      <c r="J173">
        <v>8</v>
      </c>
      <c r="K173" s="5">
        <v>2187201.6850000001</v>
      </c>
      <c r="L173" s="6">
        <v>1269.5945630000001</v>
      </c>
      <c r="M1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4" spans="1:13" x14ac:dyDescent="0.2">
      <c r="A174" t="s">
        <v>1538</v>
      </c>
      <c r="B174" t="s">
        <v>49</v>
      </c>
      <c r="C174">
        <v>1</v>
      </c>
      <c r="D174" s="6">
        <v>288771.62</v>
      </c>
      <c r="E174" s="6">
        <v>9466614727.1299992</v>
      </c>
      <c r="F174">
        <v>12</v>
      </c>
      <c r="G174" t="s">
        <v>35</v>
      </c>
      <c r="H174">
        <v>2013</v>
      </c>
      <c r="I174">
        <v>17698</v>
      </c>
      <c r="J174">
        <v>12</v>
      </c>
      <c r="K174" s="5">
        <v>32781.358820000001</v>
      </c>
      <c r="L174" s="6">
        <v>24064.301319999999</v>
      </c>
      <c r="M1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5" spans="1:13" x14ac:dyDescent="0.2">
      <c r="A175" t="s">
        <v>1539</v>
      </c>
      <c r="B175" t="s">
        <v>9</v>
      </c>
      <c r="C175">
        <v>5</v>
      </c>
      <c r="D175" s="6">
        <v>491566.33</v>
      </c>
      <c r="E175" s="6">
        <v>1760546306.8299999</v>
      </c>
      <c r="F175">
        <v>24</v>
      </c>
      <c r="G175" t="s">
        <v>21</v>
      </c>
      <c r="H175">
        <v>2013</v>
      </c>
      <c r="I175">
        <v>12955</v>
      </c>
      <c r="J175">
        <v>12</v>
      </c>
      <c r="K175" s="5">
        <v>3580.5030499999998</v>
      </c>
      <c r="L175" s="6">
        <v>20481.930380000002</v>
      </c>
      <c r="M1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6" spans="1:13" x14ac:dyDescent="0.2">
      <c r="A176" t="s">
        <v>1541</v>
      </c>
      <c r="B176" t="s">
        <v>49</v>
      </c>
      <c r="C176">
        <v>8</v>
      </c>
      <c r="D176" s="6">
        <v>309205.09999999998</v>
      </c>
      <c r="E176" s="6">
        <v>10705875247.370001</v>
      </c>
      <c r="F176">
        <v>4</v>
      </c>
      <c r="G176" t="s">
        <v>35</v>
      </c>
      <c r="H176">
        <v>2001</v>
      </c>
      <c r="I176">
        <v>2394</v>
      </c>
      <c r="J176">
        <v>24</v>
      </c>
      <c r="K176" s="5">
        <v>34622.863949999999</v>
      </c>
      <c r="L176" s="6">
        <v>77301.274520000006</v>
      </c>
      <c r="M1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7" spans="1:13" x14ac:dyDescent="0.2">
      <c r="A177" t="s">
        <v>1545</v>
      </c>
      <c r="B177" t="s">
        <v>24</v>
      </c>
      <c r="C177">
        <v>6</v>
      </c>
      <c r="D177" s="6">
        <v>335184.55</v>
      </c>
      <c r="E177" s="6">
        <v>5306007574.54</v>
      </c>
      <c r="F177">
        <v>12</v>
      </c>
      <c r="G177" t="s">
        <v>35</v>
      </c>
      <c r="H177">
        <v>2001</v>
      </c>
      <c r="I177">
        <v>13467</v>
      </c>
      <c r="J177">
        <v>24</v>
      </c>
      <c r="K177" s="5">
        <v>15829.10772</v>
      </c>
      <c r="L177" s="6">
        <v>27932.046050000001</v>
      </c>
      <c r="M1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8" spans="1:13" x14ac:dyDescent="0.2">
      <c r="A178" t="s">
        <v>1546</v>
      </c>
      <c r="B178" t="s">
        <v>42</v>
      </c>
      <c r="C178">
        <v>2</v>
      </c>
      <c r="D178" s="6">
        <v>276128.46000000002</v>
      </c>
      <c r="E178" s="6">
        <v>12115851673.92</v>
      </c>
      <c r="F178">
        <v>2</v>
      </c>
      <c r="G178" t="s">
        <v>27</v>
      </c>
      <c r="H178">
        <v>2020</v>
      </c>
      <c r="I178">
        <v>10335</v>
      </c>
      <c r="J178">
        <v>5</v>
      </c>
      <c r="K178" s="5">
        <v>43876.591370000002</v>
      </c>
      <c r="L178" s="6">
        <v>138064.22930000001</v>
      </c>
      <c r="M1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79" spans="1:13" x14ac:dyDescent="0.2">
      <c r="A179" t="s">
        <v>1552</v>
      </c>
      <c r="B179" t="s">
        <v>49</v>
      </c>
      <c r="C179">
        <v>1</v>
      </c>
      <c r="D179" s="6">
        <v>258183.49</v>
      </c>
      <c r="E179" s="6">
        <v>12384644835.639999</v>
      </c>
      <c r="F179">
        <v>2</v>
      </c>
      <c r="G179" t="s">
        <v>37</v>
      </c>
      <c r="H179">
        <v>2004</v>
      </c>
      <c r="I179">
        <v>9455</v>
      </c>
      <c r="J179">
        <v>21</v>
      </c>
      <c r="K179" s="5">
        <v>47967.384010000002</v>
      </c>
      <c r="L179" s="6">
        <v>129091.7454</v>
      </c>
      <c r="M1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0" spans="1:13" x14ac:dyDescent="0.2">
      <c r="A180" t="s">
        <v>1553</v>
      </c>
      <c r="B180" t="s">
        <v>18</v>
      </c>
      <c r="C180">
        <v>6</v>
      </c>
      <c r="D180" s="6">
        <v>183149.73</v>
      </c>
      <c r="E180" s="6">
        <v>8263099485.96</v>
      </c>
      <c r="F180">
        <v>2</v>
      </c>
      <c r="G180" t="s">
        <v>35</v>
      </c>
      <c r="H180">
        <v>2003</v>
      </c>
      <c r="I180">
        <v>10125</v>
      </c>
      <c r="J180">
        <v>22</v>
      </c>
      <c r="K180" s="5">
        <v>45115.635280000002</v>
      </c>
      <c r="L180" s="6">
        <v>91574.864069999996</v>
      </c>
      <c r="M1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1" spans="1:13" x14ac:dyDescent="0.2">
      <c r="A181" t="s">
        <v>1554</v>
      </c>
      <c r="B181" t="s">
        <v>24</v>
      </c>
      <c r="C181">
        <v>10</v>
      </c>
      <c r="D181" s="6">
        <v>211776.92</v>
      </c>
      <c r="E181" s="6">
        <v>5152686332.0699997</v>
      </c>
      <c r="F181">
        <v>2</v>
      </c>
      <c r="G181" t="s">
        <v>13</v>
      </c>
      <c r="H181">
        <v>2009</v>
      </c>
      <c r="I181">
        <v>2172</v>
      </c>
      <c r="J181">
        <v>16</v>
      </c>
      <c r="K181" s="5">
        <v>24329.726699999999</v>
      </c>
      <c r="L181" s="6">
        <v>105888.45940000001</v>
      </c>
      <c r="M1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2" spans="1:13" x14ac:dyDescent="0.2">
      <c r="A182" t="s">
        <v>1558</v>
      </c>
      <c r="B182" t="s">
        <v>24</v>
      </c>
      <c r="C182">
        <v>9</v>
      </c>
      <c r="D182" s="6">
        <v>116063.28</v>
      </c>
      <c r="E182" s="6">
        <v>5302651043.7200003</v>
      </c>
      <c r="F182">
        <v>5</v>
      </c>
      <c r="G182" t="s">
        <v>16</v>
      </c>
      <c r="H182">
        <v>2015</v>
      </c>
      <c r="I182">
        <v>19563</v>
      </c>
      <c r="J182">
        <v>10</v>
      </c>
      <c r="K182" s="5">
        <v>45686.585700000003</v>
      </c>
      <c r="L182" s="6">
        <v>23212.65597</v>
      </c>
      <c r="M1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3" spans="1:13" x14ac:dyDescent="0.2">
      <c r="A183" t="s">
        <v>1560</v>
      </c>
      <c r="B183" t="s">
        <v>9</v>
      </c>
      <c r="C183">
        <v>1</v>
      </c>
      <c r="D183" s="6">
        <v>401091.7</v>
      </c>
      <c r="E183" s="6">
        <v>12535765868.33</v>
      </c>
      <c r="F183">
        <v>14</v>
      </c>
      <c r="G183" t="s">
        <v>33</v>
      </c>
      <c r="H183">
        <v>2006</v>
      </c>
      <c r="I183">
        <v>18005</v>
      </c>
      <c r="J183">
        <v>19</v>
      </c>
      <c r="K183" s="5">
        <v>31253.114539999999</v>
      </c>
      <c r="L183" s="6">
        <v>28649.406999999999</v>
      </c>
      <c r="M1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4" spans="1:13" x14ac:dyDescent="0.2">
      <c r="A184" t="s">
        <v>1562</v>
      </c>
      <c r="B184" t="s">
        <v>24</v>
      </c>
      <c r="C184">
        <v>1</v>
      </c>
      <c r="D184" s="6">
        <v>374860.29</v>
      </c>
      <c r="E184" s="6">
        <v>10563091605.610001</v>
      </c>
      <c r="F184">
        <v>11</v>
      </c>
      <c r="G184" t="s">
        <v>33</v>
      </c>
      <c r="H184">
        <v>2011</v>
      </c>
      <c r="I184">
        <v>374</v>
      </c>
      <c r="J184">
        <v>14</v>
      </c>
      <c r="K184" s="5">
        <v>28177.742549999999</v>
      </c>
      <c r="L184" s="6">
        <v>34078.208189999998</v>
      </c>
      <c r="M1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5" spans="1:13" x14ac:dyDescent="0.2">
      <c r="A185" t="s">
        <v>1568</v>
      </c>
      <c r="B185" t="s">
        <v>42</v>
      </c>
      <c r="C185">
        <v>5</v>
      </c>
      <c r="D185" s="6">
        <v>300636.32</v>
      </c>
      <c r="E185" s="6">
        <v>12510172654.129999</v>
      </c>
      <c r="F185">
        <v>14</v>
      </c>
      <c r="G185" t="s">
        <v>10</v>
      </c>
      <c r="H185">
        <v>2002</v>
      </c>
      <c r="I185">
        <v>14972</v>
      </c>
      <c r="J185">
        <v>23</v>
      </c>
      <c r="K185" s="5">
        <v>41611.313399999999</v>
      </c>
      <c r="L185" s="6">
        <v>21474.022659999999</v>
      </c>
      <c r="M1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6" spans="1:13" x14ac:dyDescent="0.2">
      <c r="A186" t="s">
        <v>180</v>
      </c>
      <c r="B186" t="s">
        <v>9</v>
      </c>
      <c r="C186">
        <v>1</v>
      </c>
      <c r="D186" s="6">
        <v>82112.27</v>
      </c>
      <c r="E186" s="6">
        <v>39285888275.010002</v>
      </c>
      <c r="F186">
        <v>26</v>
      </c>
      <c r="G186" t="s">
        <v>10</v>
      </c>
      <c r="H186">
        <v>2019</v>
      </c>
      <c r="I186">
        <v>19898</v>
      </c>
      <c r="J186">
        <v>6</v>
      </c>
      <c r="K186" s="5">
        <v>478440.12310000003</v>
      </c>
      <c r="L186" s="6">
        <v>3158.1643589999999</v>
      </c>
      <c r="M1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7" spans="1:13" x14ac:dyDescent="0.2">
      <c r="A187" t="s">
        <v>1575</v>
      </c>
      <c r="B187" t="s">
        <v>12</v>
      </c>
      <c r="C187">
        <v>1</v>
      </c>
      <c r="D187" s="6">
        <v>262654.71999999997</v>
      </c>
      <c r="E187" s="6">
        <v>11102880420.860001</v>
      </c>
      <c r="F187">
        <v>2</v>
      </c>
      <c r="G187" t="s">
        <v>33</v>
      </c>
      <c r="H187">
        <v>2010</v>
      </c>
      <c r="I187">
        <v>7326</v>
      </c>
      <c r="J187">
        <v>15</v>
      </c>
      <c r="K187" s="5">
        <v>42270.772060000003</v>
      </c>
      <c r="L187" s="6">
        <v>131327.3596</v>
      </c>
      <c r="M1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8" spans="1:13" x14ac:dyDescent="0.2">
      <c r="A188" t="s">
        <v>1580</v>
      </c>
      <c r="B188" t="s">
        <v>18</v>
      </c>
      <c r="C188">
        <v>4</v>
      </c>
      <c r="D188" s="6">
        <v>2715.9</v>
      </c>
      <c r="E188" s="6">
        <v>7060395207.8599997</v>
      </c>
      <c r="F188">
        <v>25</v>
      </c>
      <c r="G188" t="s">
        <v>35</v>
      </c>
      <c r="H188">
        <v>2019</v>
      </c>
      <c r="I188">
        <v>14973</v>
      </c>
      <c r="J188">
        <v>6</v>
      </c>
      <c r="K188" s="5">
        <v>2599647.2629999998</v>
      </c>
      <c r="L188" s="6">
        <v>108.63616140000001</v>
      </c>
      <c r="M1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89" spans="1:13" x14ac:dyDescent="0.2">
      <c r="A189" t="s">
        <v>1581</v>
      </c>
      <c r="B189" t="s">
        <v>49</v>
      </c>
      <c r="C189">
        <v>3</v>
      </c>
      <c r="D189" s="6">
        <v>138274.64000000001</v>
      </c>
      <c r="E189" s="6">
        <v>323312027.10000002</v>
      </c>
      <c r="F189">
        <v>4</v>
      </c>
      <c r="G189" t="s">
        <v>13</v>
      </c>
      <c r="H189">
        <v>2004</v>
      </c>
      <c r="I189">
        <v>15489</v>
      </c>
      <c r="J189">
        <v>21</v>
      </c>
      <c r="K189" s="5">
        <v>2337.1873740000001</v>
      </c>
      <c r="L189" s="6">
        <v>34568.661039999999</v>
      </c>
      <c r="M1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0" spans="1:13" x14ac:dyDescent="0.2">
      <c r="A190" t="s">
        <v>1584</v>
      </c>
      <c r="B190" t="s">
        <v>49</v>
      </c>
      <c r="C190">
        <v>4</v>
      </c>
      <c r="D190" s="6">
        <v>211268.53</v>
      </c>
      <c r="E190" s="6">
        <v>41692568209.099998</v>
      </c>
      <c r="F190">
        <v>43</v>
      </c>
      <c r="G190" t="s">
        <v>13</v>
      </c>
      <c r="H190">
        <v>2017</v>
      </c>
      <c r="I190">
        <v>5652</v>
      </c>
      <c r="J190">
        <v>8</v>
      </c>
      <c r="K190" s="5">
        <v>197342.9621</v>
      </c>
      <c r="L190" s="6">
        <v>4913.2215610000003</v>
      </c>
      <c r="M1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1" spans="1:13" x14ac:dyDescent="0.2">
      <c r="A191" t="s">
        <v>1585</v>
      </c>
      <c r="B191" t="s">
        <v>15</v>
      </c>
      <c r="C191">
        <v>4</v>
      </c>
      <c r="D191" s="6">
        <v>374413.52</v>
      </c>
      <c r="E191" s="6">
        <v>13328235989.84</v>
      </c>
      <c r="F191">
        <v>18</v>
      </c>
      <c r="G191" t="s">
        <v>27</v>
      </c>
      <c r="H191">
        <v>2000</v>
      </c>
      <c r="I191">
        <v>5734</v>
      </c>
      <c r="J191">
        <v>25</v>
      </c>
      <c r="K191" s="5">
        <v>35596.635540000003</v>
      </c>
      <c r="L191" s="6">
        <v>20800.751059999999</v>
      </c>
      <c r="M1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2" spans="1:13" x14ac:dyDescent="0.2">
      <c r="A192" t="s">
        <v>1590</v>
      </c>
      <c r="B192" t="s">
        <v>49</v>
      </c>
      <c r="C192">
        <v>1</v>
      </c>
      <c r="D192" s="6">
        <v>437.95</v>
      </c>
      <c r="E192" s="6">
        <v>18903809299.459999</v>
      </c>
      <c r="F192">
        <v>47</v>
      </c>
      <c r="G192" t="s">
        <v>10</v>
      </c>
      <c r="H192">
        <v>2002</v>
      </c>
      <c r="I192">
        <v>16362</v>
      </c>
      <c r="J192">
        <v>23</v>
      </c>
      <c r="K192" s="5">
        <v>43164018.039999999</v>
      </c>
      <c r="L192" s="7">
        <v>9.3181477869999991</v>
      </c>
      <c r="M1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3" spans="1:13" x14ac:dyDescent="0.2">
      <c r="A193" t="s">
        <v>182</v>
      </c>
      <c r="B193" t="s">
        <v>49</v>
      </c>
      <c r="C193">
        <v>4</v>
      </c>
      <c r="D193" s="6">
        <v>280417.02</v>
      </c>
      <c r="E193" s="6">
        <v>6711381134.8800001</v>
      </c>
      <c r="F193">
        <v>1</v>
      </c>
      <c r="G193" t="s">
        <v>21</v>
      </c>
      <c r="H193">
        <v>2008</v>
      </c>
      <c r="I193">
        <v>4931</v>
      </c>
      <c r="J193">
        <v>17</v>
      </c>
      <c r="K193" s="5">
        <v>23932.572919999999</v>
      </c>
      <c r="L193" s="6">
        <v>280417.01740000001</v>
      </c>
      <c r="M1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4" spans="1:13" x14ac:dyDescent="0.2">
      <c r="A194" t="s">
        <v>1597</v>
      </c>
      <c r="B194" t="s">
        <v>32</v>
      </c>
      <c r="C194">
        <v>6</v>
      </c>
      <c r="D194" s="6">
        <v>433778.67</v>
      </c>
      <c r="E194" s="6">
        <v>20837353386.049999</v>
      </c>
      <c r="F194">
        <v>9</v>
      </c>
      <c r="G194" t="s">
        <v>29</v>
      </c>
      <c r="H194">
        <v>2009</v>
      </c>
      <c r="I194">
        <v>12116</v>
      </c>
      <c r="J194">
        <v>16</v>
      </c>
      <c r="K194" s="5">
        <v>48035.83281</v>
      </c>
      <c r="L194" s="6">
        <v>48197.629849999998</v>
      </c>
      <c r="M1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5" spans="1:13" x14ac:dyDescent="0.2">
      <c r="A195" t="s">
        <v>1599</v>
      </c>
      <c r="B195" t="s">
        <v>18</v>
      </c>
      <c r="C195">
        <v>10</v>
      </c>
      <c r="D195" s="6">
        <v>347309.4</v>
      </c>
      <c r="E195" s="6">
        <v>13506570413.809999</v>
      </c>
      <c r="F195">
        <v>7</v>
      </c>
      <c r="G195" t="s">
        <v>37</v>
      </c>
      <c r="H195">
        <v>2009</v>
      </c>
      <c r="I195">
        <v>9489</v>
      </c>
      <c r="J195">
        <v>16</v>
      </c>
      <c r="K195" s="5">
        <v>38888.159249999997</v>
      </c>
      <c r="L195" s="6">
        <v>49615.628019999996</v>
      </c>
      <c r="M1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6" spans="1:13" x14ac:dyDescent="0.2">
      <c r="A196" t="s">
        <v>1600</v>
      </c>
      <c r="B196" t="s">
        <v>42</v>
      </c>
      <c r="C196">
        <v>2</v>
      </c>
      <c r="D196" s="6">
        <v>13681.06</v>
      </c>
      <c r="E196" s="6">
        <v>32093113527.310001</v>
      </c>
      <c r="F196">
        <v>37</v>
      </c>
      <c r="G196" t="s">
        <v>10</v>
      </c>
      <c r="H196">
        <v>2018</v>
      </c>
      <c r="I196">
        <v>616</v>
      </c>
      <c r="J196">
        <v>7</v>
      </c>
      <c r="K196" s="5">
        <v>2345805.3769999999</v>
      </c>
      <c r="L196" s="6">
        <v>369.75832919999999</v>
      </c>
      <c r="M1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7" spans="1:13" x14ac:dyDescent="0.2">
      <c r="A197" t="s">
        <v>1605</v>
      </c>
      <c r="B197" t="s">
        <v>12</v>
      </c>
      <c r="C197">
        <v>8</v>
      </c>
      <c r="D197" s="6">
        <v>117649.73</v>
      </c>
      <c r="E197" s="6">
        <v>4426369517.6099997</v>
      </c>
      <c r="F197">
        <v>1</v>
      </c>
      <c r="G197" t="s">
        <v>37</v>
      </c>
      <c r="H197">
        <v>2021</v>
      </c>
      <c r="I197">
        <v>1136</v>
      </c>
      <c r="J197">
        <v>4</v>
      </c>
      <c r="K197" s="5">
        <v>37622.285349999998</v>
      </c>
      <c r="L197" s="6">
        <v>117649.7341</v>
      </c>
      <c r="M1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8" spans="1:13" x14ac:dyDescent="0.2">
      <c r="A198" t="s">
        <v>1607</v>
      </c>
      <c r="B198" t="s">
        <v>15</v>
      </c>
      <c r="C198">
        <v>1</v>
      </c>
      <c r="D198" s="6">
        <v>269046.07</v>
      </c>
      <c r="E198" s="6">
        <v>9423258061.5799999</v>
      </c>
      <c r="F198">
        <v>10</v>
      </c>
      <c r="G198" t="s">
        <v>35</v>
      </c>
      <c r="H198">
        <v>2011</v>
      </c>
      <c r="I198">
        <v>15691</v>
      </c>
      <c r="J198">
        <v>14</v>
      </c>
      <c r="K198" s="5">
        <v>35023.700409999998</v>
      </c>
      <c r="L198" s="6">
        <v>26904.607179999999</v>
      </c>
      <c r="M1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99" spans="1:13" x14ac:dyDescent="0.2">
      <c r="A199" t="s">
        <v>1616</v>
      </c>
      <c r="B199" t="s">
        <v>49</v>
      </c>
      <c r="C199">
        <v>2</v>
      </c>
      <c r="D199" s="6">
        <v>387522.74</v>
      </c>
      <c r="E199" s="6">
        <v>188565397.56</v>
      </c>
      <c r="F199">
        <v>19</v>
      </c>
      <c r="G199" t="s">
        <v>16</v>
      </c>
      <c r="H199">
        <v>2005</v>
      </c>
      <c r="I199">
        <v>11364</v>
      </c>
      <c r="J199">
        <v>20</v>
      </c>
      <c r="K199" s="5">
        <v>485.5918226</v>
      </c>
      <c r="L199" s="6">
        <v>20395.933809999999</v>
      </c>
      <c r="M1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0" spans="1:13" x14ac:dyDescent="0.2">
      <c r="A200" t="s">
        <v>1617</v>
      </c>
      <c r="B200" t="s">
        <v>49</v>
      </c>
      <c r="C200">
        <v>2</v>
      </c>
      <c r="D200" s="6">
        <v>245904.3</v>
      </c>
      <c r="E200" s="6">
        <v>39993665391.330002</v>
      </c>
      <c r="F200">
        <v>48</v>
      </c>
      <c r="G200" t="s">
        <v>13</v>
      </c>
      <c r="H200">
        <v>2017</v>
      </c>
      <c r="I200">
        <v>19785</v>
      </c>
      <c r="J200">
        <v>8</v>
      </c>
      <c r="K200" s="5">
        <v>162638.1446</v>
      </c>
      <c r="L200" s="6">
        <v>5123.0062989999997</v>
      </c>
      <c r="M2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1" spans="1:13" x14ac:dyDescent="0.2">
      <c r="A201" t="s">
        <v>1622</v>
      </c>
      <c r="B201" t="s">
        <v>18</v>
      </c>
      <c r="C201">
        <v>8</v>
      </c>
      <c r="D201" s="6">
        <v>200552.63</v>
      </c>
      <c r="E201" s="6">
        <v>5087268050.8699999</v>
      </c>
      <c r="F201">
        <v>10</v>
      </c>
      <c r="G201" t="s">
        <v>37</v>
      </c>
      <c r="H201">
        <v>2015</v>
      </c>
      <c r="I201">
        <v>1112</v>
      </c>
      <c r="J201">
        <v>10</v>
      </c>
      <c r="K201" s="5">
        <v>25365.248950000001</v>
      </c>
      <c r="L201" s="6">
        <v>20055.263439999999</v>
      </c>
      <c r="M2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2" spans="1:13" x14ac:dyDescent="0.2">
      <c r="A202" t="s">
        <v>1624</v>
      </c>
      <c r="B202" t="s">
        <v>18</v>
      </c>
      <c r="C202">
        <v>1</v>
      </c>
      <c r="D202" s="6">
        <v>217700.92</v>
      </c>
      <c r="E202" s="6">
        <v>42639917484.839996</v>
      </c>
      <c r="F202">
        <v>39</v>
      </c>
      <c r="G202" t="s">
        <v>13</v>
      </c>
      <c r="H202">
        <v>2016</v>
      </c>
      <c r="I202">
        <v>19777</v>
      </c>
      <c r="J202">
        <v>9</v>
      </c>
      <c r="K202" s="5">
        <v>195863.663</v>
      </c>
      <c r="L202" s="6">
        <v>5582.0748910000002</v>
      </c>
      <c r="M2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3" spans="1:13" x14ac:dyDescent="0.2">
      <c r="A203" t="s">
        <v>1625</v>
      </c>
      <c r="B203" t="s">
        <v>12</v>
      </c>
      <c r="C203">
        <v>5</v>
      </c>
      <c r="D203" s="6">
        <v>238625.94</v>
      </c>
      <c r="E203" s="6">
        <v>5327297896.3500004</v>
      </c>
      <c r="F203">
        <v>6</v>
      </c>
      <c r="G203" t="s">
        <v>33</v>
      </c>
      <c r="H203">
        <v>2007</v>
      </c>
      <c r="I203">
        <v>6839</v>
      </c>
      <c r="J203">
        <v>18</v>
      </c>
      <c r="K203" s="5">
        <v>22323.890439999999</v>
      </c>
      <c r="L203" s="6">
        <v>39770.989479999997</v>
      </c>
      <c r="M2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4" spans="1:13" x14ac:dyDescent="0.2">
      <c r="A204" t="s">
        <v>1631</v>
      </c>
      <c r="B204" t="s">
        <v>15</v>
      </c>
      <c r="C204">
        <v>1</v>
      </c>
      <c r="D204" s="6">
        <v>125953.25</v>
      </c>
      <c r="E204" s="6">
        <v>32381880464.189999</v>
      </c>
      <c r="F204">
        <v>26</v>
      </c>
      <c r="G204" t="s">
        <v>35</v>
      </c>
      <c r="H204">
        <v>2015</v>
      </c>
      <c r="I204">
        <v>1104</v>
      </c>
      <c r="J204">
        <v>10</v>
      </c>
      <c r="K204" s="5">
        <v>257093.43789999999</v>
      </c>
      <c r="L204" s="6">
        <v>4844.3558359999997</v>
      </c>
      <c r="M2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5" spans="1:13" x14ac:dyDescent="0.2">
      <c r="A205" t="s">
        <v>1634</v>
      </c>
      <c r="B205" t="s">
        <v>49</v>
      </c>
      <c r="C205">
        <v>1</v>
      </c>
      <c r="D205" s="6">
        <v>206530.09</v>
      </c>
      <c r="E205" s="6">
        <v>5193009383.4499998</v>
      </c>
      <c r="F205">
        <v>10</v>
      </c>
      <c r="G205" t="s">
        <v>37</v>
      </c>
      <c r="H205">
        <v>2022</v>
      </c>
      <c r="I205">
        <v>14631</v>
      </c>
      <c r="J205">
        <v>3</v>
      </c>
      <c r="K205" s="5">
        <v>25143.081529999999</v>
      </c>
      <c r="L205" s="6">
        <v>20653.008849999998</v>
      </c>
      <c r="M2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6" spans="1:13" x14ac:dyDescent="0.2">
      <c r="A206" t="s">
        <v>1635</v>
      </c>
      <c r="B206" t="s">
        <v>15</v>
      </c>
      <c r="C206">
        <v>5</v>
      </c>
      <c r="D206" s="6">
        <v>447029.38</v>
      </c>
      <c r="E206" s="6">
        <v>10329224686.27</v>
      </c>
      <c r="F206">
        <v>19</v>
      </c>
      <c r="G206" t="s">
        <v>37</v>
      </c>
      <c r="H206">
        <v>2014</v>
      </c>
      <c r="I206">
        <v>11871</v>
      </c>
      <c r="J206">
        <v>11</v>
      </c>
      <c r="K206" s="5">
        <v>23105.366389999999</v>
      </c>
      <c r="L206" s="6">
        <v>23527.862209999999</v>
      </c>
      <c r="M2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7" spans="1:13" x14ac:dyDescent="0.2">
      <c r="A207" t="s">
        <v>1636</v>
      </c>
      <c r="B207" t="s">
        <v>18</v>
      </c>
      <c r="C207">
        <v>7</v>
      </c>
      <c r="D207" s="6">
        <v>98988.91</v>
      </c>
      <c r="E207" s="6">
        <v>37019354886.739998</v>
      </c>
      <c r="F207">
        <v>36</v>
      </c>
      <c r="G207" t="s">
        <v>16</v>
      </c>
      <c r="H207">
        <v>2001</v>
      </c>
      <c r="I207">
        <v>5691</v>
      </c>
      <c r="J207">
        <v>24</v>
      </c>
      <c r="K207" s="5">
        <v>373973.78700000001</v>
      </c>
      <c r="L207" s="6">
        <v>2749.6918219999998</v>
      </c>
      <c r="M2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8" spans="1:13" x14ac:dyDescent="0.2">
      <c r="A208" t="s">
        <v>1637</v>
      </c>
      <c r="B208" t="s">
        <v>32</v>
      </c>
      <c r="C208">
        <v>7</v>
      </c>
      <c r="D208" s="6">
        <v>320778.59000000003</v>
      </c>
      <c r="E208" s="6">
        <v>16033952578.700001</v>
      </c>
      <c r="F208">
        <v>15</v>
      </c>
      <c r="G208" t="s">
        <v>37</v>
      </c>
      <c r="H208">
        <v>2014</v>
      </c>
      <c r="I208">
        <v>11892</v>
      </c>
      <c r="J208">
        <v>11</v>
      </c>
      <c r="K208" s="5">
        <v>49983.484329999999</v>
      </c>
      <c r="L208" s="6">
        <v>21385.239570000002</v>
      </c>
      <c r="M2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09" spans="1:13" x14ac:dyDescent="0.2">
      <c r="A209" t="s">
        <v>1638</v>
      </c>
      <c r="B209" t="s">
        <v>9</v>
      </c>
      <c r="C209">
        <v>2</v>
      </c>
      <c r="D209" s="6">
        <v>385379.86</v>
      </c>
      <c r="E209" s="6">
        <v>16546681198.690001</v>
      </c>
      <c r="F209">
        <v>16</v>
      </c>
      <c r="G209" t="s">
        <v>21</v>
      </c>
      <c r="H209">
        <v>2002</v>
      </c>
      <c r="I209">
        <v>11394</v>
      </c>
      <c r="J209">
        <v>23</v>
      </c>
      <c r="K209" s="5">
        <v>42935.030189999998</v>
      </c>
      <c r="L209" s="6">
        <v>24086.241099999999</v>
      </c>
      <c r="M2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0" spans="1:13" x14ac:dyDescent="0.2">
      <c r="A210" t="s">
        <v>1642</v>
      </c>
      <c r="B210" t="s">
        <v>24</v>
      </c>
      <c r="C210">
        <v>2</v>
      </c>
      <c r="D210" s="6">
        <v>170048.88</v>
      </c>
      <c r="E210" s="6">
        <v>56542006349.139999</v>
      </c>
      <c r="F210">
        <v>10</v>
      </c>
      <c r="G210" t="s">
        <v>19</v>
      </c>
      <c r="H210">
        <v>2013</v>
      </c>
      <c r="I210">
        <v>12737</v>
      </c>
      <c r="J210">
        <v>12</v>
      </c>
      <c r="K210" s="5">
        <v>332503.43920000002</v>
      </c>
      <c r="L210" s="6">
        <v>17004.88766</v>
      </c>
      <c r="M2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1" spans="1:13" x14ac:dyDescent="0.2">
      <c r="A211" t="s">
        <v>1645</v>
      </c>
      <c r="B211" t="s">
        <v>32</v>
      </c>
      <c r="C211">
        <v>9</v>
      </c>
      <c r="D211" s="6">
        <v>499283.28</v>
      </c>
      <c r="E211" s="6">
        <v>22502116330.619999</v>
      </c>
      <c r="F211">
        <v>15</v>
      </c>
      <c r="G211" t="s">
        <v>10</v>
      </c>
      <c r="H211">
        <v>2019</v>
      </c>
      <c r="I211">
        <v>13898</v>
      </c>
      <c r="J211">
        <v>6</v>
      </c>
      <c r="K211" s="5">
        <v>45067.836329999998</v>
      </c>
      <c r="L211" s="6">
        <v>33285.55186</v>
      </c>
      <c r="M2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2" spans="1:13" x14ac:dyDescent="0.2">
      <c r="A212" t="s">
        <v>1648</v>
      </c>
      <c r="B212" t="s">
        <v>24</v>
      </c>
      <c r="C212">
        <v>7</v>
      </c>
      <c r="D212" s="6">
        <v>3168.2</v>
      </c>
      <c r="E212" s="6">
        <v>4777394492.6199999</v>
      </c>
      <c r="F212">
        <v>14</v>
      </c>
      <c r="G212" t="s">
        <v>37</v>
      </c>
      <c r="H212">
        <v>2006</v>
      </c>
      <c r="I212">
        <v>16676</v>
      </c>
      <c r="J212">
        <v>19</v>
      </c>
      <c r="K212" s="5">
        <v>1507918.2279999999</v>
      </c>
      <c r="L212" s="6">
        <v>226.3002271</v>
      </c>
      <c r="M2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3" spans="1:13" x14ac:dyDescent="0.2">
      <c r="A213" t="s">
        <v>1649</v>
      </c>
      <c r="B213" t="s">
        <v>49</v>
      </c>
      <c r="C213">
        <v>9</v>
      </c>
      <c r="D213" s="6">
        <v>363291.57</v>
      </c>
      <c r="E213" s="6">
        <v>7005519987.1300001</v>
      </c>
      <c r="F213">
        <v>5</v>
      </c>
      <c r="G213" t="s">
        <v>19</v>
      </c>
      <c r="H213">
        <v>2012</v>
      </c>
      <c r="I213">
        <v>1125</v>
      </c>
      <c r="J213">
        <v>13</v>
      </c>
      <c r="K213" s="5">
        <v>19282.464169999999</v>
      </c>
      <c r="L213" s="6">
        <v>72658.314129999999</v>
      </c>
      <c r="M2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4" spans="1:13" x14ac:dyDescent="0.2">
      <c r="A214" t="s">
        <v>1650</v>
      </c>
      <c r="B214" t="s">
        <v>42</v>
      </c>
      <c r="C214">
        <v>5</v>
      </c>
      <c r="D214" s="6">
        <v>141747.54999999999</v>
      </c>
      <c r="E214" s="6">
        <v>40203383926.349998</v>
      </c>
      <c r="F214">
        <v>2</v>
      </c>
      <c r="G214" t="s">
        <v>35</v>
      </c>
      <c r="H214">
        <v>2009</v>
      </c>
      <c r="I214">
        <v>14709</v>
      </c>
      <c r="J214">
        <v>16</v>
      </c>
      <c r="K214" s="5">
        <v>283625.66409999999</v>
      </c>
      <c r="L214" s="6">
        <v>70873.773549999998</v>
      </c>
      <c r="M2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5" spans="1:13" x14ac:dyDescent="0.2">
      <c r="A215" t="s">
        <v>1652</v>
      </c>
      <c r="B215" t="s">
        <v>9</v>
      </c>
      <c r="C215">
        <v>2</v>
      </c>
      <c r="D215" s="6">
        <v>184751.35999999999</v>
      </c>
      <c r="E215" s="6">
        <v>37673336158.599998</v>
      </c>
      <c r="F215">
        <v>7</v>
      </c>
      <c r="G215" t="s">
        <v>19</v>
      </c>
      <c r="H215">
        <v>2010</v>
      </c>
      <c r="I215">
        <v>7351</v>
      </c>
      <c r="J215">
        <v>15</v>
      </c>
      <c r="K215" s="5">
        <v>203912.71590000001</v>
      </c>
      <c r="L215" s="6">
        <v>26393.051299999999</v>
      </c>
      <c r="M2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6" spans="1:13" x14ac:dyDescent="0.2">
      <c r="A216" t="s">
        <v>188</v>
      </c>
      <c r="B216" t="s">
        <v>49</v>
      </c>
      <c r="C216">
        <v>6</v>
      </c>
      <c r="D216" s="6">
        <v>210832.2</v>
      </c>
      <c r="E216" s="6">
        <v>7771127335.71</v>
      </c>
      <c r="F216">
        <v>3</v>
      </c>
      <c r="G216" t="s">
        <v>37</v>
      </c>
      <c r="H216">
        <v>2020</v>
      </c>
      <c r="I216">
        <v>19866</v>
      </c>
      <c r="J216">
        <v>5</v>
      </c>
      <c r="K216" s="5">
        <v>36858.300360000001</v>
      </c>
      <c r="L216" s="6">
        <v>70277.399560000005</v>
      </c>
      <c r="M2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7" spans="1:13" x14ac:dyDescent="0.2">
      <c r="A217" t="s">
        <v>1659</v>
      </c>
      <c r="B217" t="s">
        <v>24</v>
      </c>
      <c r="C217">
        <v>2</v>
      </c>
      <c r="D217" s="6">
        <v>424144.7</v>
      </c>
      <c r="E217" s="6">
        <v>1569369645.7</v>
      </c>
      <c r="F217">
        <v>1</v>
      </c>
      <c r="G217" t="s">
        <v>35</v>
      </c>
      <c r="H217">
        <v>2016</v>
      </c>
      <c r="I217">
        <v>12684</v>
      </c>
      <c r="J217">
        <v>9</v>
      </c>
      <c r="K217" s="5">
        <v>3699.0807329999998</v>
      </c>
      <c r="L217" s="6">
        <v>424144.70360000001</v>
      </c>
      <c r="M2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8" spans="1:13" x14ac:dyDescent="0.2">
      <c r="A218" t="s">
        <v>1661</v>
      </c>
      <c r="B218" t="s">
        <v>24</v>
      </c>
      <c r="C218">
        <v>3</v>
      </c>
      <c r="D218" s="6">
        <v>198424.22</v>
      </c>
      <c r="E218" s="6">
        <v>5619499784.8999996</v>
      </c>
      <c r="F218">
        <v>7</v>
      </c>
      <c r="G218" t="s">
        <v>33</v>
      </c>
      <c r="H218">
        <v>2015</v>
      </c>
      <c r="I218">
        <v>9675</v>
      </c>
      <c r="J218">
        <v>10</v>
      </c>
      <c r="K218" s="5">
        <v>28319.633860000002</v>
      </c>
      <c r="L218" s="6">
        <v>28346.317650000001</v>
      </c>
      <c r="M2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19" spans="1:13" x14ac:dyDescent="0.2">
      <c r="A219" t="s">
        <v>1662</v>
      </c>
      <c r="B219" t="s">
        <v>12</v>
      </c>
      <c r="C219">
        <v>5</v>
      </c>
      <c r="D219" s="6">
        <v>405199.38</v>
      </c>
      <c r="E219" s="6">
        <v>16098942856.6</v>
      </c>
      <c r="F219">
        <v>14</v>
      </c>
      <c r="G219" t="s">
        <v>35</v>
      </c>
      <c r="H219">
        <v>2023</v>
      </c>
      <c r="I219">
        <v>16193</v>
      </c>
      <c r="J219">
        <v>2</v>
      </c>
      <c r="K219" s="5">
        <v>39729.91691</v>
      </c>
      <c r="L219" s="6">
        <v>28942.81278</v>
      </c>
      <c r="M2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0" spans="1:13" x14ac:dyDescent="0.2">
      <c r="A220" t="s">
        <v>1669</v>
      </c>
      <c r="B220" t="s">
        <v>18</v>
      </c>
      <c r="C220">
        <v>1</v>
      </c>
      <c r="D220" s="6">
        <v>453942.96</v>
      </c>
      <c r="E220" s="6">
        <v>9919561132.0200005</v>
      </c>
      <c r="F220">
        <v>7</v>
      </c>
      <c r="G220" t="s">
        <v>19</v>
      </c>
      <c r="H220">
        <v>2004</v>
      </c>
      <c r="I220">
        <v>16204</v>
      </c>
      <c r="J220">
        <v>21</v>
      </c>
      <c r="K220" s="5">
        <v>21850.999240000001</v>
      </c>
      <c r="L220" s="6">
        <v>64848.993719999999</v>
      </c>
      <c r="M2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1" spans="1:13" x14ac:dyDescent="0.2">
      <c r="A221" t="s">
        <v>1670</v>
      </c>
      <c r="B221" t="s">
        <v>49</v>
      </c>
      <c r="C221">
        <v>5</v>
      </c>
      <c r="D221" s="6">
        <v>293162.27</v>
      </c>
      <c r="E221" s="6">
        <v>5674496665.54</v>
      </c>
      <c r="F221">
        <v>5</v>
      </c>
      <c r="G221" t="s">
        <v>35</v>
      </c>
      <c r="H221">
        <v>2001</v>
      </c>
      <c r="I221">
        <v>16922</v>
      </c>
      <c r="J221">
        <v>24</v>
      </c>
      <c r="K221" s="5">
        <v>19355.162690000001</v>
      </c>
      <c r="L221" s="6">
        <v>58632.454760000001</v>
      </c>
      <c r="M2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2" spans="1:13" x14ac:dyDescent="0.2">
      <c r="A222" t="s">
        <v>1673</v>
      </c>
      <c r="B222" t="s">
        <v>12</v>
      </c>
      <c r="C222">
        <v>8</v>
      </c>
      <c r="D222" s="6">
        <v>86719.09</v>
      </c>
      <c r="E222" s="6">
        <v>35427442252.449997</v>
      </c>
      <c r="F222">
        <v>47</v>
      </c>
      <c r="G222" t="s">
        <v>21</v>
      </c>
      <c r="H222">
        <v>2002</v>
      </c>
      <c r="I222">
        <v>12659</v>
      </c>
      <c r="J222">
        <v>23</v>
      </c>
      <c r="K222" s="5">
        <v>408530.07089999999</v>
      </c>
      <c r="L222" s="6">
        <v>1845.086998</v>
      </c>
      <c r="M2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3" spans="1:13" x14ac:dyDescent="0.2">
      <c r="A223" t="s">
        <v>1675</v>
      </c>
      <c r="B223" t="s">
        <v>15</v>
      </c>
      <c r="C223">
        <v>1</v>
      </c>
      <c r="D223" s="6">
        <v>4746.54</v>
      </c>
      <c r="E223" s="6">
        <v>16714106606.83</v>
      </c>
      <c r="F223">
        <v>23</v>
      </c>
      <c r="G223" t="s">
        <v>13</v>
      </c>
      <c r="H223">
        <v>2009</v>
      </c>
      <c r="I223">
        <v>15006</v>
      </c>
      <c r="J223">
        <v>16</v>
      </c>
      <c r="K223" s="5">
        <v>3521324.2769999998</v>
      </c>
      <c r="L223" s="6">
        <v>206.3712467</v>
      </c>
      <c r="M2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4" spans="1:13" x14ac:dyDescent="0.2">
      <c r="A224" t="s">
        <v>1677</v>
      </c>
      <c r="B224" t="s">
        <v>32</v>
      </c>
      <c r="C224">
        <v>3</v>
      </c>
      <c r="D224" s="6">
        <v>290624.3</v>
      </c>
      <c r="E224" s="6">
        <v>4981677506.3900003</v>
      </c>
      <c r="F224">
        <v>13</v>
      </c>
      <c r="G224" t="s">
        <v>37</v>
      </c>
      <c r="H224">
        <v>2000</v>
      </c>
      <c r="I224">
        <v>7647</v>
      </c>
      <c r="J224">
        <v>25</v>
      </c>
      <c r="K224" s="5">
        <v>17140.29709</v>
      </c>
      <c r="L224" s="6">
        <v>22355.715560000001</v>
      </c>
      <c r="M2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5" spans="1:13" x14ac:dyDescent="0.2">
      <c r="A225" t="s">
        <v>1681</v>
      </c>
      <c r="B225" t="s">
        <v>32</v>
      </c>
      <c r="C225">
        <v>2</v>
      </c>
      <c r="D225" s="6">
        <v>46453.3</v>
      </c>
      <c r="E225" s="6">
        <v>7165968143.4399996</v>
      </c>
      <c r="F225">
        <v>1</v>
      </c>
      <c r="G225" t="s">
        <v>19</v>
      </c>
      <c r="H225">
        <v>2019</v>
      </c>
      <c r="I225">
        <v>3403</v>
      </c>
      <c r="J225">
        <v>6</v>
      </c>
      <c r="K225" s="5">
        <v>154260.7709</v>
      </c>
      <c r="L225" s="6">
        <v>46453.298849999999</v>
      </c>
      <c r="M2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6" spans="1:13" x14ac:dyDescent="0.2">
      <c r="A226" t="s">
        <v>1684</v>
      </c>
      <c r="B226" t="s">
        <v>49</v>
      </c>
      <c r="C226">
        <v>9</v>
      </c>
      <c r="D226" s="6">
        <v>258506.63</v>
      </c>
      <c r="E226" s="6">
        <v>11615347211.959999</v>
      </c>
      <c r="F226">
        <v>11</v>
      </c>
      <c r="G226" t="s">
        <v>27</v>
      </c>
      <c r="H226">
        <v>2007</v>
      </c>
      <c r="I226">
        <v>19737</v>
      </c>
      <c r="J226">
        <v>18</v>
      </c>
      <c r="K226" s="5">
        <v>44931.492830000003</v>
      </c>
      <c r="L226" s="6">
        <v>23500.60255</v>
      </c>
      <c r="M2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7" spans="1:13" x14ac:dyDescent="0.2">
      <c r="A227" t="s">
        <v>191</v>
      </c>
      <c r="B227" t="s">
        <v>18</v>
      </c>
      <c r="C227">
        <v>7</v>
      </c>
      <c r="D227" s="6">
        <v>222517.68</v>
      </c>
      <c r="E227" s="6">
        <v>7460309814.8199997</v>
      </c>
      <c r="F227">
        <v>11</v>
      </c>
      <c r="G227" t="s">
        <v>16</v>
      </c>
      <c r="H227">
        <v>2017</v>
      </c>
      <c r="I227">
        <v>16114</v>
      </c>
      <c r="J227">
        <v>8</v>
      </c>
      <c r="K227" s="5">
        <v>33525.818180000002</v>
      </c>
      <c r="L227" s="6">
        <v>20228.88004</v>
      </c>
      <c r="M2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8" spans="1:13" x14ac:dyDescent="0.2">
      <c r="A228" t="s">
        <v>1691</v>
      </c>
      <c r="B228" t="s">
        <v>42</v>
      </c>
      <c r="C228">
        <v>8</v>
      </c>
      <c r="D228" s="6">
        <v>489879.62</v>
      </c>
      <c r="E228" s="6">
        <v>11320632232.34</v>
      </c>
      <c r="F228">
        <v>6</v>
      </c>
      <c r="G228" t="s">
        <v>19</v>
      </c>
      <c r="H228">
        <v>2006</v>
      </c>
      <c r="I228">
        <v>13413</v>
      </c>
      <c r="J228">
        <v>19</v>
      </c>
      <c r="K228" s="5">
        <v>23108.008249999999</v>
      </c>
      <c r="L228" s="6">
        <v>81646.603700000007</v>
      </c>
      <c r="M2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29" spans="1:13" x14ac:dyDescent="0.2">
      <c r="A229" t="s">
        <v>1692</v>
      </c>
      <c r="B229" t="s">
        <v>12</v>
      </c>
      <c r="C229">
        <v>9</v>
      </c>
      <c r="D229" s="6">
        <v>302826.14</v>
      </c>
      <c r="E229" s="6">
        <v>11229996702.35</v>
      </c>
      <c r="F229">
        <v>5</v>
      </c>
      <c r="G229" t="s">
        <v>33</v>
      </c>
      <c r="H229">
        <v>2001</v>
      </c>
      <c r="I229">
        <v>16493</v>
      </c>
      <c r="J229">
        <v>24</v>
      </c>
      <c r="K229" s="5">
        <v>37082.973839999999</v>
      </c>
      <c r="L229" s="6">
        <v>60565.22827</v>
      </c>
      <c r="M2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0" spans="1:13" x14ac:dyDescent="0.2">
      <c r="A230" t="s">
        <v>192</v>
      </c>
      <c r="B230" t="s">
        <v>49</v>
      </c>
      <c r="C230">
        <v>4</v>
      </c>
      <c r="D230" s="6">
        <v>394213.61</v>
      </c>
      <c r="E230" s="6">
        <v>13331722858.07</v>
      </c>
      <c r="F230">
        <v>18</v>
      </c>
      <c r="G230" t="s">
        <v>33</v>
      </c>
      <c r="H230">
        <v>2011</v>
      </c>
      <c r="I230">
        <v>1948</v>
      </c>
      <c r="J230">
        <v>14</v>
      </c>
      <c r="K230" s="5">
        <v>33817.524810000003</v>
      </c>
      <c r="L230" s="6">
        <v>21900.756290000001</v>
      </c>
      <c r="M2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1" spans="1:13" x14ac:dyDescent="0.2">
      <c r="A231" t="s">
        <v>1695</v>
      </c>
      <c r="B231" t="s">
        <v>9</v>
      </c>
      <c r="C231">
        <v>9</v>
      </c>
      <c r="D231" s="6">
        <v>279745.94</v>
      </c>
      <c r="E231" s="6">
        <v>8083055922.6400003</v>
      </c>
      <c r="F231">
        <v>13</v>
      </c>
      <c r="G231" t="s">
        <v>13</v>
      </c>
      <c r="H231">
        <v>2016</v>
      </c>
      <c r="I231">
        <v>10387</v>
      </c>
      <c r="J231">
        <v>9</v>
      </c>
      <c r="K231" s="5">
        <v>28893.274730000001</v>
      </c>
      <c r="L231" s="6">
        <v>21518.918129999998</v>
      </c>
      <c r="M2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2" spans="1:13" x14ac:dyDescent="0.2">
      <c r="A232" t="s">
        <v>1696</v>
      </c>
      <c r="B232" t="s">
        <v>24</v>
      </c>
      <c r="C232">
        <v>7</v>
      </c>
      <c r="D232" s="6">
        <v>7879.07</v>
      </c>
      <c r="E232" s="6">
        <v>27859692136.48</v>
      </c>
      <c r="F232">
        <v>42</v>
      </c>
      <c r="G232" t="s">
        <v>19</v>
      </c>
      <c r="H232">
        <v>2021</v>
      </c>
      <c r="I232">
        <v>13495</v>
      </c>
      <c r="J232">
        <v>4</v>
      </c>
      <c r="K232" s="5">
        <v>3535910.1609999998</v>
      </c>
      <c r="L232" s="6">
        <v>187.5969087</v>
      </c>
      <c r="M2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3" spans="1:13" x14ac:dyDescent="0.2">
      <c r="A233" t="s">
        <v>1697</v>
      </c>
      <c r="B233" t="s">
        <v>15</v>
      </c>
      <c r="C233">
        <v>7</v>
      </c>
      <c r="D233" s="6">
        <v>104183.45</v>
      </c>
      <c r="E233" s="6">
        <v>21271218622.080002</v>
      </c>
      <c r="F233">
        <v>4</v>
      </c>
      <c r="G233" t="s">
        <v>37</v>
      </c>
      <c r="H233">
        <v>2004</v>
      </c>
      <c r="I233">
        <v>11918</v>
      </c>
      <c r="J233">
        <v>21</v>
      </c>
      <c r="K233" s="5">
        <v>204169.80900000001</v>
      </c>
      <c r="L233" s="6">
        <v>26045.861700000001</v>
      </c>
      <c r="M2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4" spans="1:13" x14ac:dyDescent="0.2">
      <c r="A234" t="s">
        <v>1699</v>
      </c>
      <c r="B234" t="s">
        <v>9</v>
      </c>
      <c r="C234">
        <v>9</v>
      </c>
      <c r="D234" s="6">
        <v>440714.38</v>
      </c>
      <c r="E234" s="6">
        <v>13452385335.49</v>
      </c>
      <c r="F234">
        <v>14</v>
      </c>
      <c r="G234" t="s">
        <v>16</v>
      </c>
      <c r="H234">
        <v>2010</v>
      </c>
      <c r="I234">
        <v>1145</v>
      </c>
      <c r="J234">
        <v>15</v>
      </c>
      <c r="K234" s="5">
        <v>30523.044809999999</v>
      </c>
      <c r="L234" s="6">
        <v>31479.59823</v>
      </c>
      <c r="M2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5" spans="1:13" x14ac:dyDescent="0.2">
      <c r="A235" t="s">
        <v>1703</v>
      </c>
      <c r="B235" t="s">
        <v>9</v>
      </c>
      <c r="C235">
        <v>3</v>
      </c>
      <c r="D235" s="6">
        <v>431601.24</v>
      </c>
      <c r="E235" s="6">
        <v>6876262319.04</v>
      </c>
      <c r="F235">
        <v>6</v>
      </c>
      <c r="G235" t="s">
        <v>16</v>
      </c>
      <c r="H235">
        <v>2004</v>
      </c>
      <c r="I235">
        <v>7558</v>
      </c>
      <c r="J235">
        <v>21</v>
      </c>
      <c r="K235" s="5">
        <v>15930.980030000001</v>
      </c>
      <c r="L235" s="6">
        <v>71933.539839999998</v>
      </c>
      <c r="M2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6" spans="1:13" x14ac:dyDescent="0.2">
      <c r="A236" t="s">
        <v>193</v>
      </c>
      <c r="B236" t="s">
        <v>12</v>
      </c>
      <c r="C236">
        <v>5</v>
      </c>
      <c r="D236" s="6">
        <v>205099.49</v>
      </c>
      <c r="E236" s="6">
        <v>33230182020.459999</v>
      </c>
      <c r="F236">
        <v>50</v>
      </c>
      <c r="G236" t="s">
        <v>37</v>
      </c>
      <c r="H236">
        <v>2015</v>
      </c>
      <c r="I236">
        <v>5852</v>
      </c>
      <c r="J236">
        <v>10</v>
      </c>
      <c r="K236" s="5">
        <v>162018.81839999999</v>
      </c>
      <c r="L236" s="6">
        <v>4101.9897879999999</v>
      </c>
      <c r="M2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7" spans="1:13" x14ac:dyDescent="0.2">
      <c r="A237" t="s">
        <v>1707</v>
      </c>
      <c r="B237" t="s">
        <v>32</v>
      </c>
      <c r="C237">
        <v>7</v>
      </c>
      <c r="D237" s="6">
        <v>410480.15</v>
      </c>
      <c r="E237" s="6">
        <v>19502464538.040001</v>
      </c>
      <c r="F237">
        <v>15</v>
      </c>
      <c r="G237" t="s">
        <v>35</v>
      </c>
      <c r="H237">
        <v>2005</v>
      </c>
      <c r="I237">
        <v>2018</v>
      </c>
      <c r="J237">
        <v>20</v>
      </c>
      <c r="K237" s="5">
        <v>47510.346660000003</v>
      </c>
      <c r="L237" s="6">
        <v>27365.343099999998</v>
      </c>
      <c r="M2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8" spans="1:13" x14ac:dyDescent="0.2">
      <c r="A238" t="s">
        <v>1709</v>
      </c>
      <c r="B238" t="s">
        <v>24</v>
      </c>
      <c r="C238">
        <v>5</v>
      </c>
      <c r="D238" s="6">
        <v>228285.13</v>
      </c>
      <c r="E238" s="6">
        <v>5120223355.1899996</v>
      </c>
      <c r="F238">
        <v>4</v>
      </c>
      <c r="G238" t="s">
        <v>13</v>
      </c>
      <c r="H238">
        <v>2017</v>
      </c>
      <c r="I238">
        <v>19997</v>
      </c>
      <c r="J238">
        <v>8</v>
      </c>
      <c r="K238" s="5">
        <v>22428.07043</v>
      </c>
      <c r="L238" s="6">
        <v>57071.28357</v>
      </c>
      <c r="M2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39" spans="1:13" x14ac:dyDescent="0.2">
      <c r="A239" t="s">
        <v>1710</v>
      </c>
      <c r="B239" t="s">
        <v>49</v>
      </c>
      <c r="C239">
        <v>3</v>
      </c>
      <c r="D239" s="6">
        <v>310308.58</v>
      </c>
      <c r="E239" s="6">
        <v>13673485576.26</v>
      </c>
      <c r="F239">
        <v>13</v>
      </c>
      <c r="G239" t="s">
        <v>27</v>
      </c>
      <c r="H239">
        <v>2003</v>
      </c>
      <c r="I239">
        <v>2544</v>
      </c>
      <c r="J239">
        <v>22</v>
      </c>
      <c r="K239" s="5">
        <v>44063.156369999997</v>
      </c>
      <c r="L239" s="6">
        <v>23869.89039</v>
      </c>
      <c r="M2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0" spans="1:13" x14ac:dyDescent="0.2">
      <c r="A240" t="s">
        <v>1714</v>
      </c>
      <c r="B240" t="s">
        <v>12</v>
      </c>
      <c r="C240">
        <v>4</v>
      </c>
      <c r="D240" s="6">
        <v>272474.40000000002</v>
      </c>
      <c r="E240" s="6">
        <v>13318946376.450001</v>
      </c>
      <c r="F240">
        <v>12</v>
      </c>
      <c r="G240" t="s">
        <v>27</v>
      </c>
      <c r="H240">
        <v>2007</v>
      </c>
      <c r="I240">
        <v>2569</v>
      </c>
      <c r="J240">
        <v>18</v>
      </c>
      <c r="K240" s="5">
        <v>48880.459179999998</v>
      </c>
      <c r="L240" s="6">
        <v>22706.200199999999</v>
      </c>
      <c r="M2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1" spans="1:13" x14ac:dyDescent="0.2">
      <c r="A241" t="s">
        <v>194</v>
      </c>
      <c r="B241" t="s">
        <v>15</v>
      </c>
      <c r="C241">
        <v>1</v>
      </c>
      <c r="D241" s="6">
        <v>14971.89</v>
      </c>
      <c r="E241" s="6">
        <v>34639574039.900002</v>
      </c>
      <c r="F241">
        <v>4</v>
      </c>
      <c r="G241" t="s">
        <v>21</v>
      </c>
      <c r="H241">
        <v>2013</v>
      </c>
      <c r="I241">
        <v>8416</v>
      </c>
      <c r="J241">
        <v>12</v>
      </c>
      <c r="K241" s="5">
        <v>2313639.7710000002</v>
      </c>
      <c r="L241" s="6">
        <v>3742.9723840000001</v>
      </c>
      <c r="M2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2" spans="1:13" x14ac:dyDescent="0.2">
      <c r="A242" t="s">
        <v>1716</v>
      </c>
      <c r="B242" t="s">
        <v>49</v>
      </c>
      <c r="C242">
        <v>8</v>
      </c>
      <c r="D242" s="6">
        <v>364531.26</v>
      </c>
      <c r="E242" s="6">
        <v>11989689629.74</v>
      </c>
      <c r="F242">
        <v>1</v>
      </c>
      <c r="G242" t="s">
        <v>37</v>
      </c>
      <c r="H242">
        <v>2018</v>
      </c>
      <c r="I242">
        <v>17974</v>
      </c>
      <c r="J242">
        <v>7</v>
      </c>
      <c r="K242" s="5">
        <v>32889.70336</v>
      </c>
      <c r="L242" s="6">
        <v>364531.26270000002</v>
      </c>
      <c r="M2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3" spans="1:13" x14ac:dyDescent="0.2">
      <c r="A243" t="s">
        <v>1719</v>
      </c>
      <c r="B243" t="s">
        <v>42</v>
      </c>
      <c r="C243">
        <v>8</v>
      </c>
      <c r="D243" s="6">
        <v>455143.82</v>
      </c>
      <c r="E243" s="6">
        <v>16731555320.67</v>
      </c>
      <c r="F243">
        <v>5</v>
      </c>
      <c r="G243" t="s">
        <v>37</v>
      </c>
      <c r="H243">
        <v>2021</v>
      </c>
      <c r="I243">
        <v>10531</v>
      </c>
      <c r="J243">
        <v>4</v>
      </c>
      <c r="K243" s="5">
        <v>36760.028969999999</v>
      </c>
      <c r="L243" s="6">
        <v>91028.764909999998</v>
      </c>
      <c r="M2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4" spans="1:13" x14ac:dyDescent="0.2">
      <c r="A244" t="s">
        <v>195</v>
      </c>
      <c r="B244" t="s">
        <v>15</v>
      </c>
      <c r="C244">
        <v>7</v>
      </c>
      <c r="D244" s="6">
        <v>279528.63</v>
      </c>
      <c r="E244" s="6">
        <v>9372294266.0599995</v>
      </c>
      <c r="F244">
        <v>11</v>
      </c>
      <c r="G244" t="s">
        <v>27</v>
      </c>
      <c r="H244">
        <v>2005</v>
      </c>
      <c r="I244">
        <v>2614</v>
      </c>
      <c r="J244">
        <v>20</v>
      </c>
      <c r="K244" s="5">
        <v>33527.924619999998</v>
      </c>
      <c r="L244" s="6">
        <v>25411.693370000001</v>
      </c>
      <c r="M2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5" spans="1:13" x14ac:dyDescent="0.2">
      <c r="A245" t="s">
        <v>1726</v>
      </c>
      <c r="B245" t="s">
        <v>12</v>
      </c>
      <c r="C245">
        <v>8</v>
      </c>
      <c r="D245" s="6">
        <v>482744.51</v>
      </c>
      <c r="E245" s="6">
        <v>15083519161.18</v>
      </c>
      <c r="F245">
        <v>19</v>
      </c>
      <c r="G245" t="s">
        <v>33</v>
      </c>
      <c r="H245">
        <v>2008</v>
      </c>
      <c r="I245">
        <v>13339</v>
      </c>
      <c r="J245">
        <v>17</v>
      </c>
      <c r="K245" s="5">
        <v>31244.345689999998</v>
      </c>
      <c r="L245" s="6">
        <v>25407.605899999999</v>
      </c>
      <c r="M2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6" spans="1:13" x14ac:dyDescent="0.2">
      <c r="A246" t="s">
        <v>1731</v>
      </c>
      <c r="B246" t="s">
        <v>49</v>
      </c>
      <c r="C246">
        <v>2</v>
      </c>
      <c r="D246" s="6">
        <v>474063.22</v>
      </c>
      <c r="E246" s="6">
        <v>13748864200.91</v>
      </c>
      <c r="F246">
        <v>13</v>
      </c>
      <c r="G246" t="s">
        <v>35</v>
      </c>
      <c r="H246">
        <v>2011</v>
      </c>
      <c r="I246">
        <v>13935</v>
      </c>
      <c r="J246">
        <v>14</v>
      </c>
      <c r="K246" s="5">
        <v>29001.174289999999</v>
      </c>
      <c r="L246" s="6">
        <v>36466.401729999998</v>
      </c>
      <c r="M2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7" spans="1:13" x14ac:dyDescent="0.2">
      <c r="A247" t="s">
        <v>1734</v>
      </c>
      <c r="B247" t="s">
        <v>32</v>
      </c>
      <c r="C247">
        <v>8</v>
      </c>
      <c r="D247" s="6">
        <v>418425.16</v>
      </c>
      <c r="E247" s="6">
        <v>8295553386.6899996</v>
      </c>
      <c r="F247">
        <v>2</v>
      </c>
      <c r="G247" t="s">
        <v>16</v>
      </c>
      <c r="H247">
        <v>2000</v>
      </c>
      <c r="I247">
        <v>11092</v>
      </c>
      <c r="J247">
        <v>25</v>
      </c>
      <c r="K247" s="5">
        <v>19824.656220000001</v>
      </c>
      <c r="L247" s="6">
        <v>209212.5803</v>
      </c>
      <c r="M2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8" spans="1:13" x14ac:dyDescent="0.2">
      <c r="A248" t="s">
        <v>1740</v>
      </c>
      <c r="B248" t="s">
        <v>9</v>
      </c>
      <c r="C248">
        <v>4</v>
      </c>
      <c r="D248" s="6">
        <v>381074.38</v>
      </c>
      <c r="E248" s="6">
        <v>12282488415.549999</v>
      </c>
      <c r="F248">
        <v>8</v>
      </c>
      <c r="G248" t="s">
        <v>27</v>
      </c>
      <c r="H248">
        <v>2010</v>
      </c>
      <c r="I248">
        <v>16997</v>
      </c>
      <c r="J248">
        <v>15</v>
      </c>
      <c r="K248" s="5">
        <v>32230.210289999999</v>
      </c>
      <c r="L248" s="6">
        <v>47634.297250000003</v>
      </c>
      <c r="M2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49" spans="1:13" x14ac:dyDescent="0.2">
      <c r="A249" t="s">
        <v>197</v>
      </c>
      <c r="B249" t="s">
        <v>12</v>
      </c>
      <c r="C249">
        <v>9</v>
      </c>
      <c r="D249" s="6">
        <v>7405.68</v>
      </c>
      <c r="E249" s="6">
        <v>23189372674.080002</v>
      </c>
      <c r="F249">
        <v>41</v>
      </c>
      <c r="G249" t="s">
        <v>33</v>
      </c>
      <c r="H249">
        <v>2009</v>
      </c>
      <c r="I249">
        <v>2057</v>
      </c>
      <c r="J249">
        <v>16</v>
      </c>
      <c r="K249" s="5">
        <v>3131293.398</v>
      </c>
      <c r="L249" s="6">
        <v>180.62640669999999</v>
      </c>
      <c r="M2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0" spans="1:13" x14ac:dyDescent="0.2">
      <c r="A250" t="s">
        <v>1753</v>
      </c>
      <c r="B250" t="s">
        <v>24</v>
      </c>
      <c r="C250">
        <v>5</v>
      </c>
      <c r="D250" s="6">
        <v>71162.17</v>
      </c>
      <c r="E250" s="6">
        <v>28644753616.130001</v>
      </c>
      <c r="F250">
        <v>2</v>
      </c>
      <c r="G250" t="s">
        <v>13</v>
      </c>
      <c r="H250">
        <v>2018</v>
      </c>
      <c r="I250">
        <v>18777</v>
      </c>
      <c r="J250">
        <v>7</v>
      </c>
      <c r="K250" s="5">
        <v>402526.82410000003</v>
      </c>
      <c r="L250" s="6">
        <v>35581.085209999997</v>
      </c>
      <c r="M2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1" spans="1:13" x14ac:dyDescent="0.2">
      <c r="A251" t="s">
        <v>1754</v>
      </c>
      <c r="B251" t="s">
        <v>15</v>
      </c>
      <c r="C251">
        <v>10</v>
      </c>
      <c r="D251" s="6">
        <v>492344.39</v>
      </c>
      <c r="E251" s="6">
        <v>950154879.88</v>
      </c>
      <c r="F251">
        <v>7</v>
      </c>
      <c r="G251" t="s">
        <v>19</v>
      </c>
      <c r="H251">
        <v>2015</v>
      </c>
      <c r="I251">
        <v>10017</v>
      </c>
      <c r="J251">
        <v>10</v>
      </c>
      <c r="K251" s="5">
        <v>1928.858252</v>
      </c>
      <c r="L251" s="6">
        <v>70334.912559999997</v>
      </c>
      <c r="M2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2" spans="1:13" x14ac:dyDescent="0.2">
      <c r="A252" t="s">
        <v>198</v>
      </c>
      <c r="B252" t="s">
        <v>49</v>
      </c>
      <c r="C252">
        <v>8</v>
      </c>
      <c r="D252" s="6">
        <v>416063.58</v>
      </c>
      <c r="E252" s="6">
        <v>7671882583.8500004</v>
      </c>
      <c r="F252">
        <v>17</v>
      </c>
      <c r="G252" t="s">
        <v>33</v>
      </c>
      <c r="H252">
        <v>2021</v>
      </c>
      <c r="I252">
        <v>11718</v>
      </c>
      <c r="J252">
        <v>4</v>
      </c>
      <c r="K252" s="5">
        <v>18438.20739</v>
      </c>
      <c r="L252" s="6">
        <v>24474.32806</v>
      </c>
      <c r="M2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3" spans="1:13" x14ac:dyDescent="0.2">
      <c r="A253" t="s">
        <v>1755</v>
      </c>
      <c r="B253" t="s">
        <v>32</v>
      </c>
      <c r="C253">
        <v>6</v>
      </c>
      <c r="D253" s="6">
        <v>377114.7</v>
      </c>
      <c r="E253" s="6">
        <v>18461461345.639999</v>
      </c>
      <c r="F253">
        <v>17</v>
      </c>
      <c r="G253" t="s">
        <v>37</v>
      </c>
      <c r="H253">
        <v>2017</v>
      </c>
      <c r="I253">
        <v>7577</v>
      </c>
      <c r="J253">
        <v>8</v>
      </c>
      <c r="K253" s="5">
        <v>48953.499969999997</v>
      </c>
      <c r="L253" s="6">
        <v>22183.217379999998</v>
      </c>
      <c r="M2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4" spans="1:13" x14ac:dyDescent="0.2">
      <c r="A254" t="s">
        <v>1757</v>
      </c>
      <c r="B254" t="s">
        <v>18</v>
      </c>
      <c r="C254">
        <v>9</v>
      </c>
      <c r="D254" s="6">
        <v>359169.23</v>
      </c>
      <c r="E254" s="6">
        <v>15387387557.15</v>
      </c>
      <c r="F254">
        <v>5</v>
      </c>
      <c r="G254" t="s">
        <v>33</v>
      </c>
      <c r="H254">
        <v>2012</v>
      </c>
      <c r="I254">
        <v>5048</v>
      </c>
      <c r="J254">
        <v>13</v>
      </c>
      <c r="K254" s="5">
        <v>42840.608930000002</v>
      </c>
      <c r="L254" s="6">
        <v>71833.845379999999</v>
      </c>
      <c r="M2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5" spans="1:13" x14ac:dyDescent="0.2">
      <c r="A255" t="s">
        <v>1758</v>
      </c>
      <c r="B255" t="s">
        <v>49</v>
      </c>
      <c r="C255">
        <v>2</v>
      </c>
      <c r="D255" s="6">
        <v>91941.75</v>
      </c>
      <c r="E255" s="6">
        <v>41760944070.529999</v>
      </c>
      <c r="F255">
        <v>23</v>
      </c>
      <c r="G255" t="s">
        <v>21</v>
      </c>
      <c r="H255">
        <v>2010</v>
      </c>
      <c r="I255">
        <v>16188</v>
      </c>
      <c r="J255">
        <v>15</v>
      </c>
      <c r="K255" s="5">
        <v>454209.87780000002</v>
      </c>
      <c r="L255" s="6">
        <v>3997.4674960000002</v>
      </c>
      <c r="M2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6" spans="1:13" x14ac:dyDescent="0.2">
      <c r="A256" t="s">
        <v>1760</v>
      </c>
      <c r="B256" t="s">
        <v>32</v>
      </c>
      <c r="C256">
        <v>1</v>
      </c>
      <c r="D256" s="6">
        <v>400817.71</v>
      </c>
      <c r="E256" s="6">
        <v>8959020892.3199997</v>
      </c>
      <c r="F256">
        <v>1</v>
      </c>
      <c r="G256" t="s">
        <v>10</v>
      </c>
      <c r="H256">
        <v>2023</v>
      </c>
      <c r="I256">
        <v>1748</v>
      </c>
      <c r="J256">
        <v>2</v>
      </c>
      <c r="K256" s="5">
        <v>22350.85874</v>
      </c>
      <c r="L256" s="6">
        <v>400817.71250000002</v>
      </c>
      <c r="M2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7" spans="1:13" x14ac:dyDescent="0.2">
      <c r="A257" t="s">
        <v>1763</v>
      </c>
      <c r="B257" t="s">
        <v>15</v>
      </c>
      <c r="C257">
        <v>10</v>
      </c>
      <c r="D257" s="6">
        <v>173462.98</v>
      </c>
      <c r="E257" s="6">
        <v>84148770078.720001</v>
      </c>
      <c r="F257">
        <v>47</v>
      </c>
      <c r="G257" t="s">
        <v>21</v>
      </c>
      <c r="H257">
        <v>2009</v>
      </c>
      <c r="I257">
        <v>7156</v>
      </c>
      <c r="J257">
        <v>16</v>
      </c>
      <c r="K257" s="5">
        <v>485109.82770000002</v>
      </c>
      <c r="L257" s="6">
        <v>3690.7017139999998</v>
      </c>
      <c r="M2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8" spans="1:13" x14ac:dyDescent="0.2">
      <c r="A258" t="s">
        <v>1764</v>
      </c>
      <c r="B258" t="s">
        <v>24</v>
      </c>
      <c r="C258">
        <v>8</v>
      </c>
      <c r="D258" s="6">
        <v>10431.14</v>
      </c>
      <c r="E258" s="6">
        <v>32210325061.610001</v>
      </c>
      <c r="F258">
        <v>29</v>
      </c>
      <c r="G258" t="s">
        <v>35</v>
      </c>
      <c r="H258">
        <v>2004</v>
      </c>
      <c r="I258">
        <v>4529</v>
      </c>
      <c r="J258">
        <v>21</v>
      </c>
      <c r="K258" s="5">
        <v>3087898.6159999999</v>
      </c>
      <c r="L258" s="6">
        <v>359.69461519999999</v>
      </c>
      <c r="M2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59" spans="1:13" x14ac:dyDescent="0.2">
      <c r="A259" t="s">
        <v>199</v>
      </c>
      <c r="B259" t="s">
        <v>32</v>
      </c>
      <c r="C259">
        <v>7</v>
      </c>
      <c r="D259" s="6">
        <v>124628.15</v>
      </c>
      <c r="E259" s="6">
        <v>35295173028.010002</v>
      </c>
      <c r="F259">
        <v>44</v>
      </c>
      <c r="G259" t="s">
        <v>29</v>
      </c>
      <c r="H259">
        <v>2022</v>
      </c>
      <c r="I259">
        <v>1465</v>
      </c>
      <c r="J259">
        <v>3</v>
      </c>
      <c r="K259" s="5">
        <v>283202.864</v>
      </c>
      <c r="L259" s="6">
        <v>2832.4579050000002</v>
      </c>
      <c r="M2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0" spans="1:13" x14ac:dyDescent="0.2">
      <c r="A260" t="s">
        <v>1766</v>
      </c>
      <c r="B260" t="s">
        <v>49</v>
      </c>
      <c r="C260">
        <v>10</v>
      </c>
      <c r="D260" s="6">
        <v>338880.54</v>
      </c>
      <c r="E260" s="6">
        <v>5827812844.9200001</v>
      </c>
      <c r="F260">
        <v>2</v>
      </c>
      <c r="G260" t="s">
        <v>19</v>
      </c>
      <c r="H260">
        <v>2007</v>
      </c>
      <c r="I260">
        <v>7451</v>
      </c>
      <c r="J260">
        <v>18</v>
      </c>
      <c r="K260" s="5">
        <v>17196.24826</v>
      </c>
      <c r="L260" s="6">
        <v>169440.272</v>
      </c>
      <c r="M2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1" spans="1:13" x14ac:dyDescent="0.2">
      <c r="A261" t="s">
        <v>1771</v>
      </c>
      <c r="B261" t="s">
        <v>9</v>
      </c>
      <c r="C261">
        <v>2</v>
      </c>
      <c r="D261" s="6">
        <v>200021.97</v>
      </c>
      <c r="E261" s="6">
        <v>30402595785.950001</v>
      </c>
      <c r="F261">
        <v>39</v>
      </c>
      <c r="G261" t="s">
        <v>10</v>
      </c>
      <c r="H261">
        <v>2002</v>
      </c>
      <c r="I261">
        <v>15133</v>
      </c>
      <c r="J261">
        <v>23</v>
      </c>
      <c r="K261" s="5">
        <v>151995.2789</v>
      </c>
      <c r="L261" s="6">
        <v>5128.7685709999996</v>
      </c>
      <c r="M2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2" spans="1:13" x14ac:dyDescent="0.2">
      <c r="A262" t="s">
        <v>1773</v>
      </c>
      <c r="B262" t="s">
        <v>9</v>
      </c>
      <c r="C262">
        <v>10</v>
      </c>
      <c r="D262" s="6">
        <v>361859.01</v>
      </c>
      <c r="E262" s="6">
        <v>13893436943.780001</v>
      </c>
      <c r="F262">
        <v>13</v>
      </c>
      <c r="G262" t="s">
        <v>33</v>
      </c>
      <c r="H262">
        <v>2018</v>
      </c>
      <c r="I262">
        <v>16264</v>
      </c>
      <c r="J262">
        <v>7</v>
      </c>
      <c r="K262" s="5">
        <v>38393.613469999997</v>
      </c>
      <c r="L262" s="6">
        <v>27835.308710000001</v>
      </c>
      <c r="M2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3" spans="1:13" x14ac:dyDescent="0.2">
      <c r="A263" t="s">
        <v>1775</v>
      </c>
      <c r="B263" t="s">
        <v>42</v>
      </c>
      <c r="C263">
        <v>7</v>
      </c>
      <c r="D263" s="6">
        <v>347303.93</v>
      </c>
      <c r="E263" s="6">
        <v>11692432822.1</v>
      </c>
      <c r="F263">
        <v>7</v>
      </c>
      <c r="G263" t="s">
        <v>29</v>
      </c>
      <c r="H263">
        <v>2001</v>
      </c>
      <c r="I263">
        <v>8063</v>
      </c>
      <c r="J263">
        <v>24</v>
      </c>
      <c r="K263" s="5">
        <v>33665.283940000001</v>
      </c>
      <c r="L263" s="6">
        <v>49614.847569999998</v>
      </c>
      <c r="M2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4" spans="1:13" x14ac:dyDescent="0.2">
      <c r="A264" t="s">
        <v>1777</v>
      </c>
      <c r="B264" t="s">
        <v>18</v>
      </c>
      <c r="C264">
        <v>9</v>
      </c>
      <c r="D264" s="6">
        <v>343787.24</v>
      </c>
      <c r="E264" s="6">
        <v>6429188726.6700001</v>
      </c>
      <c r="F264">
        <v>1</v>
      </c>
      <c r="G264" t="s">
        <v>33</v>
      </c>
      <c r="H264">
        <v>2020</v>
      </c>
      <c r="I264">
        <v>5315</v>
      </c>
      <c r="J264">
        <v>5</v>
      </c>
      <c r="K264" s="5">
        <v>18700.068439999999</v>
      </c>
      <c r="L264" s="6">
        <v>343787.24129999999</v>
      </c>
      <c r="M2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5" spans="1:13" x14ac:dyDescent="0.2">
      <c r="A265" t="s">
        <v>1779</v>
      </c>
      <c r="B265" t="s">
        <v>24</v>
      </c>
      <c r="C265">
        <v>6</v>
      </c>
      <c r="D265" s="6">
        <v>326352.96999999997</v>
      </c>
      <c r="E265" s="6">
        <v>514371667.76999998</v>
      </c>
      <c r="F265">
        <v>2</v>
      </c>
      <c r="G265" t="s">
        <v>29</v>
      </c>
      <c r="H265">
        <v>2000</v>
      </c>
      <c r="I265">
        <v>7419</v>
      </c>
      <c r="J265">
        <v>25</v>
      </c>
      <c r="K265" s="5">
        <v>1575.1206970000001</v>
      </c>
      <c r="L265" s="6">
        <v>163176.4841</v>
      </c>
      <c r="M2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6" spans="1:13" x14ac:dyDescent="0.2">
      <c r="A266" t="s">
        <v>1781</v>
      </c>
      <c r="B266" t="s">
        <v>9</v>
      </c>
      <c r="C266">
        <v>2</v>
      </c>
      <c r="D266" s="6">
        <v>304929.14</v>
      </c>
      <c r="E266" s="6">
        <v>1222297884.9200001</v>
      </c>
      <c r="F266">
        <v>5</v>
      </c>
      <c r="G266" t="s">
        <v>33</v>
      </c>
      <c r="H266">
        <v>2001</v>
      </c>
      <c r="I266">
        <v>13648</v>
      </c>
      <c r="J266">
        <v>24</v>
      </c>
      <c r="K266" s="5">
        <v>4007.4652649999998</v>
      </c>
      <c r="L266" s="6">
        <v>60985.828950000003</v>
      </c>
      <c r="M2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7" spans="1:13" x14ac:dyDescent="0.2">
      <c r="A267" t="s">
        <v>1784</v>
      </c>
      <c r="B267" t="s">
        <v>42</v>
      </c>
      <c r="C267">
        <v>5</v>
      </c>
      <c r="D267" s="6">
        <v>439671.96</v>
      </c>
      <c r="E267" s="6">
        <v>9571503146.7800007</v>
      </c>
      <c r="F267">
        <v>19</v>
      </c>
      <c r="G267" t="s">
        <v>27</v>
      </c>
      <c r="H267">
        <v>2011</v>
      </c>
      <c r="I267">
        <v>6965</v>
      </c>
      <c r="J267">
        <v>14</v>
      </c>
      <c r="K267" s="5">
        <v>21768.646290000001</v>
      </c>
      <c r="L267" s="6">
        <v>23140.629700000001</v>
      </c>
      <c r="M2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8" spans="1:13" x14ac:dyDescent="0.2">
      <c r="A268" t="s">
        <v>201</v>
      </c>
      <c r="B268" t="s">
        <v>32</v>
      </c>
      <c r="C268">
        <v>10</v>
      </c>
      <c r="D268" s="6">
        <v>302359.32</v>
      </c>
      <c r="E268" s="6">
        <v>9708896500.8299999</v>
      </c>
      <c r="F268">
        <v>2</v>
      </c>
      <c r="G268" t="s">
        <v>10</v>
      </c>
      <c r="H268">
        <v>2011</v>
      </c>
      <c r="I268">
        <v>17466</v>
      </c>
      <c r="J268">
        <v>14</v>
      </c>
      <c r="K268" s="5">
        <v>32109.45926</v>
      </c>
      <c r="L268" s="6">
        <v>151179.658</v>
      </c>
      <c r="M2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69" spans="1:13" x14ac:dyDescent="0.2">
      <c r="A269" t="s">
        <v>1785</v>
      </c>
      <c r="B269" t="s">
        <v>42</v>
      </c>
      <c r="C269">
        <v>9</v>
      </c>
      <c r="D269" s="6">
        <v>373343.17</v>
      </c>
      <c r="E269" s="6">
        <v>14539408016.969999</v>
      </c>
      <c r="F269">
        <v>3</v>
      </c>
      <c r="G269" t="s">
        <v>21</v>
      </c>
      <c r="H269">
        <v>2014</v>
      </c>
      <c r="I269">
        <v>5155</v>
      </c>
      <c r="J269">
        <v>11</v>
      </c>
      <c r="K269" s="5">
        <v>38942.816729999999</v>
      </c>
      <c r="L269" s="6">
        <v>124447.7236</v>
      </c>
      <c r="M2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0" spans="1:13" x14ac:dyDescent="0.2">
      <c r="A270" t="s">
        <v>1786</v>
      </c>
      <c r="B270" t="s">
        <v>42</v>
      </c>
      <c r="C270">
        <v>4</v>
      </c>
      <c r="D270" s="6">
        <v>99238.8</v>
      </c>
      <c r="E270" s="6">
        <v>39542092204.709999</v>
      </c>
      <c r="F270">
        <v>36</v>
      </c>
      <c r="G270" t="s">
        <v>10</v>
      </c>
      <c r="H270">
        <v>2003</v>
      </c>
      <c r="I270">
        <v>5356</v>
      </c>
      <c r="J270">
        <v>22</v>
      </c>
      <c r="K270" s="5">
        <v>398452.94300000003</v>
      </c>
      <c r="L270" s="6">
        <v>2756.6334069999998</v>
      </c>
      <c r="M2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1" spans="1:13" x14ac:dyDescent="0.2">
      <c r="A271" t="s">
        <v>1788</v>
      </c>
      <c r="B271" t="s">
        <v>9</v>
      </c>
      <c r="C271">
        <v>2</v>
      </c>
      <c r="D271" s="6">
        <v>216963.67</v>
      </c>
      <c r="E271" s="6">
        <v>4854309502.1199999</v>
      </c>
      <c r="F271">
        <v>10</v>
      </c>
      <c r="G271" t="s">
        <v>16</v>
      </c>
      <c r="H271">
        <v>2011</v>
      </c>
      <c r="I271">
        <v>4606</v>
      </c>
      <c r="J271">
        <v>14</v>
      </c>
      <c r="K271" s="5">
        <v>22372.835220000001</v>
      </c>
      <c r="L271" s="6">
        <v>21696.367450000002</v>
      </c>
      <c r="M2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2" spans="1:13" x14ac:dyDescent="0.2">
      <c r="A272" t="s">
        <v>1789</v>
      </c>
      <c r="B272" t="s">
        <v>15</v>
      </c>
      <c r="C272">
        <v>7</v>
      </c>
      <c r="D272" s="6">
        <v>434521.63</v>
      </c>
      <c r="E272" s="6">
        <v>13518291194.76</v>
      </c>
      <c r="F272">
        <v>12</v>
      </c>
      <c r="G272" t="s">
        <v>37</v>
      </c>
      <c r="H272">
        <v>2007</v>
      </c>
      <c r="I272">
        <v>10676</v>
      </c>
      <c r="J272">
        <v>18</v>
      </c>
      <c r="K272" s="5">
        <v>31109.74408</v>
      </c>
      <c r="L272" s="6">
        <v>36210.135739999998</v>
      </c>
      <c r="M2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3" spans="1:13" x14ac:dyDescent="0.2">
      <c r="A273" t="s">
        <v>1791</v>
      </c>
      <c r="B273" t="s">
        <v>12</v>
      </c>
      <c r="C273">
        <v>4</v>
      </c>
      <c r="D273" s="6">
        <v>457625.42</v>
      </c>
      <c r="E273" s="6">
        <v>20984539652.200001</v>
      </c>
      <c r="F273">
        <v>8</v>
      </c>
      <c r="G273" t="s">
        <v>19</v>
      </c>
      <c r="H273">
        <v>2012</v>
      </c>
      <c r="I273">
        <v>5496</v>
      </c>
      <c r="J273">
        <v>13</v>
      </c>
      <c r="K273" s="5">
        <v>45854.27519</v>
      </c>
      <c r="L273" s="6">
        <v>57203.177730000003</v>
      </c>
      <c r="M2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4" spans="1:13" x14ac:dyDescent="0.2">
      <c r="A274" t="s">
        <v>202</v>
      </c>
      <c r="B274" t="s">
        <v>49</v>
      </c>
      <c r="C274">
        <v>6</v>
      </c>
      <c r="D274" s="6">
        <v>402250.7</v>
      </c>
      <c r="E274" s="6">
        <v>17218730897.77</v>
      </c>
      <c r="F274">
        <v>10</v>
      </c>
      <c r="G274" t="s">
        <v>33</v>
      </c>
      <c r="H274">
        <v>2018</v>
      </c>
      <c r="I274">
        <v>7468</v>
      </c>
      <c r="J274">
        <v>7</v>
      </c>
      <c r="K274" s="5">
        <v>42804.968540000002</v>
      </c>
      <c r="L274" s="6">
        <v>40225.070200000002</v>
      </c>
      <c r="M2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5" spans="1:13" x14ac:dyDescent="0.2">
      <c r="A275" t="s">
        <v>1795</v>
      </c>
      <c r="B275" t="s">
        <v>42</v>
      </c>
      <c r="C275">
        <v>1</v>
      </c>
      <c r="D275" s="6">
        <v>139992.85</v>
      </c>
      <c r="E275" s="6">
        <v>5494860219.3999996</v>
      </c>
      <c r="F275">
        <v>4</v>
      </c>
      <c r="G275" t="s">
        <v>33</v>
      </c>
      <c r="H275">
        <v>2019</v>
      </c>
      <c r="I275">
        <v>3514</v>
      </c>
      <c r="J275">
        <v>6</v>
      </c>
      <c r="K275" s="5">
        <v>39250.005799999999</v>
      </c>
      <c r="L275" s="6">
        <v>34998.21284</v>
      </c>
      <c r="M2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6" spans="1:13" x14ac:dyDescent="0.2">
      <c r="A276" t="s">
        <v>1805</v>
      </c>
      <c r="B276" t="s">
        <v>9</v>
      </c>
      <c r="C276">
        <v>9</v>
      </c>
      <c r="D276" s="6">
        <v>293244.78000000003</v>
      </c>
      <c r="E276" s="6">
        <v>77081032743.320007</v>
      </c>
      <c r="F276">
        <v>15</v>
      </c>
      <c r="G276" t="s">
        <v>27</v>
      </c>
      <c r="H276">
        <v>2006</v>
      </c>
      <c r="I276">
        <v>498</v>
      </c>
      <c r="J276">
        <v>19</v>
      </c>
      <c r="K276" s="5">
        <v>262854.60029999999</v>
      </c>
      <c r="L276" s="6">
        <v>19549.652010000002</v>
      </c>
      <c r="M2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7" spans="1:13" x14ac:dyDescent="0.2">
      <c r="A277" t="s">
        <v>1809</v>
      </c>
      <c r="B277" t="s">
        <v>12</v>
      </c>
      <c r="C277">
        <v>3</v>
      </c>
      <c r="D277" s="6">
        <v>283626.73</v>
      </c>
      <c r="E277" s="6">
        <v>10748297826.32</v>
      </c>
      <c r="F277">
        <v>9</v>
      </c>
      <c r="G277" t="s">
        <v>37</v>
      </c>
      <c r="H277">
        <v>2007</v>
      </c>
      <c r="I277">
        <v>17822</v>
      </c>
      <c r="J277">
        <v>18</v>
      </c>
      <c r="K277" s="5">
        <v>37894.927020000003</v>
      </c>
      <c r="L277" s="6">
        <v>31514.081010000002</v>
      </c>
      <c r="M2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8" spans="1:13" x14ac:dyDescent="0.2">
      <c r="A278" t="s">
        <v>1812</v>
      </c>
      <c r="B278" t="s">
        <v>9</v>
      </c>
      <c r="C278">
        <v>1</v>
      </c>
      <c r="D278" s="6">
        <v>99098.65</v>
      </c>
      <c r="E278" s="6">
        <v>32876388677.540001</v>
      </c>
      <c r="F278">
        <v>40</v>
      </c>
      <c r="G278" t="s">
        <v>27</v>
      </c>
      <c r="H278">
        <v>2000</v>
      </c>
      <c r="I278">
        <v>16322</v>
      </c>
      <c r="J278">
        <v>25</v>
      </c>
      <c r="K278" s="5">
        <v>331753.15139999997</v>
      </c>
      <c r="L278" s="6">
        <v>2477.466261</v>
      </c>
      <c r="M2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79" spans="1:13" x14ac:dyDescent="0.2">
      <c r="A279" t="s">
        <v>1816</v>
      </c>
      <c r="B279" t="s">
        <v>49</v>
      </c>
      <c r="C279">
        <v>2</v>
      </c>
      <c r="D279" s="6">
        <v>493370.52</v>
      </c>
      <c r="E279" s="6">
        <v>2331464517.02</v>
      </c>
      <c r="F279">
        <v>7</v>
      </c>
      <c r="G279" t="s">
        <v>13</v>
      </c>
      <c r="H279">
        <v>2023</v>
      </c>
      <c r="I279">
        <v>1064</v>
      </c>
      <c r="J279">
        <v>2</v>
      </c>
      <c r="K279" s="5">
        <v>4724.5853719999996</v>
      </c>
      <c r="L279" s="6">
        <v>70481.50301</v>
      </c>
      <c r="M2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0" spans="1:13" x14ac:dyDescent="0.2">
      <c r="A280" t="s">
        <v>1820</v>
      </c>
      <c r="B280" t="s">
        <v>12</v>
      </c>
      <c r="C280">
        <v>9</v>
      </c>
      <c r="D280" s="6">
        <v>70945.119999999995</v>
      </c>
      <c r="E280" s="6">
        <v>20673229530.720001</v>
      </c>
      <c r="F280">
        <v>2</v>
      </c>
      <c r="G280" t="s">
        <v>16</v>
      </c>
      <c r="H280">
        <v>2007</v>
      </c>
      <c r="I280">
        <v>1721</v>
      </c>
      <c r="J280">
        <v>18</v>
      </c>
      <c r="K280" s="5">
        <v>291396.4938</v>
      </c>
      <c r="L280" s="6">
        <v>35472.55891</v>
      </c>
      <c r="M2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1" spans="1:13" x14ac:dyDescent="0.2">
      <c r="A281" t="s">
        <v>1821</v>
      </c>
      <c r="B281" t="s">
        <v>12</v>
      </c>
      <c r="C281">
        <v>2</v>
      </c>
      <c r="D281" s="6">
        <v>105001.08</v>
      </c>
      <c r="E281" s="6">
        <v>29742990987.639999</v>
      </c>
      <c r="F281">
        <v>1</v>
      </c>
      <c r="G281" t="s">
        <v>13</v>
      </c>
      <c r="H281">
        <v>2000</v>
      </c>
      <c r="I281">
        <v>3653</v>
      </c>
      <c r="J281">
        <v>25</v>
      </c>
      <c r="K281" s="5">
        <v>283262.65590000001</v>
      </c>
      <c r="L281" s="6">
        <v>105001.0842</v>
      </c>
      <c r="M2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2" spans="1:13" x14ac:dyDescent="0.2">
      <c r="A282" t="s">
        <v>1823</v>
      </c>
      <c r="B282" t="s">
        <v>15</v>
      </c>
      <c r="C282">
        <v>7</v>
      </c>
      <c r="D282" s="6">
        <v>230040.41</v>
      </c>
      <c r="E282" s="6">
        <v>36449412398.360001</v>
      </c>
      <c r="F282">
        <v>2</v>
      </c>
      <c r="G282" t="s">
        <v>37</v>
      </c>
      <c r="H282">
        <v>2014</v>
      </c>
      <c r="I282">
        <v>11641</v>
      </c>
      <c r="J282">
        <v>11</v>
      </c>
      <c r="K282" s="5">
        <v>158446.86799999999</v>
      </c>
      <c r="L282" s="6">
        <v>115020.2046</v>
      </c>
      <c r="M2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3" spans="1:13" x14ac:dyDescent="0.2">
      <c r="A283" t="s">
        <v>1829</v>
      </c>
      <c r="B283" t="s">
        <v>49</v>
      </c>
      <c r="C283">
        <v>5</v>
      </c>
      <c r="D283" s="6">
        <v>246984.22</v>
      </c>
      <c r="E283" s="6">
        <v>1151006341.4300001</v>
      </c>
      <c r="F283">
        <v>5</v>
      </c>
      <c r="G283" t="s">
        <v>19</v>
      </c>
      <c r="H283">
        <v>2019</v>
      </c>
      <c r="I283">
        <v>725</v>
      </c>
      <c r="J283">
        <v>6</v>
      </c>
      <c r="K283" s="5">
        <v>4659.2423490000001</v>
      </c>
      <c r="L283" s="6">
        <v>49396.844850000001</v>
      </c>
      <c r="M2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4" spans="1:13" x14ac:dyDescent="0.2">
      <c r="A284" t="s">
        <v>1830</v>
      </c>
      <c r="B284" t="s">
        <v>42</v>
      </c>
      <c r="C284">
        <v>4</v>
      </c>
      <c r="D284" s="6">
        <v>434239.93</v>
      </c>
      <c r="E284" s="6">
        <v>7893166243.2799997</v>
      </c>
      <c r="F284">
        <v>16</v>
      </c>
      <c r="G284" t="s">
        <v>13</v>
      </c>
      <c r="H284">
        <v>2020</v>
      </c>
      <c r="I284">
        <v>13524</v>
      </c>
      <c r="J284">
        <v>5</v>
      </c>
      <c r="K284" s="5">
        <v>18175.970229999999</v>
      </c>
      <c r="L284" s="6">
        <v>27139.995490000001</v>
      </c>
      <c r="M2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5" spans="1:13" x14ac:dyDescent="0.2">
      <c r="A285" t="s">
        <v>1832</v>
      </c>
      <c r="B285" t="s">
        <v>18</v>
      </c>
      <c r="C285">
        <v>7</v>
      </c>
      <c r="D285" s="6">
        <v>497630.15</v>
      </c>
      <c r="E285" s="6">
        <v>2399022965.3499999</v>
      </c>
      <c r="F285">
        <v>3</v>
      </c>
      <c r="G285" t="s">
        <v>16</v>
      </c>
      <c r="H285">
        <v>2023</v>
      </c>
      <c r="I285">
        <v>16913</v>
      </c>
      <c r="J285">
        <v>2</v>
      </c>
      <c r="K285" s="5">
        <v>4819.8954880000001</v>
      </c>
      <c r="L285" s="6">
        <v>165876.7181</v>
      </c>
      <c r="M2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6" spans="1:13" x14ac:dyDescent="0.2">
      <c r="A286" t="s">
        <v>1839</v>
      </c>
      <c r="B286" t="s">
        <v>12</v>
      </c>
      <c r="C286">
        <v>6</v>
      </c>
      <c r="D286" s="6">
        <v>420833.81</v>
      </c>
      <c r="E286" s="6">
        <v>20002727059.48</v>
      </c>
      <c r="F286">
        <v>13</v>
      </c>
      <c r="G286" t="s">
        <v>13</v>
      </c>
      <c r="H286">
        <v>2012</v>
      </c>
      <c r="I286">
        <v>4593</v>
      </c>
      <c r="J286">
        <v>13</v>
      </c>
      <c r="K286" s="5">
        <v>47530.178619999999</v>
      </c>
      <c r="L286" s="6">
        <v>32371.83165</v>
      </c>
      <c r="M2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7" spans="1:13" x14ac:dyDescent="0.2">
      <c r="A287" t="s">
        <v>1841</v>
      </c>
      <c r="B287" t="s">
        <v>49</v>
      </c>
      <c r="C287">
        <v>2</v>
      </c>
      <c r="D287" s="6">
        <v>194485.68</v>
      </c>
      <c r="E287" s="6">
        <v>7680708013.0299997</v>
      </c>
      <c r="F287">
        <v>8</v>
      </c>
      <c r="G287" t="s">
        <v>13</v>
      </c>
      <c r="H287">
        <v>2013</v>
      </c>
      <c r="I287">
        <v>6697</v>
      </c>
      <c r="J287">
        <v>12</v>
      </c>
      <c r="K287" s="5">
        <v>39491.409879999999</v>
      </c>
      <c r="L287" s="6">
        <v>24310.709439999999</v>
      </c>
      <c r="M2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8" spans="1:13" x14ac:dyDescent="0.2">
      <c r="A288" t="s">
        <v>1842</v>
      </c>
      <c r="B288" t="s">
        <v>32</v>
      </c>
      <c r="C288">
        <v>7</v>
      </c>
      <c r="D288" s="6">
        <v>444569.96</v>
      </c>
      <c r="E288" s="6">
        <v>9964615516.1700001</v>
      </c>
      <c r="F288">
        <v>22</v>
      </c>
      <c r="G288" t="s">
        <v>29</v>
      </c>
      <c r="H288">
        <v>2021</v>
      </c>
      <c r="I288">
        <v>6251</v>
      </c>
      <c r="J288">
        <v>4</v>
      </c>
      <c r="K288" s="5">
        <v>22413.05487</v>
      </c>
      <c r="L288" s="6">
        <v>20207.72553</v>
      </c>
      <c r="M2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89" spans="1:13" x14ac:dyDescent="0.2">
      <c r="A289" t="s">
        <v>1849</v>
      </c>
      <c r="B289" t="s">
        <v>15</v>
      </c>
      <c r="C289">
        <v>4</v>
      </c>
      <c r="D289" s="6">
        <v>112730.6</v>
      </c>
      <c r="E289" s="6">
        <v>53610160121.589996</v>
      </c>
      <c r="F289">
        <v>23</v>
      </c>
      <c r="G289" t="s">
        <v>13</v>
      </c>
      <c r="H289">
        <v>2017</v>
      </c>
      <c r="I289">
        <v>9403</v>
      </c>
      <c r="J289">
        <v>8</v>
      </c>
      <c r="K289" s="5">
        <v>475558.98369999998</v>
      </c>
      <c r="L289" s="6">
        <v>4901.3302359999998</v>
      </c>
      <c r="M2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0" spans="1:13" x14ac:dyDescent="0.2">
      <c r="A290" t="s">
        <v>1851</v>
      </c>
      <c r="B290" t="s">
        <v>9</v>
      </c>
      <c r="C290">
        <v>6</v>
      </c>
      <c r="D290" s="6">
        <v>405912.76</v>
      </c>
      <c r="E290" s="6">
        <v>73453311759.660004</v>
      </c>
      <c r="F290">
        <v>38</v>
      </c>
      <c r="G290" t="s">
        <v>27</v>
      </c>
      <c r="H290">
        <v>2021</v>
      </c>
      <c r="I290">
        <v>15403</v>
      </c>
      <c r="J290">
        <v>4</v>
      </c>
      <c r="K290" s="5">
        <v>180957.36869999999</v>
      </c>
      <c r="L290" s="6">
        <v>10681.914860000001</v>
      </c>
      <c r="M2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1" spans="1:13" x14ac:dyDescent="0.2">
      <c r="A291" t="s">
        <v>1854</v>
      </c>
      <c r="B291" t="s">
        <v>42</v>
      </c>
      <c r="C291">
        <v>9</v>
      </c>
      <c r="D291" s="6">
        <v>235819.65</v>
      </c>
      <c r="E291" s="6">
        <v>52071008489.580002</v>
      </c>
      <c r="F291">
        <v>9</v>
      </c>
      <c r="G291" t="s">
        <v>21</v>
      </c>
      <c r="H291">
        <v>2017</v>
      </c>
      <c r="I291">
        <v>15697</v>
      </c>
      <c r="J291">
        <v>8</v>
      </c>
      <c r="K291" s="5">
        <v>220807.60519999999</v>
      </c>
      <c r="L291" s="6">
        <v>26202.183580000001</v>
      </c>
      <c r="M2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2" spans="1:13" x14ac:dyDescent="0.2">
      <c r="A292" t="s">
        <v>1855</v>
      </c>
      <c r="B292" t="s">
        <v>32</v>
      </c>
      <c r="C292">
        <v>4</v>
      </c>
      <c r="D292" s="6">
        <v>336739.59</v>
      </c>
      <c r="E292" s="6">
        <v>9741927841.0699997</v>
      </c>
      <c r="F292">
        <v>3</v>
      </c>
      <c r="G292" t="s">
        <v>13</v>
      </c>
      <c r="H292">
        <v>2022</v>
      </c>
      <c r="I292">
        <v>5262</v>
      </c>
      <c r="J292">
        <v>3</v>
      </c>
      <c r="K292" s="5">
        <v>28929.152959999999</v>
      </c>
      <c r="L292" s="6">
        <v>112246.52989999999</v>
      </c>
      <c r="M2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3" spans="1:13" x14ac:dyDescent="0.2">
      <c r="A293" t="s">
        <v>1861</v>
      </c>
      <c r="B293" t="s">
        <v>12</v>
      </c>
      <c r="C293">
        <v>4</v>
      </c>
      <c r="D293" s="6">
        <v>285550.15000000002</v>
      </c>
      <c r="E293" s="6">
        <v>862145227.5</v>
      </c>
      <c r="F293">
        <v>7</v>
      </c>
      <c r="G293" t="s">
        <v>13</v>
      </c>
      <c r="H293">
        <v>2018</v>
      </c>
      <c r="I293">
        <v>18188</v>
      </c>
      <c r="J293">
        <v>7</v>
      </c>
      <c r="K293" s="5">
        <v>3018.2428089999999</v>
      </c>
      <c r="L293" s="6">
        <v>40792.878120000001</v>
      </c>
      <c r="M2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4" spans="1:13" x14ac:dyDescent="0.2">
      <c r="A294" t="s">
        <v>1865</v>
      </c>
      <c r="B294" t="s">
        <v>18</v>
      </c>
      <c r="C294">
        <v>6</v>
      </c>
      <c r="D294" s="6">
        <v>1466.45</v>
      </c>
      <c r="E294" s="6">
        <v>30614297258.57</v>
      </c>
      <c r="F294">
        <v>2</v>
      </c>
      <c r="G294" t="s">
        <v>10</v>
      </c>
      <c r="H294">
        <v>2000</v>
      </c>
      <c r="I294">
        <v>15165</v>
      </c>
      <c r="J294">
        <v>25</v>
      </c>
      <c r="K294" s="5">
        <v>20876403.300000001</v>
      </c>
      <c r="L294" s="6">
        <v>733.22725549999996</v>
      </c>
      <c r="M2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5" spans="1:13" x14ac:dyDescent="0.2">
      <c r="A295" t="s">
        <v>1870</v>
      </c>
      <c r="B295" t="s">
        <v>32</v>
      </c>
      <c r="C295">
        <v>5</v>
      </c>
      <c r="D295" s="6">
        <v>2550.65</v>
      </c>
      <c r="E295" s="6">
        <v>12168159037.76</v>
      </c>
      <c r="F295">
        <v>34</v>
      </c>
      <c r="G295" t="s">
        <v>16</v>
      </c>
      <c r="H295">
        <v>2001</v>
      </c>
      <c r="I295">
        <v>18615</v>
      </c>
      <c r="J295">
        <v>24</v>
      </c>
      <c r="K295" s="5">
        <v>4770619.0410000002</v>
      </c>
      <c r="L295" s="7">
        <v>75.018976030000005</v>
      </c>
      <c r="M2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6" spans="1:13" x14ac:dyDescent="0.2">
      <c r="A296" t="s">
        <v>1873</v>
      </c>
      <c r="B296" t="s">
        <v>12</v>
      </c>
      <c r="C296">
        <v>4</v>
      </c>
      <c r="D296" s="6">
        <v>19636.79</v>
      </c>
      <c r="E296" s="6">
        <v>65400083748.080002</v>
      </c>
      <c r="F296">
        <v>49</v>
      </c>
      <c r="G296" t="s">
        <v>37</v>
      </c>
      <c r="H296">
        <v>2005</v>
      </c>
      <c r="I296">
        <v>6985</v>
      </c>
      <c r="J296">
        <v>20</v>
      </c>
      <c r="K296" s="5">
        <v>3330486.1209999998</v>
      </c>
      <c r="L296" s="6">
        <v>400.7508626</v>
      </c>
      <c r="M2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7" spans="1:13" x14ac:dyDescent="0.2">
      <c r="A297" t="s">
        <v>1874</v>
      </c>
      <c r="B297" t="s">
        <v>15</v>
      </c>
      <c r="C297">
        <v>6</v>
      </c>
      <c r="D297" s="6">
        <v>52438.28</v>
      </c>
      <c r="E297" s="6">
        <v>2563628166.54</v>
      </c>
      <c r="F297">
        <v>2</v>
      </c>
      <c r="G297" t="s">
        <v>13</v>
      </c>
      <c r="H297">
        <v>2006</v>
      </c>
      <c r="I297">
        <v>6779</v>
      </c>
      <c r="J297">
        <v>19</v>
      </c>
      <c r="K297" s="5">
        <v>48887.49136</v>
      </c>
      <c r="L297" s="6">
        <v>26219.137630000001</v>
      </c>
      <c r="M2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8" spans="1:13" x14ac:dyDescent="0.2">
      <c r="A298" t="s">
        <v>210</v>
      </c>
      <c r="B298" t="s">
        <v>32</v>
      </c>
      <c r="C298">
        <v>10</v>
      </c>
      <c r="D298" s="6">
        <v>215965.18</v>
      </c>
      <c r="E298" s="6">
        <v>9752567479.6100006</v>
      </c>
      <c r="F298">
        <v>4</v>
      </c>
      <c r="G298" t="s">
        <v>10</v>
      </c>
      <c r="H298">
        <v>2013</v>
      </c>
      <c r="I298">
        <v>11932</v>
      </c>
      <c r="J298">
        <v>12</v>
      </c>
      <c r="K298" s="5">
        <v>45157.054429999997</v>
      </c>
      <c r="L298" s="6">
        <v>53991.295689999999</v>
      </c>
      <c r="M2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299" spans="1:13" x14ac:dyDescent="0.2">
      <c r="A299" t="s">
        <v>1888</v>
      </c>
      <c r="B299" t="s">
        <v>9</v>
      </c>
      <c r="C299">
        <v>2</v>
      </c>
      <c r="D299" s="6">
        <v>441289.72</v>
      </c>
      <c r="E299" s="6">
        <v>1830839279.0799999</v>
      </c>
      <c r="F299">
        <v>2</v>
      </c>
      <c r="G299" t="s">
        <v>16</v>
      </c>
      <c r="H299">
        <v>2016</v>
      </c>
      <c r="I299">
        <v>18829</v>
      </c>
      <c r="J299">
        <v>9</v>
      </c>
      <c r="K299" s="5">
        <v>4147.8374110000004</v>
      </c>
      <c r="L299" s="6">
        <v>220644.85750000001</v>
      </c>
      <c r="M2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0" spans="1:13" x14ac:dyDescent="0.2">
      <c r="A300" t="s">
        <v>1893</v>
      </c>
      <c r="B300" t="s">
        <v>12</v>
      </c>
      <c r="C300">
        <v>10</v>
      </c>
      <c r="D300" s="6">
        <v>185165.17</v>
      </c>
      <c r="E300" s="6">
        <v>8376191209.6499996</v>
      </c>
      <c r="F300">
        <v>2</v>
      </c>
      <c r="G300" t="s">
        <v>35</v>
      </c>
      <c r="H300">
        <v>2000</v>
      </c>
      <c r="I300">
        <v>16894</v>
      </c>
      <c r="J300">
        <v>25</v>
      </c>
      <c r="K300" s="5">
        <v>45235.32172</v>
      </c>
      <c r="L300" s="6">
        <v>92582.585099999997</v>
      </c>
      <c r="M3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1" spans="1:13" x14ac:dyDescent="0.2">
      <c r="A301" t="s">
        <v>1894</v>
      </c>
      <c r="B301" t="s">
        <v>15</v>
      </c>
      <c r="C301">
        <v>9</v>
      </c>
      <c r="D301" s="6">
        <v>428305.57</v>
      </c>
      <c r="E301" s="6">
        <v>71432139335.649994</v>
      </c>
      <c r="F301">
        <v>40</v>
      </c>
      <c r="G301" t="s">
        <v>21</v>
      </c>
      <c r="H301">
        <v>2001</v>
      </c>
      <c r="I301">
        <v>7995</v>
      </c>
      <c r="J301">
        <v>24</v>
      </c>
      <c r="K301" s="5">
        <v>166777.45129999999</v>
      </c>
      <c r="L301" s="6">
        <v>10707.6392</v>
      </c>
      <c r="M3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2" spans="1:13" x14ac:dyDescent="0.2">
      <c r="A302" t="s">
        <v>1896</v>
      </c>
      <c r="B302" t="s">
        <v>32</v>
      </c>
      <c r="C302">
        <v>4</v>
      </c>
      <c r="D302" s="6">
        <v>179542.42</v>
      </c>
      <c r="E302" s="6">
        <v>3943550704.2199998</v>
      </c>
      <c r="F302">
        <v>3</v>
      </c>
      <c r="G302" t="s">
        <v>35</v>
      </c>
      <c r="H302">
        <v>2005</v>
      </c>
      <c r="I302">
        <v>19167</v>
      </c>
      <c r="J302">
        <v>20</v>
      </c>
      <c r="K302" s="5">
        <v>21963.450959999998</v>
      </c>
      <c r="L302" s="6">
        <v>59847.473709999998</v>
      </c>
      <c r="M3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3" spans="1:13" x14ac:dyDescent="0.2">
      <c r="A303" t="s">
        <v>1899</v>
      </c>
      <c r="B303" t="s">
        <v>32</v>
      </c>
      <c r="C303">
        <v>7</v>
      </c>
      <c r="D303" s="6">
        <v>423919.56</v>
      </c>
      <c r="E303" s="6">
        <v>12805848096.83</v>
      </c>
      <c r="F303">
        <v>8</v>
      </c>
      <c r="G303" t="s">
        <v>37</v>
      </c>
      <c r="H303">
        <v>2001</v>
      </c>
      <c r="I303">
        <v>2435</v>
      </c>
      <c r="J303">
        <v>24</v>
      </c>
      <c r="K303" s="5">
        <v>30207.202720000001</v>
      </c>
      <c r="L303" s="6">
        <v>52989.945370000001</v>
      </c>
      <c r="M3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4" spans="1:13" x14ac:dyDescent="0.2">
      <c r="A304" t="s">
        <v>1901</v>
      </c>
      <c r="B304" t="s">
        <v>9</v>
      </c>
      <c r="C304">
        <v>1</v>
      </c>
      <c r="D304" s="6">
        <v>619.9</v>
      </c>
      <c r="E304" s="6">
        <v>26105845111.549999</v>
      </c>
      <c r="F304">
        <v>10</v>
      </c>
      <c r="G304" t="s">
        <v>21</v>
      </c>
      <c r="H304">
        <v>2000</v>
      </c>
      <c r="I304">
        <v>6707</v>
      </c>
      <c r="J304">
        <v>25</v>
      </c>
      <c r="K304" s="5">
        <v>42112837.5</v>
      </c>
      <c r="L304" s="7">
        <v>61.990229200000002</v>
      </c>
      <c r="M3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5" spans="1:13" x14ac:dyDescent="0.2">
      <c r="A305" t="s">
        <v>1903</v>
      </c>
      <c r="B305" t="s">
        <v>32</v>
      </c>
      <c r="C305">
        <v>4</v>
      </c>
      <c r="D305" s="6">
        <v>22915.18</v>
      </c>
      <c r="E305" s="6">
        <v>40605246808.860001</v>
      </c>
      <c r="F305">
        <v>50</v>
      </c>
      <c r="G305" t="s">
        <v>21</v>
      </c>
      <c r="H305">
        <v>2014</v>
      </c>
      <c r="I305">
        <v>11201</v>
      </c>
      <c r="J305">
        <v>11</v>
      </c>
      <c r="K305" s="5">
        <v>1771979.236</v>
      </c>
      <c r="L305" s="6">
        <v>458.30360830000001</v>
      </c>
      <c r="M3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6" spans="1:13" x14ac:dyDescent="0.2">
      <c r="A306" t="s">
        <v>1905</v>
      </c>
      <c r="B306" t="s">
        <v>9</v>
      </c>
      <c r="C306">
        <v>6</v>
      </c>
      <c r="D306" s="6">
        <v>87741.21</v>
      </c>
      <c r="E306" s="6">
        <v>42550512524.139999</v>
      </c>
      <c r="F306">
        <v>50</v>
      </c>
      <c r="G306" t="s">
        <v>35</v>
      </c>
      <c r="H306">
        <v>2010</v>
      </c>
      <c r="I306">
        <v>16994</v>
      </c>
      <c r="J306">
        <v>15</v>
      </c>
      <c r="K306" s="5">
        <v>484953.72090000001</v>
      </c>
      <c r="L306" s="6">
        <v>1754.8241390000001</v>
      </c>
      <c r="M3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7" spans="1:13" x14ac:dyDescent="0.2">
      <c r="A307" t="s">
        <v>1909</v>
      </c>
      <c r="B307" t="s">
        <v>9</v>
      </c>
      <c r="C307">
        <v>2</v>
      </c>
      <c r="D307" s="6">
        <v>112433.5</v>
      </c>
      <c r="E307" s="6">
        <v>36103152059.440002</v>
      </c>
      <c r="F307">
        <v>40</v>
      </c>
      <c r="G307" t="s">
        <v>16</v>
      </c>
      <c r="H307">
        <v>2023</v>
      </c>
      <c r="I307">
        <v>788</v>
      </c>
      <c r="J307">
        <v>2</v>
      </c>
      <c r="K307" s="5">
        <v>321105.70880000002</v>
      </c>
      <c r="L307" s="6">
        <v>2810.837571</v>
      </c>
      <c r="M3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8" spans="1:13" x14ac:dyDescent="0.2">
      <c r="A308" t="s">
        <v>1912</v>
      </c>
      <c r="B308" t="s">
        <v>9</v>
      </c>
      <c r="C308">
        <v>1</v>
      </c>
      <c r="D308" s="6">
        <v>402499.27</v>
      </c>
      <c r="E308" s="6">
        <v>9120331784.6399994</v>
      </c>
      <c r="F308">
        <v>19</v>
      </c>
      <c r="G308" t="s">
        <v>27</v>
      </c>
      <c r="H308">
        <v>2017</v>
      </c>
      <c r="I308">
        <v>8828</v>
      </c>
      <c r="J308">
        <v>8</v>
      </c>
      <c r="K308" s="5">
        <v>22658.250380000001</v>
      </c>
      <c r="L308" s="6">
        <v>21184.17222</v>
      </c>
      <c r="M3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09" spans="1:13" x14ac:dyDescent="0.2">
      <c r="A309" t="s">
        <v>1913</v>
      </c>
      <c r="B309" t="s">
        <v>15</v>
      </c>
      <c r="C309">
        <v>7</v>
      </c>
      <c r="D309" s="6">
        <v>371359.07</v>
      </c>
      <c r="E309" s="6">
        <v>10125899288.700001</v>
      </c>
      <c r="F309">
        <v>14</v>
      </c>
      <c r="G309" t="s">
        <v>16</v>
      </c>
      <c r="H309">
        <v>2004</v>
      </c>
      <c r="I309">
        <v>17216</v>
      </c>
      <c r="J309">
        <v>21</v>
      </c>
      <c r="K309" s="5">
        <v>27266.138800000001</v>
      </c>
      <c r="L309" s="6">
        <v>26525.647809999999</v>
      </c>
      <c r="M3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0" spans="1:13" x14ac:dyDescent="0.2">
      <c r="A310" t="s">
        <v>1914</v>
      </c>
      <c r="B310" t="s">
        <v>12</v>
      </c>
      <c r="C310">
        <v>4</v>
      </c>
      <c r="D310" s="6">
        <v>242442.61</v>
      </c>
      <c r="E310" s="6">
        <v>8331405067.3500004</v>
      </c>
      <c r="F310">
        <v>11</v>
      </c>
      <c r="G310" t="s">
        <v>10</v>
      </c>
      <c r="H310">
        <v>2010</v>
      </c>
      <c r="I310">
        <v>15768</v>
      </c>
      <c r="J310">
        <v>15</v>
      </c>
      <c r="K310" s="5">
        <v>34363.442629999998</v>
      </c>
      <c r="L310" s="6">
        <v>22040.23702</v>
      </c>
      <c r="M3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1" spans="1:13" x14ac:dyDescent="0.2">
      <c r="A311" t="s">
        <v>1918</v>
      </c>
      <c r="B311" t="s">
        <v>32</v>
      </c>
      <c r="C311">
        <v>1</v>
      </c>
      <c r="D311" s="6">
        <v>440475.86</v>
      </c>
      <c r="E311" s="6">
        <v>1538843393.1400001</v>
      </c>
      <c r="F311">
        <v>20</v>
      </c>
      <c r="G311" t="s">
        <v>21</v>
      </c>
      <c r="H311">
        <v>2004</v>
      </c>
      <c r="I311">
        <v>14672</v>
      </c>
      <c r="J311">
        <v>21</v>
      </c>
      <c r="K311" s="5">
        <v>3492.593038</v>
      </c>
      <c r="L311" s="6">
        <v>22023.79293</v>
      </c>
      <c r="M3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2" spans="1:13" x14ac:dyDescent="0.2">
      <c r="A312" t="s">
        <v>1928</v>
      </c>
      <c r="B312" t="s">
        <v>12</v>
      </c>
      <c r="C312">
        <v>2</v>
      </c>
      <c r="D312" s="6">
        <v>334894.77</v>
      </c>
      <c r="E312" s="6">
        <v>5248902038.3299999</v>
      </c>
      <c r="F312">
        <v>2</v>
      </c>
      <c r="G312" t="s">
        <v>21</v>
      </c>
      <c r="H312">
        <v>2022</v>
      </c>
      <c r="I312">
        <v>6833</v>
      </c>
      <c r="J312">
        <v>3</v>
      </c>
      <c r="K312" s="5">
        <v>15672.287689999999</v>
      </c>
      <c r="L312" s="6">
        <v>167447.38380000001</v>
      </c>
      <c r="M3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3" spans="1:13" x14ac:dyDescent="0.2">
      <c r="A313" t="s">
        <v>1931</v>
      </c>
      <c r="B313" t="s">
        <v>18</v>
      </c>
      <c r="C313">
        <v>3</v>
      </c>
      <c r="D313" s="6">
        <v>223879.23</v>
      </c>
      <c r="E313" s="6">
        <v>35044834363.639999</v>
      </c>
      <c r="F313">
        <v>12</v>
      </c>
      <c r="G313" t="s">
        <v>19</v>
      </c>
      <c r="H313">
        <v>2022</v>
      </c>
      <c r="I313">
        <v>19139</v>
      </c>
      <c r="J313">
        <v>3</v>
      </c>
      <c r="K313" s="5">
        <v>156533.5508</v>
      </c>
      <c r="L313" s="6">
        <v>18656.602320000002</v>
      </c>
      <c r="M3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4" spans="1:13" x14ac:dyDescent="0.2">
      <c r="A314" t="s">
        <v>1954</v>
      </c>
      <c r="B314" t="s">
        <v>42</v>
      </c>
      <c r="C314">
        <v>10</v>
      </c>
      <c r="D314" s="6">
        <v>294427.37</v>
      </c>
      <c r="E314" s="6">
        <v>12322691953.940001</v>
      </c>
      <c r="F314">
        <v>4</v>
      </c>
      <c r="G314" t="s">
        <v>21</v>
      </c>
      <c r="H314">
        <v>2022</v>
      </c>
      <c r="I314">
        <v>717</v>
      </c>
      <c r="J314">
        <v>3</v>
      </c>
      <c r="K314" s="5">
        <v>41852.079469999997</v>
      </c>
      <c r="L314" s="6">
        <v>73606.841539999994</v>
      </c>
      <c r="M3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5" spans="1:13" x14ac:dyDescent="0.2">
      <c r="A315" t="s">
        <v>218</v>
      </c>
      <c r="B315" t="s">
        <v>42</v>
      </c>
      <c r="C315">
        <v>3</v>
      </c>
      <c r="D315" s="6">
        <v>302849.90000000002</v>
      </c>
      <c r="E315" s="6">
        <v>82497176408.139999</v>
      </c>
      <c r="F315">
        <v>23</v>
      </c>
      <c r="G315" t="s">
        <v>27</v>
      </c>
      <c r="H315">
        <v>2001</v>
      </c>
      <c r="I315">
        <v>16684</v>
      </c>
      <c r="J315">
        <v>24</v>
      </c>
      <c r="K315" s="5">
        <v>272401.84940000001</v>
      </c>
      <c r="L315" s="6">
        <v>13167.387070000001</v>
      </c>
      <c r="M3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6" spans="1:13" x14ac:dyDescent="0.2">
      <c r="A316" t="s">
        <v>1958</v>
      </c>
      <c r="B316" t="s">
        <v>24</v>
      </c>
      <c r="C316">
        <v>9</v>
      </c>
      <c r="D316" s="6">
        <v>170962.92</v>
      </c>
      <c r="E316" s="6">
        <v>32649809923.259998</v>
      </c>
      <c r="F316">
        <v>48</v>
      </c>
      <c r="G316" t="s">
        <v>29</v>
      </c>
      <c r="H316">
        <v>2016</v>
      </c>
      <c r="I316">
        <v>14582</v>
      </c>
      <c r="J316">
        <v>9</v>
      </c>
      <c r="K316" s="5">
        <v>190974.9713</v>
      </c>
      <c r="L316" s="6">
        <v>3561.7275249999998</v>
      </c>
      <c r="M3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7" spans="1:13" x14ac:dyDescent="0.2">
      <c r="A317" t="s">
        <v>1963</v>
      </c>
      <c r="B317" t="s">
        <v>32</v>
      </c>
      <c r="C317">
        <v>9</v>
      </c>
      <c r="D317" s="6">
        <v>241186.39</v>
      </c>
      <c r="E317" s="6">
        <v>10555231142.870001</v>
      </c>
      <c r="F317">
        <v>9</v>
      </c>
      <c r="G317" t="s">
        <v>21</v>
      </c>
      <c r="H317">
        <v>2023</v>
      </c>
      <c r="I317">
        <v>3127</v>
      </c>
      <c r="J317">
        <v>2</v>
      </c>
      <c r="K317" s="5">
        <v>43762.792379999999</v>
      </c>
      <c r="L317" s="6">
        <v>26798.48789</v>
      </c>
      <c r="M3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8" spans="1:13" x14ac:dyDescent="0.2">
      <c r="A318" t="s">
        <v>1965</v>
      </c>
      <c r="B318" t="s">
        <v>9</v>
      </c>
      <c r="C318">
        <v>2</v>
      </c>
      <c r="D318" s="6">
        <v>477951.13</v>
      </c>
      <c r="E318" s="6">
        <v>14351765759.889999</v>
      </c>
      <c r="F318">
        <v>5</v>
      </c>
      <c r="G318" t="s">
        <v>19</v>
      </c>
      <c r="H318">
        <v>2009</v>
      </c>
      <c r="I318">
        <v>14968</v>
      </c>
      <c r="J318">
        <v>16</v>
      </c>
      <c r="K318" s="5">
        <v>30026.684659999999</v>
      </c>
      <c r="L318" s="6">
        <v>95590.225649999993</v>
      </c>
      <c r="M3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19" spans="1:13" x14ac:dyDescent="0.2">
      <c r="A319" t="s">
        <v>1966</v>
      </c>
      <c r="B319" t="s">
        <v>32</v>
      </c>
      <c r="C319">
        <v>10</v>
      </c>
      <c r="D319" s="6">
        <v>117753.28</v>
      </c>
      <c r="E319" s="6">
        <v>36802367834.949997</v>
      </c>
      <c r="F319">
        <v>20</v>
      </c>
      <c r="G319" t="s">
        <v>10</v>
      </c>
      <c r="H319">
        <v>2002</v>
      </c>
      <c r="I319">
        <v>3233</v>
      </c>
      <c r="J319">
        <v>23</v>
      </c>
      <c r="K319" s="5">
        <v>312536.94170000002</v>
      </c>
      <c r="L319" s="6">
        <v>5887.6640120000002</v>
      </c>
      <c r="M3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0" spans="1:13" x14ac:dyDescent="0.2">
      <c r="A320" t="s">
        <v>220</v>
      </c>
      <c r="B320" t="s">
        <v>9</v>
      </c>
      <c r="C320">
        <v>6</v>
      </c>
      <c r="D320" s="6">
        <v>432241.38</v>
      </c>
      <c r="E320" s="6">
        <v>20690412801.23</v>
      </c>
      <c r="F320">
        <v>12</v>
      </c>
      <c r="G320" t="s">
        <v>27</v>
      </c>
      <c r="H320">
        <v>2019</v>
      </c>
      <c r="I320">
        <v>1214</v>
      </c>
      <c r="J320">
        <v>6</v>
      </c>
      <c r="K320" s="5">
        <v>47866.72853</v>
      </c>
      <c r="L320" s="6">
        <v>36020.114589999997</v>
      </c>
      <c r="M3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1" spans="1:13" x14ac:dyDescent="0.2">
      <c r="A321" t="s">
        <v>1976</v>
      </c>
      <c r="B321" t="s">
        <v>42</v>
      </c>
      <c r="C321">
        <v>1</v>
      </c>
      <c r="D321" s="6">
        <v>339166.21</v>
      </c>
      <c r="E321" s="6">
        <v>11315229224.01</v>
      </c>
      <c r="F321">
        <v>14</v>
      </c>
      <c r="G321" t="s">
        <v>37</v>
      </c>
      <c r="H321">
        <v>2003</v>
      </c>
      <c r="I321">
        <v>12541</v>
      </c>
      <c r="J321">
        <v>22</v>
      </c>
      <c r="K321" s="5">
        <v>33360.90062</v>
      </c>
      <c r="L321" s="6">
        <v>24226.157500000001</v>
      </c>
      <c r="M3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2" spans="1:13" x14ac:dyDescent="0.2">
      <c r="A322" t="s">
        <v>1978</v>
      </c>
      <c r="B322" t="s">
        <v>32</v>
      </c>
      <c r="C322">
        <v>1</v>
      </c>
      <c r="D322" s="6">
        <v>497534.97</v>
      </c>
      <c r="E322" s="6">
        <v>20745631212.900002</v>
      </c>
      <c r="F322">
        <v>8</v>
      </c>
      <c r="G322" t="s">
        <v>27</v>
      </c>
      <c r="H322">
        <v>2014</v>
      </c>
      <c r="I322">
        <v>2808</v>
      </c>
      <c r="J322">
        <v>11</v>
      </c>
      <c r="K322" s="5">
        <v>41695.830090000003</v>
      </c>
      <c r="L322" s="6">
        <v>62191.871570000003</v>
      </c>
      <c r="M3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3" spans="1:13" x14ac:dyDescent="0.2">
      <c r="A323" t="s">
        <v>1982</v>
      </c>
      <c r="B323" t="s">
        <v>32</v>
      </c>
      <c r="C323">
        <v>3</v>
      </c>
      <c r="D323" s="6">
        <v>381662.28</v>
      </c>
      <c r="E323" s="6">
        <v>109228608.61</v>
      </c>
      <c r="F323">
        <v>9</v>
      </c>
      <c r="G323" t="s">
        <v>33</v>
      </c>
      <c r="H323">
        <v>2013</v>
      </c>
      <c r="I323">
        <v>15116</v>
      </c>
      <c r="J323">
        <v>12</v>
      </c>
      <c r="K323" s="5">
        <v>285.1917866</v>
      </c>
      <c r="L323" s="6">
        <v>42406.919540000003</v>
      </c>
      <c r="M3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4" spans="1:13" x14ac:dyDescent="0.2">
      <c r="A324" t="s">
        <v>221</v>
      </c>
      <c r="B324" t="s">
        <v>42</v>
      </c>
      <c r="C324">
        <v>8</v>
      </c>
      <c r="D324" s="6">
        <v>1685.65</v>
      </c>
      <c r="E324" s="6">
        <v>7271955763.8100004</v>
      </c>
      <c r="F324">
        <v>5</v>
      </c>
      <c r="G324" t="s">
        <v>13</v>
      </c>
      <c r="H324">
        <v>2013</v>
      </c>
      <c r="I324">
        <v>1719</v>
      </c>
      <c r="J324">
        <v>12</v>
      </c>
      <c r="K324" s="5">
        <v>4314023.2659999998</v>
      </c>
      <c r="L324" s="6">
        <v>337.13096239999999</v>
      </c>
      <c r="M3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5" spans="1:13" x14ac:dyDescent="0.2">
      <c r="A325" t="s">
        <v>1987</v>
      </c>
      <c r="B325" t="s">
        <v>42</v>
      </c>
      <c r="C325">
        <v>10</v>
      </c>
      <c r="D325" s="6">
        <v>366299.23</v>
      </c>
      <c r="E325" s="6">
        <v>18044170204.650002</v>
      </c>
      <c r="F325">
        <v>14</v>
      </c>
      <c r="G325" t="s">
        <v>29</v>
      </c>
      <c r="H325">
        <v>2003</v>
      </c>
      <c r="I325">
        <v>15062</v>
      </c>
      <c r="J325">
        <v>22</v>
      </c>
      <c r="K325" s="5">
        <v>49259.737090000002</v>
      </c>
      <c r="L325" s="6">
        <v>26164.230920000002</v>
      </c>
      <c r="M3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6" spans="1:13" x14ac:dyDescent="0.2">
      <c r="A326" t="s">
        <v>1997</v>
      </c>
      <c r="B326" t="s">
        <v>49</v>
      </c>
      <c r="C326">
        <v>10</v>
      </c>
      <c r="D326" s="6">
        <v>435757.89</v>
      </c>
      <c r="E326" s="6">
        <v>10209261825.700001</v>
      </c>
      <c r="F326">
        <v>1</v>
      </c>
      <c r="G326" t="s">
        <v>37</v>
      </c>
      <c r="H326">
        <v>2022</v>
      </c>
      <c r="I326">
        <v>6997</v>
      </c>
      <c r="J326">
        <v>3</v>
      </c>
      <c r="K326" s="5">
        <v>23427.748039999999</v>
      </c>
      <c r="L326" s="6">
        <v>435757.89069999999</v>
      </c>
      <c r="M3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7" spans="1:13" x14ac:dyDescent="0.2">
      <c r="A327" t="s">
        <v>1998</v>
      </c>
      <c r="B327" t="s">
        <v>32</v>
      </c>
      <c r="C327">
        <v>3</v>
      </c>
      <c r="D327" s="6">
        <v>132681.97</v>
      </c>
      <c r="E327" s="6">
        <v>438234461.5</v>
      </c>
      <c r="F327">
        <v>3</v>
      </c>
      <c r="G327" t="s">
        <v>16</v>
      </c>
      <c r="H327">
        <v>2017</v>
      </c>
      <c r="I327">
        <v>1572</v>
      </c>
      <c r="J327">
        <v>8</v>
      </c>
      <c r="K327" s="5">
        <v>3301.8937470000001</v>
      </c>
      <c r="L327" s="6">
        <v>44227.324589999997</v>
      </c>
      <c r="M3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8" spans="1:13" x14ac:dyDescent="0.2">
      <c r="A328" t="s">
        <v>1999</v>
      </c>
      <c r="B328" t="s">
        <v>12</v>
      </c>
      <c r="C328">
        <v>6</v>
      </c>
      <c r="D328" s="6">
        <v>376832.86</v>
      </c>
      <c r="E328" s="6">
        <v>1179650910.3099999</v>
      </c>
      <c r="F328">
        <v>14</v>
      </c>
      <c r="G328" t="s">
        <v>10</v>
      </c>
      <c r="H328">
        <v>2014</v>
      </c>
      <c r="I328">
        <v>4672</v>
      </c>
      <c r="J328">
        <v>11</v>
      </c>
      <c r="K328" s="5">
        <v>3129.4353970000002</v>
      </c>
      <c r="L328" s="6">
        <v>26916.632559999998</v>
      </c>
      <c r="M3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29" spans="1:13" x14ac:dyDescent="0.2">
      <c r="A329" t="s">
        <v>2001</v>
      </c>
      <c r="B329" t="s">
        <v>24</v>
      </c>
      <c r="C329">
        <v>10</v>
      </c>
      <c r="D329" s="6">
        <v>456.27</v>
      </c>
      <c r="E329" s="6">
        <v>7296378149.8800001</v>
      </c>
      <c r="F329">
        <v>17</v>
      </c>
      <c r="G329" t="s">
        <v>37</v>
      </c>
      <c r="H329">
        <v>2010</v>
      </c>
      <c r="I329">
        <v>2585</v>
      </c>
      <c r="J329">
        <v>15</v>
      </c>
      <c r="K329" s="5">
        <v>15991267.57</v>
      </c>
      <c r="L329" s="7">
        <v>26.83956641</v>
      </c>
      <c r="M3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0" spans="1:13" x14ac:dyDescent="0.2">
      <c r="A330" t="s">
        <v>2004</v>
      </c>
      <c r="B330" t="s">
        <v>42</v>
      </c>
      <c r="C330">
        <v>7</v>
      </c>
      <c r="D330" s="6">
        <v>489855.46</v>
      </c>
      <c r="E330" s="6">
        <v>24142322935.509998</v>
      </c>
      <c r="F330">
        <v>13</v>
      </c>
      <c r="G330" t="s">
        <v>27</v>
      </c>
      <c r="H330">
        <v>2015</v>
      </c>
      <c r="I330">
        <v>13895</v>
      </c>
      <c r="J330">
        <v>10</v>
      </c>
      <c r="K330" s="5">
        <v>49283.584880000002</v>
      </c>
      <c r="L330" s="6">
        <v>37681.189129999999</v>
      </c>
      <c r="M3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1" spans="1:13" x14ac:dyDescent="0.2">
      <c r="A331" t="s">
        <v>223</v>
      </c>
      <c r="B331" t="s">
        <v>49</v>
      </c>
      <c r="C331">
        <v>9</v>
      </c>
      <c r="D331" s="6">
        <v>222832.11</v>
      </c>
      <c r="E331" s="6">
        <v>8017264022.3500004</v>
      </c>
      <c r="F331">
        <v>1</v>
      </c>
      <c r="G331" t="s">
        <v>37</v>
      </c>
      <c r="H331">
        <v>2002</v>
      </c>
      <c r="I331">
        <v>7459</v>
      </c>
      <c r="J331">
        <v>23</v>
      </c>
      <c r="K331" s="5">
        <v>35977.944810000001</v>
      </c>
      <c r="L331" s="6">
        <v>222832.1054</v>
      </c>
      <c r="M3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2" spans="1:13" x14ac:dyDescent="0.2">
      <c r="A332" t="s">
        <v>2006</v>
      </c>
      <c r="B332" t="s">
        <v>18</v>
      </c>
      <c r="C332">
        <v>4</v>
      </c>
      <c r="D332" s="6">
        <v>334899.59000000003</v>
      </c>
      <c r="E332" s="6">
        <v>11404530442.200001</v>
      </c>
      <c r="F332">
        <v>16</v>
      </c>
      <c r="G332" t="s">
        <v>29</v>
      </c>
      <c r="H332">
        <v>2017</v>
      </c>
      <c r="I332">
        <v>4345</v>
      </c>
      <c r="J332">
        <v>8</v>
      </c>
      <c r="K332" s="5">
        <v>34052.581440000002</v>
      </c>
      <c r="L332" s="6">
        <v>20931.224340000001</v>
      </c>
      <c r="M3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3" spans="1:13" x14ac:dyDescent="0.2">
      <c r="A333" t="s">
        <v>2007</v>
      </c>
      <c r="B333" t="s">
        <v>32</v>
      </c>
      <c r="C333">
        <v>6</v>
      </c>
      <c r="D333" s="6">
        <v>246080.01</v>
      </c>
      <c r="E333" s="6">
        <v>826472865.15999997</v>
      </c>
      <c r="F333">
        <v>6</v>
      </c>
      <c r="G333" t="s">
        <v>33</v>
      </c>
      <c r="H333">
        <v>2015</v>
      </c>
      <c r="I333">
        <v>14974</v>
      </c>
      <c r="J333">
        <v>10</v>
      </c>
      <c r="K333" s="5">
        <v>3357.553394</v>
      </c>
      <c r="L333" s="6">
        <v>41013.335610000002</v>
      </c>
      <c r="M3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4" spans="1:13" x14ac:dyDescent="0.2">
      <c r="A334" t="s">
        <v>2022</v>
      </c>
      <c r="B334" t="s">
        <v>18</v>
      </c>
      <c r="C334">
        <v>9</v>
      </c>
      <c r="D334" s="6">
        <v>17511.72</v>
      </c>
      <c r="E334" s="6">
        <v>30106052281.450001</v>
      </c>
      <c r="F334">
        <v>49</v>
      </c>
      <c r="G334" t="s">
        <v>10</v>
      </c>
      <c r="H334">
        <v>2022</v>
      </c>
      <c r="I334">
        <v>1365</v>
      </c>
      <c r="J334">
        <v>3</v>
      </c>
      <c r="K334" s="5">
        <v>1719193.956</v>
      </c>
      <c r="L334" s="6">
        <v>357.38194090000002</v>
      </c>
      <c r="M3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5" spans="1:13" x14ac:dyDescent="0.2">
      <c r="A335" t="s">
        <v>225</v>
      </c>
      <c r="B335" t="s">
        <v>12</v>
      </c>
      <c r="C335">
        <v>6</v>
      </c>
      <c r="D335" s="6">
        <v>147545.53</v>
      </c>
      <c r="E335" s="6">
        <v>3684352503.9000001</v>
      </c>
      <c r="F335">
        <v>4</v>
      </c>
      <c r="G335" t="s">
        <v>10</v>
      </c>
      <c r="H335">
        <v>2013</v>
      </c>
      <c r="I335">
        <v>14469</v>
      </c>
      <c r="J335">
        <v>12</v>
      </c>
      <c r="K335" s="5">
        <v>24969.953839999998</v>
      </c>
      <c r="L335" s="6">
        <v>36886.381350000003</v>
      </c>
      <c r="M3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6" spans="1:13" x14ac:dyDescent="0.2">
      <c r="A336" t="s">
        <v>226</v>
      </c>
      <c r="B336" t="s">
        <v>15</v>
      </c>
      <c r="C336">
        <v>3</v>
      </c>
      <c r="D336" s="6">
        <v>54273.13</v>
      </c>
      <c r="E336" s="6">
        <v>19690407214.529999</v>
      </c>
      <c r="F336">
        <v>1</v>
      </c>
      <c r="G336" t="s">
        <v>37</v>
      </c>
      <c r="H336">
        <v>2019</v>
      </c>
      <c r="I336">
        <v>2445</v>
      </c>
      <c r="J336">
        <v>6</v>
      </c>
      <c r="K336" s="5">
        <v>362801.14480000001</v>
      </c>
      <c r="L336" s="6">
        <v>54273.127919999999</v>
      </c>
      <c r="M3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7" spans="1:13" x14ac:dyDescent="0.2">
      <c r="A337" t="s">
        <v>2040</v>
      </c>
      <c r="B337" t="s">
        <v>18</v>
      </c>
      <c r="C337">
        <v>2</v>
      </c>
      <c r="D337" s="6">
        <v>335742.58</v>
      </c>
      <c r="E337" s="6">
        <v>531502570.43000001</v>
      </c>
      <c r="F337">
        <v>9</v>
      </c>
      <c r="G337" t="s">
        <v>37</v>
      </c>
      <c r="H337">
        <v>2009</v>
      </c>
      <c r="I337">
        <v>4715</v>
      </c>
      <c r="J337">
        <v>16</v>
      </c>
      <c r="K337" s="5">
        <v>1582.0657169999999</v>
      </c>
      <c r="L337" s="6">
        <v>37304.731269999997</v>
      </c>
      <c r="M3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8" spans="1:13" x14ac:dyDescent="0.2">
      <c r="A338" t="s">
        <v>2042</v>
      </c>
      <c r="B338" t="s">
        <v>18</v>
      </c>
      <c r="C338">
        <v>10</v>
      </c>
      <c r="D338" s="6">
        <v>235430.33</v>
      </c>
      <c r="E338" s="6">
        <v>6175479919.1899996</v>
      </c>
      <c r="F338">
        <v>5</v>
      </c>
      <c r="G338" t="s">
        <v>29</v>
      </c>
      <c r="H338">
        <v>2018</v>
      </c>
      <c r="I338">
        <v>3083</v>
      </c>
      <c r="J338">
        <v>7</v>
      </c>
      <c r="K338" s="5">
        <v>26229.604589999999</v>
      </c>
      <c r="L338" s="6">
        <v>47086.066189999998</v>
      </c>
      <c r="M3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39" spans="1:13" x14ac:dyDescent="0.2">
      <c r="A339" t="s">
        <v>227</v>
      </c>
      <c r="B339" t="s">
        <v>24</v>
      </c>
      <c r="C339">
        <v>10</v>
      </c>
      <c r="D339" s="6">
        <v>433002.85</v>
      </c>
      <c r="E339" s="6">
        <v>7931295284.5699997</v>
      </c>
      <c r="F339">
        <v>1</v>
      </c>
      <c r="G339" t="s">
        <v>33</v>
      </c>
      <c r="H339">
        <v>2013</v>
      </c>
      <c r="I339">
        <v>406</v>
      </c>
      <c r="J339">
        <v>12</v>
      </c>
      <c r="K339" s="5">
        <v>18315.958429999999</v>
      </c>
      <c r="L339" s="6">
        <v>433002.85450000002</v>
      </c>
      <c r="M3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0" spans="1:13" x14ac:dyDescent="0.2">
      <c r="A340" t="s">
        <v>2046</v>
      </c>
      <c r="B340" t="s">
        <v>42</v>
      </c>
      <c r="C340">
        <v>8</v>
      </c>
      <c r="D340" s="6">
        <v>220377.53</v>
      </c>
      <c r="E340" s="6">
        <v>3937612749.6700001</v>
      </c>
      <c r="F340">
        <v>1</v>
      </c>
      <c r="G340" t="s">
        <v>33</v>
      </c>
      <c r="H340">
        <v>2023</v>
      </c>
      <c r="I340">
        <v>8968</v>
      </c>
      <c r="J340">
        <v>2</v>
      </c>
      <c r="K340" s="5">
        <v>17866.57821</v>
      </c>
      <c r="L340" s="6">
        <v>220377.52979999999</v>
      </c>
      <c r="M3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1" spans="1:13" x14ac:dyDescent="0.2">
      <c r="A341" t="s">
        <v>2048</v>
      </c>
      <c r="B341" t="s">
        <v>49</v>
      </c>
      <c r="C341">
        <v>8</v>
      </c>
      <c r="D341" s="6">
        <v>15233.3</v>
      </c>
      <c r="E341" s="6">
        <v>51581976941.830002</v>
      </c>
      <c r="F341">
        <v>27</v>
      </c>
      <c r="G341" t="s">
        <v>35</v>
      </c>
      <c r="H341">
        <v>2013</v>
      </c>
      <c r="I341">
        <v>2805</v>
      </c>
      <c r="J341">
        <v>12</v>
      </c>
      <c r="K341" s="5">
        <v>3386131.8319999999</v>
      </c>
      <c r="L341" s="6">
        <v>564.19629280000004</v>
      </c>
      <c r="M3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2" spans="1:13" x14ac:dyDescent="0.2">
      <c r="A342" t="s">
        <v>2058</v>
      </c>
      <c r="B342" t="s">
        <v>18</v>
      </c>
      <c r="C342">
        <v>6</v>
      </c>
      <c r="D342" s="6">
        <v>446394.53</v>
      </c>
      <c r="E342" s="6">
        <v>6986719068.3400002</v>
      </c>
      <c r="F342">
        <v>9</v>
      </c>
      <c r="G342" t="s">
        <v>29</v>
      </c>
      <c r="H342">
        <v>2022</v>
      </c>
      <c r="I342">
        <v>17801</v>
      </c>
      <c r="J342">
        <v>3</v>
      </c>
      <c r="K342" s="5">
        <v>15650.44435</v>
      </c>
      <c r="L342" s="6">
        <v>49599.391669999997</v>
      </c>
      <c r="M3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3" spans="1:13" x14ac:dyDescent="0.2">
      <c r="A343" t="s">
        <v>2059</v>
      </c>
      <c r="B343" t="s">
        <v>18</v>
      </c>
      <c r="C343">
        <v>3</v>
      </c>
      <c r="D343" s="6">
        <v>325769.08</v>
      </c>
      <c r="E343" s="6">
        <v>14397786619.75</v>
      </c>
      <c r="F343">
        <v>4</v>
      </c>
      <c r="G343" t="s">
        <v>16</v>
      </c>
      <c r="H343">
        <v>2009</v>
      </c>
      <c r="I343">
        <v>1301</v>
      </c>
      <c r="J343">
        <v>16</v>
      </c>
      <c r="K343" s="5">
        <v>44195.296159999998</v>
      </c>
      <c r="L343" s="6">
        <v>81442.269320000007</v>
      </c>
      <c r="M3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4" spans="1:13" x14ac:dyDescent="0.2">
      <c r="A344" t="s">
        <v>2061</v>
      </c>
      <c r="B344" t="s">
        <v>9</v>
      </c>
      <c r="C344">
        <v>1</v>
      </c>
      <c r="D344" s="6">
        <v>108214.55</v>
      </c>
      <c r="E344" s="6">
        <v>41417061962.889999</v>
      </c>
      <c r="F344">
        <v>14</v>
      </c>
      <c r="G344" t="s">
        <v>27</v>
      </c>
      <c r="H344">
        <v>2001</v>
      </c>
      <c r="I344">
        <v>8675</v>
      </c>
      <c r="J344">
        <v>24</v>
      </c>
      <c r="K344" s="5">
        <v>382729.98729999998</v>
      </c>
      <c r="L344" s="6">
        <v>7729.6107899999997</v>
      </c>
      <c r="M3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5" spans="1:13" x14ac:dyDescent="0.2">
      <c r="A345" t="s">
        <v>2062</v>
      </c>
      <c r="B345" t="s">
        <v>42</v>
      </c>
      <c r="C345">
        <v>5</v>
      </c>
      <c r="D345" s="6">
        <v>488214.86</v>
      </c>
      <c r="E345" s="6">
        <v>8873234977.0799999</v>
      </c>
      <c r="F345">
        <v>1</v>
      </c>
      <c r="G345" t="s">
        <v>21</v>
      </c>
      <c r="H345">
        <v>2003</v>
      </c>
      <c r="I345">
        <v>15495</v>
      </c>
      <c r="J345">
        <v>22</v>
      </c>
      <c r="K345" s="5">
        <v>18173.856349999998</v>
      </c>
      <c r="L345" s="6">
        <v>488214.86170000001</v>
      </c>
      <c r="M3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6" spans="1:13" x14ac:dyDescent="0.2">
      <c r="A346" t="s">
        <v>229</v>
      </c>
      <c r="B346" t="s">
        <v>24</v>
      </c>
      <c r="C346">
        <v>6</v>
      </c>
      <c r="D346" s="6">
        <v>125842.57</v>
      </c>
      <c r="E346" s="6">
        <v>52980859297.480003</v>
      </c>
      <c r="F346">
        <v>8</v>
      </c>
      <c r="G346" t="s">
        <v>37</v>
      </c>
      <c r="H346">
        <v>2013</v>
      </c>
      <c r="I346">
        <v>3721</v>
      </c>
      <c r="J346">
        <v>12</v>
      </c>
      <c r="K346" s="5">
        <v>421008.04519999999</v>
      </c>
      <c r="L346" s="6">
        <v>15730.320970000001</v>
      </c>
      <c r="M3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7" spans="1:13" x14ac:dyDescent="0.2">
      <c r="A347" t="s">
        <v>2065</v>
      </c>
      <c r="B347" t="s">
        <v>32</v>
      </c>
      <c r="C347">
        <v>2</v>
      </c>
      <c r="D347" s="6">
        <v>405450.79</v>
      </c>
      <c r="E347" s="6">
        <v>15569842988.700001</v>
      </c>
      <c r="F347">
        <v>3</v>
      </c>
      <c r="G347" t="s">
        <v>16</v>
      </c>
      <c r="H347">
        <v>2009</v>
      </c>
      <c r="I347">
        <v>2404</v>
      </c>
      <c r="J347">
        <v>16</v>
      </c>
      <c r="K347" s="5">
        <v>38400.313450000001</v>
      </c>
      <c r="L347" s="6">
        <v>135150.26430000001</v>
      </c>
      <c r="M3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8" spans="1:13" x14ac:dyDescent="0.2">
      <c r="A348" t="s">
        <v>2068</v>
      </c>
      <c r="B348" t="s">
        <v>32</v>
      </c>
      <c r="C348">
        <v>5</v>
      </c>
      <c r="D348" s="6">
        <v>368229.3</v>
      </c>
      <c r="E348" s="6">
        <v>13476316404.26</v>
      </c>
      <c r="F348">
        <v>10</v>
      </c>
      <c r="G348" t="s">
        <v>19</v>
      </c>
      <c r="H348">
        <v>2023</v>
      </c>
      <c r="I348">
        <v>7059</v>
      </c>
      <c r="J348">
        <v>2</v>
      </c>
      <c r="K348" s="5">
        <v>36596.62083</v>
      </c>
      <c r="L348" s="6">
        <v>36822.93028</v>
      </c>
      <c r="M3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49" spans="1:13" x14ac:dyDescent="0.2">
      <c r="A349" t="s">
        <v>2069</v>
      </c>
      <c r="B349" t="s">
        <v>49</v>
      </c>
      <c r="C349">
        <v>10</v>
      </c>
      <c r="D349" s="6">
        <v>15505.89</v>
      </c>
      <c r="E349" s="6">
        <v>39451159663.300003</v>
      </c>
      <c r="F349">
        <v>12</v>
      </c>
      <c r="G349" t="s">
        <v>37</v>
      </c>
      <c r="H349">
        <v>2011</v>
      </c>
      <c r="I349">
        <v>3545</v>
      </c>
      <c r="J349">
        <v>14</v>
      </c>
      <c r="K349" s="5">
        <v>2544267.5759999999</v>
      </c>
      <c r="L349" s="6">
        <v>1292.15786</v>
      </c>
      <c r="M3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0" spans="1:13" x14ac:dyDescent="0.2">
      <c r="A350" t="s">
        <v>2070</v>
      </c>
      <c r="B350" t="s">
        <v>15</v>
      </c>
      <c r="C350">
        <v>8</v>
      </c>
      <c r="D350" s="6">
        <v>77821.279999999999</v>
      </c>
      <c r="E350" s="6">
        <v>33591300265.59</v>
      </c>
      <c r="F350">
        <v>35</v>
      </c>
      <c r="G350" t="s">
        <v>37</v>
      </c>
      <c r="H350">
        <v>2002</v>
      </c>
      <c r="I350">
        <v>2311</v>
      </c>
      <c r="J350">
        <v>23</v>
      </c>
      <c r="K350" s="5">
        <v>431645.72149999999</v>
      </c>
      <c r="L350" s="6">
        <v>2223.4651349999999</v>
      </c>
      <c r="M3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1" spans="1:13" x14ac:dyDescent="0.2">
      <c r="A351" t="s">
        <v>2071</v>
      </c>
      <c r="B351" t="s">
        <v>15</v>
      </c>
      <c r="C351">
        <v>1</v>
      </c>
      <c r="D351" s="6">
        <v>197335.87</v>
      </c>
      <c r="E351" s="6">
        <v>31800544789.139999</v>
      </c>
      <c r="F351">
        <v>46</v>
      </c>
      <c r="G351" t="s">
        <v>33</v>
      </c>
      <c r="H351">
        <v>2003</v>
      </c>
      <c r="I351">
        <v>17198</v>
      </c>
      <c r="J351">
        <v>22</v>
      </c>
      <c r="K351" s="5">
        <v>161148.3412</v>
      </c>
      <c r="L351" s="6">
        <v>4289.9101280000004</v>
      </c>
      <c r="M3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2" spans="1:13" x14ac:dyDescent="0.2">
      <c r="A352" t="s">
        <v>2075</v>
      </c>
      <c r="B352" t="s">
        <v>24</v>
      </c>
      <c r="C352">
        <v>10</v>
      </c>
      <c r="D352" s="6">
        <v>10947.4</v>
      </c>
      <c r="E352" s="6">
        <v>19623517901.619999</v>
      </c>
      <c r="F352">
        <v>45</v>
      </c>
      <c r="G352" t="s">
        <v>13</v>
      </c>
      <c r="H352">
        <v>2010</v>
      </c>
      <c r="I352">
        <v>16567</v>
      </c>
      <c r="J352">
        <v>15</v>
      </c>
      <c r="K352" s="5">
        <v>1792526.409</v>
      </c>
      <c r="L352" s="6">
        <v>243.2755971</v>
      </c>
      <c r="M3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3" spans="1:13" x14ac:dyDescent="0.2">
      <c r="A353" t="s">
        <v>2077</v>
      </c>
      <c r="B353" t="s">
        <v>15</v>
      </c>
      <c r="C353">
        <v>3</v>
      </c>
      <c r="D353" s="6">
        <v>276203.28000000003</v>
      </c>
      <c r="E353" s="6">
        <v>9280499850.6399994</v>
      </c>
      <c r="F353">
        <v>6</v>
      </c>
      <c r="G353" t="s">
        <v>35</v>
      </c>
      <c r="H353">
        <v>2008</v>
      </c>
      <c r="I353">
        <v>6595</v>
      </c>
      <c r="J353">
        <v>17</v>
      </c>
      <c r="K353" s="5">
        <v>33599.252410000001</v>
      </c>
      <c r="L353" s="6">
        <v>46033.879639999999</v>
      </c>
      <c r="M3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4" spans="1:13" x14ac:dyDescent="0.2">
      <c r="A354" t="s">
        <v>2079</v>
      </c>
      <c r="B354" t="s">
        <v>12</v>
      </c>
      <c r="C354">
        <v>2</v>
      </c>
      <c r="D354" s="6">
        <v>145181.62</v>
      </c>
      <c r="E354" s="6">
        <v>3668015431.96</v>
      </c>
      <c r="F354">
        <v>5</v>
      </c>
      <c r="G354" t="s">
        <v>10</v>
      </c>
      <c r="H354">
        <v>2022</v>
      </c>
      <c r="I354">
        <v>4107</v>
      </c>
      <c r="J354">
        <v>3</v>
      </c>
      <c r="K354" s="5">
        <v>25264.012200000001</v>
      </c>
      <c r="L354" s="6">
        <v>29036.324250000001</v>
      </c>
      <c r="M3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5" spans="1:13" x14ac:dyDescent="0.2">
      <c r="A355" t="s">
        <v>2081</v>
      </c>
      <c r="B355" t="s">
        <v>12</v>
      </c>
      <c r="C355">
        <v>6</v>
      </c>
      <c r="D355" s="6">
        <v>360871.15</v>
      </c>
      <c r="E355" s="6">
        <v>13588757605.26</v>
      </c>
      <c r="F355">
        <v>6</v>
      </c>
      <c r="G355" t="s">
        <v>27</v>
      </c>
      <c r="H355">
        <v>2019</v>
      </c>
      <c r="I355">
        <v>10406</v>
      </c>
      <c r="J355">
        <v>6</v>
      </c>
      <c r="K355" s="5">
        <v>37654.427649999998</v>
      </c>
      <c r="L355" s="6">
        <v>60145.192210000001</v>
      </c>
      <c r="M3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6" spans="1:13" x14ac:dyDescent="0.2">
      <c r="A356" t="s">
        <v>2083</v>
      </c>
      <c r="B356" t="s">
        <v>12</v>
      </c>
      <c r="C356">
        <v>6</v>
      </c>
      <c r="D356" s="6">
        <v>68464.63</v>
      </c>
      <c r="E356" s="6">
        <v>16299888168.719999</v>
      </c>
      <c r="F356">
        <v>3</v>
      </c>
      <c r="G356" t="s">
        <v>21</v>
      </c>
      <c r="H356">
        <v>2019</v>
      </c>
      <c r="I356">
        <v>4576</v>
      </c>
      <c r="J356">
        <v>6</v>
      </c>
      <c r="K356" s="5">
        <v>238076.50020000001</v>
      </c>
      <c r="L356" s="6">
        <v>22821.54362</v>
      </c>
      <c r="M3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7" spans="1:13" x14ac:dyDescent="0.2">
      <c r="A357" t="s">
        <v>2085</v>
      </c>
      <c r="B357" t="s">
        <v>32</v>
      </c>
      <c r="C357">
        <v>9</v>
      </c>
      <c r="D357" s="6">
        <v>423294.73</v>
      </c>
      <c r="E357" s="6">
        <v>8032428386.3299999</v>
      </c>
      <c r="F357">
        <v>6</v>
      </c>
      <c r="G357" t="s">
        <v>27</v>
      </c>
      <c r="H357">
        <v>2000</v>
      </c>
      <c r="I357">
        <v>7952</v>
      </c>
      <c r="J357">
        <v>25</v>
      </c>
      <c r="K357" s="5">
        <v>18974.970689999998</v>
      </c>
      <c r="L357" s="6">
        <v>70549.121650000001</v>
      </c>
      <c r="M3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8" spans="1:13" x14ac:dyDescent="0.2">
      <c r="A358" t="s">
        <v>2089</v>
      </c>
      <c r="B358" t="s">
        <v>18</v>
      </c>
      <c r="C358">
        <v>8</v>
      </c>
      <c r="D358" s="6">
        <v>158169.14000000001</v>
      </c>
      <c r="E358" s="6">
        <v>7761538351.1400003</v>
      </c>
      <c r="F358">
        <v>6</v>
      </c>
      <c r="G358" t="s">
        <v>21</v>
      </c>
      <c r="H358">
        <v>2014</v>
      </c>
      <c r="I358">
        <v>601</v>
      </c>
      <c r="J358">
        <v>11</v>
      </c>
      <c r="K358" s="5">
        <v>49070.128349999999</v>
      </c>
      <c r="L358" s="6">
        <v>26361.523949999999</v>
      </c>
      <c r="M3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59" spans="1:13" x14ac:dyDescent="0.2">
      <c r="A359" t="s">
        <v>2090</v>
      </c>
      <c r="B359" t="s">
        <v>32</v>
      </c>
      <c r="C359">
        <v>8</v>
      </c>
      <c r="D359" s="6">
        <v>194629.9</v>
      </c>
      <c r="E359" s="6">
        <v>741223559.21000004</v>
      </c>
      <c r="F359">
        <v>8</v>
      </c>
      <c r="G359" t="s">
        <v>29</v>
      </c>
      <c r="H359">
        <v>2012</v>
      </c>
      <c r="I359">
        <v>18805</v>
      </c>
      <c r="J359">
        <v>13</v>
      </c>
      <c r="K359" s="5">
        <v>3807.3745600000002</v>
      </c>
      <c r="L359" s="6">
        <v>24328.73748</v>
      </c>
      <c r="M3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0" spans="1:13" x14ac:dyDescent="0.2">
      <c r="A360" t="s">
        <v>2094</v>
      </c>
      <c r="B360" t="s">
        <v>42</v>
      </c>
      <c r="C360">
        <v>7</v>
      </c>
      <c r="D360" s="6">
        <v>285622.40000000002</v>
      </c>
      <c r="E360" s="6">
        <v>12524455213.26</v>
      </c>
      <c r="F360">
        <v>11</v>
      </c>
      <c r="G360" t="s">
        <v>19</v>
      </c>
      <c r="H360">
        <v>2023</v>
      </c>
      <c r="I360">
        <v>9862</v>
      </c>
      <c r="J360">
        <v>2</v>
      </c>
      <c r="K360" s="5">
        <v>43848.694580000003</v>
      </c>
      <c r="L360" s="6">
        <v>25965.673159999998</v>
      </c>
      <c r="M3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1" spans="1:13" x14ac:dyDescent="0.2">
      <c r="A361" t="s">
        <v>232</v>
      </c>
      <c r="B361" t="s">
        <v>18</v>
      </c>
      <c r="C361">
        <v>6</v>
      </c>
      <c r="D361" s="6">
        <v>362490.86</v>
      </c>
      <c r="E361" s="6">
        <v>1276891122.1400001</v>
      </c>
      <c r="F361">
        <v>16</v>
      </c>
      <c r="G361" t="s">
        <v>19</v>
      </c>
      <c r="H361">
        <v>2015</v>
      </c>
      <c r="I361">
        <v>5341</v>
      </c>
      <c r="J361">
        <v>10</v>
      </c>
      <c r="K361" s="5">
        <v>3521.547067</v>
      </c>
      <c r="L361" s="6">
        <v>22655.67886</v>
      </c>
      <c r="M3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2" spans="1:13" x14ac:dyDescent="0.2">
      <c r="A362" t="s">
        <v>2095</v>
      </c>
      <c r="B362" t="s">
        <v>42</v>
      </c>
      <c r="C362">
        <v>3</v>
      </c>
      <c r="D362" s="6">
        <v>240.97</v>
      </c>
      <c r="E362" s="6">
        <v>8055012796.8299999</v>
      </c>
      <c r="F362">
        <v>44</v>
      </c>
      <c r="G362" t="s">
        <v>37</v>
      </c>
      <c r="H362">
        <v>2006</v>
      </c>
      <c r="I362">
        <v>15627</v>
      </c>
      <c r="J362">
        <v>19</v>
      </c>
      <c r="K362" s="5">
        <v>33428012.920000002</v>
      </c>
      <c r="L362" s="7">
        <v>5.4764986359999996</v>
      </c>
      <c r="M3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3" spans="1:13" x14ac:dyDescent="0.2">
      <c r="A363" t="s">
        <v>2098</v>
      </c>
      <c r="B363" t="s">
        <v>24</v>
      </c>
      <c r="C363">
        <v>6</v>
      </c>
      <c r="D363" s="6">
        <v>13499.99</v>
      </c>
      <c r="E363" s="6">
        <v>43245084255.220001</v>
      </c>
      <c r="F363">
        <v>18</v>
      </c>
      <c r="G363" t="s">
        <v>29</v>
      </c>
      <c r="H363">
        <v>2010</v>
      </c>
      <c r="I363">
        <v>2199</v>
      </c>
      <c r="J363">
        <v>15</v>
      </c>
      <c r="K363" s="5">
        <v>3203340.7059999998</v>
      </c>
      <c r="L363" s="6">
        <v>749.99950100000001</v>
      </c>
      <c r="M3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4" spans="1:13" x14ac:dyDescent="0.2">
      <c r="A364" t="s">
        <v>2100</v>
      </c>
      <c r="B364" t="s">
        <v>15</v>
      </c>
      <c r="C364">
        <v>9</v>
      </c>
      <c r="D364" s="6">
        <v>470308.63</v>
      </c>
      <c r="E364" s="6">
        <v>2303625690.6900001</v>
      </c>
      <c r="F364">
        <v>15</v>
      </c>
      <c r="G364" t="s">
        <v>33</v>
      </c>
      <c r="H364">
        <v>2020</v>
      </c>
      <c r="I364">
        <v>840</v>
      </c>
      <c r="J364">
        <v>5</v>
      </c>
      <c r="K364" s="5">
        <v>4897.1149130000003</v>
      </c>
      <c r="L364" s="6">
        <v>31353.908350000002</v>
      </c>
      <c r="M3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5" spans="1:13" x14ac:dyDescent="0.2">
      <c r="A365" t="s">
        <v>2102</v>
      </c>
      <c r="B365" t="s">
        <v>49</v>
      </c>
      <c r="C365">
        <v>6</v>
      </c>
      <c r="D365" s="6">
        <v>10377.44</v>
      </c>
      <c r="E365" s="6">
        <v>17169135581.75</v>
      </c>
      <c r="F365">
        <v>34</v>
      </c>
      <c r="G365" t="s">
        <v>27</v>
      </c>
      <c r="H365">
        <v>2010</v>
      </c>
      <c r="I365">
        <v>9835</v>
      </c>
      <c r="J365">
        <v>15</v>
      </c>
      <c r="K365" s="5">
        <v>1654466.7039999999</v>
      </c>
      <c r="L365" s="6">
        <v>305.21875679999999</v>
      </c>
      <c r="M3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6" spans="1:13" x14ac:dyDescent="0.2">
      <c r="A366" t="s">
        <v>2103</v>
      </c>
      <c r="B366" t="s">
        <v>15</v>
      </c>
      <c r="C366">
        <v>9</v>
      </c>
      <c r="D366" s="6">
        <v>469718.1</v>
      </c>
      <c r="E366" s="6">
        <v>2278211212.9499998</v>
      </c>
      <c r="F366">
        <v>16</v>
      </c>
      <c r="G366" t="s">
        <v>21</v>
      </c>
      <c r="H366">
        <v>2011</v>
      </c>
      <c r="I366">
        <v>514</v>
      </c>
      <c r="J366">
        <v>14</v>
      </c>
      <c r="K366" s="5">
        <v>4849.1669540000003</v>
      </c>
      <c r="L366" s="6">
        <v>29357.38134</v>
      </c>
      <c r="M3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7" spans="1:13" x14ac:dyDescent="0.2">
      <c r="A367" t="s">
        <v>2108</v>
      </c>
      <c r="B367" t="s">
        <v>15</v>
      </c>
      <c r="C367">
        <v>3</v>
      </c>
      <c r="D367" s="6">
        <v>476744.5</v>
      </c>
      <c r="E367" s="6">
        <v>13510471394.24</v>
      </c>
      <c r="F367">
        <v>6</v>
      </c>
      <c r="G367" t="s">
        <v>21</v>
      </c>
      <c r="H367">
        <v>2016</v>
      </c>
      <c r="I367">
        <v>7746</v>
      </c>
      <c r="J367">
        <v>9</v>
      </c>
      <c r="K367" s="5">
        <v>28338.01915</v>
      </c>
      <c r="L367" s="6">
        <v>79457.415970000002</v>
      </c>
      <c r="M3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8" spans="1:13" x14ac:dyDescent="0.2">
      <c r="A368" t="s">
        <v>2110</v>
      </c>
      <c r="B368" t="s">
        <v>49</v>
      </c>
      <c r="C368">
        <v>7</v>
      </c>
      <c r="D368" s="6">
        <v>96224.16</v>
      </c>
      <c r="E368" s="6">
        <v>33957765430.490002</v>
      </c>
      <c r="F368">
        <v>15</v>
      </c>
      <c r="G368" t="s">
        <v>19</v>
      </c>
      <c r="H368">
        <v>2009</v>
      </c>
      <c r="I368">
        <v>15058</v>
      </c>
      <c r="J368">
        <v>16</v>
      </c>
      <c r="K368" s="5">
        <v>352901.68239999999</v>
      </c>
      <c r="L368" s="6">
        <v>6414.9442360000003</v>
      </c>
      <c r="M3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69" spans="1:13" x14ac:dyDescent="0.2">
      <c r="A369" t="s">
        <v>2112</v>
      </c>
      <c r="B369" t="s">
        <v>42</v>
      </c>
      <c r="C369">
        <v>7</v>
      </c>
      <c r="D369" s="6">
        <v>18542.55</v>
      </c>
      <c r="E369" s="6">
        <v>30643682525.639999</v>
      </c>
      <c r="F369">
        <v>33</v>
      </c>
      <c r="G369" t="s">
        <v>19</v>
      </c>
      <c r="H369">
        <v>2015</v>
      </c>
      <c r="I369">
        <v>3532</v>
      </c>
      <c r="J369">
        <v>10</v>
      </c>
      <c r="K369" s="5">
        <v>1652613.118</v>
      </c>
      <c r="L369" s="6">
        <v>561.89550250000002</v>
      </c>
      <c r="M3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0" spans="1:13" x14ac:dyDescent="0.2">
      <c r="A370" t="s">
        <v>2116</v>
      </c>
      <c r="B370" t="s">
        <v>12</v>
      </c>
      <c r="C370">
        <v>4</v>
      </c>
      <c r="D370" s="6">
        <v>383309.43</v>
      </c>
      <c r="E370" s="6">
        <v>8788495764.6700001</v>
      </c>
      <c r="F370">
        <v>18</v>
      </c>
      <c r="G370" t="s">
        <v>33</v>
      </c>
      <c r="H370">
        <v>2000</v>
      </c>
      <c r="I370">
        <v>14997</v>
      </c>
      <c r="J370">
        <v>25</v>
      </c>
      <c r="K370" s="5">
        <v>22926.94023</v>
      </c>
      <c r="L370" s="6">
        <v>21294.96848</v>
      </c>
      <c r="M3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1" spans="1:13" x14ac:dyDescent="0.2">
      <c r="A371" t="s">
        <v>2117</v>
      </c>
      <c r="B371" t="s">
        <v>42</v>
      </c>
      <c r="C371">
        <v>9</v>
      </c>
      <c r="D371" s="6">
        <v>110831.42</v>
      </c>
      <c r="E371" s="6">
        <v>4289207342.5500002</v>
      </c>
      <c r="F371">
        <v>1</v>
      </c>
      <c r="G371" t="s">
        <v>35</v>
      </c>
      <c r="H371">
        <v>2001</v>
      </c>
      <c r="I371">
        <v>1036</v>
      </c>
      <c r="J371">
        <v>24</v>
      </c>
      <c r="K371" s="5">
        <v>38699.283759999998</v>
      </c>
      <c r="L371" s="6">
        <v>110831.4184</v>
      </c>
      <c r="M3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2" spans="1:13" x14ac:dyDescent="0.2">
      <c r="A372" t="s">
        <v>2120</v>
      </c>
      <c r="B372" t="s">
        <v>18</v>
      </c>
      <c r="C372">
        <v>9</v>
      </c>
      <c r="D372" s="6">
        <v>236878.88</v>
      </c>
      <c r="E372" s="6">
        <v>884407205.38999999</v>
      </c>
      <c r="F372">
        <v>3</v>
      </c>
      <c r="G372" t="s">
        <v>33</v>
      </c>
      <c r="H372">
        <v>2009</v>
      </c>
      <c r="I372">
        <v>1559</v>
      </c>
      <c r="J372">
        <v>16</v>
      </c>
      <c r="K372" s="5">
        <v>3732.5840250000001</v>
      </c>
      <c r="L372" s="6">
        <v>78959.626959999994</v>
      </c>
      <c r="M3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3" spans="1:13" x14ac:dyDescent="0.2">
      <c r="A373" t="s">
        <v>235</v>
      </c>
      <c r="B373" t="s">
        <v>15</v>
      </c>
      <c r="C373">
        <v>9</v>
      </c>
      <c r="D373" s="6">
        <v>99885.54</v>
      </c>
      <c r="E373" s="6">
        <v>42081708081.529999</v>
      </c>
      <c r="F373">
        <v>8</v>
      </c>
      <c r="G373" t="s">
        <v>27</v>
      </c>
      <c r="H373">
        <v>2011</v>
      </c>
      <c r="I373">
        <v>15106</v>
      </c>
      <c r="J373">
        <v>14</v>
      </c>
      <c r="K373" s="5">
        <v>421298.29499999998</v>
      </c>
      <c r="L373" s="6">
        <v>12485.692650000001</v>
      </c>
      <c r="M3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4" spans="1:13" x14ac:dyDescent="0.2">
      <c r="A374" t="s">
        <v>2140</v>
      </c>
      <c r="B374" t="s">
        <v>15</v>
      </c>
      <c r="C374">
        <v>8</v>
      </c>
      <c r="D374" s="6">
        <v>192488.42</v>
      </c>
      <c r="E374" s="6">
        <v>38281151361.459999</v>
      </c>
      <c r="F374">
        <v>31</v>
      </c>
      <c r="G374" t="s">
        <v>13</v>
      </c>
      <c r="H374">
        <v>2000</v>
      </c>
      <c r="I374">
        <v>10128</v>
      </c>
      <c r="J374">
        <v>25</v>
      </c>
      <c r="K374" s="5">
        <v>198874.0863</v>
      </c>
      <c r="L374" s="6">
        <v>6209.3039060000001</v>
      </c>
      <c r="M3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5" spans="1:13" x14ac:dyDescent="0.2">
      <c r="A375" t="s">
        <v>2144</v>
      </c>
      <c r="B375" t="s">
        <v>49</v>
      </c>
      <c r="C375">
        <v>8</v>
      </c>
      <c r="D375" s="6">
        <v>287908.12</v>
      </c>
      <c r="E375" s="6">
        <v>10642842095.34</v>
      </c>
      <c r="F375">
        <v>2</v>
      </c>
      <c r="G375" t="s">
        <v>10</v>
      </c>
      <c r="H375">
        <v>2011</v>
      </c>
      <c r="I375">
        <v>15203</v>
      </c>
      <c r="J375">
        <v>14</v>
      </c>
      <c r="K375" s="5">
        <v>36965.106379999997</v>
      </c>
      <c r="L375" s="6">
        <v>143954.05869999999</v>
      </c>
      <c r="M3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6" spans="1:13" x14ac:dyDescent="0.2">
      <c r="A376" t="s">
        <v>2146</v>
      </c>
      <c r="B376" t="s">
        <v>12</v>
      </c>
      <c r="C376">
        <v>1</v>
      </c>
      <c r="D376" s="6">
        <v>189053.71</v>
      </c>
      <c r="E376" s="6">
        <v>8579577106.1499996</v>
      </c>
      <c r="F376">
        <v>3</v>
      </c>
      <c r="G376" t="s">
        <v>35</v>
      </c>
      <c r="H376">
        <v>2007</v>
      </c>
      <c r="I376">
        <v>17492</v>
      </c>
      <c r="J376">
        <v>18</v>
      </c>
      <c r="K376" s="5">
        <v>45380.690199999997</v>
      </c>
      <c r="L376" s="6">
        <v>63017.904860000002</v>
      </c>
      <c r="M3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7" spans="1:13" x14ac:dyDescent="0.2">
      <c r="A377" t="s">
        <v>2147</v>
      </c>
      <c r="B377" t="s">
        <v>18</v>
      </c>
      <c r="C377">
        <v>8</v>
      </c>
      <c r="D377" s="6">
        <v>252248.88</v>
      </c>
      <c r="E377" s="6">
        <v>7780301485.1800003</v>
      </c>
      <c r="F377">
        <v>9</v>
      </c>
      <c r="G377" t="s">
        <v>16</v>
      </c>
      <c r="H377">
        <v>2001</v>
      </c>
      <c r="I377">
        <v>15493</v>
      </c>
      <c r="J377">
        <v>24</v>
      </c>
      <c r="K377" s="5">
        <v>30842.750889999999</v>
      </c>
      <c r="L377" s="6">
        <v>28027.652849999999</v>
      </c>
      <c r="M3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8" spans="1:13" x14ac:dyDescent="0.2">
      <c r="A378" t="s">
        <v>2149</v>
      </c>
      <c r="B378" t="s">
        <v>15</v>
      </c>
      <c r="C378">
        <v>8</v>
      </c>
      <c r="D378" s="6">
        <v>386159.76</v>
      </c>
      <c r="E378" s="6">
        <v>68798167215.229996</v>
      </c>
      <c r="F378">
        <v>18</v>
      </c>
      <c r="G378" t="s">
        <v>35</v>
      </c>
      <c r="H378">
        <v>2008</v>
      </c>
      <c r="I378">
        <v>17451</v>
      </c>
      <c r="J378">
        <v>17</v>
      </c>
      <c r="K378" s="5">
        <v>178158.8553</v>
      </c>
      <c r="L378" s="6">
        <v>21453.320080000001</v>
      </c>
      <c r="M3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79" spans="1:13" x14ac:dyDescent="0.2">
      <c r="A379" t="s">
        <v>2152</v>
      </c>
      <c r="B379" t="s">
        <v>15</v>
      </c>
      <c r="C379">
        <v>2</v>
      </c>
      <c r="D379" s="6">
        <v>333707</v>
      </c>
      <c r="E379" s="6">
        <v>7836544310.46</v>
      </c>
      <c r="F379">
        <v>16</v>
      </c>
      <c r="G379" t="s">
        <v>35</v>
      </c>
      <c r="H379">
        <v>2003</v>
      </c>
      <c r="I379">
        <v>16422</v>
      </c>
      <c r="J379">
        <v>22</v>
      </c>
      <c r="K379" s="5">
        <v>23482.30834</v>
      </c>
      <c r="L379" s="6">
        <v>20856.687330000001</v>
      </c>
      <c r="M3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0" spans="1:13" x14ac:dyDescent="0.2">
      <c r="A380" t="s">
        <v>2155</v>
      </c>
      <c r="B380" t="s">
        <v>15</v>
      </c>
      <c r="C380">
        <v>4</v>
      </c>
      <c r="D380" s="6">
        <v>428412.47</v>
      </c>
      <c r="E380" s="6">
        <v>1436989705.4400001</v>
      </c>
      <c r="F380">
        <v>13</v>
      </c>
      <c r="G380" t="s">
        <v>27</v>
      </c>
      <c r="H380">
        <v>2014</v>
      </c>
      <c r="I380">
        <v>19752</v>
      </c>
      <c r="J380">
        <v>11</v>
      </c>
      <c r="K380" s="5">
        <v>3353.2200469999998</v>
      </c>
      <c r="L380" s="6">
        <v>32954.805619999999</v>
      </c>
      <c r="M3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1" spans="1:13" x14ac:dyDescent="0.2">
      <c r="A381" t="s">
        <v>2156</v>
      </c>
      <c r="B381" t="s">
        <v>24</v>
      </c>
      <c r="C381">
        <v>8</v>
      </c>
      <c r="D381" s="6">
        <v>223708.07</v>
      </c>
      <c r="E381" s="6">
        <v>34765518658.559998</v>
      </c>
      <c r="F381">
        <v>33</v>
      </c>
      <c r="G381" t="s">
        <v>13</v>
      </c>
      <c r="H381">
        <v>2010</v>
      </c>
      <c r="I381">
        <v>10334</v>
      </c>
      <c r="J381">
        <v>15</v>
      </c>
      <c r="K381" s="5">
        <v>155404.7415</v>
      </c>
      <c r="L381" s="6">
        <v>6779.0324549999996</v>
      </c>
      <c r="M3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2" spans="1:13" x14ac:dyDescent="0.2">
      <c r="A382" t="s">
        <v>2161</v>
      </c>
      <c r="B382" t="s">
        <v>9</v>
      </c>
      <c r="C382">
        <v>1</v>
      </c>
      <c r="D382" s="6">
        <v>424104.56</v>
      </c>
      <c r="E382" s="6">
        <v>64299142577.470001</v>
      </c>
      <c r="F382">
        <v>32</v>
      </c>
      <c r="G382" t="s">
        <v>27</v>
      </c>
      <c r="H382">
        <v>2006</v>
      </c>
      <c r="I382">
        <v>4221</v>
      </c>
      <c r="J382">
        <v>19</v>
      </c>
      <c r="K382" s="5">
        <v>151610.53339999999</v>
      </c>
      <c r="L382" s="6">
        <v>13253.26748</v>
      </c>
      <c r="M3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3" spans="1:13" x14ac:dyDescent="0.2">
      <c r="A383" t="s">
        <v>2166</v>
      </c>
      <c r="B383" t="s">
        <v>15</v>
      </c>
      <c r="C383">
        <v>10</v>
      </c>
      <c r="D383" s="6">
        <v>271640.59000000003</v>
      </c>
      <c r="E383" s="6">
        <v>1021503496.33</v>
      </c>
      <c r="F383">
        <v>12</v>
      </c>
      <c r="G383" t="s">
        <v>29</v>
      </c>
      <c r="H383">
        <v>2016</v>
      </c>
      <c r="I383">
        <v>14717</v>
      </c>
      <c r="J383">
        <v>9</v>
      </c>
      <c r="K383" s="5">
        <v>3759.496478</v>
      </c>
      <c r="L383" s="6">
        <v>22636.71615</v>
      </c>
      <c r="M3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4" spans="1:13" x14ac:dyDescent="0.2">
      <c r="A384" t="s">
        <v>2171</v>
      </c>
      <c r="B384" t="s">
        <v>12</v>
      </c>
      <c r="C384">
        <v>8</v>
      </c>
      <c r="D384" s="6">
        <v>437016.51</v>
      </c>
      <c r="E384" s="6">
        <v>10953995624.93</v>
      </c>
      <c r="F384">
        <v>15</v>
      </c>
      <c r="G384" t="s">
        <v>21</v>
      </c>
      <c r="H384">
        <v>2006</v>
      </c>
      <c r="I384">
        <v>6448</v>
      </c>
      <c r="J384">
        <v>19</v>
      </c>
      <c r="K384" s="5">
        <v>25064.404549999999</v>
      </c>
      <c r="L384" s="6">
        <v>29134.434020000001</v>
      </c>
      <c r="M3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5" spans="1:13" x14ac:dyDescent="0.2">
      <c r="A385" t="s">
        <v>2172</v>
      </c>
      <c r="B385" t="s">
        <v>9</v>
      </c>
      <c r="C385">
        <v>6</v>
      </c>
      <c r="D385" s="6">
        <v>83044.33</v>
      </c>
      <c r="E385" s="6">
        <v>30985333837.790001</v>
      </c>
      <c r="F385">
        <v>36</v>
      </c>
      <c r="G385" t="s">
        <v>13</v>
      </c>
      <c r="H385">
        <v>2004</v>
      </c>
      <c r="I385">
        <v>7821</v>
      </c>
      <c r="J385">
        <v>21</v>
      </c>
      <c r="K385" s="5">
        <v>373117.00160000002</v>
      </c>
      <c r="L385" s="6">
        <v>2306.7868979999998</v>
      </c>
      <c r="M3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6" spans="1:13" x14ac:dyDescent="0.2">
      <c r="A386" t="s">
        <v>2174</v>
      </c>
      <c r="B386" t="s">
        <v>49</v>
      </c>
      <c r="C386">
        <v>6</v>
      </c>
      <c r="D386" s="6">
        <v>490849.3</v>
      </c>
      <c r="E386" s="6">
        <v>1979864600.76</v>
      </c>
      <c r="F386">
        <v>14</v>
      </c>
      <c r="G386" t="s">
        <v>16</v>
      </c>
      <c r="H386">
        <v>2007</v>
      </c>
      <c r="I386">
        <v>2177</v>
      </c>
      <c r="J386">
        <v>18</v>
      </c>
      <c r="K386" s="5">
        <v>4032.5488319999999</v>
      </c>
      <c r="L386" s="6">
        <v>35060.663930000002</v>
      </c>
      <c r="M3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7" spans="1:13" x14ac:dyDescent="0.2">
      <c r="A387" t="s">
        <v>2176</v>
      </c>
      <c r="B387" t="s">
        <v>12</v>
      </c>
      <c r="C387">
        <v>3</v>
      </c>
      <c r="D387" s="6">
        <v>330236.09000000003</v>
      </c>
      <c r="E387" s="6">
        <v>6028162989.3999996</v>
      </c>
      <c r="F387">
        <v>4</v>
      </c>
      <c r="G387" t="s">
        <v>16</v>
      </c>
      <c r="H387">
        <v>2009</v>
      </c>
      <c r="I387">
        <v>11441</v>
      </c>
      <c r="J387">
        <v>16</v>
      </c>
      <c r="K387" s="5">
        <v>18253.101050000001</v>
      </c>
      <c r="L387" s="6">
        <v>82559.022949999999</v>
      </c>
      <c r="M3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8" spans="1:13" x14ac:dyDescent="0.2">
      <c r="A388" t="s">
        <v>2177</v>
      </c>
      <c r="B388" t="s">
        <v>12</v>
      </c>
      <c r="C388">
        <v>3</v>
      </c>
      <c r="D388" s="6">
        <v>377698.06</v>
      </c>
      <c r="E388" s="6">
        <v>11764211042.34</v>
      </c>
      <c r="F388">
        <v>14</v>
      </c>
      <c r="G388" t="s">
        <v>33</v>
      </c>
      <c r="H388">
        <v>2012</v>
      </c>
      <c r="I388">
        <v>3053</v>
      </c>
      <c r="J388">
        <v>13</v>
      </c>
      <c r="K388" s="5">
        <v>31146.130959999999</v>
      </c>
      <c r="L388" s="6">
        <v>26978.433089999999</v>
      </c>
      <c r="M3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89" spans="1:13" x14ac:dyDescent="0.2">
      <c r="A389" t="s">
        <v>2180</v>
      </c>
      <c r="B389" t="s">
        <v>9</v>
      </c>
      <c r="C389">
        <v>8</v>
      </c>
      <c r="D389" s="6">
        <v>84096.65</v>
      </c>
      <c r="E389" s="6">
        <v>40621989799.709999</v>
      </c>
      <c r="F389">
        <v>6</v>
      </c>
      <c r="G389" t="s">
        <v>10</v>
      </c>
      <c r="H389">
        <v>2000</v>
      </c>
      <c r="I389">
        <v>7949</v>
      </c>
      <c r="J389">
        <v>25</v>
      </c>
      <c r="K389" s="5">
        <v>483038.31040000002</v>
      </c>
      <c r="L389" s="6">
        <v>14016.10902</v>
      </c>
      <c r="M3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0" spans="1:13" x14ac:dyDescent="0.2">
      <c r="A390" t="s">
        <v>2183</v>
      </c>
      <c r="B390" t="s">
        <v>12</v>
      </c>
      <c r="C390">
        <v>2</v>
      </c>
      <c r="D390" s="6">
        <v>450897.39</v>
      </c>
      <c r="E390" s="6">
        <v>8877827605.1700001</v>
      </c>
      <c r="F390">
        <v>4</v>
      </c>
      <c r="G390" t="s">
        <v>33</v>
      </c>
      <c r="H390">
        <v>2010</v>
      </c>
      <c r="I390">
        <v>1681</v>
      </c>
      <c r="J390">
        <v>15</v>
      </c>
      <c r="K390" s="5">
        <v>19688.241450000001</v>
      </c>
      <c r="L390" s="6">
        <v>112724.3478</v>
      </c>
      <c r="M3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1" spans="1:13" x14ac:dyDescent="0.2">
      <c r="A391" t="s">
        <v>2184</v>
      </c>
      <c r="B391" t="s">
        <v>24</v>
      </c>
      <c r="C391">
        <v>9</v>
      </c>
      <c r="D391" s="6">
        <v>2698.47</v>
      </c>
      <c r="E391" s="6">
        <v>7174125487.6800003</v>
      </c>
      <c r="F391">
        <v>40</v>
      </c>
      <c r="G391" t="s">
        <v>29</v>
      </c>
      <c r="H391">
        <v>2000</v>
      </c>
      <c r="I391">
        <v>8313</v>
      </c>
      <c r="J391">
        <v>25</v>
      </c>
      <c r="K391" s="5">
        <v>2658591.094</v>
      </c>
      <c r="L391" s="7">
        <v>67.461698100000007</v>
      </c>
      <c r="M3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2" spans="1:13" x14ac:dyDescent="0.2">
      <c r="A392" t="s">
        <v>2185</v>
      </c>
      <c r="B392" t="s">
        <v>32</v>
      </c>
      <c r="C392">
        <v>5</v>
      </c>
      <c r="D392" s="6">
        <v>470284.56</v>
      </c>
      <c r="E392" s="6">
        <v>16563317147.950001</v>
      </c>
      <c r="F392">
        <v>19</v>
      </c>
      <c r="G392" t="s">
        <v>27</v>
      </c>
      <c r="H392">
        <v>2007</v>
      </c>
      <c r="I392">
        <v>13278</v>
      </c>
      <c r="J392">
        <v>18</v>
      </c>
      <c r="K392" s="5">
        <v>35218.77665</v>
      </c>
      <c r="L392" s="6">
        <v>24751.818920000002</v>
      </c>
      <c r="M3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3" spans="1:13" x14ac:dyDescent="0.2">
      <c r="A393" t="s">
        <v>2196</v>
      </c>
      <c r="B393" t="s">
        <v>49</v>
      </c>
      <c r="C393">
        <v>6</v>
      </c>
      <c r="D393" s="6">
        <v>346413.74</v>
      </c>
      <c r="E393" s="6">
        <v>6885115064.1400003</v>
      </c>
      <c r="F393">
        <v>17</v>
      </c>
      <c r="G393" t="s">
        <v>29</v>
      </c>
      <c r="H393">
        <v>2004</v>
      </c>
      <c r="I393">
        <v>18652</v>
      </c>
      <c r="J393">
        <v>21</v>
      </c>
      <c r="K393" s="5">
        <v>19874.409960000001</v>
      </c>
      <c r="L393" s="6">
        <v>20377.278719999998</v>
      </c>
      <c r="M3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4" spans="1:13" x14ac:dyDescent="0.2">
      <c r="A394" t="s">
        <v>2198</v>
      </c>
      <c r="B394" t="s">
        <v>24</v>
      </c>
      <c r="C394">
        <v>5</v>
      </c>
      <c r="D394" s="6">
        <v>329245.18</v>
      </c>
      <c r="E394" s="6">
        <v>16110883869.18</v>
      </c>
      <c r="F394">
        <v>4</v>
      </c>
      <c r="G394" t="s">
        <v>29</v>
      </c>
      <c r="H394">
        <v>2000</v>
      </c>
      <c r="I394">
        <v>3098</v>
      </c>
      <c r="J394">
        <v>25</v>
      </c>
      <c r="K394" s="5">
        <v>48931.785499999998</v>
      </c>
      <c r="L394" s="6">
        <v>82311.295509999996</v>
      </c>
      <c r="M3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5" spans="1:13" x14ac:dyDescent="0.2">
      <c r="A395" t="s">
        <v>2200</v>
      </c>
      <c r="B395" t="s">
        <v>49</v>
      </c>
      <c r="C395">
        <v>7</v>
      </c>
      <c r="D395" s="6">
        <v>368304.41</v>
      </c>
      <c r="E395" s="6">
        <v>1008945959.4400001</v>
      </c>
      <c r="F395">
        <v>10</v>
      </c>
      <c r="G395" t="s">
        <v>27</v>
      </c>
      <c r="H395">
        <v>2013</v>
      </c>
      <c r="I395">
        <v>5837</v>
      </c>
      <c r="J395">
        <v>12</v>
      </c>
      <c r="K395" s="5">
        <v>2738.4349390000002</v>
      </c>
      <c r="L395" s="6">
        <v>36830.440649999997</v>
      </c>
      <c r="M3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6" spans="1:13" x14ac:dyDescent="0.2">
      <c r="A396" t="s">
        <v>2203</v>
      </c>
      <c r="B396" t="s">
        <v>49</v>
      </c>
      <c r="C396">
        <v>7</v>
      </c>
      <c r="D396" s="6">
        <v>416421.17</v>
      </c>
      <c r="E396" s="6">
        <v>1389999610.52</v>
      </c>
      <c r="F396">
        <v>12</v>
      </c>
      <c r="G396" t="s">
        <v>21</v>
      </c>
      <c r="H396">
        <v>2008</v>
      </c>
      <c r="I396">
        <v>4704</v>
      </c>
      <c r="J396">
        <v>17</v>
      </c>
      <c r="K396" s="5">
        <v>3336.9657689999999</v>
      </c>
      <c r="L396" s="6">
        <v>34701.764150000003</v>
      </c>
      <c r="M3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7" spans="1:13" x14ac:dyDescent="0.2">
      <c r="A397" t="s">
        <v>2204</v>
      </c>
      <c r="B397" t="s">
        <v>18</v>
      </c>
      <c r="C397">
        <v>10</v>
      </c>
      <c r="D397" s="6">
        <v>431924.59</v>
      </c>
      <c r="E397" s="6">
        <v>13385589635.27</v>
      </c>
      <c r="F397">
        <v>12</v>
      </c>
      <c r="G397" t="s">
        <v>19</v>
      </c>
      <c r="H397">
        <v>2007</v>
      </c>
      <c r="I397">
        <v>10621</v>
      </c>
      <c r="J397">
        <v>18</v>
      </c>
      <c r="K397" s="5">
        <v>30989.57101</v>
      </c>
      <c r="L397" s="6">
        <v>35993.71572</v>
      </c>
      <c r="M3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8" spans="1:13" x14ac:dyDescent="0.2">
      <c r="A398" t="s">
        <v>2208</v>
      </c>
      <c r="B398" t="s">
        <v>9</v>
      </c>
      <c r="C398">
        <v>3</v>
      </c>
      <c r="D398" s="6">
        <v>427045.84</v>
      </c>
      <c r="E398" s="6">
        <v>6653401652.1000004</v>
      </c>
      <c r="F398">
        <v>11</v>
      </c>
      <c r="G398" t="s">
        <v>19</v>
      </c>
      <c r="H398">
        <v>2000</v>
      </c>
      <c r="I398">
        <v>4567</v>
      </c>
      <c r="J398">
        <v>25</v>
      </c>
      <c r="K398" s="5">
        <v>15579.06423</v>
      </c>
      <c r="L398" s="6">
        <v>38822.349289999998</v>
      </c>
      <c r="M3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399" spans="1:13" x14ac:dyDescent="0.2">
      <c r="A399" t="s">
        <v>2209</v>
      </c>
      <c r="B399" t="s">
        <v>49</v>
      </c>
      <c r="C399">
        <v>3</v>
      </c>
      <c r="D399" s="6">
        <v>448657.45</v>
      </c>
      <c r="E399" s="6">
        <v>82288875463.529999</v>
      </c>
      <c r="F399">
        <v>45</v>
      </c>
      <c r="G399" t="s">
        <v>35</v>
      </c>
      <c r="H399">
        <v>2022</v>
      </c>
      <c r="I399">
        <v>4068</v>
      </c>
      <c r="J399">
        <v>3</v>
      </c>
      <c r="K399" s="5">
        <v>183410.36360000001</v>
      </c>
      <c r="L399" s="6">
        <v>9970.1656480000001</v>
      </c>
      <c r="M3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0" spans="1:13" x14ac:dyDescent="0.2">
      <c r="A400" t="s">
        <v>2216</v>
      </c>
      <c r="B400" t="s">
        <v>9</v>
      </c>
      <c r="C400">
        <v>9</v>
      </c>
      <c r="D400" s="6">
        <v>197418.58</v>
      </c>
      <c r="E400" s="6">
        <v>40680877528.309998</v>
      </c>
      <c r="F400">
        <v>19</v>
      </c>
      <c r="G400" t="s">
        <v>27</v>
      </c>
      <c r="H400">
        <v>2019</v>
      </c>
      <c r="I400">
        <v>17968</v>
      </c>
      <c r="J400">
        <v>6</v>
      </c>
      <c r="K400" s="5">
        <v>206063.07459999999</v>
      </c>
      <c r="L400" s="6">
        <v>10390.451709999999</v>
      </c>
      <c r="M4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1" spans="1:13" x14ac:dyDescent="0.2">
      <c r="A401" t="s">
        <v>2238</v>
      </c>
      <c r="B401" t="s">
        <v>12</v>
      </c>
      <c r="C401">
        <v>6</v>
      </c>
      <c r="D401" s="6">
        <v>5127.59</v>
      </c>
      <c r="E401" s="6">
        <v>16614050147.18</v>
      </c>
      <c r="F401">
        <v>38</v>
      </c>
      <c r="G401" t="s">
        <v>29</v>
      </c>
      <c r="H401">
        <v>2014</v>
      </c>
      <c r="I401">
        <v>6766</v>
      </c>
      <c r="J401">
        <v>11</v>
      </c>
      <c r="K401" s="5">
        <v>3240127.9479999999</v>
      </c>
      <c r="L401" s="6">
        <v>134.93655749999999</v>
      </c>
      <c r="M4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2" spans="1:13" x14ac:dyDescent="0.2">
      <c r="A402" t="s">
        <v>2239</v>
      </c>
      <c r="B402" t="s">
        <v>18</v>
      </c>
      <c r="C402">
        <v>9</v>
      </c>
      <c r="D402" s="6">
        <v>272030.2</v>
      </c>
      <c r="E402" s="6">
        <v>13207484788.82</v>
      </c>
      <c r="F402">
        <v>11</v>
      </c>
      <c r="G402" t="s">
        <v>33</v>
      </c>
      <c r="H402">
        <v>2012</v>
      </c>
      <c r="I402">
        <v>9313</v>
      </c>
      <c r="J402">
        <v>13</v>
      </c>
      <c r="K402" s="5">
        <v>48550.539380000002</v>
      </c>
      <c r="L402" s="6">
        <v>24730.01785</v>
      </c>
      <c r="M4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3" spans="1:13" x14ac:dyDescent="0.2">
      <c r="A403" t="s">
        <v>247</v>
      </c>
      <c r="B403" t="s">
        <v>42</v>
      </c>
      <c r="C403">
        <v>7</v>
      </c>
      <c r="D403" s="6">
        <v>337763.03</v>
      </c>
      <c r="E403" s="6">
        <v>9382352167.4400005</v>
      </c>
      <c r="F403">
        <v>4</v>
      </c>
      <c r="G403" t="s">
        <v>35</v>
      </c>
      <c r="H403">
        <v>2018</v>
      </c>
      <c r="I403">
        <v>15371</v>
      </c>
      <c r="J403">
        <v>7</v>
      </c>
      <c r="K403" s="5">
        <v>27776.913059999999</v>
      </c>
      <c r="L403" s="6">
        <v>84440.758270000006</v>
      </c>
      <c r="M4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4" spans="1:13" x14ac:dyDescent="0.2">
      <c r="A404" t="s">
        <v>2247</v>
      </c>
      <c r="B404" t="s">
        <v>42</v>
      </c>
      <c r="C404">
        <v>6</v>
      </c>
      <c r="D404" s="6">
        <v>333782.67</v>
      </c>
      <c r="E404" s="6">
        <v>9732527485.7900009</v>
      </c>
      <c r="F404">
        <v>16</v>
      </c>
      <c r="G404" t="s">
        <v>10</v>
      </c>
      <c r="H404">
        <v>2002</v>
      </c>
      <c r="I404">
        <v>13316</v>
      </c>
      <c r="J404">
        <v>23</v>
      </c>
      <c r="K404" s="5">
        <v>29157.27722</v>
      </c>
      <c r="L404" s="6">
        <v>20861.416580000001</v>
      </c>
      <c r="M4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5" spans="1:13" x14ac:dyDescent="0.2">
      <c r="A405" t="s">
        <v>2250</v>
      </c>
      <c r="B405" t="s">
        <v>32</v>
      </c>
      <c r="C405">
        <v>6</v>
      </c>
      <c r="D405" s="6">
        <v>469578.6</v>
      </c>
      <c r="E405" s="6">
        <v>13845827307.889999</v>
      </c>
      <c r="F405">
        <v>13</v>
      </c>
      <c r="G405" t="s">
        <v>35</v>
      </c>
      <c r="H405">
        <v>2009</v>
      </c>
      <c r="I405">
        <v>4646</v>
      </c>
      <c r="J405">
        <v>16</v>
      </c>
      <c r="K405" s="5">
        <v>29484.643639999998</v>
      </c>
      <c r="L405" s="6">
        <v>36121.430890000003</v>
      </c>
      <c r="M4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6" spans="1:13" x14ac:dyDescent="0.2">
      <c r="A406" t="s">
        <v>2251</v>
      </c>
      <c r="B406" t="s">
        <v>9</v>
      </c>
      <c r="C406">
        <v>8</v>
      </c>
      <c r="D406" s="6">
        <v>387022.52</v>
      </c>
      <c r="E406" s="6">
        <v>11648429594.959999</v>
      </c>
      <c r="F406">
        <v>15</v>
      </c>
      <c r="G406" t="s">
        <v>37</v>
      </c>
      <c r="H406">
        <v>2014</v>
      </c>
      <c r="I406">
        <v>3687</v>
      </c>
      <c r="J406">
        <v>11</v>
      </c>
      <c r="K406" s="5">
        <v>30096.549660000001</v>
      </c>
      <c r="L406" s="6">
        <v>25801.501509999998</v>
      </c>
      <c r="M4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7" spans="1:13" x14ac:dyDescent="0.2">
      <c r="A407" t="s">
        <v>2252</v>
      </c>
      <c r="B407" t="s">
        <v>18</v>
      </c>
      <c r="C407">
        <v>2</v>
      </c>
      <c r="D407" s="6">
        <v>344010.56</v>
      </c>
      <c r="E407" s="6">
        <v>921448911.02999997</v>
      </c>
      <c r="F407">
        <v>17</v>
      </c>
      <c r="G407" t="s">
        <v>27</v>
      </c>
      <c r="H407">
        <v>2020</v>
      </c>
      <c r="I407">
        <v>3422</v>
      </c>
      <c r="J407">
        <v>5</v>
      </c>
      <c r="K407" s="5">
        <v>2677.5483260000001</v>
      </c>
      <c r="L407" s="6">
        <v>20235.91532</v>
      </c>
      <c r="M4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8" spans="1:13" x14ac:dyDescent="0.2">
      <c r="A408" t="s">
        <v>248</v>
      </c>
      <c r="B408" t="s">
        <v>24</v>
      </c>
      <c r="C408">
        <v>8</v>
      </c>
      <c r="D408" s="6">
        <v>345821.87</v>
      </c>
      <c r="E408" s="6">
        <v>784281603.38999999</v>
      </c>
      <c r="F408">
        <v>9</v>
      </c>
      <c r="G408" t="s">
        <v>27</v>
      </c>
      <c r="H408">
        <v>2014</v>
      </c>
      <c r="I408">
        <v>13881</v>
      </c>
      <c r="J408">
        <v>11</v>
      </c>
      <c r="K408" s="5">
        <v>2266.8773930000002</v>
      </c>
      <c r="L408" s="6">
        <v>38424.652329999997</v>
      </c>
      <c r="M4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09" spans="1:13" x14ac:dyDescent="0.2">
      <c r="A409" t="s">
        <v>2256</v>
      </c>
      <c r="B409" t="s">
        <v>18</v>
      </c>
      <c r="C409">
        <v>4</v>
      </c>
      <c r="D409" s="6">
        <v>482487.46</v>
      </c>
      <c r="E409" s="6">
        <v>21039442493.310001</v>
      </c>
      <c r="F409">
        <v>16</v>
      </c>
      <c r="G409" t="s">
        <v>19</v>
      </c>
      <c r="H409">
        <v>2013</v>
      </c>
      <c r="I409">
        <v>4277</v>
      </c>
      <c r="J409">
        <v>12</v>
      </c>
      <c r="K409" s="5">
        <v>43605.195200000002</v>
      </c>
      <c r="L409" s="6">
        <v>30155.46644</v>
      </c>
      <c r="M4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0" spans="1:13" x14ac:dyDescent="0.2">
      <c r="A410" t="s">
        <v>2262</v>
      </c>
      <c r="B410" t="s">
        <v>12</v>
      </c>
      <c r="C410">
        <v>10</v>
      </c>
      <c r="D410" s="6">
        <v>468125.78</v>
      </c>
      <c r="E410" s="6">
        <v>230306827.16</v>
      </c>
      <c r="F410">
        <v>2</v>
      </c>
      <c r="G410" t="s">
        <v>16</v>
      </c>
      <c r="H410">
        <v>2012</v>
      </c>
      <c r="I410">
        <v>5352</v>
      </c>
      <c r="J410">
        <v>13</v>
      </c>
      <c r="K410" s="5">
        <v>490.97637839999999</v>
      </c>
      <c r="L410" s="6">
        <v>234062.89129999999</v>
      </c>
      <c r="M4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1" spans="1:13" x14ac:dyDescent="0.2">
      <c r="A411" t="s">
        <v>2264</v>
      </c>
      <c r="B411" t="s">
        <v>32</v>
      </c>
      <c r="C411">
        <v>1</v>
      </c>
      <c r="D411" s="6">
        <v>113219.87</v>
      </c>
      <c r="E411" s="6">
        <v>19695810811.57</v>
      </c>
      <c r="F411">
        <v>5</v>
      </c>
      <c r="G411" t="s">
        <v>10</v>
      </c>
      <c r="H411">
        <v>2002</v>
      </c>
      <c r="I411">
        <v>14708</v>
      </c>
      <c r="J411">
        <v>23</v>
      </c>
      <c r="K411" s="5">
        <v>173959.73319999999</v>
      </c>
      <c r="L411" s="6">
        <v>22643.97309</v>
      </c>
      <c r="M4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2" spans="1:13" x14ac:dyDescent="0.2">
      <c r="A412" t="s">
        <v>2266</v>
      </c>
      <c r="B412" t="s">
        <v>15</v>
      </c>
      <c r="C412">
        <v>7</v>
      </c>
      <c r="D412" s="6">
        <v>243054.71</v>
      </c>
      <c r="E412" s="6">
        <v>73215126005.830002</v>
      </c>
      <c r="F412">
        <v>32</v>
      </c>
      <c r="G412" t="s">
        <v>35</v>
      </c>
      <c r="H412">
        <v>2015</v>
      </c>
      <c r="I412">
        <v>147</v>
      </c>
      <c r="J412">
        <v>10</v>
      </c>
      <c r="K412" s="5">
        <v>301227.99329999997</v>
      </c>
      <c r="L412" s="6">
        <v>7595.4597290000002</v>
      </c>
      <c r="M4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3" spans="1:13" x14ac:dyDescent="0.2">
      <c r="A413" t="s">
        <v>2273</v>
      </c>
      <c r="B413" t="s">
        <v>9</v>
      </c>
      <c r="C413">
        <v>7</v>
      </c>
      <c r="D413" s="6">
        <v>405603.6</v>
      </c>
      <c r="E413" s="6">
        <v>10379397690.99</v>
      </c>
      <c r="F413">
        <v>16</v>
      </c>
      <c r="G413" t="s">
        <v>13</v>
      </c>
      <c r="H413">
        <v>2014</v>
      </c>
      <c r="I413">
        <v>10362</v>
      </c>
      <c r="J413">
        <v>11</v>
      </c>
      <c r="K413" s="5">
        <v>25589.00402</v>
      </c>
      <c r="L413" s="6">
        <v>25350.224839999999</v>
      </c>
      <c r="M4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4" spans="1:13" x14ac:dyDescent="0.2">
      <c r="A414" t="s">
        <v>250</v>
      </c>
      <c r="B414" t="s">
        <v>42</v>
      </c>
      <c r="C414">
        <v>7</v>
      </c>
      <c r="D414" s="6">
        <v>363294.89</v>
      </c>
      <c r="E414" s="6">
        <v>13901643179.469999</v>
      </c>
      <c r="F414">
        <v>6</v>
      </c>
      <c r="G414" t="s">
        <v>21</v>
      </c>
      <c r="H414">
        <v>2010</v>
      </c>
      <c r="I414">
        <v>2601</v>
      </c>
      <c r="J414">
        <v>15</v>
      </c>
      <c r="K414" s="5">
        <v>38264.452530000002</v>
      </c>
      <c r="L414" s="6">
        <v>60549.147510000003</v>
      </c>
      <c r="M4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5" spans="1:13" x14ac:dyDescent="0.2">
      <c r="A415" t="s">
        <v>2276</v>
      </c>
      <c r="B415" t="s">
        <v>15</v>
      </c>
      <c r="C415">
        <v>5</v>
      </c>
      <c r="D415" s="6">
        <v>460755.5</v>
      </c>
      <c r="E415" s="6">
        <v>1612218626.1800001</v>
      </c>
      <c r="F415">
        <v>4</v>
      </c>
      <c r="G415" t="s">
        <v>27</v>
      </c>
      <c r="H415">
        <v>2003</v>
      </c>
      <c r="I415">
        <v>18149</v>
      </c>
      <c r="J415">
        <v>22</v>
      </c>
      <c r="K415" s="5">
        <v>3498.0762749999999</v>
      </c>
      <c r="L415" s="6">
        <v>115188.8741</v>
      </c>
      <c r="M4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6" spans="1:13" x14ac:dyDescent="0.2">
      <c r="A416" t="s">
        <v>2278</v>
      </c>
      <c r="B416" t="s">
        <v>15</v>
      </c>
      <c r="C416">
        <v>7</v>
      </c>
      <c r="D416" s="6">
        <v>308721.46999999997</v>
      </c>
      <c r="E416" s="6">
        <v>12059947614.07</v>
      </c>
      <c r="F416">
        <v>3</v>
      </c>
      <c r="G416" t="s">
        <v>29</v>
      </c>
      <c r="H416">
        <v>2021</v>
      </c>
      <c r="I416">
        <v>7612</v>
      </c>
      <c r="J416">
        <v>4</v>
      </c>
      <c r="K416" s="5">
        <v>39063.168559999998</v>
      </c>
      <c r="L416" s="6">
        <v>102907.15730000001</v>
      </c>
      <c r="M4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7" spans="1:13" x14ac:dyDescent="0.2">
      <c r="A417" t="s">
        <v>2279</v>
      </c>
      <c r="B417" t="s">
        <v>42</v>
      </c>
      <c r="C417">
        <v>5</v>
      </c>
      <c r="D417" s="6">
        <v>439016.73</v>
      </c>
      <c r="E417" s="6">
        <v>10013878295.870001</v>
      </c>
      <c r="F417">
        <v>21</v>
      </c>
      <c r="G417" t="s">
        <v>33</v>
      </c>
      <c r="H417">
        <v>2015</v>
      </c>
      <c r="I417">
        <v>2387</v>
      </c>
      <c r="J417">
        <v>10</v>
      </c>
      <c r="K417" s="5">
        <v>22808.787270000001</v>
      </c>
      <c r="L417" s="6">
        <v>20905.558730000001</v>
      </c>
      <c r="M4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8" spans="1:13" x14ac:dyDescent="0.2">
      <c r="A418" t="s">
        <v>2280</v>
      </c>
      <c r="B418" t="s">
        <v>42</v>
      </c>
      <c r="C418">
        <v>2</v>
      </c>
      <c r="D418" s="6">
        <v>202879.93</v>
      </c>
      <c r="E418" s="6">
        <v>75724853544.229996</v>
      </c>
      <c r="F418">
        <v>34</v>
      </c>
      <c r="G418" t="s">
        <v>19</v>
      </c>
      <c r="H418">
        <v>2011</v>
      </c>
      <c r="I418">
        <v>14299</v>
      </c>
      <c r="J418">
        <v>14</v>
      </c>
      <c r="K418" s="5">
        <v>373248.60920000001</v>
      </c>
      <c r="L418" s="6">
        <v>5967.0566829999998</v>
      </c>
      <c r="M4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19" spans="1:13" x14ac:dyDescent="0.2">
      <c r="A419" t="s">
        <v>2287</v>
      </c>
      <c r="B419" t="s">
        <v>12</v>
      </c>
      <c r="C419">
        <v>5</v>
      </c>
      <c r="D419" s="6">
        <v>11278.91</v>
      </c>
      <c r="E419" s="6">
        <v>40447001035.360001</v>
      </c>
      <c r="F419">
        <v>28</v>
      </c>
      <c r="G419" t="s">
        <v>16</v>
      </c>
      <c r="H419">
        <v>2008</v>
      </c>
      <c r="I419">
        <v>17483</v>
      </c>
      <c r="J419">
        <v>17</v>
      </c>
      <c r="K419" s="5">
        <v>3586072.3859999999</v>
      </c>
      <c r="L419" s="6">
        <v>402.81823489999999</v>
      </c>
      <c r="M4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0" spans="1:13" x14ac:dyDescent="0.2">
      <c r="A420" t="s">
        <v>2288</v>
      </c>
      <c r="B420" t="s">
        <v>32</v>
      </c>
      <c r="C420">
        <v>5</v>
      </c>
      <c r="D420" s="6">
        <v>328079.67</v>
      </c>
      <c r="E420" s="6">
        <v>6077146042.9899998</v>
      </c>
      <c r="F420">
        <v>12</v>
      </c>
      <c r="G420" t="s">
        <v>16</v>
      </c>
      <c r="H420">
        <v>2011</v>
      </c>
      <c r="I420">
        <v>19226</v>
      </c>
      <c r="J420">
        <v>14</v>
      </c>
      <c r="K420" s="5">
        <v>18522.385119999999</v>
      </c>
      <c r="L420" s="6">
        <v>27339.97234</v>
      </c>
      <c r="M4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1" spans="1:13" x14ac:dyDescent="0.2">
      <c r="A421" t="s">
        <v>2291</v>
      </c>
      <c r="B421" t="s">
        <v>49</v>
      </c>
      <c r="C421">
        <v>10</v>
      </c>
      <c r="D421" s="6">
        <v>309297.44</v>
      </c>
      <c r="E421" s="6">
        <v>834401221.12</v>
      </c>
      <c r="F421">
        <v>10</v>
      </c>
      <c r="G421" t="s">
        <v>35</v>
      </c>
      <c r="H421">
        <v>2023</v>
      </c>
      <c r="I421">
        <v>7965</v>
      </c>
      <c r="J421">
        <v>2</v>
      </c>
      <c r="K421" s="5">
        <v>2696.730814</v>
      </c>
      <c r="L421" s="6">
        <v>30929.7435</v>
      </c>
      <c r="M4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2" spans="1:13" x14ac:dyDescent="0.2">
      <c r="A422" t="s">
        <v>2292</v>
      </c>
      <c r="B422" t="s">
        <v>9</v>
      </c>
      <c r="C422">
        <v>3</v>
      </c>
      <c r="D422" s="6">
        <v>142400.43</v>
      </c>
      <c r="E422" s="6">
        <v>34799091457.050003</v>
      </c>
      <c r="F422">
        <v>7</v>
      </c>
      <c r="G422" t="s">
        <v>35</v>
      </c>
      <c r="H422">
        <v>2001</v>
      </c>
      <c r="I422">
        <v>773</v>
      </c>
      <c r="J422">
        <v>24</v>
      </c>
      <c r="K422" s="5">
        <v>244373.899</v>
      </c>
      <c r="L422" s="6">
        <v>20342.919020000001</v>
      </c>
      <c r="M4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3" spans="1:13" x14ac:dyDescent="0.2">
      <c r="A423" t="s">
        <v>2293</v>
      </c>
      <c r="B423" t="s">
        <v>15</v>
      </c>
      <c r="C423">
        <v>9</v>
      </c>
      <c r="D423" s="6">
        <v>440343.05</v>
      </c>
      <c r="E423" s="6">
        <v>10334572979.030001</v>
      </c>
      <c r="F423">
        <v>20</v>
      </c>
      <c r="G423" t="s">
        <v>21</v>
      </c>
      <c r="H423">
        <v>2013</v>
      </c>
      <c r="I423">
        <v>17333</v>
      </c>
      <c r="J423">
        <v>12</v>
      </c>
      <c r="K423" s="5">
        <v>23468.36778</v>
      </c>
      <c r="L423" s="6">
        <v>22017.152480000001</v>
      </c>
      <c r="M4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4" spans="1:13" x14ac:dyDescent="0.2">
      <c r="A424" t="s">
        <v>2295</v>
      </c>
      <c r="B424" t="s">
        <v>32</v>
      </c>
      <c r="C424">
        <v>8</v>
      </c>
      <c r="D424" s="6">
        <v>424161.7</v>
      </c>
      <c r="E424" s="6">
        <v>20820221573.040001</v>
      </c>
      <c r="F424">
        <v>20</v>
      </c>
      <c r="G424" t="s">
        <v>27</v>
      </c>
      <c r="H424">
        <v>2002</v>
      </c>
      <c r="I424">
        <v>6283</v>
      </c>
      <c r="J424">
        <v>23</v>
      </c>
      <c r="K424" s="5">
        <v>49084.576050000003</v>
      </c>
      <c r="L424" s="6">
        <v>21208.085200000001</v>
      </c>
      <c r="M4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5" spans="1:13" x14ac:dyDescent="0.2">
      <c r="A425" t="s">
        <v>2296</v>
      </c>
      <c r="B425" t="s">
        <v>49</v>
      </c>
      <c r="C425">
        <v>10</v>
      </c>
      <c r="D425" s="6">
        <v>465730.75</v>
      </c>
      <c r="E425" s="6">
        <v>14048705657</v>
      </c>
      <c r="F425">
        <v>20</v>
      </c>
      <c r="G425" t="s">
        <v>10</v>
      </c>
      <c r="H425">
        <v>2014</v>
      </c>
      <c r="I425">
        <v>16023</v>
      </c>
      <c r="J425">
        <v>11</v>
      </c>
      <c r="K425" s="5">
        <v>30163.866300000002</v>
      </c>
      <c r="L425" s="6">
        <v>23286.537250000001</v>
      </c>
      <c r="M4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6" spans="1:13" x14ac:dyDescent="0.2">
      <c r="A426" t="s">
        <v>2298</v>
      </c>
      <c r="B426" t="s">
        <v>49</v>
      </c>
      <c r="C426">
        <v>9</v>
      </c>
      <c r="D426" s="6">
        <v>346107.06</v>
      </c>
      <c r="E426" s="6">
        <v>10042886306.309999</v>
      </c>
      <c r="F426">
        <v>8</v>
      </c>
      <c r="G426" t="s">
        <v>21</v>
      </c>
      <c r="H426">
        <v>2013</v>
      </c>
      <c r="I426">
        <v>6548</v>
      </c>
      <c r="J426">
        <v>12</v>
      </c>
      <c r="K426" s="5">
        <v>29015.70492</v>
      </c>
      <c r="L426" s="6">
        <v>43263.381970000002</v>
      </c>
      <c r="M4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7" spans="1:13" x14ac:dyDescent="0.2">
      <c r="A427" t="s">
        <v>2301</v>
      </c>
      <c r="B427" t="s">
        <v>32</v>
      </c>
      <c r="C427">
        <v>1</v>
      </c>
      <c r="D427" s="6">
        <v>318312.15000000002</v>
      </c>
      <c r="E427" s="6">
        <v>6817538640.7399998</v>
      </c>
      <c r="F427">
        <v>13</v>
      </c>
      <c r="G427" t="s">
        <v>19</v>
      </c>
      <c r="H427">
        <v>2018</v>
      </c>
      <c r="I427">
        <v>1379</v>
      </c>
      <c r="J427">
        <v>7</v>
      </c>
      <c r="K427" s="5">
        <v>21416.77666</v>
      </c>
      <c r="L427" s="6">
        <v>24485.550370000001</v>
      </c>
      <c r="M4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8" spans="1:13" x14ac:dyDescent="0.2">
      <c r="A428" t="s">
        <v>2302</v>
      </c>
      <c r="B428" t="s">
        <v>42</v>
      </c>
      <c r="C428">
        <v>7</v>
      </c>
      <c r="D428" s="6">
        <v>457999.92</v>
      </c>
      <c r="E428" s="6">
        <v>11424408288.719999</v>
      </c>
      <c r="F428">
        <v>19</v>
      </c>
      <c r="G428" t="s">
        <v>21</v>
      </c>
      <c r="H428">
        <v>2004</v>
      </c>
      <c r="I428">
        <v>3675</v>
      </c>
      <c r="J428">
        <v>21</v>
      </c>
      <c r="K428" s="5">
        <v>24943.127280000001</v>
      </c>
      <c r="L428" s="6">
        <v>24105.25893</v>
      </c>
      <c r="M4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29" spans="1:13" x14ac:dyDescent="0.2">
      <c r="A429" t="s">
        <v>2304</v>
      </c>
      <c r="B429" t="s">
        <v>15</v>
      </c>
      <c r="C429">
        <v>7</v>
      </c>
      <c r="D429" s="6">
        <v>3506.38</v>
      </c>
      <c r="E429" s="6">
        <v>12827397796.440001</v>
      </c>
      <c r="F429">
        <v>30</v>
      </c>
      <c r="G429" t="s">
        <v>13</v>
      </c>
      <c r="H429">
        <v>2008</v>
      </c>
      <c r="I429">
        <v>11503</v>
      </c>
      <c r="J429">
        <v>17</v>
      </c>
      <c r="K429" s="5">
        <v>3658300.8560000001</v>
      </c>
      <c r="L429" s="6">
        <v>116.8793455</v>
      </c>
      <c r="M4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0" spans="1:13" x14ac:dyDescent="0.2">
      <c r="A430" t="s">
        <v>2306</v>
      </c>
      <c r="B430" t="s">
        <v>15</v>
      </c>
      <c r="C430">
        <v>2</v>
      </c>
      <c r="D430" s="6">
        <v>463530.94</v>
      </c>
      <c r="E430" s="6">
        <v>9405775817.5</v>
      </c>
      <c r="F430">
        <v>20</v>
      </c>
      <c r="G430" t="s">
        <v>13</v>
      </c>
      <c r="H430">
        <v>2014</v>
      </c>
      <c r="I430">
        <v>18161</v>
      </c>
      <c r="J430">
        <v>11</v>
      </c>
      <c r="K430" s="5">
        <v>20290.581600000001</v>
      </c>
      <c r="L430" s="6">
        <v>23176.54682</v>
      </c>
      <c r="M4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1" spans="1:13" x14ac:dyDescent="0.2">
      <c r="A431" t="s">
        <v>2307</v>
      </c>
      <c r="B431" t="s">
        <v>12</v>
      </c>
      <c r="C431">
        <v>5</v>
      </c>
      <c r="D431" s="6">
        <v>423769.33</v>
      </c>
      <c r="E431" s="6">
        <v>6779362080.3199997</v>
      </c>
      <c r="F431">
        <v>3</v>
      </c>
      <c r="G431" t="s">
        <v>27</v>
      </c>
      <c r="H431">
        <v>2018</v>
      </c>
      <c r="I431">
        <v>4527</v>
      </c>
      <c r="J431">
        <v>7</v>
      </c>
      <c r="K431" s="5">
        <v>15996.76469</v>
      </c>
      <c r="L431" s="6">
        <v>141256.44450000001</v>
      </c>
      <c r="M4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2" spans="1:13" x14ac:dyDescent="0.2">
      <c r="A432" t="s">
        <v>2308</v>
      </c>
      <c r="B432" t="s">
        <v>9</v>
      </c>
      <c r="C432">
        <v>8</v>
      </c>
      <c r="D432" s="6">
        <v>96198.81</v>
      </c>
      <c r="E432" s="6">
        <v>16070870100.889999</v>
      </c>
      <c r="F432">
        <v>2</v>
      </c>
      <c r="G432" t="s">
        <v>16</v>
      </c>
      <c r="H432">
        <v>2019</v>
      </c>
      <c r="I432">
        <v>3708</v>
      </c>
      <c r="J432">
        <v>6</v>
      </c>
      <c r="K432" s="5">
        <v>167057.9314</v>
      </c>
      <c r="L432" s="6">
        <v>48099.404110000003</v>
      </c>
      <c r="M4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3" spans="1:13" x14ac:dyDescent="0.2">
      <c r="A433" t="s">
        <v>2309</v>
      </c>
      <c r="B433" t="s">
        <v>9</v>
      </c>
      <c r="C433">
        <v>6</v>
      </c>
      <c r="D433" s="6">
        <v>419146.27</v>
      </c>
      <c r="E433" s="6">
        <v>9326939558.3299999</v>
      </c>
      <c r="F433">
        <v>2</v>
      </c>
      <c r="G433" t="s">
        <v>10</v>
      </c>
      <c r="H433">
        <v>2009</v>
      </c>
      <c r="I433">
        <v>14691</v>
      </c>
      <c r="J433">
        <v>16</v>
      </c>
      <c r="K433" s="5">
        <v>22251.23099</v>
      </c>
      <c r="L433" s="6">
        <v>209573.13370000001</v>
      </c>
      <c r="M4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4" spans="1:13" x14ac:dyDescent="0.2">
      <c r="A434" t="s">
        <v>2314</v>
      </c>
      <c r="B434" t="s">
        <v>24</v>
      </c>
      <c r="C434">
        <v>2</v>
      </c>
      <c r="D434" s="6">
        <v>218491.36</v>
      </c>
      <c r="E434" s="6">
        <v>5120334470.6800003</v>
      </c>
      <c r="F434">
        <v>9</v>
      </c>
      <c r="G434" t="s">
        <v>21</v>
      </c>
      <c r="H434">
        <v>2014</v>
      </c>
      <c r="I434">
        <v>16041</v>
      </c>
      <c r="J434">
        <v>11</v>
      </c>
      <c r="K434" s="5">
        <v>23433.951420000001</v>
      </c>
      <c r="L434" s="6">
        <v>24276.818080000001</v>
      </c>
      <c r="M4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5" spans="1:13" x14ac:dyDescent="0.2">
      <c r="A435" t="s">
        <v>2315</v>
      </c>
      <c r="B435" t="s">
        <v>18</v>
      </c>
      <c r="C435">
        <v>8</v>
      </c>
      <c r="D435" s="6">
        <v>166742.48000000001</v>
      </c>
      <c r="E435" s="6">
        <v>33132247024.330002</v>
      </c>
      <c r="F435">
        <v>37</v>
      </c>
      <c r="G435" t="s">
        <v>33</v>
      </c>
      <c r="H435">
        <v>2020</v>
      </c>
      <c r="I435">
        <v>15239</v>
      </c>
      <c r="J435">
        <v>5</v>
      </c>
      <c r="K435" s="5">
        <v>198702.0925</v>
      </c>
      <c r="L435" s="6">
        <v>4506.553594</v>
      </c>
      <c r="M4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6" spans="1:13" x14ac:dyDescent="0.2">
      <c r="A436" t="s">
        <v>2317</v>
      </c>
      <c r="B436" t="s">
        <v>49</v>
      </c>
      <c r="C436">
        <v>8</v>
      </c>
      <c r="D436" s="6">
        <v>12095.41</v>
      </c>
      <c r="E436" s="6">
        <v>31331663718.259998</v>
      </c>
      <c r="F436">
        <v>18</v>
      </c>
      <c r="G436" t="s">
        <v>29</v>
      </c>
      <c r="H436">
        <v>2006</v>
      </c>
      <c r="I436">
        <v>2767</v>
      </c>
      <c r="J436">
        <v>19</v>
      </c>
      <c r="K436" s="5">
        <v>2590375.142</v>
      </c>
      <c r="L436" s="6">
        <v>671.96726990000002</v>
      </c>
      <c r="M4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7" spans="1:13" x14ac:dyDescent="0.2">
      <c r="A437" t="s">
        <v>2319</v>
      </c>
      <c r="B437" t="s">
        <v>42</v>
      </c>
      <c r="C437">
        <v>10</v>
      </c>
      <c r="D437" s="6">
        <v>390758.15</v>
      </c>
      <c r="E437" s="6">
        <v>15455264808.610001</v>
      </c>
      <c r="F437">
        <v>7</v>
      </c>
      <c r="G437" t="s">
        <v>19</v>
      </c>
      <c r="H437">
        <v>2007</v>
      </c>
      <c r="I437">
        <v>15023</v>
      </c>
      <c r="J437">
        <v>18</v>
      </c>
      <c r="K437" s="5">
        <v>39550.995900000002</v>
      </c>
      <c r="L437" s="6">
        <v>55822.593079999999</v>
      </c>
      <c r="M4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8" spans="1:13" x14ac:dyDescent="0.2">
      <c r="A438" t="s">
        <v>2320</v>
      </c>
      <c r="B438" t="s">
        <v>9</v>
      </c>
      <c r="C438">
        <v>5</v>
      </c>
      <c r="D438" s="6">
        <v>50385.3</v>
      </c>
      <c r="E438" s="6">
        <v>1277480871.05</v>
      </c>
      <c r="F438">
        <v>2</v>
      </c>
      <c r="G438" t="s">
        <v>13</v>
      </c>
      <c r="H438">
        <v>2002</v>
      </c>
      <c r="I438">
        <v>2681</v>
      </c>
      <c r="J438">
        <v>23</v>
      </c>
      <c r="K438" s="5">
        <v>25353.236250000002</v>
      </c>
      <c r="L438" s="6">
        <v>25192.651409999999</v>
      </c>
      <c r="M4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39" spans="1:13" x14ac:dyDescent="0.2">
      <c r="A439" t="s">
        <v>47</v>
      </c>
      <c r="B439" t="s">
        <v>15</v>
      </c>
      <c r="C439">
        <v>9</v>
      </c>
      <c r="D439" s="6">
        <v>456675.43</v>
      </c>
      <c r="E439" s="6">
        <v>7545805565.3199997</v>
      </c>
      <c r="F439">
        <v>7</v>
      </c>
      <c r="G439" t="s">
        <v>16</v>
      </c>
      <c r="H439">
        <v>2014</v>
      </c>
      <c r="I439">
        <v>6976</v>
      </c>
      <c r="J439">
        <v>11</v>
      </c>
      <c r="K439" s="5">
        <v>16522.344799999999</v>
      </c>
      <c r="L439" s="6">
        <v>65239.346920000004</v>
      </c>
      <c r="M4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0" spans="1:13" x14ac:dyDescent="0.2">
      <c r="A440" t="s">
        <v>2325</v>
      </c>
      <c r="B440" t="s">
        <v>32</v>
      </c>
      <c r="C440">
        <v>3</v>
      </c>
      <c r="D440" s="6">
        <v>412693.94</v>
      </c>
      <c r="E440" s="6">
        <v>15052320450.530001</v>
      </c>
      <c r="F440">
        <v>2</v>
      </c>
      <c r="G440" t="s">
        <v>16</v>
      </c>
      <c r="H440">
        <v>2001</v>
      </c>
      <c r="I440">
        <v>18307</v>
      </c>
      <c r="J440">
        <v>24</v>
      </c>
      <c r="K440" s="5">
        <v>36472.325409999998</v>
      </c>
      <c r="L440" s="6">
        <v>206346.9711</v>
      </c>
      <c r="M4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1" spans="1:13" x14ac:dyDescent="0.2">
      <c r="A441" t="s">
        <v>2331</v>
      </c>
      <c r="B441" t="s">
        <v>12</v>
      </c>
      <c r="C441">
        <v>5</v>
      </c>
      <c r="D441" s="6">
        <v>239136.3</v>
      </c>
      <c r="E441" s="6">
        <v>5950393038.7399998</v>
      </c>
      <c r="F441">
        <v>8</v>
      </c>
      <c r="G441" t="s">
        <v>16</v>
      </c>
      <c r="H441">
        <v>2005</v>
      </c>
      <c r="I441">
        <v>10724</v>
      </c>
      <c r="J441">
        <v>20</v>
      </c>
      <c r="K441" s="5">
        <v>24881.851780000001</v>
      </c>
      <c r="L441" s="6">
        <v>29892.03715</v>
      </c>
      <c r="M4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2" spans="1:13" x14ac:dyDescent="0.2">
      <c r="A442" t="s">
        <v>2334</v>
      </c>
      <c r="B442" t="s">
        <v>9</v>
      </c>
      <c r="C442">
        <v>6</v>
      </c>
      <c r="D442" s="6">
        <v>194719.92</v>
      </c>
      <c r="E442" s="6">
        <v>70486513328.389999</v>
      </c>
      <c r="F442">
        <v>10</v>
      </c>
      <c r="G442" t="s">
        <v>35</v>
      </c>
      <c r="H442">
        <v>2002</v>
      </c>
      <c r="I442">
        <v>1978</v>
      </c>
      <c r="J442">
        <v>23</v>
      </c>
      <c r="K442" s="5">
        <v>361988.22200000001</v>
      </c>
      <c r="L442" s="6">
        <v>19471.992269999999</v>
      </c>
      <c r="M4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3" spans="1:13" x14ac:dyDescent="0.2">
      <c r="A443" t="s">
        <v>2337</v>
      </c>
      <c r="B443" t="s">
        <v>18</v>
      </c>
      <c r="C443">
        <v>1</v>
      </c>
      <c r="D443" s="6">
        <v>12401</v>
      </c>
      <c r="E443" s="6">
        <v>38607891852.800003</v>
      </c>
      <c r="F443">
        <v>24</v>
      </c>
      <c r="G443" t="s">
        <v>27</v>
      </c>
      <c r="H443">
        <v>2022</v>
      </c>
      <c r="I443">
        <v>3026</v>
      </c>
      <c r="J443">
        <v>3</v>
      </c>
      <c r="K443" s="5">
        <v>3113287.1</v>
      </c>
      <c r="L443" s="6">
        <v>516.70841540000004</v>
      </c>
      <c r="M4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4" spans="1:13" x14ac:dyDescent="0.2">
      <c r="A444" t="s">
        <v>2343</v>
      </c>
      <c r="B444" t="s">
        <v>32</v>
      </c>
      <c r="C444">
        <v>10</v>
      </c>
      <c r="D444" s="6">
        <v>19367.32</v>
      </c>
      <c r="E444" s="6">
        <v>36566268766.82</v>
      </c>
      <c r="F444">
        <v>10</v>
      </c>
      <c r="G444" t="s">
        <v>37</v>
      </c>
      <c r="H444">
        <v>2017</v>
      </c>
      <c r="I444">
        <v>10995</v>
      </c>
      <c r="J444">
        <v>8</v>
      </c>
      <c r="K444" s="5">
        <v>1888039.118</v>
      </c>
      <c r="L444" s="6">
        <v>1936.731556</v>
      </c>
      <c r="M4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5" spans="1:13" x14ac:dyDescent="0.2">
      <c r="A445" t="s">
        <v>2347</v>
      </c>
      <c r="B445" t="s">
        <v>15</v>
      </c>
      <c r="C445">
        <v>4</v>
      </c>
      <c r="D445" s="6">
        <v>148913.67000000001</v>
      </c>
      <c r="E445" s="6">
        <v>40506532556.129997</v>
      </c>
      <c r="F445">
        <v>19</v>
      </c>
      <c r="G445" t="s">
        <v>33</v>
      </c>
      <c r="H445">
        <v>2019</v>
      </c>
      <c r="I445">
        <v>7983</v>
      </c>
      <c r="J445">
        <v>6</v>
      </c>
      <c r="K445" s="5">
        <v>272012.51760000002</v>
      </c>
      <c r="L445" s="6">
        <v>7837.5618420000001</v>
      </c>
      <c r="M4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6" spans="1:13" x14ac:dyDescent="0.2">
      <c r="A446" t="s">
        <v>2354</v>
      </c>
      <c r="B446" t="s">
        <v>12</v>
      </c>
      <c r="C446">
        <v>2</v>
      </c>
      <c r="D446" s="6">
        <v>489916.19</v>
      </c>
      <c r="E446" s="6">
        <v>12478981819.75</v>
      </c>
      <c r="F446">
        <v>3</v>
      </c>
      <c r="G446" t="s">
        <v>10</v>
      </c>
      <c r="H446">
        <v>2023</v>
      </c>
      <c r="I446">
        <v>13022</v>
      </c>
      <c r="J446">
        <v>2</v>
      </c>
      <c r="K446" s="5">
        <v>25470.66647</v>
      </c>
      <c r="L446" s="6">
        <v>163305.397</v>
      </c>
      <c r="M4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7" spans="1:13" x14ac:dyDescent="0.2">
      <c r="A447" t="s">
        <v>2372</v>
      </c>
      <c r="B447" t="s">
        <v>32</v>
      </c>
      <c r="C447">
        <v>4</v>
      </c>
      <c r="D447" s="6">
        <v>340821.43</v>
      </c>
      <c r="E447" s="6">
        <v>6455248159.9899998</v>
      </c>
      <c r="F447">
        <v>4</v>
      </c>
      <c r="G447" t="s">
        <v>19</v>
      </c>
      <c r="H447">
        <v>2021</v>
      </c>
      <c r="I447">
        <v>17993</v>
      </c>
      <c r="J447">
        <v>4</v>
      </c>
      <c r="K447" s="5">
        <v>18939.26497</v>
      </c>
      <c r="L447" s="6">
        <v>85205.357090000005</v>
      </c>
      <c r="M4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8" spans="1:13" x14ac:dyDescent="0.2">
      <c r="A448" t="s">
        <v>2374</v>
      </c>
      <c r="B448" t="s">
        <v>24</v>
      </c>
      <c r="C448">
        <v>1</v>
      </c>
      <c r="D448" s="6">
        <v>388185.75</v>
      </c>
      <c r="E448" s="6">
        <v>10776618829.24</v>
      </c>
      <c r="F448">
        <v>13</v>
      </c>
      <c r="G448" t="s">
        <v>19</v>
      </c>
      <c r="H448">
        <v>2004</v>
      </c>
      <c r="I448">
        <v>4395</v>
      </c>
      <c r="J448">
        <v>21</v>
      </c>
      <c r="K448" s="5">
        <v>27760.500120000001</v>
      </c>
      <c r="L448" s="6">
        <v>29860.44254</v>
      </c>
      <c r="M4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49" spans="1:13" x14ac:dyDescent="0.2">
      <c r="A449" t="s">
        <v>2376</v>
      </c>
      <c r="B449" t="s">
        <v>42</v>
      </c>
      <c r="C449">
        <v>5</v>
      </c>
      <c r="D449" s="6">
        <v>90110.03</v>
      </c>
      <c r="E449" s="6">
        <v>41059208846.080002</v>
      </c>
      <c r="F449">
        <v>37</v>
      </c>
      <c r="G449" t="s">
        <v>21</v>
      </c>
      <c r="H449">
        <v>2022</v>
      </c>
      <c r="I449">
        <v>111</v>
      </c>
      <c r="J449">
        <v>3</v>
      </c>
      <c r="K449" s="5">
        <v>455655.3492</v>
      </c>
      <c r="L449" s="6">
        <v>2435.4063080000001</v>
      </c>
      <c r="M4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0" spans="1:13" x14ac:dyDescent="0.2">
      <c r="A450" t="s">
        <v>2380</v>
      </c>
      <c r="B450" t="s">
        <v>24</v>
      </c>
      <c r="C450">
        <v>1</v>
      </c>
      <c r="D450" s="6">
        <v>229551.34</v>
      </c>
      <c r="E450" s="6">
        <v>5419272690.5200005</v>
      </c>
      <c r="F450">
        <v>4</v>
      </c>
      <c r="G450" t="s">
        <v>35</v>
      </c>
      <c r="H450">
        <v>2007</v>
      </c>
      <c r="I450">
        <v>17513</v>
      </c>
      <c r="J450">
        <v>18</v>
      </c>
      <c r="K450" s="5">
        <v>23607.10715</v>
      </c>
      <c r="L450" s="6">
        <v>57387.835619999998</v>
      </c>
      <c r="M4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1" spans="1:13" x14ac:dyDescent="0.2">
      <c r="A451" t="s">
        <v>2382</v>
      </c>
      <c r="B451" t="s">
        <v>15</v>
      </c>
      <c r="C451">
        <v>7</v>
      </c>
      <c r="D451" s="6">
        <v>473789.2</v>
      </c>
      <c r="E451" s="6">
        <v>1627153251.5</v>
      </c>
      <c r="F451">
        <v>2</v>
      </c>
      <c r="G451" t="s">
        <v>37</v>
      </c>
      <c r="H451">
        <v>2019</v>
      </c>
      <c r="I451">
        <v>2549</v>
      </c>
      <c r="J451">
        <v>6</v>
      </c>
      <c r="K451" s="5">
        <v>3433.3401330000002</v>
      </c>
      <c r="L451" s="6">
        <v>236894.59820000001</v>
      </c>
      <c r="M4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2" spans="1:13" x14ac:dyDescent="0.2">
      <c r="A452" t="s">
        <v>2383</v>
      </c>
      <c r="B452" t="s">
        <v>12</v>
      </c>
      <c r="C452">
        <v>4</v>
      </c>
      <c r="D452" s="6">
        <v>470501.1</v>
      </c>
      <c r="E452" s="6">
        <v>15161479902.969999</v>
      </c>
      <c r="F452">
        <v>18</v>
      </c>
      <c r="G452" t="s">
        <v>27</v>
      </c>
      <c r="H452">
        <v>2023</v>
      </c>
      <c r="I452">
        <v>14472</v>
      </c>
      <c r="J452">
        <v>2</v>
      </c>
      <c r="K452" s="5">
        <v>32223.111830000002</v>
      </c>
      <c r="L452" s="6">
        <v>26138.949720000001</v>
      </c>
      <c r="M4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3" spans="1:13" x14ac:dyDescent="0.2">
      <c r="A453" t="s">
        <v>261</v>
      </c>
      <c r="B453" t="s">
        <v>18</v>
      </c>
      <c r="C453">
        <v>4</v>
      </c>
      <c r="D453" s="6">
        <v>419787.6</v>
      </c>
      <c r="E453" s="6">
        <v>12825152328.549999</v>
      </c>
      <c r="F453">
        <v>8</v>
      </c>
      <c r="G453" t="s">
        <v>33</v>
      </c>
      <c r="H453">
        <v>2000</v>
      </c>
      <c r="I453">
        <v>7655</v>
      </c>
      <c r="J453">
        <v>25</v>
      </c>
      <c r="K453" s="5">
        <v>30550.526959999999</v>
      </c>
      <c r="L453" s="6">
        <v>52473.450599999996</v>
      </c>
      <c r="M4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4" spans="1:13" x14ac:dyDescent="0.2">
      <c r="A454" t="s">
        <v>2385</v>
      </c>
      <c r="B454" t="s">
        <v>12</v>
      </c>
      <c r="C454">
        <v>9</v>
      </c>
      <c r="D454" s="6">
        <v>409094.46</v>
      </c>
      <c r="E454" s="6">
        <v>1997872983.9100001</v>
      </c>
      <c r="F454">
        <v>15</v>
      </c>
      <c r="G454" t="s">
        <v>16</v>
      </c>
      <c r="H454">
        <v>2021</v>
      </c>
      <c r="I454">
        <v>8291</v>
      </c>
      <c r="J454">
        <v>4</v>
      </c>
      <c r="K454" s="5">
        <v>4882.6471069999998</v>
      </c>
      <c r="L454" s="6">
        <v>27272.964110000001</v>
      </c>
      <c r="M4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5" spans="1:13" x14ac:dyDescent="0.2">
      <c r="A455" t="s">
        <v>2386</v>
      </c>
      <c r="B455" t="s">
        <v>12</v>
      </c>
      <c r="C455">
        <v>1</v>
      </c>
      <c r="D455" s="6">
        <v>83817.63</v>
      </c>
      <c r="E455" s="6">
        <v>24135216611.689999</v>
      </c>
      <c r="F455">
        <v>3</v>
      </c>
      <c r="G455" t="s">
        <v>29</v>
      </c>
      <c r="H455">
        <v>2010</v>
      </c>
      <c r="I455">
        <v>10819</v>
      </c>
      <c r="J455">
        <v>15</v>
      </c>
      <c r="K455" s="5">
        <v>287948.14970000001</v>
      </c>
      <c r="L455" s="6">
        <v>27939.21153</v>
      </c>
      <c r="M4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6" spans="1:13" x14ac:dyDescent="0.2">
      <c r="A456" t="s">
        <v>262</v>
      </c>
      <c r="B456" t="s">
        <v>42</v>
      </c>
      <c r="C456">
        <v>9</v>
      </c>
      <c r="D456" s="6">
        <v>25279.5</v>
      </c>
      <c r="E456" s="6">
        <v>42045609087.620003</v>
      </c>
      <c r="F456">
        <v>19</v>
      </c>
      <c r="G456" t="s">
        <v>19</v>
      </c>
      <c r="H456">
        <v>2010</v>
      </c>
      <c r="I456">
        <v>11946</v>
      </c>
      <c r="J456">
        <v>15</v>
      </c>
      <c r="K456" s="5">
        <v>1663228.6710000001</v>
      </c>
      <c r="L456" s="6">
        <v>1330.49983</v>
      </c>
      <c r="M4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7" spans="1:13" x14ac:dyDescent="0.2">
      <c r="A457" t="s">
        <v>2396</v>
      </c>
      <c r="B457" t="s">
        <v>9</v>
      </c>
      <c r="C457">
        <v>5</v>
      </c>
      <c r="D457" s="6">
        <v>82012.44</v>
      </c>
      <c r="E457" s="6">
        <v>35088430220.660004</v>
      </c>
      <c r="F457">
        <v>44</v>
      </c>
      <c r="G457" t="s">
        <v>19</v>
      </c>
      <c r="H457">
        <v>2005</v>
      </c>
      <c r="I457">
        <v>7587</v>
      </c>
      <c r="J457">
        <v>20</v>
      </c>
      <c r="K457" s="5">
        <v>427841.77419999999</v>
      </c>
      <c r="L457" s="6">
        <v>1863.9191109999999</v>
      </c>
      <c r="M4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8" spans="1:13" x14ac:dyDescent="0.2">
      <c r="A458" t="s">
        <v>2400</v>
      </c>
      <c r="B458" t="s">
        <v>49</v>
      </c>
      <c r="C458">
        <v>3</v>
      </c>
      <c r="D458" s="6">
        <v>491463.36</v>
      </c>
      <c r="E458" s="6">
        <v>2428924772.0900002</v>
      </c>
      <c r="F458">
        <v>20</v>
      </c>
      <c r="G458" t="s">
        <v>29</v>
      </c>
      <c r="H458">
        <v>2007</v>
      </c>
      <c r="I458">
        <v>3196</v>
      </c>
      <c r="J458">
        <v>18</v>
      </c>
      <c r="K458" s="5">
        <v>4941.2296550000001</v>
      </c>
      <c r="L458" s="6">
        <v>24573.167799999999</v>
      </c>
      <c r="M4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59" spans="1:13" x14ac:dyDescent="0.2">
      <c r="A459" t="s">
        <v>2401</v>
      </c>
      <c r="B459" t="s">
        <v>12</v>
      </c>
      <c r="C459">
        <v>6</v>
      </c>
      <c r="D459" s="6">
        <v>90623.1</v>
      </c>
      <c r="E459" s="6">
        <v>32632479973.59</v>
      </c>
      <c r="F459">
        <v>35</v>
      </c>
      <c r="G459" t="s">
        <v>37</v>
      </c>
      <c r="H459">
        <v>2004</v>
      </c>
      <c r="I459">
        <v>5064</v>
      </c>
      <c r="J459">
        <v>21</v>
      </c>
      <c r="K459" s="5">
        <v>360089.07189999998</v>
      </c>
      <c r="L459" s="6">
        <v>2589.231538</v>
      </c>
      <c r="M4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0" spans="1:13" x14ac:dyDescent="0.2">
      <c r="A460" t="s">
        <v>2402</v>
      </c>
      <c r="B460" t="s">
        <v>12</v>
      </c>
      <c r="C460">
        <v>3</v>
      </c>
      <c r="D460" s="6">
        <v>3575.51</v>
      </c>
      <c r="E460" s="6">
        <v>10752960827.42</v>
      </c>
      <c r="F460">
        <v>14</v>
      </c>
      <c r="G460" t="s">
        <v>29</v>
      </c>
      <c r="H460">
        <v>2010</v>
      </c>
      <c r="I460">
        <v>6971</v>
      </c>
      <c r="J460">
        <v>15</v>
      </c>
      <c r="K460" s="5">
        <v>3007394.5780000002</v>
      </c>
      <c r="L460" s="6">
        <v>255.39328320000001</v>
      </c>
      <c r="M4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1" spans="1:13" x14ac:dyDescent="0.2">
      <c r="A461" t="s">
        <v>2403</v>
      </c>
      <c r="B461" t="s">
        <v>12</v>
      </c>
      <c r="C461">
        <v>6</v>
      </c>
      <c r="D461" s="6">
        <v>208442.72</v>
      </c>
      <c r="E461" s="6">
        <v>36088903256.050003</v>
      </c>
      <c r="F461">
        <v>46</v>
      </c>
      <c r="G461" t="s">
        <v>10</v>
      </c>
      <c r="H461">
        <v>2019</v>
      </c>
      <c r="I461">
        <v>17324</v>
      </c>
      <c r="J461">
        <v>6</v>
      </c>
      <c r="K461" s="5">
        <v>173134.82680000001</v>
      </c>
      <c r="L461" s="6">
        <v>4531.3635510000004</v>
      </c>
      <c r="M4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2" spans="1:13" x14ac:dyDescent="0.2">
      <c r="A462" t="s">
        <v>2404</v>
      </c>
      <c r="B462" t="s">
        <v>12</v>
      </c>
      <c r="C462">
        <v>2</v>
      </c>
      <c r="D462" s="6">
        <v>182569.5</v>
      </c>
      <c r="E462" s="6">
        <v>2989870380.73</v>
      </c>
      <c r="F462">
        <v>1</v>
      </c>
      <c r="G462" t="s">
        <v>21</v>
      </c>
      <c r="H462">
        <v>2013</v>
      </c>
      <c r="I462">
        <v>11079</v>
      </c>
      <c r="J462">
        <v>12</v>
      </c>
      <c r="K462" s="5">
        <v>16375.61508</v>
      </c>
      <c r="L462" s="6">
        <v>182569.49720000001</v>
      </c>
      <c r="M4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3" spans="1:13" x14ac:dyDescent="0.2">
      <c r="A463" t="s">
        <v>2405</v>
      </c>
      <c r="B463" t="s">
        <v>42</v>
      </c>
      <c r="C463">
        <v>10</v>
      </c>
      <c r="D463" s="6">
        <v>419272.49</v>
      </c>
      <c r="E463" s="6">
        <v>1084293254.1500001</v>
      </c>
      <c r="F463">
        <v>3</v>
      </c>
      <c r="G463" t="s">
        <v>21</v>
      </c>
      <c r="H463">
        <v>2011</v>
      </c>
      <c r="I463">
        <v>11205</v>
      </c>
      <c r="J463">
        <v>14</v>
      </c>
      <c r="K463" s="5">
        <v>2585.130197</v>
      </c>
      <c r="L463" s="6">
        <v>139757.4976</v>
      </c>
      <c r="M4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4" spans="1:13" x14ac:dyDescent="0.2">
      <c r="A464" t="s">
        <v>2406</v>
      </c>
      <c r="B464" t="s">
        <v>32</v>
      </c>
      <c r="C464">
        <v>4</v>
      </c>
      <c r="D464" s="6">
        <v>183749.89</v>
      </c>
      <c r="E464" s="6">
        <v>69490028702.679993</v>
      </c>
      <c r="F464">
        <v>36</v>
      </c>
      <c r="G464" t="s">
        <v>19</v>
      </c>
      <c r="H464">
        <v>2022</v>
      </c>
      <c r="I464">
        <v>1373</v>
      </c>
      <c r="J464">
        <v>3</v>
      </c>
      <c r="K464" s="5">
        <v>378176.24430000002</v>
      </c>
      <c r="L464" s="6">
        <v>5104.1637339999997</v>
      </c>
      <c r="M4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5" spans="1:13" x14ac:dyDescent="0.2">
      <c r="A465" t="s">
        <v>2407</v>
      </c>
      <c r="B465" t="s">
        <v>18</v>
      </c>
      <c r="C465">
        <v>7</v>
      </c>
      <c r="D465" s="6">
        <v>299340.32</v>
      </c>
      <c r="E465" s="6">
        <v>10084147575.629999</v>
      </c>
      <c r="F465">
        <v>7</v>
      </c>
      <c r="G465" t="s">
        <v>37</v>
      </c>
      <c r="H465">
        <v>2005</v>
      </c>
      <c r="I465">
        <v>3162</v>
      </c>
      <c r="J465">
        <v>20</v>
      </c>
      <c r="K465" s="5">
        <v>33686.902410000002</v>
      </c>
      <c r="L465" s="6">
        <v>42762.903230000004</v>
      </c>
      <c r="M4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6" spans="1:13" x14ac:dyDescent="0.2">
      <c r="A466" t="s">
        <v>2408</v>
      </c>
      <c r="B466" t="s">
        <v>24</v>
      </c>
      <c r="C466">
        <v>3</v>
      </c>
      <c r="D466" s="6">
        <v>126047.22</v>
      </c>
      <c r="E466" s="6">
        <v>42490815252.599998</v>
      </c>
      <c r="F466">
        <v>42</v>
      </c>
      <c r="G466" t="s">
        <v>35</v>
      </c>
      <c r="H466">
        <v>2023</v>
      </c>
      <c r="I466">
        <v>5367</v>
      </c>
      <c r="J466">
        <v>2</v>
      </c>
      <c r="K466" s="5">
        <v>337101.35700000002</v>
      </c>
      <c r="L466" s="6">
        <v>3001.124307</v>
      </c>
      <c r="M4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7" spans="1:13" x14ac:dyDescent="0.2">
      <c r="A467" t="s">
        <v>2417</v>
      </c>
      <c r="B467" t="s">
        <v>32</v>
      </c>
      <c r="C467">
        <v>10</v>
      </c>
      <c r="D467" s="6">
        <v>340699.73</v>
      </c>
      <c r="E467" s="6">
        <v>15227102137.379999</v>
      </c>
      <c r="F467">
        <v>1</v>
      </c>
      <c r="G467" t="s">
        <v>10</v>
      </c>
      <c r="H467">
        <v>2023</v>
      </c>
      <c r="I467">
        <v>14999</v>
      </c>
      <c r="J467">
        <v>2</v>
      </c>
      <c r="K467" s="5">
        <v>44692.61376</v>
      </c>
      <c r="L467" s="6">
        <v>340699.72989999998</v>
      </c>
      <c r="M4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8" spans="1:13" x14ac:dyDescent="0.2">
      <c r="A468" t="s">
        <v>48</v>
      </c>
      <c r="B468" t="s">
        <v>49</v>
      </c>
      <c r="C468">
        <v>4</v>
      </c>
      <c r="D468" s="6">
        <v>302172.95</v>
      </c>
      <c r="E468" s="6">
        <v>5211428908.0200005</v>
      </c>
      <c r="F468">
        <v>2</v>
      </c>
      <c r="G468" t="s">
        <v>29</v>
      </c>
      <c r="H468">
        <v>2014</v>
      </c>
      <c r="I468">
        <v>11499</v>
      </c>
      <c r="J468">
        <v>11</v>
      </c>
      <c r="K468" s="5">
        <v>17245.51024</v>
      </c>
      <c r="L468" s="6">
        <v>151086.47589999999</v>
      </c>
      <c r="M4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69" spans="1:13" x14ac:dyDescent="0.2">
      <c r="A469" t="s">
        <v>265</v>
      </c>
      <c r="B469" t="s">
        <v>12</v>
      </c>
      <c r="C469">
        <v>7</v>
      </c>
      <c r="D469" s="6">
        <v>125374.32</v>
      </c>
      <c r="E469" s="6">
        <v>40411240982.339996</v>
      </c>
      <c r="F469">
        <v>45</v>
      </c>
      <c r="G469" t="s">
        <v>13</v>
      </c>
      <c r="H469">
        <v>2018</v>
      </c>
      <c r="I469">
        <v>6338</v>
      </c>
      <c r="J469">
        <v>7</v>
      </c>
      <c r="K469" s="5">
        <v>322323.71370000002</v>
      </c>
      <c r="L469" s="6">
        <v>2786.0959440000001</v>
      </c>
      <c r="M4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0" spans="1:13" x14ac:dyDescent="0.2">
      <c r="A470" t="s">
        <v>2428</v>
      </c>
      <c r="B470" t="s">
        <v>42</v>
      </c>
      <c r="C470">
        <v>1</v>
      </c>
      <c r="D470" s="6">
        <v>296318.71000000002</v>
      </c>
      <c r="E470" s="6">
        <v>11531919756.110001</v>
      </c>
      <c r="F470">
        <v>8</v>
      </c>
      <c r="G470" t="s">
        <v>27</v>
      </c>
      <c r="H470">
        <v>2008</v>
      </c>
      <c r="I470">
        <v>4628</v>
      </c>
      <c r="J470">
        <v>17</v>
      </c>
      <c r="K470" s="5">
        <v>38916.285309999999</v>
      </c>
      <c r="L470" s="6">
        <v>37039.838680000001</v>
      </c>
      <c r="M4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1" spans="1:13" x14ac:dyDescent="0.2">
      <c r="A471" t="s">
        <v>2434</v>
      </c>
      <c r="B471" t="s">
        <v>24</v>
      </c>
      <c r="C471">
        <v>6</v>
      </c>
      <c r="D471" s="6">
        <v>353118.28</v>
      </c>
      <c r="E471" s="6">
        <v>820495339.51999998</v>
      </c>
      <c r="F471">
        <v>10</v>
      </c>
      <c r="G471" t="s">
        <v>13</v>
      </c>
      <c r="H471">
        <v>2001</v>
      </c>
      <c r="I471">
        <v>5251</v>
      </c>
      <c r="J471">
        <v>24</v>
      </c>
      <c r="K471" s="5">
        <v>2322.5708399999999</v>
      </c>
      <c r="L471" s="6">
        <v>35311.828049999996</v>
      </c>
      <c r="M4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2" spans="1:13" x14ac:dyDescent="0.2">
      <c r="A472" t="s">
        <v>2441</v>
      </c>
      <c r="B472" t="s">
        <v>12</v>
      </c>
      <c r="C472">
        <v>5</v>
      </c>
      <c r="D472" s="6">
        <v>6165.54</v>
      </c>
      <c r="E472" s="6">
        <v>19633720137.23</v>
      </c>
      <c r="F472">
        <v>49</v>
      </c>
      <c r="G472" t="s">
        <v>33</v>
      </c>
      <c r="H472">
        <v>2011</v>
      </c>
      <c r="I472">
        <v>9846</v>
      </c>
      <c r="J472">
        <v>14</v>
      </c>
      <c r="K472" s="5">
        <v>3184429.33</v>
      </c>
      <c r="L472" s="6">
        <v>125.82726719999999</v>
      </c>
      <c r="M4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3" spans="1:13" x14ac:dyDescent="0.2">
      <c r="A473" t="s">
        <v>2443</v>
      </c>
      <c r="B473" t="s">
        <v>9</v>
      </c>
      <c r="C473">
        <v>2</v>
      </c>
      <c r="D473" s="6">
        <v>191887.97</v>
      </c>
      <c r="E473" s="6">
        <v>7598766655.9399996</v>
      </c>
      <c r="F473">
        <v>6</v>
      </c>
      <c r="G473" t="s">
        <v>37</v>
      </c>
      <c r="H473">
        <v>2016</v>
      </c>
      <c r="I473">
        <v>5654</v>
      </c>
      <c r="J473">
        <v>9</v>
      </c>
      <c r="K473" s="5">
        <v>39599.015180000002</v>
      </c>
      <c r="L473" s="6">
        <v>31981.328880000001</v>
      </c>
      <c r="M4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4" spans="1:13" x14ac:dyDescent="0.2">
      <c r="A474" t="s">
        <v>2444</v>
      </c>
      <c r="B474" t="s">
        <v>42</v>
      </c>
      <c r="C474">
        <v>8</v>
      </c>
      <c r="D474" s="6">
        <v>423054.86</v>
      </c>
      <c r="E474" s="6">
        <v>14411157547.309999</v>
      </c>
      <c r="F474">
        <v>7</v>
      </c>
      <c r="G474" t="s">
        <v>10</v>
      </c>
      <c r="H474">
        <v>2021</v>
      </c>
      <c r="I474">
        <v>7832</v>
      </c>
      <c r="J474">
        <v>4</v>
      </c>
      <c r="K474" s="5">
        <v>34063.512770000001</v>
      </c>
      <c r="L474" s="6">
        <v>60436.408009999999</v>
      </c>
      <c r="M4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5" spans="1:13" x14ac:dyDescent="0.2">
      <c r="A475" t="s">
        <v>267</v>
      </c>
      <c r="B475" t="s">
        <v>32</v>
      </c>
      <c r="C475">
        <v>5</v>
      </c>
      <c r="D475" s="6">
        <v>134231.09</v>
      </c>
      <c r="E475" s="6">
        <v>34465622810.690002</v>
      </c>
      <c r="F475">
        <v>24</v>
      </c>
      <c r="G475" t="s">
        <v>27</v>
      </c>
      <c r="H475">
        <v>2021</v>
      </c>
      <c r="I475">
        <v>5758</v>
      </c>
      <c r="J475">
        <v>4</v>
      </c>
      <c r="K475" s="5">
        <v>256762.33050000001</v>
      </c>
      <c r="L475" s="6">
        <v>5592.9622589999999</v>
      </c>
      <c r="M4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6" spans="1:13" x14ac:dyDescent="0.2">
      <c r="A476" t="s">
        <v>2445</v>
      </c>
      <c r="B476" t="s">
        <v>49</v>
      </c>
      <c r="C476">
        <v>3</v>
      </c>
      <c r="D476" s="6">
        <v>294.91000000000003</v>
      </c>
      <c r="E476" s="6">
        <v>8933271762.5699997</v>
      </c>
      <c r="F476">
        <v>3</v>
      </c>
      <c r="G476" t="s">
        <v>19</v>
      </c>
      <c r="H476">
        <v>2008</v>
      </c>
      <c r="I476">
        <v>718</v>
      </c>
      <c r="J476">
        <v>17</v>
      </c>
      <c r="K476" s="5">
        <v>30291321.25</v>
      </c>
      <c r="L476" s="7">
        <v>98.303970669999998</v>
      </c>
      <c r="M4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7" spans="1:13" x14ac:dyDescent="0.2">
      <c r="A477" t="s">
        <v>2447</v>
      </c>
      <c r="B477" t="s">
        <v>15</v>
      </c>
      <c r="C477">
        <v>4</v>
      </c>
      <c r="D477" s="6">
        <v>256289.93</v>
      </c>
      <c r="E477" s="6">
        <v>11990291697.379999</v>
      </c>
      <c r="F477">
        <v>2</v>
      </c>
      <c r="G477" t="s">
        <v>19</v>
      </c>
      <c r="H477">
        <v>2016</v>
      </c>
      <c r="I477">
        <v>16272</v>
      </c>
      <c r="J477">
        <v>9</v>
      </c>
      <c r="K477" s="5">
        <v>46783.092420000001</v>
      </c>
      <c r="L477" s="6">
        <v>128144.9642</v>
      </c>
      <c r="M4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8" spans="1:13" x14ac:dyDescent="0.2">
      <c r="A478" t="s">
        <v>2453</v>
      </c>
      <c r="B478" t="s">
        <v>42</v>
      </c>
      <c r="C478">
        <v>5</v>
      </c>
      <c r="D478" s="6">
        <v>301074.49</v>
      </c>
      <c r="E478" s="6">
        <v>887306987.03999996</v>
      </c>
      <c r="F478">
        <v>11</v>
      </c>
      <c r="G478" t="s">
        <v>33</v>
      </c>
      <c r="H478">
        <v>2004</v>
      </c>
      <c r="I478">
        <v>824</v>
      </c>
      <c r="J478">
        <v>21</v>
      </c>
      <c r="K478" s="5">
        <v>2946.1344309999999</v>
      </c>
      <c r="L478" s="6">
        <v>27370.407910000002</v>
      </c>
      <c r="M4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79" spans="1:13" x14ac:dyDescent="0.2">
      <c r="A479" t="s">
        <v>2455</v>
      </c>
      <c r="B479" t="s">
        <v>15</v>
      </c>
      <c r="C479">
        <v>2</v>
      </c>
      <c r="D479" s="6">
        <v>18756.66</v>
      </c>
      <c r="E479" s="6">
        <v>33998454846.580002</v>
      </c>
      <c r="F479">
        <v>50</v>
      </c>
      <c r="G479" t="s">
        <v>19</v>
      </c>
      <c r="H479">
        <v>2008</v>
      </c>
      <c r="I479">
        <v>15272</v>
      </c>
      <c r="J479">
        <v>17</v>
      </c>
      <c r="K479" s="5">
        <v>1812606.297</v>
      </c>
      <c r="L479" s="6">
        <v>375.13315649999998</v>
      </c>
      <c r="M4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0" spans="1:13" x14ac:dyDescent="0.2">
      <c r="A480" t="s">
        <v>270</v>
      </c>
      <c r="B480" t="s">
        <v>15</v>
      </c>
      <c r="C480">
        <v>10</v>
      </c>
      <c r="D480" s="6">
        <v>489818.35</v>
      </c>
      <c r="E480" s="6">
        <v>22870233548.119999</v>
      </c>
      <c r="F480">
        <v>4</v>
      </c>
      <c r="G480" t="s">
        <v>33</v>
      </c>
      <c r="H480">
        <v>2014</v>
      </c>
      <c r="I480">
        <v>8674</v>
      </c>
      <c r="J480">
        <v>11</v>
      </c>
      <c r="K480" s="5">
        <v>46690.2552</v>
      </c>
      <c r="L480" s="6">
        <v>122454.5873</v>
      </c>
      <c r="M4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1" spans="1:13" x14ac:dyDescent="0.2">
      <c r="A481" t="s">
        <v>2475</v>
      </c>
      <c r="B481" t="s">
        <v>24</v>
      </c>
      <c r="C481">
        <v>8</v>
      </c>
      <c r="D481" s="6">
        <v>159723.04</v>
      </c>
      <c r="E481" s="6">
        <v>38111286480.870003</v>
      </c>
      <c r="F481">
        <v>28</v>
      </c>
      <c r="G481" t="s">
        <v>37</v>
      </c>
      <c r="H481">
        <v>2014</v>
      </c>
      <c r="I481">
        <v>2869</v>
      </c>
      <c r="J481">
        <v>11</v>
      </c>
      <c r="K481" s="5">
        <v>238607.576</v>
      </c>
      <c r="L481" s="6">
        <v>5704.3941880000002</v>
      </c>
      <c r="M4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2" spans="1:13" x14ac:dyDescent="0.2">
      <c r="A482" t="s">
        <v>2477</v>
      </c>
      <c r="B482" t="s">
        <v>24</v>
      </c>
      <c r="C482">
        <v>4</v>
      </c>
      <c r="D482" s="6">
        <v>150622.54999999999</v>
      </c>
      <c r="E482" s="6">
        <v>3941068731.7399998</v>
      </c>
      <c r="F482">
        <v>3</v>
      </c>
      <c r="G482" t="s">
        <v>27</v>
      </c>
      <c r="H482">
        <v>2017</v>
      </c>
      <c r="I482">
        <v>348</v>
      </c>
      <c r="J482">
        <v>8</v>
      </c>
      <c r="K482" s="5">
        <v>26164.1967</v>
      </c>
      <c r="L482" s="6">
        <v>50207.51773</v>
      </c>
      <c r="M4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3" spans="1:13" x14ac:dyDescent="0.2">
      <c r="A483" t="s">
        <v>2482</v>
      </c>
      <c r="B483" t="s">
        <v>49</v>
      </c>
      <c r="C483">
        <v>9</v>
      </c>
      <c r="D483" s="6">
        <v>484645.44</v>
      </c>
      <c r="E483" s="6">
        <v>20219048706.34</v>
      </c>
      <c r="F483">
        <v>15</v>
      </c>
      <c r="G483" t="s">
        <v>13</v>
      </c>
      <c r="H483">
        <v>2012</v>
      </c>
      <c r="I483">
        <v>4401</v>
      </c>
      <c r="J483">
        <v>13</v>
      </c>
      <c r="K483" s="5">
        <v>41718.259209999997</v>
      </c>
      <c r="L483" s="6">
        <v>32309.695960000001</v>
      </c>
      <c r="M4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4" spans="1:13" x14ac:dyDescent="0.2">
      <c r="A484" t="s">
        <v>2490</v>
      </c>
      <c r="B484" t="s">
        <v>15</v>
      </c>
      <c r="C484">
        <v>10</v>
      </c>
      <c r="D484" s="6">
        <v>395821.35</v>
      </c>
      <c r="E484" s="6">
        <v>1822729950.6199999</v>
      </c>
      <c r="F484">
        <v>13</v>
      </c>
      <c r="G484" t="s">
        <v>16</v>
      </c>
      <c r="H484">
        <v>2020</v>
      </c>
      <c r="I484">
        <v>16984</v>
      </c>
      <c r="J484">
        <v>5</v>
      </c>
      <c r="K484" s="5">
        <v>4603.9309030000004</v>
      </c>
      <c r="L484" s="6">
        <v>30447.795890000001</v>
      </c>
      <c r="M4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5" spans="1:13" x14ac:dyDescent="0.2">
      <c r="A485" t="s">
        <v>2491</v>
      </c>
      <c r="B485" t="s">
        <v>12</v>
      </c>
      <c r="C485">
        <v>6</v>
      </c>
      <c r="D485" s="6">
        <v>416077.66</v>
      </c>
      <c r="E485" s="6">
        <v>2057084824.6300001</v>
      </c>
      <c r="F485">
        <v>9</v>
      </c>
      <c r="G485" t="s">
        <v>37</v>
      </c>
      <c r="H485">
        <v>2019</v>
      </c>
      <c r="I485">
        <v>3728</v>
      </c>
      <c r="J485">
        <v>6</v>
      </c>
      <c r="K485" s="5">
        <v>4942.9924979999996</v>
      </c>
      <c r="L485" s="6">
        <v>46230.851000000002</v>
      </c>
      <c r="M4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6" spans="1:13" x14ac:dyDescent="0.2">
      <c r="A486" t="s">
        <v>2503</v>
      </c>
      <c r="B486" t="s">
        <v>24</v>
      </c>
      <c r="C486">
        <v>10</v>
      </c>
      <c r="D486" s="6">
        <v>341150.67</v>
      </c>
      <c r="E486" s="6">
        <v>10040159277.790001</v>
      </c>
      <c r="F486">
        <v>17</v>
      </c>
      <c r="G486" t="s">
        <v>29</v>
      </c>
      <c r="H486">
        <v>2004</v>
      </c>
      <c r="I486">
        <v>14436</v>
      </c>
      <c r="J486">
        <v>21</v>
      </c>
      <c r="K486" s="5">
        <v>29429.27879</v>
      </c>
      <c r="L486" s="6">
        <v>20067.686369999999</v>
      </c>
      <c r="M4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7" spans="1:13" x14ac:dyDescent="0.2">
      <c r="A487" t="s">
        <v>2505</v>
      </c>
      <c r="B487" t="s">
        <v>49</v>
      </c>
      <c r="C487">
        <v>2</v>
      </c>
      <c r="D487" s="6">
        <v>66383.55</v>
      </c>
      <c r="E487" s="6">
        <v>1484716395.71</v>
      </c>
      <c r="F487">
        <v>3</v>
      </c>
      <c r="G487" t="s">
        <v>35</v>
      </c>
      <c r="H487">
        <v>2017</v>
      </c>
      <c r="I487">
        <v>10391</v>
      </c>
      <c r="J487">
        <v>8</v>
      </c>
      <c r="K487" s="5">
        <v>22364.72927</v>
      </c>
      <c r="L487" s="6">
        <v>22127.848330000001</v>
      </c>
      <c r="M4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8" spans="1:13" x14ac:dyDescent="0.2">
      <c r="A488" t="s">
        <v>2507</v>
      </c>
      <c r="B488" t="s">
        <v>18</v>
      </c>
      <c r="C488">
        <v>7</v>
      </c>
      <c r="D488" s="6">
        <v>481671.74</v>
      </c>
      <c r="E488" s="6">
        <v>1780582131.8699999</v>
      </c>
      <c r="F488">
        <v>18</v>
      </c>
      <c r="G488" t="s">
        <v>13</v>
      </c>
      <c r="H488">
        <v>2004</v>
      </c>
      <c r="I488">
        <v>11532</v>
      </c>
      <c r="J488">
        <v>21</v>
      </c>
      <c r="K488" s="5">
        <v>3695.6713639999998</v>
      </c>
      <c r="L488" s="6">
        <v>26759.541160000001</v>
      </c>
      <c r="M4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89" spans="1:13" x14ac:dyDescent="0.2">
      <c r="A489" t="s">
        <v>274</v>
      </c>
      <c r="B489" t="s">
        <v>18</v>
      </c>
      <c r="C489">
        <v>6</v>
      </c>
      <c r="D489" s="6">
        <v>213378.18</v>
      </c>
      <c r="E489" s="6">
        <v>7258306476.79</v>
      </c>
      <c r="F489">
        <v>6</v>
      </c>
      <c r="G489" t="s">
        <v>16</v>
      </c>
      <c r="H489">
        <v>2001</v>
      </c>
      <c r="I489">
        <v>6938</v>
      </c>
      <c r="J489">
        <v>24</v>
      </c>
      <c r="K489" s="5">
        <v>34015.160629999998</v>
      </c>
      <c r="L489" s="6">
        <v>35563.030149999999</v>
      </c>
      <c r="M4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0" spans="1:13" x14ac:dyDescent="0.2">
      <c r="A490" t="s">
        <v>2520</v>
      </c>
      <c r="B490" t="s">
        <v>24</v>
      </c>
      <c r="C490">
        <v>9</v>
      </c>
      <c r="D490" s="6">
        <v>19004.3</v>
      </c>
      <c r="E490" s="6">
        <v>42335487513.339996</v>
      </c>
      <c r="F490">
        <v>2</v>
      </c>
      <c r="G490" t="s">
        <v>21</v>
      </c>
      <c r="H490">
        <v>2015</v>
      </c>
      <c r="I490">
        <v>9853</v>
      </c>
      <c r="J490">
        <v>10</v>
      </c>
      <c r="K490" s="5">
        <v>2227678.9700000002</v>
      </c>
      <c r="L490" s="6">
        <v>9502.1475460000001</v>
      </c>
      <c r="M4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1" spans="1:13" x14ac:dyDescent="0.2">
      <c r="A491" t="s">
        <v>2525</v>
      </c>
      <c r="B491" t="s">
        <v>24</v>
      </c>
      <c r="C491">
        <v>7</v>
      </c>
      <c r="D491" s="6">
        <v>9535.24</v>
      </c>
      <c r="E491" s="6">
        <v>19515999782.369999</v>
      </c>
      <c r="F491">
        <v>48</v>
      </c>
      <c r="G491" t="s">
        <v>35</v>
      </c>
      <c r="H491">
        <v>2001</v>
      </c>
      <c r="I491">
        <v>16359</v>
      </c>
      <c r="J491">
        <v>24</v>
      </c>
      <c r="K491" s="5">
        <v>2046722.7150000001</v>
      </c>
      <c r="L491" s="6">
        <v>198.65081240000001</v>
      </c>
      <c r="M4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2" spans="1:13" x14ac:dyDescent="0.2">
      <c r="A492" t="s">
        <v>2526</v>
      </c>
      <c r="B492" t="s">
        <v>18</v>
      </c>
      <c r="C492">
        <v>7</v>
      </c>
      <c r="D492" s="6">
        <v>440308.04</v>
      </c>
      <c r="E492" s="6">
        <v>17882734290.91</v>
      </c>
      <c r="F492">
        <v>10</v>
      </c>
      <c r="G492" t="s">
        <v>10</v>
      </c>
      <c r="H492">
        <v>2021</v>
      </c>
      <c r="I492">
        <v>4578</v>
      </c>
      <c r="J492">
        <v>4</v>
      </c>
      <c r="K492" s="5">
        <v>40613.144289999997</v>
      </c>
      <c r="L492" s="6">
        <v>44030.804060000002</v>
      </c>
      <c r="M4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3" spans="1:13" x14ac:dyDescent="0.2">
      <c r="A493" t="s">
        <v>2527</v>
      </c>
      <c r="B493" t="s">
        <v>18</v>
      </c>
      <c r="C493">
        <v>10</v>
      </c>
      <c r="D493" s="6">
        <v>300458.34999999998</v>
      </c>
      <c r="E493" s="6">
        <v>4897536668.2200003</v>
      </c>
      <c r="F493">
        <v>7</v>
      </c>
      <c r="G493" t="s">
        <v>19</v>
      </c>
      <c r="H493">
        <v>2019</v>
      </c>
      <c r="I493">
        <v>18833</v>
      </c>
      <c r="J493">
        <v>6</v>
      </c>
      <c r="K493" s="5">
        <v>16299.218059999999</v>
      </c>
      <c r="L493" s="6">
        <v>42922.62184</v>
      </c>
      <c r="M4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4" spans="1:13" x14ac:dyDescent="0.2">
      <c r="A494" t="s">
        <v>2528</v>
      </c>
      <c r="B494" t="s">
        <v>15</v>
      </c>
      <c r="C494">
        <v>4</v>
      </c>
      <c r="D494" s="6">
        <v>8156.45</v>
      </c>
      <c r="E494" s="6">
        <v>21931516000.209999</v>
      </c>
      <c r="F494">
        <v>21</v>
      </c>
      <c r="G494" t="s">
        <v>21</v>
      </c>
      <c r="H494">
        <v>2000</v>
      </c>
      <c r="I494">
        <v>1645</v>
      </c>
      <c r="J494">
        <v>25</v>
      </c>
      <c r="K494" s="5">
        <v>2688853.568</v>
      </c>
      <c r="L494" s="6">
        <v>388.4025254</v>
      </c>
      <c r="M4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5" spans="1:13" x14ac:dyDescent="0.2">
      <c r="A495" t="s">
        <v>2529</v>
      </c>
      <c r="B495" t="s">
        <v>12</v>
      </c>
      <c r="C495">
        <v>5</v>
      </c>
      <c r="D495" s="6">
        <v>283034.09999999998</v>
      </c>
      <c r="E495" s="6">
        <v>5576432661.1000004</v>
      </c>
      <c r="F495">
        <v>12</v>
      </c>
      <c r="G495" t="s">
        <v>13</v>
      </c>
      <c r="H495">
        <v>2013</v>
      </c>
      <c r="I495">
        <v>1275</v>
      </c>
      <c r="J495">
        <v>12</v>
      </c>
      <c r="K495" s="5">
        <v>19701.335050000002</v>
      </c>
      <c r="L495" s="6">
        <v>23586.17496</v>
      </c>
      <c r="M4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6" spans="1:13" x14ac:dyDescent="0.2">
      <c r="A496" t="s">
        <v>2530</v>
      </c>
      <c r="B496" t="s">
        <v>18</v>
      </c>
      <c r="C496">
        <v>8</v>
      </c>
      <c r="D496" s="6">
        <v>11308.77</v>
      </c>
      <c r="E496" s="6">
        <v>18766499905.68</v>
      </c>
      <c r="F496">
        <v>48</v>
      </c>
      <c r="G496" t="s">
        <v>27</v>
      </c>
      <c r="H496">
        <v>2004</v>
      </c>
      <c r="I496">
        <v>16816</v>
      </c>
      <c r="J496">
        <v>21</v>
      </c>
      <c r="K496" s="5">
        <v>1659462.9310000001</v>
      </c>
      <c r="L496" s="6">
        <v>235.59942509999999</v>
      </c>
      <c r="M4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7" spans="1:13" x14ac:dyDescent="0.2">
      <c r="A497" t="s">
        <v>2531</v>
      </c>
      <c r="B497" t="s">
        <v>42</v>
      </c>
      <c r="C497">
        <v>5</v>
      </c>
      <c r="D497" s="6">
        <v>113184.4</v>
      </c>
      <c r="E497" s="6">
        <v>457716383.81</v>
      </c>
      <c r="F497">
        <v>2</v>
      </c>
      <c r="G497" t="s">
        <v>21</v>
      </c>
      <c r="H497">
        <v>2005</v>
      </c>
      <c r="I497">
        <v>17223</v>
      </c>
      <c r="J497">
        <v>20</v>
      </c>
      <c r="K497" s="5">
        <v>4042.9881580000001</v>
      </c>
      <c r="L497" s="6">
        <v>56592.201300000001</v>
      </c>
      <c r="M4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8" spans="1:13" x14ac:dyDescent="0.2">
      <c r="A498" t="s">
        <v>2532</v>
      </c>
      <c r="B498" t="s">
        <v>42</v>
      </c>
      <c r="C498">
        <v>2</v>
      </c>
      <c r="D498" s="6">
        <v>445610.73</v>
      </c>
      <c r="E498" s="6">
        <v>14267322945.610001</v>
      </c>
      <c r="F498">
        <v>21</v>
      </c>
      <c r="G498" t="s">
        <v>27</v>
      </c>
      <c r="H498">
        <v>2012</v>
      </c>
      <c r="I498">
        <v>2466</v>
      </c>
      <c r="J498">
        <v>13</v>
      </c>
      <c r="K498" s="5">
        <v>32016.458470000001</v>
      </c>
      <c r="L498" s="6">
        <v>21219.558430000001</v>
      </c>
      <c r="M4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499" spans="1:13" x14ac:dyDescent="0.2">
      <c r="A499" t="s">
        <v>2535</v>
      </c>
      <c r="B499" t="s">
        <v>9</v>
      </c>
      <c r="C499">
        <v>3</v>
      </c>
      <c r="D499" s="6">
        <v>7251.11</v>
      </c>
      <c r="E499" s="6">
        <v>27268375976.150002</v>
      </c>
      <c r="F499">
        <v>29</v>
      </c>
      <c r="G499" t="s">
        <v>19</v>
      </c>
      <c r="H499">
        <v>2014</v>
      </c>
      <c r="I499">
        <v>1176</v>
      </c>
      <c r="J499">
        <v>11</v>
      </c>
      <c r="K499" s="5">
        <v>3760577.0720000002</v>
      </c>
      <c r="L499" s="6">
        <v>250.0383741</v>
      </c>
      <c r="M4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0" spans="1:13" x14ac:dyDescent="0.2">
      <c r="A500" t="s">
        <v>2538</v>
      </c>
      <c r="B500" t="s">
        <v>9</v>
      </c>
      <c r="C500">
        <v>2</v>
      </c>
      <c r="D500" s="6">
        <v>114021.58</v>
      </c>
      <c r="E500" s="6">
        <v>31562587285.43</v>
      </c>
      <c r="F500">
        <v>14</v>
      </c>
      <c r="G500" t="s">
        <v>10</v>
      </c>
      <c r="H500">
        <v>2011</v>
      </c>
      <c r="I500">
        <v>15192</v>
      </c>
      <c r="J500">
        <v>14</v>
      </c>
      <c r="K500" s="5">
        <v>276811.41159999999</v>
      </c>
      <c r="L500" s="6">
        <v>8144.3982489999999</v>
      </c>
      <c r="M5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1" spans="1:13" x14ac:dyDescent="0.2">
      <c r="A501" t="s">
        <v>2543</v>
      </c>
      <c r="B501" t="s">
        <v>24</v>
      </c>
      <c r="C501">
        <v>7</v>
      </c>
      <c r="D501" s="6">
        <v>280333.03999999998</v>
      </c>
      <c r="E501" s="6">
        <v>5343491509.25</v>
      </c>
      <c r="F501">
        <v>3</v>
      </c>
      <c r="G501" t="s">
        <v>29</v>
      </c>
      <c r="H501">
        <v>2011</v>
      </c>
      <c r="I501">
        <v>4065</v>
      </c>
      <c r="J501">
        <v>14</v>
      </c>
      <c r="K501" s="5">
        <v>19060.226569999999</v>
      </c>
      <c r="L501" s="6">
        <v>93444.345230000006</v>
      </c>
      <c r="M5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2" spans="1:13" x14ac:dyDescent="0.2">
      <c r="A502" t="s">
        <v>2544</v>
      </c>
      <c r="B502" t="s">
        <v>24</v>
      </c>
      <c r="C502">
        <v>10</v>
      </c>
      <c r="D502" s="6">
        <v>211184.32</v>
      </c>
      <c r="E502" s="6">
        <v>33645641859.349998</v>
      </c>
      <c r="F502">
        <v>41</v>
      </c>
      <c r="G502" t="s">
        <v>21</v>
      </c>
      <c r="H502">
        <v>2001</v>
      </c>
      <c r="I502">
        <v>5345</v>
      </c>
      <c r="J502">
        <v>24</v>
      </c>
      <c r="K502" s="5">
        <v>159317.84570000001</v>
      </c>
      <c r="L502" s="6">
        <v>5150.8370359999999</v>
      </c>
      <c r="M5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3" spans="1:13" x14ac:dyDescent="0.2">
      <c r="A503" t="s">
        <v>2545</v>
      </c>
      <c r="B503" t="s">
        <v>32</v>
      </c>
      <c r="C503">
        <v>3</v>
      </c>
      <c r="D503" s="6">
        <v>3174.94</v>
      </c>
      <c r="E503" s="6">
        <v>15012651592.9</v>
      </c>
      <c r="F503">
        <v>46</v>
      </c>
      <c r="G503" t="s">
        <v>35</v>
      </c>
      <c r="H503">
        <v>2005</v>
      </c>
      <c r="I503">
        <v>13277</v>
      </c>
      <c r="J503">
        <v>20</v>
      </c>
      <c r="K503" s="5">
        <v>4728487.9079999998</v>
      </c>
      <c r="L503" s="7">
        <v>69.020356719999995</v>
      </c>
      <c r="M5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4" spans="1:13" x14ac:dyDescent="0.2">
      <c r="A504" t="s">
        <v>2547</v>
      </c>
      <c r="B504" t="s">
        <v>15</v>
      </c>
      <c r="C504">
        <v>8</v>
      </c>
      <c r="D504" s="6">
        <v>273995.98</v>
      </c>
      <c r="E504" s="6">
        <v>5194771916.4300003</v>
      </c>
      <c r="F504">
        <v>7</v>
      </c>
      <c r="G504" t="s">
        <v>35</v>
      </c>
      <c r="H504">
        <v>2013</v>
      </c>
      <c r="I504">
        <v>5669</v>
      </c>
      <c r="J504">
        <v>12</v>
      </c>
      <c r="K504" s="5">
        <v>18958.29955</v>
      </c>
      <c r="L504" s="6">
        <v>39142.283280000003</v>
      </c>
      <c r="M5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5" spans="1:13" x14ac:dyDescent="0.2">
      <c r="A505" t="s">
        <v>2550</v>
      </c>
      <c r="B505" t="s">
        <v>24</v>
      </c>
      <c r="C505">
        <v>10</v>
      </c>
      <c r="D505" s="6">
        <v>190680.28</v>
      </c>
      <c r="E505" s="6">
        <v>37497642705.699997</v>
      </c>
      <c r="F505">
        <v>8</v>
      </c>
      <c r="G505" t="s">
        <v>16</v>
      </c>
      <c r="H505">
        <v>2019</v>
      </c>
      <c r="I505">
        <v>2868</v>
      </c>
      <c r="J505">
        <v>6</v>
      </c>
      <c r="K505" s="5">
        <v>196650.92129999999</v>
      </c>
      <c r="L505" s="6">
        <v>23835.03455</v>
      </c>
      <c r="M5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6" spans="1:13" x14ac:dyDescent="0.2">
      <c r="A506" t="s">
        <v>2551</v>
      </c>
      <c r="B506" t="s">
        <v>9</v>
      </c>
      <c r="C506">
        <v>7</v>
      </c>
      <c r="D506" s="6">
        <v>72502.67</v>
      </c>
      <c r="E506" s="6">
        <v>34015637472.91</v>
      </c>
      <c r="F506">
        <v>34</v>
      </c>
      <c r="G506" t="s">
        <v>37</v>
      </c>
      <c r="H506">
        <v>2006</v>
      </c>
      <c r="I506">
        <v>12498</v>
      </c>
      <c r="J506">
        <v>19</v>
      </c>
      <c r="K506" s="5">
        <v>469162.93680000002</v>
      </c>
      <c r="L506" s="6">
        <v>2132.4314319999999</v>
      </c>
      <c r="M5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7" spans="1:13" x14ac:dyDescent="0.2">
      <c r="A507" t="s">
        <v>2552</v>
      </c>
      <c r="B507" t="s">
        <v>18</v>
      </c>
      <c r="C507">
        <v>7</v>
      </c>
      <c r="D507" s="6">
        <v>388203.45</v>
      </c>
      <c r="E507" s="6">
        <v>1447927922.5599999</v>
      </c>
      <c r="F507">
        <v>12</v>
      </c>
      <c r="G507" t="s">
        <v>27</v>
      </c>
      <c r="H507">
        <v>2019</v>
      </c>
      <c r="I507">
        <v>18812</v>
      </c>
      <c r="J507">
        <v>6</v>
      </c>
      <c r="K507" s="5">
        <v>3728.8172679999998</v>
      </c>
      <c r="L507" s="6">
        <v>32350.2873</v>
      </c>
      <c r="M5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8" spans="1:13" x14ac:dyDescent="0.2">
      <c r="A508" t="s">
        <v>2553</v>
      </c>
      <c r="B508" t="s">
        <v>12</v>
      </c>
      <c r="C508">
        <v>1</v>
      </c>
      <c r="D508" s="6">
        <v>433765.93</v>
      </c>
      <c r="E508" s="6">
        <v>10944578108.08</v>
      </c>
      <c r="F508">
        <v>2</v>
      </c>
      <c r="G508" t="s">
        <v>21</v>
      </c>
      <c r="H508">
        <v>2014</v>
      </c>
      <c r="I508">
        <v>11078</v>
      </c>
      <c r="J508">
        <v>11</v>
      </c>
      <c r="K508" s="5">
        <v>25230.530040000001</v>
      </c>
      <c r="L508" s="6">
        <v>216882.96530000001</v>
      </c>
      <c r="M5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09" spans="1:13" x14ac:dyDescent="0.2">
      <c r="A509" t="s">
        <v>2555</v>
      </c>
      <c r="B509" t="s">
        <v>18</v>
      </c>
      <c r="C509">
        <v>10</v>
      </c>
      <c r="D509" s="6">
        <v>275735.24</v>
      </c>
      <c r="E509" s="6">
        <v>9148272049.7299995</v>
      </c>
      <c r="F509">
        <v>3</v>
      </c>
      <c r="G509" t="s">
        <v>35</v>
      </c>
      <c r="H509">
        <v>2007</v>
      </c>
      <c r="I509">
        <v>7205</v>
      </c>
      <c r="J509">
        <v>18</v>
      </c>
      <c r="K509" s="5">
        <v>33176.740279999998</v>
      </c>
      <c r="L509" s="6">
        <v>91911.745370000004</v>
      </c>
      <c r="M5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0" spans="1:13" x14ac:dyDescent="0.2">
      <c r="A510" t="s">
        <v>2559</v>
      </c>
      <c r="B510" t="s">
        <v>42</v>
      </c>
      <c r="C510">
        <v>3</v>
      </c>
      <c r="D510" s="6">
        <v>191140.24</v>
      </c>
      <c r="E510" s="6">
        <v>62236516957.629997</v>
      </c>
      <c r="F510">
        <v>40</v>
      </c>
      <c r="G510" t="s">
        <v>10</v>
      </c>
      <c r="H510">
        <v>2015</v>
      </c>
      <c r="I510">
        <v>615</v>
      </c>
      <c r="J510">
        <v>10</v>
      </c>
      <c r="K510" s="5">
        <v>325605.56219999999</v>
      </c>
      <c r="L510" s="6">
        <v>4778.5060400000002</v>
      </c>
      <c r="M5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1" spans="1:13" x14ac:dyDescent="0.2">
      <c r="A511" t="s">
        <v>279</v>
      </c>
      <c r="B511" t="s">
        <v>18</v>
      </c>
      <c r="C511">
        <v>1</v>
      </c>
      <c r="D511" s="6">
        <v>118254.48</v>
      </c>
      <c r="E511" s="6">
        <v>4393227757.7399998</v>
      </c>
      <c r="F511">
        <v>2</v>
      </c>
      <c r="G511" t="s">
        <v>13</v>
      </c>
      <c r="H511">
        <v>2006</v>
      </c>
      <c r="I511">
        <v>1096</v>
      </c>
      <c r="J511">
        <v>19</v>
      </c>
      <c r="K511" s="5">
        <v>37149.624190000002</v>
      </c>
      <c r="L511" s="6">
        <v>59127.240169999997</v>
      </c>
      <c r="M5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2" spans="1:13" x14ac:dyDescent="0.2">
      <c r="A512" t="s">
        <v>2565</v>
      </c>
      <c r="B512" t="s">
        <v>18</v>
      </c>
      <c r="C512">
        <v>6</v>
      </c>
      <c r="D512" s="6">
        <v>460073.31</v>
      </c>
      <c r="E512" s="6">
        <v>15402135693.790001</v>
      </c>
      <c r="F512">
        <v>5</v>
      </c>
      <c r="G512" t="s">
        <v>33</v>
      </c>
      <c r="H512">
        <v>2002</v>
      </c>
      <c r="I512">
        <v>1388</v>
      </c>
      <c r="J512">
        <v>23</v>
      </c>
      <c r="K512" s="5">
        <v>33476.568010000003</v>
      </c>
      <c r="L512" s="6">
        <v>92014.663</v>
      </c>
      <c r="M5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3" spans="1:13" x14ac:dyDescent="0.2">
      <c r="A513" t="s">
        <v>2567</v>
      </c>
      <c r="B513" t="s">
        <v>9</v>
      </c>
      <c r="C513">
        <v>5</v>
      </c>
      <c r="D513" s="6">
        <v>220128.31</v>
      </c>
      <c r="E513" s="6">
        <v>36223666884.760002</v>
      </c>
      <c r="F513">
        <v>40</v>
      </c>
      <c r="G513" t="s">
        <v>37</v>
      </c>
      <c r="H513">
        <v>2016</v>
      </c>
      <c r="I513">
        <v>11081</v>
      </c>
      <c r="J513">
        <v>9</v>
      </c>
      <c r="K513" s="5">
        <v>164556.05480000001</v>
      </c>
      <c r="L513" s="6">
        <v>5503.2078300000003</v>
      </c>
      <c r="M5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4" spans="1:13" x14ac:dyDescent="0.2">
      <c r="A514" t="s">
        <v>2572</v>
      </c>
      <c r="B514" t="s">
        <v>49</v>
      </c>
      <c r="C514">
        <v>2</v>
      </c>
      <c r="D514" s="6">
        <v>154966.41</v>
      </c>
      <c r="E514" s="6">
        <v>33888198444.099998</v>
      </c>
      <c r="F514">
        <v>37</v>
      </c>
      <c r="G514" t="s">
        <v>35</v>
      </c>
      <c r="H514">
        <v>2003</v>
      </c>
      <c r="I514">
        <v>4484</v>
      </c>
      <c r="J514">
        <v>22</v>
      </c>
      <c r="K514" s="5">
        <v>218679.92939999999</v>
      </c>
      <c r="L514" s="6">
        <v>4188.2813370000003</v>
      </c>
      <c r="M5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5" spans="1:13" x14ac:dyDescent="0.2">
      <c r="A515" t="s">
        <v>2574</v>
      </c>
      <c r="B515" t="s">
        <v>49</v>
      </c>
      <c r="C515">
        <v>7</v>
      </c>
      <c r="D515" s="6">
        <v>443500.33</v>
      </c>
      <c r="E515" s="6">
        <v>16415424815.549999</v>
      </c>
      <c r="F515">
        <v>14</v>
      </c>
      <c r="G515" t="s">
        <v>37</v>
      </c>
      <c r="H515">
        <v>2019</v>
      </c>
      <c r="I515">
        <v>8093</v>
      </c>
      <c r="J515">
        <v>6</v>
      </c>
      <c r="K515" s="5">
        <v>37012.331810000003</v>
      </c>
      <c r="L515" s="6">
        <v>31678.59489</v>
      </c>
      <c r="M5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6" spans="1:13" x14ac:dyDescent="0.2">
      <c r="A516" t="s">
        <v>2580</v>
      </c>
      <c r="B516" t="s">
        <v>12</v>
      </c>
      <c r="C516">
        <v>1</v>
      </c>
      <c r="D516" s="6">
        <v>42173.53</v>
      </c>
      <c r="E516" s="6">
        <v>18871934934.689999</v>
      </c>
      <c r="F516">
        <v>1</v>
      </c>
      <c r="G516" t="s">
        <v>35</v>
      </c>
      <c r="H516">
        <v>2008</v>
      </c>
      <c r="I516">
        <v>7643</v>
      </c>
      <c r="J516">
        <v>17</v>
      </c>
      <c r="K516" s="5">
        <v>447481.88099999999</v>
      </c>
      <c r="L516" s="6">
        <v>42173.534979999997</v>
      </c>
      <c r="M5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7" spans="1:13" x14ac:dyDescent="0.2">
      <c r="A517" t="s">
        <v>2582</v>
      </c>
      <c r="B517" t="s">
        <v>24</v>
      </c>
      <c r="C517">
        <v>7</v>
      </c>
      <c r="D517" s="6">
        <v>46941.86</v>
      </c>
      <c r="E517" s="6">
        <v>13831413317.940001</v>
      </c>
      <c r="F517">
        <v>1</v>
      </c>
      <c r="G517" t="s">
        <v>21</v>
      </c>
      <c r="H517">
        <v>2013</v>
      </c>
      <c r="I517">
        <v>59</v>
      </c>
      <c r="J517">
        <v>12</v>
      </c>
      <c r="K517" s="5">
        <v>294648.89230000001</v>
      </c>
      <c r="L517" s="6">
        <v>46941.8577</v>
      </c>
      <c r="M5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8" spans="1:13" x14ac:dyDescent="0.2">
      <c r="A518" t="s">
        <v>2589</v>
      </c>
      <c r="B518" t="s">
        <v>24</v>
      </c>
      <c r="C518">
        <v>1</v>
      </c>
      <c r="D518" s="6">
        <v>343617.9</v>
      </c>
      <c r="E518" s="6">
        <v>13279717130.370001</v>
      </c>
      <c r="F518">
        <v>8</v>
      </c>
      <c r="G518" t="s">
        <v>16</v>
      </c>
      <c r="H518">
        <v>2009</v>
      </c>
      <c r="I518">
        <v>18127</v>
      </c>
      <c r="J518">
        <v>16</v>
      </c>
      <c r="K518" s="5">
        <v>38645.756540000002</v>
      </c>
      <c r="L518" s="6">
        <v>42952.236879999997</v>
      </c>
      <c r="M5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19" spans="1:13" x14ac:dyDescent="0.2">
      <c r="A519" t="s">
        <v>2592</v>
      </c>
      <c r="B519" t="s">
        <v>42</v>
      </c>
      <c r="C519">
        <v>5</v>
      </c>
      <c r="D519" s="6">
        <v>1411.19</v>
      </c>
      <c r="E519" s="6">
        <v>6223744900.7299995</v>
      </c>
      <c r="F519">
        <v>24</v>
      </c>
      <c r="G519" t="s">
        <v>29</v>
      </c>
      <c r="H519">
        <v>2017</v>
      </c>
      <c r="I519">
        <v>18932</v>
      </c>
      <c r="J519">
        <v>8</v>
      </c>
      <c r="K519" s="5">
        <v>4410278.6390000004</v>
      </c>
      <c r="L519" s="7">
        <v>58.799605790000001</v>
      </c>
      <c r="M5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0" spans="1:13" x14ac:dyDescent="0.2">
      <c r="A520" t="s">
        <v>2593</v>
      </c>
      <c r="B520" t="s">
        <v>18</v>
      </c>
      <c r="C520">
        <v>9</v>
      </c>
      <c r="D520" s="6">
        <v>137957.56</v>
      </c>
      <c r="E520" s="6">
        <v>32056562667.709999</v>
      </c>
      <c r="F520">
        <v>8</v>
      </c>
      <c r="G520" t="s">
        <v>37</v>
      </c>
      <c r="H520">
        <v>2006</v>
      </c>
      <c r="I520">
        <v>236</v>
      </c>
      <c r="J520">
        <v>19</v>
      </c>
      <c r="K520" s="5">
        <v>232364.38709999999</v>
      </c>
      <c r="L520" s="6">
        <v>17244.695449999999</v>
      </c>
      <c r="M5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1" spans="1:13" x14ac:dyDescent="0.2">
      <c r="A521" t="s">
        <v>2596</v>
      </c>
      <c r="B521" t="s">
        <v>42</v>
      </c>
      <c r="C521">
        <v>2</v>
      </c>
      <c r="D521" s="6">
        <v>341322.09</v>
      </c>
      <c r="E521" s="6">
        <v>10341932619.35</v>
      </c>
      <c r="F521">
        <v>10</v>
      </c>
      <c r="G521" t="s">
        <v>35</v>
      </c>
      <c r="H521">
        <v>2021</v>
      </c>
      <c r="I521">
        <v>18931</v>
      </c>
      <c r="J521">
        <v>4</v>
      </c>
      <c r="K521" s="5">
        <v>30298.629209999999</v>
      </c>
      <c r="L521" s="6">
        <v>34132.208509999997</v>
      </c>
      <c r="M5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2" spans="1:13" x14ac:dyDescent="0.2">
      <c r="A522" t="s">
        <v>2598</v>
      </c>
      <c r="B522" t="s">
        <v>18</v>
      </c>
      <c r="C522">
        <v>10</v>
      </c>
      <c r="D522" s="6">
        <v>256724.91</v>
      </c>
      <c r="E522" s="6">
        <v>4455259330.9200001</v>
      </c>
      <c r="F522">
        <v>8</v>
      </c>
      <c r="G522" t="s">
        <v>13</v>
      </c>
      <c r="H522">
        <v>2003</v>
      </c>
      <c r="I522">
        <v>18394</v>
      </c>
      <c r="J522">
        <v>22</v>
      </c>
      <c r="K522" s="5">
        <v>17353.215049999999</v>
      </c>
      <c r="L522" s="6">
        <v>32090.614000000001</v>
      </c>
      <c r="M5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3" spans="1:13" x14ac:dyDescent="0.2">
      <c r="A523" t="s">
        <v>2600</v>
      </c>
      <c r="B523" t="s">
        <v>12</v>
      </c>
      <c r="C523">
        <v>3</v>
      </c>
      <c r="D523" s="6">
        <v>15664.12</v>
      </c>
      <c r="E523" s="6">
        <v>33817573682.720001</v>
      </c>
      <c r="F523">
        <v>36</v>
      </c>
      <c r="G523" t="s">
        <v>35</v>
      </c>
      <c r="H523">
        <v>2007</v>
      </c>
      <c r="I523">
        <v>19648</v>
      </c>
      <c r="J523">
        <v>18</v>
      </c>
      <c r="K523" s="5">
        <v>2158919.0440000002</v>
      </c>
      <c r="L523" s="6">
        <v>435.11432910000002</v>
      </c>
      <c r="M5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4" spans="1:13" x14ac:dyDescent="0.2">
      <c r="A524" t="s">
        <v>2602</v>
      </c>
      <c r="B524" t="s">
        <v>18</v>
      </c>
      <c r="C524">
        <v>6</v>
      </c>
      <c r="D524" s="6">
        <v>398524.71</v>
      </c>
      <c r="E524" s="6">
        <v>17234974622.709999</v>
      </c>
      <c r="F524">
        <v>2</v>
      </c>
      <c r="G524" t="s">
        <v>35</v>
      </c>
      <c r="H524">
        <v>2003</v>
      </c>
      <c r="I524">
        <v>5892</v>
      </c>
      <c r="J524">
        <v>22</v>
      </c>
      <c r="K524" s="5">
        <v>43245.940759999998</v>
      </c>
      <c r="L524" s="6">
        <v>199262.3561</v>
      </c>
      <c r="M5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5" spans="1:13" x14ac:dyDescent="0.2">
      <c r="A525" t="s">
        <v>2608</v>
      </c>
      <c r="B525" t="s">
        <v>49</v>
      </c>
      <c r="C525">
        <v>8</v>
      </c>
      <c r="D525" s="6">
        <v>471206.49</v>
      </c>
      <c r="E525" s="6">
        <v>9648661793.7299995</v>
      </c>
      <c r="F525">
        <v>8</v>
      </c>
      <c r="G525" t="s">
        <v>10</v>
      </c>
      <c r="H525">
        <v>2017</v>
      </c>
      <c r="I525">
        <v>19769</v>
      </c>
      <c r="J525">
        <v>8</v>
      </c>
      <c r="K525" s="5">
        <v>20475.504410000001</v>
      </c>
      <c r="L525" s="6">
        <v>58900.811379999999</v>
      </c>
      <c r="M5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6" spans="1:13" x14ac:dyDescent="0.2">
      <c r="A526" t="s">
        <v>2614</v>
      </c>
      <c r="B526" t="s">
        <v>15</v>
      </c>
      <c r="C526">
        <v>5</v>
      </c>
      <c r="D526" s="6">
        <v>333869.19</v>
      </c>
      <c r="E526" s="6">
        <v>13176455458.459999</v>
      </c>
      <c r="F526">
        <v>11</v>
      </c>
      <c r="G526" t="s">
        <v>19</v>
      </c>
      <c r="H526">
        <v>2003</v>
      </c>
      <c r="I526">
        <v>8326</v>
      </c>
      <c r="J526">
        <v>22</v>
      </c>
      <c r="K526" s="5">
        <v>39464.92267</v>
      </c>
      <c r="L526" s="6">
        <v>30351.744139999999</v>
      </c>
      <c r="M5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7" spans="1:13" x14ac:dyDescent="0.2">
      <c r="A527" t="s">
        <v>2621</v>
      </c>
      <c r="B527" t="s">
        <v>49</v>
      </c>
      <c r="C527">
        <v>2</v>
      </c>
      <c r="D527" s="6">
        <v>83411.839999999997</v>
      </c>
      <c r="E527" s="6">
        <v>41453123807.830002</v>
      </c>
      <c r="F527">
        <v>16</v>
      </c>
      <c r="G527" t="s">
        <v>29</v>
      </c>
      <c r="H527">
        <v>2002</v>
      </c>
      <c r="I527">
        <v>3321</v>
      </c>
      <c r="J527">
        <v>23</v>
      </c>
      <c r="K527" s="5">
        <v>496968.28769999999</v>
      </c>
      <c r="L527" s="6">
        <v>5213.2401390000005</v>
      </c>
      <c r="M5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8" spans="1:13" x14ac:dyDescent="0.2">
      <c r="A528" t="s">
        <v>2622</v>
      </c>
      <c r="B528" t="s">
        <v>12</v>
      </c>
      <c r="C528">
        <v>3</v>
      </c>
      <c r="D528" s="6">
        <v>71704.81</v>
      </c>
      <c r="E528" s="6">
        <v>35187217073.110001</v>
      </c>
      <c r="F528">
        <v>9</v>
      </c>
      <c r="G528" t="s">
        <v>10</v>
      </c>
      <c r="H528">
        <v>2011</v>
      </c>
      <c r="I528">
        <v>17114</v>
      </c>
      <c r="J528">
        <v>14</v>
      </c>
      <c r="K528" s="5">
        <v>490722.2732</v>
      </c>
      <c r="L528" s="6">
        <v>7967.2006590000001</v>
      </c>
      <c r="M5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29" spans="1:13" x14ac:dyDescent="0.2">
      <c r="A529" t="s">
        <v>51</v>
      </c>
      <c r="B529" t="s">
        <v>32</v>
      </c>
      <c r="C529">
        <v>10</v>
      </c>
      <c r="D529" s="6">
        <v>333450.83</v>
      </c>
      <c r="E529" s="6">
        <v>5015410780.9099998</v>
      </c>
      <c r="F529">
        <v>1</v>
      </c>
      <c r="G529" t="s">
        <v>27</v>
      </c>
      <c r="H529">
        <v>2017</v>
      </c>
      <c r="I529">
        <v>15484</v>
      </c>
      <c r="J529">
        <v>8</v>
      </c>
      <c r="K529" s="5">
        <v>15039.930340000001</v>
      </c>
      <c r="L529" s="6">
        <v>333450.83500000002</v>
      </c>
      <c r="M5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0" spans="1:13" x14ac:dyDescent="0.2">
      <c r="A530" t="s">
        <v>2626</v>
      </c>
      <c r="B530" t="s">
        <v>15</v>
      </c>
      <c r="C530">
        <v>8</v>
      </c>
      <c r="D530" s="6">
        <v>345643</v>
      </c>
      <c r="E530" s="6">
        <v>9735924640.5</v>
      </c>
      <c r="F530">
        <v>13</v>
      </c>
      <c r="G530" t="s">
        <v>13</v>
      </c>
      <c r="H530">
        <v>2016</v>
      </c>
      <c r="I530">
        <v>9524</v>
      </c>
      <c r="J530">
        <v>9</v>
      </c>
      <c r="K530" s="5">
        <v>28166.57359</v>
      </c>
      <c r="L530" s="6">
        <v>26587.92308</v>
      </c>
      <c r="M5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1" spans="1:13" x14ac:dyDescent="0.2">
      <c r="A531" t="s">
        <v>2627</v>
      </c>
      <c r="B531" t="s">
        <v>15</v>
      </c>
      <c r="C531">
        <v>10</v>
      </c>
      <c r="D531" s="6">
        <v>42159.56</v>
      </c>
      <c r="E531" s="6">
        <v>13157040846.32</v>
      </c>
      <c r="F531">
        <v>2</v>
      </c>
      <c r="G531" t="s">
        <v>16</v>
      </c>
      <c r="H531">
        <v>2019</v>
      </c>
      <c r="I531">
        <v>18956</v>
      </c>
      <c r="J531">
        <v>6</v>
      </c>
      <c r="K531" s="5">
        <v>312076.26640000002</v>
      </c>
      <c r="L531" s="6">
        <v>21079.78097</v>
      </c>
      <c r="M5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2" spans="1:13" x14ac:dyDescent="0.2">
      <c r="A532" t="s">
        <v>2630</v>
      </c>
      <c r="B532" t="s">
        <v>24</v>
      </c>
      <c r="C532">
        <v>9</v>
      </c>
      <c r="D532" s="6">
        <v>10055.9</v>
      </c>
      <c r="E532" s="6">
        <v>18865716476.169998</v>
      </c>
      <c r="F532">
        <v>11</v>
      </c>
      <c r="G532" t="s">
        <v>27</v>
      </c>
      <c r="H532">
        <v>2023</v>
      </c>
      <c r="I532">
        <v>1663</v>
      </c>
      <c r="J532">
        <v>2</v>
      </c>
      <c r="K532" s="5">
        <v>1876083.892</v>
      </c>
      <c r="L532" s="6">
        <v>914.17245660000003</v>
      </c>
      <c r="M5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3" spans="1:13" x14ac:dyDescent="0.2">
      <c r="A533" t="s">
        <v>2633</v>
      </c>
      <c r="B533" t="s">
        <v>24</v>
      </c>
      <c r="C533">
        <v>7</v>
      </c>
      <c r="D533" s="6">
        <v>611.85</v>
      </c>
      <c r="E533" s="6">
        <v>1196476662.3299999</v>
      </c>
      <c r="F533">
        <v>15</v>
      </c>
      <c r="G533" t="s">
        <v>19</v>
      </c>
      <c r="H533">
        <v>2021</v>
      </c>
      <c r="I533">
        <v>9695</v>
      </c>
      <c r="J533">
        <v>4</v>
      </c>
      <c r="K533" s="5">
        <v>1955513.638</v>
      </c>
      <c r="L533" s="7">
        <v>40.789830600000002</v>
      </c>
      <c r="M5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4" spans="1:13" x14ac:dyDescent="0.2">
      <c r="A534" t="s">
        <v>286</v>
      </c>
      <c r="B534" t="s">
        <v>32</v>
      </c>
      <c r="C534">
        <v>2</v>
      </c>
      <c r="D534" s="6">
        <v>354335.4</v>
      </c>
      <c r="E534" s="6">
        <v>14166396321.98</v>
      </c>
      <c r="F534">
        <v>8</v>
      </c>
      <c r="G534" t="s">
        <v>16</v>
      </c>
      <c r="H534">
        <v>2001</v>
      </c>
      <c r="I534">
        <v>3304</v>
      </c>
      <c r="J534">
        <v>24</v>
      </c>
      <c r="K534" s="5">
        <v>39979.18939</v>
      </c>
      <c r="L534" s="6">
        <v>44291.924760000002</v>
      </c>
      <c r="M5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5" spans="1:13" x14ac:dyDescent="0.2">
      <c r="A535" t="s">
        <v>2637</v>
      </c>
      <c r="B535" t="s">
        <v>9</v>
      </c>
      <c r="C535">
        <v>8</v>
      </c>
      <c r="D535" s="6">
        <v>217871.35999999999</v>
      </c>
      <c r="E535" s="6">
        <v>67859597236.889999</v>
      </c>
      <c r="F535">
        <v>45</v>
      </c>
      <c r="G535" t="s">
        <v>21</v>
      </c>
      <c r="H535">
        <v>2014</v>
      </c>
      <c r="I535">
        <v>12327</v>
      </c>
      <c r="J535">
        <v>11</v>
      </c>
      <c r="K535" s="5">
        <v>311465.34419999999</v>
      </c>
      <c r="L535" s="6">
        <v>4841.5858660000004</v>
      </c>
      <c r="M5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6" spans="1:13" x14ac:dyDescent="0.2">
      <c r="A536" t="s">
        <v>2639</v>
      </c>
      <c r="B536" t="s">
        <v>24</v>
      </c>
      <c r="C536">
        <v>9</v>
      </c>
      <c r="D536" s="6">
        <v>86567.2</v>
      </c>
      <c r="E536" s="6">
        <v>38859108119.940002</v>
      </c>
      <c r="F536">
        <v>17</v>
      </c>
      <c r="G536" t="s">
        <v>33</v>
      </c>
      <c r="H536">
        <v>2011</v>
      </c>
      <c r="I536">
        <v>14466</v>
      </c>
      <c r="J536">
        <v>14</v>
      </c>
      <c r="K536" s="5">
        <v>448888.53080000001</v>
      </c>
      <c r="L536" s="6">
        <v>5092.1880160000001</v>
      </c>
      <c r="M5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7" spans="1:13" x14ac:dyDescent="0.2">
      <c r="A537" t="s">
        <v>2640</v>
      </c>
      <c r="B537" t="s">
        <v>12</v>
      </c>
      <c r="C537">
        <v>1</v>
      </c>
      <c r="D537" s="6">
        <v>269094.21999999997</v>
      </c>
      <c r="E537" s="6">
        <v>42710956657.669998</v>
      </c>
      <c r="F537">
        <v>5</v>
      </c>
      <c r="G537" t="s">
        <v>19</v>
      </c>
      <c r="H537">
        <v>2015</v>
      </c>
      <c r="I537">
        <v>9702</v>
      </c>
      <c r="J537">
        <v>10</v>
      </c>
      <c r="K537" s="5">
        <v>158720.19829999999</v>
      </c>
      <c r="L537" s="6">
        <v>53818.843509999999</v>
      </c>
      <c r="M5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8" spans="1:13" x14ac:dyDescent="0.2">
      <c r="A538" t="s">
        <v>2641</v>
      </c>
      <c r="B538" t="s">
        <v>32</v>
      </c>
      <c r="C538">
        <v>6</v>
      </c>
      <c r="D538" s="6">
        <v>344819.87</v>
      </c>
      <c r="E538" s="6">
        <v>7670553548.96</v>
      </c>
      <c r="F538">
        <v>2</v>
      </c>
      <c r="G538" t="s">
        <v>21</v>
      </c>
      <c r="H538">
        <v>2002</v>
      </c>
      <c r="I538">
        <v>212</v>
      </c>
      <c r="J538">
        <v>23</v>
      </c>
      <c r="K538" s="5">
        <v>22244.10284</v>
      </c>
      <c r="L538" s="6">
        <v>172409.9368</v>
      </c>
      <c r="M5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39" spans="1:13" x14ac:dyDescent="0.2">
      <c r="A539" t="s">
        <v>2651</v>
      </c>
      <c r="B539" t="s">
        <v>15</v>
      </c>
      <c r="C539">
        <v>5</v>
      </c>
      <c r="D539" s="6">
        <v>142927.87</v>
      </c>
      <c r="E539" s="6">
        <v>34033726380.759998</v>
      </c>
      <c r="F539">
        <v>7</v>
      </c>
      <c r="G539" t="s">
        <v>16</v>
      </c>
      <c r="H539">
        <v>2018</v>
      </c>
      <c r="I539">
        <v>4996</v>
      </c>
      <c r="J539">
        <v>7</v>
      </c>
      <c r="K539" s="5">
        <v>238117.1942</v>
      </c>
      <c r="L539" s="6">
        <v>20418.267189999999</v>
      </c>
      <c r="M5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0" spans="1:13" x14ac:dyDescent="0.2">
      <c r="A540" t="s">
        <v>2655</v>
      </c>
      <c r="B540" t="s">
        <v>15</v>
      </c>
      <c r="C540">
        <v>1</v>
      </c>
      <c r="D540" s="6">
        <v>437590.9</v>
      </c>
      <c r="E540" s="6">
        <v>12915548708.74</v>
      </c>
      <c r="F540">
        <v>13</v>
      </c>
      <c r="G540" t="s">
        <v>16</v>
      </c>
      <c r="H540">
        <v>2016</v>
      </c>
      <c r="I540">
        <v>7719</v>
      </c>
      <c r="J540">
        <v>9</v>
      </c>
      <c r="K540" s="5">
        <v>29514.12197</v>
      </c>
      <c r="L540" s="6">
        <v>33660.838259999997</v>
      </c>
      <c r="M5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1" spans="1:13" x14ac:dyDescent="0.2">
      <c r="A541" t="s">
        <v>2656</v>
      </c>
      <c r="B541" t="s">
        <v>9</v>
      </c>
      <c r="C541">
        <v>1</v>
      </c>
      <c r="D541" s="6">
        <v>82480.38</v>
      </c>
      <c r="E541" s="6">
        <v>338461807.97000003</v>
      </c>
      <c r="F541">
        <v>4</v>
      </c>
      <c r="G541" t="s">
        <v>16</v>
      </c>
      <c r="H541">
        <v>2013</v>
      </c>
      <c r="I541">
        <v>1504</v>
      </c>
      <c r="J541">
        <v>12</v>
      </c>
      <c r="K541" s="5">
        <v>4102.5434759999998</v>
      </c>
      <c r="L541" s="6">
        <v>20620.093949999999</v>
      </c>
      <c r="M5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2" spans="1:13" x14ac:dyDescent="0.2">
      <c r="A542" t="s">
        <v>2659</v>
      </c>
      <c r="B542" t="s">
        <v>18</v>
      </c>
      <c r="C542">
        <v>9</v>
      </c>
      <c r="D542" s="6">
        <v>350455.14</v>
      </c>
      <c r="E542" s="6">
        <v>157840340.06999999</v>
      </c>
      <c r="F542">
        <v>17</v>
      </c>
      <c r="G542" t="s">
        <v>10</v>
      </c>
      <c r="H542">
        <v>2018</v>
      </c>
      <c r="I542">
        <v>10262</v>
      </c>
      <c r="J542">
        <v>7</v>
      </c>
      <c r="K542" s="5">
        <v>449.38671890000001</v>
      </c>
      <c r="L542" s="6">
        <v>20615.008160000001</v>
      </c>
      <c r="M5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3" spans="1:13" x14ac:dyDescent="0.2">
      <c r="A543" t="s">
        <v>2662</v>
      </c>
      <c r="B543" t="s">
        <v>18</v>
      </c>
      <c r="C543">
        <v>2</v>
      </c>
      <c r="D543" s="6">
        <v>9573.3700000000008</v>
      </c>
      <c r="E543" s="6">
        <v>36046310836.57</v>
      </c>
      <c r="F543">
        <v>4</v>
      </c>
      <c r="G543" t="s">
        <v>29</v>
      </c>
      <c r="H543">
        <v>2004</v>
      </c>
      <c r="I543">
        <v>12824</v>
      </c>
      <c r="J543">
        <v>21</v>
      </c>
      <c r="K543" s="5">
        <v>3765266.2659999998</v>
      </c>
      <c r="L543" s="6">
        <v>2393.3434400000001</v>
      </c>
      <c r="M5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4" spans="1:13" x14ac:dyDescent="0.2">
      <c r="A544" t="s">
        <v>2663</v>
      </c>
      <c r="B544" t="s">
        <v>18</v>
      </c>
      <c r="C544">
        <v>6</v>
      </c>
      <c r="D544" s="6">
        <v>7890.9</v>
      </c>
      <c r="E544" s="6">
        <v>14857176312.059999</v>
      </c>
      <c r="F544">
        <v>35</v>
      </c>
      <c r="G544" t="s">
        <v>16</v>
      </c>
      <c r="H544">
        <v>2016</v>
      </c>
      <c r="I544">
        <v>11349</v>
      </c>
      <c r="J544">
        <v>9</v>
      </c>
      <c r="K544" s="5">
        <v>1882822.121</v>
      </c>
      <c r="L544" s="6">
        <v>225.45439719999999</v>
      </c>
      <c r="M5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5" spans="1:13" x14ac:dyDescent="0.2">
      <c r="A545" t="s">
        <v>2664</v>
      </c>
      <c r="B545" t="s">
        <v>18</v>
      </c>
      <c r="C545">
        <v>5</v>
      </c>
      <c r="D545" s="6">
        <v>21656.57</v>
      </c>
      <c r="E545" s="6">
        <v>53497502919.720001</v>
      </c>
      <c r="F545">
        <v>17</v>
      </c>
      <c r="G545" t="s">
        <v>10</v>
      </c>
      <c r="H545">
        <v>2011</v>
      </c>
      <c r="I545">
        <v>5647</v>
      </c>
      <c r="J545">
        <v>14</v>
      </c>
      <c r="K545" s="5">
        <v>2470265.1949999998</v>
      </c>
      <c r="L545" s="6">
        <v>1273.9161240000001</v>
      </c>
      <c r="M5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6" spans="1:13" x14ac:dyDescent="0.2">
      <c r="A546" t="s">
        <v>2666</v>
      </c>
      <c r="B546" t="s">
        <v>9</v>
      </c>
      <c r="C546">
        <v>10</v>
      </c>
      <c r="D546" s="6">
        <v>7791.46</v>
      </c>
      <c r="E546" s="6">
        <v>15367078225.34</v>
      </c>
      <c r="F546">
        <v>50</v>
      </c>
      <c r="G546" t="s">
        <v>13</v>
      </c>
      <c r="H546">
        <v>2005</v>
      </c>
      <c r="I546">
        <v>19415</v>
      </c>
      <c r="J546">
        <v>20</v>
      </c>
      <c r="K546" s="5">
        <v>1972297.8030000001</v>
      </c>
      <c r="L546" s="6">
        <v>155.82910870000001</v>
      </c>
      <c r="M5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7" spans="1:13" x14ac:dyDescent="0.2">
      <c r="A547" t="s">
        <v>2668</v>
      </c>
      <c r="B547" t="s">
        <v>12</v>
      </c>
      <c r="C547">
        <v>10</v>
      </c>
      <c r="D547" s="6">
        <v>435523.89</v>
      </c>
      <c r="E547" s="6">
        <v>11748696740.110001</v>
      </c>
      <c r="F547">
        <v>16</v>
      </c>
      <c r="G547" t="s">
        <v>19</v>
      </c>
      <c r="H547">
        <v>2008</v>
      </c>
      <c r="I547">
        <v>322</v>
      </c>
      <c r="J547">
        <v>17</v>
      </c>
      <c r="K547" s="5">
        <v>26975.009730000002</v>
      </c>
      <c r="L547" s="6">
        <v>27220.24323</v>
      </c>
      <c r="M5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8" spans="1:13" x14ac:dyDescent="0.2">
      <c r="A548" t="s">
        <v>2673</v>
      </c>
      <c r="B548" t="s">
        <v>32</v>
      </c>
      <c r="C548">
        <v>6</v>
      </c>
      <c r="D548" s="6">
        <v>293667.96999999997</v>
      </c>
      <c r="E548" s="6">
        <v>5296374529.1199999</v>
      </c>
      <c r="F548">
        <v>5</v>
      </c>
      <c r="G548" t="s">
        <v>27</v>
      </c>
      <c r="H548">
        <v>2001</v>
      </c>
      <c r="I548">
        <v>12944</v>
      </c>
      <c r="J548">
        <v>24</v>
      </c>
      <c r="K548" s="5">
        <v>18034.247319999999</v>
      </c>
      <c r="L548" s="6">
        <v>58733.594680000002</v>
      </c>
      <c r="M5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49" spans="1:13" x14ac:dyDescent="0.2">
      <c r="A549" t="s">
        <v>2680</v>
      </c>
      <c r="B549" t="s">
        <v>32</v>
      </c>
      <c r="C549">
        <v>5</v>
      </c>
      <c r="D549" s="6">
        <v>443133.78</v>
      </c>
      <c r="E549" s="6">
        <v>11888552374.629999</v>
      </c>
      <c r="F549">
        <v>6</v>
      </c>
      <c r="G549" t="s">
        <v>37</v>
      </c>
      <c r="H549">
        <v>2012</v>
      </c>
      <c r="I549">
        <v>19608</v>
      </c>
      <c r="J549">
        <v>13</v>
      </c>
      <c r="K549" s="5">
        <v>26827.359680000001</v>
      </c>
      <c r="L549" s="6">
        <v>73855.629610000004</v>
      </c>
      <c r="M5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0" spans="1:13" x14ac:dyDescent="0.2">
      <c r="A550" t="s">
        <v>291</v>
      </c>
      <c r="B550" t="s">
        <v>32</v>
      </c>
      <c r="C550">
        <v>9</v>
      </c>
      <c r="D550" s="6">
        <v>207807.42</v>
      </c>
      <c r="E550" s="6">
        <v>36600021702.099998</v>
      </c>
      <c r="F550">
        <v>23</v>
      </c>
      <c r="G550" t="s">
        <v>10</v>
      </c>
      <c r="H550">
        <v>2022</v>
      </c>
      <c r="I550">
        <v>7097</v>
      </c>
      <c r="J550">
        <v>3</v>
      </c>
      <c r="K550" s="5">
        <v>176123.7139</v>
      </c>
      <c r="L550" s="6">
        <v>9035.1050450000002</v>
      </c>
      <c r="M5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1" spans="1:13" x14ac:dyDescent="0.2">
      <c r="A551" t="s">
        <v>2685</v>
      </c>
      <c r="B551" t="s">
        <v>12</v>
      </c>
      <c r="C551">
        <v>1</v>
      </c>
      <c r="D551" s="6">
        <v>358512.65</v>
      </c>
      <c r="E551" s="6">
        <v>10945043993.27</v>
      </c>
      <c r="F551">
        <v>9</v>
      </c>
      <c r="G551" t="s">
        <v>27</v>
      </c>
      <c r="H551">
        <v>2023</v>
      </c>
      <c r="I551">
        <v>10163</v>
      </c>
      <c r="J551">
        <v>2</v>
      </c>
      <c r="K551" s="5">
        <v>30528.031139999999</v>
      </c>
      <c r="L551" s="6">
        <v>39834.739390000002</v>
      </c>
      <c r="M5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2" spans="1:13" x14ac:dyDescent="0.2">
      <c r="A552" t="s">
        <v>2687</v>
      </c>
      <c r="B552" t="s">
        <v>15</v>
      </c>
      <c r="C552">
        <v>8</v>
      </c>
      <c r="D552" s="6">
        <v>381481</v>
      </c>
      <c r="E552" s="6">
        <v>17567694597.889999</v>
      </c>
      <c r="F552">
        <v>3</v>
      </c>
      <c r="G552" t="s">
        <v>37</v>
      </c>
      <c r="H552">
        <v>2007</v>
      </c>
      <c r="I552">
        <v>17247</v>
      </c>
      <c r="J552">
        <v>18</v>
      </c>
      <c r="K552" s="5">
        <v>46050.295839999999</v>
      </c>
      <c r="L552" s="6">
        <v>127160.3349</v>
      </c>
      <c r="M5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3" spans="1:13" x14ac:dyDescent="0.2">
      <c r="A553" t="s">
        <v>2691</v>
      </c>
      <c r="B553" t="s">
        <v>15</v>
      </c>
      <c r="C553">
        <v>9</v>
      </c>
      <c r="D553" s="6">
        <v>216735.33</v>
      </c>
      <c r="E553" s="6">
        <v>8340251500.1599998</v>
      </c>
      <c r="F553">
        <v>10</v>
      </c>
      <c r="G553" t="s">
        <v>21</v>
      </c>
      <c r="H553">
        <v>2010</v>
      </c>
      <c r="I553">
        <v>4797</v>
      </c>
      <c r="J553">
        <v>15</v>
      </c>
      <c r="K553" s="5">
        <v>38480.273269999998</v>
      </c>
      <c r="L553" s="6">
        <v>21673.533100000001</v>
      </c>
      <c r="M5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4" spans="1:13" x14ac:dyDescent="0.2">
      <c r="A554" t="s">
        <v>2698</v>
      </c>
      <c r="B554" t="s">
        <v>15</v>
      </c>
      <c r="C554">
        <v>1</v>
      </c>
      <c r="D554" s="6">
        <v>242923.08</v>
      </c>
      <c r="E554" s="6">
        <v>6371034874.7799997</v>
      </c>
      <c r="F554">
        <v>10</v>
      </c>
      <c r="G554" t="s">
        <v>37</v>
      </c>
      <c r="H554">
        <v>2015</v>
      </c>
      <c r="I554">
        <v>14105</v>
      </c>
      <c r="J554">
        <v>10</v>
      </c>
      <c r="K554" s="5">
        <v>26225.55285</v>
      </c>
      <c r="L554" s="6">
        <v>24292.307540000002</v>
      </c>
      <c r="M5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5" spans="1:13" x14ac:dyDescent="0.2">
      <c r="A555" t="s">
        <v>2699</v>
      </c>
      <c r="B555" t="s">
        <v>42</v>
      </c>
      <c r="C555">
        <v>8</v>
      </c>
      <c r="D555" s="6">
        <v>60342.77</v>
      </c>
      <c r="E555" s="6">
        <v>2674345523.9299998</v>
      </c>
      <c r="F555">
        <v>1</v>
      </c>
      <c r="G555" t="s">
        <v>13</v>
      </c>
      <c r="H555">
        <v>2014</v>
      </c>
      <c r="I555">
        <v>10899</v>
      </c>
      <c r="J555">
        <v>11</v>
      </c>
      <c r="K555" s="5">
        <v>44318.234199999999</v>
      </c>
      <c r="L555" s="6">
        <v>60342.773800000003</v>
      </c>
      <c r="M5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6" spans="1:13" x14ac:dyDescent="0.2">
      <c r="A556" t="s">
        <v>2705</v>
      </c>
      <c r="B556" t="s">
        <v>9</v>
      </c>
      <c r="C556">
        <v>3</v>
      </c>
      <c r="D556" s="6">
        <v>460368.02</v>
      </c>
      <c r="E556" s="6">
        <v>15455677993.040001</v>
      </c>
      <c r="F556">
        <v>5</v>
      </c>
      <c r="G556" t="s">
        <v>37</v>
      </c>
      <c r="H556">
        <v>2014</v>
      </c>
      <c r="I556">
        <v>8803</v>
      </c>
      <c r="J556">
        <v>11</v>
      </c>
      <c r="K556" s="5">
        <v>33571.440269999999</v>
      </c>
      <c r="L556" s="6">
        <v>92073.604829999997</v>
      </c>
      <c r="M5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7" spans="1:13" x14ac:dyDescent="0.2">
      <c r="A557" t="s">
        <v>2707</v>
      </c>
      <c r="B557" t="s">
        <v>42</v>
      </c>
      <c r="C557">
        <v>7</v>
      </c>
      <c r="D557" s="6">
        <v>15634.87</v>
      </c>
      <c r="E557" s="6">
        <v>37096511313.620003</v>
      </c>
      <c r="F557">
        <v>39</v>
      </c>
      <c r="G557" t="s">
        <v>37</v>
      </c>
      <c r="H557">
        <v>2016</v>
      </c>
      <c r="I557">
        <v>1048</v>
      </c>
      <c r="J557">
        <v>9</v>
      </c>
      <c r="K557" s="5">
        <v>2372677.6970000002</v>
      </c>
      <c r="L557" s="6">
        <v>400.89397639999999</v>
      </c>
      <c r="M5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8" spans="1:13" x14ac:dyDescent="0.2">
      <c r="A558" t="s">
        <v>2709</v>
      </c>
      <c r="B558" t="s">
        <v>49</v>
      </c>
      <c r="C558">
        <v>1</v>
      </c>
      <c r="D558" s="6">
        <v>2162.94</v>
      </c>
      <c r="E558" s="6">
        <v>7701420167.25</v>
      </c>
      <c r="F558">
        <v>31</v>
      </c>
      <c r="G558" t="s">
        <v>33</v>
      </c>
      <c r="H558">
        <v>2002</v>
      </c>
      <c r="I558">
        <v>10619</v>
      </c>
      <c r="J558">
        <v>23</v>
      </c>
      <c r="K558" s="5">
        <v>3560632.7560000001</v>
      </c>
      <c r="L558" s="7">
        <v>69.772103970000003</v>
      </c>
      <c r="M5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59" spans="1:13" x14ac:dyDescent="0.2">
      <c r="A559" t="s">
        <v>2712</v>
      </c>
      <c r="B559" t="s">
        <v>15</v>
      </c>
      <c r="C559">
        <v>10</v>
      </c>
      <c r="D559" s="6">
        <v>328703.90000000002</v>
      </c>
      <c r="E559" s="6">
        <v>13388898861.77</v>
      </c>
      <c r="F559">
        <v>7</v>
      </c>
      <c r="G559" t="s">
        <v>27</v>
      </c>
      <c r="H559">
        <v>2013</v>
      </c>
      <c r="I559">
        <v>7705</v>
      </c>
      <c r="J559">
        <v>12</v>
      </c>
      <c r="K559" s="5">
        <v>40731.4</v>
      </c>
      <c r="L559" s="6">
        <v>46957.700440000001</v>
      </c>
      <c r="M5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0" spans="1:13" x14ac:dyDescent="0.2">
      <c r="A560" t="s">
        <v>2715</v>
      </c>
      <c r="B560" t="s">
        <v>49</v>
      </c>
      <c r="C560">
        <v>9</v>
      </c>
      <c r="D560" s="6">
        <v>2390.0700000000002</v>
      </c>
      <c r="E560" s="6">
        <v>3845367884.73</v>
      </c>
      <c r="F560">
        <v>50</v>
      </c>
      <c r="G560" t="s">
        <v>13</v>
      </c>
      <c r="H560">
        <v>2023</v>
      </c>
      <c r="I560">
        <v>15015</v>
      </c>
      <c r="J560">
        <v>2</v>
      </c>
      <c r="K560" s="5">
        <v>1608895.655</v>
      </c>
      <c r="L560" s="7">
        <v>47.801303740000002</v>
      </c>
      <c r="M5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1" spans="1:13" x14ac:dyDescent="0.2">
      <c r="A561" t="s">
        <v>2717</v>
      </c>
      <c r="B561" t="s">
        <v>12</v>
      </c>
      <c r="C561">
        <v>10</v>
      </c>
      <c r="D561" s="6">
        <v>108271.35</v>
      </c>
      <c r="E561" s="6">
        <v>30562911240.919998</v>
      </c>
      <c r="F561">
        <v>12</v>
      </c>
      <c r="G561" t="s">
        <v>13</v>
      </c>
      <c r="H561">
        <v>2013</v>
      </c>
      <c r="I561">
        <v>3813</v>
      </c>
      <c r="J561">
        <v>12</v>
      </c>
      <c r="K561" s="5">
        <v>282279.68060000002</v>
      </c>
      <c r="L561" s="6">
        <v>9022.6127579999993</v>
      </c>
      <c r="M5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2" spans="1:13" x14ac:dyDescent="0.2">
      <c r="A562" t="s">
        <v>2718</v>
      </c>
      <c r="B562" t="s">
        <v>12</v>
      </c>
      <c r="C562">
        <v>4</v>
      </c>
      <c r="D562" s="6">
        <v>461457.48</v>
      </c>
      <c r="E562" s="6">
        <v>72654771511.320007</v>
      </c>
      <c r="F562">
        <v>4</v>
      </c>
      <c r="G562" t="s">
        <v>27</v>
      </c>
      <c r="H562">
        <v>2023</v>
      </c>
      <c r="I562">
        <v>14669</v>
      </c>
      <c r="J562">
        <v>2</v>
      </c>
      <c r="K562" s="5">
        <v>157445.29610000001</v>
      </c>
      <c r="L562" s="6">
        <v>115364.3708</v>
      </c>
      <c r="M5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3" spans="1:13" x14ac:dyDescent="0.2">
      <c r="A563" t="s">
        <v>2721</v>
      </c>
      <c r="B563" t="s">
        <v>32</v>
      </c>
      <c r="C563">
        <v>3</v>
      </c>
      <c r="D563" s="6">
        <v>470924.73</v>
      </c>
      <c r="E563" s="6">
        <v>1708600456.79</v>
      </c>
      <c r="F563">
        <v>6</v>
      </c>
      <c r="G563" t="s">
        <v>16</v>
      </c>
      <c r="H563">
        <v>2010</v>
      </c>
      <c r="I563">
        <v>9277</v>
      </c>
      <c r="J563">
        <v>15</v>
      </c>
      <c r="K563" s="5">
        <v>3627.181615</v>
      </c>
      <c r="L563" s="6">
        <v>78487.455430000002</v>
      </c>
      <c r="M5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4" spans="1:13" x14ac:dyDescent="0.2">
      <c r="A564" t="s">
        <v>2724</v>
      </c>
      <c r="B564" t="s">
        <v>12</v>
      </c>
      <c r="C564">
        <v>3</v>
      </c>
      <c r="D564" s="6">
        <v>375888.16</v>
      </c>
      <c r="E564" s="6">
        <v>15934219934.110001</v>
      </c>
      <c r="F564">
        <v>1</v>
      </c>
      <c r="G564" t="s">
        <v>13</v>
      </c>
      <c r="H564">
        <v>2022</v>
      </c>
      <c r="I564">
        <v>5914</v>
      </c>
      <c r="J564">
        <v>3</v>
      </c>
      <c r="K564" s="5">
        <v>42389.853759999998</v>
      </c>
      <c r="L564" s="6">
        <v>375888.158</v>
      </c>
      <c r="M5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5" spans="1:13" x14ac:dyDescent="0.2">
      <c r="A565" t="s">
        <v>2725</v>
      </c>
      <c r="B565" t="s">
        <v>24</v>
      </c>
      <c r="C565">
        <v>4</v>
      </c>
      <c r="D565" s="6">
        <v>351882.83</v>
      </c>
      <c r="E565" s="6">
        <v>5647415017.96</v>
      </c>
      <c r="F565">
        <v>2</v>
      </c>
      <c r="G565" t="s">
        <v>19</v>
      </c>
      <c r="H565">
        <v>2000</v>
      </c>
      <c r="I565">
        <v>12067</v>
      </c>
      <c r="J565">
        <v>25</v>
      </c>
      <c r="K565" s="5">
        <v>16048.135029999999</v>
      </c>
      <c r="L565" s="6">
        <v>175941.41390000001</v>
      </c>
      <c r="M5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6" spans="1:13" x14ac:dyDescent="0.2">
      <c r="A566" t="s">
        <v>2726</v>
      </c>
      <c r="B566" t="s">
        <v>24</v>
      </c>
      <c r="C566">
        <v>3</v>
      </c>
      <c r="D566" s="6">
        <v>2348.8000000000002</v>
      </c>
      <c r="E566" s="6">
        <v>9525476107.2999992</v>
      </c>
      <c r="F566">
        <v>42</v>
      </c>
      <c r="G566" t="s">
        <v>29</v>
      </c>
      <c r="H566">
        <v>2012</v>
      </c>
      <c r="I566">
        <v>2007</v>
      </c>
      <c r="J566">
        <v>13</v>
      </c>
      <c r="K566" s="5">
        <v>4055458.6669999999</v>
      </c>
      <c r="L566" s="7">
        <v>55.923882570000004</v>
      </c>
      <c r="M5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7" spans="1:13" x14ac:dyDescent="0.2">
      <c r="A567" t="s">
        <v>2728</v>
      </c>
      <c r="B567" t="s">
        <v>49</v>
      </c>
      <c r="C567">
        <v>2</v>
      </c>
      <c r="D567" s="6">
        <v>6434.98</v>
      </c>
      <c r="E567" s="6">
        <v>17854934705.709999</v>
      </c>
      <c r="F567">
        <v>2</v>
      </c>
      <c r="G567" t="s">
        <v>21</v>
      </c>
      <c r="H567">
        <v>2007</v>
      </c>
      <c r="I567">
        <v>19872</v>
      </c>
      <c r="J567">
        <v>18</v>
      </c>
      <c r="K567" s="5">
        <v>2774665.2880000002</v>
      </c>
      <c r="L567" s="6">
        <v>3217.4922769999998</v>
      </c>
      <c r="M5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8" spans="1:13" x14ac:dyDescent="0.2">
      <c r="A568" t="s">
        <v>2732</v>
      </c>
      <c r="B568" t="s">
        <v>42</v>
      </c>
      <c r="C568">
        <v>9</v>
      </c>
      <c r="D568" s="6">
        <v>232300.9</v>
      </c>
      <c r="E568" s="6">
        <v>5348451776.1000004</v>
      </c>
      <c r="F568">
        <v>8</v>
      </c>
      <c r="G568" t="s">
        <v>16</v>
      </c>
      <c r="H568">
        <v>2013</v>
      </c>
      <c r="I568">
        <v>9145</v>
      </c>
      <c r="J568">
        <v>12</v>
      </c>
      <c r="K568" s="5">
        <v>23022.80976</v>
      </c>
      <c r="L568" s="6">
        <v>29037.61276</v>
      </c>
      <c r="M5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69" spans="1:13" x14ac:dyDescent="0.2">
      <c r="A569" t="s">
        <v>2737</v>
      </c>
      <c r="B569" t="s">
        <v>24</v>
      </c>
      <c r="C569">
        <v>3</v>
      </c>
      <c r="D569" s="6">
        <v>276905.99</v>
      </c>
      <c r="E569" s="6">
        <v>4297929245.4799995</v>
      </c>
      <c r="F569">
        <v>12</v>
      </c>
      <c r="G569" t="s">
        <v>33</v>
      </c>
      <c r="H569">
        <v>2006</v>
      </c>
      <c r="I569">
        <v>6258</v>
      </c>
      <c r="J569">
        <v>19</v>
      </c>
      <c r="K569" s="5">
        <v>15520.2577</v>
      </c>
      <c r="L569" s="6">
        <v>23075.499250000001</v>
      </c>
      <c r="M5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0" spans="1:13" x14ac:dyDescent="0.2">
      <c r="A570" t="s">
        <v>2740</v>
      </c>
      <c r="B570" t="s">
        <v>49</v>
      </c>
      <c r="C570">
        <v>2</v>
      </c>
      <c r="D570" s="6">
        <v>169572.99</v>
      </c>
      <c r="E570" s="6">
        <v>69108486509.009995</v>
      </c>
      <c r="F570">
        <v>14</v>
      </c>
      <c r="G570" t="s">
        <v>19</v>
      </c>
      <c r="H570">
        <v>2001</v>
      </c>
      <c r="I570">
        <v>16079</v>
      </c>
      <c r="J570">
        <v>24</v>
      </c>
      <c r="K570" s="5">
        <v>407543.1813</v>
      </c>
      <c r="L570" s="6">
        <v>12112.35663</v>
      </c>
      <c r="M5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1" spans="1:13" x14ac:dyDescent="0.2">
      <c r="A571" t="s">
        <v>2742</v>
      </c>
      <c r="B571" t="s">
        <v>9</v>
      </c>
      <c r="C571">
        <v>9</v>
      </c>
      <c r="D571" s="6">
        <v>148191.34</v>
      </c>
      <c r="E571" s="6">
        <v>6919388479.9200001</v>
      </c>
      <c r="F571">
        <v>4</v>
      </c>
      <c r="G571" t="s">
        <v>19</v>
      </c>
      <c r="H571">
        <v>2021</v>
      </c>
      <c r="I571">
        <v>6557</v>
      </c>
      <c r="J571">
        <v>4</v>
      </c>
      <c r="K571" s="5">
        <v>46691.258240000003</v>
      </c>
      <c r="L571" s="6">
        <v>37047.835879999999</v>
      </c>
      <c r="M5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2" spans="1:13" x14ac:dyDescent="0.2">
      <c r="A572" t="s">
        <v>2744</v>
      </c>
      <c r="B572" t="s">
        <v>9</v>
      </c>
      <c r="C572">
        <v>5</v>
      </c>
      <c r="D572" s="6">
        <v>86061.58</v>
      </c>
      <c r="E572" s="6">
        <v>1941754889.1800001</v>
      </c>
      <c r="F572">
        <v>2</v>
      </c>
      <c r="G572" t="s">
        <v>19</v>
      </c>
      <c r="H572">
        <v>2003</v>
      </c>
      <c r="I572">
        <v>16397</v>
      </c>
      <c r="J572">
        <v>22</v>
      </c>
      <c r="K572" s="5">
        <v>22561.388900000002</v>
      </c>
      <c r="L572" s="6">
        <v>43030.791140000001</v>
      </c>
      <c r="M5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3" spans="1:13" x14ac:dyDescent="0.2">
      <c r="A573" t="s">
        <v>297</v>
      </c>
      <c r="B573" t="s">
        <v>42</v>
      </c>
      <c r="C573">
        <v>4</v>
      </c>
      <c r="D573" s="6">
        <v>303636.68</v>
      </c>
      <c r="E573" s="6">
        <v>1025912839.23</v>
      </c>
      <c r="F573">
        <v>14</v>
      </c>
      <c r="G573" t="s">
        <v>16</v>
      </c>
      <c r="H573">
        <v>2013</v>
      </c>
      <c r="I573">
        <v>8875</v>
      </c>
      <c r="J573">
        <v>12</v>
      </c>
      <c r="K573" s="5">
        <v>3377.7512860000002</v>
      </c>
      <c r="L573" s="6">
        <v>21688.334630000001</v>
      </c>
      <c r="M5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4" spans="1:13" x14ac:dyDescent="0.2">
      <c r="A574" t="s">
        <v>2747</v>
      </c>
      <c r="B574" t="s">
        <v>24</v>
      </c>
      <c r="C574">
        <v>10</v>
      </c>
      <c r="D574" s="6">
        <v>280179.65000000002</v>
      </c>
      <c r="E574" s="6">
        <v>13657715801.08</v>
      </c>
      <c r="F574">
        <v>13</v>
      </c>
      <c r="G574" t="s">
        <v>27</v>
      </c>
      <c r="H574">
        <v>2016</v>
      </c>
      <c r="I574">
        <v>1286</v>
      </c>
      <c r="J574">
        <v>9</v>
      </c>
      <c r="K574" s="5">
        <v>48745.280939999997</v>
      </c>
      <c r="L574" s="6">
        <v>21552.280559999999</v>
      </c>
      <c r="M5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5" spans="1:13" x14ac:dyDescent="0.2">
      <c r="A575" t="s">
        <v>2751</v>
      </c>
      <c r="B575" t="s">
        <v>32</v>
      </c>
      <c r="C575">
        <v>2</v>
      </c>
      <c r="D575" s="6">
        <v>455909.66</v>
      </c>
      <c r="E575" s="6">
        <v>1287701705.79</v>
      </c>
      <c r="F575">
        <v>12</v>
      </c>
      <c r="G575" t="s">
        <v>33</v>
      </c>
      <c r="H575">
        <v>2016</v>
      </c>
      <c r="I575">
        <v>13584</v>
      </c>
      <c r="J575">
        <v>9</v>
      </c>
      <c r="K575" s="5">
        <v>2823.466797</v>
      </c>
      <c r="L575" s="6">
        <v>37992.47193</v>
      </c>
      <c r="M5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6" spans="1:13" x14ac:dyDescent="0.2">
      <c r="A576" t="s">
        <v>2752</v>
      </c>
      <c r="B576" t="s">
        <v>32</v>
      </c>
      <c r="C576">
        <v>6</v>
      </c>
      <c r="D576" s="6">
        <v>452529.01</v>
      </c>
      <c r="E576" s="6">
        <v>12809761715.879999</v>
      </c>
      <c r="F576">
        <v>3</v>
      </c>
      <c r="G576" t="s">
        <v>21</v>
      </c>
      <c r="H576">
        <v>2021</v>
      </c>
      <c r="I576">
        <v>1763</v>
      </c>
      <c r="J576">
        <v>4</v>
      </c>
      <c r="K576" s="5">
        <v>28306.051090000001</v>
      </c>
      <c r="L576" s="6">
        <v>150843.00229999999</v>
      </c>
      <c r="M5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7" spans="1:13" x14ac:dyDescent="0.2">
      <c r="A577" t="s">
        <v>2753</v>
      </c>
      <c r="B577" t="s">
        <v>12</v>
      </c>
      <c r="C577">
        <v>10</v>
      </c>
      <c r="D577" s="6">
        <v>258396.31</v>
      </c>
      <c r="E577" s="6">
        <v>64302071022.5</v>
      </c>
      <c r="F577">
        <v>38</v>
      </c>
      <c r="G577" t="s">
        <v>16</v>
      </c>
      <c r="H577">
        <v>2003</v>
      </c>
      <c r="I577">
        <v>11138</v>
      </c>
      <c r="J577">
        <v>22</v>
      </c>
      <c r="K577" s="5">
        <v>248849.5736</v>
      </c>
      <c r="L577" s="6">
        <v>6799.9030080000002</v>
      </c>
      <c r="M5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8" spans="1:13" x14ac:dyDescent="0.2">
      <c r="A578" t="s">
        <v>2754</v>
      </c>
      <c r="B578" t="s">
        <v>49</v>
      </c>
      <c r="C578">
        <v>10</v>
      </c>
      <c r="D578" s="6">
        <v>395991.67</v>
      </c>
      <c r="E578" s="6">
        <v>11843278098.940001</v>
      </c>
      <c r="F578">
        <v>15</v>
      </c>
      <c r="G578" t="s">
        <v>33</v>
      </c>
      <c r="H578">
        <v>2022</v>
      </c>
      <c r="I578">
        <v>10399</v>
      </c>
      <c r="J578">
        <v>3</v>
      </c>
      <c r="K578" s="5">
        <v>29906.896980000001</v>
      </c>
      <c r="L578" s="6">
        <v>26399.444729999999</v>
      </c>
      <c r="M5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79" spans="1:13" x14ac:dyDescent="0.2">
      <c r="A579" t="s">
        <v>2755</v>
      </c>
      <c r="B579" t="s">
        <v>9</v>
      </c>
      <c r="C579">
        <v>8</v>
      </c>
      <c r="D579" s="6">
        <v>308694.8</v>
      </c>
      <c r="E579" s="6">
        <v>6322887947.9700003</v>
      </c>
      <c r="F579">
        <v>11</v>
      </c>
      <c r="G579" t="s">
        <v>13</v>
      </c>
      <c r="H579">
        <v>2021</v>
      </c>
      <c r="I579">
        <v>9978</v>
      </c>
      <c r="J579">
        <v>4</v>
      </c>
      <c r="K579" s="5">
        <v>20481.651099999999</v>
      </c>
      <c r="L579" s="6">
        <v>28063.163919999999</v>
      </c>
      <c r="M5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0" spans="1:13" x14ac:dyDescent="0.2">
      <c r="A580" t="s">
        <v>2759</v>
      </c>
      <c r="B580" t="s">
        <v>9</v>
      </c>
      <c r="C580">
        <v>2</v>
      </c>
      <c r="D580" s="6">
        <v>359163.08</v>
      </c>
      <c r="E580" s="6">
        <v>882397465.49000001</v>
      </c>
      <c r="F580">
        <v>11</v>
      </c>
      <c r="G580" t="s">
        <v>21</v>
      </c>
      <c r="H580">
        <v>2007</v>
      </c>
      <c r="I580">
        <v>2511</v>
      </c>
      <c r="J580">
        <v>18</v>
      </c>
      <c r="K580" s="5">
        <v>2455.815619</v>
      </c>
      <c r="L580" s="6">
        <v>32651.189119999999</v>
      </c>
      <c r="M5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1" spans="1:13" x14ac:dyDescent="0.2">
      <c r="A581" t="s">
        <v>2760</v>
      </c>
      <c r="B581" t="s">
        <v>12</v>
      </c>
      <c r="C581">
        <v>10</v>
      </c>
      <c r="D581" s="6">
        <v>385208.11</v>
      </c>
      <c r="E581" s="6">
        <v>13304005612.799999</v>
      </c>
      <c r="F581">
        <v>8</v>
      </c>
      <c r="G581" t="s">
        <v>33</v>
      </c>
      <c r="H581">
        <v>2003</v>
      </c>
      <c r="I581">
        <v>1336</v>
      </c>
      <c r="J581">
        <v>22</v>
      </c>
      <c r="K581" s="5">
        <v>34536.189689999999</v>
      </c>
      <c r="L581" s="6">
        <v>48151.013919999998</v>
      </c>
      <c r="M5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2" spans="1:13" x14ac:dyDescent="0.2">
      <c r="A582" t="s">
        <v>2761</v>
      </c>
      <c r="B582" t="s">
        <v>49</v>
      </c>
      <c r="C582">
        <v>8</v>
      </c>
      <c r="D582" s="6">
        <v>357491.45</v>
      </c>
      <c r="E582" s="6">
        <v>14854242865.469999</v>
      </c>
      <c r="F582">
        <v>15</v>
      </c>
      <c r="G582" t="s">
        <v>35</v>
      </c>
      <c r="H582">
        <v>2016</v>
      </c>
      <c r="I582">
        <v>16163</v>
      </c>
      <c r="J582">
        <v>9</v>
      </c>
      <c r="K582" s="5">
        <v>41550.323539999998</v>
      </c>
      <c r="L582" s="6">
        <v>23832.763269999999</v>
      </c>
      <c r="M5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3" spans="1:13" x14ac:dyDescent="0.2">
      <c r="A583" t="s">
        <v>2767</v>
      </c>
      <c r="B583" t="s">
        <v>42</v>
      </c>
      <c r="C583">
        <v>7</v>
      </c>
      <c r="D583" s="6">
        <v>211510.3</v>
      </c>
      <c r="E583" s="6">
        <v>6155651110.4700003</v>
      </c>
      <c r="F583">
        <v>10</v>
      </c>
      <c r="G583" t="s">
        <v>35</v>
      </c>
      <c r="H583">
        <v>2013</v>
      </c>
      <c r="I583">
        <v>95</v>
      </c>
      <c r="J583">
        <v>12</v>
      </c>
      <c r="K583" s="5">
        <v>29102.316449999998</v>
      </c>
      <c r="L583" s="6">
        <v>21151.029719999999</v>
      </c>
      <c r="M5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4" spans="1:13" x14ac:dyDescent="0.2">
      <c r="A584" t="s">
        <v>2770</v>
      </c>
      <c r="B584" t="s">
        <v>12</v>
      </c>
      <c r="C584">
        <v>7</v>
      </c>
      <c r="D584" s="6">
        <v>88994.1</v>
      </c>
      <c r="E584" s="6">
        <v>43287666627.559998</v>
      </c>
      <c r="F584">
        <v>34</v>
      </c>
      <c r="G584" t="s">
        <v>27</v>
      </c>
      <c r="H584">
        <v>2002</v>
      </c>
      <c r="I584">
        <v>12796</v>
      </c>
      <c r="J584">
        <v>23</v>
      </c>
      <c r="K584" s="5">
        <v>486409.51559999998</v>
      </c>
      <c r="L584" s="6">
        <v>2617.473563</v>
      </c>
      <c r="M5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5" spans="1:13" x14ac:dyDescent="0.2">
      <c r="A585" t="s">
        <v>2771</v>
      </c>
      <c r="B585" t="s">
        <v>15</v>
      </c>
      <c r="C585">
        <v>4</v>
      </c>
      <c r="D585" s="6">
        <v>367508.08</v>
      </c>
      <c r="E585" s="6">
        <v>14446372000.16</v>
      </c>
      <c r="F585">
        <v>7</v>
      </c>
      <c r="G585" t="s">
        <v>29</v>
      </c>
      <c r="H585">
        <v>2020</v>
      </c>
      <c r="I585">
        <v>2227</v>
      </c>
      <c r="J585">
        <v>5</v>
      </c>
      <c r="K585" s="5">
        <v>39307.992010000002</v>
      </c>
      <c r="L585" s="6">
        <v>52501.153639999997</v>
      </c>
      <c r="M5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6" spans="1:13" x14ac:dyDescent="0.2">
      <c r="A586" t="s">
        <v>2773</v>
      </c>
      <c r="B586" t="s">
        <v>24</v>
      </c>
      <c r="C586">
        <v>4</v>
      </c>
      <c r="D586" s="6">
        <v>114165.74</v>
      </c>
      <c r="E586" s="6">
        <v>40860676761.330002</v>
      </c>
      <c r="F586">
        <v>5</v>
      </c>
      <c r="G586" t="s">
        <v>21</v>
      </c>
      <c r="H586">
        <v>2017</v>
      </c>
      <c r="I586">
        <v>5002</v>
      </c>
      <c r="J586">
        <v>8</v>
      </c>
      <c r="K586" s="5">
        <v>357905.6311</v>
      </c>
      <c r="L586" s="6">
        <v>22833.14876</v>
      </c>
      <c r="M5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7" spans="1:13" x14ac:dyDescent="0.2">
      <c r="A587" t="s">
        <v>2775</v>
      </c>
      <c r="B587" t="s">
        <v>18</v>
      </c>
      <c r="C587">
        <v>6</v>
      </c>
      <c r="D587" s="6">
        <v>367765.47</v>
      </c>
      <c r="E587" s="6">
        <v>17207131536.23</v>
      </c>
      <c r="F587">
        <v>9</v>
      </c>
      <c r="G587" t="s">
        <v>21</v>
      </c>
      <c r="H587">
        <v>2001</v>
      </c>
      <c r="I587">
        <v>1842</v>
      </c>
      <c r="J587">
        <v>24</v>
      </c>
      <c r="K587" s="5">
        <v>46787.328439999997</v>
      </c>
      <c r="L587" s="6">
        <v>40862.829850000002</v>
      </c>
      <c r="M5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8" spans="1:13" x14ac:dyDescent="0.2">
      <c r="A588" t="s">
        <v>2778</v>
      </c>
      <c r="B588" t="s">
        <v>24</v>
      </c>
      <c r="C588">
        <v>10</v>
      </c>
      <c r="D588" s="6">
        <v>470023.65</v>
      </c>
      <c r="E588" s="6">
        <v>7218720657.4899998</v>
      </c>
      <c r="F588">
        <v>2</v>
      </c>
      <c r="G588" t="s">
        <v>21</v>
      </c>
      <c r="H588">
        <v>2014</v>
      </c>
      <c r="I588">
        <v>1094</v>
      </c>
      <c r="J588">
        <v>11</v>
      </c>
      <c r="K588" s="5">
        <v>15357.207270000001</v>
      </c>
      <c r="L588" s="6">
        <v>235011.82560000001</v>
      </c>
      <c r="M5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89" spans="1:13" x14ac:dyDescent="0.2">
      <c r="A589" t="s">
        <v>2782</v>
      </c>
      <c r="B589" t="s">
        <v>42</v>
      </c>
      <c r="C589">
        <v>3</v>
      </c>
      <c r="D589" s="6">
        <v>205501.69</v>
      </c>
      <c r="E589" s="6">
        <v>62135373505.860001</v>
      </c>
      <c r="F589">
        <v>4</v>
      </c>
      <c r="G589" t="s">
        <v>33</v>
      </c>
      <c r="H589">
        <v>2018</v>
      </c>
      <c r="I589">
        <v>16034</v>
      </c>
      <c r="J589">
        <v>7</v>
      </c>
      <c r="K589" s="5">
        <v>302358.42680000002</v>
      </c>
      <c r="L589" s="6">
        <v>51375.422749999998</v>
      </c>
      <c r="M5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0" spans="1:13" x14ac:dyDescent="0.2">
      <c r="A590" t="s">
        <v>2783</v>
      </c>
      <c r="B590" t="s">
        <v>42</v>
      </c>
      <c r="C590">
        <v>7</v>
      </c>
      <c r="D590" s="6">
        <v>442179.53</v>
      </c>
      <c r="E590" s="6">
        <v>15718256742.83</v>
      </c>
      <c r="F590">
        <v>17</v>
      </c>
      <c r="G590" t="s">
        <v>35</v>
      </c>
      <c r="H590">
        <v>2000</v>
      </c>
      <c r="I590">
        <v>435</v>
      </c>
      <c r="J590">
        <v>25</v>
      </c>
      <c r="K590" s="5">
        <v>35546.228210000001</v>
      </c>
      <c r="L590" s="6">
        <v>26010.560720000001</v>
      </c>
      <c r="M5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1" spans="1:13" x14ac:dyDescent="0.2">
      <c r="A591" t="s">
        <v>2784</v>
      </c>
      <c r="B591" t="s">
        <v>15</v>
      </c>
      <c r="C591">
        <v>2</v>
      </c>
      <c r="D591" s="6">
        <v>82968.03</v>
      </c>
      <c r="E591" s="6">
        <v>32147685088</v>
      </c>
      <c r="F591">
        <v>8</v>
      </c>
      <c r="G591" t="s">
        <v>13</v>
      </c>
      <c r="H591">
        <v>2008</v>
      </c>
      <c r="I591">
        <v>5499</v>
      </c>
      <c r="J591">
        <v>17</v>
      </c>
      <c r="K591" s="5">
        <v>387469.76490000001</v>
      </c>
      <c r="L591" s="6">
        <v>10371.00344</v>
      </c>
      <c r="M5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2" spans="1:13" x14ac:dyDescent="0.2">
      <c r="A592" t="s">
        <v>2786</v>
      </c>
      <c r="B592" t="s">
        <v>32</v>
      </c>
      <c r="C592">
        <v>5</v>
      </c>
      <c r="D592" s="6">
        <v>3616.54</v>
      </c>
      <c r="E592" s="6">
        <v>14638005029.24</v>
      </c>
      <c r="F592">
        <v>17</v>
      </c>
      <c r="G592" t="s">
        <v>35</v>
      </c>
      <c r="H592">
        <v>2010</v>
      </c>
      <c r="I592">
        <v>12276</v>
      </c>
      <c r="J592">
        <v>15</v>
      </c>
      <c r="K592" s="5">
        <v>4047516.4569999999</v>
      </c>
      <c r="L592" s="6">
        <v>212.73759250000001</v>
      </c>
      <c r="M5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3" spans="1:13" x14ac:dyDescent="0.2">
      <c r="A593" t="s">
        <v>2792</v>
      </c>
      <c r="B593" t="s">
        <v>49</v>
      </c>
      <c r="C593">
        <v>4</v>
      </c>
      <c r="D593" s="6">
        <v>340257.57</v>
      </c>
      <c r="E593" s="6">
        <v>8638419345.5200005</v>
      </c>
      <c r="F593">
        <v>10</v>
      </c>
      <c r="G593" t="s">
        <v>33</v>
      </c>
      <c r="H593">
        <v>2020</v>
      </c>
      <c r="I593">
        <v>19152</v>
      </c>
      <c r="J593">
        <v>5</v>
      </c>
      <c r="K593" s="5">
        <v>25386.88321</v>
      </c>
      <c r="L593" s="6">
        <v>34025.756600000001</v>
      </c>
      <c r="M5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4" spans="1:13" x14ac:dyDescent="0.2">
      <c r="A594" t="s">
        <v>2794</v>
      </c>
      <c r="B594" t="s">
        <v>49</v>
      </c>
      <c r="C594">
        <v>6</v>
      </c>
      <c r="D594" s="6">
        <v>121080.28</v>
      </c>
      <c r="E594" s="6">
        <v>54034793141.410004</v>
      </c>
      <c r="F594">
        <v>32</v>
      </c>
      <c r="G594" t="s">
        <v>37</v>
      </c>
      <c r="H594">
        <v>2016</v>
      </c>
      <c r="I594">
        <v>6492</v>
      </c>
      <c r="J594">
        <v>9</v>
      </c>
      <c r="K594" s="5">
        <v>446271.43160000001</v>
      </c>
      <c r="L594" s="6">
        <v>3783.758902</v>
      </c>
      <c r="M5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5" spans="1:13" x14ac:dyDescent="0.2">
      <c r="A595" t="s">
        <v>2795</v>
      </c>
      <c r="B595" t="s">
        <v>24</v>
      </c>
      <c r="C595">
        <v>3</v>
      </c>
      <c r="D595" s="6">
        <v>289953.48</v>
      </c>
      <c r="E595" s="6">
        <v>9721708045.6100006</v>
      </c>
      <c r="F595">
        <v>14</v>
      </c>
      <c r="G595" t="s">
        <v>19</v>
      </c>
      <c r="H595">
        <v>2016</v>
      </c>
      <c r="I595">
        <v>256</v>
      </c>
      <c r="J595">
        <v>9</v>
      </c>
      <c r="K595" s="5">
        <v>33527.509980000003</v>
      </c>
      <c r="L595" s="6">
        <v>20710.962640000002</v>
      </c>
      <c r="M5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6" spans="1:13" x14ac:dyDescent="0.2">
      <c r="A596" t="s">
        <v>2797</v>
      </c>
      <c r="B596" t="s">
        <v>49</v>
      </c>
      <c r="C596">
        <v>5</v>
      </c>
      <c r="D596" s="6">
        <v>377969.16</v>
      </c>
      <c r="E596" s="6">
        <v>1720193983.2</v>
      </c>
      <c r="F596">
        <v>8</v>
      </c>
      <c r="G596" t="s">
        <v>16</v>
      </c>
      <c r="H596">
        <v>2010</v>
      </c>
      <c r="I596">
        <v>15286</v>
      </c>
      <c r="J596">
        <v>15</v>
      </c>
      <c r="K596" s="5">
        <v>4550.149007</v>
      </c>
      <c r="L596" s="6">
        <v>47246.14544</v>
      </c>
      <c r="M5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7" spans="1:13" x14ac:dyDescent="0.2">
      <c r="A597" t="s">
        <v>2804</v>
      </c>
      <c r="B597" t="s">
        <v>32</v>
      </c>
      <c r="C597">
        <v>4</v>
      </c>
      <c r="D597" s="6">
        <v>496647.77</v>
      </c>
      <c r="E597" s="6">
        <v>12594082857.43</v>
      </c>
      <c r="F597">
        <v>16</v>
      </c>
      <c r="G597" t="s">
        <v>10</v>
      </c>
      <c r="H597">
        <v>2000</v>
      </c>
      <c r="I597">
        <v>8007</v>
      </c>
      <c r="J597">
        <v>25</v>
      </c>
      <c r="K597" s="5">
        <v>25357.17844</v>
      </c>
      <c r="L597" s="6">
        <v>31040.485830000001</v>
      </c>
      <c r="M5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8" spans="1:13" x14ac:dyDescent="0.2">
      <c r="A598" t="s">
        <v>2805</v>
      </c>
      <c r="B598" t="s">
        <v>49</v>
      </c>
      <c r="C598">
        <v>8</v>
      </c>
      <c r="D598" s="6">
        <v>330170.14</v>
      </c>
      <c r="E598" s="6">
        <v>15165291260.129999</v>
      </c>
      <c r="F598">
        <v>16</v>
      </c>
      <c r="G598" t="s">
        <v>27</v>
      </c>
      <c r="H598">
        <v>2010</v>
      </c>
      <c r="I598">
        <v>1863</v>
      </c>
      <c r="J598">
        <v>15</v>
      </c>
      <c r="K598" s="5">
        <v>45930.74682</v>
      </c>
      <c r="L598" s="6">
        <v>20635.633730000001</v>
      </c>
      <c r="M5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599" spans="1:13" x14ac:dyDescent="0.2">
      <c r="A599" t="s">
        <v>2807</v>
      </c>
      <c r="B599" t="s">
        <v>42</v>
      </c>
      <c r="C599">
        <v>2</v>
      </c>
      <c r="D599" s="6">
        <v>477665.52</v>
      </c>
      <c r="E599" s="6">
        <v>22067882575.009998</v>
      </c>
      <c r="F599">
        <v>12</v>
      </c>
      <c r="G599" t="s">
        <v>35</v>
      </c>
      <c r="H599">
        <v>2021</v>
      </c>
      <c r="I599">
        <v>1449</v>
      </c>
      <c r="J599">
        <v>4</v>
      </c>
      <c r="K599" s="5">
        <v>46198.446049999999</v>
      </c>
      <c r="L599" s="6">
        <v>39805.460279999999</v>
      </c>
      <c r="M5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0" spans="1:13" x14ac:dyDescent="0.2">
      <c r="A600" t="s">
        <v>2809</v>
      </c>
      <c r="B600" t="s">
        <v>12</v>
      </c>
      <c r="C600">
        <v>7</v>
      </c>
      <c r="D600" s="6">
        <v>226699.01</v>
      </c>
      <c r="E600" s="6">
        <v>9585378297.0499992</v>
      </c>
      <c r="F600">
        <v>3</v>
      </c>
      <c r="G600" t="s">
        <v>21</v>
      </c>
      <c r="H600">
        <v>2015</v>
      </c>
      <c r="I600">
        <v>811</v>
      </c>
      <c r="J600">
        <v>10</v>
      </c>
      <c r="K600" s="5">
        <v>42281.401239999999</v>
      </c>
      <c r="L600" s="6">
        <v>75566.335049999994</v>
      </c>
      <c r="M6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1" spans="1:13" x14ac:dyDescent="0.2">
      <c r="A601" t="s">
        <v>2811</v>
      </c>
      <c r="B601" t="s">
        <v>18</v>
      </c>
      <c r="C601">
        <v>9</v>
      </c>
      <c r="D601" s="6">
        <v>498935.01</v>
      </c>
      <c r="E601" s="6">
        <v>19759997234.450001</v>
      </c>
      <c r="F601">
        <v>15</v>
      </c>
      <c r="G601" t="s">
        <v>16</v>
      </c>
      <c r="H601">
        <v>2000</v>
      </c>
      <c r="I601">
        <v>16746</v>
      </c>
      <c r="J601">
        <v>25</v>
      </c>
      <c r="K601" s="5">
        <v>39603.35108</v>
      </c>
      <c r="L601" s="6">
        <v>33262.333890000002</v>
      </c>
      <c r="M6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2" spans="1:13" x14ac:dyDescent="0.2">
      <c r="A602" t="s">
        <v>2816</v>
      </c>
      <c r="B602" t="s">
        <v>9</v>
      </c>
      <c r="C602">
        <v>1</v>
      </c>
      <c r="D602" s="6">
        <v>450840.56</v>
      </c>
      <c r="E602" s="6">
        <v>1139250856.74</v>
      </c>
      <c r="F602">
        <v>13</v>
      </c>
      <c r="G602" t="s">
        <v>16</v>
      </c>
      <c r="H602">
        <v>2016</v>
      </c>
      <c r="I602">
        <v>4433</v>
      </c>
      <c r="J602">
        <v>9</v>
      </c>
      <c r="K602" s="5">
        <v>2525.948449</v>
      </c>
      <c r="L602" s="6">
        <v>34680.043160000001</v>
      </c>
      <c r="M6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3" spans="1:13" x14ac:dyDescent="0.2">
      <c r="A603" t="s">
        <v>2818</v>
      </c>
      <c r="B603" t="s">
        <v>32</v>
      </c>
      <c r="C603">
        <v>6</v>
      </c>
      <c r="D603" s="6">
        <v>323265.39</v>
      </c>
      <c r="E603" s="6">
        <v>16160605545.73</v>
      </c>
      <c r="F603">
        <v>6</v>
      </c>
      <c r="G603" t="s">
        <v>21</v>
      </c>
      <c r="H603">
        <v>2005</v>
      </c>
      <c r="I603">
        <v>18737</v>
      </c>
      <c r="J603">
        <v>20</v>
      </c>
      <c r="K603" s="5">
        <v>49990.759870000002</v>
      </c>
      <c r="L603" s="6">
        <v>53877.564319999998</v>
      </c>
      <c r="M6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4" spans="1:13" x14ac:dyDescent="0.2">
      <c r="A604" t="s">
        <v>2819</v>
      </c>
      <c r="B604" t="s">
        <v>12</v>
      </c>
      <c r="C604">
        <v>8</v>
      </c>
      <c r="D604" s="6">
        <v>72020.639999999999</v>
      </c>
      <c r="E604" s="6">
        <v>32919986312.23</v>
      </c>
      <c r="F604">
        <v>48</v>
      </c>
      <c r="G604" t="s">
        <v>16</v>
      </c>
      <c r="H604">
        <v>2020</v>
      </c>
      <c r="I604">
        <v>3257</v>
      </c>
      <c r="J604">
        <v>5</v>
      </c>
      <c r="K604" s="5">
        <v>457089.99959999998</v>
      </c>
      <c r="L604" s="6">
        <v>1500.429999</v>
      </c>
      <c r="M6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5" spans="1:13" x14ac:dyDescent="0.2">
      <c r="A605" t="s">
        <v>2821</v>
      </c>
      <c r="B605" t="s">
        <v>49</v>
      </c>
      <c r="C605">
        <v>10</v>
      </c>
      <c r="D605" s="6">
        <v>304576.52</v>
      </c>
      <c r="E605" s="6">
        <v>1488734255.52</v>
      </c>
      <c r="F605">
        <v>2</v>
      </c>
      <c r="G605" t="s">
        <v>29</v>
      </c>
      <c r="H605">
        <v>2007</v>
      </c>
      <c r="I605">
        <v>3702</v>
      </c>
      <c r="J605">
        <v>18</v>
      </c>
      <c r="K605" s="5">
        <v>4886.8824999999997</v>
      </c>
      <c r="L605" s="6">
        <v>152288.26139999999</v>
      </c>
      <c r="M6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6" spans="1:13" x14ac:dyDescent="0.2">
      <c r="A606" t="s">
        <v>2823</v>
      </c>
      <c r="B606" t="s">
        <v>49</v>
      </c>
      <c r="C606">
        <v>8</v>
      </c>
      <c r="D606" s="6">
        <v>443073.19</v>
      </c>
      <c r="E606" s="6">
        <v>8405915510.3199997</v>
      </c>
      <c r="F606">
        <v>22</v>
      </c>
      <c r="G606" t="s">
        <v>19</v>
      </c>
      <c r="H606">
        <v>2021</v>
      </c>
      <c r="I606">
        <v>10408</v>
      </c>
      <c r="J606">
        <v>4</v>
      </c>
      <c r="K606" s="5">
        <v>18970.844260000002</v>
      </c>
      <c r="L606" s="6">
        <v>20139.690350000001</v>
      </c>
      <c r="M6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7" spans="1:13" x14ac:dyDescent="0.2">
      <c r="A607" t="s">
        <v>305</v>
      </c>
      <c r="B607" t="s">
        <v>32</v>
      </c>
      <c r="C607">
        <v>9</v>
      </c>
      <c r="D607" s="6">
        <v>419939.99</v>
      </c>
      <c r="E607" s="6">
        <v>10507816026.809999</v>
      </c>
      <c r="F607">
        <v>5</v>
      </c>
      <c r="G607" t="s">
        <v>33</v>
      </c>
      <c r="H607">
        <v>2015</v>
      </c>
      <c r="I607">
        <v>8277</v>
      </c>
      <c r="J607">
        <v>10</v>
      </c>
      <c r="K607" s="5">
        <v>25021.18476</v>
      </c>
      <c r="L607" s="6">
        <v>83987.998080000005</v>
      </c>
      <c r="M6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8" spans="1:13" x14ac:dyDescent="0.2">
      <c r="A608" t="s">
        <v>2831</v>
      </c>
      <c r="B608" t="s">
        <v>49</v>
      </c>
      <c r="C608">
        <v>2</v>
      </c>
      <c r="D608" s="6">
        <v>263637.83</v>
      </c>
      <c r="E608" s="6">
        <v>8786211590.8700008</v>
      </c>
      <c r="F608">
        <v>3</v>
      </c>
      <c r="G608" t="s">
        <v>16</v>
      </c>
      <c r="H608">
        <v>2012</v>
      </c>
      <c r="I608">
        <v>10158</v>
      </c>
      <c r="J608">
        <v>13</v>
      </c>
      <c r="K608" s="5">
        <v>33325.824670000002</v>
      </c>
      <c r="L608" s="6">
        <v>87879.275210000007</v>
      </c>
      <c r="M6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09" spans="1:13" x14ac:dyDescent="0.2">
      <c r="A609" t="s">
        <v>2834</v>
      </c>
      <c r="B609" t="s">
        <v>32</v>
      </c>
      <c r="C609">
        <v>10</v>
      </c>
      <c r="D609" s="6">
        <v>7342.04</v>
      </c>
      <c r="E609" s="6">
        <v>16170644602.370001</v>
      </c>
      <c r="F609">
        <v>20</v>
      </c>
      <c r="G609" t="s">
        <v>21</v>
      </c>
      <c r="H609">
        <v>2021</v>
      </c>
      <c r="I609">
        <v>3512</v>
      </c>
      <c r="J609">
        <v>4</v>
      </c>
      <c r="K609" s="5">
        <v>2202472.6430000002</v>
      </c>
      <c r="L609" s="6">
        <v>367.10188679999999</v>
      </c>
      <c r="M6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0" spans="1:13" x14ac:dyDescent="0.2">
      <c r="A610" t="s">
        <v>2836</v>
      </c>
      <c r="B610" t="s">
        <v>42</v>
      </c>
      <c r="C610">
        <v>4</v>
      </c>
      <c r="D610" s="6">
        <v>54672.51</v>
      </c>
      <c r="E610" s="6">
        <v>25923343397.549999</v>
      </c>
      <c r="F610">
        <v>1</v>
      </c>
      <c r="G610" t="s">
        <v>37</v>
      </c>
      <c r="H610">
        <v>2021</v>
      </c>
      <c r="I610">
        <v>18296</v>
      </c>
      <c r="J610">
        <v>4</v>
      </c>
      <c r="K610" s="5">
        <v>474155.78869999998</v>
      </c>
      <c r="L610" s="6">
        <v>54672.513420000003</v>
      </c>
      <c r="M6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1" spans="1:13" x14ac:dyDescent="0.2">
      <c r="A611" t="s">
        <v>2840</v>
      </c>
      <c r="B611" t="s">
        <v>42</v>
      </c>
      <c r="C611">
        <v>3</v>
      </c>
      <c r="D611" s="6">
        <v>111009.91</v>
      </c>
      <c r="E611" s="6">
        <v>31311351715.610001</v>
      </c>
      <c r="F611">
        <v>44</v>
      </c>
      <c r="G611" t="s">
        <v>19</v>
      </c>
      <c r="H611">
        <v>2021</v>
      </c>
      <c r="I611">
        <v>14398</v>
      </c>
      <c r="J611">
        <v>4</v>
      </c>
      <c r="K611" s="5">
        <v>282058.05940000003</v>
      </c>
      <c r="L611" s="6">
        <v>2522.952573</v>
      </c>
      <c r="M6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2" spans="1:13" x14ac:dyDescent="0.2">
      <c r="A612" t="s">
        <v>2842</v>
      </c>
      <c r="B612" t="s">
        <v>12</v>
      </c>
      <c r="C612">
        <v>3</v>
      </c>
      <c r="D612" s="6">
        <v>114812.86</v>
      </c>
      <c r="E612" s="6">
        <v>32471937510.810001</v>
      </c>
      <c r="F612">
        <v>12</v>
      </c>
      <c r="G612" t="s">
        <v>10</v>
      </c>
      <c r="H612">
        <v>2006</v>
      </c>
      <c r="I612">
        <v>18209</v>
      </c>
      <c r="J612">
        <v>19</v>
      </c>
      <c r="K612" s="5">
        <v>282823.91100000002</v>
      </c>
      <c r="L612" s="6">
        <v>9567.7385090000007</v>
      </c>
      <c r="M6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3" spans="1:13" x14ac:dyDescent="0.2">
      <c r="A613" t="s">
        <v>307</v>
      </c>
      <c r="B613" t="s">
        <v>12</v>
      </c>
      <c r="C613">
        <v>5</v>
      </c>
      <c r="D613" s="6">
        <v>401766.24</v>
      </c>
      <c r="E613" s="6">
        <v>8049152109.1599998</v>
      </c>
      <c r="F613">
        <v>14</v>
      </c>
      <c r="G613" t="s">
        <v>16</v>
      </c>
      <c r="H613">
        <v>2011</v>
      </c>
      <c r="I613">
        <v>10275</v>
      </c>
      <c r="J613">
        <v>14</v>
      </c>
      <c r="K613" s="5">
        <v>20033.41619</v>
      </c>
      <c r="L613" s="6">
        <v>28697.588739999999</v>
      </c>
      <c r="M6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4" spans="1:13" x14ac:dyDescent="0.2">
      <c r="A614" t="s">
        <v>2848</v>
      </c>
      <c r="B614" t="s">
        <v>9</v>
      </c>
      <c r="C614">
        <v>8</v>
      </c>
      <c r="D614" s="6">
        <v>294527.12</v>
      </c>
      <c r="E614" s="6">
        <v>12670799036.23</v>
      </c>
      <c r="F614">
        <v>2</v>
      </c>
      <c r="G614" t="s">
        <v>33</v>
      </c>
      <c r="H614">
        <v>2009</v>
      </c>
      <c r="I614">
        <v>1673</v>
      </c>
      <c r="J614">
        <v>16</v>
      </c>
      <c r="K614" s="5">
        <v>43019.822959999998</v>
      </c>
      <c r="L614" s="6">
        <v>147263.5594</v>
      </c>
      <c r="M6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5" spans="1:13" x14ac:dyDescent="0.2">
      <c r="A615" t="s">
        <v>2850</v>
      </c>
      <c r="B615" t="s">
        <v>49</v>
      </c>
      <c r="C615">
        <v>8</v>
      </c>
      <c r="D615" s="6">
        <v>122214.15</v>
      </c>
      <c r="E615" s="6">
        <v>5582923121.25</v>
      </c>
      <c r="F615">
        <v>6</v>
      </c>
      <c r="G615" t="s">
        <v>29</v>
      </c>
      <c r="H615">
        <v>2023</v>
      </c>
      <c r="I615">
        <v>1251</v>
      </c>
      <c r="J615">
        <v>2</v>
      </c>
      <c r="K615" s="5">
        <v>45680.480380000001</v>
      </c>
      <c r="L615" s="6">
        <v>20369.024359999999</v>
      </c>
      <c r="M6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6" spans="1:13" x14ac:dyDescent="0.2">
      <c r="A616" t="s">
        <v>2851</v>
      </c>
      <c r="B616" t="s">
        <v>18</v>
      </c>
      <c r="C616">
        <v>3</v>
      </c>
      <c r="D616" s="6">
        <v>322949.78999999998</v>
      </c>
      <c r="E616" s="6">
        <v>1076681423.0899999</v>
      </c>
      <c r="F616">
        <v>5</v>
      </c>
      <c r="G616" t="s">
        <v>35</v>
      </c>
      <c r="H616">
        <v>2014</v>
      </c>
      <c r="I616">
        <v>18257</v>
      </c>
      <c r="J616">
        <v>11</v>
      </c>
      <c r="K616" s="5">
        <v>3332.8972560000002</v>
      </c>
      <c r="L616" s="6">
        <v>64589.958270000003</v>
      </c>
      <c r="M6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7" spans="1:13" x14ac:dyDescent="0.2">
      <c r="A617" t="s">
        <v>2853</v>
      </c>
      <c r="B617" t="s">
        <v>42</v>
      </c>
      <c r="C617">
        <v>10</v>
      </c>
      <c r="D617" s="6">
        <v>246113.46</v>
      </c>
      <c r="E617" s="6">
        <v>8407626537.4200001</v>
      </c>
      <c r="F617">
        <v>2</v>
      </c>
      <c r="G617" t="s">
        <v>33</v>
      </c>
      <c r="H617">
        <v>2002</v>
      </c>
      <c r="I617">
        <v>14193</v>
      </c>
      <c r="J617">
        <v>23</v>
      </c>
      <c r="K617" s="5">
        <v>34160.587509999998</v>
      </c>
      <c r="L617" s="6">
        <v>123056.73050000001</v>
      </c>
      <c r="M6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8" spans="1:13" x14ac:dyDescent="0.2">
      <c r="A618" t="s">
        <v>2855</v>
      </c>
      <c r="B618" t="s">
        <v>18</v>
      </c>
      <c r="C618">
        <v>7</v>
      </c>
      <c r="D618" s="6">
        <v>33160.19</v>
      </c>
      <c r="E618" s="6">
        <v>10417117076.75</v>
      </c>
      <c r="F618">
        <v>1</v>
      </c>
      <c r="G618" t="s">
        <v>37</v>
      </c>
      <c r="H618">
        <v>2008</v>
      </c>
      <c r="I618">
        <v>556</v>
      </c>
      <c r="J618">
        <v>17</v>
      </c>
      <c r="K618" s="5">
        <v>314144.3149</v>
      </c>
      <c r="L618" s="6">
        <v>33160.186009999998</v>
      </c>
      <c r="M6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19" spans="1:13" x14ac:dyDescent="0.2">
      <c r="A619" t="s">
        <v>2860</v>
      </c>
      <c r="B619" t="s">
        <v>24</v>
      </c>
      <c r="C619">
        <v>1</v>
      </c>
      <c r="D619" s="6">
        <v>177584.77</v>
      </c>
      <c r="E619" s="6">
        <v>6850854315.2399998</v>
      </c>
      <c r="F619">
        <v>2</v>
      </c>
      <c r="G619" t="s">
        <v>37</v>
      </c>
      <c r="H619">
        <v>2022</v>
      </c>
      <c r="I619">
        <v>6863</v>
      </c>
      <c r="J619">
        <v>3</v>
      </c>
      <c r="K619" s="5">
        <v>38576.93939</v>
      </c>
      <c r="L619" s="6">
        <v>88792.382679999995</v>
      </c>
      <c r="M6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0" spans="1:13" x14ac:dyDescent="0.2">
      <c r="A620" t="s">
        <v>2861</v>
      </c>
      <c r="B620" t="s">
        <v>49</v>
      </c>
      <c r="C620">
        <v>6</v>
      </c>
      <c r="D620" s="6">
        <v>407805.19</v>
      </c>
      <c r="E620" s="6">
        <v>10548477676.940001</v>
      </c>
      <c r="F620">
        <v>14</v>
      </c>
      <c r="G620" t="s">
        <v>33</v>
      </c>
      <c r="H620">
        <v>2019</v>
      </c>
      <c r="I620">
        <v>9928</v>
      </c>
      <c r="J620">
        <v>6</v>
      </c>
      <c r="K620" s="5">
        <v>25865.462390000001</v>
      </c>
      <c r="L620" s="6">
        <v>29128.942330000002</v>
      </c>
      <c r="M6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1" spans="1:13" x14ac:dyDescent="0.2">
      <c r="A621" t="s">
        <v>2862</v>
      </c>
      <c r="B621" t="s">
        <v>24</v>
      </c>
      <c r="C621">
        <v>10</v>
      </c>
      <c r="D621" s="6">
        <v>18468.240000000002</v>
      </c>
      <c r="E621" s="6">
        <v>43452214657.019997</v>
      </c>
      <c r="F621">
        <v>9</v>
      </c>
      <c r="G621" t="s">
        <v>33</v>
      </c>
      <c r="H621">
        <v>2011</v>
      </c>
      <c r="I621">
        <v>10897</v>
      </c>
      <c r="J621">
        <v>14</v>
      </c>
      <c r="K621" s="5">
        <v>2352806.7149999999</v>
      </c>
      <c r="L621" s="6">
        <v>2052.0265300000001</v>
      </c>
      <c r="M6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2" spans="1:13" x14ac:dyDescent="0.2">
      <c r="A622" t="s">
        <v>2864</v>
      </c>
      <c r="B622" t="s">
        <v>24</v>
      </c>
      <c r="C622">
        <v>7</v>
      </c>
      <c r="D622" s="6">
        <v>4511.5</v>
      </c>
      <c r="E622" s="6">
        <v>20762735226.849998</v>
      </c>
      <c r="F622">
        <v>43</v>
      </c>
      <c r="G622" t="s">
        <v>10</v>
      </c>
      <c r="H622">
        <v>2008</v>
      </c>
      <c r="I622">
        <v>11772</v>
      </c>
      <c r="J622">
        <v>17</v>
      </c>
      <c r="K622" s="5">
        <v>4602183.4139999999</v>
      </c>
      <c r="L622" s="6">
        <v>104.91850479999999</v>
      </c>
      <c r="M6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3" spans="1:13" x14ac:dyDescent="0.2">
      <c r="A623" t="s">
        <v>2865</v>
      </c>
      <c r="B623" t="s">
        <v>42</v>
      </c>
      <c r="C623">
        <v>5</v>
      </c>
      <c r="D623" s="6">
        <v>357231.85</v>
      </c>
      <c r="E623" s="6">
        <v>13341828555.17</v>
      </c>
      <c r="F623">
        <v>3</v>
      </c>
      <c r="G623" t="s">
        <v>27</v>
      </c>
      <c r="H623">
        <v>2023</v>
      </c>
      <c r="I623">
        <v>18923</v>
      </c>
      <c r="J623">
        <v>2</v>
      </c>
      <c r="K623" s="5">
        <v>37346.813710000002</v>
      </c>
      <c r="L623" s="6">
        <v>119077.2831</v>
      </c>
      <c r="M6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4" spans="1:13" x14ac:dyDescent="0.2">
      <c r="A624" t="s">
        <v>2866</v>
      </c>
      <c r="B624" t="s">
        <v>9</v>
      </c>
      <c r="C624">
        <v>7</v>
      </c>
      <c r="D624" s="6">
        <v>232314.39</v>
      </c>
      <c r="E624" s="6">
        <v>36451660171.860001</v>
      </c>
      <c r="F624">
        <v>23</v>
      </c>
      <c r="G624" t="s">
        <v>37</v>
      </c>
      <c r="H624">
        <v>2022</v>
      </c>
      <c r="I624">
        <v>13072</v>
      </c>
      <c r="J624">
        <v>3</v>
      </c>
      <c r="K624" s="5">
        <v>156905.59400000001</v>
      </c>
      <c r="L624" s="6">
        <v>10100.62579</v>
      </c>
      <c r="M6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5" spans="1:13" x14ac:dyDescent="0.2">
      <c r="A625" t="s">
        <v>2869</v>
      </c>
      <c r="B625" t="s">
        <v>18</v>
      </c>
      <c r="C625">
        <v>8</v>
      </c>
      <c r="D625" s="6">
        <v>168701.87</v>
      </c>
      <c r="E625" s="6">
        <v>4830495343.1599998</v>
      </c>
      <c r="F625">
        <v>5</v>
      </c>
      <c r="G625" t="s">
        <v>27</v>
      </c>
      <c r="H625">
        <v>2020</v>
      </c>
      <c r="I625">
        <v>14261</v>
      </c>
      <c r="J625">
        <v>5</v>
      </c>
      <c r="K625" s="5">
        <v>28632.323680000001</v>
      </c>
      <c r="L625" s="6">
        <v>33740.374660000001</v>
      </c>
      <c r="M6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6" spans="1:13" x14ac:dyDescent="0.2">
      <c r="A626" t="s">
        <v>2874</v>
      </c>
      <c r="B626" t="s">
        <v>24</v>
      </c>
      <c r="C626">
        <v>6</v>
      </c>
      <c r="D626" s="6">
        <v>273331.40999999997</v>
      </c>
      <c r="E626" s="6">
        <v>12591252046.49</v>
      </c>
      <c r="F626">
        <v>4</v>
      </c>
      <c r="G626" t="s">
        <v>27</v>
      </c>
      <c r="H626">
        <v>2000</v>
      </c>
      <c r="I626">
        <v>4021</v>
      </c>
      <c r="J626">
        <v>25</v>
      </c>
      <c r="K626" s="5">
        <v>46064.879939999999</v>
      </c>
      <c r="L626" s="6">
        <v>68332.853199999998</v>
      </c>
      <c r="M6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7" spans="1:13" x14ac:dyDescent="0.2">
      <c r="A627" t="s">
        <v>310</v>
      </c>
      <c r="B627" t="s">
        <v>32</v>
      </c>
      <c r="C627">
        <v>10</v>
      </c>
      <c r="D627" s="6">
        <v>328601.83</v>
      </c>
      <c r="E627" s="6">
        <v>13024216131.98</v>
      </c>
      <c r="F627">
        <v>1</v>
      </c>
      <c r="G627" t="s">
        <v>37</v>
      </c>
      <c r="H627">
        <v>2008</v>
      </c>
      <c r="I627">
        <v>15381</v>
      </c>
      <c r="J627">
        <v>17</v>
      </c>
      <c r="K627" s="5">
        <v>39634.251909999999</v>
      </c>
      <c r="L627" s="6">
        <v>328601.82549999998</v>
      </c>
      <c r="M6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8" spans="1:13" x14ac:dyDescent="0.2">
      <c r="A628" t="s">
        <v>2877</v>
      </c>
      <c r="B628" t="s">
        <v>24</v>
      </c>
      <c r="C628">
        <v>1</v>
      </c>
      <c r="D628" s="6">
        <v>420935.21</v>
      </c>
      <c r="E628" s="6">
        <v>20063518841.889999</v>
      </c>
      <c r="F628">
        <v>5</v>
      </c>
      <c r="G628" t="s">
        <v>37</v>
      </c>
      <c r="H628">
        <v>2023</v>
      </c>
      <c r="I628">
        <v>15306</v>
      </c>
      <c r="J628">
        <v>2</v>
      </c>
      <c r="K628" s="5">
        <v>47663.149689999998</v>
      </c>
      <c r="L628" s="6">
        <v>84187.041920000003</v>
      </c>
      <c r="M6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29" spans="1:13" x14ac:dyDescent="0.2">
      <c r="A629" t="s">
        <v>2881</v>
      </c>
      <c r="B629" t="s">
        <v>24</v>
      </c>
      <c r="C629">
        <v>10</v>
      </c>
      <c r="D629" s="6">
        <v>11832.26</v>
      </c>
      <c r="E629" s="6">
        <v>41360156335.330002</v>
      </c>
      <c r="F629">
        <v>41</v>
      </c>
      <c r="G629" t="s">
        <v>10</v>
      </c>
      <c r="H629">
        <v>2014</v>
      </c>
      <c r="I629">
        <v>19387</v>
      </c>
      <c r="J629">
        <v>11</v>
      </c>
      <c r="K629" s="5">
        <v>3495540.62</v>
      </c>
      <c r="L629" s="6">
        <v>288.59170060000002</v>
      </c>
      <c r="M6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0" spans="1:13" x14ac:dyDescent="0.2">
      <c r="A630" t="s">
        <v>2882</v>
      </c>
      <c r="B630" t="s">
        <v>24</v>
      </c>
      <c r="C630">
        <v>6</v>
      </c>
      <c r="D630" s="6">
        <v>70694.509999999995</v>
      </c>
      <c r="E630" s="6">
        <v>35249302577.690002</v>
      </c>
      <c r="F630">
        <v>24</v>
      </c>
      <c r="G630" t="s">
        <v>13</v>
      </c>
      <c r="H630">
        <v>2017</v>
      </c>
      <c r="I630">
        <v>7169</v>
      </c>
      <c r="J630">
        <v>8</v>
      </c>
      <c r="K630" s="5">
        <v>498613.40759999998</v>
      </c>
      <c r="L630" s="6">
        <v>2945.6046959999999</v>
      </c>
      <c r="M6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1" spans="1:13" x14ac:dyDescent="0.2">
      <c r="A631" t="s">
        <v>2884</v>
      </c>
      <c r="B631" t="s">
        <v>9</v>
      </c>
      <c r="C631">
        <v>3</v>
      </c>
      <c r="D631" s="6">
        <v>13484.38</v>
      </c>
      <c r="E631" s="6">
        <v>25367055104.380001</v>
      </c>
      <c r="F631">
        <v>34</v>
      </c>
      <c r="G631" t="s">
        <v>37</v>
      </c>
      <c r="H631">
        <v>2021</v>
      </c>
      <c r="I631">
        <v>3873</v>
      </c>
      <c r="J631">
        <v>4</v>
      </c>
      <c r="K631" s="5">
        <v>1881217.4110000001</v>
      </c>
      <c r="L631" s="6">
        <v>396.5992741</v>
      </c>
      <c r="M6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2" spans="1:13" x14ac:dyDescent="0.2">
      <c r="A632" t="s">
        <v>2886</v>
      </c>
      <c r="B632" t="s">
        <v>18</v>
      </c>
      <c r="C632">
        <v>8</v>
      </c>
      <c r="D632" s="6">
        <v>412502.96</v>
      </c>
      <c r="E632" s="6">
        <v>1811376778.3399999</v>
      </c>
      <c r="F632">
        <v>13</v>
      </c>
      <c r="G632" t="s">
        <v>19</v>
      </c>
      <c r="H632">
        <v>2007</v>
      </c>
      <c r="I632">
        <v>9079</v>
      </c>
      <c r="J632">
        <v>18</v>
      </c>
      <c r="K632" s="5">
        <v>4390.1848769999997</v>
      </c>
      <c r="L632" s="6">
        <v>31730.99725</v>
      </c>
      <c r="M6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3" spans="1:13" x14ac:dyDescent="0.2">
      <c r="A633" t="s">
        <v>2890</v>
      </c>
      <c r="B633" t="s">
        <v>24</v>
      </c>
      <c r="C633">
        <v>2</v>
      </c>
      <c r="D633" s="6">
        <v>5308.37</v>
      </c>
      <c r="E633" s="6">
        <v>24363204932.43</v>
      </c>
      <c r="F633">
        <v>30</v>
      </c>
      <c r="G633" t="s">
        <v>29</v>
      </c>
      <c r="H633">
        <v>2002</v>
      </c>
      <c r="I633">
        <v>12097</v>
      </c>
      <c r="J633">
        <v>23</v>
      </c>
      <c r="K633" s="5">
        <v>4589584.8430000003</v>
      </c>
      <c r="L633" s="6">
        <v>176.94555869999999</v>
      </c>
      <c r="M6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4" spans="1:13" x14ac:dyDescent="0.2">
      <c r="A634" t="s">
        <v>2896</v>
      </c>
      <c r="B634" t="s">
        <v>24</v>
      </c>
      <c r="C634">
        <v>4</v>
      </c>
      <c r="D634" s="6">
        <v>9593.5300000000007</v>
      </c>
      <c r="E634" s="6">
        <v>18016221575.07</v>
      </c>
      <c r="F634">
        <v>19</v>
      </c>
      <c r="G634" t="s">
        <v>29</v>
      </c>
      <c r="H634">
        <v>2017</v>
      </c>
      <c r="I634">
        <v>8995</v>
      </c>
      <c r="J634">
        <v>8</v>
      </c>
      <c r="K634" s="5">
        <v>1877955.0020000001</v>
      </c>
      <c r="L634" s="6">
        <v>504.92247259999999</v>
      </c>
      <c r="M6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5" spans="1:13" x14ac:dyDescent="0.2">
      <c r="A635" t="s">
        <v>2897</v>
      </c>
      <c r="B635" t="s">
        <v>15</v>
      </c>
      <c r="C635">
        <v>8</v>
      </c>
      <c r="D635" s="6">
        <v>434455.48</v>
      </c>
      <c r="E635" s="6">
        <v>1414252116.05</v>
      </c>
      <c r="F635">
        <v>2</v>
      </c>
      <c r="G635" t="s">
        <v>21</v>
      </c>
      <c r="H635">
        <v>2014</v>
      </c>
      <c r="I635">
        <v>12956</v>
      </c>
      <c r="J635">
        <v>11</v>
      </c>
      <c r="K635" s="5">
        <v>3254.229073</v>
      </c>
      <c r="L635" s="6">
        <v>217227.74100000001</v>
      </c>
      <c r="M6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6" spans="1:13" x14ac:dyDescent="0.2">
      <c r="A636" t="s">
        <v>2898</v>
      </c>
      <c r="B636" t="s">
        <v>24</v>
      </c>
      <c r="C636">
        <v>9</v>
      </c>
      <c r="D636" s="6">
        <v>158501.73000000001</v>
      </c>
      <c r="E636" s="6">
        <v>39355264014.050003</v>
      </c>
      <c r="F636">
        <v>47</v>
      </c>
      <c r="G636" t="s">
        <v>21</v>
      </c>
      <c r="H636">
        <v>2020</v>
      </c>
      <c r="I636">
        <v>14017</v>
      </c>
      <c r="J636">
        <v>5</v>
      </c>
      <c r="K636" s="5">
        <v>248294.4866</v>
      </c>
      <c r="L636" s="6">
        <v>3372.3772199999999</v>
      </c>
      <c r="M6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7" spans="1:13" x14ac:dyDescent="0.2">
      <c r="A637" t="s">
        <v>2899</v>
      </c>
      <c r="B637" t="s">
        <v>18</v>
      </c>
      <c r="C637">
        <v>3</v>
      </c>
      <c r="D637" s="6">
        <v>11581.44</v>
      </c>
      <c r="E637" s="6">
        <v>34218231747.66</v>
      </c>
      <c r="F637">
        <v>24</v>
      </c>
      <c r="G637" t="s">
        <v>27</v>
      </c>
      <c r="H637">
        <v>2015</v>
      </c>
      <c r="I637">
        <v>14629</v>
      </c>
      <c r="J637">
        <v>10</v>
      </c>
      <c r="K637" s="5">
        <v>2954572.7689999999</v>
      </c>
      <c r="L637" s="6">
        <v>482.56018210000002</v>
      </c>
      <c r="M6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8" spans="1:13" x14ac:dyDescent="0.2">
      <c r="A638" t="s">
        <v>2901</v>
      </c>
      <c r="B638" t="s">
        <v>15</v>
      </c>
      <c r="C638">
        <v>5</v>
      </c>
      <c r="D638" s="6">
        <v>243302.21</v>
      </c>
      <c r="E638" s="6">
        <v>3662583475.8899999</v>
      </c>
      <c r="F638">
        <v>11</v>
      </c>
      <c r="G638" t="s">
        <v>21</v>
      </c>
      <c r="H638">
        <v>2020</v>
      </c>
      <c r="I638">
        <v>1077</v>
      </c>
      <c r="J638">
        <v>5</v>
      </c>
      <c r="K638" s="5">
        <v>15052.63817</v>
      </c>
      <c r="L638" s="6">
        <v>22118.382969999999</v>
      </c>
      <c r="M6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39" spans="1:13" x14ac:dyDescent="0.2">
      <c r="A639" t="s">
        <v>2902</v>
      </c>
      <c r="B639" t="s">
        <v>12</v>
      </c>
      <c r="C639">
        <v>2</v>
      </c>
      <c r="D639" s="6">
        <v>422284</v>
      </c>
      <c r="E639" s="6">
        <v>2034474175.0899999</v>
      </c>
      <c r="F639">
        <v>9</v>
      </c>
      <c r="G639" t="s">
        <v>37</v>
      </c>
      <c r="H639">
        <v>2015</v>
      </c>
      <c r="I639">
        <v>997</v>
      </c>
      <c r="J639">
        <v>10</v>
      </c>
      <c r="K639" s="5">
        <v>4816.7864980000004</v>
      </c>
      <c r="L639" s="6">
        <v>46920.444940000001</v>
      </c>
      <c r="M6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0" spans="1:13" x14ac:dyDescent="0.2">
      <c r="A640" t="s">
        <v>2904</v>
      </c>
      <c r="B640" t="s">
        <v>32</v>
      </c>
      <c r="C640">
        <v>6</v>
      </c>
      <c r="D640" s="6">
        <v>152512.56</v>
      </c>
      <c r="E640" s="6">
        <v>33071456419.599998</v>
      </c>
      <c r="F640">
        <v>46</v>
      </c>
      <c r="G640" t="s">
        <v>10</v>
      </c>
      <c r="H640">
        <v>2007</v>
      </c>
      <c r="I640">
        <v>15445</v>
      </c>
      <c r="J640">
        <v>18</v>
      </c>
      <c r="K640" s="5">
        <v>216843.15590000001</v>
      </c>
      <c r="L640" s="6">
        <v>3315.4903429999999</v>
      </c>
      <c r="M6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1" spans="1:13" x14ac:dyDescent="0.2">
      <c r="A641" t="s">
        <v>2905</v>
      </c>
      <c r="B641" t="s">
        <v>42</v>
      </c>
      <c r="C641">
        <v>2</v>
      </c>
      <c r="D641" s="6">
        <v>483769.23</v>
      </c>
      <c r="E641" s="6">
        <v>7531405570.0200005</v>
      </c>
      <c r="F641">
        <v>22</v>
      </c>
      <c r="G641" t="s">
        <v>19</v>
      </c>
      <c r="H641">
        <v>2009</v>
      </c>
      <c r="I641">
        <v>8642</v>
      </c>
      <c r="J641">
        <v>16</v>
      </c>
      <c r="K641" s="5">
        <v>15567.17822</v>
      </c>
      <c r="L641" s="6">
        <v>21989.510389999999</v>
      </c>
      <c r="M6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2" spans="1:13" x14ac:dyDescent="0.2">
      <c r="A642" t="s">
        <v>2906</v>
      </c>
      <c r="B642" t="s">
        <v>32</v>
      </c>
      <c r="C642">
        <v>10</v>
      </c>
      <c r="D642" s="6">
        <v>323009.01</v>
      </c>
      <c r="E642" s="6">
        <v>12241449463.98</v>
      </c>
      <c r="F642">
        <v>3</v>
      </c>
      <c r="G642" t="s">
        <v>21</v>
      </c>
      <c r="H642">
        <v>2017</v>
      </c>
      <c r="I642">
        <v>4807</v>
      </c>
      <c r="J642">
        <v>8</v>
      </c>
      <c r="K642" s="5">
        <v>37897.166620000004</v>
      </c>
      <c r="L642" s="6">
        <v>107669.6716</v>
      </c>
      <c r="M6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3" spans="1:13" x14ac:dyDescent="0.2">
      <c r="A643" t="s">
        <v>2907</v>
      </c>
      <c r="B643" t="s">
        <v>24</v>
      </c>
      <c r="C643">
        <v>8</v>
      </c>
      <c r="D643" s="6">
        <v>316367.46000000002</v>
      </c>
      <c r="E643" s="6">
        <v>7772531981.5600004</v>
      </c>
      <c r="F643">
        <v>2</v>
      </c>
      <c r="G643" t="s">
        <v>10</v>
      </c>
      <c r="H643">
        <v>2013</v>
      </c>
      <c r="I643">
        <v>12782</v>
      </c>
      <c r="J643">
        <v>12</v>
      </c>
      <c r="K643" s="5">
        <v>24567.05126</v>
      </c>
      <c r="L643" s="6">
        <v>158183.73009999999</v>
      </c>
      <c r="M6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4" spans="1:13" x14ac:dyDescent="0.2">
      <c r="A644" t="s">
        <v>2911</v>
      </c>
      <c r="B644" t="s">
        <v>49</v>
      </c>
      <c r="C644">
        <v>5</v>
      </c>
      <c r="D644" s="6">
        <v>461638.06</v>
      </c>
      <c r="E644" s="6">
        <v>19410880127.150002</v>
      </c>
      <c r="F644">
        <v>9</v>
      </c>
      <c r="G644" t="s">
        <v>37</v>
      </c>
      <c r="H644">
        <v>2012</v>
      </c>
      <c r="I644">
        <v>15141</v>
      </c>
      <c r="J644">
        <v>13</v>
      </c>
      <c r="K644" s="5">
        <v>42046.833550000003</v>
      </c>
      <c r="L644" s="6">
        <v>51293.117299999998</v>
      </c>
      <c r="M6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5" spans="1:13" x14ac:dyDescent="0.2">
      <c r="A645" t="s">
        <v>314</v>
      </c>
      <c r="B645" t="s">
        <v>42</v>
      </c>
      <c r="C645">
        <v>4</v>
      </c>
      <c r="D645" s="6">
        <v>111135.98</v>
      </c>
      <c r="E645" s="6">
        <v>34614027713.489998</v>
      </c>
      <c r="F645">
        <v>41</v>
      </c>
      <c r="G645" t="s">
        <v>27</v>
      </c>
      <c r="H645">
        <v>2008</v>
      </c>
      <c r="I645">
        <v>15106</v>
      </c>
      <c r="J645">
        <v>17</v>
      </c>
      <c r="K645" s="5">
        <v>311455.54609999998</v>
      </c>
      <c r="L645" s="6">
        <v>2710.6335989999998</v>
      </c>
      <c r="M6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6" spans="1:13" x14ac:dyDescent="0.2">
      <c r="A646" t="s">
        <v>2919</v>
      </c>
      <c r="B646" t="s">
        <v>18</v>
      </c>
      <c r="C646">
        <v>10</v>
      </c>
      <c r="D646" s="6">
        <v>233756.2</v>
      </c>
      <c r="E646" s="6">
        <v>48720646.899999999</v>
      </c>
      <c r="F646">
        <v>4</v>
      </c>
      <c r="G646" t="s">
        <v>33</v>
      </c>
      <c r="H646">
        <v>2005</v>
      </c>
      <c r="I646">
        <v>15067</v>
      </c>
      <c r="J646">
        <v>20</v>
      </c>
      <c r="K646" s="5">
        <v>207.42504729999999</v>
      </c>
      <c r="L646" s="6">
        <v>58439.04982</v>
      </c>
      <c r="M6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7" spans="1:13" x14ac:dyDescent="0.2">
      <c r="A647" t="s">
        <v>2920</v>
      </c>
      <c r="B647" t="s">
        <v>32</v>
      </c>
      <c r="C647">
        <v>1</v>
      </c>
      <c r="D647" s="6">
        <v>29130.37</v>
      </c>
      <c r="E647" s="6">
        <v>708376024.98000002</v>
      </c>
      <c r="F647">
        <v>1</v>
      </c>
      <c r="G647" t="s">
        <v>33</v>
      </c>
      <c r="H647">
        <v>2004</v>
      </c>
      <c r="I647">
        <v>14701</v>
      </c>
      <c r="J647">
        <v>21</v>
      </c>
      <c r="K647" s="5">
        <v>24316.438699999999</v>
      </c>
      <c r="L647" s="6">
        <v>29130.371569999999</v>
      </c>
      <c r="M6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8" spans="1:13" x14ac:dyDescent="0.2">
      <c r="A648" t="s">
        <v>2921</v>
      </c>
      <c r="B648" t="s">
        <v>24</v>
      </c>
      <c r="C648">
        <v>8</v>
      </c>
      <c r="D648" s="6">
        <v>256863.31</v>
      </c>
      <c r="E648" s="6">
        <v>9929054032.9500008</v>
      </c>
      <c r="F648">
        <v>10</v>
      </c>
      <c r="G648" t="s">
        <v>33</v>
      </c>
      <c r="H648">
        <v>2011</v>
      </c>
      <c r="I648">
        <v>5333</v>
      </c>
      <c r="J648">
        <v>14</v>
      </c>
      <c r="K648" s="5">
        <v>38654.011160000002</v>
      </c>
      <c r="L648" s="6">
        <v>25686.33079</v>
      </c>
      <c r="M6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49" spans="1:13" x14ac:dyDescent="0.2">
      <c r="A649" t="s">
        <v>2927</v>
      </c>
      <c r="B649" t="s">
        <v>15</v>
      </c>
      <c r="C649">
        <v>3</v>
      </c>
      <c r="D649" s="6">
        <v>163618.81</v>
      </c>
      <c r="E649" s="6">
        <v>5017488513.21</v>
      </c>
      <c r="F649">
        <v>4</v>
      </c>
      <c r="G649" t="s">
        <v>37</v>
      </c>
      <c r="H649">
        <v>2014</v>
      </c>
      <c r="I649">
        <v>15265</v>
      </c>
      <c r="J649">
        <v>11</v>
      </c>
      <c r="K649" s="5">
        <v>30664.720079999999</v>
      </c>
      <c r="L649" s="6">
        <v>40904.701569999997</v>
      </c>
      <c r="M6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0" spans="1:13" x14ac:dyDescent="0.2">
      <c r="A650" t="s">
        <v>2930</v>
      </c>
      <c r="B650" t="s">
        <v>24</v>
      </c>
      <c r="C650">
        <v>5</v>
      </c>
      <c r="D650" s="6">
        <v>466223.09</v>
      </c>
      <c r="E650" s="6">
        <v>8678370111.9400005</v>
      </c>
      <c r="F650">
        <v>21</v>
      </c>
      <c r="G650" t="s">
        <v>13</v>
      </c>
      <c r="H650">
        <v>2015</v>
      </c>
      <c r="I650">
        <v>7336</v>
      </c>
      <c r="J650">
        <v>10</v>
      </c>
      <c r="K650" s="5">
        <v>18613.200710000001</v>
      </c>
      <c r="L650" s="6">
        <v>22201.09937</v>
      </c>
      <c r="M6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1" spans="1:13" x14ac:dyDescent="0.2">
      <c r="A651" t="s">
        <v>2931</v>
      </c>
      <c r="B651" t="s">
        <v>32</v>
      </c>
      <c r="C651">
        <v>6</v>
      </c>
      <c r="D651" s="6">
        <v>359945.54</v>
      </c>
      <c r="E651" s="6">
        <v>10428116765.83</v>
      </c>
      <c r="F651">
        <v>17</v>
      </c>
      <c r="G651" t="s">
        <v>13</v>
      </c>
      <c r="H651">
        <v>2006</v>
      </c>
      <c r="I651">
        <v>614</v>
      </c>
      <c r="J651">
        <v>19</v>
      </c>
      <c r="K651" s="5">
        <v>28970.37355</v>
      </c>
      <c r="L651" s="6">
        <v>21173.267199999998</v>
      </c>
      <c r="M6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2" spans="1:13" x14ac:dyDescent="0.2">
      <c r="A652" t="s">
        <v>2932</v>
      </c>
      <c r="B652" t="s">
        <v>18</v>
      </c>
      <c r="C652">
        <v>3</v>
      </c>
      <c r="D652" s="6">
        <v>138195.10999999999</v>
      </c>
      <c r="E652" s="6">
        <v>31838012574.23</v>
      </c>
      <c r="F652">
        <v>28</v>
      </c>
      <c r="G652" t="s">
        <v>16</v>
      </c>
      <c r="H652">
        <v>2001</v>
      </c>
      <c r="I652">
        <v>2652</v>
      </c>
      <c r="J652">
        <v>24</v>
      </c>
      <c r="K652" s="5">
        <v>230383.50589999999</v>
      </c>
      <c r="L652" s="6">
        <v>4935.53971</v>
      </c>
      <c r="M6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3" spans="1:13" x14ac:dyDescent="0.2">
      <c r="A653" t="s">
        <v>2936</v>
      </c>
      <c r="B653" t="s">
        <v>15</v>
      </c>
      <c r="C653">
        <v>2</v>
      </c>
      <c r="D653" s="6">
        <v>286666.71000000002</v>
      </c>
      <c r="E653" s="6">
        <v>6025532454.8400002</v>
      </c>
      <c r="F653">
        <v>6</v>
      </c>
      <c r="G653" t="s">
        <v>27</v>
      </c>
      <c r="H653">
        <v>2020</v>
      </c>
      <c r="I653">
        <v>10942</v>
      </c>
      <c r="J653">
        <v>5</v>
      </c>
      <c r="K653" s="5">
        <v>21018.296200000001</v>
      </c>
      <c r="L653" s="6">
        <v>47777.784729999999</v>
      </c>
      <c r="M6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4" spans="1:13" x14ac:dyDescent="0.2">
      <c r="A654" t="s">
        <v>2944</v>
      </c>
      <c r="B654" t="s">
        <v>49</v>
      </c>
      <c r="C654">
        <v>9</v>
      </c>
      <c r="D654" s="6">
        <v>262357.52</v>
      </c>
      <c r="E654" s="6">
        <v>9067181139.1100006</v>
      </c>
      <c r="F654">
        <v>13</v>
      </c>
      <c r="G654" t="s">
        <v>35</v>
      </c>
      <c r="H654">
        <v>2005</v>
      </c>
      <c r="I654">
        <v>6735</v>
      </c>
      <c r="J654">
        <v>20</v>
      </c>
      <c r="K654" s="5">
        <v>34559.401610000001</v>
      </c>
      <c r="L654" s="6">
        <v>20181.347430000002</v>
      </c>
      <c r="M6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5" spans="1:13" x14ac:dyDescent="0.2">
      <c r="A655" t="s">
        <v>2945</v>
      </c>
      <c r="B655" t="s">
        <v>9</v>
      </c>
      <c r="C655">
        <v>8</v>
      </c>
      <c r="D655" s="6">
        <v>198167.1</v>
      </c>
      <c r="E655" s="6">
        <v>2983735081.2600002</v>
      </c>
      <c r="F655">
        <v>3</v>
      </c>
      <c r="G655" t="s">
        <v>16</v>
      </c>
      <c r="H655">
        <v>2009</v>
      </c>
      <c r="I655">
        <v>4267</v>
      </c>
      <c r="J655">
        <v>16</v>
      </c>
      <c r="K655" s="5">
        <v>15055.662329999999</v>
      </c>
      <c r="L655" s="6">
        <v>66055.699380000005</v>
      </c>
      <c r="M6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6" spans="1:13" x14ac:dyDescent="0.2">
      <c r="A656" t="s">
        <v>318</v>
      </c>
      <c r="B656" t="s">
        <v>9</v>
      </c>
      <c r="C656">
        <v>6</v>
      </c>
      <c r="D656" s="6">
        <v>13176.04</v>
      </c>
      <c r="E656" s="6">
        <v>36335115318.779999</v>
      </c>
      <c r="F656">
        <v>1</v>
      </c>
      <c r="G656" t="s">
        <v>27</v>
      </c>
      <c r="H656">
        <v>2007</v>
      </c>
      <c r="I656">
        <v>348</v>
      </c>
      <c r="J656">
        <v>18</v>
      </c>
      <c r="K656" s="5">
        <v>2757664.1839999999</v>
      </c>
      <c r="L656" s="6">
        <v>13176.043100000001</v>
      </c>
      <c r="M6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7" spans="1:13" x14ac:dyDescent="0.2">
      <c r="A657" t="s">
        <v>2963</v>
      </c>
      <c r="B657" t="s">
        <v>12</v>
      </c>
      <c r="C657">
        <v>9</v>
      </c>
      <c r="D657" s="6">
        <v>402750.15</v>
      </c>
      <c r="E657" s="6">
        <v>1546311065.98</v>
      </c>
      <c r="F657">
        <v>17</v>
      </c>
      <c r="G657" t="s">
        <v>27</v>
      </c>
      <c r="H657">
        <v>2006</v>
      </c>
      <c r="I657">
        <v>18328</v>
      </c>
      <c r="J657">
        <v>19</v>
      </c>
      <c r="K657" s="5">
        <v>3838.38051</v>
      </c>
      <c r="L657" s="6">
        <v>23691.185140000001</v>
      </c>
      <c r="M6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8" spans="1:13" x14ac:dyDescent="0.2">
      <c r="A658" t="s">
        <v>2964</v>
      </c>
      <c r="B658" t="s">
        <v>9</v>
      </c>
      <c r="C658">
        <v>7</v>
      </c>
      <c r="D658" s="6">
        <v>355302.26</v>
      </c>
      <c r="E658" s="6">
        <v>6846089905.21</v>
      </c>
      <c r="F658">
        <v>1</v>
      </c>
      <c r="G658" t="s">
        <v>35</v>
      </c>
      <c r="H658">
        <v>2002</v>
      </c>
      <c r="I658">
        <v>8658</v>
      </c>
      <c r="J658">
        <v>23</v>
      </c>
      <c r="K658" s="5">
        <v>19267.35469</v>
      </c>
      <c r="L658" s="6">
        <v>355302.25679999997</v>
      </c>
      <c r="M6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59" spans="1:13" x14ac:dyDescent="0.2">
      <c r="A659" t="s">
        <v>2965</v>
      </c>
      <c r="B659" t="s">
        <v>9</v>
      </c>
      <c r="C659">
        <v>6</v>
      </c>
      <c r="D659" s="6">
        <v>361265.18</v>
      </c>
      <c r="E659" s="6">
        <v>9651504691.9400005</v>
      </c>
      <c r="F659">
        <v>16</v>
      </c>
      <c r="G659" t="s">
        <v>37</v>
      </c>
      <c r="H659">
        <v>2002</v>
      </c>
      <c r="I659">
        <v>6377</v>
      </c>
      <c r="J659">
        <v>23</v>
      </c>
      <c r="K659" s="5">
        <v>26714.845290000001</v>
      </c>
      <c r="L659" s="6">
        <v>22579.073830000001</v>
      </c>
      <c r="M6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0" spans="1:13" x14ac:dyDescent="0.2">
      <c r="A660" t="s">
        <v>2969</v>
      </c>
      <c r="B660" t="s">
        <v>42</v>
      </c>
      <c r="C660">
        <v>9</v>
      </c>
      <c r="D660" s="6">
        <v>468559.75</v>
      </c>
      <c r="E660" s="6">
        <v>9607091788.8600006</v>
      </c>
      <c r="F660">
        <v>4</v>
      </c>
      <c r="G660" t="s">
        <v>27</v>
      </c>
      <c r="H660">
        <v>2008</v>
      </c>
      <c r="I660">
        <v>1225</v>
      </c>
      <c r="J660">
        <v>17</v>
      </c>
      <c r="K660" s="5">
        <v>20502.45073</v>
      </c>
      <c r="L660" s="6">
        <v>117139.93799999999</v>
      </c>
      <c r="M6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1" spans="1:13" x14ac:dyDescent="0.2">
      <c r="A661" t="s">
        <v>2971</v>
      </c>
      <c r="B661" t="s">
        <v>24</v>
      </c>
      <c r="C661">
        <v>1</v>
      </c>
      <c r="D661" s="6">
        <v>4683.2</v>
      </c>
      <c r="E661" s="6">
        <v>7928940996.3699999</v>
      </c>
      <c r="F661">
        <v>45</v>
      </c>
      <c r="G661" t="s">
        <v>27</v>
      </c>
      <c r="H661">
        <v>2003</v>
      </c>
      <c r="I661">
        <v>1089</v>
      </c>
      <c r="J661">
        <v>22</v>
      </c>
      <c r="K661" s="5">
        <v>1693060.3019999999</v>
      </c>
      <c r="L661" s="6">
        <v>104.0710626</v>
      </c>
      <c r="M6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2" spans="1:13" x14ac:dyDescent="0.2">
      <c r="A662" t="s">
        <v>2972</v>
      </c>
      <c r="B662" t="s">
        <v>18</v>
      </c>
      <c r="C662">
        <v>8</v>
      </c>
      <c r="D662" s="6">
        <v>346735.24</v>
      </c>
      <c r="E662" s="6">
        <v>12375030474.43</v>
      </c>
      <c r="F662">
        <v>1</v>
      </c>
      <c r="G662" t="s">
        <v>19</v>
      </c>
      <c r="H662">
        <v>2018</v>
      </c>
      <c r="I662">
        <v>16217</v>
      </c>
      <c r="J662">
        <v>7</v>
      </c>
      <c r="K662" s="5">
        <v>35689.143259999997</v>
      </c>
      <c r="L662" s="6">
        <v>346735.24239999999</v>
      </c>
      <c r="M6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3" spans="1:13" x14ac:dyDescent="0.2">
      <c r="A663" t="s">
        <v>2975</v>
      </c>
      <c r="B663" t="s">
        <v>15</v>
      </c>
      <c r="C663">
        <v>10</v>
      </c>
      <c r="D663" s="6">
        <v>341549.1</v>
      </c>
      <c r="E663" s="6">
        <v>1579953881.6600001</v>
      </c>
      <c r="F663">
        <v>4</v>
      </c>
      <c r="G663" t="s">
        <v>33</v>
      </c>
      <c r="H663">
        <v>2005</v>
      </c>
      <c r="I663">
        <v>13169</v>
      </c>
      <c r="J663">
        <v>20</v>
      </c>
      <c r="K663" s="5">
        <v>4624.8469590000004</v>
      </c>
      <c r="L663" s="6">
        <v>85387.275880000001</v>
      </c>
      <c r="M6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4" spans="1:13" x14ac:dyDescent="0.2">
      <c r="A664" t="s">
        <v>2977</v>
      </c>
      <c r="B664" t="s">
        <v>12</v>
      </c>
      <c r="C664">
        <v>3</v>
      </c>
      <c r="D664" s="6">
        <v>280424.65000000002</v>
      </c>
      <c r="E664" s="6">
        <v>13089191209.200001</v>
      </c>
      <c r="F664">
        <v>13</v>
      </c>
      <c r="G664" t="s">
        <v>13</v>
      </c>
      <c r="H664">
        <v>2009</v>
      </c>
      <c r="I664">
        <v>10275</v>
      </c>
      <c r="J664">
        <v>16</v>
      </c>
      <c r="K664" s="5">
        <v>46675.32159</v>
      </c>
      <c r="L664" s="6">
        <v>21571.12703</v>
      </c>
      <c r="M6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5" spans="1:13" x14ac:dyDescent="0.2">
      <c r="A665" t="s">
        <v>2978</v>
      </c>
      <c r="B665" t="s">
        <v>49</v>
      </c>
      <c r="C665">
        <v>6</v>
      </c>
      <c r="D665" s="6">
        <v>1003.74</v>
      </c>
      <c r="E665" s="6">
        <v>2836602391.9699998</v>
      </c>
      <c r="F665">
        <v>37</v>
      </c>
      <c r="G665" t="s">
        <v>35</v>
      </c>
      <c r="H665">
        <v>2015</v>
      </c>
      <c r="I665">
        <v>7716</v>
      </c>
      <c r="J665">
        <v>10</v>
      </c>
      <c r="K665" s="5">
        <v>2826021.0419999999</v>
      </c>
      <c r="L665" s="7">
        <v>27.12821357</v>
      </c>
      <c r="M6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6" spans="1:13" x14ac:dyDescent="0.2">
      <c r="A666" t="s">
        <v>2979</v>
      </c>
      <c r="B666" t="s">
        <v>18</v>
      </c>
      <c r="C666">
        <v>10</v>
      </c>
      <c r="D666" s="6">
        <v>187760.71</v>
      </c>
      <c r="E666" s="6">
        <v>30660813061.689999</v>
      </c>
      <c r="F666">
        <v>48</v>
      </c>
      <c r="G666" t="s">
        <v>13</v>
      </c>
      <c r="H666">
        <v>2001</v>
      </c>
      <c r="I666">
        <v>19772</v>
      </c>
      <c r="J666">
        <v>24</v>
      </c>
      <c r="K666" s="5">
        <v>163296.28080000001</v>
      </c>
      <c r="L666" s="6">
        <v>3911.6814169999998</v>
      </c>
      <c r="M6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7" spans="1:13" x14ac:dyDescent="0.2">
      <c r="A667" t="s">
        <v>2981</v>
      </c>
      <c r="B667" t="s">
        <v>12</v>
      </c>
      <c r="C667">
        <v>5</v>
      </c>
      <c r="D667" s="6">
        <v>238620.6</v>
      </c>
      <c r="E667" s="6">
        <v>38518760889.050003</v>
      </c>
      <c r="F667">
        <v>39</v>
      </c>
      <c r="G667" t="s">
        <v>13</v>
      </c>
      <c r="H667">
        <v>2017</v>
      </c>
      <c r="I667">
        <v>8486</v>
      </c>
      <c r="J667">
        <v>8</v>
      </c>
      <c r="K667" s="5">
        <v>161421.61410000001</v>
      </c>
      <c r="L667" s="6">
        <v>6118.476901</v>
      </c>
      <c r="M6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8" spans="1:13" x14ac:dyDescent="0.2">
      <c r="A668" t="s">
        <v>2982</v>
      </c>
      <c r="B668" t="s">
        <v>49</v>
      </c>
      <c r="C668">
        <v>6</v>
      </c>
      <c r="D668" s="6">
        <v>77006.210000000006</v>
      </c>
      <c r="E668" s="6">
        <v>33590682388.939999</v>
      </c>
      <c r="F668">
        <v>18</v>
      </c>
      <c r="G668" t="s">
        <v>37</v>
      </c>
      <c r="H668">
        <v>2001</v>
      </c>
      <c r="I668">
        <v>13803</v>
      </c>
      <c r="J668">
        <v>24</v>
      </c>
      <c r="K668" s="5">
        <v>436206.43579999998</v>
      </c>
      <c r="L668" s="6">
        <v>4278.1229030000004</v>
      </c>
      <c r="M6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69" spans="1:13" x14ac:dyDescent="0.2">
      <c r="A669" t="s">
        <v>2989</v>
      </c>
      <c r="B669" t="s">
        <v>42</v>
      </c>
      <c r="C669">
        <v>6</v>
      </c>
      <c r="D669" s="6">
        <v>8441.59</v>
      </c>
      <c r="E669" s="6">
        <v>26578297252.860001</v>
      </c>
      <c r="F669">
        <v>2</v>
      </c>
      <c r="G669" t="s">
        <v>29</v>
      </c>
      <c r="H669">
        <v>2009</v>
      </c>
      <c r="I669">
        <v>10332</v>
      </c>
      <c r="J669">
        <v>16</v>
      </c>
      <c r="K669" s="5">
        <v>3148493.1379999998</v>
      </c>
      <c r="L669" s="6">
        <v>4220.7950989999999</v>
      </c>
      <c r="M6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0" spans="1:13" x14ac:dyDescent="0.2">
      <c r="A670" t="s">
        <v>2992</v>
      </c>
      <c r="B670" t="s">
        <v>9</v>
      </c>
      <c r="C670">
        <v>5</v>
      </c>
      <c r="D670" s="6">
        <v>189983.54</v>
      </c>
      <c r="E670" s="6">
        <v>84368600510.399994</v>
      </c>
      <c r="F670">
        <v>7</v>
      </c>
      <c r="G670" t="s">
        <v>29</v>
      </c>
      <c r="H670">
        <v>2005</v>
      </c>
      <c r="I670">
        <v>826</v>
      </c>
      <c r="J670">
        <v>20</v>
      </c>
      <c r="K670" s="5">
        <v>444082.74349999998</v>
      </c>
      <c r="L670" s="6">
        <v>27140.505349999999</v>
      </c>
      <c r="M6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1" spans="1:13" x14ac:dyDescent="0.2">
      <c r="A671" t="s">
        <v>2993</v>
      </c>
      <c r="B671" t="s">
        <v>18</v>
      </c>
      <c r="C671">
        <v>3</v>
      </c>
      <c r="D671" s="6">
        <v>6539.09</v>
      </c>
      <c r="E671" s="6">
        <v>26690034169.439999</v>
      </c>
      <c r="F671">
        <v>22</v>
      </c>
      <c r="G671" t="s">
        <v>21</v>
      </c>
      <c r="H671">
        <v>2006</v>
      </c>
      <c r="I671">
        <v>3628</v>
      </c>
      <c r="J671">
        <v>19</v>
      </c>
      <c r="K671" s="5">
        <v>4081609.8629999999</v>
      </c>
      <c r="L671" s="6">
        <v>297.23151280000002</v>
      </c>
      <c r="M6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2" spans="1:13" x14ac:dyDescent="0.2">
      <c r="A672" t="s">
        <v>2994</v>
      </c>
      <c r="B672" t="s">
        <v>15</v>
      </c>
      <c r="C672">
        <v>8</v>
      </c>
      <c r="D672" s="6">
        <v>195089.78</v>
      </c>
      <c r="E672" s="6">
        <v>34514593855.860001</v>
      </c>
      <c r="F672">
        <v>37</v>
      </c>
      <c r="G672" t="s">
        <v>16</v>
      </c>
      <c r="H672">
        <v>2008</v>
      </c>
      <c r="I672">
        <v>4673</v>
      </c>
      <c r="J672">
        <v>17</v>
      </c>
      <c r="K672" s="5">
        <v>176915.4645</v>
      </c>
      <c r="L672" s="6">
        <v>5272.696715</v>
      </c>
      <c r="M6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3" spans="1:13" x14ac:dyDescent="0.2">
      <c r="A673" t="s">
        <v>2997</v>
      </c>
      <c r="B673" t="s">
        <v>18</v>
      </c>
      <c r="C673">
        <v>7</v>
      </c>
      <c r="D673" s="6">
        <v>92378.82</v>
      </c>
      <c r="E673" s="6">
        <v>38701034760.379997</v>
      </c>
      <c r="F673">
        <v>17</v>
      </c>
      <c r="G673" t="s">
        <v>13</v>
      </c>
      <c r="H673">
        <v>2008</v>
      </c>
      <c r="I673">
        <v>1737</v>
      </c>
      <c r="J673">
        <v>17</v>
      </c>
      <c r="K673" s="5">
        <v>418937.40169999999</v>
      </c>
      <c r="L673" s="6">
        <v>5434.0481730000001</v>
      </c>
      <c r="M6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4" spans="1:13" x14ac:dyDescent="0.2">
      <c r="A674" t="s">
        <v>3000</v>
      </c>
      <c r="B674" t="s">
        <v>32</v>
      </c>
      <c r="C674">
        <v>7</v>
      </c>
      <c r="D674" s="6">
        <v>463071.46</v>
      </c>
      <c r="E674" s="6">
        <v>13086843233.52</v>
      </c>
      <c r="F674">
        <v>17</v>
      </c>
      <c r="G674" t="s">
        <v>35</v>
      </c>
      <c r="H674">
        <v>2014</v>
      </c>
      <c r="I674">
        <v>11469</v>
      </c>
      <c r="J674">
        <v>11</v>
      </c>
      <c r="K674" s="5">
        <v>28259.958439999999</v>
      </c>
      <c r="L674" s="6">
        <v>27239.49754</v>
      </c>
      <c r="M6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5" spans="1:13" x14ac:dyDescent="0.2">
      <c r="A675" t="s">
        <v>3002</v>
      </c>
      <c r="B675" t="s">
        <v>49</v>
      </c>
      <c r="C675">
        <v>10</v>
      </c>
      <c r="D675" s="6">
        <v>29524.33</v>
      </c>
      <c r="E675" s="6">
        <v>12364729803.23</v>
      </c>
      <c r="F675">
        <v>1</v>
      </c>
      <c r="G675" t="s">
        <v>37</v>
      </c>
      <c r="H675">
        <v>2010</v>
      </c>
      <c r="I675">
        <v>9639</v>
      </c>
      <c r="J675">
        <v>15</v>
      </c>
      <c r="K675" s="5">
        <v>418796.9718</v>
      </c>
      <c r="L675" s="6">
        <v>29524.330669999999</v>
      </c>
      <c r="M6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6" spans="1:13" x14ac:dyDescent="0.2">
      <c r="A676" t="s">
        <v>3007</v>
      </c>
      <c r="B676" t="s">
        <v>32</v>
      </c>
      <c r="C676">
        <v>1</v>
      </c>
      <c r="D676" s="6">
        <v>70630.2</v>
      </c>
      <c r="E676" s="6">
        <v>32463444977.689999</v>
      </c>
      <c r="F676">
        <v>11</v>
      </c>
      <c r="G676" t="s">
        <v>29</v>
      </c>
      <c r="H676">
        <v>2010</v>
      </c>
      <c r="I676">
        <v>217</v>
      </c>
      <c r="J676">
        <v>15</v>
      </c>
      <c r="K676" s="5">
        <v>459624.57429999998</v>
      </c>
      <c r="L676" s="6">
        <v>6420.9270230000002</v>
      </c>
      <c r="M6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7" spans="1:13" x14ac:dyDescent="0.2">
      <c r="A677" t="s">
        <v>3009</v>
      </c>
      <c r="B677" t="s">
        <v>42</v>
      </c>
      <c r="C677">
        <v>3</v>
      </c>
      <c r="D677" s="6">
        <v>133015.15</v>
      </c>
      <c r="E677" s="6">
        <v>38144179885.379997</v>
      </c>
      <c r="F677">
        <v>16</v>
      </c>
      <c r="G677" t="s">
        <v>33</v>
      </c>
      <c r="H677">
        <v>2011</v>
      </c>
      <c r="I677">
        <v>15195</v>
      </c>
      <c r="J677">
        <v>14</v>
      </c>
      <c r="K677" s="5">
        <v>286764.68650000001</v>
      </c>
      <c r="L677" s="6">
        <v>8313.4466749999992</v>
      </c>
      <c r="M6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8" spans="1:13" x14ac:dyDescent="0.2">
      <c r="A678" t="s">
        <v>3010</v>
      </c>
      <c r="B678" t="s">
        <v>49</v>
      </c>
      <c r="C678">
        <v>9</v>
      </c>
      <c r="D678" s="6">
        <v>109770.93</v>
      </c>
      <c r="E678" s="6">
        <v>34459030985.559998</v>
      </c>
      <c r="F678">
        <v>5</v>
      </c>
      <c r="G678" t="s">
        <v>37</v>
      </c>
      <c r="H678">
        <v>2009</v>
      </c>
      <c r="I678">
        <v>10957</v>
      </c>
      <c r="J678">
        <v>16</v>
      </c>
      <c r="K678" s="5">
        <v>313916.64039999997</v>
      </c>
      <c r="L678" s="6">
        <v>21954.18578</v>
      </c>
      <c r="M6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79" spans="1:13" x14ac:dyDescent="0.2">
      <c r="A679" t="s">
        <v>3012</v>
      </c>
      <c r="B679" t="s">
        <v>12</v>
      </c>
      <c r="C679">
        <v>1</v>
      </c>
      <c r="D679" s="6">
        <v>69039.31</v>
      </c>
      <c r="E679" s="6">
        <v>34250415038.32</v>
      </c>
      <c r="F679">
        <v>27</v>
      </c>
      <c r="G679" t="s">
        <v>35</v>
      </c>
      <c r="H679">
        <v>2007</v>
      </c>
      <c r="I679">
        <v>17121</v>
      </c>
      <c r="J679">
        <v>18</v>
      </c>
      <c r="K679" s="5">
        <v>496099.22659999999</v>
      </c>
      <c r="L679" s="6">
        <v>2557.0113099999999</v>
      </c>
      <c r="M6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0" spans="1:13" x14ac:dyDescent="0.2">
      <c r="A680" t="s">
        <v>3014</v>
      </c>
      <c r="B680" t="s">
        <v>12</v>
      </c>
      <c r="C680">
        <v>1</v>
      </c>
      <c r="D680" s="6">
        <v>266414.49</v>
      </c>
      <c r="E680" s="6">
        <v>10295681653.59</v>
      </c>
      <c r="F680">
        <v>8</v>
      </c>
      <c r="G680" t="s">
        <v>19</v>
      </c>
      <c r="H680">
        <v>2006</v>
      </c>
      <c r="I680">
        <v>4542</v>
      </c>
      <c r="J680">
        <v>19</v>
      </c>
      <c r="K680" s="5">
        <v>38644.350960000003</v>
      </c>
      <c r="L680" s="6">
        <v>33301.811860000002</v>
      </c>
      <c r="M6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1" spans="1:13" x14ac:dyDescent="0.2">
      <c r="A681" t="s">
        <v>324</v>
      </c>
      <c r="B681" t="s">
        <v>9</v>
      </c>
      <c r="C681">
        <v>9</v>
      </c>
      <c r="D681" s="6">
        <v>11969.62</v>
      </c>
      <c r="E681" s="6">
        <v>23653142622.529999</v>
      </c>
      <c r="F681">
        <v>17</v>
      </c>
      <c r="G681" t="s">
        <v>21</v>
      </c>
      <c r="H681">
        <v>2012</v>
      </c>
      <c r="I681">
        <v>10081</v>
      </c>
      <c r="J681">
        <v>13</v>
      </c>
      <c r="K681" s="5">
        <v>1976097.0330000001</v>
      </c>
      <c r="L681" s="6">
        <v>704.09529659999998</v>
      </c>
      <c r="M6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2" spans="1:13" x14ac:dyDescent="0.2">
      <c r="A682" t="s">
        <v>3015</v>
      </c>
      <c r="B682" t="s">
        <v>18</v>
      </c>
      <c r="C682">
        <v>5</v>
      </c>
      <c r="D682" s="6">
        <v>477047.8</v>
      </c>
      <c r="E682" s="6">
        <v>10838740733.190001</v>
      </c>
      <c r="F682">
        <v>12</v>
      </c>
      <c r="G682" t="s">
        <v>21</v>
      </c>
      <c r="H682">
        <v>2014</v>
      </c>
      <c r="I682">
        <v>18381</v>
      </c>
      <c r="J682">
        <v>11</v>
      </c>
      <c r="K682" s="5">
        <v>22719.449970000001</v>
      </c>
      <c r="L682" s="6">
        <v>39753.983549999997</v>
      </c>
      <c r="M6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3" spans="1:13" x14ac:dyDescent="0.2">
      <c r="A683" t="s">
        <v>3016</v>
      </c>
      <c r="B683" t="s">
        <v>32</v>
      </c>
      <c r="C683">
        <v>9</v>
      </c>
      <c r="D683" s="6">
        <v>360869.42</v>
      </c>
      <c r="E683" s="6">
        <v>75669098274.800003</v>
      </c>
      <c r="F683">
        <v>18</v>
      </c>
      <c r="G683" t="s">
        <v>33</v>
      </c>
      <c r="H683">
        <v>2018</v>
      </c>
      <c r="I683">
        <v>10731</v>
      </c>
      <c r="J683">
        <v>7</v>
      </c>
      <c r="K683" s="5">
        <v>209684.53909999999</v>
      </c>
      <c r="L683" s="6">
        <v>20048.300950000001</v>
      </c>
      <c r="M6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4" spans="1:13" x14ac:dyDescent="0.2">
      <c r="A684" t="s">
        <v>3017</v>
      </c>
      <c r="B684" t="s">
        <v>24</v>
      </c>
      <c r="C684">
        <v>7</v>
      </c>
      <c r="D684" s="6">
        <v>236321.95</v>
      </c>
      <c r="E684" s="6">
        <v>11741789551.01</v>
      </c>
      <c r="F684">
        <v>6</v>
      </c>
      <c r="G684" t="s">
        <v>33</v>
      </c>
      <c r="H684">
        <v>2004</v>
      </c>
      <c r="I684">
        <v>2533</v>
      </c>
      <c r="J684">
        <v>21</v>
      </c>
      <c r="K684" s="5">
        <v>49684.564870000002</v>
      </c>
      <c r="L684" s="6">
        <v>39386.991580000002</v>
      </c>
      <c r="M6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5" spans="1:13" x14ac:dyDescent="0.2">
      <c r="A685" t="s">
        <v>3018</v>
      </c>
      <c r="B685" t="s">
        <v>15</v>
      </c>
      <c r="C685">
        <v>4</v>
      </c>
      <c r="D685" s="6">
        <v>337964.47</v>
      </c>
      <c r="E685" s="6">
        <v>5535139873.54</v>
      </c>
      <c r="F685">
        <v>2</v>
      </c>
      <c r="G685" t="s">
        <v>16</v>
      </c>
      <c r="H685">
        <v>2009</v>
      </c>
      <c r="I685">
        <v>17531</v>
      </c>
      <c r="J685">
        <v>16</v>
      </c>
      <c r="K685" s="5">
        <v>16376.87515</v>
      </c>
      <c r="L685" s="6">
        <v>168982.23430000001</v>
      </c>
      <c r="M6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6" spans="1:13" x14ac:dyDescent="0.2">
      <c r="A686" t="s">
        <v>3021</v>
      </c>
      <c r="B686" t="s">
        <v>24</v>
      </c>
      <c r="C686">
        <v>7</v>
      </c>
      <c r="D686" s="6">
        <v>348706.72</v>
      </c>
      <c r="E686" s="6">
        <v>16437758652.370001</v>
      </c>
      <c r="F686">
        <v>5</v>
      </c>
      <c r="G686" t="s">
        <v>33</v>
      </c>
      <c r="H686">
        <v>2017</v>
      </c>
      <c r="I686">
        <v>3319</v>
      </c>
      <c r="J686">
        <v>8</v>
      </c>
      <c r="K686" s="5">
        <v>47138.20781</v>
      </c>
      <c r="L686" s="6">
        <v>69741.344490000003</v>
      </c>
      <c r="M6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7" spans="1:13" x14ac:dyDescent="0.2">
      <c r="A687" t="s">
        <v>3023</v>
      </c>
      <c r="B687" t="s">
        <v>9</v>
      </c>
      <c r="C687">
        <v>5</v>
      </c>
      <c r="D687" s="6">
        <v>386214.7</v>
      </c>
      <c r="E687" s="6">
        <v>1753785090.46</v>
      </c>
      <c r="F687">
        <v>13</v>
      </c>
      <c r="G687" t="s">
        <v>29</v>
      </c>
      <c r="H687">
        <v>2020</v>
      </c>
      <c r="I687">
        <v>5788</v>
      </c>
      <c r="J687">
        <v>5</v>
      </c>
      <c r="K687" s="5">
        <v>4539.9589150000002</v>
      </c>
      <c r="L687" s="6">
        <v>29708.82317</v>
      </c>
      <c r="M6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8" spans="1:13" x14ac:dyDescent="0.2">
      <c r="A688" t="s">
        <v>3024</v>
      </c>
      <c r="B688" t="s">
        <v>9</v>
      </c>
      <c r="C688">
        <v>7</v>
      </c>
      <c r="D688" s="6">
        <v>413305.26</v>
      </c>
      <c r="E688" s="6">
        <v>12412315208.299999</v>
      </c>
      <c r="F688">
        <v>2</v>
      </c>
      <c r="G688" t="s">
        <v>19</v>
      </c>
      <c r="H688">
        <v>2005</v>
      </c>
      <c r="I688">
        <v>19888</v>
      </c>
      <c r="J688">
        <v>20</v>
      </c>
      <c r="K688" s="5">
        <v>30030.834859999999</v>
      </c>
      <c r="L688" s="6">
        <v>206652.62820000001</v>
      </c>
      <c r="M6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89" spans="1:13" x14ac:dyDescent="0.2">
      <c r="A689" t="s">
        <v>55</v>
      </c>
      <c r="B689" t="s">
        <v>12</v>
      </c>
      <c r="C689">
        <v>5</v>
      </c>
      <c r="D689" s="6">
        <v>302641.95</v>
      </c>
      <c r="E689" s="6">
        <v>6802919454.5</v>
      </c>
      <c r="F689">
        <v>13</v>
      </c>
      <c r="G689" t="s">
        <v>27</v>
      </c>
      <c r="H689">
        <v>2005</v>
      </c>
      <c r="I689">
        <v>4737</v>
      </c>
      <c r="J689">
        <v>20</v>
      </c>
      <c r="K689" s="5">
        <v>22477.442009999999</v>
      </c>
      <c r="L689" s="6">
        <v>23280.14976</v>
      </c>
      <c r="M6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0" spans="1:13" x14ac:dyDescent="0.2">
      <c r="A690" t="s">
        <v>325</v>
      </c>
      <c r="B690" t="s">
        <v>15</v>
      </c>
      <c r="C690">
        <v>5</v>
      </c>
      <c r="D690" s="6">
        <v>188606.67</v>
      </c>
      <c r="E690" s="6">
        <v>9022527749.9099998</v>
      </c>
      <c r="F690">
        <v>7</v>
      </c>
      <c r="G690" t="s">
        <v>27</v>
      </c>
      <c r="H690">
        <v>2009</v>
      </c>
      <c r="I690">
        <v>5142</v>
      </c>
      <c r="J690">
        <v>16</v>
      </c>
      <c r="K690" s="5">
        <v>47836.797449999998</v>
      </c>
      <c r="L690" s="6">
        <v>26943.810219999999</v>
      </c>
      <c r="M6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1" spans="1:13" x14ac:dyDescent="0.2">
      <c r="A691" t="s">
        <v>3029</v>
      </c>
      <c r="B691" t="s">
        <v>9</v>
      </c>
      <c r="C691">
        <v>2</v>
      </c>
      <c r="D691" s="6">
        <v>438325.42</v>
      </c>
      <c r="E691" s="6">
        <v>9632734975.8600006</v>
      </c>
      <c r="F691">
        <v>21</v>
      </c>
      <c r="G691" t="s">
        <v>33</v>
      </c>
      <c r="H691">
        <v>2008</v>
      </c>
      <c r="I691">
        <v>74</v>
      </c>
      <c r="J691">
        <v>17</v>
      </c>
      <c r="K691" s="5">
        <v>21975.21803</v>
      </c>
      <c r="L691" s="6">
        <v>20872.638999999999</v>
      </c>
      <c r="M6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2" spans="1:13" x14ac:dyDescent="0.2">
      <c r="A692" t="s">
        <v>3034</v>
      </c>
      <c r="B692" t="s">
        <v>15</v>
      </c>
      <c r="C692">
        <v>9</v>
      </c>
      <c r="D692" s="6">
        <v>350549.6</v>
      </c>
      <c r="E692" s="6">
        <v>6889429220.71</v>
      </c>
      <c r="F692">
        <v>7</v>
      </c>
      <c r="G692" t="s">
        <v>21</v>
      </c>
      <c r="H692">
        <v>2021</v>
      </c>
      <c r="I692">
        <v>18981</v>
      </c>
      <c r="J692">
        <v>4</v>
      </c>
      <c r="K692" s="5">
        <v>19652.22235</v>
      </c>
      <c r="L692" s="6">
        <v>50078.514210000001</v>
      </c>
      <c r="M6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3" spans="1:13" x14ac:dyDescent="0.2">
      <c r="A693" t="s">
        <v>3037</v>
      </c>
      <c r="B693" t="s">
        <v>18</v>
      </c>
      <c r="C693">
        <v>7</v>
      </c>
      <c r="D693" s="6">
        <v>156741.68</v>
      </c>
      <c r="E693" s="6">
        <v>4371283404.8100004</v>
      </c>
      <c r="F693">
        <v>5</v>
      </c>
      <c r="G693" t="s">
        <v>16</v>
      </c>
      <c r="H693">
        <v>2005</v>
      </c>
      <c r="I693">
        <v>411</v>
      </c>
      <c r="J693">
        <v>20</v>
      </c>
      <c r="K693" s="5">
        <v>27887.455959999999</v>
      </c>
      <c r="L693" s="6">
        <v>31348.335749999998</v>
      </c>
      <c r="M6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4" spans="1:13" x14ac:dyDescent="0.2">
      <c r="A694" t="s">
        <v>3039</v>
      </c>
      <c r="B694" t="s">
        <v>32</v>
      </c>
      <c r="C694">
        <v>9</v>
      </c>
      <c r="D694" s="6">
        <v>429721.79</v>
      </c>
      <c r="E694" s="6">
        <v>9943688269.5799999</v>
      </c>
      <c r="F694">
        <v>10</v>
      </c>
      <c r="G694" t="s">
        <v>29</v>
      </c>
      <c r="H694">
        <v>2007</v>
      </c>
      <c r="I694">
        <v>9357</v>
      </c>
      <c r="J694">
        <v>18</v>
      </c>
      <c r="K694" s="5">
        <v>23138.828089999999</v>
      </c>
      <c r="L694" s="6">
        <v>42972.178670000001</v>
      </c>
      <c r="M6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5" spans="1:13" x14ac:dyDescent="0.2">
      <c r="A695" t="s">
        <v>3042</v>
      </c>
      <c r="B695" t="s">
        <v>49</v>
      </c>
      <c r="C695">
        <v>6</v>
      </c>
      <c r="D695" s="6">
        <v>477168.76</v>
      </c>
      <c r="E695" s="6">
        <v>17050643455.530001</v>
      </c>
      <c r="F695">
        <v>17</v>
      </c>
      <c r="G695" t="s">
        <v>16</v>
      </c>
      <c r="H695">
        <v>2012</v>
      </c>
      <c r="I695">
        <v>1939</v>
      </c>
      <c r="J695">
        <v>13</v>
      </c>
      <c r="K695" s="5">
        <v>35731.941440000002</v>
      </c>
      <c r="L695" s="6">
        <v>28068.750749999999</v>
      </c>
      <c r="M6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6" spans="1:13" x14ac:dyDescent="0.2">
      <c r="A696" t="s">
        <v>3043</v>
      </c>
      <c r="B696" t="s">
        <v>42</v>
      </c>
      <c r="C696">
        <v>1</v>
      </c>
      <c r="D696" s="6">
        <v>385860.69</v>
      </c>
      <c r="E696" s="6">
        <v>14108245671.74</v>
      </c>
      <c r="F696">
        <v>3</v>
      </c>
      <c r="G696" t="s">
        <v>35</v>
      </c>
      <c r="H696">
        <v>2010</v>
      </c>
      <c r="I696">
        <v>4759</v>
      </c>
      <c r="J696">
        <v>15</v>
      </c>
      <c r="K696" s="5">
        <v>36562.055310000003</v>
      </c>
      <c r="L696" s="6">
        <v>128620.22930000001</v>
      </c>
      <c r="M6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7" spans="1:13" x14ac:dyDescent="0.2">
      <c r="A697" t="s">
        <v>3045</v>
      </c>
      <c r="B697" t="s">
        <v>18</v>
      </c>
      <c r="C697">
        <v>7</v>
      </c>
      <c r="D697" s="6">
        <v>355742.27</v>
      </c>
      <c r="E697" s="6">
        <v>11437773631.09</v>
      </c>
      <c r="F697">
        <v>1</v>
      </c>
      <c r="G697" t="s">
        <v>19</v>
      </c>
      <c r="H697">
        <v>2021</v>
      </c>
      <c r="I697">
        <v>7819</v>
      </c>
      <c r="J697">
        <v>4</v>
      </c>
      <c r="K697" s="5">
        <v>32150.854510000001</v>
      </c>
      <c r="L697" s="6">
        <v>355742.26760000002</v>
      </c>
      <c r="M6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8" spans="1:13" x14ac:dyDescent="0.2">
      <c r="A698" t="s">
        <v>3047</v>
      </c>
      <c r="B698" t="s">
        <v>49</v>
      </c>
      <c r="C698">
        <v>4</v>
      </c>
      <c r="D698" s="6">
        <v>307701.36</v>
      </c>
      <c r="E698" s="6">
        <v>11295502711.309999</v>
      </c>
      <c r="F698">
        <v>3</v>
      </c>
      <c r="G698" t="s">
        <v>13</v>
      </c>
      <c r="H698">
        <v>2002</v>
      </c>
      <c r="I698">
        <v>12658</v>
      </c>
      <c r="J698">
        <v>23</v>
      </c>
      <c r="K698" s="5">
        <v>36708.303610000003</v>
      </c>
      <c r="L698" s="6">
        <v>102567.12059999999</v>
      </c>
      <c r="M6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699" spans="1:13" x14ac:dyDescent="0.2">
      <c r="A699" t="s">
        <v>3050</v>
      </c>
      <c r="B699" t="s">
        <v>24</v>
      </c>
      <c r="C699">
        <v>8</v>
      </c>
      <c r="D699" s="6">
        <v>463721.82</v>
      </c>
      <c r="E699" s="6">
        <v>12102995887.950001</v>
      </c>
      <c r="F699">
        <v>23</v>
      </c>
      <c r="G699" t="s">
        <v>19</v>
      </c>
      <c r="H699">
        <v>2014</v>
      </c>
      <c r="I699">
        <v>3802</v>
      </c>
      <c r="J699">
        <v>11</v>
      </c>
      <c r="K699" s="5">
        <v>26098.69011</v>
      </c>
      <c r="L699" s="6">
        <v>20161.81841</v>
      </c>
      <c r="M6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0" spans="1:13" x14ac:dyDescent="0.2">
      <c r="A700" t="s">
        <v>3052</v>
      </c>
      <c r="B700" t="s">
        <v>49</v>
      </c>
      <c r="C700">
        <v>2</v>
      </c>
      <c r="D700" s="6">
        <v>156879.64000000001</v>
      </c>
      <c r="E700" s="6">
        <v>6237570854.5299997</v>
      </c>
      <c r="F700">
        <v>4</v>
      </c>
      <c r="G700" t="s">
        <v>37</v>
      </c>
      <c r="H700">
        <v>2016</v>
      </c>
      <c r="I700">
        <v>15917</v>
      </c>
      <c r="J700">
        <v>9</v>
      </c>
      <c r="K700" s="5">
        <v>39759.232170000003</v>
      </c>
      <c r="L700" s="6">
        <v>39219.909659999998</v>
      </c>
      <c r="M7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1" spans="1:13" x14ac:dyDescent="0.2">
      <c r="A701" t="s">
        <v>3054</v>
      </c>
      <c r="B701" t="s">
        <v>9</v>
      </c>
      <c r="C701">
        <v>4</v>
      </c>
      <c r="D701" s="6">
        <v>294626.95</v>
      </c>
      <c r="E701" s="6">
        <v>9676961563.5400009</v>
      </c>
      <c r="F701">
        <v>8</v>
      </c>
      <c r="G701" t="s">
        <v>33</v>
      </c>
      <c r="H701">
        <v>2021</v>
      </c>
      <c r="I701">
        <v>7159</v>
      </c>
      <c r="J701">
        <v>4</v>
      </c>
      <c r="K701" s="5">
        <v>32843.794139999998</v>
      </c>
      <c r="L701" s="6">
        <v>36828.368909999997</v>
      </c>
      <c r="M7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2" spans="1:13" x14ac:dyDescent="0.2">
      <c r="A702" t="s">
        <v>3062</v>
      </c>
      <c r="B702" t="s">
        <v>18</v>
      </c>
      <c r="C702">
        <v>8</v>
      </c>
      <c r="D702" s="6">
        <v>180433.79</v>
      </c>
      <c r="E702" s="6">
        <v>6545430422.79</v>
      </c>
      <c r="F702">
        <v>8</v>
      </c>
      <c r="G702" t="s">
        <v>29</v>
      </c>
      <c r="H702">
        <v>2006</v>
      </c>
      <c r="I702">
        <v>1592</v>
      </c>
      <c r="J702">
        <v>19</v>
      </c>
      <c r="K702" s="5">
        <v>36275.078410000002</v>
      </c>
      <c r="L702" s="6">
        <v>22554.224129999999</v>
      </c>
      <c r="M7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3" spans="1:13" x14ac:dyDescent="0.2">
      <c r="A703" t="s">
        <v>3063</v>
      </c>
      <c r="B703" t="s">
        <v>42</v>
      </c>
      <c r="C703">
        <v>2</v>
      </c>
      <c r="D703" s="6">
        <v>152990.04</v>
      </c>
      <c r="E703" s="6">
        <v>32344573330.029999</v>
      </c>
      <c r="F703">
        <v>22</v>
      </c>
      <c r="G703" t="s">
        <v>27</v>
      </c>
      <c r="H703">
        <v>2017</v>
      </c>
      <c r="I703">
        <v>5073</v>
      </c>
      <c r="J703">
        <v>8</v>
      </c>
      <c r="K703" s="5">
        <v>211415.2046</v>
      </c>
      <c r="L703" s="6">
        <v>6954.0926689999997</v>
      </c>
      <c r="M7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4" spans="1:13" x14ac:dyDescent="0.2">
      <c r="A704" t="s">
        <v>3064</v>
      </c>
      <c r="B704" t="s">
        <v>32</v>
      </c>
      <c r="C704">
        <v>7</v>
      </c>
      <c r="D704" s="6">
        <v>380409.27</v>
      </c>
      <c r="E704" s="6">
        <v>13174048185.860001</v>
      </c>
      <c r="F704">
        <v>19</v>
      </c>
      <c r="G704" t="s">
        <v>16</v>
      </c>
      <c r="H704">
        <v>2009</v>
      </c>
      <c r="I704">
        <v>11297</v>
      </c>
      <c r="J704">
        <v>16</v>
      </c>
      <c r="K704" s="5">
        <v>34630.248950000001</v>
      </c>
      <c r="L704" s="6">
        <v>20021.54061</v>
      </c>
      <c r="M7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5" spans="1:13" x14ac:dyDescent="0.2">
      <c r="A705" t="s">
        <v>3074</v>
      </c>
      <c r="B705" t="s">
        <v>24</v>
      </c>
      <c r="C705">
        <v>5</v>
      </c>
      <c r="D705" s="6">
        <v>96760.04</v>
      </c>
      <c r="E705" s="6">
        <v>4062034497.8299999</v>
      </c>
      <c r="F705">
        <v>2</v>
      </c>
      <c r="G705" t="s">
        <v>29</v>
      </c>
      <c r="H705">
        <v>2012</v>
      </c>
      <c r="I705">
        <v>1880</v>
      </c>
      <c r="J705">
        <v>13</v>
      </c>
      <c r="K705" s="5">
        <v>41979.496879999999</v>
      </c>
      <c r="L705" s="6">
        <v>48380.019289999997</v>
      </c>
      <c r="M7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6" spans="1:13" x14ac:dyDescent="0.2">
      <c r="A706" t="s">
        <v>3078</v>
      </c>
      <c r="B706" t="s">
        <v>32</v>
      </c>
      <c r="C706">
        <v>8</v>
      </c>
      <c r="D706" s="6">
        <v>251020.76</v>
      </c>
      <c r="E706" s="6">
        <v>1075439598.6400001</v>
      </c>
      <c r="F706">
        <v>10</v>
      </c>
      <c r="G706" t="s">
        <v>27</v>
      </c>
      <c r="H706">
        <v>2022</v>
      </c>
      <c r="I706">
        <v>14121</v>
      </c>
      <c r="J706">
        <v>3</v>
      </c>
      <c r="K706" s="5">
        <v>4283.2656349999997</v>
      </c>
      <c r="L706" s="6">
        <v>25102.0756</v>
      </c>
      <c r="M7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7" spans="1:13" x14ac:dyDescent="0.2">
      <c r="A707" t="s">
        <v>3079</v>
      </c>
      <c r="B707" t="s">
        <v>49</v>
      </c>
      <c r="C707">
        <v>4</v>
      </c>
      <c r="D707" s="6">
        <v>6146.33</v>
      </c>
      <c r="E707" s="6">
        <v>10442649601.25</v>
      </c>
      <c r="F707">
        <v>49</v>
      </c>
      <c r="G707" t="s">
        <v>37</v>
      </c>
      <c r="H707">
        <v>2009</v>
      </c>
      <c r="I707">
        <v>10461</v>
      </c>
      <c r="J707">
        <v>16</v>
      </c>
      <c r="K707" s="5">
        <v>1699004.452</v>
      </c>
      <c r="L707" s="6">
        <v>125.4353232</v>
      </c>
      <c r="M7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8" spans="1:13" x14ac:dyDescent="0.2">
      <c r="A708" t="s">
        <v>3087</v>
      </c>
      <c r="B708" t="s">
        <v>12</v>
      </c>
      <c r="C708">
        <v>1</v>
      </c>
      <c r="D708" s="6">
        <v>441105.39</v>
      </c>
      <c r="E708" s="6">
        <v>1827300532.1199999</v>
      </c>
      <c r="F708">
        <v>1</v>
      </c>
      <c r="G708" t="s">
        <v>37</v>
      </c>
      <c r="H708">
        <v>2020</v>
      </c>
      <c r="I708">
        <v>8157</v>
      </c>
      <c r="J708">
        <v>5</v>
      </c>
      <c r="K708" s="5">
        <v>4141.548648</v>
      </c>
      <c r="L708" s="6">
        <v>441105.38890000002</v>
      </c>
      <c r="M7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09" spans="1:13" x14ac:dyDescent="0.2">
      <c r="A709" t="s">
        <v>3088</v>
      </c>
      <c r="B709" t="s">
        <v>42</v>
      </c>
      <c r="C709">
        <v>10</v>
      </c>
      <c r="D709" s="6">
        <v>331259.49</v>
      </c>
      <c r="E709" s="6">
        <v>129285209.56999999</v>
      </c>
      <c r="F709">
        <v>4</v>
      </c>
      <c r="G709" t="s">
        <v>21</v>
      </c>
      <c r="H709">
        <v>2015</v>
      </c>
      <c r="I709">
        <v>1081</v>
      </c>
      <c r="J709">
        <v>10</v>
      </c>
      <c r="K709" s="5">
        <v>389.2837869</v>
      </c>
      <c r="L709" s="6">
        <v>82814.873380000005</v>
      </c>
      <c r="M7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0" spans="1:13" x14ac:dyDescent="0.2">
      <c r="A710" t="s">
        <v>3089</v>
      </c>
      <c r="B710" t="s">
        <v>9</v>
      </c>
      <c r="C710">
        <v>7</v>
      </c>
      <c r="D710" s="6">
        <v>276457.42</v>
      </c>
      <c r="E710" s="6">
        <v>13082738795.49</v>
      </c>
      <c r="F710">
        <v>1</v>
      </c>
      <c r="G710" t="s">
        <v>16</v>
      </c>
      <c r="H710">
        <v>2007</v>
      </c>
      <c r="I710">
        <v>8243</v>
      </c>
      <c r="J710">
        <v>18</v>
      </c>
      <c r="K710" s="5">
        <v>47321.798669999996</v>
      </c>
      <c r="L710" s="6">
        <v>276457.41930000001</v>
      </c>
      <c r="M7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1" spans="1:13" x14ac:dyDescent="0.2">
      <c r="A711" t="s">
        <v>3092</v>
      </c>
      <c r="B711" t="s">
        <v>49</v>
      </c>
      <c r="C711">
        <v>9</v>
      </c>
      <c r="D711" s="6">
        <v>498223.92</v>
      </c>
      <c r="E711" s="6">
        <v>219778168.84999999</v>
      </c>
      <c r="F711">
        <v>3</v>
      </c>
      <c r="G711" t="s">
        <v>21</v>
      </c>
      <c r="H711">
        <v>2023</v>
      </c>
      <c r="I711">
        <v>4828</v>
      </c>
      <c r="J711">
        <v>2</v>
      </c>
      <c r="K711" s="5">
        <v>440.12327390000002</v>
      </c>
      <c r="L711" s="6">
        <v>166074.6416</v>
      </c>
      <c r="M7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2" spans="1:13" x14ac:dyDescent="0.2">
      <c r="A712" t="s">
        <v>3094</v>
      </c>
      <c r="B712" t="s">
        <v>15</v>
      </c>
      <c r="C712">
        <v>1</v>
      </c>
      <c r="D712" s="6">
        <v>11876.07</v>
      </c>
      <c r="E712" s="6">
        <v>26406395900.689999</v>
      </c>
      <c r="F712">
        <v>29</v>
      </c>
      <c r="G712" t="s">
        <v>35</v>
      </c>
      <c r="H712">
        <v>2018</v>
      </c>
      <c r="I712">
        <v>6486</v>
      </c>
      <c r="J712">
        <v>7</v>
      </c>
      <c r="K712" s="5">
        <v>2223494.6630000002</v>
      </c>
      <c r="L712" s="6">
        <v>409.5197445</v>
      </c>
      <c r="M7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3" spans="1:13" x14ac:dyDescent="0.2">
      <c r="A713" t="s">
        <v>332</v>
      </c>
      <c r="B713" t="s">
        <v>24</v>
      </c>
      <c r="C713">
        <v>6</v>
      </c>
      <c r="D713" s="6">
        <v>238333.78</v>
      </c>
      <c r="E713" s="6">
        <v>42779420842.559998</v>
      </c>
      <c r="F713">
        <v>38</v>
      </c>
      <c r="G713" t="s">
        <v>37</v>
      </c>
      <c r="H713">
        <v>2007</v>
      </c>
      <c r="I713">
        <v>8224</v>
      </c>
      <c r="J713">
        <v>18</v>
      </c>
      <c r="K713" s="5">
        <v>179492.739</v>
      </c>
      <c r="L713" s="6">
        <v>6271.9415129999998</v>
      </c>
      <c r="M7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4" spans="1:13" x14ac:dyDescent="0.2">
      <c r="A714" t="s">
        <v>3097</v>
      </c>
      <c r="B714" t="s">
        <v>9</v>
      </c>
      <c r="C714">
        <v>8</v>
      </c>
      <c r="D714" s="6">
        <v>8773.69</v>
      </c>
      <c r="E714" s="6">
        <v>15735500630.66</v>
      </c>
      <c r="F714">
        <v>45</v>
      </c>
      <c r="G714" t="s">
        <v>10</v>
      </c>
      <c r="H714">
        <v>2014</v>
      </c>
      <c r="I714">
        <v>615</v>
      </c>
      <c r="J714">
        <v>11</v>
      </c>
      <c r="K714" s="5">
        <v>1793485.3670000001</v>
      </c>
      <c r="L714" s="6">
        <v>194.9709785</v>
      </c>
      <c r="M7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5" spans="1:13" x14ac:dyDescent="0.2">
      <c r="A715" t="s">
        <v>3099</v>
      </c>
      <c r="B715" t="s">
        <v>24</v>
      </c>
      <c r="C715">
        <v>3</v>
      </c>
      <c r="D715" s="6">
        <v>241924.27</v>
      </c>
      <c r="E715" s="6">
        <v>4452175819.3299999</v>
      </c>
      <c r="F715">
        <v>11</v>
      </c>
      <c r="G715" t="s">
        <v>27</v>
      </c>
      <c r="H715">
        <v>2014</v>
      </c>
      <c r="I715">
        <v>1679</v>
      </c>
      <c r="J715">
        <v>11</v>
      </c>
      <c r="K715" s="5">
        <v>18402.17986</v>
      </c>
      <c r="L715" s="6">
        <v>21993.115280000002</v>
      </c>
      <c r="M7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6" spans="1:13" x14ac:dyDescent="0.2">
      <c r="A716" t="s">
        <v>3101</v>
      </c>
      <c r="B716" t="s">
        <v>15</v>
      </c>
      <c r="C716">
        <v>4</v>
      </c>
      <c r="D716" s="6">
        <v>177857.69</v>
      </c>
      <c r="E716" s="6">
        <v>7028803165.0299997</v>
      </c>
      <c r="F716">
        <v>6</v>
      </c>
      <c r="G716" t="s">
        <v>33</v>
      </c>
      <c r="H716">
        <v>2017</v>
      </c>
      <c r="I716">
        <v>1882</v>
      </c>
      <c r="J716">
        <v>8</v>
      </c>
      <c r="K716" s="5">
        <v>39518.252999999997</v>
      </c>
      <c r="L716" s="6">
        <v>29642.948820000001</v>
      </c>
      <c r="M7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7" spans="1:13" x14ac:dyDescent="0.2">
      <c r="A717" t="s">
        <v>3102</v>
      </c>
      <c r="B717" t="s">
        <v>42</v>
      </c>
      <c r="C717">
        <v>1</v>
      </c>
      <c r="D717" s="6">
        <v>158180.25</v>
      </c>
      <c r="E717" s="6">
        <v>42816164849.690002</v>
      </c>
      <c r="F717">
        <v>17</v>
      </c>
      <c r="G717" t="s">
        <v>27</v>
      </c>
      <c r="H717">
        <v>2003</v>
      </c>
      <c r="I717">
        <v>4191</v>
      </c>
      <c r="J717">
        <v>22</v>
      </c>
      <c r="K717" s="5">
        <v>270678.59100000001</v>
      </c>
      <c r="L717" s="6">
        <v>9304.7204739999997</v>
      </c>
      <c r="M7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8" spans="1:13" x14ac:dyDescent="0.2">
      <c r="A718" t="s">
        <v>3103</v>
      </c>
      <c r="B718" t="s">
        <v>18</v>
      </c>
      <c r="C718">
        <v>9</v>
      </c>
      <c r="D718" s="6">
        <v>496581.04</v>
      </c>
      <c r="E718" s="6">
        <v>197759310.56</v>
      </c>
      <c r="F718">
        <v>19</v>
      </c>
      <c r="G718" t="s">
        <v>33</v>
      </c>
      <c r="H718">
        <v>2022</v>
      </c>
      <c r="I718">
        <v>17589</v>
      </c>
      <c r="J718">
        <v>3</v>
      </c>
      <c r="K718" s="5">
        <v>397.24177029999998</v>
      </c>
      <c r="L718" s="6">
        <v>26135.843959999998</v>
      </c>
      <c r="M7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19" spans="1:13" x14ac:dyDescent="0.2">
      <c r="A719" t="s">
        <v>3104</v>
      </c>
      <c r="B719" t="s">
        <v>24</v>
      </c>
      <c r="C719">
        <v>5</v>
      </c>
      <c r="D719" s="6">
        <v>268763.33</v>
      </c>
      <c r="E719" s="6">
        <v>7202805114.6999998</v>
      </c>
      <c r="F719">
        <v>13</v>
      </c>
      <c r="G719" t="s">
        <v>35</v>
      </c>
      <c r="H719">
        <v>2012</v>
      </c>
      <c r="I719">
        <v>14386</v>
      </c>
      <c r="J719">
        <v>13</v>
      </c>
      <c r="K719" s="5">
        <v>26798.805670000002</v>
      </c>
      <c r="L719" s="6">
        <v>20674.102599999998</v>
      </c>
      <c r="M7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0" spans="1:13" x14ac:dyDescent="0.2">
      <c r="A720" t="s">
        <v>333</v>
      </c>
      <c r="B720" t="s">
        <v>9</v>
      </c>
      <c r="C720">
        <v>4</v>
      </c>
      <c r="D720" s="6">
        <v>9997.23</v>
      </c>
      <c r="E720" s="6">
        <v>18671181523.080002</v>
      </c>
      <c r="F720">
        <v>37</v>
      </c>
      <c r="G720" t="s">
        <v>16</v>
      </c>
      <c r="H720">
        <v>2014</v>
      </c>
      <c r="I720">
        <v>4433</v>
      </c>
      <c r="J720">
        <v>11</v>
      </c>
      <c r="K720" s="5">
        <v>1867634.5560000001</v>
      </c>
      <c r="L720" s="6">
        <v>270.19539550000002</v>
      </c>
      <c r="M7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1" spans="1:13" x14ac:dyDescent="0.2">
      <c r="A721" t="s">
        <v>3107</v>
      </c>
      <c r="B721" t="s">
        <v>32</v>
      </c>
      <c r="C721">
        <v>7</v>
      </c>
      <c r="D721" s="6">
        <v>320702.96000000002</v>
      </c>
      <c r="E721" s="6">
        <v>132047542.28</v>
      </c>
      <c r="F721">
        <v>9</v>
      </c>
      <c r="G721" t="s">
        <v>35</v>
      </c>
      <c r="H721">
        <v>2022</v>
      </c>
      <c r="I721">
        <v>2269</v>
      </c>
      <c r="J721">
        <v>3</v>
      </c>
      <c r="K721" s="5">
        <v>410.74407150000002</v>
      </c>
      <c r="L721" s="6">
        <v>35633.66216</v>
      </c>
      <c r="M7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2" spans="1:13" x14ac:dyDescent="0.2">
      <c r="A722" t="s">
        <v>3110</v>
      </c>
      <c r="B722" t="s">
        <v>12</v>
      </c>
      <c r="C722">
        <v>9</v>
      </c>
      <c r="D722" s="6">
        <v>220767.76</v>
      </c>
      <c r="E722" s="6">
        <v>1095328410.02</v>
      </c>
      <c r="F722">
        <v>2</v>
      </c>
      <c r="G722" t="s">
        <v>10</v>
      </c>
      <c r="H722">
        <v>2019</v>
      </c>
      <c r="I722">
        <v>6158</v>
      </c>
      <c r="J722">
        <v>6</v>
      </c>
      <c r="K722" s="5">
        <v>4960.4508269999997</v>
      </c>
      <c r="L722" s="6">
        <v>110383.88250000001</v>
      </c>
      <c r="M7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3" spans="1:13" x14ac:dyDescent="0.2">
      <c r="A723" t="s">
        <v>3116</v>
      </c>
      <c r="B723" t="s">
        <v>18</v>
      </c>
      <c r="C723">
        <v>9</v>
      </c>
      <c r="D723" s="6">
        <v>233052.17</v>
      </c>
      <c r="E723" s="6">
        <v>7941073344.4099998</v>
      </c>
      <c r="F723">
        <v>5</v>
      </c>
      <c r="G723" t="s">
        <v>37</v>
      </c>
      <c r="H723">
        <v>2004</v>
      </c>
      <c r="I723">
        <v>8608</v>
      </c>
      <c r="J723">
        <v>21</v>
      </c>
      <c r="K723" s="5">
        <v>34073.230580000003</v>
      </c>
      <c r="L723" s="6">
        <v>46610.433799999999</v>
      </c>
      <c r="M7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4" spans="1:13" x14ac:dyDescent="0.2">
      <c r="A724" t="s">
        <v>3117</v>
      </c>
      <c r="B724" t="s">
        <v>18</v>
      </c>
      <c r="C724">
        <v>9</v>
      </c>
      <c r="D724" s="6">
        <v>493642.69</v>
      </c>
      <c r="E724" s="6">
        <v>13812817755.059999</v>
      </c>
      <c r="F724">
        <v>24</v>
      </c>
      <c r="G724" t="s">
        <v>29</v>
      </c>
      <c r="H724">
        <v>2007</v>
      </c>
      <c r="I724">
        <v>17646</v>
      </c>
      <c r="J724">
        <v>18</v>
      </c>
      <c r="K724" s="5">
        <v>27980.40841</v>
      </c>
      <c r="L724" s="6">
        <v>20568.445469999999</v>
      </c>
      <c r="M7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5" spans="1:13" x14ac:dyDescent="0.2">
      <c r="A725" t="s">
        <v>3118</v>
      </c>
      <c r="B725" t="s">
        <v>12</v>
      </c>
      <c r="C725">
        <v>8</v>
      </c>
      <c r="D725" s="6">
        <v>200263.87</v>
      </c>
      <c r="E725" s="6">
        <v>34123065086.73</v>
      </c>
      <c r="F725">
        <v>4</v>
      </c>
      <c r="G725" t="s">
        <v>27</v>
      </c>
      <c r="H725">
        <v>2002</v>
      </c>
      <c r="I725">
        <v>12959</v>
      </c>
      <c r="J725">
        <v>23</v>
      </c>
      <c r="K725" s="5">
        <v>170389.5227</v>
      </c>
      <c r="L725" s="6">
        <v>50065.966899999999</v>
      </c>
      <c r="M7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6" spans="1:13" x14ac:dyDescent="0.2">
      <c r="A726" t="s">
        <v>3123</v>
      </c>
      <c r="B726" t="s">
        <v>32</v>
      </c>
      <c r="C726">
        <v>9</v>
      </c>
      <c r="D726" s="6">
        <v>14153.3</v>
      </c>
      <c r="E726" s="6">
        <v>42776452274.050003</v>
      </c>
      <c r="F726">
        <v>1</v>
      </c>
      <c r="G726" t="s">
        <v>16</v>
      </c>
      <c r="H726">
        <v>2008</v>
      </c>
      <c r="I726">
        <v>2007</v>
      </c>
      <c r="J726">
        <v>17</v>
      </c>
      <c r="K726" s="5">
        <v>3022365.8760000002</v>
      </c>
      <c r="L726" s="6">
        <v>14153.295760000001</v>
      </c>
      <c r="M7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7" spans="1:13" x14ac:dyDescent="0.2">
      <c r="A727" t="s">
        <v>3125</v>
      </c>
      <c r="B727" t="s">
        <v>42</v>
      </c>
      <c r="C727">
        <v>7</v>
      </c>
      <c r="D727" s="6">
        <v>357614.44</v>
      </c>
      <c r="E727" s="6">
        <v>12621652668.559999</v>
      </c>
      <c r="F727">
        <v>4</v>
      </c>
      <c r="G727" t="s">
        <v>29</v>
      </c>
      <c r="H727">
        <v>2022</v>
      </c>
      <c r="I727">
        <v>4822</v>
      </c>
      <c r="J727">
        <v>3</v>
      </c>
      <c r="K727" s="5">
        <v>35293.024469999997</v>
      </c>
      <c r="L727" s="6">
        <v>89403.609110000005</v>
      </c>
      <c r="M7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8" spans="1:13" x14ac:dyDescent="0.2">
      <c r="A728" t="s">
        <v>3133</v>
      </c>
      <c r="B728" t="s">
        <v>42</v>
      </c>
      <c r="C728">
        <v>1</v>
      </c>
      <c r="D728" s="6">
        <v>495763.85</v>
      </c>
      <c r="E728" s="6">
        <v>10237436897.59</v>
      </c>
      <c r="F728">
        <v>15</v>
      </c>
      <c r="G728" t="s">
        <v>33</v>
      </c>
      <c r="H728">
        <v>2011</v>
      </c>
      <c r="I728">
        <v>4905</v>
      </c>
      <c r="J728">
        <v>14</v>
      </c>
      <c r="K728" s="5">
        <v>20648.825400000002</v>
      </c>
      <c r="L728" s="6">
        <v>33050.923199999997</v>
      </c>
      <c r="M7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29" spans="1:13" x14ac:dyDescent="0.2">
      <c r="A729" t="s">
        <v>3140</v>
      </c>
      <c r="B729" t="s">
        <v>24</v>
      </c>
      <c r="C729">
        <v>8</v>
      </c>
      <c r="D729" s="6">
        <v>373848.63</v>
      </c>
      <c r="E729" s="6">
        <v>8951463848.7999992</v>
      </c>
      <c r="F729">
        <v>17</v>
      </c>
      <c r="G729" t="s">
        <v>21</v>
      </c>
      <c r="H729">
        <v>2023</v>
      </c>
      <c r="I729">
        <v>1628</v>
      </c>
      <c r="J729">
        <v>2</v>
      </c>
      <c r="K729" s="5">
        <v>23943.086340000002</v>
      </c>
      <c r="L729" s="6">
        <v>21991.095819999999</v>
      </c>
      <c r="M7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0" spans="1:13" x14ac:dyDescent="0.2">
      <c r="A730" t="s">
        <v>337</v>
      </c>
      <c r="B730" t="s">
        <v>18</v>
      </c>
      <c r="C730">
        <v>10</v>
      </c>
      <c r="D730" s="6">
        <v>226364.97</v>
      </c>
      <c r="E730" s="6">
        <v>41206831652.269997</v>
      </c>
      <c r="F730">
        <v>39</v>
      </c>
      <c r="G730" t="s">
        <v>29</v>
      </c>
      <c r="H730">
        <v>2023</v>
      </c>
      <c r="I730">
        <v>2696</v>
      </c>
      <c r="J730">
        <v>2</v>
      </c>
      <c r="K730" s="5">
        <v>182036.14</v>
      </c>
      <c r="L730" s="6">
        <v>5804.2299890000004</v>
      </c>
      <c r="M7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1" spans="1:13" x14ac:dyDescent="0.2">
      <c r="A731" t="s">
        <v>3152</v>
      </c>
      <c r="B731" t="s">
        <v>15</v>
      </c>
      <c r="C731">
        <v>4</v>
      </c>
      <c r="D731" s="6">
        <v>491957.4</v>
      </c>
      <c r="E731" s="6">
        <v>11692733016.01</v>
      </c>
      <c r="F731">
        <v>11</v>
      </c>
      <c r="G731" t="s">
        <v>19</v>
      </c>
      <c r="H731">
        <v>2002</v>
      </c>
      <c r="I731">
        <v>6374</v>
      </c>
      <c r="J731">
        <v>23</v>
      </c>
      <c r="K731" s="5">
        <v>23766.77562</v>
      </c>
      <c r="L731" s="6">
        <v>44723.399689999998</v>
      </c>
      <c r="M7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2" spans="1:13" x14ac:dyDescent="0.2">
      <c r="A732" t="s">
        <v>3156</v>
      </c>
      <c r="B732" t="s">
        <v>24</v>
      </c>
      <c r="C732">
        <v>7</v>
      </c>
      <c r="D732" s="6">
        <v>384658.21</v>
      </c>
      <c r="E732" s="6">
        <v>11843059897.07</v>
      </c>
      <c r="F732">
        <v>14</v>
      </c>
      <c r="G732" t="s">
        <v>10</v>
      </c>
      <c r="H732">
        <v>2010</v>
      </c>
      <c r="I732">
        <v>12174</v>
      </c>
      <c r="J732">
        <v>15</v>
      </c>
      <c r="K732" s="5">
        <v>30787.527689999999</v>
      </c>
      <c r="L732" s="6">
        <v>27475.586309999999</v>
      </c>
      <c r="M7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3" spans="1:13" x14ac:dyDescent="0.2">
      <c r="A733" t="s">
        <v>3157</v>
      </c>
      <c r="B733" t="s">
        <v>24</v>
      </c>
      <c r="C733">
        <v>8</v>
      </c>
      <c r="D733" s="6">
        <v>148794.70000000001</v>
      </c>
      <c r="E733" s="6">
        <v>31224546740.360001</v>
      </c>
      <c r="F733">
        <v>43</v>
      </c>
      <c r="G733" t="s">
        <v>29</v>
      </c>
      <c r="H733">
        <v>2010</v>
      </c>
      <c r="I733">
        <v>12153</v>
      </c>
      <c r="J733">
        <v>15</v>
      </c>
      <c r="K733" s="5">
        <v>209848.85209999999</v>
      </c>
      <c r="L733" s="6">
        <v>3460.341966</v>
      </c>
      <c r="M7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4" spans="1:13" x14ac:dyDescent="0.2">
      <c r="A734" t="s">
        <v>3159</v>
      </c>
      <c r="B734" t="s">
        <v>18</v>
      </c>
      <c r="C734">
        <v>4</v>
      </c>
      <c r="D734" s="6">
        <v>99877.82</v>
      </c>
      <c r="E734" s="6">
        <v>33981411561.529999</v>
      </c>
      <c r="F734">
        <v>3</v>
      </c>
      <c r="G734" t="s">
        <v>29</v>
      </c>
      <c r="H734">
        <v>2005</v>
      </c>
      <c r="I734">
        <v>1636</v>
      </c>
      <c r="J734">
        <v>20</v>
      </c>
      <c r="K734" s="5">
        <v>340228.80330000003</v>
      </c>
      <c r="L734" s="6">
        <v>33292.607170000003</v>
      </c>
      <c r="M7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5" spans="1:13" x14ac:dyDescent="0.2">
      <c r="A735" t="s">
        <v>3162</v>
      </c>
      <c r="B735" t="s">
        <v>12</v>
      </c>
      <c r="C735">
        <v>10</v>
      </c>
      <c r="D735" s="6">
        <v>411523.39</v>
      </c>
      <c r="E735" s="6">
        <v>8014016640.8699999</v>
      </c>
      <c r="F735">
        <v>9</v>
      </c>
      <c r="G735" t="s">
        <v>16</v>
      </c>
      <c r="H735">
        <v>2003</v>
      </c>
      <c r="I735">
        <v>15185</v>
      </c>
      <c r="J735">
        <v>22</v>
      </c>
      <c r="K735" s="5">
        <v>19473.02448</v>
      </c>
      <c r="L735" s="6">
        <v>45724.821499999998</v>
      </c>
      <c r="M7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6" spans="1:13" x14ac:dyDescent="0.2">
      <c r="A736" t="s">
        <v>3164</v>
      </c>
      <c r="B736" t="s">
        <v>24</v>
      </c>
      <c r="C736">
        <v>1</v>
      </c>
      <c r="D736" s="6">
        <v>267966.90999999997</v>
      </c>
      <c r="E736" s="6">
        <v>7496233143.1700001</v>
      </c>
      <c r="F736">
        <v>8</v>
      </c>
      <c r="G736" t="s">
        <v>13</v>
      </c>
      <c r="H736">
        <v>2007</v>
      </c>
      <c r="I736">
        <v>12717</v>
      </c>
      <c r="J736">
        <v>18</v>
      </c>
      <c r="K736" s="5">
        <v>27973.4735</v>
      </c>
      <c r="L736" s="6">
        <v>33495.863389999999</v>
      </c>
      <c r="M7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7" spans="1:13" x14ac:dyDescent="0.2">
      <c r="A737" t="s">
        <v>339</v>
      </c>
      <c r="B737" t="s">
        <v>49</v>
      </c>
      <c r="C737">
        <v>4</v>
      </c>
      <c r="D737" s="6">
        <v>880.22</v>
      </c>
      <c r="E737" s="6">
        <v>30556717066.57</v>
      </c>
      <c r="F737">
        <v>30</v>
      </c>
      <c r="G737" t="s">
        <v>37</v>
      </c>
      <c r="H737">
        <v>2023</v>
      </c>
      <c r="I737">
        <v>8351</v>
      </c>
      <c r="J737">
        <v>2</v>
      </c>
      <c r="K737" s="5">
        <v>34714713.840000004</v>
      </c>
      <c r="L737" s="7">
        <v>29.340792230000002</v>
      </c>
      <c r="M7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8" spans="1:13" x14ac:dyDescent="0.2">
      <c r="A738" t="s">
        <v>3169</v>
      </c>
      <c r="B738" t="s">
        <v>32</v>
      </c>
      <c r="C738">
        <v>4</v>
      </c>
      <c r="D738" s="6">
        <v>453829.06</v>
      </c>
      <c r="E738" s="6">
        <v>9791694552.7900009</v>
      </c>
      <c r="F738">
        <v>11</v>
      </c>
      <c r="G738" t="s">
        <v>10</v>
      </c>
      <c r="H738">
        <v>2001</v>
      </c>
      <c r="I738">
        <v>802</v>
      </c>
      <c r="J738">
        <v>24</v>
      </c>
      <c r="K738" s="5">
        <v>21574.73287</v>
      </c>
      <c r="L738" s="6">
        <v>41257.187209999996</v>
      </c>
      <c r="M7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39" spans="1:13" x14ac:dyDescent="0.2">
      <c r="A739" t="s">
        <v>3170</v>
      </c>
      <c r="B739" t="s">
        <v>18</v>
      </c>
      <c r="C739">
        <v>10</v>
      </c>
      <c r="D739" s="6">
        <v>157863.24</v>
      </c>
      <c r="E739" s="6">
        <v>33532343273.009998</v>
      </c>
      <c r="F739">
        <v>48</v>
      </c>
      <c r="G739" t="s">
        <v>13</v>
      </c>
      <c r="H739">
        <v>2022</v>
      </c>
      <c r="I739">
        <v>15177</v>
      </c>
      <c r="J739">
        <v>3</v>
      </c>
      <c r="K739" s="5">
        <v>212412.87580000001</v>
      </c>
      <c r="L739" s="6">
        <v>3288.8175609999998</v>
      </c>
      <c r="M7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0" spans="1:13" x14ac:dyDescent="0.2">
      <c r="A740" t="s">
        <v>3172</v>
      </c>
      <c r="B740" t="s">
        <v>24</v>
      </c>
      <c r="C740">
        <v>6</v>
      </c>
      <c r="D740" s="6">
        <v>424362.8</v>
      </c>
      <c r="E740" s="6">
        <v>1031968383.77</v>
      </c>
      <c r="F740">
        <v>13</v>
      </c>
      <c r="G740" t="s">
        <v>19</v>
      </c>
      <c r="H740">
        <v>2001</v>
      </c>
      <c r="I740">
        <v>19554</v>
      </c>
      <c r="J740">
        <v>24</v>
      </c>
      <c r="K740" s="5">
        <v>2430.8068899999998</v>
      </c>
      <c r="L740" s="6">
        <v>32643.292399999998</v>
      </c>
      <c r="M7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1" spans="1:13" x14ac:dyDescent="0.2">
      <c r="A741" t="s">
        <v>3173</v>
      </c>
      <c r="B741" t="s">
        <v>18</v>
      </c>
      <c r="C741">
        <v>1</v>
      </c>
      <c r="D741" s="6">
        <v>360598.3</v>
      </c>
      <c r="E741" s="6">
        <v>12048966959.040001</v>
      </c>
      <c r="F741">
        <v>5</v>
      </c>
      <c r="G741" t="s">
        <v>33</v>
      </c>
      <c r="H741">
        <v>2011</v>
      </c>
      <c r="I741">
        <v>702</v>
      </c>
      <c r="J741">
        <v>14</v>
      </c>
      <c r="K741" s="5">
        <v>33412.821040000003</v>
      </c>
      <c r="L741" s="6">
        <v>72119.659379999997</v>
      </c>
      <c r="M7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2" spans="1:13" x14ac:dyDescent="0.2">
      <c r="A742" t="s">
        <v>340</v>
      </c>
      <c r="B742" t="s">
        <v>24</v>
      </c>
      <c r="C742">
        <v>7</v>
      </c>
      <c r="D742" s="6">
        <v>18138.88</v>
      </c>
      <c r="E742" s="6">
        <v>50147831890.209999</v>
      </c>
      <c r="F742">
        <v>50</v>
      </c>
      <c r="G742" t="s">
        <v>37</v>
      </c>
      <c r="H742">
        <v>2015</v>
      </c>
      <c r="I742">
        <v>1795</v>
      </c>
      <c r="J742">
        <v>10</v>
      </c>
      <c r="K742" s="5">
        <v>2764659.1320000002</v>
      </c>
      <c r="L742" s="6">
        <v>362.77755300000001</v>
      </c>
      <c r="M7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3" spans="1:13" x14ac:dyDescent="0.2">
      <c r="A743" t="s">
        <v>3175</v>
      </c>
      <c r="B743" t="s">
        <v>9</v>
      </c>
      <c r="C743">
        <v>7</v>
      </c>
      <c r="D743" s="6">
        <v>288910.36</v>
      </c>
      <c r="E743" s="6">
        <v>13885832199.280001</v>
      </c>
      <c r="F743">
        <v>6</v>
      </c>
      <c r="G743" t="s">
        <v>16</v>
      </c>
      <c r="H743">
        <v>2022</v>
      </c>
      <c r="I743">
        <v>18877</v>
      </c>
      <c r="J743">
        <v>3</v>
      </c>
      <c r="K743" s="5">
        <v>48061.769619999999</v>
      </c>
      <c r="L743" s="6">
        <v>48151.72711</v>
      </c>
      <c r="M7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4" spans="1:13" x14ac:dyDescent="0.2">
      <c r="A744" t="s">
        <v>3180</v>
      </c>
      <c r="B744" t="s">
        <v>32</v>
      </c>
      <c r="C744">
        <v>6</v>
      </c>
      <c r="D744" s="6">
        <v>238696.3</v>
      </c>
      <c r="E744" s="6">
        <v>8955882006.25</v>
      </c>
      <c r="F744">
        <v>7</v>
      </c>
      <c r="G744" t="s">
        <v>16</v>
      </c>
      <c r="H744">
        <v>2011</v>
      </c>
      <c r="I744">
        <v>14994</v>
      </c>
      <c r="J744">
        <v>14</v>
      </c>
      <c r="K744" s="5">
        <v>37518.98689</v>
      </c>
      <c r="L744" s="6">
        <v>34099.471279999998</v>
      </c>
      <c r="M7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5" spans="1:13" x14ac:dyDescent="0.2">
      <c r="A745" t="s">
        <v>341</v>
      </c>
      <c r="B745" t="s">
        <v>49</v>
      </c>
      <c r="C745">
        <v>7</v>
      </c>
      <c r="D745" s="6">
        <v>306430.96999999997</v>
      </c>
      <c r="E745" s="6">
        <v>6281758015.4300003</v>
      </c>
      <c r="F745">
        <v>14</v>
      </c>
      <c r="G745" t="s">
        <v>21</v>
      </c>
      <c r="H745">
        <v>2019</v>
      </c>
      <c r="I745">
        <v>6307</v>
      </c>
      <c r="J745">
        <v>6</v>
      </c>
      <c r="K745" s="5">
        <v>20498.749210000002</v>
      </c>
      <c r="L745" s="6">
        <v>21887.926360000001</v>
      </c>
      <c r="M7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6" spans="1:13" x14ac:dyDescent="0.2">
      <c r="A746" t="s">
        <v>3185</v>
      </c>
      <c r="B746" t="s">
        <v>32</v>
      </c>
      <c r="C746">
        <v>6</v>
      </c>
      <c r="D746" s="6">
        <v>232166.53</v>
      </c>
      <c r="E746" s="6">
        <v>10072398211.110001</v>
      </c>
      <c r="F746">
        <v>7</v>
      </c>
      <c r="G746" t="s">
        <v>19</v>
      </c>
      <c r="H746">
        <v>2001</v>
      </c>
      <c r="I746">
        <v>11252</v>
      </c>
      <c r="J746">
        <v>24</v>
      </c>
      <c r="K746" s="5">
        <v>43383.36881</v>
      </c>
      <c r="L746" s="6">
        <v>33166.646639999999</v>
      </c>
      <c r="M7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7" spans="1:13" x14ac:dyDescent="0.2">
      <c r="A747" t="s">
        <v>3186</v>
      </c>
      <c r="B747" t="s">
        <v>15</v>
      </c>
      <c r="C747">
        <v>7</v>
      </c>
      <c r="D747" s="6">
        <v>141403.14000000001</v>
      </c>
      <c r="E747" s="6">
        <v>33190785289.389999</v>
      </c>
      <c r="F747">
        <v>49</v>
      </c>
      <c r="G747" t="s">
        <v>13</v>
      </c>
      <c r="H747">
        <v>2008</v>
      </c>
      <c r="I747">
        <v>1151</v>
      </c>
      <c r="J747">
        <v>17</v>
      </c>
      <c r="K747" s="5">
        <v>234723.5263</v>
      </c>
      <c r="L747" s="6">
        <v>2885.7783880000002</v>
      </c>
      <c r="M7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8" spans="1:13" x14ac:dyDescent="0.2">
      <c r="A748" t="s">
        <v>3188</v>
      </c>
      <c r="B748" t="s">
        <v>49</v>
      </c>
      <c r="C748">
        <v>6</v>
      </c>
      <c r="D748" s="6">
        <v>492916.44</v>
      </c>
      <c r="E748" s="6">
        <v>13589523179.780001</v>
      </c>
      <c r="F748">
        <v>12</v>
      </c>
      <c r="G748" t="s">
        <v>10</v>
      </c>
      <c r="H748">
        <v>2022</v>
      </c>
      <c r="I748">
        <v>17427</v>
      </c>
      <c r="J748">
        <v>3</v>
      </c>
      <c r="K748" s="5">
        <v>27568.628629999999</v>
      </c>
      <c r="L748" s="6">
        <v>41076.36995</v>
      </c>
      <c r="M7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49" spans="1:13" x14ac:dyDescent="0.2">
      <c r="A749" t="s">
        <v>3191</v>
      </c>
      <c r="B749" t="s">
        <v>49</v>
      </c>
      <c r="C749">
        <v>5</v>
      </c>
      <c r="D749" s="6">
        <v>249971.5</v>
      </c>
      <c r="E749" s="6">
        <v>83668303457.039993</v>
      </c>
      <c r="F749">
        <v>42</v>
      </c>
      <c r="G749" t="s">
        <v>10</v>
      </c>
      <c r="H749">
        <v>2002</v>
      </c>
      <c r="I749">
        <v>14968</v>
      </c>
      <c r="J749">
        <v>23</v>
      </c>
      <c r="K749" s="5">
        <v>334710.37339999998</v>
      </c>
      <c r="L749" s="6">
        <v>5951.7023360000003</v>
      </c>
      <c r="M7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0" spans="1:13" x14ac:dyDescent="0.2">
      <c r="A750" t="s">
        <v>342</v>
      </c>
      <c r="B750" t="s">
        <v>18</v>
      </c>
      <c r="C750">
        <v>7</v>
      </c>
      <c r="D750" s="6">
        <v>423469.93</v>
      </c>
      <c r="E750" s="6">
        <v>1093634847.3199999</v>
      </c>
      <c r="F750">
        <v>18</v>
      </c>
      <c r="G750" t="s">
        <v>13</v>
      </c>
      <c r="H750">
        <v>2000</v>
      </c>
      <c r="I750">
        <v>2654</v>
      </c>
      <c r="J750">
        <v>25</v>
      </c>
      <c r="K750" s="5">
        <v>2581.5560679999999</v>
      </c>
      <c r="L750" s="6">
        <v>23526.10744</v>
      </c>
      <c r="M7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1" spans="1:13" x14ac:dyDescent="0.2">
      <c r="A751" t="s">
        <v>3199</v>
      </c>
      <c r="B751" t="s">
        <v>18</v>
      </c>
      <c r="C751">
        <v>5</v>
      </c>
      <c r="D751" s="6">
        <v>484817.31</v>
      </c>
      <c r="E751" s="6">
        <v>20605370553.290001</v>
      </c>
      <c r="F751">
        <v>24</v>
      </c>
      <c r="G751" t="s">
        <v>33</v>
      </c>
      <c r="H751">
        <v>2008</v>
      </c>
      <c r="I751">
        <v>7675</v>
      </c>
      <c r="J751">
        <v>17</v>
      </c>
      <c r="K751" s="5">
        <v>42500.309690000002</v>
      </c>
      <c r="L751" s="6">
        <v>20200.721170000001</v>
      </c>
      <c r="M7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2" spans="1:13" x14ac:dyDescent="0.2">
      <c r="A752" t="s">
        <v>3203</v>
      </c>
      <c r="B752" t="s">
        <v>42</v>
      </c>
      <c r="C752">
        <v>4</v>
      </c>
      <c r="D752" s="6">
        <v>928.59</v>
      </c>
      <c r="E752" s="6">
        <v>4139303248.0799999</v>
      </c>
      <c r="F752">
        <v>15</v>
      </c>
      <c r="G752" t="s">
        <v>35</v>
      </c>
      <c r="H752">
        <v>2004</v>
      </c>
      <c r="I752">
        <v>12682</v>
      </c>
      <c r="J752">
        <v>21</v>
      </c>
      <c r="K752" s="5">
        <v>4457600.4919999996</v>
      </c>
      <c r="L752" s="7">
        <v>61.906285330000003</v>
      </c>
      <c r="M7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3" spans="1:13" x14ac:dyDescent="0.2">
      <c r="A753" t="s">
        <v>343</v>
      </c>
      <c r="B753" t="s">
        <v>42</v>
      </c>
      <c r="C753">
        <v>2</v>
      </c>
      <c r="D753" s="6">
        <v>5726.92</v>
      </c>
      <c r="E753" s="6">
        <v>12820255133.83</v>
      </c>
      <c r="F753">
        <v>24</v>
      </c>
      <c r="G753" t="s">
        <v>10</v>
      </c>
      <c r="H753">
        <v>2015</v>
      </c>
      <c r="I753">
        <v>12551</v>
      </c>
      <c r="J753">
        <v>10</v>
      </c>
      <c r="K753" s="5">
        <v>2238592.6660000002</v>
      </c>
      <c r="L753" s="6">
        <v>238.62182110000001</v>
      </c>
      <c r="M7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4" spans="1:13" x14ac:dyDescent="0.2">
      <c r="A754" t="s">
        <v>3210</v>
      </c>
      <c r="B754" t="s">
        <v>18</v>
      </c>
      <c r="C754">
        <v>7</v>
      </c>
      <c r="D754" s="6">
        <v>368733.87</v>
      </c>
      <c r="E754" s="6">
        <v>5580464915.3400002</v>
      </c>
      <c r="F754">
        <v>2</v>
      </c>
      <c r="G754" t="s">
        <v>35</v>
      </c>
      <c r="H754">
        <v>2016</v>
      </c>
      <c r="I754">
        <v>6232</v>
      </c>
      <c r="J754">
        <v>9</v>
      </c>
      <c r="K754" s="5">
        <v>15133.12608</v>
      </c>
      <c r="L754" s="6">
        <v>184366.9362</v>
      </c>
      <c r="M7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5" spans="1:13" x14ac:dyDescent="0.2">
      <c r="A755" t="s">
        <v>3215</v>
      </c>
      <c r="B755" t="s">
        <v>49</v>
      </c>
      <c r="C755">
        <v>5</v>
      </c>
      <c r="D755" s="6">
        <v>140309.57999999999</v>
      </c>
      <c r="E755" s="6">
        <v>32966557699.610001</v>
      </c>
      <c r="F755">
        <v>17</v>
      </c>
      <c r="G755" t="s">
        <v>16</v>
      </c>
      <c r="H755">
        <v>2002</v>
      </c>
      <c r="I755">
        <v>3848</v>
      </c>
      <c r="J755">
        <v>23</v>
      </c>
      <c r="K755" s="5">
        <v>234954.86319999999</v>
      </c>
      <c r="L755" s="6">
        <v>8253.5045109999992</v>
      </c>
      <c r="M7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6" spans="1:13" x14ac:dyDescent="0.2">
      <c r="A756" t="s">
        <v>3216</v>
      </c>
      <c r="B756" t="s">
        <v>18</v>
      </c>
      <c r="C756">
        <v>2</v>
      </c>
      <c r="D756" s="6">
        <v>186931.34</v>
      </c>
      <c r="E756" s="6">
        <v>68352509120.139999</v>
      </c>
      <c r="F756">
        <v>42</v>
      </c>
      <c r="G756" t="s">
        <v>13</v>
      </c>
      <c r="H756">
        <v>2011</v>
      </c>
      <c r="I756">
        <v>18211</v>
      </c>
      <c r="J756">
        <v>14</v>
      </c>
      <c r="K756" s="5">
        <v>365654.70390000002</v>
      </c>
      <c r="L756" s="6">
        <v>4450.7460870000004</v>
      </c>
      <c r="M7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7" spans="1:13" x14ac:dyDescent="0.2">
      <c r="A757" t="s">
        <v>3217</v>
      </c>
      <c r="B757" t="s">
        <v>12</v>
      </c>
      <c r="C757">
        <v>7</v>
      </c>
      <c r="D757" s="6">
        <v>298127.02</v>
      </c>
      <c r="E757" s="6">
        <v>7615201500.2799997</v>
      </c>
      <c r="F757">
        <v>1</v>
      </c>
      <c r="G757" t="s">
        <v>27</v>
      </c>
      <c r="H757">
        <v>2020</v>
      </c>
      <c r="I757">
        <v>676</v>
      </c>
      <c r="J757">
        <v>5</v>
      </c>
      <c r="K757" s="5">
        <v>25542.480179999999</v>
      </c>
      <c r="L757" s="6">
        <v>298127.01510000002</v>
      </c>
      <c r="M7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8" spans="1:13" x14ac:dyDescent="0.2">
      <c r="A758" t="s">
        <v>3220</v>
      </c>
      <c r="B758" t="s">
        <v>12</v>
      </c>
      <c r="C758">
        <v>10</v>
      </c>
      <c r="D758" s="6">
        <v>309208.64</v>
      </c>
      <c r="E758" s="6">
        <v>10449835861.57</v>
      </c>
      <c r="F758">
        <v>5</v>
      </c>
      <c r="G758" t="s">
        <v>13</v>
      </c>
      <c r="H758">
        <v>2009</v>
      </c>
      <c r="I758">
        <v>3288</v>
      </c>
      <c r="J758">
        <v>16</v>
      </c>
      <c r="K758" s="5">
        <v>33794.41964</v>
      </c>
      <c r="L758" s="6">
        <v>61841.728690000004</v>
      </c>
      <c r="M7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59" spans="1:13" x14ac:dyDescent="0.2">
      <c r="A759" t="s">
        <v>3221</v>
      </c>
      <c r="B759" t="s">
        <v>24</v>
      </c>
      <c r="C759">
        <v>9</v>
      </c>
      <c r="D759" s="6">
        <v>352514.35</v>
      </c>
      <c r="E759" s="6">
        <v>14629518209.129999</v>
      </c>
      <c r="F759">
        <v>3</v>
      </c>
      <c r="G759" t="s">
        <v>10</v>
      </c>
      <c r="H759">
        <v>2003</v>
      </c>
      <c r="I759">
        <v>11042</v>
      </c>
      <c r="J759">
        <v>22</v>
      </c>
      <c r="K759" s="5">
        <v>41499.489580000001</v>
      </c>
      <c r="L759" s="6">
        <v>117504.7841</v>
      </c>
      <c r="M7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0" spans="1:13" x14ac:dyDescent="0.2">
      <c r="A760" t="s">
        <v>3222</v>
      </c>
      <c r="B760" t="s">
        <v>18</v>
      </c>
      <c r="C760">
        <v>5</v>
      </c>
      <c r="D760" s="6">
        <v>406343.79</v>
      </c>
      <c r="E760" s="6">
        <v>15374608067.99</v>
      </c>
      <c r="F760">
        <v>5</v>
      </c>
      <c r="G760" t="s">
        <v>29</v>
      </c>
      <c r="H760">
        <v>2011</v>
      </c>
      <c r="I760">
        <v>15705</v>
      </c>
      <c r="J760">
        <v>14</v>
      </c>
      <c r="K760" s="5">
        <v>37835.454120000002</v>
      </c>
      <c r="L760" s="6">
        <v>81268.75748</v>
      </c>
      <c r="M7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1" spans="1:13" x14ac:dyDescent="0.2">
      <c r="A761" t="s">
        <v>57</v>
      </c>
      <c r="B761" t="s">
        <v>32</v>
      </c>
      <c r="C761">
        <v>1</v>
      </c>
      <c r="D761" s="6">
        <v>429444.98</v>
      </c>
      <c r="E761" s="6">
        <v>20891484639.41</v>
      </c>
      <c r="F761">
        <v>8</v>
      </c>
      <c r="G761" t="s">
        <v>35</v>
      </c>
      <c r="H761">
        <v>2019</v>
      </c>
      <c r="I761">
        <v>9151</v>
      </c>
      <c r="J761">
        <v>6</v>
      </c>
      <c r="K761" s="5">
        <v>48646.63953</v>
      </c>
      <c r="L761" s="6">
        <v>53680.622640000001</v>
      </c>
      <c r="M7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2" spans="1:13" x14ac:dyDescent="0.2">
      <c r="A762" t="s">
        <v>3227</v>
      </c>
      <c r="B762" t="s">
        <v>12</v>
      </c>
      <c r="C762">
        <v>10</v>
      </c>
      <c r="D762" s="6">
        <v>315434.83</v>
      </c>
      <c r="E762" s="6">
        <v>11710303113.4</v>
      </c>
      <c r="F762">
        <v>5</v>
      </c>
      <c r="G762" t="s">
        <v>16</v>
      </c>
      <c r="H762">
        <v>2006</v>
      </c>
      <c r="I762">
        <v>1931</v>
      </c>
      <c r="J762">
        <v>19</v>
      </c>
      <c r="K762" s="5">
        <v>37123.318670000001</v>
      </c>
      <c r="L762" s="6">
        <v>63086.965810000002</v>
      </c>
      <c r="M7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3" spans="1:13" x14ac:dyDescent="0.2">
      <c r="A763" t="s">
        <v>3230</v>
      </c>
      <c r="B763" t="s">
        <v>32</v>
      </c>
      <c r="C763">
        <v>8</v>
      </c>
      <c r="D763" s="6">
        <v>499954.37</v>
      </c>
      <c r="E763" s="6">
        <v>2247844620.79</v>
      </c>
      <c r="F763">
        <v>24</v>
      </c>
      <c r="G763" t="s">
        <v>19</v>
      </c>
      <c r="H763">
        <v>2020</v>
      </c>
      <c r="I763">
        <v>6875</v>
      </c>
      <c r="J763">
        <v>5</v>
      </c>
      <c r="K763" s="5">
        <v>4495.0995489999996</v>
      </c>
      <c r="L763" s="6">
        <v>20831.432110000002</v>
      </c>
      <c r="M7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4" spans="1:13" x14ac:dyDescent="0.2">
      <c r="A764" t="s">
        <v>3231</v>
      </c>
      <c r="B764" t="s">
        <v>18</v>
      </c>
      <c r="C764">
        <v>7</v>
      </c>
      <c r="D764" s="6">
        <v>145844.46</v>
      </c>
      <c r="E764" s="6">
        <v>4348177716.4499998</v>
      </c>
      <c r="F764">
        <v>5</v>
      </c>
      <c r="G764" t="s">
        <v>37</v>
      </c>
      <c r="H764">
        <v>2023</v>
      </c>
      <c r="I764">
        <v>18098</v>
      </c>
      <c r="J764">
        <v>2</v>
      </c>
      <c r="K764" s="5">
        <v>29812.801159999999</v>
      </c>
      <c r="L764" s="6">
        <v>29168.891899999999</v>
      </c>
      <c r="M7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5" spans="1:13" x14ac:dyDescent="0.2">
      <c r="A765" t="s">
        <v>3232</v>
      </c>
      <c r="B765" t="s">
        <v>32</v>
      </c>
      <c r="C765">
        <v>9</v>
      </c>
      <c r="D765" s="6">
        <v>447522</v>
      </c>
      <c r="E765" s="6">
        <v>19754109777.369999</v>
      </c>
      <c r="F765">
        <v>19</v>
      </c>
      <c r="G765" t="s">
        <v>37</v>
      </c>
      <c r="H765">
        <v>2014</v>
      </c>
      <c r="I765">
        <v>520</v>
      </c>
      <c r="J765">
        <v>11</v>
      </c>
      <c r="K765" s="5">
        <v>44140.092080000002</v>
      </c>
      <c r="L765" s="6">
        <v>23553.789430000001</v>
      </c>
      <c r="M7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6" spans="1:13" x14ac:dyDescent="0.2">
      <c r="A766" t="s">
        <v>3234</v>
      </c>
      <c r="B766" t="s">
        <v>32</v>
      </c>
      <c r="C766">
        <v>10</v>
      </c>
      <c r="D766" s="6">
        <v>302151.02</v>
      </c>
      <c r="E766" s="6">
        <v>11773333867.700001</v>
      </c>
      <c r="F766">
        <v>15</v>
      </c>
      <c r="G766" t="s">
        <v>21</v>
      </c>
      <c r="H766">
        <v>2013</v>
      </c>
      <c r="I766">
        <v>1632</v>
      </c>
      <c r="J766">
        <v>12</v>
      </c>
      <c r="K766" s="5">
        <v>38964.063739999998</v>
      </c>
      <c r="L766" s="6">
        <v>20143.401529999999</v>
      </c>
      <c r="M7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7" spans="1:13" x14ac:dyDescent="0.2">
      <c r="A767" t="s">
        <v>3235</v>
      </c>
      <c r="B767" t="s">
        <v>12</v>
      </c>
      <c r="C767">
        <v>7</v>
      </c>
      <c r="D767" s="6">
        <v>421309.58</v>
      </c>
      <c r="E767" s="6">
        <v>7524235604.8400002</v>
      </c>
      <c r="F767">
        <v>14</v>
      </c>
      <c r="G767" t="s">
        <v>33</v>
      </c>
      <c r="H767">
        <v>2011</v>
      </c>
      <c r="I767">
        <v>14164</v>
      </c>
      <c r="J767">
        <v>14</v>
      </c>
      <c r="K767" s="5">
        <v>17858.160889999999</v>
      </c>
      <c r="L767" s="6">
        <v>30093.541560000001</v>
      </c>
      <c r="M7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8" spans="1:13" x14ac:dyDescent="0.2">
      <c r="A768" t="s">
        <v>3239</v>
      </c>
      <c r="B768" t="s">
        <v>32</v>
      </c>
      <c r="C768">
        <v>7</v>
      </c>
      <c r="D768" s="6">
        <v>9077.93</v>
      </c>
      <c r="E768" s="6">
        <v>39890185692.029999</v>
      </c>
      <c r="F768">
        <v>41</v>
      </c>
      <c r="G768" t="s">
        <v>33</v>
      </c>
      <c r="H768">
        <v>2011</v>
      </c>
      <c r="I768">
        <v>4005</v>
      </c>
      <c r="J768">
        <v>14</v>
      </c>
      <c r="K768" s="5">
        <v>4394194.7589999996</v>
      </c>
      <c r="L768" s="6">
        <v>221.41283899999999</v>
      </c>
      <c r="M7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69" spans="1:13" x14ac:dyDescent="0.2">
      <c r="A769" t="s">
        <v>3244</v>
      </c>
      <c r="B769" t="s">
        <v>18</v>
      </c>
      <c r="C769">
        <v>10</v>
      </c>
      <c r="D769" s="6">
        <v>71809.53</v>
      </c>
      <c r="E769" s="6">
        <v>33317683625.360001</v>
      </c>
      <c r="F769">
        <v>33</v>
      </c>
      <c r="G769" t="s">
        <v>37</v>
      </c>
      <c r="H769">
        <v>2021</v>
      </c>
      <c r="I769">
        <v>18262</v>
      </c>
      <c r="J769">
        <v>4</v>
      </c>
      <c r="K769" s="5">
        <v>463972.02260000003</v>
      </c>
      <c r="L769" s="6">
        <v>2176.0462940000002</v>
      </c>
      <c r="M7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0" spans="1:13" x14ac:dyDescent="0.2">
      <c r="A770" t="s">
        <v>3246</v>
      </c>
      <c r="B770" t="s">
        <v>15</v>
      </c>
      <c r="C770">
        <v>1</v>
      </c>
      <c r="D770" s="6">
        <v>64735.55</v>
      </c>
      <c r="E770" s="6">
        <v>20981541543.599998</v>
      </c>
      <c r="F770">
        <v>2</v>
      </c>
      <c r="G770" t="s">
        <v>37</v>
      </c>
      <c r="H770">
        <v>2012</v>
      </c>
      <c r="I770">
        <v>3519</v>
      </c>
      <c r="J770">
        <v>13</v>
      </c>
      <c r="K770" s="5">
        <v>324110.60489999998</v>
      </c>
      <c r="L770" s="6">
        <v>32367.77274</v>
      </c>
      <c r="M7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1" spans="1:13" x14ac:dyDescent="0.2">
      <c r="A771" t="s">
        <v>3247</v>
      </c>
      <c r="B771" t="s">
        <v>42</v>
      </c>
      <c r="C771">
        <v>8</v>
      </c>
      <c r="D771" s="6">
        <v>182209.37</v>
      </c>
      <c r="E771" s="6">
        <v>6935710909.5500002</v>
      </c>
      <c r="F771">
        <v>5</v>
      </c>
      <c r="G771" t="s">
        <v>35</v>
      </c>
      <c r="H771">
        <v>2004</v>
      </c>
      <c r="I771">
        <v>8129</v>
      </c>
      <c r="J771">
        <v>21</v>
      </c>
      <c r="K771" s="5">
        <v>38063.513809999997</v>
      </c>
      <c r="L771" s="6">
        <v>36441.873099999997</v>
      </c>
      <c r="M7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2" spans="1:13" x14ac:dyDescent="0.2">
      <c r="A772" t="s">
        <v>3248</v>
      </c>
      <c r="B772" t="s">
        <v>9</v>
      </c>
      <c r="C772">
        <v>2</v>
      </c>
      <c r="D772" s="6">
        <v>94743.52</v>
      </c>
      <c r="E772" s="6">
        <v>38273259296.620003</v>
      </c>
      <c r="F772">
        <v>32</v>
      </c>
      <c r="G772" t="s">
        <v>10</v>
      </c>
      <c r="H772">
        <v>2018</v>
      </c>
      <c r="I772">
        <v>19628</v>
      </c>
      <c r="J772">
        <v>7</v>
      </c>
      <c r="K772" s="5">
        <v>403966.06069999997</v>
      </c>
      <c r="L772" s="6">
        <v>2960.734845</v>
      </c>
      <c r="M7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3" spans="1:13" x14ac:dyDescent="0.2">
      <c r="A773" t="s">
        <v>3249</v>
      </c>
      <c r="B773" t="s">
        <v>15</v>
      </c>
      <c r="C773">
        <v>1</v>
      </c>
      <c r="D773" s="6">
        <v>200267.43</v>
      </c>
      <c r="E773" s="6">
        <v>4866852826.0699997</v>
      </c>
      <c r="F773">
        <v>5</v>
      </c>
      <c r="G773" t="s">
        <v>21</v>
      </c>
      <c r="H773">
        <v>2011</v>
      </c>
      <c r="I773">
        <v>1539</v>
      </c>
      <c r="J773">
        <v>14</v>
      </c>
      <c r="K773" s="5">
        <v>24300.768629999999</v>
      </c>
      <c r="L773" s="6">
        <v>40053.486640000003</v>
      </c>
      <c r="M7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4" spans="1:13" x14ac:dyDescent="0.2">
      <c r="A774" t="s">
        <v>3253</v>
      </c>
      <c r="B774" t="s">
        <v>12</v>
      </c>
      <c r="C774">
        <v>7</v>
      </c>
      <c r="D774" s="6">
        <v>367.69</v>
      </c>
      <c r="E774" s="6">
        <v>1551355392.55</v>
      </c>
      <c r="F774">
        <v>27</v>
      </c>
      <c r="G774" t="s">
        <v>35</v>
      </c>
      <c r="H774">
        <v>2015</v>
      </c>
      <c r="I774">
        <v>841</v>
      </c>
      <c r="J774">
        <v>10</v>
      </c>
      <c r="K774" s="5">
        <v>4219189.3779999996</v>
      </c>
      <c r="L774" s="7">
        <v>13.618159410000001</v>
      </c>
      <c r="M7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5" spans="1:13" x14ac:dyDescent="0.2">
      <c r="A775" t="s">
        <v>3255</v>
      </c>
      <c r="B775" t="s">
        <v>32</v>
      </c>
      <c r="C775">
        <v>2</v>
      </c>
      <c r="D775" s="6">
        <v>8832.5300000000007</v>
      </c>
      <c r="E775" s="6">
        <v>18926460991.119999</v>
      </c>
      <c r="F775">
        <v>26</v>
      </c>
      <c r="G775" t="s">
        <v>37</v>
      </c>
      <c r="H775">
        <v>2002</v>
      </c>
      <c r="I775">
        <v>8729</v>
      </c>
      <c r="J775">
        <v>23</v>
      </c>
      <c r="K775" s="5">
        <v>2142812.11</v>
      </c>
      <c r="L775" s="6">
        <v>339.7126907</v>
      </c>
      <c r="M7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6" spans="1:13" x14ac:dyDescent="0.2">
      <c r="A776" t="s">
        <v>3256</v>
      </c>
      <c r="B776" t="s">
        <v>49</v>
      </c>
      <c r="C776">
        <v>2</v>
      </c>
      <c r="D776" s="6">
        <v>212933.42</v>
      </c>
      <c r="E776" s="6">
        <v>7019439762.8400002</v>
      </c>
      <c r="F776">
        <v>9</v>
      </c>
      <c r="G776" t="s">
        <v>19</v>
      </c>
      <c r="H776">
        <v>2007</v>
      </c>
      <c r="I776">
        <v>1819</v>
      </c>
      <c r="J776">
        <v>18</v>
      </c>
      <c r="K776" s="5">
        <v>32964.42093</v>
      </c>
      <c r="L776" s="6">
        <v>23659.268690000001</v>
      </c>
      <c r="M7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7" spans="1:13" x14ac:dyDescent="0.2">
      <c r="A777" t="s">
        <v>3268</v>
      </c>
      <c r="B777" t="s">
        <v>9</v>
      </c>
      <c r="C777">
        <v>8</v>
      </c>
      <c r="D777" s="6">
        <v>125421.65</v>
      </c>
      <c r="E777" s="6">
        <v>40237191074.040001</v>
      </c>
      <c r="F777">
        <v>8</v>
      </c>
      <c r="G777" t="s">
        <v>37</v>
      </c>
      <c r="H777">
        <v>2023</v>
      </c>
      <c r="I777">
        <v>17885</v>
      </c>
      <c r="J777">
        <v>2</v>
      </c>
      <c r="K777" s="5">
        <v>320814.34210000001</v>
      </c>
      <c r="L777" s="6">
        <v>15677.70685</v>
      </c>
      <c r="M7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8" spans="1:13" x14ac:dyDescent="0.2">
      <c r="A778" t="s">
        <v>3274</v>
      </c>
      <c r="B778" t="s">
        <v>24</v>
      </c>
      <c r="C778">
        <v>7</v>
      </c>
      <c r="D778" s="6">
        <v>391480.85</v>
      </c>
      <c r="E778" s="6">
        <v>1949447058.46</v>
      </c>
      <c r="F778">
        <v>12</v>
      </c>
      <c r="G778" t="s">
        <v>13</v>
      </c>
      <c r="H778">
        <v>2002</v>
      </c>
      <c r="I778">
        <v>12904</v>
      </c>
      <c r="J778">
        <v>23</v>
      </c>
      <c r="K778" s="5">
        <v>4978.6741730000003</v>
      </c>
      <c r="L778" s="6">
        <v>32623.403839999999</v>
      </c>
      <c r="M7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79" spans="1:13" x14ac:dyDescent="0.2">
      <c r="A779" t="s">
        <v>350</v>
      </c>
      <c r="B779" t="s">
        <v>18</v>
      </c>
      <c r="C779">
        <v>1</v>
      </c>
      <c r="D779" s="6">
        <v>322498.5</v>
      </c>
      <c r="E779" s="6">
        <v>12294854490.07</v>
      </c>
      <c r="F779">
        <v>7</v>
      </c>
      <c r="G779" t="s">
        <v>37</v>
      </c>
      <c r="H779">
        <v>2010</v>
      </c>
      <c r="I779">
        <v>12781</v>
      </c>
      <c r="J779">
        <v>15</v>
      </c>
      <c r="K779" s="5">
        <v>38122.756849999998</v>
      </c>
      <c r="L779" s="6">
        <v>46071.214630000002</v>
      </c>
      <c r="M7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0" spans="1:13" x14ac:dyDescent="0.2">
      <c r="A780" t="s">
        <v>3276</v>
      </c>
      <c r="B780" t="s">
        <v>32</v>
      </c>
      <c r="C780">
        <v>1</v>
      </c>
      <c r="D780" s="6">
        <v>156097.79999999999</v>
      </c>
      <c r="E780" s="6">
        <v>47732791822.309998</v>
      </c>
      <c r="F780">
        <v>11</v>
      </c>
      <c r="G780" t="s">
        <v>13</v>
      </c>
      <c r="H780">
        <v>2005</v>
      </c>
      <c r="I780">
        <v>4493</v>
      </c>
      <c r="J780">
        <v>20</v>
      </c>
      <c r="K780" s="5">
        <v>305786.73349999997</v>
      </c>
      <c r="L780" s="6">
        <v>14190.7089</v>
      </c>
      <c r="M7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1" spans="1:13" x14ac:dyDescent="0.2">
      <c r="A781" t="s">
        <v>3297</v>
      </c>
      <c r="B781" t="s">
        <v>32</v>
      </c>
      <c r="C781">
        <v>10</v>
      </c>
      <c r="D781" s="6">
        <v>491088.34</v>
      </c>
      <c r="E781" s="6">
        <v>23628520685.48</v>
      </c>
      <c r="F781">
        <v>21</v>
      </c>
      <c r="G781" t="s">
        <v>16</v>
      </c>
      <c r="H781">
        <v>2023</v>
      </c>
      <c r="I781">
        <v>15825</v>
      </c>
      <c r="J781">
        <v>2</v>
      </c>
      <c r="K781" s="5">
        <v>48113.603450000002</v>
      </c>
      <c r="L781" s="6">
        <v>23385.159</v>
      </c>
      <c r="M7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2" spans="1:13" x14ac:dyDescent="0.2">
      <c r="A782" t="s">
        <v>3302</v>
      </c>
      <c r="B782" t="s">
        <v>24</v>
      </c>
      <c r="C782">
        <v>1</v>
      </c>
      <c r="D782" s="6">
        <v>1875.76</v>
      </c>
      <c r="E782" s="6">
        <v>6889857045.6599998</v>
      </c>
      <c r="F782">
        <v>30</v>
      </c>
      <c r="G782" t="s">
        <v>13</v>
      </c>
      <c r="H782">
        <v>2002</v>
      </c>
      <c r="I782">
        <v>1973</v>
      </c>
      <c r="J782">
        <v>23</v>
      </c>
      <c r="K782" s="5">
        <v>3673096.213</v>
      </c>
      <c r="L782" s="7">
        <v>62.525407899999998</v>
      </c>
      <c r="M7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3" spans="1:13" x14ac:dyDescent="0.2">
      <c r="A783" t="s">
        <v>3307</v>
      </c>
      <c r="B783" t="s">
        <v>49</v>
      </c>
      <c r="C783">
        <v>3</v>
      </c>
      <c r="D783" s="6">
        <v>285245.73</v>
      </c>
      <c r="E783" s="6">
        <v>12110565518.32</v>
      </c>
      <c r="F783">
        <v>13</v>
      </c>
      <c r="G783" t="s">
        <v>27</v>
      </c>
      <c r="H783">
        <v>2002</v>
      </c>
      <c r="I783">
        <v>15413</v>
      </c>
      <c r="J783">
        <v>23</v>
      </c>
      <c r="K783" s="5">
        <v>42455.606019999999</v>
      </c>
      <c r="L783" s="6">
        <v>21941.97912</v>
      </c>
      <c r="M7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4" spans="1:13" x14ac:dyDescent="0.2">
      <c r="A784" t="s">
        <v>3308</v>
      </c>
      <c r="B784" t="s">
        <v>15</v>
      </c>
      <c r="C784">
        <v>4</v>
      </c>
      <c r="D784" s="6">
        <v>450102.07</v>
      </c>
      <c r="E784" s="6">
        <v>20923587219.009998</v>
      </c>
      <c r="F784">
        <v>11</v>
      </c>
      <c r="G784" t="s">
        <v>29</v>
      </c>
      <c r="H784">
        <v>2005</v>
      </c>
      <c r="I784">
        <v>19932</v>
      </c>
      <c r="J784">
        <v>20</v>
      </c>
      <c r="K784" s="5">
        <v>46485.316489999997</v>
      </c>
      <c r="L784" s="6">
        <v>40918.369890000002</v>
      </c>
      <c r="M7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5" spans="1:13" x14ac:dyDescent="0.2">
      <c r="A785" t="s">
        <v>3313</v>
      </c>
      <c r="B785" t="s">
        <v>15</v>
      </c>
      <c r="C785">
        <v>2</v>
      </c>
      <c r="D785" s="6">
        <v>439061.57</v>
      </c>
      <c r="E785" s="6">
        <v>19332147623.23</v>
      </c>
      <c r="F785">
        <v>7</v>
      </c>
      <c r="G785" t="s">
        <v>21</v>
      </c>
      <c r="H785">
        <v>2009</v>
      </c>
      <c r="I785">
        <v>1238</v>
      </c>
      <c r="J785">
        <v>16</v>
      </c>
      <c r="K785" s="5">
        <v>44029.607349999998</v>
      </c>
      <c r="L785" s="6">
        <v>62723.081530000003</v>
      </c>
      <c r="M7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6" spans="1:13" x14ac:dyDescent="0.2">
      <c r="A786" t="s">
        <v>3314</v>
      </c>
      <c r="B786" t="s">
        <v>18</v>
      </c>
      <c r="C786">
        <v>6</v>
      </c>
      <c r="D786" s="6">
        <v>382191.02</v>
      </c>
      <c r="E786" s="6">
        <v>8497963058.1899996</v>
      </c>
      <c r="F786">
        <v>16</v>
      </c>
      <c r="G786" t="s">
        <v>33</v>
      </c>
      <c r="H786">
        <v>2010</v>
      </c>
      <c r="I786">
        <v>2339</v>
      </c>
      <c r="J786">
        <v>15</v>
      </c>
      <c r="K786" s="5">
        <v>22233.857810000001</v>
      </c>
      <c r="L786" s="6">
        <v>23886.938959999999</v>
      </c>
      <c r="M7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7" spans="1:13" x14ac:dyDescent="0.2">
      <c r="A787" t="s">
        <v>354</v>
      </c>
      <c r="B787" t="s">
        <v>12</v>
      </c>
      <c r="C787">
        <v>2</v>
      </c>
      <c r="D787" s="6">
        <v>324604.52</v>
      </c>
      <c r="E787" s="6">
        <v>9945625802.0100002</v>
      </c>
      <c r="F787">
        <v>4</v>
      </c>
      <c r="G787" t="s">
        <v>27</v>
      </c>
      <c r="H787">
        <v>2023</v>
      </c>
      <c r="I787">
        <v>16557</v>
      </c>
      <c r="J787">
        <v>2</v>
      </c>
      <c r="K787" s="5">
        <v>30638.2091</v>
      </c>
      <c r="L787" s="6">
        <v>81151.130319999997</v>
      </c>
      <c r="M7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8" spans="1:13" x14ac:dyDescent="0.2">
      <c r="A788" t="s">
        <v>3318</v>
      </c>
      <c r="B788" t="s">
        <v>15</v>
      </c>
      <c r="C788">
        <v>10</v>
      </c>
      <c r="D788" s="6">
        <v>442261.77</v>
      </c>
      <c r="E788" s="6">
        <v>8847917470.2299995</v>
      </c>
      <c r="F788">
        <v>10</v>
      </c>
      <c r="G788" t="s">
        <v>37</v>
      </c>
      <c r="H788">
        <v>2021</v>
      </c>
      <c r="I788">
        <v>12964</v>
      </c>
      <c r="J788">
        <v>4</v>
      </c>
      <c r="K788" s="5">
        <v>20005.06438</v>
      </c>
      <c r="L788" s="6">
        <v>44226.17714</v>
      </c>
      <c r="M7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89" spans="1:13" x14ac:dyDescent="0.2">
      <c r="A789" t="s">
        <v>3319</v>
      </c>
      <c r="B789" t="s">
        <v>49</v>
      </c>
      <c r="C789">
        <v>8</v>
      </c>
      <c r="D789" s="6">
        <v>93677.23</v>
      </c>
      <c r="E789" s="6">
        <v>36201442756.239998</v>
      </c>
      <c r="F789">
        <v>47</v>
      </c>
      <c r="G789" t="s">
        <v>16</v>
      </c>
      <c r="H789">
        <v>2019</v>
      </c>
      <c r="I789">
        <v>12405</v>
      </c>
      <c r="J789">
        <v>6</v>
      </c>
      <c r="K789" s="5">
        <v>386447.68609999999</v>
      </c>
      <c r="L789" s="6">
        <v>1993.13257</v>
      </c>
      <c r="M7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0" spans="1:13" x14ac:dyDescent="0.2">
      <c r="A790" t="s">
        <v>3322</v>
      </c>
      <c r="B790" t="s">
        <v>18</v>
      </c>
      <c r="C790">
        <v>4</v>
      </c>
      <c r="D790" s="6">
        <v>189332.19</v>
      </c>
      <c r="E790" s="6">
        <v>33953833890.990002</v>
      </c>
      <c r="F790">
        <v>28</v>
      </c>
      <c r="G790" t="s">
        <v>33</v>
      </c>
      <c r="H790">
        <v>2014</v>
      </c>
      <c r="I790">
        <v>5784</v>
      </c>
      <c r="J790">
        <v>11</v>
      </c>
      <c r="K790" s="5">
        <v>179333.715</v>
      </c>
      <c r="L790" s="6">
        <v>6761.8638410000003</v>
      </c>
      <c r="M7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1" spans="1:13" x14ac:dyDescent="0.2">
      <c r="A791" t="s">
        <v>3323</v>
      </c>
      <c r="B791" t="s">
        <v>9</v>
      </c>
      <c r="C791">
        <v>1</v>
      </c>
      <c r="D791" s="6">
        <v>324610.89</v>
      </c>
      <c r="E791" s="6">
        <v>1103924123.9100001</v>
      </c>
      <c r="F791">
        <v>14</v>
      </c>
      <c r="G791" t="s">
        <v>21</v>
      </c>
      <c r="H791">
        <v>2023</v>
      </c>
      <c r="I791">
        <v>19198</v>
      </c>
      <c r="J791">
        <v>2</v>
      </c>
      <c r="K791" s="5">
        <v>3399.7612530000001</v>
      </c>
      <c r="L791" s="6">
        <v>23186.491870000002</v>
      </c>
      <c r="M7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2" spans="1:13" x14ac:dyDescent="0.2">
      <c r="A792" t="s">
        <v>3324</v>
      </c>
      <c r="B792" t="s">
        <v>42</v>
      </c>
      <c r="C792">
        <v>2</v>
      </c>
      <c r="D792" s="6">
        <v>193263.8</v>
      </c>
      <c r="E792" s="6">
        <v>38110802469.910004</v>
      </c>
      <c r="F792">
        <v>14</v>
      </c>
      <c r="G792" t="s">
        <v>37</v>
      </c>
      <c r="H792">
        <v>2010</v>
      </c>
      <c r="I792">
        <v>4415</v>
      </c>
      <c r="J792">
        <v>15</v>
      </c>
      <c r="K792" s="5">
        <v>197194.7617</v>
      </c>
      <c r="L792" s="6">
        <v>13804.557220000001</v>
      </c>
      <c r="M7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3" spans="1:13" x14ac:dyDescent="0.2">
      <c r="A793" t="s">
        <v>3326</v>
      </c>
      <c r="B793" t="s">
        <v>9</v>
      </c>
      <c r="C793">
        <v>9</v>
      </c>
      <c r="D793" s="6">
        <v>123515.56</v>
      </c>
      <c r="E793" s="6">
        <v>2092976484.96</v>
      </c>
      <c r="F793">
        <v>2</v>
      </c>
      <c r="G793" t="s">
        <v>27</v>
      </c>
      <c r="H793">
        <v>2020</v>
      </c>
      <c r="I793">
        <v>8496</v>
      </c>
      <c r="J793">
        <v>5</v>
      </c>
      <c r="K793" s="5">
        <v>16944.0435</v>
      </c>
      <c r="L793" s="6">
        <v>61757.778460000001</v>
      </c>
      <c r="M7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4" spans="1:13" x14ac:dyDescent="0.2">
      <c r="A794" t="s">
        <v>3328</v>
      </c>
      <c r="B794" t="s">
        <v>15</v>
      </c>
      <c r="C794">
        <v>2</v>
      </c>
      <c r="D794" s="6">
        <v>262841.34000000003</v>
      </c>
      <c r="E794" s="6">
        <v>969382606.44000006</v>
      </c>
      <c r="F794">
        <v>2</v>
      </c>
      <c r="G794" t="s">
        <v>29</v>
      </c>
      <c r="H794">
        <v>2023</v>
      </c>
      <c r="I794">
        <v>17986</v>
      </c>
      <c r="J794">
        <v>2</v>
      </c>
      <c r="K794" s="5">
        <v>3687.090279</v>
      </c>
      <c r="L794" s="6">
        <v>131420.6721</v>
      </c>
      <c r="M7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5" spans="1:13" x14ac:dyDescent="0.2">
      <c r="A795" t="s">
        <v>3330</v>
      </c>
      <c r="B795" t="s">
        <v>24</v>
      </c>
      <c r="C795">
        <v>9</v>
      </c>
      <c r="D795" s="6">
        <v>452617.8</v>
      </c>
      <c r="E795" s="6">
        <v>13877644484.639999</v>
      </c>
      <c r="F795">
        <v>9</v>
      </c>
      <c r="G795" t="s">
        <v>13</v>
      </c>
      <c r="H795">
        <v>2012</v>
      </c>
      <c r="I795">
        <v>11019</v>
      </c>
      <c r="J795">
        <v>13</v>
      </c>
      <c r="K795" s="5">
        <v>30659.845590000001</v>
      </c>
      <c r="L795" s="6">
        <v>50290.866690000003</v>
      </c>
      <c r="M7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6" spans="1:13" x14ac:dyDescent="0.2">
      <c r="A796" t="s">
        <v>3332</v>
      </c>
      <c r="B796" t="s">
        <v>9</v>
      </c>
      <c r="C796">
        <v>10</v>
      </c>
      <c r="D796" s="6">
        <v>960.83</v>
      </c>
      <c r="E796" s="6">
        <v>4785914406.1099997</v>
      </c>
      <c r="F796">
        <v>39</v>
      </c>
      <c r="G796" t="s">
        <v>37</v>
      </c>
      <c r="H796">
        <v>2019</v>
      </c>
      <c r="I796">
        <v>6507</v>
      </c>
      <c r="J796">
        <v>6</v>
      </c>
      <c r="K796" s="5">
        <v>4981009.6509999996</v>
      </c>
      <c r="L796" s="7">
        <v>24.63671785</v>
      </c>
      <c r="M7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7" spans="1:13" x14ac:dyDescent="0.2">
      <c r="A797" t="s">
        <v>3340</v>
      </c>
      <c r="B797" t="s">
        <v>12</v>
      </c>
      <c r="C797">
        <v>1</v>
      </c>
      <c r="D797" s="6">
        <v>12243.72</v>
      </c>
      <c r="E797" s="6">
        <v>22154858263.900002</v>
      </c>
      <c r="F797">
        <v>39</v>
      </c>
      <c r="G797" t="s">
        <v>19</v>
      </c>
      <c r="H797">
        <v>2004</v>
      </c>
      <c r="I797">
        <v>17543</v>
      </c>
      <c r="J797">
        <v>21</v>
      </c>
      <c r="K797" s="5">
        <v>1809486.9439999999</v>
      </c>
      <c r="L797" s="6">
        <v>313.94146089999998</v>
      </c>
      <c r="M7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8" spans="1:13" x14ac:dyDescent="0.2">
      <c r="A798" t="s">
        <v>3341</v>
      </c>
      <c r="B798" t="s">
        <v>18</v>
      </c>
      <c r="C798">
        <v>2</v>
      </c>
      <c r="D798" s="6">
        <v>398220.11</v>
      </c>
      <c r="E798" s="6">
        <v>1427465407.8499999</v>
      </c>
      <c r="F798">
        <v>8</v>
      </c>
      <c r="G798" t="s">
        <v>29</v>
      </c>
      <c r="H798">
        <v>2004</v>
      </c>
      <c r="I798">
        <v>16967</v>
      </c>
      <c r="J798">
        <v>21</v>
      </c>
      <c r="K798" s="5">
        <v>3583.614032</v>
      </c>
      <c r="L798" s="6">
        <v>49777.514230000001</v>
      </c>
      <c r="M7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799" spans="1:13" x14ac:dyDescent="0.2">
      <c r="A799" t="s">
        <v>3346</v>
      </c>
      <c r="B799" t="s">
        <v>12</v>
      </c>
      <c r="C799">
        <v>10</v>
      </c>
      <c r="D799" s="6">
        <v>293428.39</v>
      </c>
      <c r="E799" s="6">
        <v>131650971.33</v>
      </c>
      <c r="F799">
        <v>14</v>
      </c>
      <c r="G799" t="s">
        <v>27</v>
      </c>
      <c r="H799">
        <v>2012</v>
      </c>
      <c r="I799">
        <v>15272</v>
      </c>
      <c r="J799">
        <v>13</v>
      </c>
      <c r="K799" s="5">
        <v>447.66473100000002</v>
      </c>
      <c r="L799" s="6">
        <v>20959.170979999999</v>
      </c>
      <c r="M7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0" spans="1:13" x14ac:dyDescent="0.2">
      <c r="A800" t="s">
        <v>3351</v>
      </c>
      <c r="B800" t="s">
        <v>12</v>
      </c>
      <c r="C800">
        <v>1</v>
      </c>
      <c r="D800" s="6">
        <v>188337.36</v>
      </c>
      <c r="E800" s="6">
        <v>76785141804.800003</v>
      </c>
      <c r="F800">
        <v>42</v>
      </c>
      <c r="G800" t="s">
        <v>35</v>
      </c>
      <c r="H800">
        <v>2012</v>
      </c>
      <c r="I800">
        <v>1677</v>
      </c>
      <c r="J800">
        <v>13</v>
      </c>
      <c r="K800" s="5">
        <v>407698.99619999999</v>
      </c>
      <c r="L800" s="6">
        <v>4484.2229070000003</v>
      </c>
      <c r="M8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1" spans="1:13" x14ac:dyDescent="0.2">
      <c r="A801" t="s">
        <v>3363</v>
      </c>
      <c r="B801" t="s">
        <v>12</v>
      </c>
      <c r="C801">
        <v>10</v>
      </c>
      <c r="D801" s="6">
        <v>452767.66</v>
      </c>
      <c r="E801" s="6">
        <v>2014474224.5799999</v>
      </c>
      <c r="F801">
        <v>5</v>
      </c>
      <c r="G801" t="s">
        <v>10</v>
      </c>
      <c r="H801">
        <v>2000</v>
      </c>
      <c r="I801">
        <v>13284</v>
      </c>
      <c r="J801">
        <v>25</v>
      </c>
      <c r="K801" s="5">
        <v>4448.2449180000003</v>
      </c>
      <c r="L801" s="6">
        <v>90553.532630000002</v>
      </c>
      <c r="M8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2" spans="1:13" x14ac:dyDescent="0.2">
      <c r="A802" t="s">
        <v>3368</v>
      </c>
      <c r="B802" t="s">
        <v>42</v>
      </c>
      <c r="C802">
        <v>6</v>
      </c>
      <c r="D802" s="6">
        <v>106805.42</v>
      </c>
      <c r="E802" s="6">
        <v>37969741148.620003</v>
      </c>
      <c r="F802">
        <v>29</v>
      </c>
      <c r="G802" t="s">
        <v>10</v>
      </c>
      <c r="H802">
        <v>2022</v>
      </c>
      <c r="I802">
        <v>8298</v>
      </c>
      <c r="J802">
        <v>3</v>
      </c>
      <c r="K802" s="5">
        <v>355502.88530000002</v>
      </c>
      <c r="L802" s="6">
        <v>3682.9454559999999</v>
      </c>
      <c r="M8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3" spans="1:13" x14ac:dyDescent="0.2">
      <c r="A803" t="s">
        <v>3372</v>
      </c>
      <c r="B803" t="s">
        <v>18</v>
      </c>
      <c r="C803">
        <v>5</v>
      </c>
      <c r="D803" s="6">
        <v>2858.25</v>
      </c>
      <c r="E803" s="6">
        <v>10922269747.549999</v>
      </c>
      <c r="F803">
        <v>48</v>
      </c>
      <c r="G803" t="s">
        <v>29</v>
      </c>
      <c r="H803">
        <v>2013</v>
      </c>
      <c r="I803">
        <v>9501</v>
      </c>
      <c r="J803">
        <v>12</v>
      </c>
      <c r="K803" s="5">
        <v>3821318.6660000002</v>
      </c>
      <c r="L803" s="7">
        <v>59.546781289999998</v>
      </c>
      <c r="M8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4" spans="1:13" x14ac:dyDescent="0.2">
      <c r="A804" t="s">
        <v>3373</v>
      </c>
      <c r="B804" t="s">
        <v>32</v>
      </c>
      <c r="C804">
        <v>5</v>
      </c>
      <c r="D804" s="6">
        <v>186412.85</v>
      </c>
      <c r="E804" s="6">
        <v>7979081203.9700003</v>
      </c>
      <c r="F804">
        <v>6</v>
      </c>
      <c r="G804" t="s">
        <v>16</v>
      </c>
      <c r="H804">
        <v>2001</v>
      </c>
      <c r="I804">
        <v>1577</v>
      </c>
      <c r="J804">
        <v>24</v>
      </c>
      <c r="K804" s="5">
        <v>42802.279670000004</v>
      </c>
      <c r="L804" s="6">
        <v>31068.80776</v>
      </c>
      <c r="M8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5" spans="1:13" x14ac:dyDescent="0.2">
      <c r="A805" t="s">
        <v>3378</v>
      </c>
      <c r="B805" t="s">
        <v>9</v>
      </c>
      <c r="C805">
        <v>6</v>
      </c>
      <c r="D805" s="6">
        <v>120992.64</v>
      </c>
      <c r="E805" s="6">
        <v>26796369474.650002</v>
      </c>
      <c r="F805">
        <v>4</v>
      </c>
      <c r="G805" t="s">
        <v>33</v>
      </c>
      <c r="H805">
        <v>2010</v>
      </c>
      <c r="I805">
        <v>915</v>
      </c>
      <c r="J805">
        <v>15</v>
      </c>
      <c r="K805" s="5">
        <v>221470.0692</v>
      </c>
      <c r="L805" s="6">
        <v>30248.16015</v>
      </c>
      <c r="M8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6" spans="1:13" x14ac:dyDescent="0.2">
      <c r="A806" t="s">
        <v>3384</v>
      </c>
      <c r="B806" t="s">
        <v>18</v>
      </c>
      <c r="C806">
        <v>5</v>
      </c>
      <c r="D806" s="6">
        <v>5288.52</v>
      </c>
      <c r="E806" s="6">
        <v>12911294513.379999</v>
      </c>
      <c r="F806">
        <v>1</v>
      </c>
      <c r="G806" t="s">
        <v>35</v>
      </c>
      <c r="H806">
        <v>2008</v>
      </c>
      <c r="I806">
        <v>15344</v>
      </c>
      <c r="J806">
        <v>17</v>
      </c>
      <c r="K806" s="5">
        <v>2441382.1680000001</v>
      </c>
      <c r="L806" s="6">
        <v>5288.5162319999999</v>
      </c>
      <c r="M8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7" spans="1:13" x14ac:dyDescent="0.2">
      <c r="A807" t="s">
        <v>361</v>
      </c>
      <c r="B807" t="s">
        <v>15</v>
      </c>
      <c r="C807">
        <v>9</v>
      </c>
      <c r="D807" s="6">
        <v>162554.79999999999</v>
      </c>
      <c r="E807" s="6">
        <v>34085257735.389999</v>
      </c>
      <c r="F807">
        <v>27</v>
      </c>
      <c r="G807" t="s">
        <v>33</v>
      </c>
      <c r="H807">
        <v>2009</v>
      </c>
      <c r="I807">
        <v>11192</v>
      </c>
      <c r="J807">
        <v>16</v>
      </c>
      <c r="K807" s="5">
        <v>209683.71969999999</v>
      </c>
      <c r="L807" s="6">
        <v>6020.5481579999996</v>
      </c>
      <c r="M8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8" spans="1:13" x14ac:dyDescent="0.2">
      <c r="A808" t="s">
        <v>3393</v>
      </c>
      <c r="B808" t="s">
        <v>18</v>
      </c>
      <c r="C808">
        <v>2</v>
      </c>
      <c r="D808" s="6">
        <v>136853.34</v>
      </c>
      <c r="E808" s="6">
        <v>38783081896.480003</v>
      </c>
      <c r="F808">
        <v>7</v>
      </c>
      <c r="G808" t="s">
        <v>16</v>
      </c>
      <c r="H808">
        <v>2009</v>
      </c>
      <c r="I808">
        <v>9356</v>
      </c>
      <c r="J808">
        <v>16</v>
      </c>
      <c r="K808" s="5">
        <v>283390.5722</v>
      </c>
      <c r="L808" s="6">
        <v>19550.476490000001</v>
      </c>
      <c r="M8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09" spans="1:13" x14ac:dyDescent="0.2">
      <c r="A809" t="s">
        <v>3394</v>
      </c>
      <c r="B809" t="s">
        <v>9</v>
      </c>
      <c r="C809">
        <v>2</v>
      </c>
      <c r="D809" s="6">
        <v>428844.5</v>
      </c>
      <c r="E809" s="6">
        <v>6458515314.3299999</v>
      </c>
      <c r="F809">
        <v>14</v>
      </c>
      <c r="G809" t="s">
        <v>29</v>
      </c>
      <c r="H809">
        <v>2004</v>
      </c>
      <c r="I809">
        <v>11576</v>
      </c>
      <c r="J809">
        <v>21</v>
      </c>
      <c r="K809" s="5">
        <v>15059.27313</v>
      </c>
      <c r="L809" s="6">
        <v>30631.750059999998</v>
      </c>
      <c r="M8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0" spans="1:13" x14ac:dyDescent="0.2">
      <c r="A810" t="s">
        <v>362</v>
      </c>
      <c r="B810" t="s">
        <v>9</v>
      </c>
      <c r="C810">
        <v>6</v>
      </c>
      <c r="D810" s="6">
        <v>167657.29999999999</v>
      </c>
      <c r="E810" s="6">
        <v>7753709293.7399998</v>
      </c>
      <c r="F810">
        <v>7</v>
      </c>
      <c r="G810" t="s">
        <v>29</v>
      </c>
      <c r="H810">
        <v>2018</v>
      </c>
      <c r="I810">
        <v>7403</v>
      </c>
      <c r="J810">
        <v>7</v>
      </c>
      <c r="K810" s="5">
        <v>46246.371489999998</v>
      </c>
      <c r="L810" s="6">
        <v>23951.042420000002</v>
      </c>
      <c r="M8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1" spans="1:13" x14ac:dyDescent="0.2">
      <c r="A811" t="s">
        <v>3395</v>
      </c>
      <c r="B811" t="s">
        <v>42</v>
      </c>
      <c r="C811">
        <v>2</v>
      </c>
      <c r="D811" s="6">
        <v>460.73</v>
      </c>
      <c r="E811" s="6">
        <v>11155270457.709999</v>
      </c>
      <c r="F811">
        <v>35</v>
      </c>
      <c r="G811" t="s">
        <v>10</v>
      </c>
      <c r="H811">
        <v>2021</v>
      </c>
      <c r="I811">
        <v>13133</v>
      </c>
      <c r="J811">
        <v>4</v>
      </c>
      <c r="K811" s="5">
        <v>24212343.34</v>
      </c>
      <c r="L811" s="7">
        <v>13.1636164</v>
      </c>
      <c r="M8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2" spans="1:13" x14ac:dyDescent="0.2">
      <c r="A812" t="s">
        <v>3397</v>
      </c>
      <c r="B812" t="s">
        <v>18</v>
      </c>
      <c r="C812">
        <v>2</v>
      </c>
      <c r="D812" s="6">
        <v>307296.12</v>
      </c>
      <c r="E812" s="6">
        <v>5565332620.3400002</v>
      </c>
      <c r="F812">
        <v>10</v>
      </c>
      <c r="G812" t="s">
        <v>33</v>
      </c>
      <c r="H812">
        <v>2018</v>
      </c>
      <c r="I812">
        <v>728</v>
      </c>
      <c r="J812">
        <v>7</v>
      </c>
      <c r="K812" s="5">
        <v>18109.65048</v>
      </c>
      <c r="L812" s="6">
        <v>30729.611980000001</v>
      </c>
      <c r="M8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3" spans="1:13" x14ac:dyDescent="0.2">
      <c r="A813" t="s">
        <v>3400</v>
      </c>
      <c r="B813" t="s">
        <v>18</v>
      </c>
      <c r="C813">
        <v>1</v>
      </c>
      <c r="D813" s="6">
        <v>2702.58</v>
      </c>
      <c r="E813" s="6">
        <v>8348997832.4300003</v>
      </c>
      <c r="F813">
        <v>19</v>
      </c>
      <c r="G813" t="s">
        <v>27</v>
      </c>
      <c r="H813">
        <v>2021</v>
      </c>
      <c r="I813">
        <v>286</v>
      </c>
      <c r="J813">
        <v>4</v>
      </c>
      <c r="K813" s="5">
        <v>3089270.4649999999</v>
      </c>
      <c r="L813" s="6">
        <v>142.24095990000001</v>
      </c>
      <c r="M8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4" spans="1:13" x14ac:dyDescent="0.2">
      <c r="A814" t="s">
        <v>3401</v>
      </c>
      <c r="B814" t="s">
        <v>49</v>
      </c>
      <c r="C814">
        <v>1</v>
      </c>
      <c r="D814" s="6">
        <v>384557.23</v>
      </c>
      <c r="E814" s="6">
        <v>12620232843.85</v>
      </c>
      <c r="F814">
        <v>16</v>
      </c>
      <c r="G814" t="s">
        <v>33</v>
      </c>
      <c r="H814">
        <v>2010</v>
      </c>
      <c r="I814">
        <v>16774</v>
      </c>
      <c r="J814">
        <v>15</v>
      </c>
      <c r="K814" s="5">
        <v>32816.567219999997</v>
      </c>
      <c r="L814" s="6">
        <v>24034.82706</v>
      </c>
      <c r="M8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5" spans="1:13" x14ac:dyDescent="0.2">
      <c r="A815" t="s">
        <v>3402</v>
      </c>
      <c r="B815" t="s">
        <v>49</v>
      </c>
      <c r="C815">
        <v>2</v>
      </c>
      <c r="D815" s="6">
        <v>291515.78999999998</v>
      </c>
      <c r="E815" s="6">
        <v>7759457359.8100004</v>
      </c>
      <c r="F815">
        <v>13</v>
      </c>
      <c r="G815" t="s">
        <v>10</v>
      </c>
      <c r="H815">
        <v>2022</v>
      </c>
      <c r="I815">
        <v>11681</v>
      </c>
      <c r="J815">
        <v>3</v>
      </c>
      <c r="K815" s="5">
        <v>26616.622579999999</v>
      </c>
      <c r="L815" s="6">
        <v>22424.29178</v>
      </c>
      <c r="M8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6" spans="1:13" x14ac:dyDescent="0.2">
      <c r="A816" t="s">
        <v>3403</v>
      </c>
      <c r="B816" t="s">
        <v>18</v>
      </c>
      <c r="C816">
        <v>4</v>
      </c>
      <c r="D816" s="6">
        <v>70466.58</v>
      </c>
      <c r="E816" s="6">
        <v>11281671383.440001</v>
      </c>
      <c r="F816">
        <v>3</v>
      </c>
      <c r="G816" t="s">
        <v>35</v>
      </c>
      <c r="H816">
        <v>2018</v>
      </c>
      <c r="I816">
        <v>13015</v>
      </c>
      <c r="J816">
        <v>7</v>
      </c>
      <c r="K816" s="5">
        <v>160098.5955</v>
      </c>
      <c r="L816" s="6">
        <v>23488.86089</v>
      </c>
      <c r="M8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7" spans="1:13" x14ac:dyDescent="0.2">
      <c r="A817" t="s">
        <v>3404</v>
      </c>
      <c r="B817" t="s">
        <v>12</v>
      </c>
      <c r="C817">
        <v>4</v>
      </c>
      <c r="D817" s="6">
        <v>1677.3</v>
      </c>
      <c r="E817" s="6">
        <v>5360240740.1700001</v>
      </c>
      <c r="F817">
        <v>40</v>
      </c>
      <c r="G817" t="s">
        <v>21</v>
      </c>
      <c r="H817">
        <v>2003</v>
      </c>
      <c r="I817">
        <v>9675</v>
      </c>
      <c r="J817">
        <v>22</v>
      </c>
      <c r="K817" s="5">
        <v>3195745.1710000001</v>
      </c>
      <c r="L817" s="7">
        <v>41.932622729999999</v>
      </c>
      <c r="M8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8" spans="1:13" x14ac:dyDescent="0.2">
      <c r="A818" t="s">
        <v>363</v>
      </c>
      <c r="B818" t="s">
        <v>12</v>
      </c>
      <c r="C818">
        <v>6</v>
      </c>
      <c r="D818" s="6">
        <v>466315.29</v>
      </c>
      <c r="E818" s="6">
        <v>22805435916.669998</v>
      </c>
      <c r="F818">
        <v>18</v>
      </c>
      <c r="G818" t="s">
        <v>21</v>
      </c>
      <c r="H818">
        <v>2015</v>
      </c>
      <c r="I818">
        <v>11811</v>
      </c>
      <c r="J818">
        <v>10</v>
      </c>
      <c r="K818" s="5">
        <v>48904.615089999999</v>
      </c>
      <c r="L818" s="6">
        <v>25906.40481</v>
      </c>
      <c r="M8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19" spans="1:13" x14ac:dyDescent="0.2">
      <c r="A819" t="s">
        <v>3411</v>
      </c>
      <c r="B819" t="s">
        <v>24</v>
      </c>
      <c r="C819">
        <v>1</v>
      </c>
      <c r="D819" s="6">
        <v>177813.56</v>
      </c>
      <c r="E819" s="6">
        <v>77129724074.339996</v>
      </c>
      <c r="F819">
        <v>25</v>
      </c>
      <c r="G819" t="s">
        <v>19</v>
      </c>
      <c r="H819">
        <v>2022</v>
      </c>
      <c r="I819">
        <v>8121</v>
      </c>
      <c r="J819">
        <v>3</v>
      </c>
      <c r="K819" s="5">
        <v>433766.38900000002</v>
      </c>
      <c r="L819" s="6">
        <v>7112.5424400000002</v>
      </c>
      <c r="M8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0" spans="1:13" x14ac:dyDescent="0.2">
      <c r="A820" t="s">
        <v>364</v>
      </c>
      <c r="B820" t="s">
        <v>42</v>
      </c>
      <c r="C820">
        <v>10</v>
      </c>
      <c r="D820" s="6">
        <v>162342.69</v>
      </c>
      <c r="E820" s="6">
        <v>7676553083</v>
      </c>
      <c r="F820">
        <v>1</v>
      </c>
      <c r="G820" t="s">
        <v>37</v>
      </c>
      <c r="H820">
        <v>2012</v>
      </c>
      <c r="I820">
        <v>19484</v>
      </c>
      <c r="J820">
        <v>13</v>
      </c>
      <c r="K820" s="5">
        <v>47285.102850000003</v>
      </c>
      <c r="L820" s="6">
        <v>162342.68890000001</v>
      </c>
      <c r="M8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1" spans="1:13" x14ac:dyDescent="0.2">
      <c r="A821" t="s">
        <v>3417</v>
      </c>
      <c r="B821" t="s">
        <v>49</v>
      </c>
      <c r="C821">
        <v>5</v>
      </c>
      <c r="D821" s="6">
        <v>471106.29</v>
      </c>
      <c r="E821" s="6">
        <v>2004198907.73</v>
      </c>
      <c r="F821">
        <v>8</v>
      </c>
      <c r="G821" t="s">
        <v>16</v>
      </c>
      <c r="H821">
        <v>2013</v>
      </c>
      <c r="I821">
        <v>5054</v>
      </c>
      <c r="J821">
        <v>12</v>
      </c>
      <c r="K821" s="5">
        <v>4253.239345</v>
      </c>
      <c r="L821" s="6">
        <v>58888.286050000002</v>
      </c>
      <c r="M8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2" spans="1:13" x14ac:dyDescent="0.2">
      <c r="A822" t="s">
        <v>3418</v>
      </c>
      <c r="B822" t="s">
        <v>12</v>
      </c>
      <c r="C822">
        <v>2</v>
      </c>
      <c r="D822" s="6">
        <v>93783.1</v>
      </c>
      <c r="E822" s="6">
        <v>38822948413.559998</v>
      </c>
      <c r="F822">
        <v>26</v>
      </c>
      <c r="G822" t="s">
        <v>10</v>
      </c>
      <c r="H822">
        <v>2006</v>
      </c>
      <c r="I822">
        <v>9078</v>
      </c>
      <c r="J822">
        <v>19</v>
      </c>
      <c r="K822" s="5">
        <v>413964.2991</v>
      </c>
      <c r="L822" s="6">
        <v>3607.04225</v>
      </c>
      <c r="M8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3" spans="1:13" x14ac:dyDescent="0.2">
      <c r="A823" t="s">
        <v>3419</v>
      </c>
      <c r="B823" t="s">
        <v>9</v>
      </c>
      <c r="C823">
        <v>1</v>
      </c>
      <c r="D823" s="6">
        <v>333770.15000000002</v>
      </c>
      <c r="E823" s="6">
        <v>15989251008.51</v>
      </c>
      <c r="F823">
        <v>14</v>
      </c>
      <c r="G823" t="s">
        <v>16</v>
      </c>
      <c r="H823">
        <v>2000</v>
      </c>
      <c r="I823">
        <v>13664</v>
      </c>
      <c r="J823">
        <v>25</v>
      </c>
      <c r="K823" s="5">
        <v>47903.975489999997</v>
      </c>
      <c r="L823" s="6">
        <v>23840.72523</v>
      </c>
      <c r="M8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4" spans="1:13" x14ac:dyDescent="0.2">
      <c r="A824" t="s">
        <v>3424</v>
      </c>
      <c r="B824" t="s">
        <v>42</v>
      </c>
      <c r="C824">
        <v>9</v>
      </c>
      <c r="D824" s="6">
        <v>6185.91</v>
      </c>
      <c r="E824" s="6">
        <v>19987541142.040001</v>
      </c>
      <c r="F824">
        <v>38</v>
      </c>
      <c r="G824" t="s">
        <v>37</v>
      </c>
      <c r="H824">
        <v>2007</v>
      </c>
      <c r="I824">
        <v>5828</v>
      </c>
      <c r="J824">
        <v>18</v>
      </c>
      <c r="K824" s="5">
        <v>3231137.11</v>
      </c>
      <c r="L824" s="6">
        <v>162.7871997</v>
      </c>
      <c r="M8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5" spans="1:13" x14ac:dyDescent="0.2">
      <c r="A825" t="s">
        <v>59</v>
      </c>
      <c r="B825" t="s">
        <v>15</v>
      </c>
      <c r="C825">
        <v>9</v>
      </c>
      <c r="D825" s="6">
        <v>437465.95</v>
      </c>
      <c r="E825" s="6">
        <v>6662238862.9300003</v>
      </c>
      <c r="F825">
        <v>2</v>
      </c>
      <c r="G825" t="s">
        <v>19</v>
      </c>
      <c r="H825">
        <v>2016</v>
      </c>
      <c r="I825">
        <v>19658</v>
      </c>
      <c r="J825">
        <v>9</v>
      </c>
      <c r="K825" s="5">
        <v>15228.159739999999</v>
      </c>
      <c r="L825" s="6">
        <v>218732.976</v>
      </c>
      <c r="M8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6" spans="1:13" x14ac:dyDescent="0.2">
      <c r="A826" t="s">
        <v>365</v>
      </c>
      <c r="B826" t="s">
        <v>49</v>
      </c>
      <c r="C826">
        <v>2</v>
      </c>
      <c r="D826" s="6">
        <v>10038.81</v>
      </c>
      <c r="E826" s="6">
        <v>27964269524.279999</v>
      </c>
      <c r="F826">
        <v>1</v>
      </c>
      <c r="G826" t="s">
        <v>21</v>
      </c>
      <c r="H826">
        <v>2016</v>
      </c>
      <c r="I826">
        <v>1380</v>
      </c>
      <c r="J826">
        <v>9</v>
      </c>
      <c r="K826" s="5">
        <v>2785614.3309999998</v>
      </c>
      <c r="L826" s="6">
        <v>10038.812330000001</v>
      </c>
      <c r="M8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7" spans="1:13" x14ac:dyDescent="0.2">
      <c r="A827" t="s">
        <v>3427</v>
      </c>
      <c r="B827" t="s">
        <v>24</v>
      </c>
      <c r="C827">
        <v>4</v>
      </c>
      <c r="D827" s="6">
        <v>388254.63</v>
      </c>
      <c r="E827" s="6">
        <v>10444971185.49</v>
      </c>
      <c r="F827">
        <v>11</v>
      </c>
      <c r="G827" t="s">
        <v>21</v>
      </c>
      <c r="H827">
        <v>2021</v>
      </c>
      <c r="I827">
        <v>15992</v>
      </c>
      <c r="J827">
        <v>4</v>
      </c>
      <c r="K827" s="5">
        <v>26901.373960000001</v>
      </c>
      <c r="L827" s="6">
        <v>35295.875240000001</v>
      </c>
      <c r="M8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8" spans="1:13" x14ac:dyDescent="0.2">
      <c r="A828" t="s">
        <v>3428</v>
      </c>
      <c r="B828" t="s">
        <v>42</v>
      </c>
      <c r="C828">
        <v>4</v>
      </c>
      <c r="D828" s="6">
        <v>271585.51</v>
      </c>
      <c r="E828" s="6">
        <v>83403006659.320007</v>
      </c>
      <c r="F828">
        <v>41</v>
      </c>
      <c r="G828" t="s">
        <v>27</v>
      </c>
      <c r="H828">
        <v>2010</v>
      </c>
      <c r="I828">
        <v>4109</v>
      </c>
      <c r="J828">
        <v>15</v>
      </c>
      <c r="K828" s="5">
        <v>307095.67629999999</v>
      </c>
      <c r="L828" s="6">
        <v>6624.0367660000002</v>
      </c>
      <c r="M8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29" spans="1:13" x14ac:dyDescent="0.2">
      <c r="A829" t="s">
        <v>3429</v>
      </c>
      <c r="B829" t="s">
        <v>24</v>
      </c>
      <c r="C829">
        <v>7</v>
      </c>
      <c r="D829" s="6">
        <v>6324.84</v>
      </c>
      <c r="E829" s="6">
        <v>9509437325.7800007</v>
      </c>
      <c r="F829">
        <v>18</v>
      </c>
      <c r="G829" t="s">
        <v>10</v>
      </c>
      <c r="H829">
        <v>2002</v>
      </c>
      <c r="I829">
        <v>19402</v>
      </c>
      <c r="J829">
        <v>23</v>
      </c>
      <c r="K829" s="5">
        <v>1503505.8840000001</v>
      </c>
      <c r="L829" s="6">
        <v>351.37988339999998</v>
      </c>
      <c r="M8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0" spans="1:13" x14ac:dyDescent="0.2">
      <c r="A830" t="s">
        <v>3430</v>
      </c>
      <c r="B830" t="s">
        <v>24</v>
      </c>
      <c r="C830">
        <v>2</v>
      </c>
      <c r="D830" s="6">
        <v>331435.11</v>
      </c>
      <c r="E830" s="6">
        <v>15051499922.200001</v>
      </c>
      <c r="F830">
        <v>15</v>
      </c>
      <c r="G830" t="s">
        <v>37</v>
      </c>
      <c r="H830">
        <v>2021</v>
      </c>
      <c r="I830">
        <v>9961</v>
      </c>
      <c r="J830">
        <v>4</v>
      </c>
      <c r="K830" s="5">
        <v>45412.11217</v>
      </c>
      <c r="L830" s="6">
        <v>22095.674139999999</v>
      </c>
      <c r="M8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1" spans="1:13" x14ac:dyDescent="0.2">
      <c r="A831" t="s">
        <v>3433</v>
      </c>
      <c r="B831" t="s">
        <v>18</v>
      </c>
      <c r="C831">
        <v>8</v>
      </c>
      <c r="D831" s="6">
        <v>355555.13</v>
      </c>
      <c r="E831" s="6">
        <v>1308952516.0599999</v>
      </c>
      <c r="F831">
        <v>2</v>
      </c>
      <c r="G831" t="s">
        <v>19</v>
      </c>
      <c r="H831">
        <v>2016</v>
      </c>
      <c r="I831">
        <v>15945</v>
      </c>
      <c r="J831">
        <v>9</v>
      </c>
      <c r="K831" s="5">
        <v>3680.4334020000001</v>
      </c>
      <c r="L831" s="6">
        <v>177777.56280000001</v>
      </c>
      <c r="M8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2" spans="1:13" x14ac:dyDescent="0.2">
      <c r="A832" t="s">
        <v>3440</v>
      </c>
      <c r="B832" t="s">
        <v>42</v>
      </c>
      <c r="C832">
        <v>4</v>
      </c>
      <c r="D832" s="6">
        <v>490788.84</v>
      </c>
      <c r="E832" s="6">
        <v>10109120727.84</v>
      </c>
      <c r="F832">
        <v>10</v>
      </c>
      <c r="G832" t="s">
        <v>16</v>
      </c>
      <c r="H832">
        <v>2021</v>
      </c>
      <c r="I832">
        <v>5308</v>
      </c>
      <c r="J832">
        <v>4</v>
      </c>
      <c r="K832" s="5">
        <v>20596.698909999999</v>
      </c>
      <c r="L832" s="6">
        <v>49078.883860000002</v>
      </c>
      <c r="M8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3" spans="1:13" x14ac:dyDescent="0.2">
      <c r="A833" t="s">
        <v>3442</v>
      </c>
      <c r="B833" t="s">
        <v>49</v>
      </c>
      <c r="C833">
        <v>3</v>
      </c>
      <c r="D833" s="6">
        <v>462177.54</v>
      </c>
      <c r="E833" s="6">
        <v>11148890455.24</v>
      </c>
      <c r="F833">
        <v>13</v>
      </c>
      <c r="G833" t="s">
        <v>35</v>
      </c>
      <c r="H833">
        <v>2000</v>
      </c>
      <c r="I833">
        <v>7354</v>
      </c>
      <c r="J833">
        <v>25</v>
      </c>
      <c r="K833" s="5">
        <v>24121.52752</v>
      </c>
      <c r="L833" s="6">
        <v>35552.118549999999</v>
      </c>
      <c r="M8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4" spans="1:13" x14ac:dyDescent="0.2">
      <c r="A834" t="s">
        <v>3448</v>
      </c>
      <c r="B834" t="s">
        <v>24</v>
      </c>
      <c r="C834">
        <v>8</v>
      </c>
      <c r="D834" s="6">
        <v>483365.12</v>
      </c>
      <c r="E834" s="6">
        <v>13724465656.219999</v>
      </c>
      <c r="F834">
        <v>7</v>
      </c>
      <c r="G834" t="s">
        <v>10</v>
      </c>
      <c r="H834">
        <v>2019</v>
      </c>
      <c r="I834">
        <v>10902</v>
      </c>
      <c r="J834">
        <v>6</v>
      </c>
      <c r="K834" s="5">
        <v>28392.578839999998</v>
      </c>
      <c r="L834" s="6">
        <v>69052.160059999995</v>
      </c>
      <c r="M8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5" spans="1:13" x14ac:dyDescent="0.2">
      <c r="A835" t="s">
        <v>3452</v>
      </c>
      <c r="B835" t="s">
        <v>24</v>
      </c>
      <c r="C835">
        <v>4</v>
      </c>
      <c r="D835" s="6">
        <v>7679.43</v>
      </c>
      <c r="E835" s="6">
        <v>17154779403.65</v>
      </c>
      <c r="F835">
        <v>24</v>
      </c>
      <c r="G835" t="s">
        <v>27</v>
      </c>
      <c r="H835">
        <v>2016</v>
      </c>
      <c r="I835">
        <v>10332</v>
      </c>
      <c r="J835">
        <v>9</v>
      </c>
      <c r="K835" s="5">
        <v>2233858.8130000001</v>
      </c>
      <c r="L835" s="6">
        <v>319.9764242</v>
      </c>
      <c r="M8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6" spans="1:13" x14ac:dyDescent="0.2">
      <c r="A836" t="s">
        <v>3459</v>
      </c>
      <c r="B836" t="s">
        <v>15</v>
      </c>
      <c r="C836">
        <v>4</v>
      </c>
      <c r="D836" s="6">
        <v>265369.23</v>
      </c>
      <c r="E836" s="6">
        <v>9860372596.25</v>
      </c>
      <c r="F836">
        <v>1</v>
      </c>
      <c r="G836" t="s">
        <v>33</v>
      </c>
      <c r="H836">
        <v>2022</v>
      </c>
      <c r="I836">
        <v>2613</v>
      </c>
      <c r="J836">
        <v>3</v>
      </c>
      <c r="K836" s="5">
        <v>37156.181759999999</v>
      </c>
      <c r="L836" s="6">
        <v>265369.2268</v>
      </c>
      <c r="M8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7" spans="1:13" x14ac:dyDescent="0.2">
      <c r="A837" t="s">
        <v>3463</v>
      </c>
      <c r="B837" t="s">
        <v>49</v>
      </c>
      <c r="C837">
        <v>10</v>
      </c>
      <c r="D837" s="6">
        <v>433783.67</v>
      </c>
      <c r="E837" s="6">
        <v>17072030314.48</v>
      </c>
      <c r="F837">
        <v>8</v>
      </c>
      <c r="G837" t="s">
        <v>16</v>
      </c>
      <c r="H837">
        <v>2000</v>
      </c>
      <c r="I837">
        <v>15202</v>
      </c>
      <c r="J837">
        <v>25</v>
      </c>
      <c r="K837" s="5">
        <v>39355.093030000004</v>
      </c>
      <c r="L837" s="6">
        <v>54222.958250000003</v>
      </c>
      <c r="M8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8" spans="1:13" x14ac:dyDescent="0.2">
      <c r="A838" t="s">
        <v>3466</v>
      </c>
      <c r="B838" t="s">
        <v>12</v>
      </c>
      <c r="C838">
        <v>10</v>
      </c>
      <c r="D838" s="6">
        <v>177788.22</v>
      </c>
      <c r="E838" s="6">
        <v>72817520206.690002</v>
      </c>
      <c r="F838">
        <v>48</v>
      </c>
      <c r="G838" t="s">
        <v>16</v>
      </c>
      <c r="H838">
        <v>2008</v>
      </c>
      <c r="I838">
        <v>8205</v>
      </c>
      <c r="J838">
        <v>17</v>
      </c>
      <c r="K838" s="5">
        <v>409573.4853</v>
      </c>
      <c r="L838" s="6">
        <v>3703.921327</v>
      </c>
      <c r="M8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39" spans="1:13" x14ac:dyDescent="0.2">
      <c r="A839" t="s">
        <v>3468</v>
      </c>
      <c r="B839" t="s">
        <v>24</v>
      </c>
      <c r="C839">
        <v>2</v>
      </c>
      <c r="D839" s="6">
        <v>378610.15</v>
      </c>
      <c r="E839" s="6">
        <v>74374447867.429993</v>
      </c>
      <c r="F839">
        <v>10</v>
      </c>
      <c r="G839" t="s">
        <v>35</v>
      </c>
      <c r="H839">
        <v>2022</v>
      </c>
      <c r="I839">
        <v>16428</v>
      </c>
      <c r="J839">
        <v>3</v>
      </c>
      <c r="K839" s="5">
        <v>196439.7139</v>
      </c>
      <c r="L839" s="6">
        <v>37861.01485</v>
      </c>
      <c r="M8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0" spans="1:13" x14ac:dyDescent="0.2">
      <c r="A840" t="s">
        <v>370</v>
      </c>
      <c r="B840" t="s">
        <v>15</v>
      </c>
      <c r="C840">
        <v>9</v>
      </c>
      <c r="D840" s="6">
        <v>1002.88</v>
      </c>
      <c r="E840" s="6">
        <v>2466476573.6300001</v>
      </c>
      <c r="F840">
        <v>36</v>
      </c>
      <c r="G840" t="s">
        <v>37</v>
      </c>
      <c r="H840">
        <v>2009</v>
      </c>
      <c r="I840">
        <v>4273</v>
      </c>
      <c r="J840">
        <v>16</v>
      </c>
      <c r="K840" s="5">
        <v>2459389.227</v>
      </c>
      <c r="L840" s="7">
        <v>27.857815080000002</v>
      </c>
      <c r="M8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1" spans="1:13" x14ac:dyDescent="0.2">
      <c r="A841" t="s">
        <v>3480</v>
      </c>
      <c r="B841" t="s">
        <v>18</v>
      </c>
      <c r="C841">
        <v>8</v>
      </c>
      <c r="D841" s="6">
        <v>1592.82</v>
      </c>
      <c r="E841" s="6">
        <v>5215175439.9700003</v>
      </c>
      <c r="F841">
        <v>13</v>
      </c>
      <c r="G841" t="s">
        <v>37</v>
      </c>
      <c r="H841">
        <v>2013</v>
      </c>
      <c r="I841">
        <v>10496</v>
      </c>
      <c r="J841">
        <v>12</v>
      </c>
      <c r="K841" s="5">
        <v>3274172.665</v>
      </c>
      <c r="L841" s="6">
        <v>122.5247597</v>
      </c>
      <c r="M8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2" spans="1:13" x14ac:dyDescent="0.2">
      <c r="A842" t="s">
        <v>3487</v>
      </c>
      <c r="B842" t="s">
        <v>24</v>
      </c>
      <c r="C842">
        <v>2</v>
      </c>
      <c r="D842" s="6">
        <v>457244.19</v>
      </c>
      <c r="E842" s="6">
        <v>14227380271.25</v>
      </c>
      <c r="F842">
        <v>20</v>
      </c>
      <c r="G842" t="s">
        <v>27</v>
      </c>
      <c r="H842">
        <v>2006</v>
      </c>
      <c r="I842">
        <v>4804</v>
      </c>
      <c r="J842">
        <v>19</v>
      </c>
      <c r="K842" s="5">
        <v>31114.496889999999</v>
      </c>
      <c r="L842" s="6">
        <v>22862.20966</v>
      </c>
      <c r="M8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3" spans="1:13" x14ac:dyDescent="0.2">
      <c r="A843" t="s">
        <v>3494</v>
      </c>
      <c r="B843" t="s">
        <v>24</v>
      </c>
      <c r="C843">
        <v>3</v>
      </c>
      <c r="D843" s="6">
        <v>8633.85</v>
      </c>
      <c r="E843" s="6">
        <v>15107968500.18</v>
      </c>
      <c r="F843">
        <v>31</v>
      </c>
      <c r="G843" t="s">
        <v>13</v>
      </c>
      <c r="H843">
        <v>2002</v>
      </c>
      <c r="I843">
        <v>6168</v>
      </c>
      <c r="J843">
        <v>23</v>
      </c>
      <c r="K843" s="5">
        <v>1749851.763</v>
      </c>
      <c r="L843" s="6">
        <v>278.51133140000002</v>
      </c>
      <c r="M8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4" spans="1:13" x14ac:dyDescent="0.2">
      <c r="A844" t="s">
        <v>3498</v>
      </c>
      <c r="B844" t="s">
        <v>12</v>
      </c>
      <c r="C844">
        <v>6</v>
      </c>
      <c r="D844" s="6">
        <v>2126.4499999999998</v>
      </c>
      <c r="E844" s="6">
        <v>10231570196.91</v>
      </c>
      <c r="F844">
        <v>9</v>
      </c>
      <c r="G844" t="s">
        <v>35</v>
      </c>
      <c r="H844">
        <v>2005</v>
      </c>
      <c r="I844">
        <v>861</v>
      </c>
      <c r="J844">
        <v>20</v>
      </c>
      <c r="K844" s="5">
        <v>4811564.233</v>
      </c>
      <c r="L844" s="6">
        <v>236.27262189999999</v>
      </c>
      <c r="M8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5" spans="1:13" x14ac:dyDescent="0.2">
      <c r="A845" t="s">
        <v>3505</v>
      </c>
      <c r="B845" t="s">
        <v>24</v>
      </c>
      <c r="C845">
        <v>5</v>
      </c>
      <c r="D845" s="6">
        <v>395397.93</v>
      </c>
      <c r="E845" s="6">
        <v>7451466818.1599998</v>
      </c>
      <c r="F845">
        <v>16</v>
      </c>
      <c r="G845" t="s">
        <v>13</v>
      </c>
      <c r="H845">
        <v>2009</v>
      </c>
      <c r="I845">
        <v>7987</v>
      </c>
      <c r="J845">
        <v>16</v>
      </c>
      <c r="K845" s="5">
        <v>18844.487789999999</v>
      </c>
      <c r="L845" s="6">
        <v>24712.370480000001</v>
      </c>
      <c r="M8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6" spans="1:13" x14ac:dyDescent="0.2">
      <c r="A846" t="s">
        <v>3508</v>
      </c>
      <c r="B846" t="s">
        <v>15</v>
      </c>
      <c r="C846">
        <v>2</v>
      </c>
      <c r="D846" s="6">
        <v>206614.04</v>
      </c>
      <c r="E846" s="6">
        <v>7686274328.6199999</v>
      </c>
      <c r="F846">
        <v>6</v>
      </c>
      <c r="G846" t="s">
        <v>19</v>
      </c>
      <c r="H846">
        <v>2009</v>
      </c>
      <c r="I846">
        <v>8719</v>
      </c>
      <c r="J846">
        <v>16</v>
      </c>
      <c r="K846" s="5">
        <v>37200.122609999999</v>
      </c>
      <c r="L846" s="6">
        <v>34435.673750000002</v>
      </c>
      <c r="M8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7" spans="1:13" x14ac:dyDescent="0.2">
      <c r="A847" t="s">
        <v>374</v>
      </c>
      <c r="B847" t="s">
        <v>49</v>
      </c>
      <c r="C847">
        <v>6</v>
      </c>
      <c r="D847" s="6">
        <v>6204.99</v>
      </c>
      <c r="E847" s="6">
        <v>13011362499.719999</v>
      </c>
      <c r="F847">
        <v>19</v>
      </c>
      <c r="G847" t="s">
        <v>29</v>
      </c>
      <c r="H847">
        <v>2011</v>
      </c>
      <c r="I847">
        <v>11719</v>
      </c>
      <c r="J847">
        <v>14</v>
      </c>
      <c r="K847" s="5">
        <v>2096916.94</v>
      </c>
      <c r="L847" s="6">
        <v>326.57861309999998</v>
      </c>
      <c r="M8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8" spans="1:13" x14ac:dyDescent="0.2">
      <c r="A848" t="s">
        <v>3518</v>
      </c>
      <c r="B848" t="s">
        <v>32</v>
      </c>
      <c r="C848">
        <v>3</v>
      </c>
      <c r="D848" s="6">
        <v>334019.18</v>
      </c>
      <c r="E848" s="6">
        <v>57842097835.650002</v>
      </c>
      <c r="F848">
        <v>33</v>
      </c>
      <c r="G848" t="s">
        <v>13</v>
      </c>
      <c r="H848">
        <v>2021</v>
      </c>
      <c r="I848">
        <v>5335</v>
      </c>
      <c r="J848">
        <v>4</v>
      </c>
      <c r="K848" s="5">
        <v>173168.98970000001</v>
      </c>
      <c r="L848" s="6">
        <v>10121.793309999999</v>
      </c>
      <c r="M8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49" spans="1:13" x14ac:dyDescent="0.2">
      <c r="A849" t="s">
        <v>3521</v>
      </c>
      <c r="B849" t="s">
        <v>32</v>
      </c>
      <c r="C849">
        <v>2</v>
      </c>
      <c r="D849" s="6">
        <v>439181.6</v>
      </c>
      <c r="E849" s="6">
        <v>8765271779.2900009</v>
      </c>
      <c r="F849">
        <v>9</v>
      </c>
      <c r="G849" t="s">
        <v>16</v>
      </c>
      <c r="H849">
        <v>2022</v>
      </c>
      <c r="I849">
        <v>9351</v>
      </c>
      <c r="J849">
        <v>3</v>
      </c>
      <c r="K849" s="5">
        <v>19957.194329999998</v>
      </c>
      <c r="L849" s="6">
        <v>48797.955880000001</v>
      </c>
      <c r="M8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0" spans="1:13" x14ac:dyDescent="0.2">
      <c r="A850" t="s">
        <v>3522</v>
      </c>
      <c r="B850" t="s">
        <v>9</v>
      </c>
      <c r="C850">
        <v>7</v>
      </c>
      <c r="D850" s="6">
        <v>256390.26</v>
      </c>
      <c r="E850" s="6">
        <v>6138537245.1099997</v>
      </c>
      <c r="F850">
        <v>3</v>
      </c>
      <c r="G850" t="s">
        <v>27</v>
      </c>
      <c r="H850">
        <v>2009</v>
      </c>
      <c r="I850">
        <v>19945</v>
      </c>
      <c r="J850">
        <v>16</v>
      </c>
      <c r="K850" s="5">
        <v>23941.162469999999</v>
      </c>
      <c r="L850" s="6">
        <v>85463.419769999993</v>
      </c>
      <c r="M8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1" spans="1:13" x14ac:dyDescent="0.2">
      <c r="A851" t="s">
        <v>3523</v>
      </c>
      <c r="B851" t="s">
        <v>9</v>
      </c>
      <c r="C851">
        <v>1</v>
      </c>
      <c r="D851" s="6">
        <v>313442.18</v>
      </c>
      <c r="E851" s="6">
        <v>71588638110.369995</v>
      </c>
      <c r="F851">
        <v>1</v>
      </c>
      <c r="G851" t="s">
        <v>19</v>
      </c>
      <c r="H851">
        <v>2020</v>
      </c>
      <c r="I851">
        <v>13963</v>
      </c>
      <c r="J851">
        <v>5</v>
      </c>
      <c r="K851" s="5">
        <v>228394.035</v>
      </c>
      <c r="L851" s="6">
        <v>313442.18190000003</v>
      </c>
      <c r="M8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2" spans="1:13" x14ac:dyDescent="0.2">
      <c r="A852" t="s">
        <v>60</v>
      </c>
      <c r="B852" t="s">
        <v>9</v>
      </c>
      <c r="C852">
        <v>6</v>
      </c>
      <c r="D852" s="6">
        <v>377751.36</v>
      </c>
      <c r="E852" s="6">
        <v>15234607026.32</v>
      </c>
      <c r="F852">
        <v>12</v>
      </c>
      <c r="G852" t="s">
        <v>37</v>
      </c>
      <c r="H852">
        <v>2003</v>
      </c>
      <c r="I852">
        <v>18659</v>
      </c>
      <c r="J852">
        <v>22</v>
      </c>
      <c r="K852" s="5">
        <v>40328.720679999999</v>
      </c>
      <c r="L852" s="6">
        <v>31479.28039</v>
      </c>
      <c r="M8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3" spans="1:13" x14ac:dyDescent="0.2">
      <c r="A853" t="s">
        <v>3531</v>
      </c>
      <c r="B853" t="s">
        <v>24</v>
      </c>
      <c r="C853">
        <v>9</v>
      </c>
      <c r="D853" s="6">
        <v>255205.81</v>
      </c>
      <c r="E853" s="6">
        <v>7050944165.4499998</v>
      </c>
      <c r="F853">
        <v>11</v>
      </c>
      <c r="G853" t="s">
        <v>29</v>
      </c>
      <c r="H853">
        <v>2016</v>
      </c>
      <c r="I853">
        <v>18321</v>
      </c>
      <c r="J853">
        <v>9</v>
      </c>
      <c r="K853" s="5">
        <v>27627.463059999998</v>
      </c>
      <c r="L853" s="6">
        <v>23200.527760000001</v>
      </c>
      <c r="M8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4" spans="1:13" x14ac:dyDescent="0.2">
      <c r="A854" t="s">
        <v>3533</v>
      </c>
      <c r="B854" t="s">
        <v>18</v>
      </c>
      <c r="C854">
        <v>10</v>
      </c>
      <c r="D854" s="6">
        <v>299388.09999999998</v>
      </c>
      <c r="E854" s="6">
        <v>11639809151.469999</v>
      </c>
      <c r="F854">
        <v>11</v>
      </c>
      <c r="G854" t="s">
        <v>37</v>
      </c>
      <c r="H854">
        <v>2021</v>
      </c>
      <c r="I854">
        <v>12724</v>
      </c>
      <c r="J854">
        <v>4</v>
      </c>
      <c r="K854" s="5">
        <v>38877.663050000003</v>
      </c>
      <c r="L854" s="6">
        <v>27217.100210000001</v>
      </c>
      <c r="M8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5" spans="1:13" x14ac:dyDescent="0.2">
      <c r="A855" t="s">
        <v>3536</v>
      </c>
      <c r="B855" t="s">
        <v>24</v>
      </c>
      <c r="C855">
        <v>9</v>
      </c>
      <c r="D855" s="6">
        <v>487524.21</v>
      </c>
      <c r="E855" s="6">
        <v>8337242395.5</v>
      </c>
      <c r="F855">
        <v>19</v>
      </c>
      <c r="G855" t="s">
        <v>13</v>
      </c>
      <c r="H855">
        <v>2020</v>
      </c>
      <c r="I855">
        <v>17437</v>
      </c>
      <c r="J855">
        <v>5</v>
      </c>
      <c r="K855" s="5">
        <v>17100.1865</v>
      </c>
      <c r="L855" s="6">
        <v>25659.168819999999</v>
      </c>
      <c r="M8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6" spans="1:13" x14ac:dyDescent="0.2">
      <c r="A856" t="s">
        <v>3541</v>
      </c>
      <c r="B856" t="s">
        <v>49</v>
      </c>
      <c r="C856">
        <v>9</v>
      </c>
      <c r="D856" s="6">
        <v>441177.91</v>
      </c>
      <c r="E856" s="6">
        <v>1175805895.97</v>
      </c>
      <c r="F856">
        <v>2</v>
      </c>
      <c r="G856" t="s">
        <v>10</v>
      </c>
      <c r="H856">
        <v>2007</v>
      </c>
      <c r="I856">
        <v>9366</v>
      </c>
      <c r="J856">
        <v>18</v>
      </c>
      <c r="K856" s="5">
        <v>2664.1513540000001</v>
      </c>
      <c r="L856" s="6">
        <v>220588.9534</v>
      </c>
      <c r="M8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7" spans="1:13" x14ac:dyDescent="0.2">
      <c r="A857" t="s">
        <v>3545</v>
      </c>
      <c r="B857" t="s">
        <v>18</v>
      </c>
      <c r="C857">
        <v>8</v>
      </c>
      <c r="D857" s="6">
        <v>315789.77</v>
      </c>
      <c r="E857" s="6">
        <v>7568703708.6099997</v>
      </c>
      <c r="F857">
        <v>2</v>
      </c>
      <c r="G857" t="s">
        <v>37</v>
      </c>
      <c r="H857">
        <v>2011</v>
      </c>
      <c r="I857">
        <v>13308</v>
      </c>
      <c r="J857">
        <v>14</v>
      </c>
      <c r="K857" s="5">
        <v>23966.539359999999</v>
      </c>
      <c r="L857" s="6">
        <v>157894.88430000001</v>
      </c>
      <c r="M8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8" spans="1:13" x14ac:dyDescent="0.2">
      <c r="A858" t="s">
        <v>3547</v>
      </c>
      <c r="B858" t="s">
        <v>32</v>
      </c>
      <c r="C858">
        <v>8</v>
      </c>
      <c r="D858" s="6">
        <v>366453.83</v>
      </c>
      <c r="E858" s="6">
        <v>5906751365.3400002</v>
      </c>
      <c r="F858">
        <v>13</v>
      </c>
      <c r="G858" t="s">
        <v>10</v>
      </c>
      <c r="H858">
        <v>2010</v>
      </c>
      <c r="I858">
        <v>3271</v>
      </c>
      <c r="J858">
        <v>15</v>
      </c>
      <c r="K858" s="5">
        <v>16117.67823</v>
      </c>
      <c r="L858" s="6">
        <v>28188.756109999998</v>
      </c>
      <c r="M8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59" spans="1:13" x14ac:dyDescent="0.2">
      <c r="A859" t="s">
        <v>3548</v>
      </c>
      <c r="B859" t="s">
        <v>42</v>
      </c>
      <c r="C859">
        <v>6</v>
      </c>
      <c r="D859" s="6">
        <v>390574.18</v>
      </c>
      <c r="E859" s="6">
        <v>1442886891.27</v>
      </c>
      <c r="F859">
        <v>18</v>
      </c>
      <c r="G859" t="s">
        <v>35</v>
      </c>
      <c r="H859">
        <v>2009</v>
      </c>
      <c r="I859">
        <v>5977</v>
      </c>
      <c r="J859">
        <v>16</v>
      </c>
      <c r="K859" s="5">
        <v>3693.271064</v>
      </c>
      <c r="L859" s="6">
        <v>21698.565549999999</v>
      </c>
      <c r="M8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0" spans="1:13" x14ac:dyDescent="0.2">
      <c r="A860" t="s">
        <v>3549</v>
      </c>
      <c r="B860" t="s">
        <v>12</v>
      </c>
      <c r="C860">
        <v>4</v>
      </c>
      <c r="D860" s="6">
        <v>469269.86</v>
      </c>
      <c r="E860" s="6">
        <v>10434386175.030001</v>
      </c>
      <c r="F860">
        <v>18</v>
      </c>
      <c r="G860" t="s">
        <v>27</v>
      </c>
      <c r="H860">
        <v>2016</v>
      </c>
      <c r="I860">
        <v>1423</v>
      </c>
      <c r="J860">
        <v>9</v>
      </c>
      <c r="K860" s="5">
        <v>22234.364219999999</v>
      </c>
      <c r="L860" s="6">
        <v>26070.547579999999</v>
      </c>
      <c r="M8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1" spans="1:13" x14ac:dyDescent="0.2">
      <c r="A861" t="s">
        <v>3554</v>
      </c>
      <c r="B861" t="s">
        <v>9</v>
      </c>
      <c r="C861">
        <v>5</v>
      </c>
      <c r="D861" s="6">
        <v>241956.91</v>
      </c>
      <c r="E861" s="6">
        <v>10100798661.17</v>
      </c>
      <c r="F861">
        <v>10</v>
      </c>
      <c r="G861" t="s">
        <v>19</v>
      </c>
      <c r="H861">
        <v>2018</v>
      </c>
      <c r="I861">
        <v>955</v>
      </c>
      <c r="J861">
        <v>7</v>
      </c>
      <c r="K861" s="5">
        <v>41745.270380000002</v>
      </c>
      <c r="L861" s="6">
        <v>24195.691180000002</v>
      </c>
      <c r="M8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2" spans="1:13" x14ac:dyDescent="0.2">
      <c r="A862" t="s">
        <v>3556</v>
      </c>
      <c r="B862" t="s">
        <v>24</v>
      </c>
      <c r="C862">
        <v>10</v>
      </c>
      <c r="D862" s="6">
        <v>1025.3900000000001</v>
      </c>
      <c r="E862" s="6">
        <v>44791439450.029999</v>
      </c>
      <c r="F862">
        <v>49</v>
      </c>
      <c r="G862" t="s">
        <v>27</v>
      </c>
      <c r="H862">
        <v>2023</v>
      </c>
      <c r="I862">
        <v>17846</v>
      </c>
      <c r="J862">
        <v>2</v>
      </c>
      <c r="K862" s="5">
        <v>43682455.079999998</v>
      </c>
      <c r="L862" s="7">
        <v>20.926273179999999</v>
      </c>
      <c r="M8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3" spans="1:13" x14ac:dyDescent="0.2">
      <c r="A863" t="s">
        <v>3559</v>
      </c>
      <c r="B863" t="s">
        <v>32</v>
      </c>
      <c r="C863">
        <v>4</v>
      </c>
      <c r="D863" s="6">
        <v>263011.44</v>
      </c>
      <c r="E863" s="6">
        <v>13029748197.74</v>
      </c>
      <c r="F863">
        <v>13</v>
      </c>
      <c r="G863" t="s">
        <v>10</v>
      </c>
      <c r="H863">
        <v>2018</v>
      </c>
      <c r="I863">
        <v>9645</v>
      </c>
      <c r="J863">
        <v>7</v>
      </c>
      <c r="K863" s="5">
        <v>49539.613409999998</v>
      </c>
      <c r="L863" s="6">
        <v>20231.649430000001</v>
      </c>
      <c r="M8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4" spans="1:13" x14ac:dyDescent="0.2">
      <c r="A864" t="s">
        <v>3561</v>
      </c>
      <c r="B864" t="s">
        <v>12</v>
      </c>
      <c r="C864">
        <v>9</v>
      </c>
      <c r="D864" s="6">
        <v>317146.87</v>
      </c>
      <c r="E864" s="6">
        <v>14399308503.98</v>
      </c>
      <c r="F864">
        <v>8</v>
      </c>
      <c r="G864" t="s">
        <v>37</v>
      </c>
      <c r="H864">
        <v>2021</v>
      </c>
      <c r="I864">
        <v>5352</v>
      </c>
      <c r="J864">
        <v>4</v>
      </c>
      <c r="K864" s="5">
        <v>45401.65049</v>
      </c>
      <c r="L864" s="6">
        <v>39643.358780000002</v>
      </c>
      <c r="M8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5" spans="1:13" x14ac:dyDescent="0.2">
      <c r="A865" t="s">
        <v>379</v>
      </c>
      <c r="B865" t="s">
        <v>12</v>
      </c>
      <c r="C865">
        <v>1</v>
      </c>
      <c r="D865" s="6">
        <v>351102.58</v>
      </c>
      <c r="E865" s="6">
        <v>6984359727.46</v>
      </c>
      <c r="F865">
        <v>7</v>
      </c>
      <c r="G865" t="s">
        <v>35</v>
      </c>
      <c r="H865">
        <v>2005</v>
      </c>
      <c r="I865">
        <v>7278</v>
      </c>
      <c r="J865">
        <v>20</v>
      </c>
      <c r="K865" s="5">
        <v>19891.64702</v>
      </c>
      <c r="L865" s="6">
        <v>50157.511700000003</v>
      </c>
      <c r="M8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6" spans="1:13" x14ac:dyDescent="0.2">
      <c r="A866" t="s">
        <v>3566</v>
      </c>
      <c r="B866" t="s">
        <v>42</v>
      </c>
      <c r="C866">
        <v>4</v>
      </c>
      <c r="D866" s="6">
        <v>475651.41</v>
      </c>
      <c r="E866" s="6">
        <v>13102331532.52</v>
      </c>
      <c r="F866">
        <v>9</v>
      </c>
      <c r="G866" t="s">
        <v>35</v>
      </c>
      <c r="H866">
        <v>2009</v>
      </c>
      <c r="I866">
        <v>17051</v>
      </c>
      <c r="J866">
        <v>16</v>
      </c>
      <c r="K866" s="5">
        <v>27545.07934</v>
      </c>
      <c r="L866" s="6">
        <v>52850.156889999998</v>
      </c>
      <c r="M8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7" spans="1:13" x14ac:dyDescent="0.2">
      <c r="A867" t="s">
        <v>3570</v>
      </c>
      <c r="B867" t="s">
        <v>18</v>
      </c>
      <c r="C867">
        <v>1</v>
      </c>
      <c r="D867" s="6">
        <v>171801.60000000001</v>
      </c>
      <c r="E867" s="6">
        <v>50930564279.959999</v>
      </c>
      <c r="F867">
        <v>13</v>
      </c>
      <c r="G867" t="s">
        <v>13</v>
      </c>
      <c r="H867">
        <v>2010</v>
      </c>
      <c r="I867">
        <v>19104</v>
      </c>
      <c r="J867">
        <v>15</v>
      </c>
      <c r="K867" s="5">
        <v>296448.88380000001</v>
      </c>
      <c r="L867" s="6">
        <v>13215.507670000001</v>
      </c>
      <c r="M8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8" spans="1:13" x14ac:dyDescent="0.2">
      <c r="A868" t="s">
        <v>3576</v>
      </c>
      <c r="B868" t="s">
        <v>15</v>
      </c>
      <c r="C868">
        <v>8</v>
      </c>
      <c r="D868" s="6">
        <v>412316.8</v>
      </c>
      <c r="E868" s="6">
        <v>20553858134.080002</v>
      </c>
      <c r="F868">
        <v>19</v>
      </c>
      <c r="G868" t="s">
        <v>37</v>
      </c>
      <c r="H868">
        <v>2019</v>
      </c>
      <c r="I868">
        <v>140</v>
      </c>
      <c r="J868">
        <v>6</v>
      </c>
      <c r="K868" s="5">
        <v>49848.674709999999</v>
      </c>
      <c r="L868" s="6">
        <v>21700.883969999999</v>
      </c>
      <c r="M8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69" spans="1:13" x14ac:dyDescent="0.2">
      <c r="A869" t="s">
        <v>3578</v>
      </c>
      <c r="B869" t="s">
        <v>12</v>
      </c>
      <c r="C869">
        <v>5</v>
      </c>
      <c r="D869" s="6">
        <v>360684.3</v>
      </c>
      <c r="E869" s="6">
        <v>16817098046.51</v>
      </c>
      <c r="F869">
        <v>16</v>
      </c>
      <c r="G869" t="s">
        <v>27</v>
      </c>
      <c r="H869">
        <v>2021</v>
      </c>
      <c r="I869">
        <v>14458</v>
      </c>
      <c r="J869">
        <v>4</v>
      </c>
      <c r="K869" s="5">
        <v>46624.533689999997</v>
      </c>
      <c r="L869" s="6">
        <v>22542.768840000001</v>
      </c>
      <c r="M8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0" spans="1:13" x14ac:dyDescent="0.2">
      <c r="A870" t="s">
        <v>3580</v>
      </c>
      <c r="B870" t="s">
        <v>9</v>
      </c>
      <c r="C870">
        <v>9</v>
      </c>
      <c r="D870" s="6">
        <v>284489.08</v>
      </c>
      <c r="E870" s="6">
        <v>13211746608.43</v>
      </c>
      <c r="F870">
        <v>11</v>
      </c>
      <c r="G870" t="s">
        <v>37</v>
      </c>
      <c r="H870">
        <v>2023</v>
      </c>
      <c r="I870">
        <v>10523</v>
      </c>
      <c r="J870">
        <v>2</v>
      </c>
      <c r="K870" s="5">
        <v>46439.25963</v>
      </c>
      <c r="L870" s="6">
        <v>25862.643390000001</v>
      </c>
      <c r="M8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1" spans="1:13" x14ac:dyDescent="0.2">
      <c r="A871" t="s">
        <v>381</v>
      </c>
      <c r="B871" t="s">
        <v>24</v>
      </c>
      <c r="C871">
        <v>5</v>
      </c>
      <c r="D871" s="6">
        <v>23722.78</v>
      </c>
      <c r="E871" s="6">
        <v>9754796016.2199993</v>
      </c>
      <c r="F871">
        <v>1</v>
      </c>
      <c r="G871" t="s">
        <v>35</v>
      </c>
      <c r="H871">
        <v>2002</v>
      </c>
      <c r="I871">
        <v>9685</v>
      </c>
      <c r="J871">
        <v>23</v>
      </c>
      <c r="K871" s="5">
        <v>411198.45110000001</v>
      </c>
      <c r="L871" s="6">
        <v>23722.784629999998</v>
      </c>
      <c r="M8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2" spans="1:13" x14ac:dyDescent="0.2">
      <c r="A872" t="s">
        <v>3588</v>
      </c>
      <c r="B872" t="s">
        <v>15</v>
      </c>
      <c r="C872">
        <v>10</v>
      </c>
      <c r="D872" s="6">
        <v>461802.93</v>
      </c>
      <c r="E872" s="6">
        <v>18261206666.419998</v>
      </c>
      <c r="F872">
        <v>14</v>
      </c>
      <c r="G872" t="s">
        <v>37</v>
      </c>
      <c r="H872">
        <v>2010</v>
      </c>
      <c r="I872">
        <v>14839</v>
      </c>
      <c r="J872">
        <v>15</v>
      </c>
      <c r="K872" s="5">
        <v>39542.288840000001</v>
      </c>
      <c r="L872" s="6">
        <v>32985.923600000002</v>
      </c>
      <c r="M8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3" spans="1:13" x14ac:dyDescent="0.2">
      <c r="A873" t="s">
        <v>3589</v>
      </c>
      <c r="B873" t="s">
        <v>42</v>
      </c>
      <c r="C873">
        <v>8</v>
      </c>
      <c r="D873" s="6">
        <v>498199.03</v>
      </c>
      <c r="E873" s="6">
        <v>2371159904.1799998</v>
      </c>
      <c r="F873">
        <v>16</v>
      </c>
      <c r="G873" t="s">
        <v>21</v>
      </c>
      <c r="H873">
        <v>2007</v>
      </c>
      <c r="I873">
        <v>12966</v>
      </c>
      <c r="J873">
        <v>18</v>
      </c>
      <c r="K873" s="5">
        <v>4758.4631419999996</v>
      </c>
      <c r="L873" s="6">
        <v>31137.439160000002</v>
      </c>
      <c r="M8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4" spans="1:13" x14ac:dyDescent="0.2">
      <c r="A874" t="s">
        <v>3590</v>
      </c>
      <c r="B874" t="s">
        <v>24</v>
      </c>
      <c r="C874">
        <v>1</v>
      </c>
      <c r="D874" s="6">
        <v>397692.35</v>
      </c>
      <c r="E874" s="6">
        <v>10836068313.73</v>
      </c>
      <c r="F874">
        <v>18</v>
      </c>
      <c r="G874" t="s">
        <v>27</v>
      </c>
      <c r="H874">
        <v>2005</v>
      </c>
      <c r="I874">
        <v>9857</v>
      </c>
      <c r="J874">
        <v>20</v>
      </c>
      <c r="K874" s="5">
        <v>27246.36391</v>
      </c>
      <c r="L874" s="6">
        <v>22094.01971</v>
      </c>
      <c r="M8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5" spans="1:13" x14ac:dyDescent="0.2">
      <c r="A875" t="s">
        <v>382</v>
      </c>
      <c r="B875" t="s">
        <v>42</v>
      </c>
      <c r="C875">
        <v>5</v>
      </c>
      <c r="D875" s="6">
        <v>217215.45</v>
      </c>
      <c r="E875" s="6">
        <v>5318543514.4300003</v>
      </c>
      <c r="F875">
        <v>9</v>
      </c>
      <c r="G875" t="s">
        <v>29</v>
      </c>
      <c r="H875">
        <v>2019</v>
      </c>
      <c r="I875">
        <v>2691</v>
      </c>
      <c r="J875">
        <v>6</v>
      </c>
      <c r="K875" s="5">
        <v>24484.106510000001</v>
      </c>
      <c r="L875" s="6">
        <v>24135.05039</v>
      </c>
      <c r="M8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6" spans="1:13" x14ac:dyDescent="0.2">
      <c r="A876" t="s">
        <v>3597</v>
      </c>
      <c r="B876" t="s">
        <v>42</v>
      </c>
      <c r="C876">
        <v>10</v>
      </c>
      <c r="D876" s="6">
        <v>114558.95</v>
      </c>
      <c r="E876" s="6">
        <v>40000040618.199997</v>
      </c>
      <c r="F876">
        <v>34</v>
      </c>
      <c r="G876" t="s">
        <v>29</v>
      </c>
      <c r="H876">
        <v>2015</v>
      </c>
      <c r="I876">
        <v>17976</v>
      </c>
      <c r="J876">
        <v>10</v>
      </c>
      <c r="K876" s="5">
        <v>349164.5747</v>
      </c>
      <c r="L876" s="6">
        <v>3369.380799</v>
      </c>
      <c r="M8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7" spans="1:13" x14ac:dyDescent="0.2">
      <c r="A877" t="s">
        <v>3601</v>
      </c>
      <c r="B877" t="s">
        <v>9</v>
      </c>
      <c r="C877">
        <v>10</v>
      </c>
      <c r="D877" s="6">
        <v>447703.23</v>
      </c>
      <c r="E877" s="6">
        <v>7759986248.4200001</v>
      </c>
      <c r="F877">
        <v>4</v>
      </c>
      <c r="G877" t="s">
        <v>13</v>
      </c>
      <c r="H877">
        <v>2000</v>
      </c>
      <c r="I877">
        <v>5942</v>
      </c>
      <c r="J877">
        <v>25</v>
      </c>
      <c r="K877" s="5">
        <v>17331.87977</v>
      </c>
      <c r="L877" s="6">
        <v>111925.80740000001</v>
      </c>
      <c r="M8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8" spans="1:13" x14ac:dyDescent="0.2">
      <c r="A878" t="s">
        <v>3603</v>
      </c>
      <c r="B878" t="s">
        <v>18</v>
      </c>
      <c r="C878">
        <v>2</v>
      </c>
      <c r="D878" s="6">
        <v>194959.07</v>
      </c>
      <c r="E878" s="6">
        <v>8898982012.5400009</v>
      </c>
      <c r="F878">
        <v>9</v>
      </c>
      <c r="G878" t="s">
        <v>35</v>
      </c>
      <c r="H878">
        <v>2002</v>
      </c>
      <c r="I878">
        <v>19138</v>
      </c>
      <c r="J878">
        <v>23</v>
      </c>
      <c r="K878" s="5">
        <v>45644.384989999999</v>
      </c>
      <c r="L878" s="6">
        <v>21662.11939</v>
      </c>
      <c r="M8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79" spans="1:13" x14ac:dyDescent="0.2">
      <c r="A879" t="s">
        <v>3605</v>
      </c>
      <c r="B879" t="s">
        <v>24</v>
      </c>
      <c r="C879">
        <v>2</v>
      </c>
      <c r="D879" s="6">
        <v>428671.52</v>
      </c>
      <c r="E879" s="6">
        <v>9700004664.9899998</v>
      </c>
      <c r="F879">
        <v>21</v>
      </c>
      <c r="G879" t="s">
        <v>21</v>
      </c>
      <c r="H879">
        <v>2017</v>
      </c>
      <c r="I879">
        <v>10338</v>
      </c>
      <c r="J879">
        <v>8</v>
      </c>
      <c r="K879" s="5">
        <v>22627.05932</v>
      </c>
      <c r="L879" s="6">
        <v>20412.929700000001</v>
      </c>
      <c r="M8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0" spans="1:13" x14ac:dyDescent="0.2">
      <c r="A880" t="s">
        <v>3606</v>
      </c>
      <c r="B880" t="s">
        <v>24</v>
      </c>
      <c r="C880">
        <v>9</v>
      </c>
      <c r="D880" s="6">
        <v>308923.61</v>
      </c>
      <c r="E880" s="6">
        <v>4920181728.6199999</v>
      </c>
      <c r="F880">
        <v>14</v>
      </c>
      <c r="G880" t="s">
        <v>10</v>
      </c>
      <c r="H880">
        <v>2001</v>
      </c>
      <c r="I880">
        <v>1278</v>
      </c>
      <c r="J880">
        <v>24</v>
      </c>
      <c r="K880" s="5">
        <v>15925.85565</v>
      </c>
      <c r="L880" s="6">
        <v>22065.97207</v>
      </c>
      <c r="M8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1" spans="1:13" x14ac:dyDescent="0.2">
      <c r="A881" t="s">
        <v>3607</v>
      </c>
      <c r="B881" t="s">
        <v>9</v>
      </c>
      <c r="C881">
        <v>10</v>
      </c>
      <c r="D881" s="6">
        <v>477781.81</v>
      </c>
      <c r="E881" s="6">
        <v>17216463706.369999</v>
      </c>
      <c r="F881">
        <v>9</v>
      </c>
      <c r="G881" t="s">
        <v>13</v>
      </c>
      <c r="H881">
        <v>2001</v>
      </c>
      <c r="I881">
        <v>13489</v>
      </c>
      <c r="J881">
        <v>24</v>
      </c>
      <c r="K881" s="5">
        <v>36033.154620000001</v>
      </c>
      <c r="L881" s="6">
        <v>53086.868060000001</v>
      </c>
      <c r="M8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2" spans="1:13" x14ac:dyDescent="0.2">
      <c r="A882" t="s">
        <v>3612</v>
      </c>
      <c r="B882" t="s">
        <v>49</v>
      </c>
      <c r="C882">
        <v>6</v>
      </c>
      <c r="D882" s="6">
        <v>72616.38</v>
      </c>
      <c r="E882" s="6">
        <v>17138613690.85</v>
      </c>
      <c r="F882">
        <v>3</v>
      </c>
      <c r="G882" t="s">
        <v>10</v>
      </c>
      <c r="H882">
        <v>2014</v>
      </c>
      <c r="I882">
        <v>3738</v>
      </c>
      <c r="J882">
        <v>11</v>
      </c>
      <c r="K882" s="5">
        <v>236014.80739999999</v>
      </c>
      <c r="L882" s="6">
        <v>24205.460190000002</v>
      </c>
      <c r="M8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3" spans="1:13" x14ac:dyDescent="0.2">
      <c r="A883" t="s">
        <v>3613</v>
      </c>
      <c r="B883" t="s">
        <v>49</v>
      </c>
      <c r="C883">
        <v>6</v>
      </c>
      <c r="D883" s="6">
        <v>14755.09</v>
      </c>
      <c r="E883" s="6">
        <v>34505145312.129997</v>
      </c>
      <c r="F883">
        <v>11</v>
      </c>
      <c r="G883" t="s">
        <v>29</v>
      </c>
      <c r="H883">
        <v>2019</v>
      </c>
      <c r="I883">
        <v>13785</v>
      </c>
      <c r="J883">
        <v>6</v>
      </c>
      <c r="K883" s="5">
        <v>2338523.2560000001</v>
      </c>
      <c r="L883" s="6">
        <v>1341.3721849999999</v>
      </c>
      <c r="M8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4" spans="1:13" x14ac:dyDescent="0.2">
      <c r="A884" t="s">
        <v>384</v>
      </c>
      <c r="B884" t="s">
        <v>18</v>
      </c>
      <c r="C884">
        <v>5</v>
      </c>
      <c r="D884" s="6">
        <v>351878.8</v>
      </c>
      <c r="E884" s="6">
        <v>1452128290.5799999</v>
      </c>
      <c r="F884">
        <v>8</v>
      </c>
      <c r="G884" t="s">
        <v>16</v>
      </c>
      <c r="H884">
        <v>2017</v>
      </c>
      <c r="I884">
        <v>11245</v>
      </c>
      <c r="J884">
        <v>8</v>
      </c>
      <c r="K884" s="5">
        <v>4125.7854170000001</v>
      </c>
      <c r="L884" s="6">
        <v>43984.849699999999</v>
      </c>
      <c r="M8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5" spans="1:13" x14ac:dyDescent="0.2">
      <c r="A885" t="s">
        <v>3618</v>
      </c>
      <c r="B885" t="s">
        <v>15</v>
      </c>
      <c r="C885">
        <v>3</v>
      </c>
      <c r="D885" s="6">
        <v>307357.21000000002</v>
      </c>
      <c r="E885" s="6">
        <v>11669394533.309999</v>
      </c>
      <c r="F885">
        <v>12</v>
      </c>
      <c r="G885" t="s">
        <v>33</v>
      </c>
      <c r="H885">
        <v>2002</v>
      </c>
      <c r="I885">
        <v>1676</v>
      </c>
      <c r="J885">
        <v>23</v>
      </c>
      <c r="K885" s="5">
        <v>37965.880360000003</v>
      </c>
      <c r="L885" s="6">
        <v>25613.10109</v>
      </c>
      <c r="M8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6" spans="1:13" x14ac:dyDescent="0.2">
      <c r="A886" t="s">
        <v>3620</v>
      </c>
      <c r="B886" t="s">
        <v>18</v>
      </c>
      <c r="C886">
        <v>9</v>
      </c>
      <c r="D886" s="6">
        <v>154286.38</v>
      </c>
      <c r="E886" s="6">
        <v>37682106376.190002</v>
      </c>
      <c r="F886">
        <v>4</v>
      </c>
      <c r="G886" t="s">
        <v>21</v>
      </c>
      <c r="H886">
        <v>2009</v>
      </c>
      <c r="I886">
        <v>14886</v>
      </c>
      <c r="J886">
        <v>16</v>
      </c>
      <c r="K886" s="5">
        <v>244233.8193</v>
      </c>
      <c r="L886" s="6">
        <v>38571.595249999998</v>
      </c>
      <c r="M8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7" spans="1:13" x14ac:dyDescent="0.2">
      <c r="A887" t="s">
        <v>3623</v>
      </c>
      <c r="B887" t="s">
        <v>9</v>
      </c>
      <c r="C887">
        <v>9</v>
      </c>
      <c r="D887" s="6">
        <v>272009.13</v>
      </c>
      <c r="E887" s="6">
        <v>11271140443.26</v>
      </c>
      <c r="F887">
        <v>7</v>
      </c>
      <c r="G887" t="s">
        <v>27</v>
      </c>
      <c r="H887">
        <v>2014</v>
      </c>
      <c r="I887">
        <v>1654</v>
      </c>
      <c r="J887">
        <v>11</v>
      </c>
      <c r="K887" s="5">
        <v>41435.626199999999</v>
      </c>
      <c r="L887" s="6">
        <v>38858.446450000003</v>
      </c>
      <c r="M8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8" spans="1:13" x14ac:dyDescent="0.2">
      <c r="A888" t="s">
        <v>61</v>
      </c>
      <c r="B888" t="s">
        <v>9</v>
      </c>
      <c r="C888">
        <v>3</v>
      </c>
      <c r="D888" s="6">
        <v>364751.5</v>
      </c>
      <c r="E888" s="6">
        <v>5586375044.6300001</v>
      </c>
      <c r="F888">
        <v>18</v>
      </c>
      <c r="G888" t="s">
        <v>37</v>
      </c>
      <c r="H888">
        <v>2014</v>
      </c>
      <c r="I888">
        <v>1316</v>
      </c>
      <c r="J888">
        <v>11</v>
      </c>
      <c r="K888" s="5">
        <v>15314.564329999999</v>
      </c>
      <c r="L888" s="6">
        <v>20263.972150000001</v>
      </c>
      <c r="M8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89" spans="1:13" x14ac:dyDescent="0.2">
      <c r="A889" t="s">
        <v>3625</v>
      </c>
      <c r="B889" t="s">
        <v>49</v>
      </c>
      <c r="C889">
        <v>8</v>
      </c>
      <c r="D889" s="6">
        <v>275045.58</v>
      </c>
      <c r="E889" s="6">
        <v>10143209811.08</v>
      </c>
      <c r="F889">
        <v>8</v>
      </c>
      <c r="G889" t="s">
        <v>35</v>
      </c>
      <c r="H889">
        <v>2001</v>
      </c>
      <c r="I889">
        <v>17882</v>
      </c>
      <c r="J889">
        <v>24</v>
      </c>
      <c r="K889" s="5">
        <v>36877.287329999999</v>
      </c>
      <c r="L889" s="6">
        <v>34380.697110000001</v>
      </c>
      <c r="M8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0" spans="1:13" x14ac:dyDescent="0.2">
      <c r="A890" t="s">
        <v>3628</v>
      </c>
      <c r="B890" t="s">
        <v>15</v>
      </c>
      <c r="C890">
        <v>2</v>
      </c>
      <c r="D890" s="6">
        <v>24540.61</v>
      </c>
      <c r="E890" s="6">
        <v>71069765652.869995</v>
      </c>
      <c r="F890">
        <v>28</v>
      </c>
      <c r="G890" t="s">
        <v>10</v>
      </c>
      <c r="H890">
        <v>2006</v>
      </c>
      <c r="I890">
        <v>893</v>
      </c>
      <c r="J890">
        <v>19</v>
      </c>
      <c r="K890" s="5">
        <v>2896006.0720000002</v>
      </c>
      <c r="L890" s="6">
        <v>876.45017889999997</v>
      </c>
      <c r="M8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1" spans="1:13" x14ac:dyDescent="0.2">
      <c r="A891" t="s">
        <v>3629</v>
      </c>
      <c r="B891" t="s">
        <v>18</v>
      </c>
      <c r="C891">
        <v>8</v>
      </c>
      <c r="D891" s="6">
        <v>1099.42</v>
      </c>
      <c r="E891" s="6">
        <v>39049414211.029999</v>
      </c>
      <c r="F891">
        <v>3</v>
      </c>
      <c r="G891" t="s">
        <v>10</v>
      </c>
      <c r="H891">
        <v>2016</v>
      </c>
      <c r="I891">
        <v>16033</v>
      </c>
      <c r="J891">
        <v>9</v>
      </c>
      <c r="K891" s="5">
        <v>35518262.630000003</v>
      </c>
      <c r="L891" s="6">
        <v>366.47262769999998</v>
      </c>
      <c r="M8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2" spans="1:13" x14ac:dyDescent="0.2">
      <c r="A892" t="s">
        <v>3630</v>
      </c>
      <c r="B892" t="s">
        <v>32</v>
      </c>
      <c r="C892">
        <v>3</v>
      </c>
      <c r="D892" s="6">
        <v>184016.84</v>
      </c>
      <c r="E892" s="6">
        <v>4680399927.4799995</v>
      </c>
      <c r="F892">
        <v>5</v>
      </c>
      <c r="G892" t="s">
        <v>16</v>
      </c>
      <c r="H892">
        <v>2002</v>
      </c>
      <c r="I892">
        <v>9743</v>
      </c>
      <c r="J892">
        <v>23</v>
      </c>
      <c r="K892" s="5">
        <v>25433.628840000001</v>
      </c>
      <c r="L892" s="6">
        <v>36803.36722</v>
      </c>
      <c r="M8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3" spans="1:13" x14ac:dyDescent="0.2">
      <c r="A893" t="s">
        <v>3633</v>
      </c>
      <c r="B893" t="s">
        <v>15</v>
      </c>
      <c r="C893">
        <v>3</v>
      </c>
      <c r="D893" s="6">
        <v>115889.61</v>
      </c>
      <c r="E893" s="6">
        <v>41049641443.029999</v>
      </c>
      <c r="F893">
        <v>38</v>
      </c>
      <c r="G893" t="s">
        <v>27</v>
      </c>
      <c r="H893">
        <v>2009</v>
      </c>
      <c r="I893">
        <v>1428</v>
      </c>
      <c r="J893">
        <v>16</v>
      </c>
      <c r="K893" s="5">
        <v>354212.29920000001</v>
      </c>
      <c r="L893" s="6">
        <v>3049.726604</v>
      </c>
      <c r="M8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4" spans="1:13" x14ac:dyDescent="0.2">
      <c r="A894" t="s">
        <v>386</v>
      </c>
      <c r="B894" t="s">
        <v>15</v>
      </c>
      <c r="C894">
        <v>3</v>
      </c>
      <c r="D894" s="6">
        <v>85072.09</v>
      </c>
      <c r="E894" s="6">
        <v>38067418285.860001</v>
      </c>
      <c r="F894">
        <v>46</v>
      </c>
      <c r="G894" t="s">
        <v>37</v>
      </c>
      <c r="H894">
        <v>2007</v>
      </c>
      <c r="I894">
        <v>3539</v>
      </c>
      <c r="J894">
        <v>18</v>
      </c>
      <c r="K894" s="5">
        <v>447471.4535</v>
      </c>
      <c r="L894" s="6">
        <v>1849.393331</v>
      </c>
      <c r="M8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5" spans="1:13" x14ac:dyDescent="0.2">
      <c r="A895" t="s">
        <v>3644</v>
      </c>
      <c r="B895" t="s">
        <v>15</v>
      </c>
      <c r="C895">
        <v>9</v>
      </c>
      <c r="D895" s="6">
        <v>211683.86</v>
      </c>
      <c r="E895" s="6">
        <v>3692608843.3899999</v>
      </c>
      <c r="F895">
        <v>8</v>
      </c>
      <c r="G895" t="s">
        <v>35</v>
      </c>
      <c r="H895">
        <v>2010</v>
      </c>
      <c r="I895">
        <v>8795</v>
      </c>
      <c r="J895">
        <v>15</v>
      </c>
      <c r="K895" s="5">
        <v>17442.979500000001</v>
      </c>
      <c r="L895" s="6">
        <v>26460.48199</v>
      </c>
      <c r="M8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6" spans="1:13" x14ac:dyDescent="0.2">
      <c r="A896" t="s">
        <v>3649</v>
      </c>
      <c r="B896" t="s">
        <v>49</v>
      </c>
      <c r="C896">
        <v>4</v>
      </c>
      <c r="D896" s="6">
        <v>259447.04000000001</v>
      </c>
      <c r="E896" s="6">
        <v>7540253214.1199999</v>
      </c>
      <c r="F896">
        <v>7</v>
      </c>
      <c r="G896" t="s">
        <v>27</v>
      </c>
      <c r="H896">
        <v>2006</v>
      </c>
      <c r="I896">
        <v>861</v>
      </c>
      <c r="J896">
        <v>19</v>
      </c>
      <c r="K896" s="5">
        <v>29061.78342</v>
      </c>
      <c r="L896" s="6">
        <v>37063.863259999998</v>
      </c>
      <c r="M8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7" spans="1:13" x14ac:dyDescent="0.2">
      <c r="A897" t="s">
        <v>3650</v>
      </c>
      <c r="B897" t="s">
        <v>24</v>
      </c>
      <c r="C897">
        <v>5</v>
      </c>
      <c r="D897" s="6">
        <v>3113.13</v>
      </c>
      <c r="E897" s="6">
        <v>14682325808.030001</v>
      </c>
      <c r="F897">
        <v>47</v>
      </c>
      <c r="G897" t="s">
        <v>37</v>
      </c>
      <c r="H897">
        <v>2019</v>
      </c>
      <c r="I897">
        <v>14837</v>
      </c>
      <c r="J897">
        <v>6</v>
      </c>
      <c r="K897" s="5">
        <v>4716260.1279999996</v>
      </c>
      <c r="L897" s="7">
        <v>66.236771529999999</v>
      </c>
      <c r="M8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8" spans="1:13" x14ac:dyDescent="0.2">
      <c r="A898" t="s">
        <v>3651</v>
      </c>
      <c r="B898" t="s">
        <v>9</v>
      </c>
      <c r="C898">
        <v>5</v>
      </c>
      <c r="D898" s="6">
        <v>466043.94</v>
      </c>
      <c r="E898" s="6">
        <v>22147492902.09</v>
      </c>
      <c r="F898">
        <v>16</v>
      </c>
      <c r="G898" t="s">
        <v>37</v>
      </c>
      <c r="H898">
        <v>2015</v>
      </c>
      <c r="I898">
        <v>2999</v>
      </c>
      <c r="J898">
        <v>10</v>
      </c>
      <c r="K898" s="5">
        <v>47521.327559999998</v>
      </c>
      <c r="L898" s="6">
        <v>29127.746419999999</v>
      </c>
      <c r="M8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899" spans="1:13" x14ac:dyDescent="0.2">
      <c r="A899" t="s">
        <v>3652</v>
      </c>
      <c r="B899" t="s">
        <v>49</v>
      </c>
      <c r="C899">
        <v>7</v>
      </c>
      <c r="D899" s="6">
        <v>74313.95</v>
      </c>
      <c r="E899" s="6">
        <v>31652563097.939999</v>
      </c>
      <c r="F899">
        <v>2</v>
      </c>
      <c r="G899" t="s">
        <v>27</v>
      </c>
      <c r="H899">
        <v>2018</v>
      </c>
      <c r="I899">
        <v>9383</v>
      </c>
      <c r="J899">
        <v>7</v>
      </c>
      <c r="K899" s="5">
        <v>425929.31640000001</v>
      </c>
      <c r="L899" s="6">
        <v>37156.973669999999</v>
      </c>
      <c r="M8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0" spans="1:13" x14ac:dyDescent="0.2">
      <c r="A900" t="s">
        <v>3653</v>
      </c>
      <c r="B900" t="s">
        <v>24</v>
      </c>
      <c r="C900">
        <v>4</v>
      </c>
      <c r="D900" s="6">
        <v>22006.3</v>
      </c>
      <c r="E900" s="6">
        <v>49385794913.610001</v>
      </c>
      <c r="F900">
        <v>19</v>
      </c>
      <c r="G900" t="s">
        <v>13</v>
      </c>
      <c r="H900">
        <v>2006</v>
      </c>
      <c r="I900">
        <v>10027</v>
      </c>
      <c r="J900">
        <v>19</v>
      </c>
      <c r="K900" s="5">
        <v>2244165.2749999999</v>
      </c>
      <c r="L900" s="6">
        <v>1158.226283</v>
      </c>
      <c r="M9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1" spans="1:13" x14ac:dyDescent="0.2">
      <c r="A901" t="s">
        <v>3654</v>
      </c>
      <c r="B901" t="s">
        <v>42</v>
      </c>
      <c r="C901">
        <v>8</v>
      </c>
      <c r="D901" s="6">
        <v>129932.24</v>
      </c>
      <c r="E901" s="6">
        <v>5379934156.4200001</v>
      </c>
      <c r="F901">
        <v>1</v>
      </c>
      <c r="G901" t="s">
        <v>10</v>
      </c>
      <c r="H901">
        <v>2013</v>
      </c>
      <c r="I901">
        <v>19772</v>
      </c>
      <c r="J901">
        <v>12</v>
      </c>
      <c r="K901" s="5">
        <v>41404.689489999997</v>
      </c>
      <c r="L901" s="6">
        <v>129932.2442</v>
      </c>
      <c r="M9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2" spans="1:13" x14ac:dyDescent="0.2">
      <c r="A902" t="s">
        <v>388</v>
      </c>
      <c r="B902" t="s">
        <v>15</v>
      </c>
      <c r="C902">
        <v>10</v>
      </c>
      <c r="D902" s="6">
        <v>415927.38</v>
      </c>
      <c r="E902" s="6">
        <v>16057690572.58</v>
      </c>
      <c r="F902">
        <v>13</v>
      </c>
      <c r="G902" t="s">
        <v>27</v>
      </c>
      <c r="H902">
        <v>2003</v>
      </c>
      <c r="I902">
        <v>18191</v>
      </c>
      <c r="J902">
        <v>22</v>
      </c>
      <c r="K902" s="5">
        <v>38605.957269999999</v>
      </c>
      <c r="L902" s="6">
        <v>31994.413809999998</v>
      </c>
      <c r="M9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3" spans="1:13" x14ac:dyDescent="0.2">
      <c r="A903" t="s">
        <v>3660</v>
      </c>
      <c r="B903" t="s">
        <v>15</v>
      </c>
      <c r="C903">
        <v>7</v>
      </c>
      <c r="D903" s="6">
        <v>351514.07</v>
      </c>
      <c r="E903" s="6">
        <v>15035741865.59</v>
      </c>
      <c r="F903">
        <v>15</v>
      </c>
      <c r="G903" t="s">
        <v>16</v>
      </c>
      <c r="H903">
        <v>2004</v>
      </c>
      <c r="I903">
        <v>18096</v>
      </c>
      <c r="J903">
        <v>21</v>
      </c>
      <c r="K903" s="5">
        <v>42773.225050000001</v>
      </c>
      <c r="L903" s="6">
        <v>23434.271219999999</v>
      </c>
      <c r="M9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4" spans="1:13" x14ac:dyDescent="0.2">
      <c r="A904" t="s">
        <v>3663</v>
      </c>
      <c r="B904" t="s">
        <v>24</v>
      </c>
      <c r="C904">
        <v>7</v>
      </c>
      <c r="D904" s="6">
        <v>148471.53</v>
      </c>
      <c r="E904" s="6">
        <v>38261059919.150002</v>
      </c>
      <c r="F904">
        <v>42</v>
      </c>
      <c r="G904" t="s">
        <v>35</v>
      </c>
      <c r="H904">
        <v>2012</v>
      </c>
      <c r="I904">
        <v>1127</v>
      </c>
      <c r="J904">
        <v>13</v>
      </c>
      <c r="K904" s="5">
        <v>257698.63630000001</v>
      </c>
      <c r="L904" s="6">
        <v>3535.0364880000002</v>
      </c>
      <c r="M9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5" spans="1:13" x14ac:dyDescent="0.2">
      <c r="A905" t="s">
        <v>3664</v>
      </c>
      <c r="B905" t="s">
        <v>32</v>
      </c>
      <c r="C905">
        <v>9</v>
      </c>
      <c r="D905" s="6">
        <v>4946.93</v>
      </c>
      <c r="E905" s="6">
        <v>20281957365.619999</v>
      </c>
      <c r="F905">
        <v>45</v>
      </c>
      <c r="G905" t="s">
        <v>21</v>
      </c>
      <c r="H905">
        <v>2013</v>
      </c>
      <c r="I905">
        <v>741</v>
      </c>
      <c r="J905">
        <v>12</v>
      </c>
      <c r="K905" s="5">
        <v>4099907.6570000001</v>
      </c>
      <c r="L905" s="6">
        <v>109.9317574</v>
      </c>
      <c r="M9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6" spans="1:13" x14ac:dyDescent="0.2">
      <c r="A906" t="s">
        <v>3665</v>
      </c>
      <c r="B906" t="s">
        <v>42</v>
      </c>
      <c r="C906">
        <v>9</v>
      </c>
      <c r="D906" s="6">
        <v>155874.29</v>
      </c>
      <c r="E906" s="6">
        <v>39475634029.089996</v>
      </c>
      <c r="F906">
        <v>44</v>
      </c>
      <c r="G906" t="s">
        <v>33</v>
      </c>
      <c r="H906">
        <v>2014</v>
      </c>
      <c r="I906">
        <v>6743</v>
      </c>
      <c r="J906">
        <v>11</v>
      </c>
      <c r="K906" s="5">
        <v>253252.02309999999</v>
      </c>
      <c r="L906" s="6">
        <v>3542.5973979999999</v>
      </c>
      <c r="M9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7" spans="1:13" x14ac:dyDescent="0.2">
      <c r="A907" t="s">
        <v>3668</v>
      </c>
      <c r="B907" t="s">
        <v>12</v>
      </c>
      <c r="C907">
        <v>7</v>
      </c>
      <c r="D907" s="6">
        <v>445036.38</v>
      </c>
      <c r="E907" s="6">
        <v>1205169100.1500001</v>
      </c>
      <c r="F907">
        <v>8</v>
      </c>
      <c r="G907" t="s">
        <v>19</v>
      </c>
      <c r="H907">
        <v>2015</v>
      </c>
      <c r="I907">
        <v>17413</v>
      </c>
      <c r="J907">
        <v>10</v>
      </c>
      <c r="K907" s="5">
        <v>2707.0237790000001</v>
      </c>
      <c r="L907" s="6">
        <v>55629.54752</v>
      </c>
      <c r="M9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8" spans="1:13" x14ac:dyDescent="0.2">
      <c r="A908" t="s">
        <v>3671</v>
      </c>
      <c r="B908" t="s">
        <v>32</v>
      </c>
      <c r="C908">
        <v>10</v>
      </c>
      <c r="D908" s="6">
        <v>204595.13</v>
      </c>
      <c r="E908" s="6">
        <v>33746357585.529999</v>
      </c>
      <c r="F908">
        <v>37</v>
      </c>
      <c r="G908" t="s">
        <v>16</v>
      </c>
      <c r="H908">
        <v>2017</v>
      </c>
      <c r="I908">
        <v>12825</v>
      </c>
      <c r="J908">
        <v>8</v>
      </c>
      <c r="K908" s="5">
        <v>164941.13430000001</v>
      </c>
      <c r="L908" s="6">
        <v>5529.598137</v>
      </c>
      <c r="M9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09" spans="1:13" x14ac:dyDescent="0.2">
      <c r="A909" t="s">
        <v>3673</v>
      </c>
      <c r="B909" t="s">
        <v>18</v>
      </c>
      <c r="C909">
        <v>2</v>
      </c>
      <c r="D909" s="6">
        <v>322395.62</v>
      </c>
      <c r="E909" s="6">
        <v>14775699336.1</v>
      </c>
      <c r="F909">
        <v>5</v>
      </c>
      <c r="G909" t="s">
        <v>29</v>
      </c>
      <c r="H909">
        <v>2018</v>
      </c>
      <c r="I909">
        <v>16231</v>
      </c>
      <c r="J909">
        <v>7</v>
      </c>
      <c r="K909" s="5">
        <v>45829.95551</v>
      </c>
      <c r="L909" s="6">
        <v>64479.124080000001</v>
      </c>
      <c r="M9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0" spans="1:13" x14ac:dyDescent="0.2">
      <c r="A910" t="s">
        <v>3674</v>
      </c>
      <c r="B910" t="s">
        <v>15</v>
      </c>
      <c r="C910">
        <v>6</v>
      </c>
      <c r="D910" s="6">
        <v>489966.48</v>
      </c>
      <c r="E910" s="6">
        <v>1770283475.01</v>
      </c>
      <c r="F910">
        <v>6</v>
      </c>
      <c r="G910" t="s">
        <v>29</v>
      </c>
      <c r="H910">
        <v>2013</v>
      </c>
      <c r="I910">
        <v>11586</v>
      </c>
      <c r="J910">
        <v>12</v>
      </c>
      <c r="K910" s="5">
        <v>3612.0705459999999</v>
      </c>
      <c r="L910" s="6">
        <v>81661.080820000003</v>
      </c>
      <c r="M9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1" spans="1:13" x14ac:dyDescent="0.2">
      <c r="A911" t="s">
        <v>3675</v>
      </c>
      <c r="B911" t="s">
        <v>9</v>
      </c>
      <c r="C911">
        <v>9</v>
      </c>
      <c r="D911" s="6">
        <v>10176.950000000001</v>
      </c>
      <c r="E911" s="6">
        <v>22237987286.869999</v>
      </c>
      <c r="F911">
        <v>41</v>
      </c>
      <c r="G911" t="s">
        <v>35</v>
      </c>
      <c r="H911">
        <v>2012</v>
      </c>
      <c r="I911">
        <v>3329</v>
      </c>
      <c r="J911">
        <v>13</v>
      </c>
      <c r="K911" s="5">
        <v>2185132.0819999999</v>
      </c>
      <c r="L911" s="6">
        <v>248.21826110000001</v>
      </c>
      <c r="M9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2" spans="1:13" x14ac:dyDescent="0.2">
      <c r="A912" t="s">
        <v>3676</v>
      </c>
      <c r="B912" t="s">
        <v>42</v>
      </c>
      <c r="C912">
        <v>8</v>
      </c>
      <c r="D912" s="6">
        <v>35645.660000000003</v>
      </c>
      <c r="E912" s="6">
        <v>12083467023.4</v>
      </c>
      <c r="F912">
        <v>1</v>
      </c>
      <c r="G912" t="s">
        <v>27</v>
      </c>
      <c r="H912">
        <v>2008</v>
      </c>
      <c r="I912">
        <v>7851</v>
      </c>
      <c r="J912">
        <v>17</v>
      </c>
      <c r="K912" s="5">
        <v>338987.45760000002</v>
      </c>
      <c r="L912" s="6">
        <v>35645.659169999999</v>
      </c>
      <c r="M9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3" spans="1:13" x14ac:dyDescent="0.2">
      <c r="A913" t="s">
        <v>3677</v>
      </c>
      <c r="B913" t="s">
        <v>12</v>
      </c>
      <c r="C913">
        <v>5</v>
      </c>
      <c r="D913" s="6">
        <v>220648.3</v>
      </c>
      <c r="E913" s="6">
        <v>5559942539.3699999</v>
      </c>
      <c r="F913">
        <v>10</v>
      </c>
      <c r="G913" t="s">
        <v>29</v>
      </c>
      <c r="H913">
        <v>2007</v>
      </c>
      <c r="I913">
        <v>3869</v>
      </c>
      <c r="J913">
        <v>18</v>
      </c>
      <c r="K913" s="5">
        <v>25197.21112</v>
      </c>
      <c r="L913" s="6">
        <v>22064.83036</v>
      </c>
      <c r="M9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4" spans="1:13" x14ac:dyDescent="0.2">
      <c r="A914" t="s">
        <v>3680</v>
      </c>
      <c r="B914" t="s">
        <v>42</v>
      </c>
      <c r="C914">
        <v>10</v>
      </c>
      <c r="D914" s="6">
        <v>401685.36</v>
      </c>
      <c r="E914" s="6">
        <v>13298991057.719999</v>
      </c>
      <c r="F914">
        <v>8</v>
      </c>
      <c r="G914" t="s">
        <v>21</v>
      </c>
      <c r="H914">
        <v>2011</v>
      </c>
      <c r="I914">
        <v>6636</v>
      </c>
      <c r="J914">
        <v>14</v>
      </c>
      <c r="K914" s="5">
        <v>33106.980349999998</v>
      </c>
      <c r="L914" s="6">
        <v>50210.6702</v>
      </c>
      <c r="M9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5" spans="1:13" x14ac:dyDescent="0.2">
      <c r="A915" t="s">
        <v>3682</v>
      </c>
      <c r="B915" t="s">
        <v>9</v>
      </c>
      <c r="C915">
        <v>3</v>
      </c>
      <c r="D915" s="6">
        <v>20858.150000000001</v>
      </c>
      <c r="E915" s="6">
        <v>32888764641.18</v>
      </c>
      <c r="F915">
        <v>28</v>
      </c>
      <c r="G915" t="s">
        <v>35</v>
      </c>
      <c r="H915">
        <v>2001</v>
      </c>
      <c r="I915">
        <v>3724</v>
      </c>
      <c r="J915">
        <v>24</v>
      </c>
      <c r="K915" s="5">
        <v>1576781.254</v>
      </c>
      <c r="L915" s="6">
        <v>744.93401610000001</v>
      </c>
      <c r="M9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6" spans="1:13" x14ac:dyDescent="0.2">
      <c r="A916" t="s">
        <v>3685</v>
      </c>
      <c r="B916" t="s">
        <v>24</v>
      </c>
      <c r="C916">
        <v>2</v>
      </c>
      <c r="D916" s="6">
        <v>168877.74</v>
      </c>
      <c r="E916" s="6">
        <v>4329733177.9799995</v>
      </c>
      <c r="F916">
        <v>5</v>
      </c>
      <c r="G916" t="s">
        <v>29</v>
      </c>
      <c r="H916">
        <v>2016</v>
      </c>
      <c r="I916">
        <v>9829</v>
      </c>
      <c r="J916">
        <v>9</v>
      </c>
      <c r="K916" s="5">
        <v>25637.269850000001</v>
      </c>
      <c r="L916" s="6">
        <v>33775.548840000003</v>
      </c>
      <c r="M9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7" spans="1:13" x14ac:dyDescent="0.2">
      <c r="A917" t="s">
        <v>3686</v>
      </c>
      <c r="B917" t="s">
        <v>32</v>
      </c>
      <c r="C917">
        <v>2</v>
      </c>
      <c r="D917" s="6">
        <v>281892.27</v>
      </c>
      <c r="E917" s="6">
        <v>5328209822.9099998</v>
      </c>
      <c r="F917">
        <v>6</v>
      </c>
      <c r="G917" t="s">
        <v>16</v>
      </c>
      <c r="H917">
        <v>2000</v>
      </c>
      <c r="I917">
        <v>3387</v>
      </c>
      <c r="J917">
        <v>25</v>
      </c>
      <c r="K917" s="5">
        <v>18900.582060000001</v>
      </c>
      <c r="L917" s="6">
        <v>46982.044549999999</v>
      </c>
      <c r="M9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8" spans="1:13" x14ac:dyDescent="0.2">
      <c r="A918" t="s">
        <v>3689</v>
      </c>
      <c r="B918" t="s">
        <v>24</v>
      </c>
      <c r="C918">
        <v>10</v>
      </c>
      <c r="D918" s="6">
        <v>4241.57</v>
      </c>
      <c r="E918" s="6">
        <v>8221968005.6000004</v>
      </c>
      <c r="F918">
        <v>45</v>
      </c>
      <c r="G918" t="s">
        <v>29</v>
      </c>
      <c r="H918">
        <v>2020</v>
      </c>
      <c r="I918">
        <v>5312</v>
      </c>
      <c r="J918">
        <v>5</v>
      </c>
      <c r="K918" s="5">
        <v>1938423.196</v>
      </c>
      <c r="L918" s="7">
        <v>94.257180910000002</v>
      </c>
      <c r="M9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19" spans="1:13" x14ac:dyDescent="0.2">
      <c r="A919" t="s">
        <v>3692</v>
      </c>
      <c r="B919" t="s">
        <v>12</v>
      </c>
      <c r="C919">
        <v>5</v>
      </c>
      <c r="D919" s="6">
        <v>421766.85</v>
      </c>
      <c r="E919" s="6">
        <v>1897368783.97</v>
      </c>
      <c r="F919">
        <v>2</v>
      </c>
      <c r="G919" t="s">
        <v>10</v>
      </c>
      <c r="H919">
        <v>2023</v>
      </c>
      <c r="I919">
        <v>4602</v>
      </c>
      <c r="J919">
        <v>2</v>
      </c>
      <c r="K919" s="5">
        <v>4497.6199580000002</v>
      </c>
      <c r="L919" s="6">
        <v>210883.42670000001</v>
      </c>
      <c r="M9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0" spans="1:13" x14ac:dyDescent="0.2">
      <c r="A920" t="s">
        <v>3701</v>
      </c>
      <c r="B920" t="s">
        <v>15</v>
      </c>
      <c r="C920">
        <v>5</v>
      </c>
      <c r="D920" s="6">
        <v>279273.71999999997</v>
      </c>
      <c r="E920" s="6">
        <v>80770949197.039993</v>
      </c>
      <c r="F920">
        <v>31</v>
      </c>
      <c r="G920" t="s">
        <v>13</v>
      </c>
      <c r="H920">
        <v>2006</v>
      </c>
      <c r="I920">
        <v>8069</v>
      </c>
      <c r="J920">
        <v>19</v>
      </c>
      <c r="K920" s="5">
        <v>289216.86859999999</v>
      </c>
      <c r="L920" s="6">
        <v>9008.829581</v>
      </c>
      <c r="M9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1" spans="1:13" x14ac:dyDescent="0.2">
      <c r="A921" t="s">
        <v>3704</v>
      </c>
      <c r="B921" t="s">
        <v>42</v>
      </c>
      <c r="C921">
        <v>9</v>
      </c>
      <c r="D921" s="6">
        <v>212579.51</v>
      </c>
      <c r="E921" s="6">
        <v>6568795202.71</v>
      </c>
      <c r="F921">
        <v>5</v>
      </c>
      <c r="G921" t="s">
        <v>35</v>
      </c>
      <c r="H921">
        <v>2017</v>
      </c>
      <c r="I921">
        <v>17482</v>
      </c>
      <c r="J921">
        <v>8</v>
      </c>
      <c r="K921" s="5">
        <v>30899.415209999999</v>
      </c>
      <c r="L921" s="6">
        <v>42515.90251</v>
      </c>
      <c r="M9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2" spans="1:13" x14ac:dyDescent="0.2">
      <c r="A922" t="s">
        <v>3706</v>
      </c>
      <c r="B922" t="s">
        <v>24</v>
      </c>
      <c r="C922">
        <v>9</v>
      </c>
      <c r="D922" s="6">
        <v>304420.5</v>
      </c>
      <c r="E922" s="6">
        <v>6911721342.8699999</v>
      </c>
      <c r="F922">
        <v>9</v>
      </c>
      <c r="G922" t="s">
        <v>10</v>
      </c>
      <c r="H922">
        <v>2019</v>
      </c>
      <c r="I922">
        <v>6808</v>
      </c>
      <c r="J922">
        <v>6</v>
      </c>
      <c r="K922" s="5">
        <v>22703.520280000001</v>
      </c>
      <c r="L922" s="6">
        <v>33824.499649999998</v>
      </c>
      <c r="M9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3" spans="1:13" x14ac:dyDescent="0.2">
      <c r="A923" t="s">
        <v>3711</v>
      </c>
      <c r="B923" t="s">
        <v>49</v>
      </c>
      <c r="C923">
        <v>8</v>
      </c>
      <c r="D923" s="6">
        <v>5144.26</v>
      </c>
      <c r="E923" s="6">
        <v>21080759822.419998</v>
      </c>
      <c r="F923">
        <v>14</v>
      </c>
      <c r="G923" t="s">
        <v>33</v>
      </c>
      <c r="H923">
        <v>2015</v>
      </c>
      <c r="I923">
        <v>13174</v>
      </c>
      <c r="J923">
        <v>10</v>
      </c>
      <c r="K923" s="5">
        <v>4097918.5219999999</v>
      </c>
      <c r="L923" s="6">
        <v>367.4470791</v>
      </c>
      <c r="M9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4" spans="1:13" x14ac:dyDescent="0.2">
      <c r="A924" t="s">
        <v>3712</v>
      </c>
      <c r="B924" t="s">
        <v>42</v>
      </c>
      <c r="C924">
        <v>1</v>
      </c>
      <c r="D924" s="6">
        <v>288163.26</v>
      </c>
      <c r="E924" s="6">
        <v>1344552492.02</v>
      </c>
      <c r="F924">
        <v>12</v>
      </c>
      <c r="G924" t="s">
        <v>19</v>
      </c>
      <c r="H924">
        <v>2023</v>
      </c>
      <c r="I924">
        <v>11928</v>
      </c>
      <c r="J924">
        <v>2</v>
      </c>
      <c r="K924" s="5">
        <v>4664.939961</v>
      </c>
      <c r="L924" s="6">
        <v>24013.605390000001</v>
      </c>
      <c r="M9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5" spans="1:13" x14ac:dyDescent="0.2">
      <c r="A925" t="s">
        <v>394</v>
      </c>
      <c r="B925" t="s">
        <v>24</v>
      </c>
      <c r="C925">
        <v>6</v>
      </c>
      <c r="D925" s="6">
        <v>499560.32</v>
      </c>
      <c r="E925" s="6">
        <v>8977952853.0200005</v>
      </c>
      <c r="F925">
        <v>17</v>
      </c>
      <c r="G925" t="s">
        <v>16</v>
      </c>
      <c r="H925">
        <v>2015</v>
      </c>
      <c r="I925">
        <v>2399</v>
      </c>
      <c r="J925">
        <v>10</v>
      </c>
      <c r="K925" s="5">
        <v>17970.709429999999</v>
      </c>
      <c r="L925" s="6">
        <v>29385.900969999999</v>
      </c>
      <c r="M9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6" spans="1:13" x14ac:dyDescent="0.2">
      <c r="A926" t="s">
        <v>3715</v>
      </c>
      <c r="B926" t="s">
        <v>18</v>
      </c>
      <c r="C926">
        <v>4</v>
      </c>
      <c r="D926" s="6">
        <v>484771.73</v>
      </c>
      <c r="E926" s="6">
        <v>11360884863.459999</v>
      </c>
      <c r="F926">
        <v>4</v>
      </c>
      <c r="G926" t="s">
        <v>21</v>
      </c>
      <c r="H926">
        <v>2016</v>
      </c>
      <c r="I926">
        <v>8808</v>
      </c>
      <c r="J926">
        <v>9</v>
      </c>
      <c r="K926" s="5">
        <v>23434.534919999998</v>
      </c>
      <c r="L926" s="6">
        <v>121192.93309999999</v>
      </c>
      <c r="M9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7" spans="1:13" x14ac:dyDescent="0.2">
      <c r="A927" t="s">
        <v>3718</v>
      </c>
      <c r="B927" t="s">
        <v>9</v>
      </c>
      <c r="C927">
        <v>8</v>
      </c>
      <c r="D927" s="6">
        <v>464826.64</v>
      </c>
      <c r="E927" s="6">
        <v>7773188526.8199997</v>
      </c>
      <c r="F927">
        <v>14</v>
      </c>
      <c r="G927" t="s">
        <v>27</v>
      </c>
      <c r="H927">
        <v>2001</v>
      </c>
      <c r="I927">
        <v>16513</v>
      </c>
      <c r="J927">
        <v>24</v>
      </c>
      <c r="K927" s="5">
        <v>16721.76888</v>
      </c>
      <c r="L927" s="6">
        <v>33201.903109999999</v>
      </c>
      <c r="M9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8" spans="1:13" x14ac:dyDescent="0.2">
      <c r="A928" t="s">
        <v>3720</v>
      </c>
      <c r="B928" t="s">
        <v>15</v>
      </c>
      <c r="C928">
        <v>4</v>
      </c>
      <c r="D928" s="6">
        <v>480015.06</v>
      </c>
      <c r="E928" s="6">
        <v>2325364472.8800001</v>
      </c>
      <c r="F928">
        <v>4</v>
      </c>
      <c r="G928" t="s">
        <v>35</v>
      </c>
      <c r="H928">
        <v>2001</v>
      </c>
      <c r="I928">
        <v>2102</v>
      </c>
      <c r="J928">
        <v>24</v>
      </c>
      <c r="K928" s="5">
        <v>4843.3573429999997</v>
      </c>
      <c r="L928" s="6">
        <v>120003.76459999999</v>
      </c>
      <c r="M9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29" spans="1:13" x14ac:dyDescent="0.2">
      <c r="A929" t="s">
        <v>395</v>
      </c>
      <c r="B929" t="s">
        <v>24</v>
      </c>
      <c r="C929">
        <v>4</v>
      </c>
      <c r="D929" s="6">
        <v>30866.59</v>
      </c>
      <c r="E929" s="6">
        <v>6662005806.04</v>
      </c>
      <c r="F929">
        <v>1</v>
      </c>
      <c r="G929" t="s">
        <v>29</v>
      </c>
      <c r="H929">
        <v>2008</v>
      </c>
      <c r="I929">
        <v>3266</v>
      </c>
      <c r="J929">
        <v>17</v>
      </c>
      <c r="K929" s="5">
        <v>215831.25690000001</v>
      </c>
      <c r="L929" s="6">
        <v>30866.590100000001</v>
      </c>
      <c r="M9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0" spans="1:13" x14ac:dyDescent="0.2">
      <c r="A930" t="s">
        <v>3727</v>
      </c>
      <c r="B930" t="s">
        <v>15</v>
      </c>
      <c r="C930">
        <v>9</v>
      </c>
      <c r="D930" s="6">
        <v>214172.9</v>
      </c>
      <c r="E930" s="6">
        <v>7571194756.8199997</v>
      </c>
      <c r="F930">
        <v>10</v>
      </c>
      <c r="G930" t="s">
        <v>35</v>
      </c>
      <c r="H930">
        <v>2022</v>
      </c>
      <c r="I930">
        <v>4081</v>
      </c>
      <c r="J930">
        <v>3</v>
      </c>
      <c r="K930" s="5">
        <v>35349.852440000002</v>
      </c>
      <c r="L930" s="6">
        <v>21417.290489999999</v>
      </c>
      <c r="M9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1" spans="1:13" x14ac:dyDescent="0.2">
      <c r="A931" t="s">
        <v>3728</v>
      </c>
      <c r="B931" t="s">
        <v>12</v>
      </c>
      <c r="C931">
        <v>1</v>
      </c>
      <c r="D931" s="6">
        <v>375215.92</v>
      </c>
      <c r="E931" s="6">
        <v>8811005914.5900002</v>
      </c>
      <c r="F931">
        <v>13</v>
      </c>
      <c r="G931" t="s">
        <v>16</v>
      </c>
      <c r="H931">
        <v>2008</v>
      </c>
      <c r="I931">
        <v>11762</v>
      </c>
      <c r="J931">
        <v>17</v>
      </c>
      <c r="K931" s="5">
        <v>23481.495060000001</v>
      </c>
      <c r="L931" s="6">
        <v>28862.762839999999</v>
      </c>
      <c r="M9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2" spans="1:13" x14ac:dyDescent="0.2">
      <c r="A932" t="s">
        <v>3734</v>
      </c>
      <c r="B932" t="s">
        <v>42</v>
      </c>
      <c r="C932">
        <v>4</v>
      </c>
      <c r="D932" s="6">
        <v>172260.03</v>
      </c>
      <c r="E932" s="6">
        <v>4848252985.5900002</v>
      </c>
      <c r="F932">
        <v>1</v>
      </c>
      <c r="G932" t="s">
        <v>19</v>
      </c>
      <c r="H932">
        <v>2003</v>
      </c>
      <c r="I932">
        <v>7824</v>
      </c>
      <c r="J932">
        <v>22</v>
      </c>
      <c r="K932" s="5">
        <v>28143.967850000001</v>
      </c>
      <c r="L932" s="6">
        <v>172260.02929999999</v>
      </c>
      <c r="M9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3" spans="1:13" x14ac:dyDescent="0.2">
      <c r="A933" t="s">
        <v>396</v>
      </c>
      <c r="B933" t="s">
        <v>18</v>
      </c>
      <c r="C933">
        <v>2</v>
      </c>
      <c r="D933" s="6">
        <v>288057.28000000003</v>
      </c>
      <c r="E933" s="6">
        <v>4603853698.2700005</v>
      </c>
      <c r="F933">
        <v>10</v>
      </c>
      <c r="G933" t="s">
        <v>33</v>
      </c>
      <c r="H933">
        <v>2022</v>
      </c>
      <c r="I933">
        <v>9182</v>
      </c>
      <c r="J933">
        <v>3</v>
      </c>
      <c r="K933" s="5">
        <v>15981.424580000001</v>
      </c>
      <c r="L933" s="6">
        <v>28805.72767</v>
      </c>
      <c r="M9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4" spans="1:13" x14ac:dyDescent="0.2">
      <c r="A934" t="s">
        <v>3735</v>
      </c>
      <c r="B934" t="s">
        <v>32</v>
      </c>
      <c r="C934">
        <v>1</v>
      </c>
      <c r="D934" s="6">
        <v>436750.93</v>
      </c>
      <c r="E934" s="6">
        <v>10955358363.280001</v>
      </c>
      <c r="F934">
        <v>19</v>
      </c>
      <c r="G934" t="s">
        <v>33</v>
      </c>
      <c r="H934">
        <v>2015</v>
      </c>
      <c r="I934">
        <v>13532</v>
      </c>
      <c r="J934">
        <v>10</v>
      </c>
      <c r="K934" s="5">
        <v>25082.76671</v>
      </c>
      <c r="L934" s="6">
        <v>22986.890899999999</v>
      </c>
      <c r="M9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5" spans="1:13" x14ac:dyDescent="0.2">
      <c r="A935" t="s">
        <v>3739</v>
      </c>
      <c r="B935" t="s">
        <v>9</v>
      </c>
      <c r="C935">
        <v>2</v>
      </c>
      <c r="D935" s="6">
        <v>7411.59</v>
      </c>
      <c r="E935" s="6">
        <v>36119666287.220001</v>
      </c>
      <c r="F935">
        <v>24</v>
      </c>
      <c r="G935" t="s">
        <v>13</v>
      </c>
      <c r="H935">
        <v>2010</v>
      </c>
      <c r="I935">
        <v>8189</v>
      </c>
      <c r="J935">
        <v>15</v>
      </c>
      <c r="K935" s="5">
        <v>4873399.1749999998</v>
      </c>
      <c r="L935" s="6">
        <v>308.8164405</v>
      </c>
      <c r="M9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6" spans="1:13" x14ac:dyDescent="0.2">
      <c r="A936" t="s">
        <v>3740</v>
      </c>
      <c r="B936" t="s">
        <v>18</v>
      </c>
      <c r="C936">
        <v>2</v>
      </c>
      <c r="D936" s="6">
        <v>224166.24</v>
      </c>
      <c r="E936" s="6">
        <v>67113632824.440002</v>
      </c>
      <c r="F936">
        <v>39</v>
      </c>
      <c r="G936" t="s">
        <v>13</v>
      </c>
      <c r="H936">
        <v>2008</v>
      </c>
      <c r="I936">
        <v>6364</v>
      </c>
      <c r="J936">
        <v>17</v>
      </c>
      <c r="K936" s="5">
        <v>299391.23570000002</v>
      </c>
      <c r="L936" s="6">
        <v>5747.852398</v>
      </c>
      <c r="M9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7" spans="1:13" x14ac:dyDescent="0.2">
      <c r="A937" t="s">
        <v>3742</v>
      </c>
      <c r="B937" t="s">
        <v>32</v>
      </c>
      <c r="C937">
        <v>1</v>
      </c>
      <c r="D937" s="6">
        <v>2988.02</v>
      </c>
      <c r="E937" s="6">
        <v>12316622517.4</v>
      </c>
      <c r="F937">
        <v>37</v>
      </c>
      <c r="G937" t="s">
        <v>37</v>
      </c>
      <c r="H937">
        <v>2003</v>
      </c>
      <c r="I937">
        <v>12758</v>
      </c>
      <c r="J937">
        <v>22</v>
      </c>
      <c r="K937" s="5">
        <v>4122006.1060000001</v>
      </c>
      <c r="L937" s="7">
        <v>80.757184809999998</v>
      </c>
      <c r="M9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8" spans="1:13" x14ac:dyDescent="0.2">
      <c r="A938" t="s">
        <v>3744</v>
      </c>
      <c r="B938" t="s">
        <v>9</v>
      </c>
      <c r="C938">
        <v>10</v>
      </c>
      <c r="D938" s="6">
        <v>270946.36</v>
      </c>
      <c r="E938" s="6">
        <v>83392627.75</v>
      </c>
      <c r="F938">
        <v>1</v>
      </c>
      <c r="G938" t="s">
        <v>10</v>
      </c>
      <c r="H938">
        <v>2019</v>
      </c>
      <c r="I938">
        <v>1852</v>
      </c>
      <c r="J938">
        <v>6</v>
      </c>
      <c r="K938" s="5">
        <v>306.78279939999999</v>
      </c>
      <c r="L938" s="6">
        <v>270946.3554</v>
      </c>
      <c r="M9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39" spans="1:13" x14ac:dyDescent="0.2">
      <c r="A939" t="s">
        <v>3746</v>
      </c>
      <c r="B939" t="s">
        <v>18</v>
      </c>
      <c r="C939">
        <v>7</v>
      </c>
      <c r="D939" s="6">
        <v>343584.1</v>
      </c>
      <c r="E939" s="6">
        <v>12605049791.459999</v>
      </c>
      <c r="F939">
        <v>15</v>
      </c>
      <c r="G939" t="s">
        <v>35</v>
      </c>
      <c r="H939">
        <v>2021</v>
      </c>
      <c r="I939">
        <v>15974</v>
      </c>
      <c r="J939">
        <v>4</v>
      </c>
      <c r="K939" s="5">
        <v>36685.941180000002</v>
      </c>
      <c r="L939" s="6">
        <v>22905.606889999999</v>
      </c>
      <c r="M9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0" spans="1:13" x14ac:dyDescent="0.2">
      <c r="A940" t="s">
        <v>3750</v>
      </c>
      <c r="B940" t="s">
        <v>49</v>
      </c>
      <c r="C940">
        <v>4</v>
      </c>
      <c r="D940" s="6">
        <v>372314.3</v>
      </c>
      <c r="E940" s="6">
        <v>16424720121.059999</v>
      </c>
      <c r="F940">
        <v>13</v>
      </c>
      <c r="G940" t="s">
        <v>29</v>
      </c>
      <c r="H940">
        <v>2009</v>
      </c>
      <c r="I940">
        <v>10361</v>
      </c>
      <c r="J940">
        <v>16</v>
      </c>
      <c r="K940" s="5">
        <v>44114.200349999999</v>
      </c>
      <c r="L940" s="6">
        <v>28639.561860000002</v>
      </c>
      <c r="M9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1" spans="1:13" x14ac:dyDescent="0.2">
      <c r="A941" t="s">
        <v>3751</v>
      </c>
      <c r="B941" t="s">
        <v>24</v>
      </c>
      <c r="C941">
        <v>5</v>
      </c>
      <c r="D941" s="6">
        <v>375887.59</v>
      </c>
      <c r="E941" s="6">
        <v>6984952664.7200003</v>
      </c>
      <c r="F941">
        <v>3</v>
      </c>
      <c r="G941" t="s">
        <v>21</v>
      </c>
      <c r="H941">
        <v>2006</v>
      </c>
      <c r="I941">
        <v>1478</v>
      </c>
      <c r="J941">
        <v>19</v>
      </c>
      <c r="K941" s="5">
        <v>18581.55702</v>
      </c>
      <c r="L941" s="6">
        <v>125295.8649</v>
      </c>
      <c r="M9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2" spans="1:13" x14ac:dyDescent="0.2">
      <c r="A942" t="s">
        <v>3756</v>
      </c>
      <c r="B942" t="s">
        <v>24</v>
      </c>
      <c r="C942">
        <v>10</v>
      </c>
      <c r="D942" s="6">
        <v>335071.77</v>
      </c>
      <c r="E942" s="6">
        <v>54676619295.800003</v>
      </c>
      <c r="F942">
        <v>35</v>
      </c>
      <c r="G942" t="s">
        <v>35</v>
      </c>
      <c r="H942">
        <v>2002</v>
      </c>
      <c r="I942">
        <v>9289</v>
      </c>
      <c r="J942">
        <v>23</v>
      </c>
      <c r="K942" s="5">
        <v>163177.83119999999</v>
      </c>
      <c r="L942" s="6">
        <v>9573.4790539999995</v>
      </c>
      <c r="M9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3" spans="1:13" x14ac:dyDescent="0.2">
      <c r="A943" t="s">
        <v>3758</v>
      </c>
      <c r="B943" t="s">
        <v>42</v>
      </c>
      <c r="C943">
        <v>8</v>
      </c>
      <c r="D943" s="6">
        <v>3010.15</v>
      </c>
      <c r="E943" s="6">
        <v>7946693671.8199997</v>
      </c>
      <c r="F943">
        <v>33</v>
      </c>
      <c r="G943" t="s">
        <v>13</v>
      </c>
      <c r="H943">
        <v>2018</v>
      </c>
      <c r="I943">
        <v>3002</v>
      </c>
      <c r="J943">
        <v>7</v>
      </c>
      <c r="K943" s="5">
        <v>2639968.875</v>
      </c>
      <c r="L943" s="7">
        <v>91.216532970000003</v>
      </c>
      <c r="M9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4" spans="1:13" x14ac:dyDescent="0.2">
      <c r="A944" t="s">
        <v>3761</v>
      </c>
      <c r="B944" t="s">
        <v>49</v>
      </c>
      <c r="C944">
        <v>8</v>
      </c>
      <c r="D944" s="6">
        <v>399528.87</v>
      </c>
      <c r="E944" s="6">
        <v>16043372654.02</v>
      </c>
      <c r="F944">
        <v>3</v>
      </c>
      <c r="G944" t="s">
        <v>13</v>
      </c>
      <c r="H944">
        <v>2011</v>
      </c>
      <c r="I944">
        <v>16555</v>
      </c>
      <c r="J944">
        <v>14</v>
      </c>
      <c r="K944" s="5">
        <v>40154.727659999997</v>
      </c>
      <c r="L944" s="6">
        <v>133176.29130000001</v>
      </c>
      <c r="M9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5" spans="1:13" x14ac:dyDescent="0.2">
      <c r="A945" t="s">
        <v>3766</v>
      </c>
      <c r="B945" t="s">
        <v>12</v>
      </c>
      <c r="C945">
        <v>5</v>
      </c>
      <c r="D945" s="6">
        <v>460078.78</v>
      </c>
      <c r="E945" s="6">
        <v>21219305651.630001</v>
      </c>
      <c r="F945">
        <v>13</v>
      </c>
      <c r="G945" t="s">
        <v>16</v>
      </c>
      <c r="H945">
        <v>2019</v>
      </c>
      <c r="I945">
        <v>4348</v>
      </c>
      <c r="J945">
        <v>6</v>
      </c>
      <c r="K945" s="5">
        <v>46120.02648</v>
      </c>
      <c r="L945" s="6">
        <v>35390.675479999998</v>
      </c>
      <c r="M9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6" spans="1:13" x14ac:dyDescent="0.2">
      <c r="A946" t="s">
        <v>3768</v>
      </c>
      <c r="B946" t="s">
        <v>9</v>
      </c>
      <c r="C946">
        <v>10</v>
      </c>
      <c r="D946" s="6">
        <v>452208.73</v>
      </c>
      <c r="E946" s="6">
        <v>15947237399.52</v>
      </c>
      <c r="F946">
        <v>7</v>
      </c>
      <c r="G946" t="s">
        <v>27</v>
      </c>
      <c r="H946">
        <v>2009</v>
      </c>
      <c r="I946">
        <v>10178</v>
      </c>
      <c r="J946">
        <v>16</v>
      </c>
      <c r="K946" s="5">
        <v>35264.21314</v>
      </c>
      <c r="L946" s="6">
        <v>64601.247759999998</v>
      </c>
      <c r="M9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7" spans="1:13" x14ac:dyDescent="0.2">
      <c r="A947" t="s">
        <v>3772</v>
      </c>
      <c r="B947" t="s">
        <v>12</v>
      </c>
      <c r="C947">
        <v>2</v>
      </c>
      <c r="D947" s="6">
        <v>473187.49</v>
      </c>
      <c r="E947" s="6">
        <v>748608762.54999995</v>
      </c>
      <c r="F947">
        <v>4</v>
      </c>
      <c r="G947" t="s">
        <v>37</v>
      </c>
      <c r="H947">
        <v>2018</v>
      </c>
      <c r="I947">
        <v>803</v>
      </c>
      <c r="J947">
        <v>7</v>
      </c>
      <c r="K947" s="5">
        <v>1581.0552709999999</v>
      </c>
      <c r="L947" s="6">
        <v>118296.8725</v>
      </c>
      <c r="M9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8" spans="1:13" x14ac:dyDescent="0.2">
      <c r="A948" t="s">
        <v>3776</v>
      </c>
      <c r="B948" t="s">
        <v>18</v>
      </c>
      <c r="C948">
        <v>1</v>
      </c>
      <c r="D948" s="6">
        <v>117290.79</v>
      </c>
      <c r="E948" s="6">
        <v>4775665144.3900003</v>
      </c>
      <c r="F948">
        <v>4</v>
      </c>
      <c r="G948" t="s">
        <v>10</v>
      </c>
      <c r="H948">
        <v>2013</v>
      </c>
      <c r="I948">
        <v>9993</v>
      </c>
      <c r="J948">
        <v>12</v>
      </c>
      <c r="K948" s="5">
        <v>40715.455159999998</v>
      </c>
      <c r="L948" s="6">
        <v>29322.697209999998</v>
      </c>
      <c r="M9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49" spans="1:13" x14ac:dyDescent="0.2">
      <c r="A949" t="s">
        <v>3777</v>
      </c>
      <c r="B949" t="s">
        <v>42</v>
      </c>
      <c r="C949">
        <v>10</v>
      </c>
      <c r="D949" s="6">
        <v>159531.26999999999</v>
      </c>
      <c r="E949" s="6">
        <v>4842842694.71</v>
      </c>
      <c r="F949">
        <v>3</v>
      </c>
      <c r="G949" t="s">
        <v>13</v>
      </c>
      <c r="H949">
        <v>2017</v>
      </c>
      <c r="I949">
        <v>10652</v>
      </c>
      <c r="J949">
        <v>8</v>
      </c>
      <c r="K949" s="5">
        <v>30355.698329999999</v>
      </c>
      <c r="L949" s="6">
        <v>53177.090620000003</v>
      </c>
      <c r="M9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0" spans="1:13" x14ac:dyDescent="0.2">
      <c r="A950" t="s">
        <v>401</v>
      </c>
      <c r="B950" t="s">
        <v>42</v>
      </c>
      <c r="C950">
        <v>9</v>
      </c>
      <c r="D950" s="6">
        <v>185542.1</v>
      </c>
      <c r="E950" s="6">
        <v>5533572287.9200001</v>
      </c>
      <c r="F950">
        <v>3</v>
      </c>
      <c r="G950" t="s">
        <v>21</v>
      </c>
      <c r="H950">
        <v>2017</v>
      </c>
      <c r="I950">
        <v>19674</v>
      </c>
      <c r="J950">
        <v>8</v>
      </c>
      <c r="K950" s="5">
        <v>29822.80975</v>
      </c>
      <c r="L950" s="6">
        <v>61847.366629999997</v>
      </c>
      <c r="M9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1" spans="1:13" x14ac:dyDescent="0.2">
      <c r="A951" t="s">
        <v>3786</v>
      </c>
      <c r="B951" t="s">
        <v>24</v>
      </c>
      <c r="C951">
        <v>10</v>
      </c>
      <c r="D951" s="6">
        <v>444903.42</v>
      </c>
      <c r="E951" s="6">
        <v>1918907890.97</v>
      </c>
      <c r="F951">
        <v>5</v>
      </c>
      <c r="G951" t="s">
        <v>33</v>
      </c>
      <c r="H951">
        <v>2015</v>
      </c>
      <c r="I951">
        <v>19312</v>
      </c>
      <c r="J951">
        <v>10</v>
      </c>
      <c r="K951" s="5">
        <v>4312.0886829999999</v>
      </c>
      <c r="L951" s="6">
        <v>88980.683309999993</v>
      </c>
      <c r="M9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2" spans="1:13" x14ac:dyDescent="0.2">
      <c r="A952" t="s">
        <v>3787</v>
      </c>
      <c r="B952" t="s">
        <v>15</v>
      </c>
      <c r="C952">
        <v>9</v>
      </c>
      <c r="D952" s="6">
        <v>415625.03</v>
      </c>
      <c r="E952" s="6">
        <v>9980666530.3099995</v>
      </c>
      <c r="F952">
        <v>15</v>
      </c>
      <c r="G952" t="s">
        <v>21</v>
      </c>
      <c r="H952">
        <v>2021</v>
      </c>
      <c r="I952">
        <v>7621</v>
      </c>
      <c r="J952">
        <v>4</v>
      </c>
      <c r="K952" s="5">
        <v>24012.632119999998</v>
      </c>
      <c r="L952" s="6">
        <v>27708.335220000001</v>
      </c>
      <c r="M9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3" spans="1:13" x14ac:dyDescent="0.2">
      <c r="A953" t="s">
        <v>3788</v>
      </c>
      <c r="B953" t="s">
        <v>9</v>
      </c>
      <c r="C953">
        <v>4</v>
      </c>
      <c r="D953" s="6">
        <v>10354.719999999999</v>
      </c>
      <c r="E953" s="6">
        <v>33143595561.950001</v>
      </c>
      <c r="F953">
        <v>30</v>
      </c>
      <c r="G953" t="s">
        <v>10</v>
      </c>
      <c r="H953">
        <v>2019</v>
      </c>
      <c r="I953">
        <v>3959</v>
      </c>
      <c r="J953">
        <v>6</v>
      </c>
      <c r="K953" s="5">
        <v>3200819.6869999999</v>
      </c>
      <c r="L953" s="6">
        <v>345.15726640000003</v>
      </c>
      <c r="M9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4" spans="1:13" x14ac:dyDescent="0.2">
      <c r="A954" t="s">
        <v>3789</v>
      </c>
      <c r="B954" t="s">
        <v>9</v>
      </c>
      <c r="C954">
        <v>5</v>
      </c>
      <c r="D954" s="6">
        <v>83317.649999999994</v>
      </c>
      <c r="E954" s="6">
        <v>34413663982.580002</v>
      </c>
      <c r="F954">
        <v>8</v>
      </c>
      <c r="G954" t="s">
        <v>13</v>
      </c>
      <c r="H954">
        <v>2019</v>
      </c>
      <c r="I954">
        <v>527</v>
      </c>
      <c r="J954">
        <v>6</v>
      </c>
      <c r="K954" s="5">
        <v>413040.71370000002</v>
      </c>
      <c r="L954" s="6">
        <v>10414.705959999999</v>
      </c>
      <c r="M9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5" spans="1:13" x14ac:dyDescent="0.2">
      <c r="A955" t="s">
        <v>3792</v>
      </c>
      <c r="B955" t="s">
        <v>24</v>
      </c>
      <c r="C955">
        <v>2</v>
      </c>
      <c r="D955" s="6">
        <v>476611.72</v>
      </c>
      <c r="E955" s="6">
        <v>15145864462.940001</v>
      </c>
      <c r="F955">
        <v>10</v>
      </c>
      <c r="G955" t="s">
        <v>13</v>
      </c>
      <c r="H955">
        <v>2012</v>
      </c>
      <c r="I955">
        <v>7767</v>
      </c>
      <c r="J955">
        <v>13</v>
      </c>
      <c r="K955" s="5">
        <v>31777.20406</v>
      </c>
      <c r="L955" s="6">
        <v>47661.171900000001</v>
      </c>
      <c r="M9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6" spans="1:13" x14ac:dyDescent="0.2">
      <c r="A956" t="s">
        <v>402</v>
      </c>
      <c r="B956" t="s">
        <v>49</v>
      </c>
      <c r="C956">
        <v>1</v>
      </c>
      <c r="D956" s="6">
        <v>299099.89</v>
      </c>
      <c r="E956" s="6">
        <v>10215873119.99</v>
      </c>
      <c r="F956">
        <v>4</v>
      </c>
      <c r="G956" t="s">
        <v>19</v>
      </c>
      <c r="H956">
        <v>2003</v>
      </c>
      <c r="I956">
        <v>6571</v>
      </c>
      <c r="J956">
        <v>22</v>
      </c>
      <c r="K956" s="5">
        <v>34154.388789999997</v>
      </c>
      <c r="L956" s="6">
        <v>74774.973150000005</v>
      </c>
      <c r="M9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7" spans="1:13" x14ac:dyDescent="0.2">
      <c r="A957" t="s">
        <v>3798</v>
      </c>
      <c r="B957" t="s">
        <v>9</v>
      </c>
      <c r="C957">
        <v>4</v>
      </c>
      <c r="D957" s="6">
        <v>14840.38</v>
      </c>
      <c r="E957" s="6">
        <v>40751120948.870003</v>
      </c>
      <c r="F957">
        <v>6</v>
      </c>
      <c r="G957" t="s">
        <v>29</v>
      </c>
      <c r="H957">
        <v>2016</v>
      </c>
      <c r="I957">
        <v>14832</v>
      </c>
      <c r="J957">
        <v>9</v>
      </c>
      <c r="K957" s="5">
        <v>2745960.85</v>
      </c>
      <c r="L957" s="6">
        <v>2473.3968869999999</v>
      </c>
      <c r="M9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8" spans="1:13" x14ac:dyDescent="0.2">
      <c r="A958" t="s">
        <v>3800</v>
      </c>
      <c r="B958" t="s">
        <v>15</v>
      </c>
      <c r="C958">
        <v>10</v>
      </c>
      <c r="D958" s="6">
        <v>345335.71</v>
      </c>
      <c r="E958" s="6">
        <v>16255747425.92</v>
      </c>
      <c r="F958">
        <v>8</v>
      </c>
      <c r="G958" t="s">
        <v>13</v>
      </c>
      <c r="H958">
        <v>2002</v>
      </c>
      <c r="I958">
        <v>16168</v>
      </c>
      <c r="J958">
        <v>23</v>
      </c>
      <c r="K958" s="5">
        <v>47071.303809999998</v>
      </c>
      <c r="L958" s="6">
        <v>43166.963660000001</v>
      </c>
      <c r="M9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59" spans="1:13" x14ac:dyDescent="0.2">
      <c r="A959" t="s">
        <v>3803</v>
      </c>
      <c r="B959" t="s">
        <v>24</v>
      </c>
      <c r="C959">
        <v>3</v>
      </c>
      <c r="D959" s="6">
        <v>409277.21</v>
      </c>
      <c r="E959" s="6">
        <v>8972187285.3600006</v>
      </c>
      <c r="F959">
        <v>5</v>
      </c>
      <c r="G959" t="s">
        <v>35</v>
      </c>
      <c r="H959">
        <v>2021</v>
      </c>
      <c r="I959">
        <v>10868</v>
      </c>
      <c r="J959">
        <v>4</v>
      </c>
      <c r="K959" s="5">
        <v>21921.030289999999</v>
      </c>
      <c r="L959" s="6">
        <v>81855.441009999995</v>
      </c>
      <c r="M9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0" spans="1:13" x14ac:dyDescent="0.2">
      <c r="A960" t="s">
        <v>3804</v>
      </c>
      <c r="B960" t="s">
        <v>9</v>
      </c>
      <c r="C960">
        <v>7</v>
      </c>
      <c r="D960" s="6">
        <v>301224.21000000002</v>
      </c>
      <c r="E960" s="6">
        <v>11732943269.01</v>
      </c>
      <c r="F960">
        <v>14</v>
      </c>
      <c r="G960" t="s">
        <v>33</v>
      </c>
      <c r="H960">
        <v>2004</v>
      </c>
      <c r="I960">
        <v>1551</v>
      </c>
      <c r="J960">
        <v>21</v>
      </c>
      <c r="K960" s="5">
        <v>38949.863989999998</v>
      </c>
      <c r="L960" s="6">
        <v>21516.015060000002</v>
      </c>
      <c r="M9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1" spans="1:13" x14ac:dyDescent="0.2">
      <c r="A961" t="s">
        <v>3808</v>
      </c>
      <c r="B961" t="s">
        <v>24</v>
      </c>
      <c r="C961">
        <v>8</v>
      </c>
      <c r="D961" s="6">
        <v>445994.65</v>
      </c>
      <c r="E961" s="6">
        <v>74586438889.800003</v>
      </c>
      <c r="F961">
        <v>17</v>
      </c>
      <c r="G961" t="s">
        <v>21</v>
      </c>
      <c r="H961">
        <v>2009</v>
      </c>
      <c r="I961">
        <v>10706</v>
      </c>
      <c r="J961">
        <v>16</v>
      </c>
      <c r="K961" s="5">
        <v>167235.1753</v>
      </c>
      <c r="L961" s="6">
        <v>26234.979210000001</v>
      </c>
      <c r="M9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2" spans="1:13" x14ac:dyDescent="0.2">
      <c r="A962" t="s">
        <v>3811</v>
      </c>
      <c r="B962" t="s">
        <v>32</v>
      </c>
      <c r="C962">
        <v>6</v>
      </c>
      <c r="D962" s="6">
        <v>499783.09</v>
      </c>
      <c r="E962" s="6">
        <v>19495881135.07</v>
      </c>
      <c r="F962">
        <v>7</v>
      </c>
      <c r="G962" t="s">
        <v>10</v>
      </c>
      <c r="H962">
        <v>2020</v>
      </c>
      <c r="I962">
        <v>1314</v>
      </c>
      <c r="J962">
        <v>5</v>
      </c>
      <c r="K962" s="5">
        <v>39007.684999999998</v>
      </c>
      <c r="L962" s="6">
        <v>71397.584329999998</v>
      </c>
      <c r="M9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3" spans="1:13" x14ac:dyDescent="0.2">
      <c r="A963" t="s">
        <v>3814</v>
      </c>
      <c r="B963" t="s">
        <v>12</v>
      </c>
      <c r="C963">
        <v>2</v>
      </c>
      <c r="D963" s="6">
        <v>197945.4</v>
      </c>
      <c r="E963" s="6">
        <v>4732574899.1300001</v>
      </c>
      <c r="F963">
        <v>3</v>
      </c>
      <c r="G963" t="s">
        <v>13</v>
      </c>
      <c r="H963">
        <v>2008</v>
      </c>
      <c r="I963">
        <v>5156</v>
      </c>
      <c r="J963">
        <v>17</v>
      </c>
      <c r="K963" s="5">
        <v>23907.485840000001</v>
      </c>
      <c r="L963" s="6">
        <v>65981.801479999995</v>
      </c>
      <c r="M9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4" spans="1:13" x14ac:dyDescent="0.2">
      <c r="A964" t="s">
        <v>3815</v>
      </c>
      <c r="B964" t="s">
        <v>24</v>
      </c>
      <c r="C964">
        <v>3</v>
      </c>
      <c r="D964" s="6">
        <v>478561.5</v>
      </c>
      <c r="E964" s="6">
        <v>16086517029.280001</v>
      </c>
      <c r="F964">
        <v>3</v>
      </c>
      <c r="G964" t="s">
        <v>13</v>
      </c>
      <c r="H964">
        <v>2016</v>
      </c>
      <c r="I964">
        <v>3706</v>
      </c>
      <c r="J964">
        <v>9</v>
      </c>
      <c r="K964" s="5">
        <v>33613.31493</v>
      </c>
      <c r="L964" s="6">
        <v>159520.50049999999</v>
      </c>
      <c r="M9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5" spans="1:13" x14ac:dyDescent="0.2">
      <c r="A965" t="s">
        <v>3816</v>
      </c>
      <c r="B965" t="s">
        <v>24</v>
      </c>
      <c r="C965">
        <v>9</v>
      </c>
      <c r="D965" s="6">
        <v>7001.43</v>
      </c>
      <c r="E965" s="6">
        <v>11078221889.07</v>
      </c>
      <c r="F965">
        <v>3</v>
      </c>
      <c r="G965" t="s">
        <v>29</v>
      </c>
      <c r="H965">
        <v>2009</v>
      </c>
      <c r="I965">
        <v>2395</v>
      </c>
      <c r="J965">
        <v>16</v>
      </c>
      <c r="K965" s="5">
        <v>1582279.5549999999</v>
      </c>
      <c r="L965" s="6">
        <v>2333.8090189999998</v>
      </c>
      <c r="M9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6" spans="1:13" x14ac:dyDescent="0.2">
      <c r="A966" t="s">
        <v>3825</v>
      </c>
      <c r="B966" t="s">
        <v>32</v>
      </c>
      <c r="C966">
        <v>7</v>
      </c>
      <c r="D966" s="6">
        <v>147495.94</v>
      </c>
      <c r="E966" s="6">
        <v>5303002316.2200003</v>
      </c>
      <c r="F966">
        <v>3</v>
      </c>
      <c r="G966" t="s">
        <v>16</v>
      </c>
      <c r="H966">
        <v>2007</v>
      </c>
      <c r="I966">
        <v>1691</v>
      </c>
      <c r="J966">
        <v>18</v>
      </c>
      <c r="K966" s="5">
        <v>35952.548110000003</v>
      </c>
      <c r="L966" s="6">
        <v>49165.312790000004</v>
      </c>
      <c r="M9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7" spans="1:13" x14ac:dyDescent="0.2">
      <c r="A967" t="s">
        <v>3828</v>
      </c>
      <c r="B967" t="s">
        <v>42</v>
      </c>
      <c r="C967">
        <v>2</v>
      </c>
      <c r="D967" s="6">
        <v>79706.77</v>
      </c>
      <c r="E967" s="6">
        <v>34130547380.959999</v>
      </c>
      <c r="F967">
        <v>36</v>
      </c>
      <c r="G967" t="s">
        <v>37</v>
      </c>
      <c r="H967">
        <v>2009</v>
      </c>
      <c r="I967">
        <v>7318</v>
      </c>
      <c r="J967">
        <v>16</v>
      </c>
      <c r="K967" s="5">
        <v>428200.33899999998</v>
      </c>
      <c r="L967" s="6">
        <v>2214.077057</v>
      </c>
      <c r="M9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8" spans="1:13" x14ac:dyDescent="0.2">
      <c r="A968" t="s">
        <v>406</v>
      </c>
      <c r="B968" t="s">
        <v>49</v>
      </c>
      <c r="C968">
        <v>1</v>
      </c>
      <c r="D968" s="6">
        <v>313268.52</v>
      </c>
      <c r="E968" s="6">
        <v>1317890550.1900001</v>
      </c>
      <c r="F968">
        <v>10</v>
      </c>
      <c r="G968" t="s">
        <v>21</v>
      </c>
      <c r="H968">
        <v>2011</v>
      </c>
      <c r="I968">
        <v>18437</v>
      </c>
      <c r="J968">
        <v>14</v>
      </c>
      <c r="K968" s="5">
        <v>4205.9038929999997</v>
      </c>
      <c r="L968" s="6">
        <v>31326.851859999999</v>
      </c>
      <c r="M9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69" spans="1:13" x14ac:dyDescent="0.2">
      <c r="A969" t="s">
        <v>3836</v>
      </c>
      <c r="B969" t="s">
        <v>9</v>
      </c>
      <c r="C969">
        <v>10</v>
      </c>
      <c r="D969" s="6">
        <v>271411.59000000003</v>
      </c>
      <c r="E969" s="6">
        <v>8459419866.79</v>
      </c>
      <c r="F969">
        <v>2</v>
      </c>
      <c r="G969" t="s">
        <v>19</v>
      </c>
      <c r="H969">
        <v>2010</v>
      </c>
      <c r="I969">
        <v>17062</v>
      </c>
      <c r="J969">
        <v>15</v>
      </c>
      <c r="K969" s="5">
        <v>31167.23373</v>
      </c>
      <c r="L969" s="6">
        <v>135705.79490000001</v>
      </c>
      <c r="M9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0" spans="1:13" x14ac:dyDescent="0.2">
      <c r="A970" t="s">
        <v>3837</v>
      </c>
      <c r="B970" t="s">
        <v>32</v>
      </c>
      <c r="C970">
        <v>4</v>
      </c>
      <c r="D970" s="6">
        <v>102559.03999999999</v>
      </c>
      <c r="E970" s="6">
        <v>37014613763.209999</v>
      </c>
      <c r="F970">
        <v>3</v>
      </c>
      <c r="G970" t="s">
        <v>33</v>
      </c>
      <c r="H970">
        <v>2007</v>
      </c>
      <c r="I970">
        <v>15671</v>
      </c>
      <c r="J970">
        <v>18</v>
      </c>
      <c r="K970" s="5">
        <v>360909.28690000001</v>
      </c>
      <c r="L970" s="6">
        <v>34186.34779</v>
      </c>
      <c r="M9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1" spans="1:13" x14ac:dyDescent="0.2">
      <c r="A971" t="s">
        <v>3838</v>
      </c>
      <c r="B971" t="s">
        <v>24</v>
      </c>
      <c r="C971">
        <v>3</v>
      </c>
      <c r="D971" s="6">
        <v>6195.13</v>
      </c>
      <c r="E971" s="6">
        <v>17070238316.51</v>
      </c>
      <c r="F971">
        <v>39</v>
      </c>
      <c r="G971" t="s">
        <v>10</v>
      </c>
      <c r="H971">
        <v>2003</v>
      </c>
      <c r="I971">
        <v>12407</v>
      </c>
      <c r="J971">
        <v>22</v>
      </c>
      <c r="K971" s="5">
        <v>2755429.4819999998</v>
      </c>
      <c r="L971" s="6">
        <v>158.8493781</v>
      </c>
      <c r="M9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2" spans="1:13" x14ac:dyDescent="0.2">
      <c r="A972" t="s">
        <v>3839</v>
      </c>
      <c r="B972" t="s">
        <v>18</v>
      </c>
      <c r="C972">
        <v>7</v>
      </c>
      <c r="D972" s="6">
        <v>364576.37</v>
      </c>
      <c r="E972" s="6">
        <v>16519945493.02</v>
      </c>
      <c r="F972">
        <v>7</v>
      </c>
      <c r="G972" t="s">
        <v>16</v>
      </c>
      <c r="H972">
        <v>2023</v>
      </c>
      <c r="I972">
        <v>2672</v>
      </c>
      <c r="J972">
        <v>2</v>
      </c>
      <c r="K972" s="5">
        <v>45311.715349999999</v>
      </c>
      <c r="L972" s="6">
        <v>52082.339260000001</v>
      </c>
      <c r="M9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3" spans="1:13" x14ac:dyDescent="0.2">
      <c r="A973" t="s">
        <v>3843</v>
      </c>
      <c r="B973" t="s">
        <v>32</v>
      </c>
      <c r="C973">
        <v>5</v>
      </c>
      <c r="D973" s="6">
        <v>478706.12</v>
      </c>
      <c r="E973" s="6">
        <v>17422113849.540001</v>
      </c>
      <c r="F973">
        <v>6</v>
      </c>
      <c r="G973" t="s">
        <v>10</v>
      </c>
      <c r="H973">
        <v>2023</v>
      </c>
      <c r="I973">
        <v>19041</v>
      </c>
      <c r="J973">
        <v>2</v>
      </c>
      <c r="K973" s="5">
        <v>36393.17441</v>
      </c>
      <c r="L973" s="6">
        <v>79784.352549999996</v>
      </c>
      <c r="M9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4" spans="1:13" x14ac:dyDescent="0.2">
      <c r="A974" t="s">
        <v>407</v>
      </c>
      <c r="B974" t="s">
        <v>42</v>
      </c>
      <c r="C974">
        <v>1</v>
      </c>
      <c r="D974" s="6">
        <v>15420.23</v>
      </c>
      <c r="E974" s="6">
        <v>40782726120.800003</v>
      </c>
      <c r="F974">
        <v>48</v>
      </c>
      <c r="G974" t="s">
        <v>37</v>
      </c>
      <c r="H974">
        <v>2011</v>
      </c>
      <c r="I974">
        <v>8685</v>
      </c>
      <c r="J974">
        <v>14</v>
      </c>
      <c r="K974" s="5">
        <v>2644753.7050000001</v>
      </c>
      <c r="L974" s="6">
        <v>321.25479380000002</v>
      </c>
      <c r="M9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5" spans="1:13" x14ac:dyDescent="0.2">
      <c r="A975" t="s">
        <v>3846</v>
      </c>
      <c r="B975" t="s">
        <v>18</v>
      </c>
      <c r="C975">
        <v>1</v>
      </c>
      <c r="D975" s="6">
        <v>3162.25</v>
      </c>
      <c r="E975" s="6">
        <v>10310486085.27</v>
      </c>
      <c r="F975">
        <v>6</v>
      </c>
      <c r="G975" t="s">
        <v>29</v>
      </c>
      <c r="H975">
        <v>2023</v>
      </c>
      <c r="I975">
        <v>3188</v>
      </c>
      <c r="J975">
        <v>2</v>
      </c>
      <c r="K975" s="5">
        <v>3260493.6290000002</v>
      </c>
      <c r="L975" s="6">
        <v>527.04099929999995</v>
      </c>
      <c r="M9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6" spans="1:13" x14ac:dyDescent="0.2">
      <c r="A976" t="s">
        <v>3850</v>
      </c>
      <c r="B976" t="s">
        <v>32</v>
      </c>
      <c r="C976">
        <v>8</v>
      </c>
      <c r="D976" s="6">
        <v>233861.16</v>
      </c>
      <c r="E976" s="6">
        <v>6165965394.5900002</v>
      </c>
      <c r="F976">
        <v>11</v>
      </c>
      <c r="G976" t="s">
        <v>37</v>
      </c>
      <c r="H976">
        <v>2001</v>
      </c>
      <c r="I976">
        <v>827</v>
      </c>
      <c r="J976">
        <v>24</v>
      </c>
      <c r="K976" s="5">
        <v>26364.92326</v>
      </c>
      <c r="L976" s="6">
        <v>21260.105449999999</v>
      </c>
      <c r="M9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7" spans="1:13" x14ac:dyDescent="0.2">
      <c r="A977" t="s">
        <v>408</v>
      </c>
      <c r="B977" t="s">
        <v>42</v>
      </c>
      <c r="C977">
        <v>8</v>
      </c>
      <c r="D977" s="6">
        <v>470971.11</v>
      </c>
      <c r="E977" s="6">
        <v>8566272045.8699999</v>
      </c>
      <c r="F977">
        <v>17</v>
      </c>
      <c r="G977" t="s">
        <v>16</v>
      </c>
      <c r="H977">
        <v>2001</v>
      </c>
      <c r="I977">
        <v>7063</v>
      </c>
      <c r="J977">
        <v>24</v>
      </c>
      <c r="K977" s="5">
        <v>18187.529630000001</v>
      </c>
      <c r="L977" s="6">
        <v>27704.183130000001</v>
      </c>
      <c r="M9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8" spans="1:13" x14ac:dyDescent="0.2">
      <c r="A978" t="s">
        <v>3857</v>
      </c>
      <c r="B978" t="s">
        <v>9</v>
      </c>
      <c r="C978">
        <v>5</v>
      </c>
      <c r="D978" s="6">
        <v>446621.69</v>
      </c>
      <c r="E978" s="6">
        <v>12613697553.950001</v>
      </c>
      <c r="F978">
        <v>7</v>
      </c>
      <c r="G978" t="s">
        <v>33</v>
      </c>
      <c r="H978">
        <v>2008</v>
      </c>
      <c r="I978">
        <v>531</v>
      </c>
      <c r="J978">
        <v>17</v>
      </c>
      <c r="K978" s="5">
        <v>28241.465179999999</v>
      </c>
      <c r="L978" s="6">
        <v>63803.098700000002</v>
      </c>
      <c r="M9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79" spans="1:13" x14ac:dyDescent="0.2">
      <c r="A979" t="s">
        <v>3858</v>
      </c>
      <c r="B979" t="s">
        <v>24</v>
      </c>
      <c r="C979">
        <v>3</v>
      </c>
      <c r="D979" s="6">
        <v>411394.62</v>
      </c>
      <c r="E979" s="6">
        <v>6184725222.9200001</v>
      </c>
      <c r="F979">
        <v>17</v>
      </c>
      <c r="G979" t="s">
        <v>16</v>
      </c>
      <c r="H979">
        <v>2005</v>
      </c>
      <c r="I979">
        <v>10557</v>
      </c>
      <c r="J979">
        <v>20</v>
      </c>
      <c r="K979" s="5">
        <v>15032.558789999999</v>
      </c>
      <c r="L979" s="6">
        <v>24199.6836</v>
      </c>
      <c r="M9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0" spans="1:13" x14ac:dyDescent="0.2">
      <c r="A980" t="s">
        <v>3860</v>
      </c>
      <c r="B980" t="s">
        <v>32</v>
      </c>
      <c r="C980">
        <v>7</v>
      </c>
      <c r="D980" s="6">
        <v>248371.34</v>
      </c>
      <c r="E980" s="6">
        <v>12253317801.26</v>
      </c>
      <c r="F980">
        <v>9</v>
      </c>
      <c r="G980" t="s">
        <v>19</v>
      </c>
      <c r="H980">
        <v>2003</v>
      </c>
      <c r="I980">
        <v>7725</v>
      </c>
      <c r="J980">
        <v>22</v>
      </c>
      <c r="K980" s="5">
        <v>49333.669320000001</v>
      </c>
      <c r="L980" s="6">
        <v>27596.815269999999</v>
      </c>
      <c r="M9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1" spans="1:13" x14ac:dyDescent="0.2">
      <c r="A981" t="s">
        <v>3861</v>
      </c>
      <c r="B981" t="s">
        <v>32</v>
      </c>
      <c r="C981">
        <v>10</v>
      </c>
      <c r="D981" s="6">
        <v>136859.75</v>
      </c>
      <c r="E981" s="6">
        <v>34496135412.959999</v>
      </c>
      <c r="F981">
        <v>5</v>
      </c>
      <c r="G981" t="s">
        <v>21</v>
      </c>
      <c r="H981">
        <v>2018</v>
      </c>
      <c r="I981">
        <v>14575</v>
      </c>
      <c r="J981">
        <v>7</v>
      </c>
      <c r="K981" s="5">
        <v>252053.64499999999</v>
      </c>
      <c r="L981" s="6">
        <v>27371.949769999999</v>
      </c>
      <c r="M9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2" spans="1:13" x14ac:dyDescent="0.2">
      <c r="A982" t="s">
        <v>3863</v>
      </c>
      <c r="B982" t="s">
        <v>24</v>
      </c>
      <c r="C982">
        <v>8</v>
      </c>
      <c r="D982" s="6">
        <v>4760.8</v>
      </c>
      <c r="E982" s="6">
        <v>19576766034.580002</v>
      </c>
      <c r="F982">
        <v>18</v>
      </c>
      <c r="G982" t="s">
        <v>35</v>
      </c>
      <c r="H982">
        <v>2019</v>
      </c>
      <c r="I982">
        <v>19644</v>
      </c>
      <c r="J982">
        <v>6</v>
      </c>
      <c r="K982" s="5">
        <v>4112074.1740000001</v>
      </c>
      <c r="L982" s="6">
        <v>264.48886920000001</v>
      </c>
      <c r="M9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3" spans="1:13" x14ac:dyDescent="0.2">
      <c r="A983" t="s">
        <v>409</v>
      </c>
      <c r="B983" t="s">
        <v>12</v>
      </c>
      <c r="C983">
        <v>7</v>
      </c>
      <c r="D983" s="6">
        <v>378541.77</v>
      </c>
      <c r="E983" s="6">
        <v>13783956658.139999</v>
      </c>
      <c r="F983">
        <v>14</v>
      </c>
      <c r="G983" t="s">
        <v>16</v>
      </c>
      <c r="H983">
        <v>2012</v>
      </c>
      <c r="I983">
        <v>8325</v>
      </c>
      <c r="J983">
        <v>13</v>
      </c>
      <c r="K983" s="5">
        <v>36412.304300000003</v>
      </c>
      <c r="L983" s="6">
        <v>27038.69785</v>
      </c>
      <c r="M9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4" spans="1:13" x14ac:dyDescent="0.2">
      <c r="A984" t="s">
        <v>3865</v>
      </c>
      <c r="B984" t="s">
        <v>42</v>
      </c>
      <c r="C984">
        <v>7</v>
      </c>
      <c r="D984" s="6">
        <v>452878.4</v>
      </c>
      <c r="E984" s="6">
        <v>7423204974.1700001</v>
      </c>
      <c r="F984">
        <v>15</v>
      </c>
      <c r="G984" t="s">
        <v>35</v>
      </c>
      <c r="H984">
        <v>2012</v>
      </c>
      <c r="I984">
        <v>8228</v>
      </c>
      <c r="J984">
        <v>13</v>
      </c>
      <c r="K984" s="5">
        <v>16390.16576</v>
      </c>
      <c r="L984" s="6">
        <v>30191.893540000001</v>
      </c>
      <c r="M9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5" spans="1:13" x14ac:dyDescent="0.2">
      <c r="A985" t="s">
        <v>3866</v>
      </c>
      <c r="B985" t="s">
        <v>18</v>
      </c>
      <c r="C985">
        <v>7</v>
      </c>
      <c r="D985" s="6">
        <v>129660.15</v>
      </c>
      <c r="E985" s="6">
        <v>59370432874.889999</v>
      </c>
      <c r="F985">
        <v>1</v>
      </c>
      <c r="G985" t="s">
        <v>35</v>
      </c>
      <c r="H985">
        <v>2005</v>
      </c>
      <c r="I985">
        <v>457</v>
      </c>
      <c r="J985">
        <v>20</v>
      </c>
      <c r="K985" s="5">
        <v>457891.69219999999</v>
      </c>
      <c r="L985" s="6">
        <v>129660.145</v>
      </c>
      <c r="M9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6" spans="1:13" x14ac:dyDescent="0.2">
      <c r="A986" t="s">
        <v>3873</v>
      </c>
      <c r="B986" t="s">
        <v>9</v>
      </c>
      <c r="C986">
        <v>4</v>
      </c>
      <c r="D986" s="6">
        <v>351344.37</v>
      </c>
      <c r="E986" s="6">
        <v>6529210689.8199997</v>
      </c>
      <c r="F986">
        <v>4</v>
      </c>
      <c r="G986" t="s">
        <v>37</v>
      </c>
      <c r="H986">
        <v>2010</v>
      </c>
      <c r="I986">
        <v>6863</v>
      </c>
      <c r="J986">
        <v>15</v>
      </c>
      <c r="K986" s="5">
        <v>18582.50719</v>
      </c>
      <c r="L986" s="6">
        <v>87836.093380000006</v>
      </c>
      <c r="M9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7" spans="1:13" x14ac:dyDescent="0.2">
      <c r="A987" t="s">
        <v>3874</v>
      </c>
      <c r="B987" t="s">
        <v>18</v>
      </c>
      <c r="C987">
        <v>3</v>
      </c>
      <c r="D987" s="6">
        <v>481134.7</v>
      </c>
      <c r="E987" s="6">
        <v>15325896475.389999</v>
      </c>
      <c r="F987">
        <v>6</v>
      </c>
      <c r="G987" t="s">
        <v>10</v>
      </c>
      <c r="H987">
        <v>2005</v>
      </c>
      <c r="I987">
        <v>12511</v>
      </c>
      <c r="J987">
        <v>20</v>
      </c>
      <c r="K987" s="5">
        <v>31852.650229999999</v>
      </c>
      <c r="L987" s="6">
        <v>80189.116810000007</v>
      </c>
      <c r="M9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8" spans="1:13" x14ac:dyDescent="0.2">
      <c r="A988" t="s">
        <v>410</v>
      </c>
      <c r="B988" t="s">
        <v>49</v>
      </c>
      <c r="C988">
        <v>10</v>
      </c>
      <c r="D988" s="6">
        <v>107004.44</v>
      </c>
      <c r="E988" s="6">
        <v>30724832801.630001</v>
      </c>
      <c r="F988">
        <v>27</v>
      </c>
      <c r="G988" t="s">
        <v>35</v>
      </c>
      <c r="H988">
        <v>2023</v>
      </c>
      <c r="I988">
        <v>4338</v>
      </c>
      <c r="J988">
        <v>2</v>
      </c>
      <c r="K988" s="5">
        <v>287135.04379999998</v>
      </c>
      <c r="L988" s="6">
        <v>3963.1275660000001</v>
      </c>
      <c r="M9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89" spans="1:13" x14ac:dyDescent="0.2">
      <c r="A989" t="s">
        <v>3877</v>
      </c>
      <c r="B989" t="s">
        <v>42</v>
      </c>
      <c r="C989">
        <v>4</v>
      </c>
      <c r="D989" s="6">
        <v>305624.40999999997</v>
      </c>
      <c r="E989" s="6">
        <v>1498303291.78</v>
      </c>
      <c r="F989">
        <v>2</v>
      </c>
      <c r="G989" t="s">
        <v>10</v>
      </c>
      <c r="H989">
        <v>2005</v>
      </c>
      <c r="I989">
        <v>8539</v>
      </c>
      <c r="J989">
        <v>20</v>
      </c>
      <c r="K989" s="5">
        <v>4901.4333159999996</v>
      </c>
      <c r="L989" s="6">
        <v>152812.2052</v>
      </c>
      <c r="M9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0" spans="1:13" x14ac:dyDescent="0.2">
      <c r="A990" t="s">
        <v>3881</v>
      </c>
      <c r="B990" t="s">
        <v>15</v>
      </c>
      <c r="C990">
        <v>2</v>
      </c>
      <c r="D990" s="6">
        <v>5498.96</v>
      </c>
      <c r="E990" s="6">
        <v>11464576346.860001</v>
      </c>
      <c r="F990">
        <v>24</v>
      </c>
      <c r="G990" t="s">
        <v>21</v>
      </c>
      <c r="H990">
        <v>2012</v>
      </c>
      <c r="I990">
        <v>17784</v>
      </c>
      <c r="J990">
        <v>13</v>
      </c>
      <c r="K990" s="5">
        <v>2084861.8130000001</v>
      </c>
      <c r="L990" s="6">
        <v>229.12331599999999</v>
      </c>
      <c r="M9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1" spans="1:13" x14ac:dyDescent="0.2">
      <c r="A991" t="s">
        <v>3883</v>
      </c>
      <c r="B991" t="s">
        <v>42</v>
      </c>
      <c r="C991">
        <v>5</v>
      </c>
      <c r="D991" s="6">
        <v>311685.06</v>
      </c>
      <c r="E991" s="6">
        <v>14186050269.48</v>
      </c>
      <c r="F991">
        <v>7</v>
      </c>
      <c r="G991" t="s">
        <v>19</v>
      </c>
      <c r="H991">
        <v>2002</v>
      </c>
      <c r="I991">
        <v>3385</v>
      </c>
      <c r="J991">
        <v>23</v>
      </c>
      <c r="K991" s="5">
        <v>45513.052669999997</v>
      </c>
      <c r="L991" s="6">
        <v>44526.437250000003</v>
      </c>
      <c r="M9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2" spans="1:13" x14ac:dyDescent="0.2">
      <c r="A992" t="s">
        <v>3891</v>
      </c>
      <c r="B992" t="s">
        <v>49</v>
      </c>
      <c r="C992">
        <v>9</v>
      </c>
      <c r="D992" s="6">
        <v>494149.22</v>
      </c>
      <c r="E992" s="6">
        <v>14268850545.08</v>
      </c>
      <c r="F992">
        <v>13</v>
      </c>
      <c r="G992" t="s">
        <v>19</v>
      </c>
      <c r="H992">
        <v>2022</v>
      </c>
      <c r="I992">
        <v>1328</v>
      </c>
      <c r="J992">
        <v>3</v>
      </c>
      <c r="K992" s="5">
        <v>28874.590749999999</v>
      </c>
      <c r="L992" s="6">
        <v>38011.478190000002</v>
      </c>
      <c r="M9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3" spans="1:13" x14ac:dyDescent="0.2">
      <c r="A993" t="s">
        <v>3894</v>
      </c>
      <c r="B993" t="s">
        <v>18</v>
      </c>
      <c r="C993">
        <v>10</v>
      </c>
      <c r="D993" s="6">
        <v>229116.86</v>
      </c>
      <c r="E993" s="6">
        <v>6583611826.96</v>
      </c>
      <c r="F993">
        <v>10</v>
      </c>
      <c r="G993" t="s">
        <v>21</v>
      </c>
      <c r="H993">
        <v>2022</v>
      </c>
      <c r="I993">
        <v>13806</v>
      </c>
      <c r="J993">
        <v>3</v>
      </c>
      <c r="K993" s="5">
        <v>28733.733479999999</v>
      </c>
      <c r="L993" s="6">
        <v>22911.685720000001</v>
      </c>
      <c r="M9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4" spans="1:13" x14ac:dyDescent="0.2">
      <c r="A994" t="s">
        <v>3902</v>
      </c>
      <c r="B994" t="s">
        <v>9</v>
      </c>
      <c r="C994">
        <v>2</v>
      </c>
      <c r="D994" s="6">
        <v>436882.59</v>
      </c>
      <c r="E994" s="6">
        <v>2124165295.3099999</v>
      </c>
      <c r="F994">
        <v>16</v>
      </c>
      <c r="G994" t="s">
        <v>37</v>
      </c>
      <c r="H994">
        <v>2009</v>
      </c>
      <c r="I994">
        <v>1218</v>
      </c>
      <c r="J994">
        <v>16</v>
      </c>
      <c r="K994" s="5">
        <v>4861.0964809999996</v>
      </c>
      <c r="L994" s="6">
        <v>27305.161769999999</v>
      </c>
      <c r="M9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5" spans="1:13" x14ac:dyDescent="0.2">
      <c r="A995" t="s">
        <v>3907</v>
      </c>
      <c r="B995" t="s">
        <v>9</v>
      </c>
      <c r="C995">
        <v>9</v>
      </c>
      <c r="D995" s="6">
        <v>496527.81</v>
      </c>
      <c r="E995" s="6">
        <v>17174419661.290001</v>
      </c>
      <c r="F995">
        <v>23</v>
      </c>
      <c r="G995" t="s">
        <v>27</v>
      </c>
      <c r="H995">
        <v>2014</v>
      </c>
      <c r="I995">
        <v>14172</v>
      </c>
      <c r="J995">
        <v>11</v>
      </c>
      <c r="K995" s="5">
        <v>34588.038419999997</v>
      </c>
      <c r="L995" s="6">
        <v>21588.165860000001</v>
      </c>
      <c r="M9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6" spans="1:13" x14ac:dyDescent="0.2">
      <c r="A996" t="s">
        <v>3909</v>
      </c>
      <c r="B996" t="s">
        <v>42</v>
      </c>
      <c r="C996">
        <v>4</v>
      </c>
      <c r="D996" s="6">
        <v>470216.32</v>
      </c>
      <c r="E996" s="6">
        <v>2078295421.0999999</v>
      </c>
      <c r="F996">
        <v>23</v>
      </c>
      <c r="G996" t="s">
        <v>16</v>
      </c>
      <c r="H996">
        <v>2001</v>
      </c>
      <c r="I996">
        <v>10316</v>
      </c>
      <c r="J996">
        <v>24</v>
      </c>
      <c r="K996" s="5">
        <v>4418.8708500000002</v>
      </c>
      <c r="L996" s="6">
        <v>20444.187979999999</v>
      </c>
      <c r="M9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7" spans="1:13" x14ac:dyDescent="0.2">
      <c r="A997" t="s">
        <v>3910</v>
      </c>
      <c r="B997" t="s">
        <v>18</v>
      </c>
      <c r="C997">
        <v>7</v>
      </c>
      <c r="D997" s="6">
        <v>399830.95</v>
      </c>
      <c r="E997" s="6">
        <v>1130253070.76</v>
      </c>
      <c r="F997">
        <v>4</v>
      </c>
      <c r="G997" t="s">
        <v>33</v>
      </c>
      <c r="H997">
        <v>2002</v>
      </c>
      <c r="I997">
        <v>17496</v>
      </c>
      <c r="J997">
        <v>23</v>
      </c>
      <c r="K997" s="5">
        <v>2825.8273819999999</v>
      </c>
      <c r="L997" s="6">
        <v>99957.736900000004</v>
      </c>
      <c r="M9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8" spans="1:13" x14ac:dyDescent="0.2">
      <c r="A998" t="s">
        <v>3912</v>
      </c>
      <c r="B998" t="s">
        <v>12</v>
      </c>
      <c r="C998">
        <v>7</v>
      </c>
      <c r="D998" s="6">
        <v>266072.38</v>
      </c>
      <c r="E998" s="6">
        <v>5368628269.7399998</v>
      </c>
      <c r="F998">
        <v>8</v>
      </c>
      <c r="G998" t="s">
        <v>19</v>
      </c>
      <c r="H998">
        <v>2016</v>
      </c>
      <c r="I998">
        <v>1237</v>
      </c>
      <c r="J998">
        <v>9</v>
      </c>
      <c r="K998" s="5">
        <v>20176.322349999999</v>
      </c>
      <c r="L998" s="6">
        <v>33259.048060000001</v>
      </c>
      <c r="M9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999" spans="1:13" x14ac:dyDescent="0.2">
      <c r="A999" t="s">
        <v>3916</v>
      </c>
      <c r="B999" t="s">
        <v>24</v>
      </c>
      <c r="C999">
        <v>4</v>
      </c>
      <c r="D999" s="6">
        <v>71825.36</v>
      </c>
      <c r="E999" s="6">
        <v>27708243084.57</v>
      </c>
      <c r="F999">
        <v>3</v>
      </c>
      <c r="G999" t="s">
        <v>27</v>
      </c>
      <c r="H999">
        <v>2022</v>
      </c>
      <c r="I999">
        <v>16462</v>
      </c>
      <c r="J999">
        <v>3</v>
      </c>
      <c r="K999" s="5">
        <v>385771.42170000001</v>
      </c>
      <c r="L999" s="6">
        <v>23941.786680000001</v>
      </c>
      <c r="M9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0" spans="1:13" x14ac:dyDescent="0.2">
      <c r="A1000" t="s">
        <v>3917</v>
      </c>
      <c r="B1000" t="s">
        <v>18</v>
      </c>
      <c r="C1000">
        <v>4</v>
      </c>
      <c r="D1000" s="6">
        <v>179482.02</v>
      </c>
      <c r="E1000" s="6">
        <v>41587020781.970001</v>
      </c>
      <c r="F1000">
        <v>26</v>
      </c>
      <c r="G1000" t="s">
        <v>19</v>
      </c>
      <c r="H1000">
        <v>2022</v>
      </c>
      <c r="I1000">
        <v>18141</v>
      </c>
      <c r="J1000">
        <v>3</v>
      </c>
      <c r="K1000" s="5">
        <v>231704.77480000001</v>
      </c>
      <c r="L1000" s="6">
        <v>6903.1546609999996</v>
      </c>
      <c r="M10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1" spans="1:13" x14ac:dyDescent="0.2">
      <c r="A1001" t="s">
        <v>3919</v>
      </c>
      <c r="B1001" t="s">
        <v>49</v>
      </c>
      <c r="C1001">
        <v>6</v>
      </c>
      <c r="D1001" s="6">
        <v>259282.23</v>
      </c>
      <c r="E1001" s="6">
        <v>7977717149.54</v>
      </c>
      <c r="F1001">
        <v>3</v>
      </c>
      <c r="G1001" t="s">
        <v>33</v>
      </c>
      <c r="H1001">
        <v>2000</v>
      </c>
      <c r="I1001">
        <v>7925</v>
      </c>
      <c r="J1001">
        <v>25</v>
      </c>
      <c r="K1001" s="5">
        <v>30767.468799999999</v>
      </c>
      <c r="L1001" s="6">
        <v>86427.409400000004</v>
      </c>
      <c r="M10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2" spans="1:13" x14ac:dyDescent="0.2">
      <c r="A1002" t="s">
        <v>3924</v>
      </c>
      <c r="B1002" t="s">
        <v>42</v>
      </c>
      <c r="C1002">
        <v>1</v>
      </c>
      <c r="D1002" s="6">
        <v>487120.72</v>
      </c>
      <c r="E1002" s="6">
        <v>20075424938.029999</v>
      </c>
      <c r="F1002">
        <v>22</v>
      </c>
      <c r="G1002" t="s">
        <v>37</v>
      </c>
      <c r="H1002">
        <v>2020</v>
      </c>
      <c r="I1002">
        <v>8147</v>
      </c>
      <c r="J1002">
        <v>5</v>
      </c>
      <c r="K1002" s="5">
        <v>41211.42224</v>
      </c>
      <c r="L1002" s="6">
        <v>22141.851060000001</v>
      </c>
      <c r="M10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3" spans="1:13" x14ac:dyDescent="0.2">
      <c r="A1003" t="s">
        <v>64</v>
      </c>
      <c r="B1003" t="s">
        <v>24</v>
      </c>
      <c r="C1003">
        <v>5</v>
      </c>
      <c r="D1003" s="6">
        <v>479085.19</v>
      </c>
      <c r="E1003" s="6">
        <v>22981467971.669998</v>
      </c>
      <c r="F1003">
        <v>20</v>
      </c>
      <c r="G1003" t="s">
        <v>29</v>
      </c>
      <c r="H1003">
        <v>2001</v>
      </c>
      <c r="I1003">
        <v>3371</v>
      </c>
      <c r="J1003">
        <v>24</v>
      </c>
      <c r="K1003" s="5">
        <v>47968.481590000003</v>
      </c>
      <c r="L1003" s="6">
        <v>23954.259259999999</v>
      </c>
      <c r="M10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4" spans="1:13" x14ac:dyDescent="0.2">
      <c r="A1004" t="s">
        <v>3928</v>
      </c>
      <c r="B1004" t="s">
        <v>32</v>
      </c>
      <c r="C1004">
        <v>1</v>
      </c>
      <c r="D1004" s="6">
        <v>319531.36</v>
      </c>
      <c r="E1004" s="6">
        <v>14058005971.49</v>
      </c>
      <c r="F1004">
        <v>12</v>
      </c>
      <c r="G1004" t="s">
        <v>16</v>
      </c>
      <c r="H1004">
        <v>2003</v>
      </c>
      <c r="I1004">
        <v>15336</v>
      </c>
      <c r="J1004">
        <v>22</v>
      </c>
      <c r="K1004" s="5">
        <v>43994.69973</v>
      </c>
      <c r="L1004" s="6">
        <v>26627.613720000001</v>
      </c>
      <c r="M10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5" spans="1:13" x14ac:dyDescent="0.2">
      <c r="A1005" t="s">
        <v>3929</v>
      </c>
      <c r="B1005" t="s">
        <v>12</v>
      </c>
      <c r="C1005">
        <v>4</v>
      </c>
      <c r="D1005" s="6">
        <v>111458.86</v>
      </c>
      <c r="E1005" s="6">
        <v>37924162326.910004</v>
      </c>
      <c r="F1005">
        <v>11</v>
      </c>
      <c r="G1005" t="s">
        <v>37</v>
      </c>
      <c r="H1005">
        <v>2007</v>
      </c>
      <c r="I1005">
        <v>6128</v>
      </c>
      <c r="J1005">
        <v>18</v>
      </c>
      <c r="K1005" s="5">
        <v>340251.57400000002</v>
      </c>
      <c r="L1005" s="6">
        <v>10132.62319</v>
      </c>
      <c r="M10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6" spans="1:13" x14ac:dyDescent="0.2">
      <c r="A1006" t="s">
        <v>3933</v>
      </c>
      <c r="B1006" t="s">
        <v>9</v>
      </c>
      <c r="C1006">
        <v>4</v>
      </c>
      <c r="D1006" s="6">
        <v>415682.81</v>
      </c>
      <c r="E1006" s="6">
        <v>17540275704.32</v>
      </c>
      <c r="F1006">
        <v>9</v>
      </c>
      <c r="G1006" t="s">
        <v>27</v>
      </c>
      <c r="H1006">
        <v>2000</v>
      </c>
      <c r="I1006">
        <v>12134</v>
      </c>
      <c r="J1006">
        <v>25</v>
      </c>
      <c r="K1006" s="5">
        <v>42195.297689999999</v>
      </c>
      <c r="L1006" s="6">
        <v>46186.979169999999</v>
      </c>
      <c r="M10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7" spans="1:13" x14ac:dyDescent="0.2">
      <c r="A1007" t="s">
        <v>416</v>
      </c>
      <c r="B1007" t="s">
        <v>18</v>
      </c>
      <c r="C1007">
        <v>1</v>
      </c>
      <c r="D1007" s="6">
        <v>215448.26</v>
      </c>
      <c r="E1007" s="6">
        <v>38110446449.050003</v>
      </c>
      <c r="F1007">
        <v>7</v>
      </c>
      <c r="G1007" t="s">
        <v>13</v>
      </c>
      <c r="H1007">
        <v>2013</v>
      </c>
      <c r="I1007">
        <v>16003</v>
      </c>
      <c r="J1007">
        <v>12</v>
      </c>
      <c r="K1007" s="5">
        <v>176888.0877</v>
      </c>
      <c r="L1007" s="6">
        <v>30778.323090000002</v>
      </c>
      <c r="M10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8" spans="1:13" x14ac:dyDescent="0.2">
      <c r="A1008" t="s">
        <v>3935</v>
      </c>
      <c r="B1008" t="s">
        <v>15</v>
      </c>
      <c r="C1008">
        <v>3</v>
      </c>
      <c r="D1008" s="6">
        <v>223388.26</v>
      </c>
      <c r="E1008" s="6">
        <v>7824011429.6099997</v>
      </c>
      <c r="F1008">
        <v>7</v>
      </c>
      <c r="G1008" t="s">
        <v>19</v>
      </c>
      <c r="H1008">
        <v>2011</v>
      </c>
      <c r="I1008">
        <v>8121</v>
      </c>
      <c r="J1008">
        <v>14</v>
      </c>
      <c r="K1008" s="5">
        <v>35023.273889999997</v>
      </c>
      <c r="L1008" s="6">
        <v>31912.60787</v>
      </c>
      <c r="M10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09" spans="1:13" x14ac:dyDescent="0.2">
      <c r="A1009" t="s">
        <v>3939</v>
      </c>
      <c r="B1009" t="s">
        <v>24</v>
      </c>
      <c r="C1009">
        <v>1</v>
      </c>
      <c r="D1009" s="6">
        <v>151712.95999999999</v>
      </c>
      <c r="E1009" s="6">
        <v>42821863461.540001</v>
      </c>
      <c r="F1009">
        <v>46</v>
      </c>
      <c r="G1009" t="s">
        <v>37</v>
      </c>
      <c r="H1009">
        <v>2010</v>
      </c>
      <c r="I1009">
        <v>1486</v>
      </c>
      <c r="J1009">
        <v>15</v>
      </c>
      <c r="K1009" s="5">
        <v>282254.8003</v>
      </c>
      <c r="L1009" s="6">
        <v>3298.1078659999998</v>
      </c>
      <c r="M10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0" spans="1:13" x14ac:dyDescent="0.2">
      <c r="A1010" t="s">
        <v>3942</v>
      </c>
      <c r="B1010" t="s">
        <v>15</v>
      </c>
      <c r="C1010">
        <v>9</v>
      </c>
      <c r="D1010" s="6">
        <v>326078.82</v>
      </c>
      <c r="E1010" s="6">
        <v>11810562301.290001</v>
      </c>
      <c r="F1010">
        <v>10</v>
      </c>
      <c r="G1010" t="s">
        <v>35</v>
      </c>
      <c r="H1010">
        <v>2002</v>
      </c>
      <c r="I1010">
        <v>19607</v>
      </c>
      <c r="J1010">
        <v>23</v>
      </c>
      <c r="K1010" s="5">
        <v>36218.96099</v>
      </c>
      <c r="L1010" s="6">
        <v>32607.882450000001</v>
      </c>
      <c r="M10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1" spans="1:13" x14ac:dyDescent="0.2">
      <c r="A1011" t="s">
        <v>3946</v>
      </c>
      <c r="B1011" t="s">
        <v>15</v>
      </c>
      <c r="C1011">
        <v>10</v>
      </c>
      <c r="D1011" s="6">
        <v>18774.259999999998</v>
      </c>
      <c r="E1011" s="6">
        <v>34951277333.190002</v>
      </c>
      <c r="F1011">
        <v>13</v>
      </c>
      <c r="G1011" t="s">
        <v>19</v>
      </c>
      <c r="H1011">
        <v>2011</v>
      </c>
      <c r="I1011">
        <v>18146</v>
      </c>
      <c r="J1011">
        <v>14</v>
      </c>
      <c r="K1011" s="5">
        <v>1861658.172</v>
      </c>
      <c r="L1011" s="6">
        <v>1444.1740119999999</v>
      </c>
      <c r="M10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2" spans="1:13" x14ac:dyDescent="0.2">
      <c r="A1012" t="s">
        <v>3948</v>
      </c>
      <c r="B1012" t="s">
        <v>32</v>
      </c>
      <c r="C1012">
        <v>2</v>
      </c>
      <c r="D1012" s="6">
        <v>293596.17</v>
      </c>
      <c r="E1012" s="6">
        <v>8175678306.8199997</v>
      </c>
      <c r="F1012">
        <v>10</v>
      </c>
      <c r="G1012" t="s">
        <v>16</v>
      </c>
      <c r="H1012">
        <v>2005</v>
      </c>
      <c r="I1012">
        <v>4091</v>
      </c>
      <c r="J1012">
        <v>20</v>
      </c>
      <c r="K1012" s="5">
        <v>27845.678879999999</v>
      </c>
      <c r="L1012" s="6">
        <v>29359.617139999998</v>
      </c>
      <c r="M10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3" spans="1:13" x14ac:dyDescent="0.2">
      <c r="A1013" t="s">
        <v>3951</v>
      </c>
      <c r="B1013" t="s">
        <v>12</v>
      </c>
      <c r="C1013">
        <v>6</v>
      </c>
      <c r="D1013" s="6">
        <v>404267.42</v>
      </c>
      <c r="E1013" s="6">
        <v>6821929693.54</v>
      </c>
      <c r="F1013">
        <v>5</v>
      </c>
      <c r="G1013" t="s">
        <v>29</v>
      </c>
      <c r="H1013">
        <v>2002</v>
      </c>
      <c r="I1013">
        <v>17768</v>
      </c>
      <c r="J1013">
        <v>23</v>
      </c>
      <c r="K1013" s="5">
        <v>16873.794440000001</v>
      </c>
      <c r="L1013" s="6">
        <v>80853.484989999997</v>
      </c>
      <c r="M10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4" spans="1:13" x14ac:dyDescent="0.2">
      <c r="A1014" t="s">
        <v>3963</v>
      </c>
      <c r="B1014" t="s">
        <v>15</v>
      </c>
      <c r="C1014">
        <v>1</v>
      </c>
      <c r="D1014" s="6">
        <v>1183.5999999999999</v>
      </c>
      <c r="E1014" s="6">
        <v>21880888639.470001</v>
      </c>
      <c r="F1014">
        <v>13</v>
      </c>
      <c r="G1014" t="s">
        <v>35</v>
      </c>
      <c r="H1014">
        <v>2001</v>
      </c>
      <c r="I1014">
        <v>18699</v>
      </c>
      <c r="J1014">
        <v>24</v>
      </c>
      <c r="K1014" s="5">
        <v>18486717.66</v>
      </c>
      <c r="L1014" s="7">
        <v>91.046188920000006</v>
      </c>
      <c r="M10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5" spans="1:13" x14ac:dyDescent="0.2">
      <c r="A1015" t="s">
        <v>3964</v>
      </c>
      <c r="B1015" t="s">
        <v>42</v>
      </c>
      <c r="C1015">
        <v>2</v>
      </c>
      <c r="D1015" s="6">
        <v>452658.52</v>
      </c>
      <c r="E1015" s="6">
        <v>967745711.35000002</v>
      </c>
      <c r="F1015">
        <v>16</v>
      </c>
      <c r="G1015" t="s">
        <v>19</v>
      </c>
      <c r="H1015">
        <v>2010</v>
      </c>
      <c r="I1015">
        <v>19058</v>
      </c>
      <c r="J1015">
        <v>15</v>
      </c>
      <c r="K1015" s="5">
        <v>2136.9155909999999</v>
      </c>
      <c r="L1015" s="6">
        <v>28291.157620000002</v>
      </c>
      <c r="M10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6" spans="1:13" x14ac:dyDescent="0.2">
      <c r="A1016" t="s">
        <v>419</v>
      </c>
      <c r="B1016" t="s">
        <v>9</v>
      </c>
      <c r="C1016">
        <v>8</v>
      </c>
      <c r="D1016" s="6">
        <v>433019.8</v>
      </c>
      <c r="E1016" s="6">
        <v>69562408608.009995</v>
      </c>
      <c r="F1016">
        <v>40</v>
      </c>
      <c r="G1016" t="s">
        <v>37</v>
      </c>
      <c r="H1016">
        <v>2001</v>
      </c>
      <c r="I1016">
        <v>17188</v>
      </c>
      <c r="J1016">
        <v>24</v>
      </c>
      <c r="K1016" s="5">
        <v>160643.86869999999</v>
      </c>
      <c r="L1016" s="6">
        <v>10825.49495</v>
      </c>
      <c r="M10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7" spans="1:13" x14ac:dyDescent="0.2">
      <c r="A1017" t="s">
        <v>3965</v>
      </c>
      <c r="B1017" t="s">
        <v>49</v>
      </c>
      <c r="C1017">
        <v>2</v>
      </c>
      <c r="D1017" s="6">
        <v>341348.84</v>
      </c>
      <c r="E1017" s="6">
        <v>737814156.88999999</v>
      </c>
      <c r="F1017">
        <v>15</v>
      </c>
      <c r="G1017" t="s">
        <v>35</v>
      </c>
      <c r="H1017">
        <v>2012</v>
      </c>
      <c r="I1017">
        <v>7779</v>
      </c>
      <c r="J1017">
        <v>13</v>
      </c>
      <c r="K1017" s="5">
        <v>2160.466739</v>
      </c>
      <c r="L1017" s="6">
        <v>22756.589110000001</v>
      </c>
      <c r="M10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8" spans="1:13" x14ac:dyDescent="0.2">
      <c r="A1018" t="s">
        <v>3967</v>
      </c>
      <c r="B1018" t="s">
        <v>42</v>
      </c>
      <c r="C1018">
        <v>7</v>
      </c>
      <c r="D1018" s="6">
        <v>109162.97</v>
      </c>
      <c r="E1018" s="6">
        <v>33619462075.330002</v>
      </c>
      <c r="F1018">
        <v>13</v>
      </c>
      <c r="G1018" t="s">
        <v>19</v>
      </c>
      <c r="H1018">
        <v>2003</v>
      </c>
      <c r="I1018">
        <v>12909</v>
      </c>
      <c r="J1018">
        <v>22</v>
      </c>
      <c r="K1018" s="5">
        <v>307973.96110000001</v>
      </c>
      <c r="L1018" s="6">
        <v>8397.151699</v>
      </c>
      <c r="M10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19" spans="1:13" x14ac:dyDescent="0.2">
      <c r="A1019" t="s">
        <v>3978</v>
      </c>
      <c r="B1019" t="s">
        <v>24</v>
      </c>
      <c r="C1019">
        <v>3</v>
      </c>
      <c r="D1019" s="6">
        <v>296919.99</v>
      </c>
      <c r="E1019" s="6">
        <v>7145145339</v>
      </c>
      <c r="F1019">
        <v>10</v>
      </c>
      <c r="G1019" t="s">
        <v>10</v>
      </c>
      <c r="H1019">
        <v>2002</v>
      </c>
      <c r="I1019">
        <v>1616</v>
      </c>
      <c r="J1019">
        <v>23</v>
      </c>
      <c r="K1019" s="5">
        <v>24063.211149999999</v>
      </c>
      <c r="L1019" s="6">
        <v>29691.999019999999</v>
      </c>
      <c r="M10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0" spans="1:13" x14ac:dyDescent="0.2">
      <c r="A1020" t="s">
        <v>3984</v>
      </c>
      <c r="B1020" t="s">
        <v>12</v>
      </c>
      <c r="C1020">
        <v>9</v>
      </c>
      <c r="D1020" s="6">
        <v>359965.55</v>
      </c>
      <c r="E1020" s="6">
        <v>7545730474.4799995</v>
      </c>
      <c r="F1020">
        <v>10</v>
      </c>
      <c r="G1020" t="s">
        <v>35</v>
      </c>
      <c r="H1020">
        <v>2019</v>
      </c>
      <c r="I1020">
        <v>13609</v>
      </c>
      <c r="J1020">
        <v>6</v>
      </c>
      <c r="K1020" s="5">
        <v>20961.368579999998</v>
      </c>
      <c r="L1020" s="6">
        <v>35996.554709999997</v>
      </c>
      <c r="M10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1" spans="1:13" x14ac:dyDescent="0.2">
      <c r="A1021" t="s">
        <v>3986</v>
      </c>
      <c r="B1021" t="s">
        <v>15</v>
      </c>
      <c r="C1021">
        <v>5</v>
      </c>
      <c r="D1021" s="6">
        <v>447772.73</v>
      </c>
      <c r="E1021" s="6">
        <v>10014861358.18</v>
      </c>
      <c r="F1021">
        <v>10</v>
      </c>
      <c r="G1021" t="s">
        <v>27</v>
      </c>
      <c r="H1021">
        <v>2005</v>
      </c>
      <c r="I1021">
        <v>12933</v>
      </c>
      <c r="J1021">
        <v>20</v>
      </c>
      <c r="K1021" s="5">
        <v>22364.947380000001</v>
      </c>
      <c r="L1021" s="6">
        <v>44777.273179999997</v>
      </c>
      <c r="M10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2" spans="1:13" x14ac:dyDescent="0.2">
      <c r="A1022" t="s">
        <v>3987</v>
      </c>
      <c r="B1022" t="s">
        <v>42</v>
      </c>
      <c r="C1022">
        <v>10</v>
      </c>
      <c r="D1022" s="6">
        <v>472647.67999999999</v>
      </c>
      <c r="E1022" s="6">
        <v>2143775024</v>
      </c>
      <c r="F1022">
        <v>16</v>
      </c>
      <c r="G1022" t="s">
        <v>27</v>
      </c>
      <c r="H1022">
        <v>2020</v>
      </c>
      <c r="I1022">
        <v>3086</v>
      </c>
      <c r="J1022">
        <v>5</v>
      </c>
      <c r="K1022" s="5">
        <v>4534.6723590000001</v>
      </c>
      <c r="L1022" s="6">
        <v>29540.480080000001</v>
      </c>
      <c r="M10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3" spans="1:13" x14ac:dyDescent="0.2">
      <c r="A1023" t="s">
        <v>3990</v>
      </c>
      <c r="B1023" t="s">
        <v>24</v>
      </c>
      <c r="C1023">
        <v>6</v>
      </c>
      <c r="D1023" s="6">
        <v>141343.6</v>
      </c>
      <c r="E1023" s="6">
        <v>695397097.95000005</v>
      </c>
      <c r="F1023">
        <v>7</v>
      </c>
      <c r="G1023" t="s">
        <v>33</v>
      </c>
      <c r="H1023">
        <v>2015</v>
      </c>
      <c r="I1023">
        <v>4614</v>
      </c>
      <c r="J1023">
        <v>10</v>
      </c>
      <c r="K1023" s="5">
        <v>4918.9052689999999</v>
      </c>
      <c r="L1023" s="6">
        <v>20191.942149999999</v>
      </c>
      <c r="M10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4" spans="1:13" x14ac:dyDescent="0.2">
      <c r="A1024" t="s">
        <v>422</v>
      </c>
      <c r="B1024" t="s">
        <v>12</v>
      </c>
      <c r="C1024">
        <v>5</v>
      </c>
      <c r="D1024" s="6">
        <v>415519.52</v>
      </c>
      <c r="E1024" s="6">
        <v>132192399.34</v>
      </c>
      <c r="F1024">
        <v>17</v>
      </c>
      <c r="G1024" t="s">
        <v>33</v>
      </c>
      <c r="H1024">
        <v>2006</v>
      </c>
      <c r="I1024">
        <v>9059</v>
      </c>
      <c r="J1024">
        <v>19</v>
      </c>
      <c r="K1024" s="5">
        <v>317.13763890000001</v>
      </c>
      <c r="L1024" s="6">
        <v>24442.32476</v>
      </c>
      <c r="M10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5" spans="1:13" x14ac:dyDescent="0.2">
      <c r="A1025" t="s">
        <v>3999</v>
      </c>
      <c r="B1025" t="s">
        <v>9</v>
      </c>
      <c r="C1025">
        <v>4</v>
      </c>
      <c r="D1025" s="6">
        <v>45810.49</v>
      </c>
      <c r="E1025" s="6">
        <v>13355916301.209999</v>
      </c>
      <c r="F1025">
        <v>2</v>
      </c>
      <c r="G1025" t="s">
        <v>21</v>
      </c>
      <c r="H1025">
        <v>2004</v>
      </c>
      <c r="I1025">
        <v>9643</v>
      </c>
      <c r="J1025">
        <v>21</v>
      </c>
      <c r="K1025" s="5">
        <v>291546.11589999998</v>
      </c>
      <c r="L1025" s="6">
        <v>22905.24511</v>
      </c>
      <c r="M10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6" spans="1:13" x14ac:dyDescent="0.2">
      <c r="A1026" t="s">
        <v>4002</v>
      </c>
      <c r="B1026" t="s">
        <v>24</v>
      </c>
      <c r="C1026">
        <v>9</v>
      </c>
      <c r="D1026" s="6">
        <v>285213.71000000002</v>
      </c>
      <c r="E1026" s="6">
        <v>487346343.67000002</v>
      </c>
      <c r="F1026">
        <v>12</v>
      </c>
      <c r="G1026" t="s">
        <v>33</v>
      </c>
      <c r="H1026">
        <v>2000</v>
      </c>
      <c r="I1026">
        <v>7847</v>
      </c>
      <c r="J1026">
        <v>25</v>
      </c>
      <c r="K1026" s="5">
        <v>1707.70589</v>
      </c>
      <c r="L1026" s="6">
        <v>23767.80905</v>
      </c>
      <c r="M10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7" spans="1:13" x14ac:dyDescent="0.2">
      <c r="A1027" t="s">
        <v>4004</v>
      </c>
      <c r="B1027" t="s">
        <v>24</v>
      </c>
      <c r="C1027">
        <v>10</v>
      </c>
      <c r="D1027" s="6">
        <v>116727.48</v>
      </c>
      <c r="E1027" s="6">
        <v>30238616398.630001</v>
      </c>
      <c r="F1027">
        <v>33</v>
      </c>
      <c r="G1027" t="s">
        <v>29</v>
      </c>
      <c r="H1027">
        <v>2008</v>
      </c>
      <c r="I1027">
        <v>15832</v>
      </c>
      <c r="J1027">
        <v>17</v>
      </c>
      <c r="K1027" s="5">
        <v>259052.09760000001</v>
      </c>
      <c r="L1027" s="6">
        <v>3537.196496</v>
      </c>
      <c r="M10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8" spans="1:13" x14ac:dyDescent="0.2">
      <c r="A1028" t="s">
        <v>4008</v>
      </c>
      <c r="B1028" t="s">
        <v>12</v>
      </c>
      <c r="C1028">
        <v>9</v>
      </c>
      <c r="D1028" s="6">
        <v>342015.11</v>
      </c>
      <c r="E1028" s="6">
        <v>1619667018.5999999</v>
      </c>
      <c r="F1028">
        <v>16</v>
      </c>
      <c r="G1028" t="s">
        <v>10</v>
      </c>
      <c r="H1028">
        <v>2007</v>
      </c>
      <c r="I1028">
        <v>6581</v>
      </c>
      <c r="J1028">
        <v>18</v>
      </c>
      <c r="K1028" s="5">
        <v>4734.6592170000004</v>
      </c>
      <c r="L1028" s="6">
        <v>21375.944510000001</v>
      </c>
      <c r="M10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29" spans="1:13" x14ac:dyDescent="0.2">
      <c r="A1029" t="s">
        <v>4010</v>
      </c>
      <c r="B1029" t="s">
        <v>32</v>
      </c>
      <c r="C1029">
        <v>5</v>
      </c>
      <c r="D1029" s="6">
        <v>6535.58</v>
      </c>
      <c r="E1029" s="6">
        <v>10752939283.08</v>
      </c>
      <c r="F1029">
        <v>13</v>
      </c>
      <c r="G1029" t="s">
        <v>29</v>
      </c>
      <c r="H1029">
        <v>2007</v>
      </c>
      <c r="I1029">
        <v>10983</v>
      </c>
      <c r="J1029">
        <v>18</v>
      </c>
      <c r="K1029" s="5">
        <v>1645292.416</v>
      </c>
      <c r="L1029" s="6">
        <v>502.73657429999997</v>
      </c>
      <c r="M10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0" spans="1:13" x14ac:dyDescent="0.2">
      <c r="A1030" t="s">
        <v>4011</v>
      </c>
      <c r="B1030" t="s">
        <v>42</v>
      </c>
      <c r="C1030">
        <v>5</v>
      </c>
      <c r="D1030" s="6">
        <v>162613.31</v>
      </c>
      <c r="E1030" s="6">
        <v>24930108227.16</v>
      </c>
      <c r="F1030">
        <v>1</v>
      </c>
      <c r="G1030" t="s">
        <v>13</v>
      </c>
      <c r="H1030">
        <v>2022</v>
      </c>
      <c r="I1030">
        <v>341</v>
      </c>
      <c r="J1030">
        <v>3</v>
      </c>
      <c r="K1030" s="5">
        <v>153308.149</v>
      </c>
      <c r="L1030" s="6">
        <v>162613.31039999999</v>
      </c>
      <c r="M10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1" spans="1:13" x14ac:dyDescent="0.2">
      <c r="A1031" t="s">
        <v>4012</v>
      </c>
      <c r="B1031" t="s">
        <v>24</v>
      </c>
      <c r="C1031">
        <v>9</v>
      </c>
      <c r="D1031" s="6">
        <v>379492.38</v>
      </c>
      <c r="E1031" s="6">
        <v>17838567188.849998</v>
      </c>
      <c r="F1031">
        <v>10</v>
      </c>
      <c r="G1031" t="s">
        <v>29</v>
      </c>
      <c r="H1031">
        <v>2008</v>
      </c>
      <c r="I1031">
        <v>14178</v>
      </c>
      <c r="J1031">
        <v>17</v>
      </c>
      <c r="K1031" s="5">
        <v>47005.390469999998</v>
      </c>
      <c r="L1031" s="6">
        <v>37949.238409999998</v>
      </c>
      <c r="M10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2" spans="1:13" x14ac:dyDescent="0.2">
      <c r="A1032" t="s">
        <v>4013</v>
      </c>
      <c r="B1032" t="s">
        <v>49</v>
      </c>
      <c r="C1032">
        <v>7</v>
      </c>
      <c r="D1032" s="6">
        <v>474624.03</v>
      </c>
      <c r="E1032" s="6">
        <v>2180413684.54</v>
      </c>
      <c r="F1032">
        <v>21</v>
      </c>
      <c r="G1032" t="s">
        <v>13</v>
      </c>
      <c r="H1032">
        <v>2017</v>
      </c>
      <c r="I1032">
        <v>9739</v>
      </c>
      <c r="J1032">
        <v>8</v>
      </c>
      <c r="K1032" s="5">
        <v>4592.9807700000001</v>
      </c>
      <c r="L1032" s="6">
        <v>22601.144469999999</v>
      </c>
      <c r="M10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3" spans="1:13" x14ac:dyDescent="0.2">
      <c r="A1033" t="s">
        <v>4021</v>
      </c>
      <c r="B1033" t="s">
        <v>12</v>
      </c>
      <c r="C1033">
        <v>4</v>
      </c>
      <c r="D1033" s="6">
        <v>241089.56</v>
      </c>
      <c r="E1033" s="6">
        <v>3842509366.27</v>
      </c>
      <c r="F1033">
        <v>8</v>
      </c>
      <c r="G1033" t="s">
        <v>10</v>
      </c>
      <c r="H1033">
        <v>2021</v>
      </c>
      <c r="I1033">
        <v>4391</v>
      </c>
      <c r="J1033">
        <v>4</v>
      </c>
      <c r="K1033" s="5">
        <v>15937.09966</v>
      </c>
      <c r="L1033" s="6">
        <v>30136.194469999999</v>
      </c>
      <c r="M10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4" spans="1:13" x14ac:dyDescent="0.2">
      <c r="A1034" t="s">
        <v>4022</v>
      </c>
      <c r="B1034" t="s">
        <v>24</v>
      </c>
      <c r="C1034">
        <v>2</v>
      </c>
      <c r="D1034" s="6">
        <v>391655.24</v>
      </c>
      <c r="E1034" s="6">
        <v>13608278289.76</v>
      </c>
      <c r="F1034">
        <v>18</v>
      </c>
      <c r="G1034" t="s">
        <v>27</v>
      </c>
      <c r="H1034">
        <v>2018</v>
      </c>
      <c r="I1034">
        <v>4437</v>
      </c>
      <c r="J1034">
        <v>7</v>
      </c>
      <c r="K1034" s="5">
        <v>34744.554250000001</v>
      </c>
      <c r="L1034" s="6">
        <v>21758.62429</v>
      </c>
      <c r="M10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5" spans="1:13" x14ac:dyDescent="0.2">
      <c r="A1035" t="s">
        <v>4026</v>
      </c>
      <c r="B1035" t="s">
        <v>42</v>
      </c>
      <c r="C1035">
        <v>9</v>
      </c>
      <c r="D1035" s="6">
        <v>418041.33</v>
      </c>
      <c r="E1035" s="6">
        <v>20340979245.279999</v>
      </c>
      <c r="F1035">
        <v>20</v>
      </c>
      <c r="G1035" t="s">
        <v>37</v>
      </c>
      <c r="H1035">
        <v>2008</v>
      </c>
      <c r="I1035">
        <v>12256</v>
      </c>
      <c r="J1035">
        <v>17</v>
      </c>
      <c r="K1035" s="5">
        <v>48656.819029999999</v>
      </c>
      <c r="L1035" s="6">
        <v>20902.066360000001</v>
      </c>
      <c r="M10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6" spans="1:13" x14ac:dyDescent="0.2">
      <c r="A1036" t="s">
        <v>4027</v>
      </c>
      <c r="B1036" t="s">
        <v>12</v>
      </c>
      <c r="C1036">
        <v>2</v>
      </c>
      <c r="D1036" s="6">
        <v>209850.37</v>
      </c>
      <c r="E1036" s="6">
        <v>4480658655.7299995</v>
      </c>
      <c r="F1036">
        <v>3</v>
      </c>
      <c r="G1036" t="s">
        <v>13</v>
      </c>
      <c r="H1036">
        <v>2011</v>
      </c>
      <c r="I1036">
        <v>2886</v>
      </c>
      <c r="J1036">
        <v>14</v>
      </c>
      <c r="K1036" s="5">
        <v>21350.683420000001</v>
      </c>
      <c r="L1036" s="6">
        <v>69950.123170000006</v>
      </c>
      <c r="M10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7" spans="1:13" x14ac:dyDescent="0.2">
      <c r="A1037" t="s">
        <v>4029</v>
      </c>
      <c r="B1037" t="s">
        <v>24</v>
      </c>
      <c r="C1037">
        <v>2</v>
      </c>
      <c r="D1037" s="6">
        <v>423699.01</v>
      </c>
      <c r="E1037" s="6">
        <v>7655017351.5</v>
      </c>
      <c r="F1037">
        <v>21</v>
      </c>
      <c r="G1037" t="s">
        <v>13</v>
      </c>
      <c r="H1037">
        <v>2017</v>
      </c>
      <c r="I1037">
        <v>12044</v>
      </c>
      <c r="J1037">
        <v>8</v>
      </c>
      <c r="K1037" s="5">
        <v>18066.11177</v>
      </c>
      <c r="L1037" s="6">
        <v>20176.14329</v>
      </c>
      <c r="M10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8" spans="1:13" x14ac:dyDescent="0.2">
      <c r="A1038" t="s">
        <v>4033</v>
      </c>
      <c r="B1038" t="s">
        <v>12</v>
      </c>
      <c r="C1038">
        <v>8</v>
      </c>
      <c r="D1038" s="6">
        <v>285471.61</v>
      </c>
      <c r="E1038" s="6">
        <v>4543664307.3199997</v>
      </c>
      <c r="F1038">
        <v>9</v>
      </c>
      <c r="G1038" t="s">
        <v>27</v>
      </c>
      <c r="H1038">
        <v>2004</v>
      </c>
      <c r="I1038">
        <v>6935</v>
      </c>
      <c r="J1038">
        <v>21</v>
      </c>
      <c r="K1038" s="5">
        <v>15915.343720000001</v>
      </c>
      <c r="L1038" s="6">
        <v>31719.068050000002</v>
      </c>
      <c r="M10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39" spans="1:13" x14ac:dyDescent="0.2">
      <c r="A1039" t="s">
        <v>426</v>
      </c>
      <c r="B1039" t="s">
        <v>12</v>
      </c>
      <c r="C1039">
        <v>9</v>
      </c>
      <c r="D1039" s="6">
        <v>98721.2</v>
      </c>
      <c r="E1039" s="6">
        <v>31281489646.720001</v>
      </c>
      <c r="F1039">
        <v>43</v>
      </c>
      <c r="G1039" t="s">
        <v>19</v>
      </c>
      <c r="H1039">
        <v>2020</v>
      </c>
      <c r="I1039">
        <v>17852</v>
      </c>
      <c r="J1039">
        <v>5</v>
      </c>
      <c r="K1039" s="5">
        <v>316866.00520000001</v>
      </c>
      <c r="L1039" s="6">
        <v>2295.841762</v>
      </c>
      <c r="M10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0" spans="1:13" x14ac:dyDescent="0.2">
      <c r="A1040" t="s">
        <v>4054</v>
      </c>
      <c r="B1040" t="s">
        <v>42</v>
      </c>
      <c r="C1040">
        <v>3</v>
      </c>
      <c r="D1040" s="6">
        <v>336837.22</v>
      </c>
      <c r="E1040" s="6">
        <v>14886313588.76</v>
      </c>
      <c r="F1040">
        <v>4</v>
      </c>
      <c r="G1040" t="s">
        <v>35</v>
      </c>
      <c r="H1040">
        <v>2023</v>
      </c>
      <c r="I1040">
        <v>3402</v>
      </c>
      <c r="J1040">
        <v>2</v>
      </c>
      <c r="K1040" s="5">
        <v>44193.384700000002</v>
      </c>
      <c r="L1040" s="6">
        <v>84209.304480000006</v>
      </c>
      <c r="M10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1" spans="1:13" x14ac:dyDescent="0.2">
      <c r="A1041" t="s">
        <v>428</v>
      </c>
      <c r="B1041" t="s">
        <v>24</v>
      </c>
      <c r="C1041">
        <v>2</v>
      </c>
      <c r="D1041" s="6">
        <v>478644.61</v>
      </c>
      <c r="E1041" s="6">
        <v>1877380572.4300001</v>
      </c>
      <c r="F1041">
        <v>20</v>
      </c>
      <c r="G1041" t="s">
        <v>10</v>
      </c>
      <c r="H1041">
        <v>2020</v>
      </c>
      <c r="I1041">
        <v>5271</v>
      </c>
      <c r="J1041">
        <v>5</v>
      </c>
      <c r="K1041" s="5">
        <v>3921.2849609999998</v>
      </c>
      <c r="L1041" s="6">
        <v>23932.23072</v>
      </c>
      <c r="M10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2" spans="1:13" x14ac:dyDescent="0.2">
      <c r="A1042" t="s">
        <v>4055</v>
      </c>
      <c r="B1042" t="s">
        <v>9</v>
      </c>
      <c r="C1042">
        <v>8</v>
      </c>
      <c r="D1042" s="6">
        <v>398265.53</v>
      </c>
      <c r="E1042" s="6">
        <v>1923202977.8699999</v>
      </c>
      <c r="F1042">
        <v>2</v>
      </c>
      <c r="G1042" t="s">
        <v>35</v>
      </c>
      <c r="H1042">
        <v>2002</v>
      </c>
      <c r="I1042">
        <v>1659</v>
      </c>
      <c r="J1042">
        <v>23</v>
      </c>
      <c r="K1042" s="5">
        <v>4827.9466510000002</v>
      </c>
      <c r="L1042" s="6">
        <v>199132.76300000001</v>
      </c>
      <c r="M10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3" spans="1:13" x14ac:dyDescent="0.2">
      <c r="A1043" t="s">
        <v>4056</v>
      </c>
      <c r="B1043" t="s">
        <v>42</v>
      </c>
      <c r="C1043">
        <v>1</v>
      </c>
      <c r="D1043" s="6">
        <v>473753.99</v>
      </c>
      <c r="E1043" s="6">
        <v>1907152970.1500001</v>
      </c>
      <c r="F1043">
        <v>3</v>
      </c>
      <c r="G1043" t="s">
        <v>33</v>
      </c>
      <c r="H1043">
        <v>2000</v>
      </c>
      <c r="I1043">
        <v>8353</v>
      </c>
      <c r="J1043">
        <v>25</v>
      </c>
      <c r="K1043" s="5">
        <v>4024.6187719999998</v>
      </c>
      <c r="L1043" s="6">
        <v>157917.99789999999</v>
      </c>
      <c r="M10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4" spans="1:13" x14ac:dyDescent="0.2">
      <c r="A1044" t="s">
        <v>4058</v>
      </c>
      <c r="B1044" t="s">
        <v>32</v>
      </c>
      <c r="C1044">
        <v>2</v>
      </c>
      <c r="D1044" s="6">
        <v>392750.6</v>
      </c>
      <c r="E1044" s="6">
        <v>1859131621.21</v>
      </c>
      <c r="F1044">
        <v>18</v>
      </c>
      <c r="G1044" t="s">
        <v>21</v>
      </c>
      <c r="H1044">
        <v>2002</v>
      </c>
      <c r="I1044">
        <v>2456</v>
      </c>
      <c r="J1044">
        <v>23</v>
      </c>
      <c r="K1044" s="5">
        <v>4732.618837</v>
      </c>
      <c r="L1044" s="6">
        <v>21819.477579999999</v>
      </c>
      <c r="M10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5" spans="1:13" x14ac:dyDescent="0.2">
      <c r="A1045" t="s">
        <v>4059</v>
      </c>
      <c r="B1045" t="s">
        <v>15</v>
      </c>
      <c r="C1045">
        <v>4</v>
      </c>
      <c r="D1045" s="6">
        <v>490189.09</v>
      </c>
      <c r="E1045" s="6">
        <v>12131552174.76</v>
      </c>
      <c r="F1045">
        <v>16</v>
      </c>
      <c r="G1045" t="s">
        <v>35</v>
      </c>
      <c r="H1045">
        <v>2000</v>
      </c>
      <c r="I1045">
        <v>10302</v>
      </c>
      <c r="J1045">
        <v>25</v>
      </c>
      <c r="K1045" s="5">
        <v>24747.719430000001</v>
      </c>
      <c r="L1045" s="6">
        <v>30636.817920000001</v>
      </c>
      <c r="M10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6" spans="1:13" x14ac:dyDescent="0.2">
      <c r="A1046" t="s">
        <v>4061</v>
      </c>
      <c r="B1046" t="s">
        <v>18</v>
      </c>
      <c r="C1046">
        <v>10</v>
      </c>
      <c r="D1046" s="6">
        <v>401585.98</v>
      </c>
      <c r="E1046" s="6">
        <v>9455012127.8700008</v>
      </c>
      <c r="F1046">
        <v>11</v>
      </c>
      <c r="G1046" t="s">
        <v>19</v>
      </c>
      <c r="H1046">
        <v>2004</v>
      </c>
      <c r="I1046">
        <v>19985</v>
      </c>
      <c r="J1046">
        <v>21</v>
      </c>
      <c r="K1046" s="5">
        <v>23543.179029999999</v>
      </c>
      <c r="L1046" s="6">
        <v>36507.816039999998</v>
      </c>
      <c r="M10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7" spans="1:13" x14ac:dyDescent="0.2">
      <c r="A1047" t="s">
        <v>4063</v>
      </c>
      <c r="B1047" t="s">
        <v>9</v>
      </c>
      <c r="C1047">
        <v>1</v>
      </c>
      <c r="D1047" s="6">
        <v>486383.78</v>
      </c>
      <c r="E1047" s="6">
        <v>16348511724.15</v>
      </c>
      <c r="F1047">
        <v>1</v>
      </c>
      <c r="G1047" t="s">
        <v>27</v>
      </c>
      <c r="H1047">
        <v>2006</v>
      </c>
      <c r="I1047">
        <v>10425</v>
      </c>
      <c r="J1047">
        <v>19</v>
      </c>
      <c r="K1047" s="5">
        <v>33611.370080000001</v>
      </c>
      <c r="L1047" s="6">
        <v>486383.78330000001</v>
      </c>
      <c r="M10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8" spans="1:13" x14ac:dyDescent="0.2">
      <c r="A1048" t="s">
        <v>4068</v>
      </c>
      <c r="B1048" t="s">
        <v>12</v>
      </c>
      <c r="C1048">
        <v>1</v>
      </c>
      <c r="D1048" s="6">
        <v>342288.98</v>
      </c>
      <c r="E1048" s="6">
        <v>9280828113.0400009</v>
      </c>
      <c r="F1048">
        <v>17</v>
      </c>
      <c r="G1048" t="s">
        <v>27</v>
      </c>
      <c r="H1048">
        <v>2017</v>
      </c>
      <c r="I1048">
        <v>968</v>
      </c>
      <c r="J1048">
        <v>8</v>
      </c>
      <c r="K1048" s="5">
        <v>27113.013620000002</v>
      </c>
      <c r="L1048" s="6">
        <v>20134.645990000001</v>
      </c>
      <c r="M10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49" spans="1:13" x14ac:dyDescent="0.2">
      <c r="A1049" t="s">
        <v>4074</v>
      </c>
      <c r="B1049" t="s">
        <v>9</v>
      </c>
      <c r="C1049">
        <v>7</v>
      </c>
      <c r="D1049" s="6">
        <v>313764.17</v>
      </c>
      <c r="E1049" s="6">
        <v>14342304190.5</v>
      </c>
      <c r="F1049">
        <v>15</v>
      </c>
      <c r="G1049" t="s">
        <v>33</v>
      </c>
      <c r="H1049">
        <v>2012</v>
      </c>
      <c r="I1049">
        <v>17197</v>
      </c>
      <c r="J1049">
        <v>13</v>
      </c>
      <c r="K1049" s="5">
        <v>45709.458689999999</v>
      </c>
      <c r="L1049" s="6">
        <v>20917.611420000001</v>
      </c>
      <c r="M10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0" spans="1:13" x14ac:dyDescent="0.2">
      <c r="A1050" t="s">
        <v>430</v>
      </c>
      <c r="B1050" t="s">
        <v>18</v>
      </c>
      <c r="C1050">
        <v>10</v>
      </c>
      <c r="D1050" s="6">
        <v>255017.18</v>
      </c>
      <c r="E1050" s="6">
        <v>7623211117.2600002</v>
      </c>
      <c r="F1050">
        <v>2</v>
      </c>
      <c r="G1050" t="s">
        <v>35</v>
      </c>
      <c r="H1050">
        <v>2005</v>
      </c>
      <c r="I1050">
        <v>9898</v>
      </c>
      <c r="J1050">
        <v>20</v>
      </c>
      <c r="K1050" s="5">
        <v>29891.93132</v>
      </c>
      <c r="L1050" s="6">
        <v>127508.5912</v>
      </c>
      <c r="M10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1" spans="1:13" x14ac:dyDescent="0.2">
      <c r="A1051" t="s">
        <v>4075</v>
      </c>
      <c r="B1051" t="s">
        <v>24</v>
      </c>
      <c r="C1051">
        <v>10</v>
      </c>
      <c r="D1051" s="6">
        <v>435039.59</v>
      </c>
      <c r="E1051" s="6">
        <v>13830075144.92</v>
      </c>
      <c r="F1051">
        <v>3</v>
      </c>
      <c r="G1051" t="s">
        <v>35</v>
      </c>
      <c r="H1051">
        <v>2012</v>
      </c>
      <c r="I1051">
        <v>559</v>
      </c>
      <c r="J1051">
        <v>13</v>
      </c>
      <c r="K1051" s="5">
        <v>31789.382890000001</v>
      </c>
      <c r="L1051" s="6">
        <v>145013.19680000001</v>
      </c>
      <c r="M10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2" spans="1:13" x14ac:dyDescent="0.2">
      <c r="A1052" t="s">
        <v>4077</v>
      </c>
      <c r="B1052" t="s">
        <v>18</v>
      </c>
      <c r="C1052">
        <v>9</v>
      </c>
      <c r="D1052" s="6">
        <v>83228.94</v>
      </c>
      <c r="E1052" s="6">
        <v>40296038326.849998</v>
      </c>
      <c r="F1052">
        <v>47</v>
      </c>
      <c r="G1052" t="s">
        <v>21</v>
      </c>
      <c r="H1052">
        <v>2007</v>
      </c>
      <c r="I1052">
        <v>3794</v>
      </c>
      <c r="J1052">
        <v>18</v>
      </c>
      <c r="K1052" s="5">
        <v>484158.00189999997</v>
      </c>
      <c r="L1052" s="6">
        <v>1770.8284140000001</v>
      </c>
      <c r="M10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3" spans="1:13" x14ac:dyDescent="0.2">
      <c r="A1053" t="s">
        <v>4082</v>
      </c>
      <c r="B1053" t="s">
        <v>32</v>
      </c>
      <c r="C1053">
        <v>4</v>
      </c>
      <c r="D1053" s="6">
        <v>278509.43</v>
      </c>
      <c r="E1053" s="6">
        <v>948522817.58000004</v>
      </c>
      <c r="F1053">
        <v>3</v>
      </c>
      <c r="G1053" t="s">
        <v>13</v>
      </c>
      <c r="H1053">
        <v>2019</v>
      </c>
      <c r="I1053">
        <v>518</v>
      </c>
      <c r="J1053">
        <v>6</v>
      </c>
      <c r="K1053" s="5">
        <v>3404.711718</v>
      </c>
      <c r="L1053" s="6">
        <v>92836.475510000004</v>
      </c>
      <c r="M10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4" spans="1:13" x14ac:dyDescent="0.2">
      <c r="A1054" t="s">
        <v>4083</v>
      </c>
      <c r="B1054" t="s">
        <v>32</v>
      </c>
      <c r="C1054">
        <v>3</v>
      </c>
      <c r="D1054" s="6">
        <v>255961.72</v>
      </c>
      <c r="E1054" s="6">
        <v>9153249049.1000004</v>
      </c>
      <c r="F1054">
        <v>6</v>
      </c>
      <c r="G1054" t="s">
        <v>10</v>
      </c>
      <c r="H1054">
        <v>2012</v>
      </c>
      <c r="I1054">
        <v>1441</v>
      </c>
      <c r="J1054">
        <v>13</v>
      </c>
      <c r="K1054" s="5">
        <v>35759.226130000003</v>
      </c>
      <c r="L1054" s="6">
        <v>42660.286950000002</v>
      </c>
      <c r="M10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5" spans="1:13" x14ac:dyDescent="0.2">
      <c r="A1055" t="s">
        <v>4084</v>
      </c>
      <c r="B1055" t="s">
        <v>9</v>
      </c>
      <c r="C1055">
        <v>9</v>
      </c>
      <c r="D1055" s="6">
        <v>94295.46</v>
      </c>
      <c r="E1055" s="6">
        <v>32502929590.810001</v>
      </c>
      <c r="F1055">
        <v>35</v>
      </c>
      <c r="G1055" t="s">
        <v>10</v>
      </c>
      <c r="H1055">
        <v>2014</v>
      </c>
      <c r="I1055">
        <v>19881</v>
      </c>
      <c r="J1055">
        <v>11</v>
      </c>
      <c r="K1055" s="5">
        <v>344691.41840000002</v>
      </c>
      <c r="L1055" s="6">
        <v>2694.1559539999998</v>
      </c>
      <c r="M10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6" spans="1:13" x14ac:dyDescent="0.2">
      <c r="A1056" t="s">
        <v>4088</v>
      </c>
      <c r="B1056" t="s">
        <v>15</v>
      </c>
      <c r="C1056">
        <v>9</v>
      </c>
      <c r="D1056" s="6">
        <v>471619.66</v>
      </c>
      <c r="E1056" s="6">
        <v>17505473738.799999</v>
      </c>
      <c r="F1056">
        <v>18</v>
      </c>
      <c r="G1056" t="s">
        <v>27</v>
      </c>
      <c r="H1056">
        <v>2004</v>
      </c>
      <c r="I1056">
        <v>19792</v>
      </c>
      <c r="J1056">
        <v>21</v>
      </c>
      <c r="K1056" s="5">
        <v>37116.778010000002</v>
      </c>
      <c r="L1056" s="6">
        <v>26201.092059999999</v>
      </c>
      <c r="M10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7" spans="1:13" x14ac:dyDescent="0.2">
      <c r="A1057" t="s">
        <v>4091</v>
      </c>
      <c r="B1057" t="s">
        <v>18</v>
      </c>
      <c r="C1057">
        <v>1</v>
      </c>
      <c r="D1057" s="6">
        <v>412305.48</v>
      </c>
      <c r="E1057" s="6">
        <v>16915380810.379999</v>
      </c>
      <c r="F1057">
        <v>13</v>
      </c>
      <c r="G1057" t="s">
        <v>27</v>
      </c>
      <c r="H1057">
        <v>2017</v>
      </c>
      <c r="I1057">
        <v>885</v>
      </c>
      <c r="J1057">
        <v>8</v>
      </c>
      <c r="K1057" s="5">
        <v>41025.330009999998</v>
      </c>
      <c r="L1057" s="6">
        <v>31715.806390000002</v>
      </c>
      <c r="M10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8" spans="1:13" x14ac:dyDescent="0.2">
      <c r="A1058" t="s">
        <v>4092</v>
      </c>
      <c r="B1058" t="s">
        <v>42</v>
      </c>
      <c r="C1058">
        <v>2</v>
      </c>
      <c r="D1058" s="6">
        <v>314171.65000000002</v>
      </c>
      <c r="E1058" s="6">
        <v>1329137370.8599999</v>
      </c>
      <c r="F1058">
        <v>5</v>
      </c>
      <c r="G1058" t="s">
        <v>16</v>
      </c>
      <c r="H1058">
        <v>2012</v>
      </c>
      <c r="I1058">
        <v>1208</v>
      </c>
      <c r="J1058">
        <v>13</v>
      </c>
      <c r="K1058" s="5">
        <v>4229.6088520000003</v>
      </c>
      <c r="L1058" s="6">
        <v>62834.33034</v>
      </c>
      <c r="M10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59" spans="1:13" x14ac:dyDescent="0.2">
      <c r="A1059" t="s">
        <v>432</v>
      </c>
      <c r="B1059" t="s">
        <v>12</v>
      </c>
      <c r="C1059">
        <v>5</v>
      </c>
      <c r="D1059" s="6">
        <v>126972.49</v>
      </c>
      <c r="E1059" s="6">
        <v>6075935621.0100002</v>
      </c>
      <c r="F1059">
        <v>5</v>
      </c>
      <c r="G1059" t="s">
        <v>10</v>
      </c>
      <c r="H1059">
        <v>2009</v>
      </c>
      <c r="I1059">
        <v>14433</v>
      </c>
      <c r="J1059">
        <v>16</v>
      </c>
      <c r="K1059" s="5">
        <v>47851.378499999999</v>
      </c>
      <c r="L1059" s="6">
        <v>25394.497879999999</v>
      </c>
      <c r="M10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0" spans="1:13" x14ac:dyDescent="0.2">
      <c r="A1060" t="s">
        <v>4095</v>
      </c>
      <c r="B1060" t="s">
        <v>32</v>
      </c>
      <c r="C1060">
        <v>8</v>
      </c>
      <c r="D1060" s="6">
        <v>382273.27</v>
      </c>
      <c r="E1060" s="6">
        <v>7768027330.1000004</v>
      </c>
      <c r="F1060">
        <v>1</v>
      </c>
      <c r="G1060" t="s">
        <v>29</v>
      </c>
      <c r="H1060">
        <v>2012</v>
      </c>
      <c r="I1060">
        <v>16884</v>
      </c>
      <c r="J1060">
        <v>13</v>
      </c>
      <c r="K1060" s="5">
        <v>20319.61333</v>
      </c>
      <c r="L1060" s="6">
        <v>382273.27110000001</v>
      </c>
      <c r="M10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1" spans="1:13" x14ac:dyDescent="0.2">
      <c r="A1061" t="s">
        <v>4113</v>
      </c>
      <c r="B1061" t="s">
        <v>49</v>
      </c>
      <c r="C1061">
        <v>6</v>
      </c>
      <c r="D1061" s="6">
        <v>118497.62</v>
      </c>
      <c r="E1061" s="6">
        <v>42298704681.010002</v>
      </c>
      <c r="F1061">
        <v>49</v>
      </c>
      <c r="G1061" t="s">
        <v>13</v>
      </c>
      <c r="H1061">
        <v>2006</v>
      </c>
      <c r="I1061">
        <v>9935</v>
      </c>
      <c r="J1061">
        <v>19</v>
      </c>
      <c r="K1061" s="5">
        <v>356957.25109999999</v>
      </c>
      <c r="L1061" s="6">
        <v>2418.3188599999999</v>
      </c>
      <c r="M10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2" spans="1:13" x14ac:dyDescent="0.2">
      <c r="A1062" t="s">
        <v>434</v>
      </c>
      <c r="B1062" t="s">
        <v>18</v>
      </c>
      <c r="C1062">
        <v>10</v>
      </c>
      <c r="D1062" s="6">
        <v>224379.29</v>
      </c>
      <c r="E1062" s="6">
        <v>8278832692.4399996</v>
      </c>
      <c r="F1062">
        <v>3</v>
      </c>
      <c r="G1062" t="s">
        <v>10</v>
      </c>
      <c r="H1062">
        <v>2004</v>
      </c>
      <c r="I1062">
        <v>6791</v>
      </c>
      <c r="J1062">
        <v>21</v>
      </c>
      <c r="K1062" s="5">
        <v>36895.598870000002</v>
      </c>
      <c r="L1062" s="6">
        <v>74793.096990000005</v>
      </c>
      <c r="M10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3" spans="1:13" x14ac:dyDescent="0.2">
      <c r="A1063" t="s">
        <v>4118</v>
      </c>
      <c r="B1063" t="s">
        <v>32</v>
      </c>
      <c r="C1063">
        <v>6</v>
      </c>
      <c r="D1063" s="6">
        <v>386058.45</v>
      </c>
      <c r="E1063" s="6">
        <v>6984793477.4899998</v>
      </c>
      <c r="F1063">
        <v>18</v>
      </c>
      <c r="G1063" t="s">
        <v>10</v>
      </c>
      <c r="H1063">
        <v>2005</v>
      </c>
      <c r="I1063">
        <v>7114</v>
      </c>
      <c r="J1063">
        <v>20</v>
      </c>
      <c r="K1063" s="5">
        <v>18091.580160000001</v>
      </c>
      <c r="L1063" s="6">
        <v>21447.691739999998</v>
      </c>
      <c r="M10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4" spans="1:13" x14ac:dyDescent="0.2">
      <c r="A1064" t="s">
        <v>4121</v>
      </c>
      <c r="B1064" t="s">
        <v>42</v>
      </c>
      <c r="C1064">
        <v>1</v>
      </c>
      <c r="D1064" s="6">
        <v>346850.62</v>
      </c>
      <c r="E1064" s="6">
        <v>1373430104.6800001</v>
      </c>
      <c r="F1064">
        <v>1</v>
      </c>
      <c r="G1064" t="s">
        <v>29</v>
      </c>
      <c r="H1064">
        <v>2011</v>
      </c>
      <c r="I1064">
        <v>83</v>
      </c>
      <c r="J1064">
        <v>14</v>
      </c>
      <c r="K1064" s="5">
        <v>3958.716418</v>
      </c>
      <c r="L1064" s="6">
        <v>346850.6225</v>
      </c>
      <c r="M10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5" spans="1:13" x14ac:dyDescent="0.2">
      <c r="A1065" t="s">
        <v>4124</v>
      </c>
      <c r="B1065" t="s">
        <v>18</v>
      </c>
      <c r="C1065">
        <v>2</v>
      </c>
      <c r="D1065" s="6">
        <v>384725.75</v>
      </c>
      <c r="E1065" s="6">
        <v>12168065661.799999</v>
      </c>
      <c r="F1065">
        <v>11</v>
      </c>
      <c r="G1065" t="s">
        <v>16</v>
      </c>
      <c r="H1065">
        <v>2013</v>
      </c>
      <c r="I1065">
        <v>7848</v>
      </c>
      <c r="J1065">
        <v>12</v>
      </c>
      <c r="K1065" s="5">
        <v>31626.89501</v>
      </c>
      <c r="L1065" s="6">
        <v>34975.06828</v>
      </c>
      <c r="M10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6" spans="1:13" x14ac:dyDescent="0.2">
      <c r="A1066" t="s">
        <v>4125</v>
      </c>
      <c r="B1066" t="s">
        <v>49</v>
      </c>
      <c r="C1066">
        <v>8</v>
      </c>
      <c r="D1066" s="6">
        <v>403387.56</v>
      </c>
      <c r="E1066" s="6">
        <v>10494643706.549999</v>
      </c>
      <c r="F1066">
        <v>18</v>
      </c>
      <c r="G1066" t="s">
        <v>19</v>
      </c>
      <c r="H1066">
        <v>2014</v>
      </c>
      <c r="I1066">
        <v>5578</v>
      </c>
      <c r="J1066">
        <v>11</v>
      </c>
      <c r="K1066" s="5">
        <v>26015.280149999999</v>
      </c>
      <c r="L1066" s="6">
        <v>22410.419870000002</v>
      </c>
      <c r="M10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7" spans="1:13" x14ac:dyDescent="0.2">
      <c r="A1067" t="s">
        <v>4126</v>
      </c>
      <c r="B1067" t="s">
        <v>32</v>
      </c>
      <c r="C1067">
        <v>9</v>
      </c>
      <c r="D1067" s="6">
        <v>183939.25</v>
      </c>
      <c r="E1067" s="6">
        <v>30465093207.259998</v>
      </c>
      <c r="F1067">
        <v>36</v>
      </c>
      <c r="G1067" t="s">
        <v>37</v>
      </c>
      <c r="H1067">
        <v>2023</v>
      </c>
      <c r="I1067">
        <v>1370</v>
      </c>
      <c r="J1067">
        <v>2</v>
      </c>
      <c r="K1067" s="5">
        <v>165624.83979999999</v>
      </c>
      <c r="L1067" s="6">
        <v>5109.4236870000004</v>
      </c>
      <c r="M10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8" spans="1:13" x14ac:dyDescent="0.2">
      <c r="A1068" t="s">
        <v>4127</v>
      </c>
      <c r="B1068" t="s">
        <v>9</v>
      </c>
      <c r="C1068">
        <v>5</v>
      </c>
      <c r="D1068" s="6">
        <v>102479.84</v>
      </c>
      <c r="E1068" s="6">
        <v>37114543423.650002</v>
      </c>
      <c r="F1068">
        <v>10</v>
      </c>
      <c r="G1068" t="s">
        <v>37</v>
      </c>
      <c r="H1068">
        <v>2015</v>
      </c>
      <c r="I1068">
        <v>3765</v>
      </c>
      <c r="J1068">
        <v>10</v>
      </c>
      <c r="K1068" s="5">
        <v>362163.32789999997</v>
      </c>
      <c r="L1068" s="6">
        <v>10247.98429</v>
      </c>
      <c r="M10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69" spans="1:13" x14ac:dyDescent="0.2">
      <c r="A1069" t="s">
        <v>4133</v>
      </c>
      <c r="B1069" t="s">
        <v>12</v>
      </c>
      <c r="C1069">
        <v>7</v>
      </c>
      <c r="D1069" s="6">
        <v>400046.63</v>
      </c>
      <c r="E1069" s="6">
        <v>68933747.379999995</v>
      </c>
      <c r="F1069">
        <v>19</v>
      </c>
      <c r="G1069" t="s">
        <v>29</v>
      </c>
      <c r="H1069">
        <v>2001</v>
      </c>
      <c r="I1069">
        <v>1808</v>
      </c>
      <c r="J1069">
        <v>24</v>
      </c>
      <c r="K1069" s="5">
        <v>171.31427890000001</v>
      </c>
      <c r="L1069" s="6">
        <v>21055.086029999999</v>
      </c>
      <c r="M10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0" spans="1:13" x14ac:dyDescent="0.2">
      <c r="A1070" t="s">
        <v>4134</v>
      </c>
      <c r="B1070" t="s">
        <v>32</v>
      </c>
      <c r="C1070">
        <v>6</v>
      </c>
      <c r="D1070" s="6">
        <v>102373.75999999999</v>
      </c>
      <c r="E1070" s="6">
        <v>16367439207.02</v>
      </c>
      <c r="F1070">
        <v>4</v>
      </c>
      <c r="G1070" t="s">
        <v>27</v>
      </c>
      <c r="H1070">
        <v>2000</v>
      </c>
      <c r="I1070">
        <v>18946</v>
      </c>
      <c r="J1070">
        <v>25</v>
      </c>
      <c r="K1070" s="5">
        <v>159878.23980000001</v>
      </c>
      <c r="L1070" s="6">
        <v>25593.440429999999</v>
      </c>
      <c r="M10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1" spans="1:13" x14ac:dyDescent="0.2">
      <c r="A1071" t="s">
        <v>436</v>
      </c>
      <c r="B1071" t="s">
        <v>18</v>
      </c>
      <c r="C1071">
        <v>8</v>
      </c>
      <c r="D1071" s="6">
        <v>220824.8</v>
      </c>
      <c r="E1071" s="6">
        <v>8916513879.4799995</v>
      </c>
      <c r="F1071">
        <v>11</v>
      </c>
      <c r="G1071" t="s">
        <v>10</v>
      </c>
      <c r="H1071">
        <v>2016</v>
      </c>
      <c r="I1071">
        <v>4429</v>
      </c>
      <c r="J1071">
        <v>9</v>
      </c>
      <c r="K1071" s="5">
        <v>40377.226690000003</v>
      </c>
      <c r="L1071" s="6">
        <v>20074.981919999998</v>
      </c>
      <c r="M10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2" spans="1:13" x14ac:dyDescent="0.2">
      <c r="A1072" t="s">
        <v>4135</v>
      </c>
      <c r="B1072" t="s">
        <v>49</v>
      </c>
      <c r="C1072">
        <v>8</v>
      </c>
      <c r="D1072" s="6">
        <v>461469.51</v>
      </c>
      <c r="E1072" s="6">
        <v>17192068220.080002</v>
      </c>
      <c r="F1072">
        <v>17</v>
      </c>
      <c r="G1072" t="s">
        <v>37</v>
      </c>
      <c r="H1072">
        <v>2009</v>
      </c>
      <c r="I1072">
        <v>2471</v>
      </c>
      <c r="J1072">
        <v>16</v>
      </c>
      <c r="K1072" s="5">
        <v>37254.047149999999</v>
      </c>
      <c r="L1072" s="6">
        <v>27145.265080000001</v>
      </c>
      <c r="M10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3" spans="1:13" x14ac:dyDescent="0.2">
      <c r="A1073" t="s">
        <v>4136</v>
      </c>
      <c r="B1073" t="s">
        <v>9</v>
      </c>
      <c r="C1073">
        <v>7</v>
      </c>
      <c r="D1073" s="6">
        <v>305494.06</v>
      </c>
      <c r="E1073" s="6">
        <v>9918805086.1100006</v>
      </c>
      <c r="F1073">
        <v>12</v>
      </c>
      <c r="G1073" t="s">
        <v>13</v>
      </c>
      <c r="H1073">
        <v>2018</v>
      </c>
      <c r="I1073">
        <v>4195</v>
      </c>
      <c r="J1073">
        <v>7</v>
      </c>
      <c r="K1073" s="5">
        <v>32467.077939999999</v>
      </c>
      <c r="L1073" s="6">
        <v>25457.838680000001</v>
      </c>
      <c r="M10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4" spans="1:13" x14ac:dyDescent="0.2">
      <c r="A1074" t="s">
        <v>4140</v>
      </c>
      <c r="B1074" t="s">
        <v>18</v>
      </c>
      <c r="C1074">
        <v>3</v>
      </c>
      <c r="D1074" s="6">
        <v>485613.3</v>
      </c>
      <c r="E1074" s="6">
        <v>2249300268.0300002</v>
      </c>
      <c r="F1074">
        <v>7</v>
      </c>
      <c r="G1074" t="s">
        <v>10</v>
      </c>
      <c r="H1074">
        <v>2007</v>
      </c>
      <c r="I1074">
        <v>8257</v>
      </c>
      <c r="J1074">
        <v>18</v>
      </c>
      <c r="K1074" s="5">
        <v>4630.875317</v>
      </c>
      <c r="L1074" s="6">
        <v>69373.328880000001</v>
      </c>
      <c r="M10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5" spans="1:13" x14ac:dyDescent="0.2">
      <c r="A1075" t="s">
        <v>4142</v>
      </c>
      <c r="B1075" t="s">
        <v>24</v>
      </c>
      <c r="C1075">
        <v>6</v>
      </c>
      <c r="D1075" s="6">
        <v>394305.91</v>
      </c>
      <c r="E1075" s="6">
        <v>12222843382.42</v>
      </c>
      <c r="F1075">
        <v>1</v>
      </c>
      <c r="G1075" t="s">
        <v>21</v>
      </c>
      <c r="H1075">
        <v>2001</v>
      </c>
      <c r="I1075">
        <v>17007</v>
      </c>
      <c r="J1075">
        <v>24</v>
      </c>
      <c r="K1075" s="5">
        <v>30997.376970000001</v>
      </c>
      <c r="L1075" s="6">
        <v>394305.91460000002</v>
      </c>
      <c r="M10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6" spans="1:13" x14ac:dyDescent="0.2">
      <c r="A1076" t="s">
        <v>4143</v>
      </c>
      <c r="B1076" t="s">
        <v>42</v>
      </c>
      <c r="C1076">
        <v>4</v>
      </c>
      <c r="D1076" s="6">
        <v>61664.480000000003</v>
      </c>
      <c r="E1076" s="6">
        <v>30006601494.189999</v>
      </c>
      <c r="F1076">
        <v>37</v>
      </c>
      <c r="G1076" t="s">
        <v>29</v>
      </c>
      <c r="H1076">
        <v>2004</v>
      </c>
      <c r="I1076">
        <v>11696</v>
      </c>
      <c r="J1076">
        <v>21</v>
      </c>
      <c r="K1076" s="5">
        <v>486609.80359999998</v>
      </c>
      <c r="L1076" s="6">
        <v>1666.60753</v>
      </c>
      <c r="M10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7" spans="1:13" x14ac:dyDescent="0.2">
      <c r="A1077" t="s">
        <v>4148</v>
      </c>
      <c r="B1077" t="s">
        <v>15</v>
      </c>
      <c r="C1077">
        <v>8</v>
      </c>
      <c r="D1077" s="6">
        <v>87185.18</v>
      </c>
      <c r="E1077" s="6">
        <v>34211908475.689999</v>
      </c>
      <c r="F1077">
        <v>20</v>
      </c>
      <c r="G1077" t="s">
        <v>13</v>
      </c>
      <c r="H1077">
        <v>2008</v>
      </c>
      <c r="I1077">
        <v>15415</v>
      </c>
      <c r="J1077">
        <v>17</v>
      </c>
      <c r="K1077" s="5">
        <v>392404.08100000001</v>
      </c>
      <c r="L1077" s="6">
        <v>4359.2591089999996</v>
      </c>
      <c r="M10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8" spans="1:13" x14ac:dyDescent="0.2">
      <c r="A1078" t="s">
        <v>4150</v>
      </c>
      <c r="B1078" t="s">
        <v>32</v>
      </c>
      <c r="C1078">
        <v>10</v>
      </c>
      <c r="D1078" s="6">
        <v>252518.46</v>
      </c>
      <c r="E1078" s="6">
        <v>926656501.89999998</v>
      </c>
      <c r="F1078">
        <v>6</v>
      </c>
      <c r="G1078" t="s">
        <v>10</v>
      </c>
      <c r="H1078">
        <v>2023</v>
      </c>
      <c r="I1078">
        <v>656</v>
      </c>
      <c r="J1078">
        <v>2</v>
      </c>
      <c r="K1078" s="5">
        <v>3668.6584969999999</v>
      </c>
      <c r="L1078" s="6">
        <v>42086.409529999997</v>
      </c>
      <c r="M10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79" spans="1:13" x14ac:dyDescent="0.2">
      <c r="A1079" t="s">
        <v>4151</v>
      </c>
      <c r="B1079" t="s">
        <v>18</v>
      </c>
      <c r="C1079">
        <v>6</v>
      </c>
      <c r="D1079" s="6">
        <v>496422.76</v>
      </c>
      <c r="E1079" s="6">
        <v>21491781207.75</v>
      </c>
      <c r="F1079">
        <v>8</v>
      </c>
      <c r="G1079" t="s">
        <v>16</v>
      </c>
      <c r="H1079">
        <v>2009</v>
      </c>
      <c r="I1079">
        <v>7692</v>
      </c>
      <c r="J1079">
        <v>16</v>
      </c>
      <c r="K1079" s="5">
        <v>43292.30356</v>
      </c>
      <c r="L1079" s="6">
        <v>62052.844899999996</v>
      </c>
      <c r="M10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0" spans="1:13" x14ac:dyDescent="0.2">
      <c r="A1080" t="s">
        <v>4153</v>
      </c>
      <c r="B1080" t="s">
        <v>12</v>
      </c>
      <c r="C1080">
        <v>9</v>
      </c>
      <c r="D1080" s="6">
        <v>235271.78</v>
      </c>
      <c r="E1080" s="6">
        <v>10134861513.34</v>
      </c>
      <c r="F1080">
        <v>8</v>
      </c>
      <c r="G1080" t="s">
        <v>27</v>
      </c>
      <c r="H1080">
        <v>2016</v>
      </c>
      <c r="I1080">
        <v>10569</v>
      </c>
      <c r="J1080">
        <v>9</v>
      </c>
      <c r="K1080" s="5">
        <v>43076.251539999997</v>
      </c>
      <c r="L1080" s="6">
        <v>29408.972109999999</v>
      </c>
      <c r="M10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1" spans="1:13" x14ac:dyDescent="0.2">
      <c r="A1081" t="s">
        <v>4154</v>
      </c>
      <c r="B1081" t="s">
        <v>9</v>
      </c>
      <c r="C1081">
        <v>7</v>
      </c>
      <c r="D1081" s="6">
        <v>10439.57</v>
      </c>
      <c r="E1081" s="6">
        <v>37536914128.230003</v>
      </c>
      <c r="F1081">
        <v>13</v>
      </c>
      <c r="G1081" t="s">
        <v>37</v>
      </c>
      <c r="H1081">
        <v>2005</v>
      </c>
      <c r="I1081">
        <v>4809</v>
      </c>
      <c r="J1081">
        <v>20</v>
      </c>
      <c r="K1081" s="5">
        <v>3595637.4130000002</v>
      </c>
      <c r="L1081" s="6">
        <v>803.04374389999998</v>
      </c>
      <c r="M10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2" spans="1:13" x14ac:dyDescent="0.2">
      <c r="A1082" t="s">
        <v>4157</v>
      </c>
      <c r="B1082" t="s">
        <v>49</v>
      </c>
      <c r="C1082">
        <v>1</v>
      </c>
      <c r="D1082" s="6">
        <v>356947.8</v>
      </c>
      <c r="E1082" s="6">
        <v>16368688044.26</v>
      </c>
      <c r="F1082">
        <v>15</v>
      </c>
      <c r="G1082" t="s">
        <v>27</v>
      </c>
      <c r="H1082">
        <v>2000</v>
      </c>
      <c r="I1082">
        <v>10138</v>
      </c>
      <c r="J1082">
        <v>25</v>
      </c>
      <c r="K1082" s="5">
        <v>45856.372620000002</v>
      </c>
      <c r="L1082" s="6">
        <v>23796.519670000001</v>
      </c>
      <c r="M10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3" spans="1:13" x14ac:dyDescent="0.2">
      <c r="A1083" t="s">
        <v>4158</v>
      </c>
      <c r="B1083" t="s">
        <v>18</v>
      </c>
      <c r="C1083">
        <v>7</v>
      </c>
      <c r="D1083" s="6">
        <v>388262.81</v>
      </c>
      <c r="E1083" s="6">
        <v>8438039368.7399998</v>
      </c>
      <c r="F1083">
        <v>13</v>
      </c>
      <c r="G1083" t="s">
        <v>35</v>
      </c>
      <c r="H1083">
        <v>2005</v>
      </c>
      <c r="I1083">
        <v>13129</v>
      </c>
      <c r="J1083">
        <v>20</v>
      </c>
      <c r="K1083" s="5">
        <v>21731.803260000001</v>
      </c>
      <c r="L1083" s="6">
        <v>29866.37038</v>
      </c>
      <c r="M10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4" spans="1:13" x14ac:dyDescent="0.2">
      <c r="A1084" t="s">
        <v>4163</v>
      </c>
      <c r="B1084" t="s">
        <v>32</v>
      </c>
      <c r="C1084">
        <v>9</v>
      </c>
      <c r="D1084" s="6">
        <v>305775.27</v>
      </c>
      <c r="E1084" s="6">
        <v>14039357102.92</v>
      </c>
      <c r="F1084">
        <v>3</v>
      </c>
      <c r="G1084" t="s">
        <v>33</v>
      </c>
      <c r="H1084">
        <v>2020</v>
      </c>
      <c r="I1084">
        <v>8626</v>
      </c>
      <c r="J1084">
        <v>5</v>
      </c>
      <c r="K1084" s="5">
        <v>45912.971140000001</v>
      </c>
      <c r="L1084" s="6">
        <v>101925.0913</v>
      </c>
      <c r="M10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5" spans="1:13" x14ac:dyDescent="0.2">
      <c r="A1085" t="s">
        <v>4164</v>
      </c>
      <c r="B1085" t="s">
        <v>15</v>
      </c>
      <c r="C1085">
        <v>1</v>
      </c>
      <c r="D1085" s="6">
        <v>99729.76</v>
      </c>
      <c r="E1085" s="6">
        <v>38744631467.769997</v>
      </c>
      <c r="F1085">
        <v>2</v>
      </c>
      <c r="G1085" t="s">
        <v>13</v>
      </c>
      <c r="H1085">
        <v>2015</v>
      </c>
      <c r="I1085">
        <v>2756</v>
      </c>
      <c r="J1085">
        <v>10</v>
      </c>
      <c r="K1085" s="5">
        <v>388495.1691</v>
      </c>
      <c r="L1085" s="6">
        <v>49864.882270000002</v>
      </c>
      <c r="M10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6" spans="1:13" x14ac:dyDescent="0.2">
      <c r="A1086" t="s">
        <v>439</v>
      </c>
      <c r="B1086" t="s">
        <v>32</v>
      </c>
      <c r="C1086">
        <v>10</v>
      </c>
      <c r="D1086" s="6">
        <v>163945.18</v>
      </c>
      <c r="E1086" s="6">
        <v>40449967381.099998</v>
      </c>
      <c r="F1086">
        <v>32</v>
      </c>
      <c r="G1086" t="s">
        <v>37</v>
      </c>
      <c r="H1086">
        <v>2021</v>
      </c>
      <c r="I1086">
        <v>5856</v>
      </c>
      <c r="J1086">
        <v>4</v>
      </c>
      <c r="K1086" s="5">
        <v>246727.6127</v>
      </c>
      <c r="L1086" s="6">
        <v>5123.2869449999998</v>
      </c>
      <c r="M10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7" spans="1:13" x14ac:dyDescent="0.2">
      <c r="A1087" t="s">
        <v>4165</v>
      </c>
      <c r="B1087" t="s">
        <v>32</v>
      </c>
      <c r="C1087">
        <v>9</v>
      </c>
      <c r="D1087" s="6">
        <v>494393.67</v>
      </c>
      <c r="E1087" s="6">
        <v>20214040263.490002</v>
      </c>
      <c r="F1087">
        <v>4</v>
      </c>
      <c r="G1087" t="s">
        <v>33</v>
      </c>
      <c r="H1087">
        <v>2012</v>
      </c>
      <c r="I1087">
        <v>4152</v>
      </c>
      <c r="J1087">
        <v>13</v>
      </c>
      <c r="K1087" s="5">
        <v>40885.526960000003</v>
      </c>
      <c r="L1087" s="6">
        <v>123598.4184</v>
      </c>
      <c r="M10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8" spans="1:13" x14ac:dyDescent="0.2">
      <c r="A1088" t="s">
        <v>4171</v>
      </c>
      <c r="B1088" t="s">
        <v>32</v>
      </c>
      <c r="C1088">
        <v>2</v>
      </c>
      <c r="D1088" s="6">
        <v>390950.66</v>
      </c>
      <c r="E1088" s="6">
        <v>12677402924.25</v>
      </c>
      <c r="F1088">
        <v>2</v>
      </c>
      <c r="G1088" t="s">
        <v>33</v>
      </c>
      <c r="H1088">
        <v>2022</v>
      </c>
      <c r="I1088">
        <v>19374</v>
      </c>
      <c r="J1088">
        <v>3</v>
      </c>
      <c r="K1088" s="5">
        <v>32426.117160000002</v>
      </c>
      <c r="L1088" s="6">
        <v>195475.33100000001</v>
      </c>
      <c r="M10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89" spans="1:13" x14ac:dyDescent="0.2">
      <c r="A1089" t="s">
        <v>4174</v>
      </c>
      <c r="B1089" t="s">
        <v>15</v>
      </c>
      <c r="C1089">
        <v>6</v>
      </c>
      <c r="D1089" s="6">
        <v>9713.49</v>
      </c>
      <c r="E1089" s="6">
        <v>38479807616.419998</v>
      </c>
      <c r="F1089">
        <v>6</v>
      </c>
      <c r="G1089" t="s">
        <v>37</v>
      </c>
      <c r="H1089">
        <v>2006</v>
      </c>
      <c r="I1089">
        <v>15017</v>
      </c>
      <c r="J1089">
        <v>19</v>
      </c>
      <c r="K1089" s="5">
        <v>3961478.3870000001</v>
      </c>
      <c r="L1089" s="6">
        <v>1618.915724</v>
      </c>
      <c r="M10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0" spans="1:13" x14ac:dyDescent="0.2">
      <c r="A1090" t="s">
        <v>440</v>
      </c>
      <c r="B1090" t="s">
        <v>12</v>
      </c>
      <c r="C1090">
        <v>1</v>
      </c>
      <c r="D1090" s="6">
        <v>245654.88</v>
      </c>
      <c r="E1090" s="6">
        <v>11405881447.190001</v>
      </c>
      <c r="F1090">
        <v>3</v>
      </c>
      <c r="G1090" t="s">
        <v>16</v>
      </c>
      <c r="H1090">
        <v>2000</v>
      </c>
      <c r="I1090">
        <v>5067</v>
      </c>
      <c r="J1090">
        <v>25</v>
      </c>
      <c r="K1090" s="5">
        <v>46429.511259999999</v>
      </c>
      <c r="L1090" s="6">
        <v>81884.958400000003</v>
      </c>
      <c r="M10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1" spans="1:13" x14ac:dyDescent="0.2">
      <c r="A1091" t="s">
        <v>4188</v>
      </c>
      <c r="B1091" t="s">
        <v>42</v>
      </c>
      <c r="C1091">
        <v>10</v>
      </c>
      <c r="D1091" s="6">
        <v>474197.82</v>
      </c>
      <c r="E1091" s="6">
        <v>15620606597.049999</v>
      </c>
      <c r="F1091">
        <v>17</v>
      </c>
      <c r="G1091" t="s">
        <v>21</v>
      </c>
      <c r="H1091">
        <v>2000</v>
      </c>
      <c r="I1091">
        <v>4008</v>
      </c>
      <c r="J1091">
        <v>25</v>
      </c>
      <c r="K1091" s="5">
        <v>32940.118759999998</v>
      </c>
      <c r="L1091" s="6">
        <v>27893.989219999999</v>
      </c>
      <c r="M10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2" spans="1:13" x14ac:dyDescent="0.2">
      <c r="A1092" t="s">
        <v>442</v>
      </c>
      <c r="B1092" t="s">
        <v>9</v>
      </c>
      <c r="C1092">
        <v>8</v>
      </c>
      <c r="D1092" s="6">
        <v>106093.14</v>
      </c>
      <c r="E1092" s="6">
        <v>5217433413.21</v>
      </c>
      <c r="F1092">
        <v>1</v>
      </c>
      <c r="G1092" t="s">
        <v>29</v>
      </c>
      <c r="H1092">
        <v>2014</v>
      </c>
      <c r="I1092">
        <v>12998</v>
      </c>
      <c r="J1092">
        <v>11</v>
      </c>
      <c r="K1092" s="5">
        <v>49176.857510000002</v>
      </c>
      <c r="L1092" s="6">
        <v>106093.1419</v>
      </c>
      <c r="M10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3" spans="1:13" x14ac:dyDescent="0.2">
      <c r="A1093" t="s">
        <v>4195</v>
      </c>
      <c r="B1093" t="s">
        <v>15</v>
      </c>
      <c r="C1093">
        <v>5</v>
      </c>
      <c r="D1093" s="6">
        <v>294569.53999999998</v>
      </c>
      <c r="E1093" s="6">
        <v>8532032786.3699999</v>
      </c>
      <c r="F1093">
        <v>2</v>
      </c>
      <c r="G1093" t="s">
        <v>21</v>
      </c>
      <c r="H1093">
        <v>2003</v>
      </c>
      <c r="I1093">
        <v>16469</v>
      </c>
      <c r="J1093">
        <v>22</v>
      </c>
      <c r="K1093" s="5">
        <v>28963.409759999999</v>
      </c>
      <c r="L1093" s="6">
        <v>147284.76869999999</v>
      </c>
      <c r="M10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4" spans="1:13" x14ac:dyDescent="0.2">
      <c r="A1094" t="s">
        <v>4198</v>
      </c>
      <c r="B1094" t="s">
        <v>42</v>
      </c>
      <c r="C1094">
        <v>9</v>
      </c>
      <c r="D1094" s="6">
        <v>372716.52</v>
      </c>
      <c r="E1094" s="6">
        <v>1179848667.21</v>
      </c>
      <c r="F1094">
        <v>9</v>
      </c>
      <c r="G1094" t="s">
        <v>10</v>
      </c>
      <c r="H1094">
        <v>2021</v>
      </c>
      <c r="I1094">
        <v>10631</v>
      </c>
      <c r="J1094">
        <v>4</v>
      </c>
      <c r="K1094" s="5">
        <v>3164.5390000000002</v>
      </c>
      <c r="L1094" s="6">
        <v>41412.946219999998</v>
      </c>
      <c r="M10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5" spans="1:13" x14ac:dyDescent="0.2">
      <c r="A1095" t="s">
        <v>4200</v>
      </c>
      <c r="B1095" t="s">
        <v>15</v>
      </c>
      <c r="C1095">
        <v>8</v>
      </c>
      <c r="D1095" s="6">
        <v>395516.04</v>
      </c>
      <c r="E1095" s="6">
        <v>16835356453.6</v>
      </c>
      <c r="F1095">
        <v>15</v>
      </c>
      <c r="G1095" t="s">
        <v>27</v>
      </c>
      <c r="H1095">
        <v>2021</v>
      </c>
      <c r="I1095">
        <v>4649</v>
      </c>
      <c r="J1095">
        <v>4</v>
      </c>
      <c r="K1095" s="5">
        <v>42564.546419999999</v>
      </c>
      <c r="L1095" s="6">
        <v>26367.736150000001</v>
      </c>
      <c r="M10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6" spans="1:13" x14ac:dyDescent="0.2">
      <c r="A1096" t="s">
        <v>4204</v>
      </c>
      <c r="B1096" t="s">
        <v>9</v>
      </c>
      <c r="C1096">
        <v>8</v>
      </c>
      <c r="D1096" s="6">
        <v>487833.38</v>
      </c>
      <c r="E1096" s="6">
        <v>23134059444.68</v>
      </c>
      <c r="F1096">
        <v>7</v>
      </c>
      <c r="G1096" t="s">
        <v>29</v>
      </c>
      <c r="H1096">
        <v>2020</v>
      </c>
      <c r="I1096">
        <v>10067</v>
      </c>
      <c r="J1096">
        <v>5</v>
      </c>
      <c r="K1096" s="5">
        <v>47421.050730000003</v>
      </c>
      <c r="L1096" s="6">
        <v>69690.483319999999</v>
      </c>
      <c r="M10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7" spans="1:13" x14ac:dyDescent="0.2">
      <c r="A1097" t="s">
        <v>443</v>
      </c>
      <c r="B1097" t="s">
        <v>9</v>
      </c>
      <c r="C1097">
        <v>8</v>
      </c>
      <c r="D1097" s="6">
        <v>324735.57</v>
      </c>
      <c r="E1097" s="6">
        <v>7800566657.9399996</v>
      </c>
      <c r="F1097">
        <v>13</v>
      </c>
      <c r="G1097" t="s">
        <v>13</v>
      </c>
      <c r="H1097">
        <v>2001</v>
      </c>
      <c r="I1097">
        <v>15868</v>
      </c>
      <c r="J1097">
        <v>24</v>
      </c>
      <c r="K1097" s="5">
        <v>24020.28829</v>
      </c>
      <c r="L1097" s="6">
        <v>24979.658950000001</v>
      </c>
      <c r="M10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8" spans="1:13" x14ac:dyDescent="0.2">
      <c r="A1098" t="s">
        <v>4209</v>
      </c>
      <c r="B1098" t="s">
        <v>12</v>
      </c>
      <c r="C1098">
        <v>6</v>
      </c>
      <c r="D1098" s="6">
        <v>8636.36</v>
      </c>
      <c r="E1098" s="6">
        <v>41299167880.220001</v>
      </c>
      <c r="F1098">
        <v>33</v>
      </c>
      <c r="G1098" t="s">
        <v>37</v>
      </c>
      <c r="H1098">
        <v>2019</v>
      </c>
      <c r="I1098">
        <v>8838</v>
      </c>
      <c r="J1098">
        <v>6</v>
      </c>
      <c r="K1098" s="5">
        <v>4782010.9850000003</v>
      </c>
      <c r="L1098" s="6">
        <v>261.70782079999998</v>
      </c>
      <c r="M10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099" spans="1:13" x14ac:dyDescent="0.2">
      <c r="A1099" t="s">
        <v>4210</v>
      </c>
      <c r="B1099" t="s">
        <v>15</v>
      </c>
      <c r="C1099">
        <v>4</v>
      </c>
      <c r="D1099" s="6">
        <v>11690.58</v>
      </c>
      <c r="E1099" s="6">
        <v>31347503643.849998</v>
      </c>
      <c r="F1099">
        <v>33</v>
      </c>
      <c r="G1099" t="s">
        <v>21</v>
      </c>
      <c r="H1099">
        <v>2008</v>
      </c>
      <c r="I1099">
        <v>1445</v>
      </c>
      <c r="J1099">
        <v>17</v>
      </c>
      <c r="K1099" s="5">
        <v>2681432.4270000001</v>
      </c>
      <c r="L1099" s="6">
        <v>354.25990569999999</v>
      </c>
      <c r="M10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0" spans="1:13" x14ac:dyDescent="0.2">
      <c r="A1100" t="s">
        <v>4213</v>
      </c>
      <c r="B1100" t="s">
        <v>18</v>
      </c>
      <c r="C1100">
        <v>4</v>
      </c>
      <c r="D1100" s="6">
        <v>118337.7</v>
      </c>
      <c r="E1100" s="6">
        <v>31855290601.599998</v>
      </c>
      <c r="F1100">
        <v>10</v>
      </c>
      <c r="G1100" t="s">
        <v>35</v>
      </c>
      <c r="H1100">
        <v>2020</v>
      </c>
      <c r="I1100">
        <v>1083</v>
      </c>
      <c r="J1100">
        <v>5</v>
      </c>
      <c r="K1100" s="5">
        <v>269188.70400000003</v>
      </c>
      <c r="L1100" s="6">
        <v>11833.770060000001</v>
      </c>
      <c r="M11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1" spans="1:13" x14ac:dyDescent="0.2">
      <c r="A1101" t="s">
        <v>67</v>
      </c>
      <c r="B1101" t="s">
        <v>15</v>
      </c>
      <c r="C1101">
        <v>9</v>
      </c>
      <c r="D1101" s="6">
        <v>103622.26</v>
      </c>
      <c r="E1101" s="6">
        <v>39647156221.790001</v>
      </c>
      <c r="F1101">
        <v>25</v>
      </c>
      <c r="G1101" t="s">
        <v>37</v>
      </c>
      <c r="H1101">
        <v>2016</v>
      </c>
      <c r="I1101">
        <v>11052</v>
      </c>
      <c r="J1101">
        <v>9</v>
      </c>
      <c r="K1101" s="5">
        <v>382611.3493</v>
      </c>
      <c r="L1101" s="6">
        <v>4144.8903879999998</v>
      </c>
      <c r="M11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2" spans="1:13" x14ac:dyDescent="0.2">
      <c r="A1102" t="s">
        <v>4226</v>
      </c>
      <c r="B1102" t="s">
        <v>24</v>
      </c>
      <c r="C1102">
        <v>3</v>
      </c>
      <c r="D1102" s="6">
        <v>323137.95</v>
      </c>
      <c r="E1102" s="6">
        <v>11557547177.83</v>
      </c>
      <c r="F1102">
        <v>9</v>
      </c>
      <c r="G1102" t="s">
        <v>21</v>
      </c>
      <c r="H1102">
        <v>2017</v>
      </c>
      <c r="I1102">
        <v>16957</v>
      </c>
      <c r="J1102">
        <v>8</v>
      </c>
      <c r="K1102" s="5">
        <v>35765.603750000002</v>
      </c>
      <c r="L1102" s="6">
        <v>35904.217170000004</v>
      </c>
      <c r="M11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3" spans="1:13" x14ac:dyDescent="0.2">
      <c r="A1103" t="s">
        <v>4229</v>
      </c>
      <c r="B1103" t="s">
        <v>24</v>
      </c>
      <c r="C1103">
        <v>4</v>
      </c>
      <c r="D1103" s="6">
        <v>286679.34000000003</v>
      </c>
      <c r="E1103" s="6">
        <v>13090910931.77</v>
      </c>
      <c r="F1103">
        <v>14</v>
      </c>
      <c r="G1103" t="s">
        <v>21</v>
      </c>
      <c r="H1103">
        <v>2005</v>
      </c>
      <c r="I1103">
        <v>3145</v>
      </c>
      <c r="J1103">
        <v>20</v>
      </c>
      <c r="K1103" s="5">
        <v>45662.949280000001</v>
      </c>
      <c r="L1103" s="6">
        <v>20477.095860000001</v>
      </c>
      <c r="M11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4" spans="1:13" x14ac:dyDescent="0.2">
      <c r="A1104" t="s">
        <v>4238</v>
      </c>
      <c r="B1104" t="s">
        <v>15</v>
      </c>
      <c r="C1104">
        <v>1</v>
      </c>
      <c r="D1104" s="6">
        <v>255510.43</v>
      </c>
      <c r="E1104" s="6">
        <v>5378097223.3900003</v>
      </c>
      <c r="F1104">
        <v>2</v>
      </c>
      <c r="G1104" t="s">
        <v>10</v>
      </c>
      <c r="H1104">
        <v>2012</v>
      </c>
      <c r="I1104">
        <v>6319</v>
      </c>
      <c r="J1104">
        <v>13</v>
      </c>
      <c r="K1104" s="5">
        <v>21047.44455</v>
      </c>
      <c r="L1104" s="6">
        <v>127755.2175</v>
      </c>
      <c r="M11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5" spans="1:13" x14ac:dyDescent="0.2">
      <c r="A1105" t="s">
        <v>4240</v>
      </c>
      <c r="B1105" t="s">
        <v>9</v>
      </c>
      <c r="C1105">
        <v>1</v>
      </c>
      <c r="D1105" s="6">
        <v>422534.62</v>
      </c>
      <c r="E1105" s="6">
        <v>9393722109.6700001</v>
      </c>
      <c r="F1105">
        <v>7</v>
      </c>
      <c r="G1105" t="s">
        <v>29</v>
      </c>
      <c r="H1105">
        <v>2020</v>
      </c>
      <c r="I1105">
        <v>17944</v>
      </c>
      <c r="J1105">
        <v>5</v>
      </c>
      <c r="K1105" s="5">
        <v>22230.839960000001</v>
      </c>
      <c r="L1105" s="6">
        <v>60362.088960000001</v>
      </c>
      <c r="M11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6" spans="1:13" x14ac:dyDescent="0.2">
      <c r="A1106" t="s">
        <v>4242</v>
      </c>
      <c r="B1106" t="s">
        <v>49</v>
      </c>
      <c r="C1106">
        <v>6</v>
      </c>
      <c r="D1106" s="6">
        <v>169644.4</v>
      </c>
      <c r="E1106" s="6">
        <v>3912033716.54</v>
      </c>
      <c r="F1106">
        <v>4</v>
      </c>
      <c r="G1106" t="s">
        <v>37</v>
      </c>
      <c r="H1106">
        <v>2021</v>
      </c>
      <c r="I1106">
        <v>16298</v>
      </c>
      <c r="J1106">
        <v>4</v>
      </c>
      <c r="K1106" s="5">
        <v>23059.200000000001</v>
      </c>
      <c r="L1106" s="6">
        <v>42411.099170000001</v>
      </c>
      <c r="M11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7" spans="1:13" x14ac:dyDescent="0.2">
      <c r="A1107" t="s">
        <v>447</v>
      </c>
      <c r="B1107" t="s">
        <v>32</v>
      </c>
      <c r="C1107">
        <v>6</v>
      </c>
      <c r="D1107" s="6">
        <v>12506.28</v>
      </c>
      <c r="E1107" s="6">
        <v>36211351866.730003</v>
      </c>
      <c r="F1107">
        <v>27</v>
      </c>
      <c r="G1107" t="s">
        <v>16</v>
      </c>
      <c r="H1107">
        <v>2004</v>
      </c>
      <c r="I1107">
        <v>1340</v>
      </c>
      <c r="J1107">
        <v>21</v>
      </c>
      <c r="K1107" s="5">
        <v>2895453.0040000002</v>
      </c>
      <c r="L1107" s="6">
        <v>463.19547060000002</v>
      </c>
      <c r="M11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8" spans="1:13" x14ac:dyDescent="0.2">
      <c r="A1108" t="s">
        <v>4248</v>
      </c>
      <c r="B1108" t="s">
        <v>12</v>
      </c>
      <c r="C1108">
        <v>7</v>
      </c>
      <c r="D1108" s="6">
        <v>475952.83</v>
      </c>
      <c r="E1108" s="6">
        <v>17138187015.219999</v>
      </c>
      <c r="F1108">
        <v>11</v>
      </c>
      <c r="G1108" t="s">
        <v>19</v>
      </c>
      <c r="H1108">
        <v>2020</v>
      </c>
      <c r="I1108">
        <v>474</v>
      </c>
      <c r="J1108">
        <v>5</v>
      </c>
      <c r="K1108" s="5">
        <v>36007.163229999998</v>
      </c>
      <c r="L1108" s="6">
        <v>43268.438649999996</v>
      </c>
      <c r="M11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09" spans="1:13" x14ac:dyDescent="0.2">
      <c r="A1109" t="s">
        <v>4250</v>
      </c>
      <c r="B1109" t="s">
        <v>24</v>
      </c>
      <c r="C1109">
        <v>3</v>
      </c>
      <c r="D1109" s="6">
        <v>318692.58</v>
      </c>
      <c r="E1109" s="6">
        <v>6888923203.4799995</v>
      </c>
      <c r="F1109">
        <v>7</v>
      </c>
      <c r="G1109" t="s">
        <v>13</v>
      </c>
      <c r="H1109">
        <v>2002</v>
      </c>
      <c r="I1109">
        <v>15995</v>
      </c>
      <c r="J1109">
        <v>23</v>
      </c>
      <c r="K1109" s="5">
        <v>21615.202209999999</v>
      </c>
      <c r="L1109" s="6">
        <v>45527.511109999999</v>
      </c>
      <c r="M11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0" spans="1:13" x14ac:dyDescent="0.2">
      <c r="A1110" t="s">
        <v>4251</v>
      </c>
      <c r="B1110" t="s">
        <v>15</v>
      </c>
      <c r="C1110">
        <v>5</v>
      </c>
      <c r="D1110" s="6">
        <v>490839.62</v>
      </c>
      <c r="E1110" s="6">
        <v>2396064312.4099998</v>
      </c>
      <c r="F1110">
        <v>16</v>
      </c>
      <c r="G1110" t="s">
        <v>27</v>
      </c>
      <c r="H1110">
        <v>2013</v>
      </c>
      <c r="I1110">
        <v>6467</v>
      </c>
      <c r="J1110">
        <v>12</v>
      </c>
      <c r="K1110" s="5">
        <v>4880.5625749999999</v>
      </c>
      <c r="L1110" s="6">
        <v>30677.476159999998</v>
      </c>
      <c r="M11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1" spans="1:13" x14ac:dyDescent="0.2">
      <c r="A1111" t="s">
        <v>4252</v>
      </c>
      <c r="B1111" t="s">
        <v>12</v>
      </c>
      <c r="C1111">
        <v>6</v>
      </c>
      <c r="D1111" s="6">
        <v>305157.01</v>
      </c>
      <c r="E1111" s="6">
        <v>13028067469.879999</v>
      </c>
      <c r="F1111">
        <v>10</v>
      </c>
      <c r="G1111" t="s">
        <v>10</v>
      </c>
      <c r="H1111">
        <v>2001</v>
      </c>
      <c r="I1111">
        <v>19713</v>
      </c>
      <c r="J1111">
        <v>24</v>
      </c>
      <c r="K1111" s="5">
        <v>42691.99697</v>
      </c>
      <c r="L1111" s="6">
        <v>30515.701389999998</v>
      </c>
      <c r="M11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2" spans="1:13" x14ac:dyDescent="0.2">
      <c r="A1112" t="s">
        <v>4254</v>
      </c>
      <c r="B1112" t="s">
        <v>18</v>
      </c>
      <c r="C1112">
        <v>4</v>
      </c>
      <c r="D1112" s="6">
        <v>368713.11</v>
      </c>
      <c r="E1112" s="6">
        <v>6466723045.8800001</v>
      </c>
      <c r="F1112">
        <v>14</v>
      </c>
      <c r="G1112" t="s">
        <v>37</v>
      </c>
      <c r="H1112">
        <v>2014</v>
      </c>
      <c r="I1112">
        <v>18838</v>
      </c>
      <c r="J1112">
        <v>11</v>
      </c>
      <c r="K1112" s="5">
        <v>17537.630789999999</v>
      </c>
      <c r="L1112" s="6">
        <v>26336.65048</v>
      </c>
      <c r="M11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3" spans="1:13" x14ac:dyDescent="0.2">
      <c r="A1113" t="s">
        <v>4255</v>
      </c>
      <c r="B1113" t="s">
        <v>15</v>
      </c>
      <c r="C1113">
        <v>3</v>
      </c>
      <c r="D1113" s="6">
        <v>485825.25</v>
      </c>
      <c r="E1113" s="6">
        <v>11129155294.870001</v>
      </c>
      <c r="F1113">
        <v>18</v>
      </c>
      <c r="G1113" t="s">
        <v>27</v>
      </c>
      <c r="H1113">
        <v>2005</v>
      </c>
      <c r="I1113">
        <v>19802</v>
      </c>
      <c r="J1113">
        <v>20</v>
      </c>
      <c r="K1113" s="5">
        <v>22906.73316</v>
      </c>
      <c r="L1113" s="6">
        <v>26990.29192</v>
      </c>
      <c r="M11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4" spans="1:13" x14ac:dyDescent="0.2">
      <c r="A1114" t="s">
        <v>4259</v>
      </c>
      <c r="B1114" t="s">
        <v>12</v>
      </c>
      <c r="C1114">
        <v>4</v>
      </c>
      <c r="D1114" s="6">
        <v>411875.81</v>
      </c>
      <c r="E1114" s="6">
        <v>1816515737.6099999</v>
      </c>
      <c r="F1114">
        <v>7</v>
      </c>
      <c r="G1114" t="s">
        <v>10</v>
      </c>
      <c r="H1114">
        <v>2000</v>
      </c>
      <c r="I1114">
        <v>413</v>
      </c>
      <c r="J1114">
        <v>25</v>
      </c>
      <c r="K1114" s="5">
        <v>4409.3482480000002</v>
      </c>
      <c r="L1114" s="6">
        <v>58839.400809999999</v>
      </c>
      <c r="M11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5" spans="1:13" x14ac:dyDescent="0.2">
      <c r="A1115" t="s">
        <v>4260</v>
      </c>
      <c r="B1115" t="s">
        <v>9</v>
      </c>
      <c r="C1115">
        <v>7</v>
      </c>
      <c r="D1115" s="6">
        <v>441048.06</v>
      </c>
      <c r="E1115" s="6">
        <v>16859369077.26</v>
      </c>
      <c r="F1115">
        <v>4</v>
      </c>
      <c r="G1115" t="s">
        <v>37</v>
      </c>
      <c r="H1115">
        <v>2023</v>
      </c>
      <c r="I1115">
        <v>9947</v>
      </c>
      <c r="J1115">
        <v>2</v>
      </c>
      <c r="K1115" s="5">
        <v>38224.69586</v>
      </c>
      <c r="L1115" s="6">
        <v>110262.01549999999</v>
      </c>
      <c r="M11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6" spans="1:13" x14ac:dyDescent="0.2">
      <c r="A1116" t="s">
        <v>4262</v>
      </c>
      <c r="B1116" t="s">
        <v>32</v>
      </c>
      <c r="C1116">
        <v>5</v>
      </c>
      <c r="D1116" s="6">
        <v>405643.64</v>
      </c>
      <c r="E1116" s="6">
        <v>7085243591.5</v>
      </c>
      <c r="F1116">
        <v>13</v>
      </c>
      <c r="G1116" t="s">
        <v>29</v>
      </c>
      <c r="H1116">
        <v>2019</v>
      </c>
      <c r="I1116">
        <v>12645</v>
      </c>
      <c r="J1116">
        <v>6</v>
      </c>
      <c r="K1116" s="5">
        <v>17465.670180000001</v>
      </c>
      <c r="L1116" s="6">
        <v>31203.35657</v>
      </c>
      <c r="M11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7" spans="1:13" x14ac:dyDescent="0.2">
      <c r="A1117" t="s">
        <v>4266</v>
      </c>
      <c r="B1117" t="s">
        <v>15</v>
      </c>
      <c r="C1117">
        <v>3</v>
      </c>
      <c r="D1117" s="6">
        <v>328939.65000000002</v>
      </c>
      <c r="E1117" s="6">
        <v>14407295989.24</v>
      </c>
      <c r="F1117">
        <v>8</v>
      </c>
      <c r="G1117" t="s">
        <v>29</v>
      </c>
      <c r="H1117">
        <v>2001</v>
      </c>
      <c r="I1117">
        <v>10683</v>
      </c>
      <c r="J1117">
        <v>24</v>
      </c>
      <c r="K1117" s="5">
        <v>43798.208050000001</v>
      </c>
      <c r="L1117" s="6">
        <v>41117.455739999998</v>
      </c>
      <c r="M11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8" spans="1:13" x14ac:dyDescent="0.2">
      <c r="A1118" t="s">
        <v>4268</v>
      </c>
      <c r="B1118" t="s">
        <v>24</v>
      </c>
      <c r="C1118">
        <v>4</v>
      </c>
      <c r="D1118" s="6">
        <v>201445.26</v>
      </c>
      <c r="E1118" s="6">
        <v>31479616482.970001</v>
      </c>
      <c r="F1118">
        <v>32</v>
      </c>
      <c r="G1118" t="s">
        <v>37</v>
      </c>
      <c r="H1118">
        <v>2004</v>
      </c>
      <c r="I1118">
        <v>17226</v>
      </c>
      <c r="J1118">
        <v>21</v>
      </c>
      <c r="K1118" s="5">
        <v>156267.8401</v>
      </c>
      <c r="L1118" s="6">
        <v>6295.1642490000004</v>
      </c>
      <c r="M11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19" spans="1:13" x14ac:dyDescent="0.2">
      <c r="A1119" t="s">
        <v>4274</v>
      </c>
      <c r="B1119" t="s">
        <v>15</v>
      </c>
      <c r="C1119">
        <v>2</v>
      </c>
      <c r="D1119" s="6">
        <v>201084.45</v>
      </c>
      <c r="E1119" s="6">
        <v>8455019107</v>
      </c>
      <c r="F1119">
        <v>8</v>
      </c>
      <c r="G1119" t="s">
        <v>37</v>
      </c>
      <c r="H1119">
        <v>2018</v>
      </c>
      <c r="I1119">
        <v>6547</v>
      </c>
      <c r="J1119">
        <v>7</v>
      </c>
      <c r="K1119" s="5">
        <v>42046.106019999999</v>
      </c>
      <c r="L1119" s="6">
        <v>25135.55601</v>
      </c>
      <c r="M11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0" spans="1:13" x14ac:dyDescent="0.2">
      <c r="A1120" t="s">
        <v>4275</v>
      </c>
      <c r="B1120" t="s">
        <v>18</v>
      </c>
      <c r="C1120">
        <v>10</v>
      </c>
      <c r="D1120" s="6">
        <v>254977.23</v>
      </c>
      <c r="E1120" s="6">
        <v>11293259607.940001</v>
      </c>
      <c r="F1120">
        <v>4</v>
      </c>
      <c r="G1120" t="s">
        <v>21</v>
      </c>
      <c r="H1120">
        <v>2019</v>
      </c>
      <c r="I1120">
        <v>9244</v>
      </c>
      <c r="J1120">
        <v>6</v>
      </c>
      <c r="K1120" s="5">
        <v>44290.24811</v>
      </c>
      <c r="L1120" s="6">
        <v>63744.306669999998</v>
      </c>
      <c r="M11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1" spans="1:13" x14ac:dyDescent="0.2">
      <c r="A1121" t="s">
        <v>4276</v>
      </c>
      <c r="B1121" t="s">
        <v>42</v>
      </c>
      <c r="C1121">
        <v>1</v>
      </c>
      <c r="D1121" s="6">
        <v>1595.61</v>
      </c>
      <c r="E1121" s="6">
        <v>7834351995.9499998</v>
      </c>
      <c r="F1121">
        <v>5</v>
      </c>
      <c r="G1121" t="s">
        <v>10</v>
      </c>
      <c r="H1121">
        <v>2022</v>
      </c>
      <c r="I1121">
        <v>11548</v>
      </c>
      <c r="J1121">
        <v>3</v>
      </c>
      <c r="K1121" s="5">
        <v>4909947.9519999996</v>
      </c>
      <c r="L1121" s="6">
        <v>319.1215254</v>
      </c>
      <c r="M11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2" spans="1:13" x14ac:dyDescent="0.2">
      <c r="A1122" t="s">
        <v>4280</v>
      </c>
      <c r="B1122" t="s">
        <v>9</v>
      </c>
      <c r="C1122">
        <v>4</v>
      </c>
      <c r="D1122" s="6">
        <v>10364.530000000001</v>
      </c>
      <c r="E1122" s="6">
        <v>27897574813.990002</v>
      </c>
      <c r="F1122">
        <v>6</v>
      </c>
      <c r="G1122" t="s">
        <v>29</v>
      </c>
      <c r="H1122">
        <v>2001</v>
      </c>
      <c r="I1122">
        <v>12488</v>
      </c>
      <c r="J1122">
        <v>24</v>
      </c>
      <c r="K1122" s="5">
        <v>2691638.09</v>
      </c>
      <c r="L1122" s="6">
        <v>1727.421711</v>
      </c>
      <c r="M11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3" spans="1:13" x14ac:dyDescent="0.2">
      <c r="A1123" t="s">
        <v>4281</v>
      </c>
      <c r="B1123" t="s">
        <v>15</v>
      </c>
      <c r="C1123">
        <v>10</v>
      </c>
      <c r="D1123" s="6">
        <v>429098.13</v>
      </c>
      <c r="E1123" s="6">
        <v>10959344182.190001</v>
      </c>
      <c r="F1123">
        <v>17</v>
      </c>
      <c r="G1123" t="s">
        <v>35</v>
      </c>
      <c r="H1123">
        <v>2019</v>
      </c>
      <c r="I1123">
        <v>5103</v>
      </c>
      <c r="J1123">
        <v>6</v>
      </c>
      <c r="K1123" s="5">
        <v>25539.414919999999</v>
      </c>
      <c r="L1123" s="6">
        <v>25241.06624</v>
      </c>
      <c r="M11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4" spans="1:13" x14ac:dyDescent="0.2">
      <c r="A1124" t="s">
        <v>451</v>
      </c>
      <c r="B1124" t="s">
        <v>32</v>
      </c>
      <c r="C1124">
        <v>2</v>
      </c>
      <c r="D1124" s="6">
        <v>342944.76</v>
      </c>
      <c r="E1124" s="6">
        <v>8291214381.29</v>
      </c>
      <c r="F1124">
        <v>12</v>
      </c>
      <c r="G1124" t="s">
        <v>27</v>
      </c>
      <c r="H1124">
        <v>2011</v>
      </c>
      <c r="I1124">
        <v>16606</v>
      </c>
      <c r="J1124">
        <v>14</v>
      </c>
      <c r="K1124" s="5">
        <v>24175.530309999998</v>
      </c>
      <c r="L1124" s="6">
        <v>28578.72998</v>
      </c>
      <c r="M11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5" spans="1:13" x14ac:dyDescent="0.2">
      <c r="A1125" t="s">
        <v>4289</v>
      </c>
      <c r="B1125" t="s">
        <v>32</v>
      </c>
      <c r="C1125">
        <v>8</v>
      </c>
      <c r="D1125" s="6">
        <v>204936.3</v>
      </c>
      <c r="E1125" s="6">
        <v>30782358846.830002</v>
      </c>
      <c r="F1125">
        <v>8</v>
      </c>
      <c r="G1125" t="s">
        <v>21</v>
      </c>
      <c r="H1125">
        <v>2001</v>
      </c>
      <c r="I1125">
        <v>2533</v>
      </c>
      <c r="J1125">
        <v>24</v>
      </c>
      <c r="K1125" s="5">
        <v>150203.5209</v>
      </c>
      <c r="L1125" s="6">
        <v>25617.03758</v>
      </c>
      <c r="M11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6" spans="1:13" x14ac:dyDescent="0.2">
      <c r="A1126" t="s">
        <v>4293</v>
      </c>
      <c r="B1126" t="s">
        <v>9</v>
      </c>
      <c r="C1126">
        <v>9</v>
      </c>
      <c r="D1126" s="6">
        <v>264771.12</v>
      </c>
      <c r="E1126" s="6">
        <v>1253084011.49</v>
      </c>
      <c r="F1126">
        <v>3</v>
      </c>
      <c r="G1126" t="s">
        <v>10</v>
      </c>
      <c r="H1126">
        <v>2011</v>
      </c>
      <c r="I1126">
        <v>1871</v>
      </c>
      <c r="J1126">
        <v>14</v>
      </c>
      <c r="K1126" s="5">
        <v>4731.7065110000003</v>
      </c>
      <c r="L1126" s="6">
        <v>88257.040559999994</v>
      </c>
      <c r="M11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7" spans="1:13" x14ac:dyDescent="0.2">
      <c r="A1127" t="s">
        <v>4295</v>
      </c>
      <c r="B1127" t="s">
        <v>15</v>
      </c>
      <c r="C1127">
        <v>6</v>
      </c>
      <c r="D1127" s="6">
        <v>323255.64</v>
      </c>
      <c r="E1127" s="6">
        <v>11670876200.860001</v>
      </c>
      <c r="F1127">
        <v>13</v>
      </c>
      <c r="G1127" t="s">
        <v>19</v>
      </c>
      <c r="H1127">
        <v>2014</v>
      </c>
      <c r="I1127">
        <v>8539</v>
      </c>
      <c r="J1127">
        <v>11</v>
      </c>
      <c r="K1127" s="5">
        <v>36103.169289999998</v>
      </c>
      <c r="L1127" s="6">
        <v>24865.818139999999</v>
      </c>
      <c r="M11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8" spans="1:13" x14ac:dyDescent="0.2">
      <c r="A1128" t="s">
        <v>4296</v>
      </c>
      <c r="B1128" t="s">
        <v>49</v>
      </c>
      <c r="C1128">
        <v>1</v>
      </c>
      <c r="D1128" s="6">
        <v>180384.59</v>
      </c>
      <c r="E1128" s="6">
        <v>30430842577.830002</v>
      </c>
      <c r="F1128">
        <v>4</v>
      </c>
      <c r="G1128" t="s">
        <v>27</v>
      </c>
      <c r="H1128">
        <v>2015</v>
      </c>
      <c r="I1128">
        <v>19982</v>
      </c>
      <c r="J1128">
        <v>10</v>
      </c>
      <c r="K1128" s="5">
        <v>168698.79440000001</v>
      </c>
      <c r="L1128" s="6">
        <v>45096.146509999999</v>
      </c>
      <c r="M11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29" spans="1:13" x14ac:dyDescent="0.2">
      <c r="A1129" t="s">
        <v>4305</v>
      </c>
      <c r="B1129" t="s">
        <v>12</v>
      </c>
      <c r="C1129">
        <v>10</v>
      </c>
      <c r="D1129" s="6">
        <v>463582.08</v>
      </c>
      <c r="E1129" s="6">
        <v>2030206320.04</v>
      </c>
      <c r="F1129">
        <v>23</v>
      </c>
      <c r="G1129" t="s">
        <v>21</v>
      </c>
      <c r="H1129">
        <v>2015</v>
      </c>
      <c r="I1129">
        <v>7035</v>
      </c>
      <c r="J1129">
        <v>10</v>
      </c>
      <c r="K1129" s="5">
        <v>4378.3890860000001</v>
      </c>
      <c r="L1129" s="6">
        <v>20155.74279</v>
      </c>
      <c r="M11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0" spans="1:13" x14ac:dyDescent="0.2">
      <c r="A1130" t="s">
        <v>4308</v>
      </c>
      <c r="B1130" t="s">
        <v>12</v>
      </c>
      <c r="C1130">
        <v>6</v>
      </c>
      <c r="D1130" s="6">
        <v>153917.31</v>
      </c>
      <c r="E1130" s="6">
        <v>73575202868.199997</v>
      </c>
      <c r="F1130">
        <v>39</v>
      </c>
      <c r="G1130" t="s">
        <v>37</v>
      </c>
      <c r="H1130">
        <v>2000</v>
      </c>
      <c r="I1130">
        <v>16259</v>
      </c>
      <c r="J1130">
        <v>25</v>
      </c>
      <c r="K1130" s="5">
        <v>478016.72629999998</v>
      </c>
      <c r="L1130" s="6">
        <v>3946.5977090000001</v>
      </c>
      <c r="M11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1" spans="1:13" x14ac:dyDescent="0.2">
      <c r="A1131" t="s">
        <v>4311</v>
      </c>
      <c r="B1131" t="s">
        <v>9</v>
      </c>
      <c r="C1131">
        <v>2</v>
      </c>
      <c r="D1131" s="6">
        <v>487521.07</v>
      </c>
      <c r="E1131" s="6">
        <v>17005948216.940001</v>
      </c>
      <c r="F1131">
        <v>20</v>
      </c>
      <c r="G1131" t="s">
        <v>13</v>
      </c>
      <c r="H1131">
        <v>2018</v>
      </c>
      <c r="I1131">
        <v>17815</v>
      </c>
      <c r="J1131">
        <v>7</v>
      </c>
      <c r="K1131" s="5">
        <v>34881.488729999997</v>
      </c>
      <c r="L1131" s="6">
        <v>24376.053479999999</v>
      </c>
      <c r="M11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2" spans="1:13" x14ac:dyDescent="0.2">
      <c r="A1132" t="s">
        <v>4312</v>
      </c>
      <c r="B1132" t="s">
        <v>18</v>
      </c>
      <c r="C1132">
        <v>6</v>
      </c>
      <c r="D1132" s="6">
        <v>374444.42</v>
      </c>
      <c r="E1132" s="6">
        <v>1705161537.6500001</v>
      </c>
      <c r="F1132">
        <v>17</v>
      </c>
      <c r="G1132" t="s">
        <v>37</v>
      </c>
      <c r="H1132">
        <v>2013</v>
      </c>
      <c r="I1132">
        <v>10202</v>
      </c>
      <c r="J1132">
        <v>12</v>
      </c>
      <c r="K1132" s="5">
        <v>4552.8441910000001</v>
      </c>
      <c r="L1132" s="6">
        <v>22026.142230000001</v>
      </c>
      <c r="M11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3" spans="1:13" x14ac:dyDescent="0.2">
      <c r="A1133" t="s">
        <v>4313</v>
      </c>
      <c r="B1133" t="s">
        <v>12</v>
      </c>
      <c r="C1133">
        <v>7</v>
      </c>
      <c r="D1133" s="6">
        <v>49699.74</v>
      </c>
      <c r="E1133" s="6">
        <v>12811760731.73</v>
      </c>
      <c r="F1133">
        <v>1</v>
      </c>
      <c r="G1133" t="s">
        <v>27</v>
      </c>
      <c r="H1133">
        <v>2003</v>
      </c>
      <c r="I1133">
        <v>3963</v>
      </c>
      <c r="J1133">
        <v>22</v>
      </c>
      <c r="K1133" s="5">
        <v>257782.27470000001</v>
      </c>
      <c r="L1133" s="6">
        <v>49699.736129999998</v>
      </c>
      <c r="M11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4" spans="1:13" x14ac:dyDescent="0.2">
      <c r="A1134" t="s">
        <v>4314</v>
      </c>
      <c r="B1134" t="s">
        <v>32</v>
      </c>
      <c r="C1134">
        <v>2</v>
      </c>
      <c r="D1134" s="6">
        <v>490257.24</v>
      </c>
      <c r="E1134" s="6">
        <v>18438025548.060001</v>
      </c>
      <c r="F1134">
        <v>14</v>
      </c>
      <c r="G1134" t="s">
        <v>37</v>
      </c>
      <c r="H1134">
        <v>2003</v>
      </c>
      <c r="I1134">
        <v>18644</v>
      </c>
      <c r="J1134">
        <v>22</v>
      </c>
      <c r="K1134" s="5">
        <v>37607.88003</v>
      </c>
      <c r="L1134" s="6">
        <v>35018.373959999997</v>
      </c>
      <c r="M11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5" spans="1:13" x14ac:dyDescent="0.2">
      <c r="A1135" t="s">
        <v>4315</v>
      </c>
      <c r="B1135" t="s">
        <v>42</v>
      </c>
      <c r="C1135">
        <v>5</v>
      </c>
      <c r="D1135" s="6">
        <v>474371.59</v>
      </c>
      <c r="E1135" s="6">
        <v>23491371975.150002</v>
      </c>
      <c r="F1135">
        <v>11</v>
      </c>
      <c r="G1135" t="s">
        <v>27</v>
      </c>
      <c r="H1135">
        <v>2008</v>
      </c>
      <c r="I1135">
        <v>19014</v>
      </c>
      <c r="J1135">
        <v>17</v>
      </c>
      <c r="K1135" s="5">
        <v>49520.034870000003</v>
      </c>
      <c r="L1135" s="6">
        <v>43124.689859999999</v>
      </c>
      <c r="M11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6" spans="1:13" x14ac:dyDescent="0.2">
      <c r="A1136" t="s">
        <v>4316</v>
      </c>
      <c r="B1136" t="s">
        <v>42</v>
      </c>
      <c r="C1136">
        <v>3</v>
      </c>
      <c r="D1136" s="6">
        <v>426051.29</v>
      </c>
      <c r="E1136" s="6">
        <v>13001993017.42</v>
      </c>
      <c r="F1136">
        <v>21</v>
      </c>
      <c r="G1136" t="s">
        <v>19</v>
      </c>
      <c r="H1136">
        <v>2005</v>
      </c>
      <c r="I1136">
        <v>248</v>
      </c>
      <c r="J1136">
        <v>20</v>
      </c>
      <c r="K1136" s="5">
        <v>30516.435880000001</v>
      </c>
      <c r="L1136" s="6">
        <v>20288.15681</v>
      </c>
      <c r="M11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7" spans="1:13" x14ac:dyDescent="0.2">
      <c r="A1137" t="s">
        <v>4322</v>
      </c>
      <c r="B1137" t="s">
        <v>15</v>
      </c>
      <c r="C1137">
        <v>2</v>
      </c>
      <c r="D1137" s="6">
        <v>404633.09</v>
      </c>
      <c r="E1137" s="6">
        <v>20122141978.119999</v>
      </c>
      <c r="F1137">
        <v>6</v>
      </c>
      <c r="G1137" t="s">
        <v>10</v>
      </c>
      <c r="H1137">
        <v>2010</v>
      </c>
      <c r="I1137">
        <v>11033</v>
      </c>
      <c r="J1137">
        <v>15</v>
      </c>
      <c r="K1137" s="5">
        <v>49728.353029999998</v>
      </c>
      <c r="L1137" s="6">
        <v>67438.848989999999</v>
      </c>
      <c r="M11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8" spans="1:13" x14ac:dyDescent="0.2">
      <c r="A1138" t="s">
        <v>4323</v>
      </c>
      <c r="B1138" t="s">
        <v>42</v>
      </c>
      <c r="C1138">
        <v>6</v>
      </c>
      <c r="D1138" s="6">
        <v>430454.41</v>
      </c>
      <c r="E1138" s="6">
        <v>21075502594.84</v>
      </c>
      <c r="F1138">
        <v>13</v>
      </c>
      <c r="G1138" t="s">
        <v>21</v>
      </c>
      <c r="H1138">
        <v>2022</v>
      </c>
      <c r="I1138">
        <v>1674</v>
      </c>
      <c r="J1138">
        <v>3</v>
      </c>
      <c r="K1138" s="5">
        <v>48960.056790000002</v>
      </c>
      <c r="L1138" s="6">
        <v>33111.877350000002</v>
      </c>
      <c r="M11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39" spans="1:13" x14ac:dyDescent="0.2">
      <c r="A1139" t="s">
        <v>68</v>
      </c>
      <c r="B1139" t="s">
        <v>32</v>
      </c>
      <c r="C1139">
        <v>5</v>
      </c>
      <c r="D1139" s="6">
        <v>163882.75</v>
      </c>
      <c r="E1139" s="6">
        <v>35453515283.059998</v>
      </c>
      <c r="F1139">
        <v>38</v>
      </c>
      <c r="G1139" t="s">
        <v>27</v>
      </c>
      <c r="H1139">
        <v>2017</v>
      </c>
      <c r="I1139">
        <v>16734</v>
      </c>
      <c r="J1139">
        <v>8</v>
      </c>
      <c r="K1139" s="5">
        <v>216333.63959999999</v>
      </c>
      <c r="L1139" s="6">
        <v>4312.7039020000002</v>
      </c>
      <c r="M11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0" spans="1:13" x14ac:dyDescent="0.2">
      <c r="A1140" t="s">
        <v>4328</v>
      </c>
      <c r="B1140" t="s">
        <v>49</v>
      </c>
      <c r="C1140">
        <v>2</v>
      </c>
      <c r="D1140" s="6">
        <v>69624.490000000005</v>
      </c>
      <c r="E1140" s="6">
        <v>32744580307</v>
      </c>
      <c r="F1140">
        <v>45</v>
      </c>
      <c r="G1140" t="s">
        <v>21</v>
      </c>
      <c r="H1140">
        <v>2016</v>
      </c>
      <c r="I1140">
        <v>2376</v>
      </c>
      <c r="J1140">
        <v>9</v>
      </c>
      <c r="K1140" s="5">
        <v>470301.59470000002</v>
      </c>
      <c r="L1140" s="6">
        <v>1547.2109840000001</v>
      </c>
      <c r="M11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1" spans="1:13" x14ac:dyDescent="0.2">
      <c r="A1141" t="s">
        <v>4335</v>
      </c>
      <c r="B1141" t="s">
        <v>49</v>
      </c>
      <c r="C1141">
        <v>9</v>
      </c>
      <c r="D1141" s="6">
        <v>227460.01</v>
      </c>
      <c r="E1141" s="6">
        <v>39753227550.120003</v>
      </c>
      <c r="F1141">
        <v>10</v>
      </c>
      <c r="G1141" t="s">
        <v>16</v>
      </c>
      <c r="H1141">
        <v>2019</v>
      </c>
      <c r="I1141">
        <v>6406</v>
      </c>
      <c r="J1141">
        <v>6</v>
      </c>
      <c r="K1141" s="5">
        <v>174769.17980000001</v>
      </c>
      <c r="L1141" s="6">
        <v>22746.001410000001</v>
      </c>
      <c r="M11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2" spans="1:13" x14ac:dyDescent="0.2">
      <c r="A1142" t="s">
        <v>4338</v>
      </c>
      <c r="B1142" t="s">
        <v>42</v>
      </c>
      <c r="C1142">
        <v>3</v>
      </c>
      <c r="D1142" s="6">
        <v>432483.69</v>
      </c>
      <c r="E1142" s="6">
        <v>68057731759.089996</v>
      </c>
      <c r="F1142">
        <v>17</v>
      </c>
      <c r="G1142" t="s">
        <v>37</v>
      </c>
      <c r="H1142">
        <v>2004</v>
      </c>
      <c r="I1142">
        <v>7201</v>
      </c>
      <c r="J1142">
        <v>21</v>
      </c>
      <c r="K1142" s="5">
        <v>157363.8504</v>
      </c>
      <c r="L1142" s="6">
        <v>25440.217280000001</v>
      </c>
      <c r="M11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3" spans="1:13" x14ac:dyDescent="0.2">
      <c r="A1143" t="s">
        <v>4339</v>
      </c>
      <c r="B1143" t="s">
        <v>49</v>
      </c>
      <c r="C1143">
        <v>1</v>
      </c>
      <c r="D1143" s="6">
        <v>14641.55</v>
      </c>
      <c r="E1143" s="6">
        <v>40914969944.379997</v>
      </c>
      <c r="F1143">
        <v>8</v>
      </c>
      <c r="G1143" t="s">
        <v>29</v>
      </c>
      <c r="H1143">
        <v>2005</v>
      </c>
      <c r="I1143">
        <v>56</v>
      </c>
      <c r="J1143">
        <v>20</v>
      </c>
      <c r="K1143" s="5">
        <v>2794441.5120000001</v>
      </c>
      <c r="L1143" s="6">
        <v>1830.193759</v>
      </c>
      <c r="M11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4" spans="1:13" x14ac:dyDescent="0.2">
      <c r="A1144" t="s">
        <v>4344</v>
      </c>
      <c r="B1144" t="s">
        <v>24</v>
      </c>
      <c r="C1144">
        <v>10</v>
      </c>
      <c r="D1144" s="6">
        <v>467842.58</v>
      </c>
      <c r="E1144" s="6">
        <v>15241017600.129999</v>
      </c>
      <c r="F1144">
        <v>17</v>
      </c>
      <c r="G1144" t="s">
        <v>10</v>
      </c>
      <c r="H1144">
        <v>2004</v>
      </c>
      <c r="I1144">
        <v>17856</v>
      </c>
      <c r="J1144">
        <v>21</v>
      </c>
      <c r="K1144" s="5">
        <v>32576.23489</v>
      </c>
      <c r="L1144" s="6">
        <v>27520.151730000001</v>
      </c>
      <c r="M11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5" spans="1:13" x14ac:dyDescent="0.2">
      <c r="A1145" t="s">
        <v>4352</v>
      </c>
      <c r="B1145" t="s">
        <v>24</v>
      </c>
      <c r="C1145">
        <v>7</v>
      </c>
      <c r="D1145" s="6">
        <v>142722.87</v>
      </c>
      <c r="E1145" s="6">
        <v>3639850313.4000001</v>
      </c>
      <c r="F1145">
        <v>3</v>
      </c>
      <c r="G1145" t="s">
        <v>29</v>
      </c>
      <c r="H1145">
        <v>2023</v>
      </c>
      <c r="I1145">
        <v>16047</v>
      </c>
      <c r="J1145">
        <v>2</v>
      </c>
      <c r="K1145" s="5">
        <v>25501.9231</v>
      </c>
      <c r="L1145" s="6">
        <v>47574.28916</v>
      </c>
      <c r="M11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6" spans="1:13" x14ac:dyDescent="0.2">
      <c r="A1146" t="s">
        <v>4357</v>
      </c>
      <c r="B1146" t="s">
        <v>18</v>
      </c>
      <c r="C1146">
        <v>3</v>
      </c>
      <c r="D1146" s="6">
        <v>386239.6</v>
      </c>
      <c r="E1146" s="6">
        <v>16072853253.59</v>
      </c>
      <c r="F1146">
        <v>9</v>
      </c>
      <c r="G1146" t="s">
        <v>13</v>
      </c>
      <c r="H1146">
        <v>2014</v>
      </c>
      <c r="I1146">
        <v>5481</v>
      </c>
      <c r="J1146">
        <v>11</v>
      </c>
      <c r="K1146" s="5">
        <v>41612.685469999997</v>
      </c>
      <c r="L1146" s="6">
        <v>42915.511169999998</v>
      </c>
      <c r="M11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7" spans="1:13" x14ac:dyDescent="0.2">
      <c r="A1147" t="s">
        <v>4361</v>
      </c>
      <c r="B1147" t="s">
        <v>15</v>
      </c>
      <c r="C1147">
        <v>8</v>
      </c>
      <c r="D1147" s="6">
        <v>432319.86</v>
      </c>
      <c r="E1147" s="6">
        <v>20452650248.669998</v>
      </c>
      <c r="F1147">
        <v>17</v>
      </c>
      <c r="G1147" t="s">
        <v>27</v>
      </c>
      <c r="H1147">
        <v>2021</v>
      </c>
      <c r="I1147">
        <v>5232</v>
      </c>
      <c r="J1147">
        <v>4</v>
      </c>
      <c r="K1147" s="5">
        <v>47308.069920000002</v>
      </c>
      <c r="L1147" s="6">
        <v>25430.579710000002</v>
      </c>
      <c r="M11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8" spans="1:13" x14ac:dyDescent="0.2">
      <c r="A1148" t="s">
        <v>4363</v>
      </c>
      <c r="B1148" t="s">
        <v>9</v>
      </c>
      <c r="C1148">
        <v>6</v>
      </c>
      <c r="D1148" s="6">
        <v>435497.85</v>
      </c>
      <c r="E1148" s="6">
        <v>10597944801.99</v>
      </c>
      <c r="F1148">
        <v>10</v>
      </c>
      <c r="G1148" t="s">
        <v>27</v>
      </c>
      <c r="H1148">
        <v>2005</v>
      </c>
      <c r="I1148">
        <v>11453</v>
      </c>
      <c r="J1148">
        <v>20</v>
      </c>
      <c r="K1148" s="5">
        <v>24334.2405</v>
      </c>
      <c r="L1148" s="6">
        <v>43549.784520000001</v>
      </c>
      <c r="M11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49" spans="1:13" x14ac:dyDescent="0.2">
      <c r="A1149" t="s">
        <v>4368</v>
      </c>
      <c r="B1149" t="s">
        <v>12</v>
      </c>
      <c r="C1149">
        <v>7</v>
      </c>
      <c r="D1149" s="6">
        <v>205091.52</v>
      </c>
      <c r="E1149" s="6">
        <v>37497352369.349998</v>
      </c>
      <c r="F1149">
        <v>22</v>
      </c>
      <c r="G1149" t="s">
        <v>13</v>
      </c>
      <c r="H1149">
        <v>2017</v>
      </c>
      <c r="I1149">
        <v>11595</v>
      </c>
      <c r="J1149">
        <v>8</v>
      </c>
      <c r="K1149" s="5">
        <v>182831.2886</v>
      </c>
      <c r="L1149" s="6">
        <v>9322.3419159999994</v>
      </c>
      <c r="M11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0" spans="1:13" x14ac:dyDescent="0.2">
      <c r="A1150" t="s">
        <v>4376</v>
      </c>
      <c r="B1150" t="s">
        <v>49</v>
      </c>
      <c r="C1150">
        <v>3</v>
      </c>
      <c r="D1150" s="6">
        <v>185389.89</v>
      </c>
      <c r="E1150" s="6">
        <v>32663720399.18</v>
      </c>
      <c r="F1150">
        <v>10</v>
      </c>
      <c r="G1150" t="s">
        <v>19</v>
      </c>
      <c r="H1150">
        <v>2009</v>
      </c>
      <c r="I1150">
        <v>11687</v>
      </c>
      <c r="J1150">
        <v>16</v>
      </c>
      <c r="K1150" s="5">
        <v>176188.32860000001</v>
      </c>
      <c r="L1150" s="6">
        <v>18538.989089999999</v>
      </c>
      <c r="M11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1" spans="1:13" x14ac:dyDescent="0.2">
      <c r="A1151" t="s">
        <v>4380</v>
      </c>
      <c r="B1151" t="s">
        <v>12</v>
      </c>
      <c r="C1151">
        <v>3</v>
      </c>
      <c r="D1151" s="6">
        <v>12258.2</v>
      </c>
      <c r="E1151" s="6">
        <v>49638949932.290001</v>
      </c>
      <c r="F1151">
        <v>38</v>
      </c>
      <c r="G1151" t="s">
        <v>35</v>
      </c>
      <c r="H1151">
        <v>2017</v>
      </c>
      <c r="I1151">
        <v>14232</v>
      </c>
      <c r="J1151">
        <v>8</v>
      </c>
      <c r="K1151" s="5">
        <v>4049446.588</v>
      </c>
      <c r="L1151" s="6">
        <v>322.58428529999998</v>
      </c>
      <c r="M11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2" spans="1:13" x14ac:dyDescent="0.2">
      <c r="A1152" t="s">
        <v>4382</v>
      </c>
      <c r="B1152" t="s">
        <v>15</v>
      </c>
      <c r="C1152">
        <v>8</v>
      </c>
      <c r="D1152" s="6">
        <v>209357.94</v>
      </c>
      <c r="E1152" s="6">
        <v>7924011339.4300003</v>
      </c>
      <c r="F1152">
        <v>9</v>
      </c>
      <c r="G1152" t="s">
        <v>37</v>
      </c>
      <c r="H1152">
        <v>2001</v>
      </c>
      <c r="I1152">
        <v>6357</v>
      </c>
      <c r="J1152">
        <v>24</v>
      </c>
      <c r="K1152" s="5">
        <v>37848.1077</v>
      </c>
      <c r="L1152" s="6">
        <v>23261.993689999999</v>
      </c>
      <c r="M11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3" spans="1:13" x14ac:dyDescent="0.2">
      <c r="A1153" t="s">
        <v>461</v>
      </c>
      <c r="B1153" t="s">
        <v>42</v>
      </c>
      <c r="C1153">
        <v>10</v>
      </c>
      <c r="D1153" s="6">
        <v>499189.67</v>
      </c>
      <c r="E1153" s="6">
        <v>24709061035.639999</v>
      </c>
      <c r="F1153">
        <v>13</v>
      </c>
      <c r="G1153" t="s">
        <v>37</v>
      </c>
      <c r="H1153">
        <v>2019</v>
      </c>
      <c r="I1153">
        <v>15762</v>
      </c>
      <c r="J1153">
        <v>6</v>
      </c>
      <c r="K1153" s="5">
        <v>49497.341800000002</v>
      </c>
      <c r="L1153" s="6">
        <v>38399.205580000002</v>
      </c>
      <c r="M11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4" spans="1:13" x14ac:dyDescent="0.2">
      <c r="A1154" t="s">
        <v>4389</v>
      </c>
      <c r="B1154" t="s">
        <v>18</v>
      </c>
      <c r="C1154">
        <v>4</v>
      </c>
      <c r="D1154" s="6">
        <v>481301.87</v>
      </c>
      <c r="E1154" s="6">
        <v>22538466976.970001</v>
      </c>
      <c r="F1154">
        <v>19</v>
      </c>
      <c r="G1154" t="s">
        <v>35</v>
      </c>
      <c r="H1154">
        <v>2012</v>
      </c>
      <c r="I1154">
        <v>10093</v>
      </c>
      <c r="J1154">
        <v>13</v>
      </c>
      <c r="K1154" s="5">
        <v>46827.13121</v>
      </c>
      <c r="L1154" s="6">
        <v>25331.677210000002</v>
      </c>
      <c r="M11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5" spans="1:13" x14ac:dyDescent="0.2">
      <c r="A1155" t="s">
        <v>4392</v>
      </c>
      <c r="B1155" t="s">
        <v>49</v>
      </c>
      <c r="C1155">
        <v>3</v>
      </c>
      <c r="D1155" s="6">
        <v>172112.92</v>
      </c>
      <c r="E1155" s="6">
        <v>46732789715.459999</v>
      </c>
      <c r="F1155">
        <v>9</v>
      </c>
      <c r="G1155" t="s">
        <v>29</v>
      </c>
      <c r="H1155">
        <v>2015</v>
      </c>
      <c r="I1155">
        <v>15587</v>
      </c>
      <c r="J1155">
        <v>10</v>
      </c>
      <c r="K1155" s="5">
        <v>271523.00699999998</v>
      </c>
      <c r="L1155" s="6">
        <v>19123.657780000001</v>
      </c>
      <c r="M11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6" spans="1:13" x14ac:dyDescent="0.2">
      <c r="A1156" t="s">
        <v>4393</v>
      </c>
      <c r="B1156" t="s">
        <v>18</v>
      </c>
      <c r="C1156">
        <v>5</v>
      </c>
      <c r="D1156" s="6">
        <v>91508.77</v>
      </c>
      <c r="E1156" s="6">
        <v>37027629989.449997</v>
      </c>
      <c r="F1156">
        <v>9</v>
      </c>
      <c r="G1156" t="s">
        <v>21</v>
      </c>
      <c r="H1156">
        <v>2014</v>
      </c>
      <c r="I1156">
        <v>10641</v>
      </c>
      <c r="J1156">
        <v>11</v>
      </c>
      <c r="K1156" s="5">
        <v>404633.74829999998</v>
      </c>
      <c r="L1156" s="6">
        <v>10167.64163</v>
      </c>
      <c r="M11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7" spans="1:13" x14ac:dyDescent="0.2">
      <c r="A1157" t="s">
        <v>4394</v>
      </c>
      <c r="B1157" t="s">
        <v>49</v>
      </c>
      <c r="C1157">
        <v>7</v>
      </c>
      <c r="D1157" s="6">
        <v>421780.85</v>
      </c>
      <c r="E1157" s="6">
        <v>173581285.34</v>
      </c>
      <c r="F1157">
        <v>12</v>
      </c>
      <c r="G1157" t="s">
        <v>13</v>
      </c>
      <c r="H1157">
        <v>2011</v>
      </c>
      <c r="I1157">
        <v>10912</v>
      </c>
      <c r="J1157">
        <v>14</v>
      </c>
      <c r="K1157" s="5">
        <v>410.54378079999998</v>
      </c>
      <c r="L1157" s="6">
        <v>35148.4041</v>
      </c>
      <c r="M11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8" spans="1:13" x14ac:dyDescent="0.2">
      <c r="A1158" t="s">
        <v>4396</v>
      </c>
      <c r="B1158" t="s">
        <v>15</v>
      </c>
      <c r="C1158">
        <v>8</v>
      </c>
      <c r="D1158" s="6">
        <v>312969.26</v>
      </c>
      <c r="E1158" s="6">
        <v>5560945401.5200005</v>
      </c>
      <c r="F1158">
        <v>8</v>
      </c>
      <c r="G1158" t="s">
        <v>13</v>
      </c>
      <c r="H1158">
        <v>2007</v>
      </c>
      <c r="I1158">
        <v>11109</v>
      </c>
      <c r="J1158">
        <v>18</v>
      </c>
      <c r="K1158" s="5">
        <v>17767.343789999999</v>
      </c>
      <c r="L1158" s="6">
        <v>39121.157460000002</v>
      </c>
      <c r="M11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59" spans="1:13" x14ac:dyDescent="0.2">
      <c r="A1159" t="s">
        <v>4397</v>
      </c>
      <c r="B1159" t="s">
        <v>24</v>
      </c>
      <c r="C1159">
        <v>9</v>
      </c>
      <c r="D1159" s="6">
        <v>259733.4</v>
      </c>
      <c r="E1159" s="6">
        <v>5289916061.3800001</v>
      </c>
      <c r="F1159">
        <v>9</v>
      </c>
      <c r="G1159" t="s">
        <v>21</v>
      </c>
      <c r="H1159">
        <v>2005</v>
      </c>
      <c r="I1159">
        <v>9742</v>
      </c>
      <c r="J1159">
        <v>20</v>
      </c>
      <c r="K1159" s="5">
        <v>20365.714400000001</v>
      </c>
      <c r="L1159" s="6">
        <v>28859.26712</v>
      </c>
      <c r="M11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0" spans="1:13" x14ac:dyDescent="0.2">
      <c r="A1160" t="s">
        <v>4399</v>
      </c>
      <c r="B1160" t="s">
        <v>42</v>
      </c>
      <c r="C1160">
        <v>1</v>
      </c>
      <c r="D1160" s="6">
        <v>441540.39</v>
      </c>
      <c r="E1160" s="6">
        <v>14433340385.459999</v>
      </c>
      <c r="F1160">
        <v>15</v>
      </c>
      <c r="G1160" t="s">
        <v>35</v>
      </c>
      <c r="H1160">
        <v>2021</v>
      </c>
      <c r="I1160">
        <v>1724</v>
      </c>
      <c r="J1160">
        <v>4</v>
      </c>
      <c r="K1160" s="5">
        <v>32687.60715</v>
      </c>
      <c r="L1160" s="6">
        <v>29436.02607</v>
      </c>
      <c r="M11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1" spans="1:13" x14ac:dyDescent="0.2">
      <c r="A1161" t="s">
        <v>4400</v>
      </c>
      <c r="B1161" t="s">
        <v>24</v>
      </c>
      <c r="C1161">
        <v>2</v>
      </c>
      <c r="D1161" s="6">
        <v>319959.03000000003</v>
      </c>
      <c r="E1161" s="6">
        <v>8265196729.2799997</v>
      </c>
      <c r="F1161">
        <v>5</v>
      </c>
      <c r="G1161" t="s">
        <v>29</v>
      </c>
      <c r="H1161">
        <v>2004</v>
      </c>
      <c r="I1161">
        <v>8055</v>
      </c>
      <c r="J1161">
        <v>21</v>
      </c>
      <c r="K1161" s="5">
        <v>25831.047030000002</v>
      </c>
      <c r="L1161" s="6">
        <v>63991.80616</v>
      </c>
      <c r="M11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2" spans="1:13" x14ac:dyDescent="0.2">
      <c r="A1162" t="s">
        <v>4403</v>
      </c>
      <c r="B1162" t="s">
        <v>18</v>
      </c>
      <c r="C1162">
        <v>4</v>
      </c>
      <c r="D1162" s="6">
        <v>86115.61</v>
      </c>
      <c r="E1162" s="6">
        <v>39352819477.400002</v>
      </c>
      <c r="F1162">
        <v>27</v>
      </c>
      <c r="G1162" t="s">
        <v>16</v>
      </c>
      <c r="H1162">
        <v>2004</v>
      </c>
      <c r="I1162">
        <v>18778</v>
      </c>
      <c r="J1162">
        <v>21</v>
      </c>
      <c r="K1162" s="5">
        <v>456975.58689999999</v>
      </c>
      <c r="L1162" s="6">
        <v>3189.4671950000002</v>
      </c>
      <c r="M11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3" spans="1:13" x14ac:dyDescent="0.2">
      <c r="A1163" t="s">
        <v>4408</v>
      </c>
      <c r="B1163" t="s">
        <v>9</v>
      </c>
      <c r="C1163">
        <v>4</v>
      </c>
      <c r="D1163" s="6">
        <v>487670.62</v>
      </c>
      <c r="E1163" s="6">
        <v>2168158669.7600002</v>
      </c>
      <c r="F1163">
        <v>5</v>
      </c>
      <c r="G1163" t="s">
        <v>29</v>
      </c>
      <c r="H1163">
        <v>2005</v>
      </c>
      <c r="I1163">
        <v>19254</v>
      </c>
      <c r="J1163">
        <v>20</v>
      </c>
      <c r="K1163" s="5">
        <v>4444.9489100000001</v>
      </c>
      <c r="L1163" s="6">
        <v>97534.124370000005</v>
      </c>
      <c r="M11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4" spans="1:13" x14ac:dyDescent="0.2">
      <c r="A1164" t="s">
        <v>4410</v>
      </c>
      <c r="B1164" t="s">
        <v>12</v>
      </c>
      <c r="C1164">
        <v>6</v>
      </c>
      <c r="D1164" s="6">
        <v>482702.67</v>
      </c>
      <c r="E1164" s="6">
        <v>7972768360.5900002</v>
      </c>
      <c r="F1164">
        <v>7</v>
      </c>
      <c r="G1164" t="s">
        <v>29</v>
      </c>
      <c r="H1164">
        <v>2006</v>
      </c>
      <c r="I1164">
        <v>16543</v>
      </c>
      <c r="J1164">
        <v>19</v>
      </c>
      <c r="K1164" s="5">
        <v>16515.934450000001</v>
      </c>
      <c r="L1164" s="6">
        <v>68957.524300000005</v>
      </c>
      <c r="M11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5" spans="1:13" x14ac:dyDescent="0.2">
      <c r="A1165" t="s">
        <v>4411</v>
      </c>
      <c r="B1165" t="s">
        <v>9</v>
      </c>
      <c r="C1165">
        <v>9</v>
      </c>
      <c r="D1165" s="6">
        <v>6333.87</v>
      </c>
      <c r="E1165" s="6">
        <v>21939139114.400002</v>
      </c>
      <c r="F1165">
        <v>39</v>
      </c>
      <c r="G1165" t="s">
        <v>37</v>
      </c>
      <c r="H1165">
        <v>2022</v>
      </c>
      <c r="I1165">
        <v>10762</v>
      </c>
      <c r="J1165">
        <v>3</v>
      </c>
      <c r="K1165" s="5">
        <v>3463781.9219999998</v>
      </c>
      <c r="L1165" s="6">
        <v>162.40683709999999</v>
      </c>
      <c r="M11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6" spans="1:13" x14ac:dyDescent="0.2">
      <c r="A1166" t="s">
        <v>4412</v>
      </c>
      <c r="B1166" t="s">
        <v>49</v>
      </c>
      <c r="C1166">
        <v>5</v>
      </c>
      <c r="D1166" s="6">
        <v>100130.09</v>
      </c>
      <c r="E1166" s="6">
        <v>30913730086.709999</v>
      </c>
      <c r="F1166">
        <v>17</v>
      </c>
      <c r="G1166" t="s">
        <v>13</v>
      </c>
      <c r="H1166">
        <v>2021</v>
      </c>
      <c r="I1166">
        <v>11085</v>
      </c>
      <c r="J1166">
        <v>4</v>
      </c>
      <c r="K1166" s="5">
        <v>308734.66680000001</v>
      </c>
      <c r="L1166" s="6">
        <v>5890.0052919999998</v>
      </c>
      <c r="M11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7" spans="1:13" x14ac:dyDescent="0.2">
      <c r="A1167" t="s">
        <v>4413</v>
      </c>
      <c r="B1167" t="s">
        <v>42</v>
      </c>
      <c r="C1167">
        <v>7</v>
      </c>
      <c r="D1167" s="6">
        <v>476780.73</v>
      </c>
      <c r="E1167" s="6">
        <v>2123021640.26</v>
      </c>
      <c r="F1167">
        <v>2</v>
      </c>
      <c r="G1167" t="s">
        <v>35</v>
      </c>
      <c r="H1167">
        <v>2020</v>
      </c>
      <c r="I1167">
        <v>13882</v>
      </c>
      <c r="J1167">
        <v>5</v>
      </c>
      <c r="K1167" s="5">
        <v>4451.8259749999997</v>
      </c>
      <c r="L1167" s="6">
        <v>238390.36739999999</v>
      </c>
      <c r="M11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8" spans="1:13" x14ac:dyDescent="0.2">
      <c r="A1168" t="s">
        <v>4416</v>
      </c>
      <c r="B1168" t="s">
        <v>18</v>
      </c>
      <c r="C1168">
        <v>1</v>
      </c>
      <c r="D1168" s="6">
        <v>467414.34</v>
      </c>
      <c r="E1168" s="6">
        <v>9515711223.9899998</v>
      </c>
      <c r="F1168">
        <v>17</v>
      </c>
      <c r="G1168" t="s">
        <v>19</v>
      </c>
      <c r="H1168">
        <v>2017</v>
      </c>
      <c r="I1168">
        <v>19304</v>
      </c>
      <c r="J1168">
        <v>8</v>
      </c>
      <c r="K1168" s="5">
        <v>20357.192770000001</v>
      </c>
      <c r="L1168" s="6">
        <v>27494.961139999999</v>
      </c>
      <c r="M11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69" spans="1:13" x14ac:dyDescent="0.2">
      <c r="A1169" t="s">
        <v>4420</v>
      </c>
      <c r="B1169" t="s">
        <v>24</v>
      </c>
      <c r="C1169">
        <v>9</v>
      </c>
      <c r="D1169" s="6">
        <v>7423.16</v>
      </c>
      <c r="E1169" s="6">
        <v>27034696534.400002</v>
      </c>
      <c r="F1169">
        <v>10</v>
      </c>
      <c r="G1169" t="s">
        <v>27</v>
      </c>
      <c r="H1169">
        <v>2023</v>
      </c>
      <c r="I1169">
        <v>5482</v>
      </c>
      <c r="J1169">
        <v>2</v>
      </c>
      <c r="K1169" s="5">
        <v>3641939.5660000001</v>
      </c>
      <c r="L1169" s="6">
        <v>742.31569809999996</v>
      </c>
      <c r="M11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0" spans="1:13" x14ac:dyDescent="0.2">
      <c r="A1170" t="s">
        <v>4425</v>
      </c>
      <c r="B1170" t="s">
        <v>42</v>
      </c>
      <c r="C1170">
        <v>3</v>
      </c>
      <c r="D1170" s="6">
        <v>458458.08</v>
      </c>
      <c r="E1170" s="6">
        <v>13681082659.27</v>
      </c>
      <c r="F1170">
        <v>21</v>
      </c>
      <c r="G1170" t="s">
        <v>29</v>
      </c>
      <c r="H1170">
        <v>2008</v>
      </c>
      <c r="I1170">
        <v>5046</v>
      </c>
      <c r="J1170">
        <v>17</v>
      </c>
      <c r="K1170" s="5">
        <v>29840.512839999999</v>
      </c>
      <c r="L1170" s="6">
        <v>21831.33711</v>
      </c>
      <c r="M11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1" spans="1:13" x14ac:dyDescent="0.2">
      <c r="A1171" t="s">
        <v>4428</v>
      </c>
      <c r="B1171" t="s">
        <v>42</v>
      </c>
      <c r="C1171">
        <v>3</v>
      </c>
      <c r="D1171" s="6">
        <v>10308.950000000001</v>
      </c>
      <c r="E1171" s="6">
        <v>21598122257.25</v>
      </c>
      <c r="F1171">
        <v>48</v>
      </c>
      <c r="G1171" t="s">
        <v>10</v>
      </c>
      <c r="H1171">
        <v>2021</v>
      </c>
      <c r="I1171">
        <v>19156</v>
      </c>
      <c r="J1171">
        <v>4</v>
      </c>
      <c r="K1171" s="5">
        <v>2095083.388</v>
      </c>
      <c r="L1171" s="6">
        <v>214.7698121</v>
      </c>
      <c r="M11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2" spans="1:13" x14ac:dyDescent="0.2">
      <c r="A1172" t="s">
        <v>4430</v>
      </c>
      <c r="B1172" t="s">
        <v>24</v>
      </c>
      <c r="C1172">
        <v>2</v>
      </c>
      <c r="D1172" s="6">
        <v>437158.71</v>
      </c>
      <c r="E1172" s="6">
        <v>6874546684.7399998</v>
      </c>
      <c r="F1172">
        <v>5</v>
      </c>
      <c r="G1172" t="s">
        <v>19</v>
      </c>
      <c r="H1172">
        <v>2009</v>
      </c>
      <c r="I1172">
        <v>6237</v>
      </c>
      <c r="J1172">
        <v>16</v>
      </c>
      <c r="K1172" s="5">
        <v>15724.517030000001</v>
      </c>
      <c r="L1172" s="6">
        <v>87431.741290000005</v>
      </c>
      <c r="M11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3" spans="1:13" x14ac:dyDescent="0.2">
      <c r="A1173" t="s">
        <v>4433</v>
      </c>
      <c r="B1173" t="s">
        <v>49</v>
      </c>
      <c r="C1173">
        <v>8</v>
      </c>
      <c r="D1173" s="6">
        <v>357484.37</v>
      </c>
      <c r="E1173" s="6">
        <v>9297980442.0699997</v>
      </c>
      <c r="F1173">
        <v>2</v>
      </c>
      <c r="G1173" t="s">
        <v>29</v>
      </c>
      <c r="H1173">
        <v>2004</v>
      </c>
      <c r="I1173">
        <v>3034</v>
      </c>
      <c r="J1173">
        <v>21</v>
      </c>
      <c r="K1173" s="5">
        <v>26008.473819999999</v>
      </c>
      <c r="L1173" s="6">
        <v>178742.18659999999</v>
      </c>
      <c r="M11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4" spans="1:13" x14ac:dyDescent="0.2">
      <c r="A1174" t="s">
        <v>466</v>
      </c>
      <c r="B1174" t="s">
        <v>12</v>
      </c>
      <c r="C1174">
        <v>9</v>
      </c>
      <c r="D1174" s="6">
        <v>386527.62</v>
      </c>
      <c r="E1174" s="6">
        <v>1932435700.5699999</v>
      </c>
      <c r="F1174">
        <v>4</v>
      </c>
      <c r="G1174" t="s">
        <v>21</v>
      </c>
      <c r="H1174">
        <v>2004</v>
      </c>
      <c r="I1174">
        <v>12909</v>
      </c>
      <c r="J1174">
        <v>21</v>
      </c>
      <c r="K1174" s="5">
        <v>4998.4763300000004</v>
      </c>
      <c r="L1174" s="6">
        <v>96631.905669999993</v>
      </c>
      <c r="M11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5" spans="1:13" x14ac:dyDescent="0.2">
      <c r="A1175" t="s">
        <v>4437</v>
      </c>
      <c r="B1175" t="s">
        <v>32</v>
      </c>
      <c r="C1175">
        <v>1</v>
      </c>
      <c r="D1175" s="6">
        <v>6828.28</v>
      </c>
      <c r="E1175" s="6">
        <v>23847184271.48</v>
      </c>
      <c r="F1175">
        <v>45</v>
      </c>
      <c r="G1175" t="s">
        <v>13</v>
      </c>
      <c r="H1175">
        <v>2010</v>
      </c>
      <c r="I1175">
        <v>18428</v>
      </c>
      <c r="J1175">
        <v>15</v>
      </c>
      <c r="K1175" s="5">
        <v>3492411.4219999998</v>
      </c>
      <c r="L1175" s="6">
        <v>151.73964710000001</v>
      </c>
      <c r="M11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6" spans="1:13" x14ac:dyDescent="0.2">
      <c r="A1176" t="s">
        <v>467</v>
      </c>
      <c r="B1176" t="s">
        <v>24</v>
      </c>
      <c r="C1176">
        <v>6</v>
      </c>
      <c r="D1176" s="6">
        <v>239739.22</v>
      </c>
      <c r="E1176" s="6">
        <v>10149948181.23</v>
      </c>
      <c r="F1176">
        <v>7</v>
      </c>
      <c r="G1176" t="s">
        <v>19</v>
      </c>
      <c r="H1176">
        <v>2020</v>
      </c>
      <c r="I1176">
        <v>6368</v>
      </c>
      <c r="J1176">
        <v>5</v>
      </c>
      <c r="K1176" s="5">
        <v>42336.453759999997</v>
      </c>
      <c r="L1176" s="6">
        <v>34248.460129999999</v>
      </c>
      <c r="M11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7" spans="1:13" x14ac:dyDescent="0.2">
      <c r="A1177" t="s">
        <v>4445</v>
      </c>
      <c r="B1177" t="s">
        <v>24</v>
      </c>
      <c r="C1177">
        <v>8</v>
      </c>
      <c r="D1177" s="6">
        <v>244851.49</v>
      </c>
      <c r="E1177" s="6">
        <v>8786844293.7900009</v>
      </c>
      <c r="F1177">
        <v>11</v>
      </c>
      <c r="G1177" t="s">
        <v>19</v>
      </c>
      <c r="H1177">
        <v>2007</v>
      </c>
      <c r="I1177">
        <v>18279</v>
      </c>
      <c r="J1177">
        <v>18</v>
      </c>
      <c r="K1177" s="5">
        <v>35885.424120000003</v>
      </c>
      <c r="L1177" s="6">
        <v>22259.226050000001</v>
      </c>
      <c r="M11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8" spans="1:13" x14ac:dyDescent="0.2">
      <c r="A1178" t="s">
        <v>4448</v>
      </c>
      <c r="B1178" t="s">
        <v>12</v>
      </c>
      <c r="C1178">
        <v>9</v>
      </c>
      <c r="D1178" s="6">
        <v>98352.27</v>
      </c>
      <c r="E1178" s="6">
        <v>469516136.31</v>
      </c>
      <c r="F1178">
        <v>4</v>
      </c>
      <c r="G1178" t="s">
        <v>21</v>
      </c>
      <c r="H1178">
        <v>2007</v>
      </c>
      <c r="I1178">
        <v>11765</v>
      </c>
      <c r="J1178">
        <v>18</v>
      </c>
      <c r="K1178" s="5">
        <v>4772.8209479999996</v>
      </c>
      <c r="L1178" s="6">
        <v>24588.067999999999</v>
      </c>
      <c r="M11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79" spans="1:13" x14ac:dyDescent="0.2">
      <c r="A1179" t="s">
        <v>4449</v>
      </c>
      <c r="B1179" t="s">
        <v>12</v>
      </c>
      <c r="C1179">
        <v>2</v>
      </c>
      <c r="D1179" s="6">
        <v>216499.26</v>
      </c>
      <c r="E1179" s="6">
        <v>9093053438.6200008</v>
      </c>
      <c r="F1179">
        <v>5</v>
      </c>
      <c r="G1179" t="s">
        <v>10</v>
      </c>
      <c r="H1179">
        <v>2009</v>
      </c>
      <c r="I1179">
        <v>7576</v>
      </c>
      <c r="J1179">
        <v>16</v>
      </c>
      <c r="K1179" s="5">
        <v>41999.389710000003</v>
      </c>
      <c r="L1179" s="6">
        <v>43299.852700000003</v>
      </c>
      <c r="M11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0" spans="1:13" x14ac:dyDescent="0.2">
      <c r="A1180" t="s">
        <v>4450</v>
      </c>
      <c r="B1180" t="s">
        <v>32</v>
      </c>
      <c r="C1180">
        <v>3</v>
      </c>
      <c r="D1180" s="6">
        <v>406480.77</v>
      </c>
      <c r="E1180" s="6">
        <v>13951366910.549999</v>
      </c>
      <c r="F1180">
        <v>3</v>
      </c>
      <c r="G1180" t="s">
        <v>35</v>
      </c>
      <c r="H1180">
        <v>2006</v>
      </c>
      <c r="I1180">
        <v>11058</v>
      </c>
      <c r="J1180">
        <v>19</v>
      </c>
      <c r="K1180" s="5">
        <v>34321.329400000002</v>
      </c>
      <c r="L1180" s="6">
        <v>135493.59030000001</v>
      </c>
      <c r="M11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1" spans="1:13" x14ac:dyDescent="0.2">
      <c r="A1181" t="s">
        <v>4453</v>
      </c>
      <c r="B1181" t="s">
        <v>24</v>
      </c>
      <c r="C1181">
        <v>3</v>
      </c>
      <c r="D1181" s="6">
        <v>14226.4</v>
      </c>
      <c r="E1181" s="6">
        <v>44887202519.330002</v>
      </c>
      <c r="F1181">
        <v>7</v>
      </c>
      <c r="G1181" t="s">
        <v>16</v>
      </c>
      <c r="H1181">
        <v>2012</v>
      </c>
      <c r="I1181">
        <v>857</v>
      </c>
      <c r="J1181">
        <v>13</v>
      </c>
      <c r="K1181" s="5">
        <v>3155203.3859999999</v>
      </c>
      <c r="L1181" s="6">
        <v>2032.3429860000001</v>
      </c>
      <c r="M11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2" spans="1:13" x14ac:dyDescent="0.2">
      <c r="A1182" t="s">
        <v>4455</v>
      </c>
      <c r="B1182" t="s">
        <v>42</v>
      </c>
      <c r="C1182">
        <v>10</v>
      </c>
      <c r="D1182" s="6">
        <v>442292.83</v>
      </c>
      <c r="E1182" s="6">
        <v>12404772253.23</v>
      </c>
      <c r="F1182">
        <v>21</v>
      </c>
      <c r="G1182" t="s">
        <v>27</v>
      </c>
      <c r="H1182">
        <v>2011</v>
      </c>
      <c r="I1182">
        <v>12347</v>
      </c>
      <c r="J1182">
        <v>14</v>
      </c>
      <c r="K1182" s="5">
        <v>28045.514719999999</v>
      </c>
      <c r="L1182" s="6">
        <v>21061.563139999998</v>
      </c>
      <c r="M11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3" spans="1:13" x14ac:dyDescent="0.2">
      <c r="A1183" t="s">
        <v>4461</v>
      </c>
      <c r="B1183" t="s">
        <v>12</v>
      </c>
      <c r="C1183">
        <v>9</v>
      </c>
      <c r="D1183" s="6">
        <v>467663.21</v>
      </c>
      <c r="E1183" s="6">
        <v>22005310814.150002</v>
      </c>
      <c r="F1183">
        <v>17</v>
      </c>
      <c r="G1183" t="s">
        <v>16</v>
      </c>
      <c r="H1183">
        <v>2016</v>
      </c>
      <c r="I1183">
        <v>1411</v>
      </c>
      <c r="J1183">
        <v>9</v>
      </c>
      <c r="K1183" s="5">
        <v>47052.756739999997</v>
      </c>
      <c r="L1183" s="6">
        <v>27509.600450000002</v>
      </c>
      <c r="M11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4" spans="1:13" x14ac:dyDescent="0.2">
      <c r="A1184" t="s">
        <v>4465</v>
      </c>
      <c r="B1184" t="s">
        <v>18</v>
      </c>
      <c r="C1184">
        <v>7</v>
      </c>
      <c r="D1184" s="6">
        <v>202050.17</v>
      </c>
      <c r="E1184" s="6">
        <v>34093361287.709999</v>
      </c>
      <c r="F1184">
        <v>7</v>
      </c>
      <c r="G1184" t="s">
        <v>27</v>
      </c>
      <c r="H1184">
        <v>2012</v>
      </c>
      <c r="I1184">
        <v>6584</v>
      </c>
      <c r="J1184">
        <v>13</v>
      </c>
      <c r="K1184" s="5">
        <v>168736.1041</v>
      </c>
      <c r="L1184" s="6">
        <v>28864.31062</v>
      </c>
      <c r="M11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5" spans="1:13" x14ac:dyDescent="0.2">
      <c r="A1185" t="s">
        <v>4468</v>
      </c>
      <c r="B1185" t="s">
        <v>18</v>
      </c>
      <c r="C1185">
        <v>5</v>
      </c>
      <c r="D1185" s="6">
        <v>270344.15999999997</v>
      </c>
      <c r="E1185" s="6">
        <v>59771721607.360001</v>
      </c>
      <c r="F1185">
        <v>30</v>
      </c>
      <c r="G1185" t="s">
        <v>16</v>
      </c>
      <c r="H1185">
        <v>2004</v>
      </c>
      <c r="I1185">
        <v>10773</v>
      </c>
      <c r="J1185">
        <v>21</v>
      </c>
      <c r="K1185" s="5">
        <v>221093.92730000001</v>
      </c>
      <c r="L1185" s="6">
        <v>9011.4718790000006</v>
      </c>
      <c r="M11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6" spans="1:13" x14ac:dyDescent="0.2">
      <c r="A1186" t="s">
        <v>4469</v>
      </c>
      <c r="B1186" t="s">
        <v>12</v>
      </c>
      <c r="C1186">
        <v>5</v>
      </c>
      <c r="D1186" s="6">
        <v>417378.03</v>
      </c>
      <c r="E1186" s="6">
        <v>13844483382.15</v>
      </c>
      <c r="F1186">
        <v>14</v>
      </c>
      <c r="G1186" t="s">
        <v>10</v>
      </c>
      <c r="H1186">
        <v>2022</v>
      </c>
      <c r="I1186">
        <v>16513</v>
      </c>
      <c r="J1186">
        <v>3</v>
      </c>
      <c r="K1186" s="5">
        <v>33169.129789999999</v>
      </c>
      <c r="L1186" s="6">
        <v>29812.716339999999</v>
      </c>
      <c r="M11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7" spans="1:13" x14ac:dyDescent="0.2">
      <c r="A1187" t="s">
        <v>4476</v>
      </c>
      <c r="B1187" t="s">
        <v>15</v>
      </c>
      <c r="C1187">
        <v>2</v>
      </c>
      <c r="D1187" s="6">
        <v>10051.709999999999</v>
      </c>
      <c r="E1187" s="6">
        <v>15780353765.790001</v>
      </c>
      <c r="F1187">
        <v>30</v>
      </c>
      <c r="G1187" t="s">
        <v>35</v>
      </c>
      <c r="H1187">
        <v>2002</v>
      </c>
      <c r="I1187">
        <v>1539</v>
      </c>
      <c r="J1187">
        <v>23</v>
      </c>
      <c r="K1187" s="5">
        <v>1569916.412</v>
      </c>
      <c r="L1187" s="6">
        <v>335.05698339999998</v>
      </c>
      <c r="M11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8" spans="1:13" x14ac:dyDescent="0.2">
      <c r="A1188" t="s">
        <v>4479</v>
      </c>
      <c r="B1188" t="s">
        <v>32</v>
      </c>
      <c r="C1188">
        <v>9</v>
      </c>
      <c r="D1188" s="6">
        <v>126372.48</v>
      </c>
      <c r="E1188" s="6">
        <v>27656078352</v>
      </c>
      <c r="F1188">
        <v>4</v>
      </c>
      <c r="G1188" t="s">
        <v>37</v>
      </c>
      <c r="H1188">
        <v>2013</v>
      </c>
      <c r="I1188">
        <v>2616</v>
      </c>
      <c r="J1188">
        <v>12</v>
      </c>
      <c r="K1188" s="5">
        <v>218844.73199999999</v>
      </c>
      <c r="L1188" s="6">
        <v>31593.12053</v>
      </c>
      <c r="M11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89" spans="1:13" x14ac:dyDescent="0.2">
      <c r="A1189" t="s">
        <v>4481</v>
      </c>
      <c r="B1189" t="s">
        <v>15</v>
      </c>
      <c r="C1189">
        <v>5</v>
      </c>
      <c r="D1189" s="6">
        <v>7149.9</v>
      </c>
      <c r="E1189" s="6">
        <v>35299560186.120003</v>
      </c>
      <c r="F1189">
        <v>19</v>
      </c>
      <c r="G1189" t="s">
        <v>10</v>
      </c>
      <c r="H1189">
        <v>2004</v>
      </c>
      <c r="I1189">
        <v>6304</v>
      </c>
      <c r="J1189">
        <v>21</v>
      </c>
      <c r="K1189" s="5">
        <v>4937068.6749999998</v>
      </c>
      <c r="L1189" s="6">
        <v>376.31058730000001</v>
      </c>
      <c r="M11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0" spans="1:13" x14ac:dyDescent="0.2">
      <c r="A1190" t="s">
        <v>471</v>
      </c>
      <c r="B1190" t="s">
        <v>49</v>
      </c>
      <c r="C1190">
        <v>5</v>
      </c>
      <c r="D1190" s="6">
        <v>286297.96000000002</v>
      </c>
      <c r="E1190" s="6">
        <v>10107492553.27</v>
      </c>
      <c r="F1190">
        <v>5</v>
      </c>
      <c r="G1190" t="s">
        <v>29</v>
      </c>
      <c r="H1190">
        <v>2012</v>
      </c>
      <c r="I1190">
        <v>14221</v>
      </c>
      <c r="J1190">
        <v>13</v>
      </c>
      <c r="K1190" s="5">
        <v>35303.103009999999</v>
      </c>
      <c r="L1190" s="6">
        <v>57259.591330000003</v>
      </c>
      <c r="M11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1" spans="1:13" x14ac:dyDescent="0.2">
      <c r="A1191" t="s">
        <v>4487</v>
      </c>
      <c r="B1191" t="s">
        <v>24</v>
      </c>
      <c r="C1191">
        <v>10</v>
      </c>
      <c r="D1191" s="6">
        <v>35986.22</v>
      </c>
      <c r="E1191" s="6">
        <v>6576227402.5799999</v>
      </c>
      <c r="F1191">
        <v>1</v>
      </c>
      <c r="G1191" t="s">
        <v>33</v>
      </c>
      <c r="H1191">
        <v>2022</v>
      </c>
      <c r="I1191">
        <v>11442</v>
      </c>
      <c r="J1191">
        <v>3</v>
      </c>
      <c r="K1191" s="5">
        <v>182741.93109999999</v>
      </c>
      <c r="L1191" s="6">
        <v>35986.220450000001</v>
      </c>
      <c r="M11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2" spans="1:13" x14ac:dyDescent="0.2">
      <c r="A1192" t="s">
        <v>4489</v>
      </c>
      <c r="B1192" t="s">
        <v>32</v>
      </c>
      <c r="C1192">
        <v>1</v>
      </c>
      <c r="D1192" s="6">
        <v>14351.21</v>
      </c>
      <c r="E1192" s="6">
        <v>27941201716.810001</v>
      </c>
      <c r="F1192">
        <v>39</v>
      </c>
      <c r="G1192" t="s">
        <v>29</v>
      </c>
      <c r="H1192">
        <v>2016</v>
      </c>
      <c r="I1192">
        <v>2603</v>
      </c>
      <c r="J1192">
        <v>9</v>
      </c>
      <c r="K1192" s="5">
        <v>1946956.6810000001</v>
      </c>
      <c r="L1192" s="6">
        <v>367.97978540000003</v>
      </c>
      <c r="M11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3" spans="1:13" x14ac:dyDescent="0.2">
      <c r="A1193" t="s">
        <v>4490</v>
      </c>
      <c r="B1193" t="s">
        <v>15</v>
      </c>
      <c r="C1193">
        <v>5</v>
      </c>
      <c r="D1193" s="6">
        <v>308746.3</v>
      </c>
      <c r="E1193" s="6">
        <v>12740881098.42</v>
      </c>
      <c r="F1193">
        <v>12</v>
      </c>
      <c r="G1193" t="s">
        <v>37</v>
      </c>
      <c r="H1193">
        <v>2011</v>
      </c>
      <c r="I1193">
        <v>7659</v>
      </c>
      <c r="J1193">
        <v>14</v>
      </c>
      <c r="K1193" s="5">
        <v>41265.505530000002</v>
      </c>
      <c r="L1193" s="6">
        <v>25728.85874</v>
      </c>
      <c r="M11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4" spans="1:13" x14ac:dyDescent="0.2">
      <c r="A1194" t="s">
        <v>4492</v>
      </c>
      <c r="B1194" t="s">
        <v>24</v>
      </c>
      <c r="C1194">
        <v>6</v>
      </c>
      <c r="D1194" s="6">
        <v>456883.13</v>
      </c>
      <c r="E1194" s="6">
        <v>14889996129.51</v>
      </c>
      <c r="F1194">
        <v>19</v>
      </c>
      <c r="G1194" t="s">
        <v>21</v>
      </c>
      <c r="H1194">
        <v>2023</v>
      </c>
      <c r="I1194">
        <v>2062</v>
      </c>
      <c r="J1194">
        <v>2</v>
      </c>
      <c r="K1194" s="5">
        <v>32589.382989999998</v>
      </c>
      <c r="L1194" s="6">
        <v>24046.48043</v>
      </c>
      <c r="M11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5" spans="1:13" x14ac:dyDescent="0.2">
      <c r="A1195" t="s">
        <v>472</v>
      </c>
      <c r="B1195" t="s">
        <v>24</v>
      </c>
      <c r="C1195">
        <v>3</v>
      </c>
      <c r="D1195" s="6">
        <v>186121.26</v>
      </c>
      <c r="E1195" s="6">
        <v>888219444.51999998</v>
      </c>
      <c r="F1195">
        <v>6</v>
      </c>
      <c r="G1195" t="s">
        <v>37</v>
      </c>
      <c r="H1195">
        <v>2015</v>
      </c>
      <c r="I1195">
        <v>885</v>
      </c>
      <c r="J1195">
        <v>10</v>
      </c>
      <c r="K1195" s="5">
        <v>4771.2620939999997</v>
      </c>
      <c r="L1195" s="6">
        <v>31020.210370000001</v>
      </c>
      <c r="M11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6" spans="1:13" x14ac:dyDescent="0.2">
      <c r="A1196" t="s">
        <v>4496</v>
      </c>
      <c r="B1196" t="s">
        <v>12</v>
      </c>
      <c r="C1196">
        <v>9</v>
      </c>
      <c r="D1196" s="6">
        <v>106203.62</v>
      </c>
      <c r="E1196" s="6">
        <v>31629185781.950001</v>
      </c>
      <c r="F1196">
        <v>41</v>
      </c>
      <c r="G1196" t="s">
        <v>35</v>
      </c>
      <c r="H1196">
        <v>2004</v>
      </c>
      <c r="I1196">
        <v>15161</v>
      </c>
      <c r="J1196">
        <v>21</v>
      </c>
      <c r="K1196" s="5">
        <v>297815.46010000003</v>
      </c>
      <c r="L1196" s="6">
        <v>2590.3321639999999</v>
      </c>
      <c r="M11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7" spans="1:13" x14ac:dyDescent="0.2">
      <c r="A1197" t="s">
        <v>4500</v>
      </c>
      <c r="B1197" t="s">
        <v>49</v>
      </c>
      <c r="C1197">
        <v>5</v>
      </c>
      <c r="D1197" s="6">
        <v>483120.76</v>
      </c>
      <c r="E1197" s="6">
        <v>1508386170.0999999</v>
      </c>
      <c r="F1197">
        <v>21</v>
      </c>
      <c r="G1197" t="s">
        <v>35</v>
      </c>
      <c r="H1197">
        <v>2013</v>
      </c>
      <c r="I1197">
        <v>3049</v>
      </c>
      <c r="J1197">
        <v>12</v>
      </c>
      <c r="K1197" s="5">
        <v>3121.1721050000001</v>
      </c>
      <c r="L1197" s="6">
        <v>23005.750629999999</v>
      </c>
      <c r="M11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8" spans="1:13" x14ac:dyDescent="0.2">
      <c r="A1198" t="s">
        <v>4504</v>
      </c>
      <c r="B1198" t="s">
        <v>9</v>
      </c>
      <c r="C1198">
        <v>7</v>
      </c>
      <c r="D1198" s="6">
        <v>21619.59</v>
      </c>
      <c r="E1198" s="6">
        <v>40905720645.769997</v>
      </c>
      <c r="F1198">
        <v>43</v>
      </c>
      <c r="G1198" t="s">
        <v>37</v>
      </c>
      <c r="H1198">
        <v>2016</v>
      </c>
      <c r="I1198">
        <v>13278</v>
      </c>
      <c r="J1198">
        <v>9</v>
      </c>
      <c r="K1198" s="5">
        <v>1892066.5859999999</v>
      </c>
      <c r="L1198" s="6">
        <v>502.78110349999997</v>
      </c>
      <c r="M11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199" spans="1:13" x14ac:dyDescent="0.2">
      <c r="A1199" t="s">
        <v>473</v>
      </c>
      <c r="B1199" t="s">
        <v>32</v>
      </c>
      <c r="C1199">
        <v>4</v>
      </c>
      <c r="D1199" s="6">
        <v>133961.97</v>
      </c>
      <c r="E1199" s="6">
        <v>40181992788</v>
      </c>
      <c r="F1199">
        <v>42</v>
      </c>
      <c r="G1199" t="s">
        <v>29</v>
      </c>
      <c r="H1199">
        <v>2020</v>
      </c>
      <c r="I1199">
        <v>4197</v>
      </c>
      <c r="J1199">
        <v>5</v>
      </c>
      <c r="K1199" s="5">
        <v>299949.7414</v>
      </c>
      <c r="L1199" s="6">
        <v>3189.5707600000001</v>
      </c>
      <c r="M11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0" spans="1:13" x14ac:dyDescent="0.2">
      <c r="A1200" t="s">
        <v>4508</v>
      </c>
      <c r="B1200" t="s">
        <v>18</v>
      </c>
      <c r="C1200">
        <v>3</v>
      </c>
      <c r="D1200" s="6">
        <v>197700.82</v>
      </c>
      <c r="E1200" s="6">
        <v>7286529949.1099997</v>
      </c>
      <c r="F1200">
        <v>9</v>
      </c>
      <c r="G1200" t="s">
        <v>33</v>
      </c>
      <c r="H1200">
        <v>2019</v>
      </c>
      <c r="I1200">
        <v>7905</v>
      </c>
      <c r="J1200">
        <v>6</v>
      </c>
      <c r="K1200" s="5">
        <v>36855.345970000002</v>
      </c>
      <c r="L1200" s="6">
        <v>21966.758160000001</v>
      </c>
      <c r="M12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1" spans="1:13" x14ac:dyDescent="0.2">
      <c r="A1201" t="s">
        <v>4514</v>
      </c>
      <c r="B1201" t="s">
        <v>49</v>
      </c>
      <c r="C1201">
        <v>5</v>
      </c>
      <c r="D1201" s="6">
        <v>453135.67</v>
      </c>
      <c r="E1201" s="6">
        <v>22606190897</v>
      </c>
      <c r="F1201">
        <v>6</v>
      </c>
      <c r="G1201" t="s">
        <v>19</v>
      </c>
      <c r="H1201">
        <v>2001</v>
      </c>
      <c r="I1201">
        <v>4665</v>
      </c>
      <c r="J1201">
        <v>24</v>
      </c>
      <c r="K1201" s="5">
        <v>49887.349499999997</v>
      </c>
      <c r="L1201" s="6">
        <v>75522.612410000002</v>
      </c>
      <c r="M12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2" spans="1:13" x14ac:dyDescent="0.2">
      <c r="A1202" t="s">
        <v>4517</v>
      </c>
      <c r="B1202" t="s">
        <v>32</v>
      </c>
      <c r="C1202">
        <v>6</v>
      </c>
      <c r="D1202" s="6">
        <v>1918.82</v>
      </c>
      <c r="E1202" s="6">
        <v>4251090289.2600002</v>
      </c>
      <c r="F1202">
        <v>47</v>
      </c>
      <c r="G1202" t="s">
        <v>29</v>
      </c>
      <c r="H1202">
        <v>2018</v>
      </c>
      <c r="I1202">
        <v>11846</v>
      </c>
      <c r="J1202">
        <v>7</v>
      </c>
      <c r="K1202" s="5">
        <v>2215473.0079999999</v>
      </c>
      <c r="L1202" s="7">
        <v>40.825904170000001</v>
      </c>
      <c r="M12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3" spans="1:13" x14ac:dyDescent="0.2">
      <c r="A1203" t="s">
        <v>4524</v>
      </c>
      <c r="B1203" t="s">
        <v>15</v>
      </c>
      <c r="C1203">
        <v>4</v>
      </c>
      <c r="D1203" s="6">
        <v>2634.77</v>
      </c>
      <c r="E1203" s="6">
        <v>11968094113.690001</v>
      </c>
      <c r="F1203">
        <v>26</v>
      </c>
      <c r="G1203" t="s">
        <v>13</v>
      </c>
      <c r="H1203">
        <v>2012</v>
      </c>
      <c r="I1203">
        <v>19835</v>
      </c>
      <c r="J1203">
        <v>13</v>
      </c>
      <c r="K1203" s="5">
        <v>4542366.8760000002</v>
      </c>
      <c r="L1203" s="6">
        <v>101.3373035</v>
      </c>
      <c r="M12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4" spans="1:13" x14ac:dyDescent="0.2">
      <c r="A1204" t="s">
        <v>4526</v>
      </c>
      <c r="B1204" t="s">
        <v>15</v>
      </c>
      <c r="C1204">
        <v>1</v>
      </c>
      <c r="D1204" s="6">
        <v>271244.89</v>
      </c>
      <c r="E1204" s="6">
        <v>10439928170.01</v>
      </c>
      <c r="F1204">
        <v>4</v>
      </c>
      <c r="G1204" t="s">
        <v>29</v>
      </c>
      <c r="H1204">
        <v>2002</v>
      </c>
      <c r="I1204">
        <v>10915</v>
      </c>
      <c r="J1204">
        <v>23</v>
      </c>
      <c r="K1204" s="5">
        <v>38487.93894</v>
      </c>
      <c r="L1204" s="6">
        <v>67811.223540000006</v>
      </c>
      <c r="M12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5" spans="1:13" x14ac:dyDescent="0.2">
      <c r="A1205" t="s">
        <v>4532</v>
      </c>
      <c r="B1205" t="s">
        <v>32</v>
      </c>
      <c r="C1205">
        <v>7</v>
      </c>
      <c r="D1205" s="6">
        <v>17642.79</v>
      </c>
      <c r="E1205" s="6">
        <v>32089295844.759998</v>
      </c>
      <c r="F1205">
        <v>9</v>
      </c>
      <c r="G1205" t="s">
        <v>27</v>
      </c>
      <c r="H1205">
        <v>2003</v>
      </c>
      <c r="I1205">
        <v>2909</v>
      </c>
      <c r="J1205">
        <v>22</v>
      </c>
      <c r="K1205" s="5">
        <v>1818832.676</v>
      </c>
      <c r="L1205" s="6">
        <v>1960.30971</v>
      </c>
      <c r="M12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6" spans="1:13" x14ac:dyDescent="0.2">
      <c r="A1206" t="s">
        <v>4533</v>
      </c>
      <c r="B1206" t="s">
        <v>15</v>
      </c>
      <c r="C1206">
        <v>6</v>
      </c>
      <c r="D1206" s="6">
        <v>8987.17</v>
      </c>
      <c r="E1206" s="6">
        <v>27597139902.380001</v>
      </c>
      <c r="F1206">
        <v>44</v>
      </c>
      <c r="G1206" t="s">
        <v>10</v>
      </c>
      <c r="H1206">
        <v>2008</v>
      </c>
      <c r="I1206">
        <v>6655</v>
      </c>
      <c r="J1206">
        <v>17</v>
      </c>
      <c r="K1206" s="5">
        <v>3070727.0120000001</v>
      </c>
      <c r="L1206" s="6">
        <v>204.25375439999999</v>
      </c>
      <c r="M12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7" spans="1:13" x14ac:dyDescent="0.2">
      <c r="A1207" t="s">
        <v>4534</v>
      </c>
      <c r="B1207" t="s">
        <v>12</v>
      </c>
      <c r="C1207">
        <v>7</v>
      </c>
      <c r="D1207" s="6">
        <v>247993.05</v>
      </c>
      <c r="E1207" s="6">
        <v>6089886526.2600002</v>
      </c>
      <c r="F1207">
        <v>12</v>
      </c>
      <c r="G1207" t="s">
        <v>37</v>
      </c>
      <c r="H1207">
        <v>2010</v>
      </c>
      <c r="I1207">
        <v>812</v>
      </c>
      <c r="J1207">
        <v>15</v>
      </c>
      <c r="K1207" s="5">
        <v>24555.682489999999</v>
      </c>
      <c r="L1207" s="6">
        <v>20666.087289999999</v>
      </c>
      <c r="M12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8" spans="1:13" x14ac:dyDescent="0.2">
      <c r="A1208" t="s">
        <v>4541</v>
      </c>
      <c r="B1208" t="s">
        <v>12</v>
      </c>
      <c r="C1208">
        <v>8</v>
      </c>
      <c r="D1208" s="6">
        <v>93741.65</v>
      </c>
      <c r="E1208" s="6">
        <v>31971896347.98</v>
      </c>
      <c r="F1208">
        <v>35</v>
      </c>
      <c r="G1208" t="s">
        <v>29</v>
      </c>
      <c r="H1208">
        <v>2005</v>
      </c>
      <c r="I1208">
        <v>10115</v>
      </c>
      <c r="J1208">
        <v>20</v>
      </c>
      <c r="K1208" s="5">
        <v>341062.94420000003</v>
      </c>
      <c r="L1208" s="6">
        <v>2678.3328120000001</v>
      </c>
      <c r="M12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09" spans="1:13" x14ac:dyDescent="0.2">
      <c r="A1209" t="s">
        <v>4544</v>
      </c>
      <c r="B1209" t="s">
        <v>12</v>
      </c>
      <c r="C1209">
        <v>1</v>
      </c>
      <c r="D1209" s="6">
        <v>315655.21999999997</v>
      </c>
      <c r="E1209" s="6">
        <v>9684170956.9200001</v>
      </c>
      <c r="F1209">
        <v>14</v>
      </c>
      <c r="G1209" t="s">
        <v>37</v>
      </c>
      <c r="H1209">
        <v>2001</v>
      </c>
      <c r="I1209">
        <v>7586</v>
      </c>
      <c r="J1209">
        <v>24</v>
      </c>
      <c r="K1209" s="5">
        <v>30678.58423</v>
      </c>
      <c r="L1209" s="6">
        <v>22546.80154</v>
      </c>
      <c r="M12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0" spans="1:13" x14ac:dyDescent="0.2">
      <c r="A1210" t="s">
        <v>4556</v>
      </c>
      <c r="B1210" t="s">
        <v>9</v>
      </c>
      <c r="C1210">
        <v>7</v>
      </c>
      <c r="D1210" s="6">
        <v>255232.65</v>
      </c>
      <c r="E1210" s="6">
        <v>12114427915.639999</v>
      </c>
      <c r="F1210">
        <v>4</v>
      </c>
      <c r="G1210" t="s">
        <v>13</v>
      </c>
      <c r="H1210">
        <v>2016</v>
      </c>
      <c r="I1210">
        <v>6666</v>
      </c>
      <c r="J1210">
        <v>9</v>
      </c>
      <c r="K1210" s="5">
        <v>47463.257019999997</v>
      </c>
      <c r="L1210" s="6">
        <v>63808.161540000001</v>
      </c>
      <c r="M12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1" spans="1:13" x14ac:dyDescent="0.2">
      <c r="A1211" t="s">
        <v>4558</v>
      </c>
      <c r="B1211" t="s">
        <v>12</v>
      </c>
      <c r="C1211">
        <v>4</v>
      </c>
      <c r="D1211" s="6">
        <v>320838.58</v>
      </c>
      <c r="E1211" s="6">
        <v>8202755912.9099998</v>
      </c>
      <c r="F1211">
        <v>10</v>
      </c>
      <c r="G1211" t="s">
        <v>21</v>
      </c>
      <c r="H1211">
        <v>2012</v>
      </c>
      <c r="I1211">
        <v>19772</v>
      </c>
      <c r="J1211">
        <v>13</v>
      </c>
      <c r="K1211" s="5">
        <v>25565.613720000001</v>
      </c>
      <c r="L1211" s="6">
        <v>32083.857499999998</v>
      </c>
      <c r="M12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2" spans="1:13" x14ac:dyDescent="0.2">
      <c r="A1212" t="s">
        <v>4559</v>
      </c>
      <c r="B1212" t="s">
        <v>15</v>
      </c>
      <c r="C1212">
        <v>1</v>
      </c>
      <c r="D1212" s="6">
        <v>477501.25</v>
      </c>
      <c r="E1212" s="6">
        <v>1876363009.6900001</v>
      </c>
      <c r="F1212">
        <v>2</v>
      </c>
      <c r="G1212" t="s">
        <v>19</v>
      </c>
      <c r="H1212">
        <v>2008</v>
      </c>
      <c r="I1212">
        <v>496</v>
      </c>
      <c r="J1212">
        <v>17</v>
      </c>
      <c r="K1212" s="5">
        <v>3928.5457940000001</v>
      </c>
      <c r="L1212" s="6">
        <v>238750.6226</v>
      </c>
      <c r="M12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3" spans="1:13" x14ac:dyDescent="0.2">
      <c r="A1213" t="s">
        <v>4564</v>
      </c>
      <c r="B1213" t="s">
        <v>18</v>
      </c>
      <c r="C1213">
        <v>1</v>
      </c>
      <c r="D1213" s="6">
        <v>255238.27</v>
      </c>
      <c r="E1213" s="6">
        <v>60174482003.18</v>
      </c>
      <c r="F1213">
        <v>18</v>
      </c>
      <c r="G1213" t="s">
        <v>35</v>
      </c>
      <c r="H1213">
        <v>2020</v>
      </c>
      <c r="I1213">
        <v>3987</v>
      </c>
      <c r="J1213">
        <v>5</v>
      </c>
      <c r="K1213" s="5">
        <v>235757.0661</v>
      </c>
      <c r="L1213" s="6">
        <v>14179.904140000001</v>
      </c>
      <c r="M12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4" spans="1:13" x14ac:dyDescent="0.2">
      <c r="A1214" t="s">
        <v>479</v>
      </c>
      <c r="B1214" t="s">
        <v>49</v>
      </c>
      <c r="C1214">
        <v>5</v>
      </c>
      <c r="D1214" s="6">
        <v>385915.49</v>
      </c>
      <c r="E1214" s="6">
        <v>1061275853.28</v>
      </c>
      <c r="F1214">
        <v>8</v>
      </c>
      <c r="G1214" t="s">
        <v>35</v>
      </c>
      <c r="H1214">
        <v>2000</v>
      </c>
      <c r="I1214">
        <v>13853</v>
      </c>
      <c r="J1214">
        <v>25</v>
      </c>
      <c r="K1214" s="5">
        <v>2749.0213840000001</v>
      </c>
      <c r="L1214" s="6">
        <v>48239.436410000002</v>
      </c>
      <c r="M12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5" spans="1:13" x14ac:dyDescent="0.2">
      <c r="A1215" t="s">
        <v>4569</v>
      </c>
      <c r="B1215" t="s">
        <v>18</v>
      </c>
      <c r="C1215">
        <v>2</v>
      </c>
      <c r="D1215" s="6">
        <v>2875.1</v>
      </c>
      <c r="E1215" s="6">
        <v>11831553636.940001</v>
      </c>
      <c r="F1215">
        <v>15</v>
      </c>
      <c r="G1215" t="s">
        <v>16</v>
      </c>
      <c r="H1215">
        <v>2020</v>
      </c>
      <c r="I1215">
        <v>13238</v>
      </c>
      <c r="J1215">
        <v>5</v>
      </c>
      <c r="K1215" s="5">
        <v>4115173.4789999998</v>
      </c>
      <c r="L1215" s="6">
        <v>191.67358429999999</v>
      </c>
      <c r="M12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6" spans="1:13" x14ac:dyDescent="0.2">
      <c r="A1216" t="s">
        <v>480</v>
      </c>
      <c r="B1216" t="s">
        <v>15</v>
      </c>
      <c r="C1216">
        <v>4</v>
      </c>
      <c r="D1216" s="6">
        <v>454981.48</v>
      </c>
      <c r="E1216" s="6">
        <v>7579318472.8800001</v>
      </c>
      <c r="F1216">
        <v>3</v>
      </c>
      <c r="G1216" t="s">
        <v>16</v>
      </c>
      <c r="H1216">
        <v>2003</v>
      </c>
      <c r="I1216">
        <v>13919</v>
      </c>
      <c r="J1216">
        <v>22</v>
      </c>
      <c r="K1216" s="5">
        <v>16657.52072</v>
      </c>
      <c r="L1216" s="6">
        <v>151660.49460000001</v>
      </c>
      <c r="M12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7" spans="1:13" x14ac:dyDescent="0.2">
      <c r="A1217" t="s">
        <v>4576</v>
      </c>
      <c r="B1217" t="s">
        <v>42</v>
      </c>
      <c r="C1217">
        <v>7</v>
      </c>
      <c r="D1217" s="6">
        <v>10622.05</v>
      </c>
      <c r="E1217" s="6">
        <v>34308382934.830002</v>
      </c>
      <c r="F1217">
        <v>13</v>
      </c>
      <c r="G1217" t="s">
        <v>10</v>
      </c>
      <c r="H1217">
        <v>2009</v>
      </c>
      <c r="I1217">
        <v>16188</v>
      </c>
      <c r="J1217">
        <v>16</v>
      </c>
      <c r="K1217" s="5">
        <v>3229919.5980000002</v>
      </c>
      <c r="L1217" s="6">
        <v>817.08088450000002</v>
      </c>
      <c r="M12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8" spans="1:13" x14ac:dyDescent="0.2">
      <c r="A1218" t="s">
        <v>4581</v>
      </c>
      <c r="B1218" t="s">
        <v>49</v>
      </c>
      <c r="C1218">
        <v>10</v>
      </c>
      <c r="D1218" s="6">
        <v>427254.08</v>
      </c>
      <c r="E1218" s="6">
        <v>2037547989.29</v>
      </c>
      <c r="F1218">
        <v>15</v>
      </c>
      <c r="G1218" t="s">
        <v>16</v>
      </c>
      <c r="H1218">
        <v>2017</v>
      </c>
      <c r="I1218">
        <v>18308</v>
      </c>
      <c r="J1218">
        <v>8</v>
      </c>
      <c r="K1218" s="5">
        <v>4767.9374889999999</v>
      </c>
      <c r="L1218" s="6">
        <v>28483.605189999998</v>
      </c>
      <c r="M12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19" spans="1:13" x14ac:dyDescent="0.2">
      <c r="A1219" t="s">
        <v>4591</v>
      </c>
      <c r="B1219" t="s">
        <v>15</v>
      </c>
      <c r="C1219">
        <v>2</v>
      </c>
      <c r="D1219" s="6">
        <v>108327.95</v>
      </c>
      <c r="E1219" s="6">
        <v>34128021845.919998</v>
      </c>
      <c r="F1219">
        <v>16</v>
      </c>
      <c r="G1219" t="s">
        <v>10</v>
      </c>
      <c r="H1219">
        <v>2011</v>
      </c>
      <c r="I1219">
        <v>1410</v>
      </c>
      <c r="J1219">
        <v>14</v>
      </c>
      <c r="K1219" s="5">
        <v>315042.54889999999</v>
      </c>
      <c r="L1219" s="6">
        <v>6770.496881</v>
      </c>
      <c r="M12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0" spans="1:13" x14ac:dyDescent="0.2">
      <c r="A1220" t="s">
        <v>4593</v>
      </c>
      <c r="B1220" t="s">
        <v>9</v>
      </c>
      <c r="C1220">
        <v>2</v>
      </c>
      <c r="D1220" s="6">
        <v>8320.94</v>
      </c>
      <c r="E1220" s="6">
        <v>34261096957.650002</v>
      </c>
      <c r="F1220">
        <v>17</v>
      </c>
      <c r="G1220" t="s">
        <v>13</v>
      </c>
      <c r="H1220">
        <v>2018</v>
      </c>
      <c r="I1220">
        <v>16214</v>
      </c>
      <c r="J1220">
        <v>7</v>
      </c>
      <c r="K1220" s="5">
        <v>4117453.1469999999</v>
      </c>
      <c r="L1220" s="6">
        <v>489.46717380000001</v>
      </c>
      <c r="M12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1" spans="1:13" x14ac:dyDescent="0.2">
      <c r="A1221" t="s">
        <v>4596</v>
      </c>
      <c r="B1221" t="s">
        <v>15</v>
      </c>
      <c r="C1221">
        <v>1</v>
      </c>
      <c r="D1221" s="6">
        <v>203008.45</v>
      </c>
      <c r="E1221" s="6">
        <v>9660626072.2199993</v>
      </c>
      <c r="F1221">
        <v>4</v>
      </c>
      <c r="G1221" t="s">
        <v>21</v>
      </c>
      <c r="H1221">
        <v>2018</v>
      </c>
      <c r="I1221">
        <v>15476</v>
      </c>
      <c r="J1221">
        <v>7</v>
      </c>
      <c r="K1221" s="5">
        <v>47586.310510000003</v>
      </c>
      <c r="L1221" s="6">
        <v>50752.112110000002</v>
      </c>
      <c r="M12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2" spans="1:13" x14ac:dyDescent="0.2">
      <c r="A1222" t="s">
        <v>4601</v>
      </c>
      <c r="B1222" t="s">
        <v>32</v>
      </c>
      <c r="C1222">
        <v>6</v>
      </c>
      <c r="D1222" s="6">
        <v>3358.31</v>
      </c>
      <c r="E1222" s="6">
        <v>10331827271.66</v>
      </c>
      <c r="F1222">
        <v>40</v>
      </c>
      <c r="G1222" t="s">
        <v>29</v>
      </c>
      <c r="H1222">
        <v>2015</v>
      </c>
      <c r="I1222">
        <v>4028</v>
      </c>
      <c r="J1222">
        <v>10</v>
      </c>
      <c r="K1222" s="5">
        <v>3076493.983</v>
      </c>
      <c r="L1222" s="7">
        <v>83.957777680000007</v>
      </c>
      <c r="M12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3" spans="1:13" x14ac:dyDescent="0.2">
      <c r="A1223" t="s">
        <v>4610</v>
      </c>
      <c r="B1223" t="s">
        <v>32</v>
      </c>
      <c r="C1223">
        <v>4</v>
      </c>
      <c r="D1223" s="6">
        <v>464757.45</v>
      </c>
      <c r="E1223" s="6">
        <v>19783289652.82</v>
      </c>
      <c r="F1223">
        <v>21</v>
      </c>
      <c r="G1223" t="s">
        <v>10</v>
      </c>
      <c r="H1223">
        <v>2006</v>
      </c>
      <c r="I1223">
        <v>16861</v>
      </c>
      <c r="J1223">
        <v>19</v>
      </c>
      <c r="K1223" s="5">
        <v>42565.91201</v>
      </c>
      <c r="L1223" s="6">
        <v>22131.307339999999</v>
      </c>
      <c r="M12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4" spans="1:13" x14ac:dyDescent="0.2">
      <c r="A1224" t="s">
        <v>4612</v>
      </c>
      <c r="B1224" t="s">
        <v>18</v>
      </c>
      <c r="C1224">
        <v>8</v>
      </c>
      <c r="D1224" s="6">
        <v>313011.67</v>
      </c>
      <c r="E1224" s="6">
        <v>9870574307.8099995</v>
      </c>
      <c r="F1224">
        <v>15</v>
      </c>
      <c r="G1224" t="s">
        <v>16</v>
      </c>
      <c r="H1224">
        <v>2014</v>
      </c>
      <c r="I1224">
        <v>18258</v>
      </c>
      <c r="J1224">
        <v>11</v>
      </c>
      <c r="K1224" s="5">
        <v>31533.205160000001</v>
      </c>
      <c r="L1224" s="6">
        <v>20867.44485</v>
      </c>
      <c r="M12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5" spans="1:13" x14ac:dyDescent="0.2">
      <c r="A1225" t="s">
        <v>4615</v>
      </c>
      <c r="B1225" t="s">
        <v>49</v>
      </c>
      <c r="C1225">
        <v>1</v>
      </c>
      <c r="D1225" s="6">
        <v>463253.87</v>
      </c>
      <c r="E1225" s="6">
        <v>11027591372.09</v>
      </c>
      <c r="F1225">
        <v>18</v>
      </c>
      <c r="G1225" t="s">
        <v>29</v>
      </c>
      <c r="H1225">
        <v>2013</v>
      </c>
      <c r="I1225">
        <v>18941</v>
      </c>
      <c r="J1225">
        <v>12</v>
      </c>
      <c r="K1225" s="5">
        <v>23803.639660000001</v>
      </c>
      <c r="L1225" s="6">
        <v>25736.325929999999</v>
      </c>
      <c r="M12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6" spans="1:13" x14ac:dyDescent="0.2">
      <c r="A1226" t="s">
        <v>4620</v>
      </c>
      <c r="B1226" t="s">
        <v>12</v>
      </c>
      <c r="C1226">
        <v>7</v>
      </c>
      <c r="D1226" s="6">
        <v>384333.37</v>
      </c>
      <c r="E1226" s="6">
        <v>672311701.34000003</v>
      </c>
      <c r="F1226">
        <v>2</v>
      </c>
      <c r="G1226" t="s">
        <v>37</v>
      </c>
      <c r="H1226">
        <v>2019</v>
      </c>
      <c r="I1226">
        <v>17739</v>
      </c>
      <c r="J1226">
        <v>6</v>
      </c>
      <c r="K1226" s="5">
        <v>1748.293058</v>
      </c>
      <c r="L1226" s="6">
        <v>192166.68650000001</v>
      </c>
      <c r="M12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7" spans="1:13" x14ac:dyDescent="0.2">
      <c r="A1227" t="s">
        <v>4622</v>
      </c>
      <c r="B1227" t="s">
        <v>9</v>
      </c>
      <c r="C1227">
        <v>8</v>
      </c>
      <c r="D1227" s="6">
        <v>366721.04</v>
      </c>
      <c r="E1227" s="6">
        <v>18108059254.18</v>
      </c>
      <c r="F1227">
        <v>17</v>
      </c>
      <c r="G1227" t="s">
        <v>13</v>
      </c>
      <c r="H1227">
        <v>2008</v>
      </c>
      <c r="I1227">
        <v>1991</v>
      </c>
      <c r="J1227">
        <v>17</v>
      </c>
      <c r="K1227" s="5">
        <v>49377.293369999999</v>
      </c>
      <c r="L1227" s="6">
        <v>21571.826069999999</v>
      </c>
      <c r="M12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8" spans="1:13" x14ac:dyDescent="0.2">
      <c r="A1228" t="s">
        <v>4623</v>
      </c>
      <c r="B1228" t="s">
        <v>32</v>
      </c>
      <c r="C1228">
        <v>2</v>
      </c>
      <c r="D1228" s="6">
        <v>369581.63</v>
      </c>
      <c r="E1228" s="6">
        <v>12989358817.309999</v>
      </c>
      <c r="F1228">
        <v>6</v>
      </c>
      <c r="G1228" t="s">
        <v>29</v>
      </c>
      <c r="H1228">
        <v>2007</v>
      </c>
      <c r="I1228">
        <v>19287</v>
      </c>
      <c r="J1228">
        <v>18</v>
      </c>
      <c r="K1228" s="5">
        <v>35145.115899999997</v>
      </c>
      <c r="L1228" s="6">
        <v>61596.938399999999</v>
      </c>
      <c r="M12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29" spans="1:13" x14ac:dyDescent="0.2">
      <c r="A1229" t="s">
        <v>4626</v>
      </c>
      <c r="B1229" t="s">
        <v>18</v>
      </c>
      <c r="C1229">
        <v>5</v>
      </c>
      <c r="D1229" s="6">
        <v>418325.45</v>
      </c>
      <c r="E1229" s="6">
        <v>10698158079.360001</v>
      </c>
      <c r="F1229">
        <v>16</v>
      </c>
      <c r="G1229" t="s">
        <v>27</v>
      </c>
      <c r="H1229">
        <v>2007</v>
      </c>
      <c r="I1229">
        <v>14527</v>
      </c>
      <c r="J1229">
        <v>18</v>
      </c>
      <c r="K1229" s="5">
        <v>25572.768220000002</v>
      </c>
      <c r="L1229" s="6">
        <v>26145.34058</v>
      </c>
      <c r="M12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0" spans="1:13" x14ac:dyDescent="0.2">
      <c r="A1230" t="s">
        <v>4628</v>
      </c>
      <c r="B1230" t="s">
        <v>24</v>
      </c>
      <c r="C1230">
        <v>9</v>
      </c>
      <c r="D1230" s="6">
        <v>212704.48</v>
      </c>
      <c r="E1230" s="6">
        <v>4708809784.3100004</v>
      </c>
      <c r="F1230">
        <v>3</v>
      </c>
      <c r="G1230" t="s">
        <v>35</v>
      </c>
      <c r="H1230">
        <v>2000</v>
      </c>
      <c r="I1230">
        <v>1768</v>
      </c>
      <c r="J1230">
        <v>25</v>
      </c>
      <c r="K1230" s="5">
        <v>22136.802339999998</v>
      </c>
      <c r="L1230" s="6">
        <v>70901.494080000004</v>
      </c>
      <c r="M12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1" spans="1:13" x14ac:dyDescent="0.2">
      <c r="A1231" t="s">
        <v>4633</v>
      </c>
      <c r="B1231" t="s">
        <v>49</v>
      </c>
      <c r="C1231">
        <v>5</v>
      </c>
      <c r="D1231" s="6">
        <v>267023.81</v>
      </c>
      <c r="E1231" s="6">
        <v>11721977034.780001</v>
      </c>
      <c r="F1231">
        <v>7</v>
      </c>
      <c r="G1231" t="s">
        <v>35</v>
      </c>
      <c r="H1231">
        <v>2020</v>
      </c>
      <c r="I1231">
        <v>14493</v>
      </c>
      <c r="J1231">
        <v>5</v>
      </c>
      <c r="K1231" s="5">
        <v>43897.620730000002</v>
      </c>
      <c r="L1231" s="6">
        <v>38146.258809999999</v>
      </c>
      <c r="M12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2" spans="1:13" x14ac:dyDescent="0.2">
      <c r="A1232" t="s">
        <v>4639</v>
      </c>
      <c r="B1232" t="s">
        <v>12</v>
      </c>
      <c r="C1232">
        <v>2</v>
      </c>
      <c r="D1232" s="6">
        <v>20604.169999999998</v>
      </c>
      <c r="E1232" s="6">
        <v>75239265807.710007</v>
      </c>
      <c r="F1232">
        <v>21</v>
      </c>
      <c r="G1232" t="s">
        <v>21</v>
      </c>
      <c r="H1232">
        <v>2011</v>
      </c>
      <c r="I1232">
        <v>14343</v>
      </c>
      <c r="J1232">
        <v>14</v>
      </c>
      <c r="K1232" s="5">
        <v>3651651.5219999999</v>
      </c>
      <c r="L1232" s="6">
        <v>981.15090629999997</v>
      </c>
      <c r="M12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3" spans="1:13" x14ac:dyDescent="0.2">
      <c r="A1233" t="s">
        <v>4640</v>
      </c>
      <c r="B1233" t="s">
        <v>12</v>
      </c>
      <c r="C1233">
        <v>10</v>
      </c>
      <c r="D1233" s="6">
        <v>121038.82</v>
      </c>
      <c r="E1233" s="6">
        <v>34611384442.150002</v>
      </c>
      <c r="F1233">
        <v>20</v>
      </c>
      <c r="G1233" t="s">
        <v>29</v>
      </c>
      <c r="H1233">
        <v>2015</v>
      </c>
      <c r="I1233">
        <v>15801</v>
      </c>
      <c r="J1233">
        <v>10</v>
      </c>
      <c r="K1233" s="5">
        <v>285951.76209999999</v>
      </c>
      <c r="L1233" s="6">
        <v>6051.94092</v>
      </c>
      <c r="M12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4" spans="1:13" x14ac:dyDescent="0.2">
      <c r="A1234" t="s">
        <v>4644</v>
      </c>
      <c r="B1234" t="s">
        <v>24</v>
      </c>
      <c r="C1234">
        <v>3</v>
      </c>
      <c r="D1234" s="6">
        <v>379302.46</v>
      </c>
      <c r="E1234" s="6">
        <v>865879655.30999994</v>
      </c>
      <c r="F1234">
        <v>12</v>
      </c>
      <c r="G1234" t="s">
        <v>19</v>
      </c>
      <c r="H1234">
        <v>2010</v>
      </c>
      <c r="I1234">
        <v>17873</v>
      </c>
      <c r="J1234">
        <v>15</v>
      </c>
      <c r="K1234" s="5">
        <v>2281.821062</v>
      </c>
      <c r="L1234" s="6">
        <v>31608.53872</v>
      </c>
      <c r="M12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5" spans="1:13" x14ac:dyDescent="0.2">
      <c r="A1235" t="s">
        <v>4649</v>
      </c>
      <c r="B1235" t="s">
        <v>9</v>
      </c>
      <c r="C1235">
        <v>10</v>
      </c>
      <c r="D1235" s="6">
        <v>185636.99</v>
      </c>
      <c r="E1235" s="6">
        <v>4611758252.8599997</v>
      </c>
      <c r="F1235">
        <v>6</v>
      </c>
      <c r="G1235" t="s">
        <v>27</v>
      </c>
      <c r="H1235">
        <v>2005</v>
      </c>
      <c r="I1235">
        <v>17937</v>
      </c>
      <c r="J1235">
        <v>20</v>
      </c>
      <c r="K1235" s="5">
        <v>24841.88449</v>
      </c>
      <c r="L1235" s="6">
        <v>30939.498019999999</v>
      </c>
      <c r="M12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6" spans="1:13" x14ac:dyDescent="0.2">
      <c r="A1236" t="s">
        <v>4653</v>
      </c>
      <c r="B1236" t="s">
        <v>18</v>
      </c>
      <c r="C1236">
        <v>7</v>
      </c>
      <c r="D1236" s="6">
        <v>33852.949999999997</v>
      </c>
      <c r="E1236" s="6">
        <v>754337566.21000004</v>
      </c>
      <c r="F1236">
        <v>1</v>
      </c>
      <c r="G1236" t="s">
        <v>27</v>
      </c>
      <c r="H1236">
        <v>2004</v>
      </c>
      <c r="I1236">
        <v>17988</v>
      </c>
      <c r="J1236">
        <v>21</v>
      </c>
      <c r="K1236" s="5">
        <v>22281.770219999999</v>
      </c>
      <c r="L1236" s="6">
        <v>33852.952700000002</v>
      </c>
      <c r="M12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7" spans="1:13" x14ac:dyDescent="0.2">
      <c r="A1237" t="s">
        <v>4656</v>
      </c>
      <c r="B1237" t="s">
        <v>15</v>
      </c>
      <c r="C1237">
        <v>8</v>
      </c>
      <c r="D1237" s="6">
        <v>481987.37</v>
      </c>
      <c r="E1237" s="6">
        <v>21490398111.299999</v>
      </c>
      <c r="F1237">
        <v>21</v>
      </c>
      <c r="G1237" t="s">
        <v>10</v>
      </c>
      <c r="H1237">
        <v>2011</v>
      </c>
      <c r="I1237">
        <v>17414</v>
      </c>
      <c r="J1237">
        <v>14</v>
      </c>
      <c r="K1237" s="5">
        <v>44586.05618</v>
      </c>
      <c r="L1237" s="6">
        <v>22951.779699999999</v>
      </c>
      <c r="M12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8" spans="1:13" x14ac:dyDescent="0.2">
      <c r="A1238" t="s">
        <v>4657</v>
      </c>
      <c r="B1238" t="s">
        <v>32</v>
      </c>
      <c r="C1238">
        <v>1</v>
      </c>
      <c r="D1238" s="6">
        <v>221930.58</v>
      </c>
      <c r="E1238" s="6">
        <v>40727248407.010002</v>
      </c>
      <c r="F1238">
        <v>35</v>
      </c>
      <c r="G1238" t="s">
        <v>27</v>
      </c>
      <c r="H1238">
        <v>2012</v>
      </c>
      <c r="I1238">
        <v>18517</v>
      </c>
      <c r="J1238">
        <v>13</v>
      </c>
      <c r="K1238" s="5">
        <v>183512.46280000001</v>
      </c>
      <c r="L1238" s="6">
        <v>6340.8735859999997</v>
      </c>
      <c r="M12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39" spans="1:13" x14ac:dyDescent="0.2">
      <c r="A1239" t="s">
        <v>4658</v>
      </c>
      <c r="B1239" t="s">
        <v>9</v>
      </c>
      <c r="C1239">
        <v>8</v>
      </c>
      <c r="D1239" s="6">
        <v>296140.01</v>
      </c>
      <c r="E1239" s="6">
        <v>10957921251.76</v>
      </c>
      <c r="F1239">
        <v>7</v>
      </c>
      <c r="G1239" t="s">
        <v>21</v>
      </c>
      <c r="H1239">
        <v>2011</v>
      </c>
      <c r="I1239">
        <v>12653</v>
      </c>
      <c r="J1239">
        <v>14</v>
      </c>
      <c r="K1239" s="5">
        <v>37001.501949999998</v>
      </c>
      <c r="L1239" s="6">
        <v>42305.715539999997</v>
      </c>
      <c r="M12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0" spans="1:13" x14ac:dyDescent="0.2">
      <c r="A1240" t="s">
        <v>4659</v>
      </c>
      <c r="B1240" t="s">
        <v>49</v>
      </c>
      <c r="C1240">
        <v>8</v>
      </c>
      <c r="D1240" s="6">
        <v>467571.66</v>
      </c>
      <c r="E1240" s="6">
        <v>20787575013.779999</v>
      </c>
      <c r="F1240">
        <v>15</v>
      </c>
      <c r="G1240" t="s">
        <v>16</v>
      </c>
      <c r="H1240">
        <v>2000</v>
      </c>
      <c r="I1240">
        <v>5605</v>
      </c>
      <c r="J1240">
        <v>25</v>
      </c>
      <c r="K1240" s="5">
        <v>44457.586150000003</v>
      </c>
      <c r="L1240" s="6">
        <v>31171.44413</v>
      </c>
      <c r="M12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1" spans="1:13" x14ac:dyDescent="0.2">
      <c r="A1241" t="s">
        <v>4661</v>
      </c>
      <c r="B1241" t="s">
        <v>18</v>
      </c>
      <c r="C1241">
        <v>2</v>
      </c>
      <c r="D1241" s="6">
        <v>216784.5</v>
      </c>
      <c r="E1241" s="6">
        <v>8018777928.9300003</v>
      </c>
      <c r="F1241">
        <v>2</v>
      </c>
      <c r="G1241" t="s">
        <v>19</v>
      </c>
      <c r="H1241">
        <v>2011</v>
      </c>
      <c r="I1241">
        <v>19778</v>
      </c>
      <c r="J1241">
        <v>14</v>
      </c>
      <c r="K1241" s="5">
        <v>36988.627469999999</v>
      </c>
      <c r="L1241" s="6">
        <v>108392.2504</v>
      </c>
      <c r="M12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2" spans="1:13" x14ac:dyDescent="0.2">
      <c r="A1242" t="s">
        <v>489</v>
      </c>
      <c r="B1242" t="s">
        <v>12</v>
      </c>
      <c r="C1242">
        <v>6</v>
      </c>
      <c r="D1242" s="6">
        <v>386149.31</v>
      </c>
      <c r="E1242" s="6">
        <v>13958967022.690001</v>
      </c>
      <c r="F1242">
        <v>16</v>
      </c>
      <c r="G1242" t="s">
        <v>35</v>
      </c>
      <c r="H1242">
        <v>2020</v>
      </c>
      <c r="I1242">
        <v>9531</v>
      </c>
      <c r="J1242">
        <v>5</v>
      </c>
      <c r="K1242" s="5">
        <v>36148.143609999999</v>
      </c>
      <c r="L1242" s="6">
        <v>24134.332149999998</v>
      </c>
      <c r="M12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3" spans="1:13" x14ac:dyDescent="0.2">
      <c r="A1243" t="s">
        <v>4665</v>
      </c>
      <c r="B1243" t="s">
        <v>49</v>
      </c>
      <c r="C1243">
        <v>1</v>
      </c>
      <c r="D1243" s="6">
        <v>13689.26</v>
      </c>
      <c r="E1243" s="6">
        <v>41257084926.93</v>
      </c>
      <c r="F1243">
        <v>20</v>
      </c>
      <c r="G1243" t="s">
        <v>37</v>
      </c>
      <c r="H1243">
        <v>2013</v>
      </c>
      <c r="I1243">
        <v>18765</v>
      </c>
      <c r="J1243">
        <v>12</v>
      </c>
      <c r="K1243" s="5">
        <v>3013826.6830000002</v>
      </c>
      <c r="L1243" s="6">
        <v>684.46323529999995</v>
      </c>
      <c r="M12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4" spans="1:13" x14ac:dyDescent="0.2">
      <c r="A1244" t="s">
        <v>4666</v>
      </c>
      <c r="B1244" t="s">
        <v>12</v>
      </c>
      <c r="C1244">
        <v>3</v>
      </c>
      <c r="D1244" s="6">
        <v>389530.97</v>
      </c>
      <c r="E1244" s="6">
        <v>1598916512.5599999</v>
      </c>
      <c r="F1244">
        <v>7</v>
      </c>
      <c r="G1244" t="s">
        <v>21</v>
      </c>
      <c r="H1244">
        <v>2000</v>
      </c>
      <c r="I1244">
        <v>2686</v>
      </c>
      <c r="J1244">
        <v>25</v>
      </c>
      <c r="K1244" s="5">
        <v>4103.7224379999998</v>
      </c>
      <c r="L1244" s="6">
        <v>55647.281419999999</v>
      </c>
      <c r="M12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5" spans="1:13" x14ac:dyDescent="0.2">
      <c r="A1245" t="s">
        <v>4671</v>
      </c>
      <c r="B1245" t="s">
        <v>42</v>
      </c>
      <c r="C1245">
        <v>3</v>
      </c>
      <c r="D1245" s="6">
        <v>376599.11</v>
      </c>
      <c r="E1245" s="6">
        <v>1207007231.6600001</v>
      </c>
      <c r="F1245">
        <v>14</v>
      </c>
      <c r="G1245" t="s">
        <v>10</v>
      </c>
      <c r="H1245">
        <v>2014</v>
      </c>
      <c r="I1245">
        <v>9029</v>
      </c>
      <c r="J1245">
        <v>11</v>
      </c>
      <c r="K1245" s="5">
        <v>3204.0188269999999</v>
      </c>
      <c r="L1245" s="6">
        <v>26899.936290000001</v>
      </c>
      <c r="M12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6" spans="1:13" x14ac:dyDescent="0.2">
      <c r="A1246" t="s">
        <v>4679</v>
      </c>
      <c r="B1246" t="s">
        <v>32</v>
      </c>
      <c r="C1246">
        <v>5</v>
      </c>
      <c r="D1246" s="6">
        <v>335573.7</v>
      </c>
      <c r="E1246" s="6">
        <v>11477301932.42</v>
      </c>
      <c r="F1246">
        <v>14</v>
      </c>
      <c r="G1246" t="s">
        <v>10</v>
      </c>
      <c r="H1246">
        <v>2021</v>
      </c>
      <c r="I1246">
        <v>9203</v>
      </c>
      <c r="J1246">
        <v>4</v>
      </c>
      <c r="K1246" s="5">
        <v>34201.030039999998</v>
      </c>
      <c r="L1246" s="6">
        <v>23969.550340000002</v>
      </c>
      <c r="M12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7" spans="1:13" x14ac:dyDescent="0.2">
      <c r="A1247" t="s">
        <v>4684</v>
      </c>
      <c r="B1247" t="s">
        <v>24</v>
      </c>
      <c r="C1247">
        <v>8</v>
      </c>
      <c r="D1247" s="6">
        <v>222033.12</v>
      </c>
      <c r="E1247" s="6">
        <v>9653418466.1499996</v>
      </c>
      <c r="F1247">
        <v>11</v>
      </c>
      <c r="G1247" t="s">
        <v>21</v>
      </c>
      <c r="H1247">
        <v>2020</v>
      </c>
      <c r="I1247">
        <v>14035</v>
      </c>
      <c r="J1247">
        <v>5</v>
      </c>
      <c r="K1247" s="5">
        <v>43476.380299999997</v>
      </c>
      <c r="L1247" s="6">
        <v>20184.829229999999</v>
      </c>
      <c r="M12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8" spans="1:13" x14ac:dyDescent="0.2">
      <c r="A1248" t="s">
        <v>491</v>
      </c>
      <c r="B1248" t="s">
        <v>9</v>
      </c>
      <c r="C1248">
        <v>5</v>
      </c>
      <c r="D1248" s="6">
        <v>413914.29</v>
      </c>
      <c r="E1248" s="6">
        <v>11033417478.09</v>
      </c>
      <c r="F1248">
        <v>19</v>
      </c>
      <c r="G1248" t="s">
        <v>27</v>
      </c>
      <c r="H1248">
        <v>2007</v>
      </c>
      <c r="I1248">
        <v>1219</v>
      </c>
      <c r="J1248">
        <v>18</v>
      </c>
      <c r="K1248" s="5">
        <v>26655.28572</v>
      </c>
      <c r="L1248" s="6">
        <v>21784.96243</v>
      </c>
      <c r="M12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49" spans="1:13" x14ac:dyDescent="0.2">
      <c r="A1249" t="s">
        <v>4690</v>
      </c>
      <c r="B1249" t="s">
        <v>24</v>
      </c>
      <c r="C1249">
        <v>7</v>
      </c>
      <c r="D1249" s="6">
        <v>296845.02</v>
      </c>
      <c r="E1249" s="6">
        <v>6383018958.5500002</v>
      </c>
      <c r="F1249">
        <v>7</v>
      </c>
      <c r="G1249" t="s">
        <v>19</v>
      </c>
      <c r="H1249">
        <v>2014</v>
      </c>
      <c r="I1249">
        <v>7466</v>
      </c>
      <c r="J1249">
        <v>11</v>
      </c>
      <c r="K1249" s="5">
        <v>21501.866559999999</v>
      </c>
      <c r="L1249" s="6">
        <v>42406.432119999998</v>
      </c>
      <c r="M12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0" spans="1:13" x14ac:dyDescent="0.2">
      <c r="A1250" t="s">
        <v>4695</v>
      </c>
      <c r="B1250" t="s">
        <v>15</v>
      </c>
      <c r="C1250">
        <v>10</v>
      </c>
      <c r="D1250" s="6">
        <v>100854.14</v>
      </c>
      <c r="E1250" s="6">
        <v>40046420507.379997</v>
      </c>
      <c r="F1250">
        <v>20</v>
      </c>
      <c r="G1250" t="s">
        <v>13</v>
      </c>
      <c r="H1250">
        <v>2004</v>
      </c>
      <c r="I1250">
        <v>9908</v>
      </c>
      <c r="J1250">
        <v>21</v>
      </c>
      <c r="K1250" s="5">
        <v>397071.65169999999</v>
      </c>
      <c r="L1250" s="6">
        <v>5042.7069629999996</v>
      </c>
      <c r="M12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1" spans="1:13" x14ac:dyDescent="0.2">
      <c r="A1251" t="s">
        <v>4700</v>
      </c>
      <c r="B1251" t="s">
        <v>32</v>
      </c>
      <c r="C1251">
        <v>1</v>
      </c>
      <c r="D1251" s="6">
        <v>312300.92</v>
      </c>
      <c r="E1251" s="6">
        <v>9905378387.5699997</v>
      </c>
      <c r="F1251">
        <v>1</v>
      </c>
      <c r="G1251" t="s">
        <v>37</v>
      </c>
      <c r="H1251">
        <v>2014</v>
      </c>
      <c r="I1251">
        <v>2434</v>
      </c>
      <c r="J1251">
        <v>11</v>
      </c>
      <c r="K1251" s="5">
        <v>31716.41661</v>
      </c>
      <c r="L1251" s="6">
        <v>312300.92</v>
      </c>
      <c r="M12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2" spans="1:13" x14ac:dyDescent="0.2">
      <c r="A1252" t="s">
        <v>4701</v>
      </c>
      <c r="B1252" t="s">
        <v>15</v>
      </c>
      <c r="C1252">
        <v>2</v>
      </c>
      <c r="D1252" s="6">
        <v>368338.15</v>
      </c>
      <c r="E1252" s="6">
        <v>1544104222.5899999</v>
      </c>
      <c r="F1252">
        <v>6</v>
      </c>
      <c r="G1252" t="s">
        <v>33</v>
      </c>
      <c r="H1252">
        <v>2017</v>
      </c>
      <c r="I1252">
        <v>7561</v>
      </c>
      <c r="J1252">
        <v>8</v>
      </c>
      <c r="K1252" s="5">
        <v>4191.0832950000004</v>
      </c>
      <c r="L1252" s="6">
        <v>61389.692349999998</v>
      </c>
      <c r="M12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3" spans="1:13" x14ac:dyDescent="0.2">
      <c r="A1253" t="s">
        <v>493</v>
      </c>
      <c r="B1253" t="s">
        <v>9</v>
      </c>
      <c r="C1253">
        <v>5</v>
      </c>
      <c r="D1253" s="6">
        <v>76015.73</v>
      </c>
      <c r="E1253" s="6">
        <v>33258894020.990002</v>
      </c>
      <c r="F1253">
        <v>6</v>
      </c>
      <c r="G1253" t="s">
        <v>10</v>
      </c>
      <c r="H1253">
        <v>2018</v>
      </c>
      <c r="I1253">
        <v>19479</v>
      </c>
      <c r="J1253">
        <v>7</v>
      </c>
      <c r="K1253" s="5">
        <v>437525.46590000001</v>
      </c>
      <c r="L1253" s="6">
        <v>12669.28846</v>
      </c>
      <c r="M12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4" spans="1:13" x14ac:dyDescent="0.2">
      <c r="A1254" t="s">
        <v>4705</v>
      </c>
      <c r="B1254" t="s">
        <v>42</v>
      </c>
      <c r="C1254">
        <v>2</v>
      </c>
      <c r="D1254" s="6">
        <v>362988.16</v>
      </c>
      <c r="E1254" s="6">
        <v>13146141095.440001</v>
      </c>
      <c r="F1254">
        <v>3</v>
      </c>
      <c r="G1254" t="s">
        <v>16</v>
      </c>
      <c r="H1254">
        <v>2023</v>
      </c>
      <c r="I1254">
        <v>4619</v>
      </c>
      <c r="J1254">
        <v>2</v>
      </c>
      <c r="K1254" s="5">
        <v>36215.445749999999</v>
      </c>
      <c r="L1254" s="6">
        <v>120996.0542</v>
      </c>
      <c r="M12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5" spans="1:13" x14ac:dyDescent="0.2">
      <c r="A1255" t="s">
        <v>4706</v>
      </c>
      <c r="B1255" t="s">
        <v>24</v>
      </c>
      <c r="C1255">
        <v>5</v>
      </c>
      <c r="D1255" s="6">
        <v>396799.95</v>
      </c>
      <c r="E1255" s="6">
        <v>11957300099.959999</v>
      </c>
      <c r="F1255">
        <v>7</v>
      </c>
      <c r="G1255" t="s">
        <v>29</v>
      </c>
      <c r="H1255">
        <v>2001</v>
      </c>
      <c r="I1255">
        <v>18516</v>
      </c>
      <c r="J1255">
        <v>24</v>
      </c>
      <c r="K1255" s="5">
        <v>30133.328290000001</v>
      </c>
      <c r="L1255" s="6">
        <v>56685.707799999996</v>
      </c>
      <c r="M12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6" spans="1:13" x14ac:dyDescent="0.2">
      <c r="A1256" t="s">
        <v>4708</v>
      </c>
      <c r="B1256" t="s">
        <v>18</v>
      </c>
      <c r="C1256">
        <v>5</v>
      </c>
      <c r="D1256" s="6">
        <v>454361.81</v>
      </c>
      <c r="E1256" s="6">
        <v>19378061284.75</v>
      </c>
      <c r="F1256">
        <v>22</v>
      </c>
      <c r="G1256" t="s">
        <v>35</v>
      </c>
      <c r="H1256">
        <v>2017</v>
      </c>
      <c r="I1256">
        <v>239</v>
      </c>
      <c r="J1256">
        <v>8</v>
      </c>
      <c r="K1256" s="5">
        <v>42647.965880000003</v>
      </c>
      <c r="L1256" s="6">
        <v>20652.809499999999</v>
      </c>
      <c r="M12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7" spans="1:13" x14ac:dyDescent="0.2">
      <c r="A1257" t="s">
        <v>4711</v>
      </c>
      <c r="B1257" t="s">
        <v>49</v>
      </c>
      <c r="C1257">
        <v>1</v>
      </c>
      <c r="D1257" s="6">
        <v>392451.43</v>
      </c>
      <c r="E1257" s="6">
        <v>13027420721.9</v>
      </c>
      <c r="F1257">
        <v>10</v>
      </c>
      <c r="G1257" t="s">
        <v>21</v>
      </c>
      <c r="H1257">
        <v>2016</v>
      </c>
      <c r="I1257">
        <v>6369</v>
      </c>
      <c r="J1257">
        <v>9</v>
      </c>
      <c r="K1257" s="5">
        <v>33193.988429999998</v>
      </c>
      <c r="L1257" s="6">
        <v>39245.14314</v>
      </c>
      <c r="M12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8" spans="1:13" x14ac:dyDescent="0.2">
      <c r="A1258" t="s">
        <v>4716</v>
      </c>
      <c r="B1258" t="s">
        <v>15</v>
      </c>
      <c r="C1258">
        <v>3</v>
      </c>
      <c r="D1258" s="6">
        <v>341963.16</v>
      </c>
      <c r="E1258" s="6">
        <v>1643397341.3399999</v>
      </c>
      <c r="F1258">
        <v>7</v>
      </c>
      <c r="G1258" t="s">
        <v>29</v>
      </c>
      <c r="H1258">
        <v>2003</v>
      </c>
      <c r="I1258">
        <v>82</v>
      </c>
      <c r="J1258">
        <v>22</v>
      </c>
      <c r="K1258" s="5">
        <v>4804.7730190000002</v>
      </c>
      <c r="L1258" s="6">
        <v>48851.880400000002</v>
      </c>
      <c r="M12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59" spans="1:13" x14ac:dyDescent="0.2">
      <c r="A1259" t="s">
        <v>4721</v>
      </c>
      <c r="B1259" t="s">
        <v>18</v>
      </c>
      <c r="C1259">
        <v>9</v>
      </c>
      <c r="D1259" s="6">
        <v>18559.759999999998</v>
      </c>
      <c r="E1259" s="6">
        <v>29179022586.48</v>
      </c>
      <c r="F1259">
        <v>41</v>
      </c>
      <c r="G1259" t="s">
        <v>27</v>
      </c>
      <c r="H1259">
        <v>2012</v>
      </c>
      <c r="I1259">
        <v>1033</v>
      </c>
      <c r="J1259">
        <v>13</v>
      </c>
      <c r="K1259" s="5">
        <v>1572165.3130000001</v>
      </c>
      <c r="L1259" s="6">
        <v>452.67696669999998</v>
      </c>
      <c r="M12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0" spans="1:13" x14ac:dyDescent="0.2">
      <c r="A1260" t="s">
        <v>4722</v>
      </c>
      <c r="B1260" t="s">
        <v>18</v>
      </c>
      <c r="C1260">
        <v>5</v>
      </c>
      <c r="D1260" s="6">
        <v>15584.26</v>
      </c>
      <c r="E1260" s="6">
        <v>36896502018.260002</v>
      </c>
      <c r="F1260">
        <v>41</v>
      </c>
      <c r="G1260" t="s">
        <v>21</v>
      </c>
      <c r="H1260">
        <v>2015</v>
      </c>
      <c r="I1260">
        <v>1098</v>
      </c>
      <c r="J1260">
        <v>10</v>
      </c>
      <c r="K1260" s="5">
        <v>2367548.1260000002</v>
      </c>
      <c r="L1260" s="6">
        <v>380.10391140000002</v>
      </c>
      <c r="M12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1" spans="1:13" x14ac:dyDescent="0.2">
      <c r="A1261" t="s">
        <v>4723</v>
      </c>
      <c r="B1261" t="s">
        <v>9</v>
      </c>
      <c r="C1261">
        <v>7</v>
      </c>
      <c r="D1261" s="6">
        <v>304072.69</v>
      </c>
      <c r="E1261" s="6">
        <v>14360500685.73</v>
      </c>
      <c r="F1261">
        <v>4</v>
      </c>
      <c r="G1261" t="s">
        <v>13</v>
      </c>
      <c r="H1261">
        <v>2016</v>
      </c>
      <c r="I1261">
        <v>13535</v>
      </c>
      <c r="J1261">
        <v>9</v>
      </c>
      <c r="K1261" s="5">
        <v>47226.19616</v>
      </c>
      <c r="L1261" s="6">
        <v>76018.173070000004</v>
      </c>
      <c r="M12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2" spans="1:13" x14ac:dyDescent="0.2">
      <c r="A1262" t="s">
        <v>4724</v>
      </c>
      <c r="B1262" t="s">
        <v>24</v>
      </c>
      <c r="C1262">
        <v>8</v>
      </c>
      <c r="D1262" s="6">
        <v>119880.58</v>
      </c>
      <c r="E1262" s="6">
        <v>42743603217.660004</v>
      </c>
      <c r="F1262">
        <v>20</v>
      </c>
      <c r="G1262" t="s">
        <v>21</v>
      </c>
      <c r="H1262">
        <v>2015</v>
      </c>
      <c r="I1262">
        <v>3024</v>
      </c>
      <c r="J1262">
        <v>10</v>
      </c>
      <c r="K1262" s="5">
        <v>356550.53029999998</v>
      </c>
      <c r="L1262" s="6">
        <v>5994.0288549999996</v>
      </c>
      <c r="M12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3" spans="1:13" x14ac:dyDescent="0.2">
      <c r="A1263" t="s">
        <v>4730</v>
      </c>
      <c r="B1263" t="s">
        <v>18</v>
      </c>
      <c r="C1263">
        <v>6</v>
      </c>
      <c r="D1263" s="6">
        <v>444359.95</v>
      </c>
      <c r="E1263" s="6">
        <v>20709427699.049999</v>
      </c>
      <c r="F1263">
        <v>7</v>
      </c>
      <c r="G1263" t="s">
        <v>35</v>
      </c>
      <c r="H1263">
        <v>2022</v>
      </c>
      <c r="I1263">
        <v>17368</v>
      </c>
      <c r="J1263">
        <v>3</v>
      </c>
      <c r="K1263" s="5">
        <v>46604.072520000002</v>
      </c>
      <c r="L1263" s="6">
        <v>63479.992870000002</v>
      </c>
      <c r="M12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4" spans="1:13" x14ac:dyDescent="0.2">
      <c r="A1264" t="s">
        <v>4732</v>
      </c>
      <c r="B1264" t="s">
        <v>49</v>
      </c>
      <c r="C1264">
        <v>7</v>
      </c>
      <c r="D1264" s="6">
        <v>495057.46</v>
      </c>
      <c r="E1264" s="6">
        <v>8088380178.0699997</v>
      </c>
      <c r="F1264">
        <v>5</v>
      </c>
      <c r="G1264" t="s">
        <v>21</v>
      </c>
      <c r="H1264">
        <v>2003</v>
      </c>
      <c r="I1264">
        <v>8258</v>
      </c>
      <c r="J1264">
        <v>22</v>
      </c>
      <c r="K1264" s="5">
        <v>16337.26541</v>
      </c>
      <c r="L1264" s="6">
        <v>99011.492039999997</v>
      </c>
      <c r="M12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5" spans="1:13" x14ac:dyDescent="0.2">
      <c r="A1265" t="s">
        <v>4734</v>
      </c>
      <c r="B1265" t="s">
        <v>24</v>
      </c>
      <c r="C1265">
        <v>5</v>
      </c>
      <c r="D1265" s="6">
        <v>162641.81</v>
      </c>
      <c r="E1265" s="6">
        <v>3584861386.9899998</v>
      </c>
      <c r="F1265">
        <v>3</v>
      </c>
      <c r="G1265" t="s">
        <v>33</v>
      </c>
      <c r="H1265">
        <v>2002</v>
      </c>
      <c r="I1265">
        <v>14632</v>
      </c>
      <c r="J1265">
        <v>23</v>
      </c>
      <c r="K1265" s="5">
        <v>22040.45016</v>
      </c>
      <c r="L1265" s="6">
        <v>54213.937230000003</v>
      </c>
      <c r="M12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6" spans="1:13" x14ac:dyDescent="0.2">
      <c r="A1266" t="s">
        <v>4742</v>
      </c>
      <c r="B1266" t="s">
        <v>49</v>
      </c>
      <c r="C1266">
        <v>9</v>
      </c>
      <c r="D1266" s="6">
        <v>231357.43</v>
      </c>
      <c r="E1266" s="6">
        <v>10523485733.790001</v>
      </c>
      <c r="F1266">
        <v>8</v>
      </c>
      <c r="G1266" t="s">
        <v>10</v>
      </c>
      <c r="H1266">
        <v>2016</v>
      </c>
      <c r="I1266">
        <v>17734</v>
      </c>
      <c r="J1266">
        <v>9</v>
      </c>
      <c r="K1266" s="5">
        <v>45484.833559999999</v>
      </c>
      <c r="L1266" s="6">
        <v>28919.679240000001</v>
      </c>
      <c r="M12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7" spans="1:13" x14ac:dyDescent="0.2">
      <c r="A1267" t="s">
        <v>4743</v>
      </c>
      <c r="B1267" t="s">
        <v>42</v>
      </c>
      <c r="C1267">
        <v>2</v>
      </c>
      <c r="D1267" s="6">
        <v>203606.07</v>
      </c>
      <c r="E1267" s="6">
        <v>6004022321.8000002</v>
      </c>
      <c r="F1267">
        <v>5</v>
      </c>
      <c r="G1267" t="s">
        <v>19</v>
      </c>
      <c r="H1267">
        <v>2019</v>
      </c>
      <c r="I1267">
        <v>15444</v>
      </c>
      <c r="J1267">
        <v>6</v>
      </c>
      <c r="K1267" s="5">
        <v>29487.42499</v>
      </c>
      <c r="L1267" s="6">
        <v>40721.213989999997</v>
      </c>
      <c r="M12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8" spans="1:13" x14ac:dyDescent="0.2">
      <c r="A1268" t="s">
        <v>4748</v>
      </c>
      <c r="B1268" t="s">
        <v>9</v>
      </c>
      <c r="C1268">
        <v>1</v>
      </c>
      <c r="D1268" s="6">
        <v>389500.35</v>
      </c>
      <c r="E1268" s="6">
        <v>7868173594.1899996</v>
      </c>
      <c r="F1268">
        <v>1</v>
      </c>
      <c r="G1268" t="s">
        <v>27</v>
      </c>
      <c r="H1268">
        <v>2012</v>
      </c>
      <c r="I1268">
        <v>6079</v>
      </c>
      <c r="J1268">
        <v>13</v>
      </c>
      <c r="K1268" s="5">
        <v>20199.684270000002</v>
      </c>
      <c r="L1268" s="6">
        <v>389500.35</v>
      </c>
      <c r="M12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69" spans="1:13" x14ac:dyDescent="0.2">
      <c r="A1269" t="s">
        <v>4749</v>
      </c>
      <c r="B1269" t="s">
        <v>15</v>
      </c>
      <c r="C1269">
        <v>5</v>
      </c>
      <c r="D1269" s="6">
        <v>82092.759999999995</v>
      </c>
      <c r="E1269" s="6">
        <v>39495236116.519997</v>
      </c>
      <c r="F1269">
        <v>45</v>
      </c>
      <c r="G1269" t="s">
        <v>27</v>
      </c>
      <c r="H1269">
        <v>2013</v>
      </c>
      <c r="I1269">
        <v>17806</v>
      </c>
      <c r="J1269">
        <v>12</v>
      </c>
      <c r="K1269" s="5">
        <v>481104.00069999998</v>
      </c>
      <c r="L1269" s="6">
        <v>1824.283498</v>
      </c>
      <c r="M12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0" spans="1:13" x14ac:dyDescent="0.2">
      <c r="A1270" t="s">
        <v>4750</v>
      </c>
      <c r="B1270" t="s">
        <v>9</v>
      </c>
      <c r="C1270">
        <v>6</v>
      </c>
      <c r="D1270" s="6">
        <v>434730.63</v>
      </c>
      <c r="E1270" s="6">
        <v>20796651880.470001</v>
      </c>
      <c r="F1270">
        <v>12</v>
      </c>
      <c r="G1270" t="s">
        <v>16</v>
      </c>
      <c r="H1270">
        <v>2000</v>
      </c>
      <c r="I1270">
        <v>17775</v>
      </c>
      <c r="J1270">
        <v>25</v>
      </c>
      <c r="K1270" s="5">
        <v>47837.018779999999</v>
      </c>
      <c r="L1270" s="6">
        <v>36227.552219999998</v>
      </c>
      <c r="M12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1" spans="1:13" x14ac:dyDescent="0.2">
      <c r="A1271" t="s">
        <v>4751</v>
      </c>
      <c r="B1271" t="s">
        <v>49</v>
      </c>
      <c r="C1271">
        <v>5</v>
      </c>
      <c r="D1271" s="6">
        <v>133073.72</v>
      </c>
      <c r="E1271" s="6">
        <v>3505588577.1500001</v>
      </c>
      <c r="F1271">
        <v>6</v>
      </c>
      <c r="G1271" t="s">
        <v>29</v>
      </c>
      <c r="H1271">
        <v>2023</v>
      </c>
      <c r="I1271">
        <v>12201</v>
      </c>
      <c r="J1271">
        <v>2</v>
      </c>
      <c r="K1271" s="5">
        <v>26342.207640000001</v>
      </c>
      <c r="L1271" s="6">
        <v>22178.952949999999</v>
      </c>
      <c r="M12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2" spans="1:13" x14ac:dyDescent="0.2">
      <c r="A1272" t="s">
        <v>4752</v>
      </c>
      <c r="B1272" t="s">
        <v>49</v>
      </c>
      <c r="C1272">
        <v>7</v>
      </c>
      <c r="D1272" s="6">
        <v>323854.56</v>
      </c>
      <c r="E1272" s="6">
        <v>8289845377.9499998</v>
      </c>
      <c r="F1272">
        <v>16</v>
      </c>
      <c r="G1272" t="s">
        <v>10</v>
      </c>
      <c r="H1272">
        <v>2011</v>
      </c>
      <c r="I1272">
        <v>12397</v>
      </c>
      <c r="J1272">
        <v>14</v>
      </c>
      <c r="K1272" s="5">
        <v>25596.432970000002</v>
      </c>
      <c r="L1272" s="6">
        <v>20240.909960000001</v>
      </c>
      <c r="M12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3" spans="1:13" x14ac:dyDescent="0.2">
      <c r="A1273" t="s">
        <v>498</v>
      </c>
      <c r="B1273" t="s">
        <v>9</v>
      </c>
      <c r="C1273">
        <v>3</v>
      </c>
      <c r="D1273" s="6">
        <v>432999.18</v>
      </c>
      <c r="E1273" s="6">
        <v>15052660727.040001</v>
      </c>
      <c r="F1273">
        <v>19</v>
      </c>
      <c r="G1273" t="s">
        <v>19</v>
      </c>
      <c r="H1273">
        <v>2001</v>
      </c>
      <c r="I1273">
        <v>6737</v>
      </c>
      <c r="J1273">
        <v>24</v>
      </c>
      <c r="K1273" s="5">
        <v>34762.716260000001</v>
      </c>
      <c r="L1273" s="6">
        <v>22789.430670000002</v>
      </c>
      <c r="M12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4" spans="1:13" x14ac:dyDescent="0.2">
      <c r="A1274" t="s">
        <v>4755</v>
      </c>
      <c r="B1274" t="s">
        <v>9</v>
      </c>
      <c r="C1274">
        <v>9</v>
      </c>
      <c r="D1274" s="6">
        <v>254934.15</v>
      </c>
      <c r="E1274" s="6">
        <v>11841603258.030001</v>
      </c>
      <c r="F1274">
        <v>9</v>
      </c>
      <c r="G1274" t="s">
        <v>35</v>
      </c>
      <c r="H1274">
        <v>2014</v>
      </c>
      <c r="I1274">
        <v>1894</v>
      </c>
      <c r="J1274">
        <v>11</v>
      </c>
      <c r="K1274" s="5">
        <v>46448.654970000003</v>
      </c>
      <c r="L1274" s="6">
        <v>28326.01655</v>
      </c>
      <c r="M12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5" spans="1:13" x14ac:dyDescent="0.2">
      <c r="A1275" t="s">
        <v>4757</v>
      </c>
      <c r="B1275" t="s">
        <v>12</v>
      </c>
      <c r="C1275">
        <v>2</v>
      </c>
      <c r="D1275" s="6">
        <v>407406.22</v>
      </c>
      <c r="E1275" s="6">
        <v>15057772173.93</v>
      </c>
      <c r="F1275">
        <v>18</v>
      </c>
      <c r="G1275" t="s">
        <v>10</v>
      </c>
      <c r="H1275">
        <v>2001</v>
      </c>
      <c r="I1275">
        <v>16768</v>
      </c>
      <c r="J1275">
        <v>24</v>
      </c>
      <c r="K1275" s="5">
        <v>36959.093979999998</v>
      </c>
      <c r="L1275" s="6">
        <v>22633.678879999999</v>
      </c>
      <c r="M12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6" spans="1:13" x14ac:dyDescent="0.2">
      <c r="A1276" t="s">
        <v>4758</v>
      </c>
      <c r="B1276" t="s">
        <v>18</v>
      </c>
      <c r="C1276">
        <v>2</v>
      </c>
      <c r="D1276" s="6">
        <v>234412.71</v>
      </c>
      <c r="E1276" s="6">
        <v>6889135295.3000002</v>
      </c>
      <c r="F1276">
        <v>5</v>
      </c>
      <c r="G1276" t="s">
        <v>13</v>
      </c>
      <c r="H1276">
        <v>2000</v>
      </c>
      <c r="I1276">
        <v>13584</v>
      </c>
      <c r="J1276">
        <v>25</v>
      </c>
      <c r="K1276" s="5">
        <v>29387.915730000001</v>
      </c>
      <c r="L1276" s="6">
        <v>46882.541420000001</v>
      </c>
      <c r="M12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7" spans="1:13" x14ac:dyDescent="0.2">
      <c r="A1277" t="s">
        <v>4760</v>
      </c>
      <c r="B1277" t="s">
        <v>32</v>
      </c>
      <c r="C1277">
        <v>10</v>
      </c>
      <c r="D1277" s="6">
        <v>334872.13</v>
      </c>
      <c r="E1277" s="6">
        <v>134985675.96000001</v>
      </c>
      <c r="F1277">
        <v>3</v>
      </c>
      <c r="G1277" t="s">
        <v>13</v>
      </c>
      <c r="H1277">
        <v>2009</v>
      </c>
      <c r="I1277">
        <v>2894</v>
      </c>
      <c r="J1277">
        <v>16</v>
      </c>
      <c r="K1277" s="5">
        <v>402.09617909999997</v>
      </c>
      <c r="L1277" s="6">
        <v>111624.0432</v>
      </c>
      <c r="M12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8" spans="1:13" x14ac:dyDescent="0.2">
      <c r="A1278" t="s">
        <v>499</v>
      </c>
      <c r="B1278" t="s">
        <v>12</v>
      </c>
      <c r="C1278">
        <v>5</v>
      </c>
      <c r="D1278" s="6">
        <v>481358.8</v>
      </c>
      <c r="E1278" s="6">
        <v>7258537239.8800001</v>
      </c>
      <c r="F1278">
        <v>17</v>
      </c>
      <c r="G1278" t="s">
        <v>21</v>
      </c>
      <c r="H1278">
        <v>2014</v>
      </c>
      <c r="I1278">
        <v>6214</v>
      </c>
      <c r="J1278">
        <v>11</v>
      </c>
      <c r="K1278" s="5">
        <v>15078.265590000001</v>
      </c>
      <c r="L1278" s="6">
        <v>28315.223720000002</v>
      </c>
      <c r="M12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79" spans="1:13" x14ac:dyDescent="0.2">
      <c r="A1279" t="s">
        <v>4769</v>
      </c>
      <c r="B1279" t="s">
        <v>32</v>
      </c>
      <c r="C1279">
        <v>2</v>
      </c>
      <c r="D1279" s="6">
        <v>238922.23999999999</v>
      </c>
      <c r="E1279" s="6">
        <v>6014691549.1999998</v>
      </c>
      <c r="F1279">
        <v>7</v>
      </c>
      <c r="G1279" t="s">
        <v>13</v>
      </c>
      <c r="H1279">
        <v>2012</v>
      </c>
      <c r="I1279">
        <v>2336</v>
      </c>
      <c r="J1279">
        <v>13</v>
      </c>
      <c r="K1279" s="5">
        <v>25173.263660000001</v>
      </c>
      <c r="L1279" s="6">
        <v>34131.749060000002</v>
      </c>
      <c r="M12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0" spans="1:13" x14ac:dyDescent="0.2">
      <c r="A1280" t="s">
        <v>4776</v>
      </c>
      <c r="B1280" t="s">
        <v>24</v>
      </c>
      <c r="C1280">
        <v>3</v>
      </c>
      <c r="D1280" s="6">
        <v>486075.2</v>
      </c>
      <c r="E1280" s="6">
        <v>2282844759.8299999</v>
      </c>
      <c r="F1280">
        <v>13</v>
      </c>
      <c r="G1280" t="s">
        <v>27</v>
      </c>
      <c r="H1280">
        <v>2018</v>
      </c>
      <c r="I1280">
        <v>9464</v>
      </c>
      <c r="J1280">
        <v>7</v>
      </c>
      <c r="K1280" s="5">
        <v>4695.4847259999997</v>
      </c>
      <c r="L1280" s="6">
        <v>37390.400119999998</v>
      </c>
      <c r="M12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1" spans="1:13" x14ac:dyDescent="0.2">
      <c r="A1281" t="s">
        <v>4777</v>
      </c>
      <c r="B1281" t="s">
        <v>12</v>
      </c>
      <c r="C1281">
        <v>3</v>
      </c>
      <c r="D1281" s="6">
        <v>490100.6</v>
      </c>
      <c r="E1281" s="6">
        <v>189751405.72999999</v>
      </c>
      <c r="F1281">
        <v>18</v>
      </c>
      <c r="G1281" t="s">
        <v>21</v>
      </c>
      <c r="H1281">
        <v>2002</v>
      </c>
      <c r="I1281">
        <v>9264</v>
      </c>
      <c r="J1281">
        <v>23</v>
      </c>
      <c r="K1281" s="5">
        <v>386.16828170000002</v>
      </c>
      <c r="L1281" s="6">
        <v>27227.81091</v>
      </c>
      <c r="M12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2" spans="1:13" x14ac:dyDescent="0.2">
      <c r="A1282" t="s">
        <v>4778</v>
      </c>
      <c r="B1282" t="s">
        <v>32</v>
      </c>
      <c r="C1282">
        <v>8</v>
      </c>
      <c r="D1282" s="6">
        <v>125477.56</v>
      </c>
      <c r="E1282" s="6">
        <v>32395531940.439999</v>
      </c>
      <c r="F1282">
        <v>21</v>
      </c>
      <c r="G1282" t="s">
        <v>27</v>
      </c>
      <c r="H1282">
        <v>2020</v>
      </c>
      <c r="I1282">
        <v>5102</v>
      </c>
      <c r="J1282">
        <v>5</v>
      </c>
      <c r="K1282" s="5">
        <v>258176.8909</v>
      </c>
      <c r="L1282" s="6">
        <v>5975.121932</v>
      </c>
      <c r="M12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3" spans="1:13" x14ac:dyDescent="0.2">
      <c r="A1283" t="s">
        <v>4780</v>
      </c>
      <c r="B1283" t="s">
        <v>18</v>
      </c>
      <c r="C1283">
        <v>9</v>
      </c>
      <c r="D1283" s="6">
        <v>7132.51</v>
      </c>
      <c r="E1283" s="6">
        <v>16639580179.58</v>
      </c>
      <c r="F1283">
        <v>31</v>
      </c>
      <c r="G1283" t="s">
        <v>33</v>
      </c>
      <c r="H1283">
        <v>2009</v>
      </c>
      <c r="I1283">
        <v>11976</v>
      </c>
      <c r="J1283">
        <v>16</v>
      </c>
      <c r="K1283" s="5">
        <v>2332919.8489999999</v>
      </c>
      <c r="L1283" s="6">
        <v>230.0809524</v>
      </c>
      <c r="M12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4" spans="1:13" x14ac:dyDescent="0.2">
      <c r="A1284" t="s">
        <v>4781</v>
      </c>
      <c r="B1284" t="s">
        <v>18</v>
      </c>
      <c r="C1284">
        <v>8</v>
      </c>
      <c r="D1284" s="6">
        <v>116846.39999999999</v>
      </c>
      <c r="E1284" s="6">
        <v>40035995102.720001</v>
      </c>
      <c r="F1284">
        <v>11</v>
      </c>
      <c r="G1284" t="s">
        <v>35</v>
      </c>
      <c r="H1284">
        <v>2019</v>
      </c>
      <c r="I1284">
        <v>17959</v>
      </c>
      <c r="J1284">
        <v>6</v>
      </c>
      <c r="K1284" s="5">
        <v>342636.80969999998</v>
      </c>
      <c r="L1284" s="6">
        <v>10622.40014</v>
      </c>
      <c r="M12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5" spans="1:13" x14ac:dyDescent="0.2">
      <c r="A1285" t="s">
        <v>4783</v>
      </c>
      <c r="B1285" t="s">
        <v>15</v>
      </c>
      <c r="C1285">
        <v>1</v>
      </c>
      <c r="D1285" s="6">
        <v>338008.3</v>
      </c>
      <c r="E1285" s="6">
        <v>16877939751.4</v>
      </c>
      <c r="F1285">
        <v>4</v>
      </c>
      <c r="G1285" t="s">
        <v>13</v>
      </c>
      <c r="H1285">
        <v>2002</v>
      </c>
      <c r="I1285">
        <v>12238</v>
      </c>
      <c r="J1285">
        <v>23</v>
      </c>
      <c r="K1285" s="5">
        <v>49932.506229999999</v>
      </c>
      <c r="L1285" s="6">
        <v>84502.075989999998</v>
      </c>
      <c r="M12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6" spans="1:13" x14ac:dyDescent="0.2">
      <c r="A1286" t="s">
        <v>501</v>
      </c>
      <c r="B1286" t="s">
        <v>24</v>
      </c>
      <c r="C1286">
        <v>10</v>
      </c>
      <c r="D1286" s="6">
        <v>406.34</v>
      </c>
      <c r="E1286" s="6">
        <v>9221241456.8999996</v>
      </c>
      <c r="F1286">
        <v>49</v>
      </c>
      <c r="G1286" t="s">
        <v>33</v>
      </c>
      <c r="H1286">
        <v>2019</v>
      </c>
      <c r="I1286">
        <v>1272</v>
      </c>
      <c r="J1286">
        <v>6</v>
      </c>
      <c r="K1286" s="5">
        <v>22693673.870000001</v>
      </c>
      <c r="L1286" s="7">
        <v>8.2925573880000005</v>
      </c>
      <c r="M12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7" spans="1:13" x14ac:dyDescent="0.2">
      <c r="A1287" t="s">
        <v>4785</v>
      </c>
      <c r="B1287" t="s">
        <v>32</v>
      </c>
      <c r="C1287">
        <v>10</v>
      </c>
      <c r="D1287" s="6">
        <v>176526.45</v>
      </c>
      <c r="E1287" s="6">
        <v>478574332.23000002</v>
      </c>
      <c r="F1287">
        <v>1</v>
      </c>
      <c r="G1287" t="s">
        <v>13</v>
      </c>
      <c r="H1287">
        <v>2017</v>
      </c>
      <c r="I1287">
        <v>18893</v>
      </c>
      <c r="J1287">
        <v>8</v>
      </c>
      <c r="K1287" s="5">
        <v>2710.0630649999998</v>
      </c>
      <c r="L1287" s="6">
        <v>176526.44760000001</v>
      </c>
      <c r="M12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8" spans="1:13" x14ac:dyDescent="0.2">
      <c r="A1288" t="s">
        <v>4795</v>
      </c>
      <c r="B1288" t="s">
        <v>42</v>
      </c>
      <c r="C1288">
        <v>8</v>
      </c>
      <c r="D1288" s="6">
        <v>212663.9</v>
      </c>
      <c r="E1288" s="6">
        <v>10493421878.309999</v>
      </c>
      <c r="F1288">
        <v>5</v>
      </c>
      <c r="G1288" t="s">
        <v>10</v>
      </c>
      <c r="H1288">
        <v>2016</v>
      </c>
      <c r="I1288">
        <v>18476</v>
      </c>
      <c r="J1288">
        <v>9</v>
      </c>
      <c r="K1288" s="5">
        <v>49341.750419999997</v>
      </c>
      <c r="L1288" s="6">
        <v>42532.780559999999</v>
      </c>
      <c r="M12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89" spans="1:13" x14ac:dyDescent="0.2">
      <c r="A1289" t="s">
        <v>4796</v>
      </c>
      <c r="B1289" t="s">
        <v>42</v>
      </c>
      <c r="C1289">
        <v>5</v>
      </c>
      <c r="D1289" s="6">
        <v>140010.76</v>
      </c>
      <c r="E1289" s="6">
        <v>673907281.28999996</v>
      </c>
      <c r="F1289">
        <v>2</v>
      </c>
      <c r="G1289" t="s">
        <v>13</v>
      </c>
      <c r="H1289">
        <v>2019</v>
      </c>
      <c r="I1289">
        <v>3231</v>
      </c>
      <c r="J1289">
        <v>6</v>
      </c>
      <c r="K1289" s="5">
        <v>4812.2533560000002</v>
      </c>
      <c r="L1289" s="6">
        <v>70005.382169999997</v>
      </c>
      <c r="M12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0" spans="1:13" x14ac:dyDescent="0.2">
      <c r="A1290" t="s">
        <v>4802</v>
      </c>
      <c r="B1290" t="s">
        <v>18</v>
      </c>
      <c r="C1290">
        <v>10</v>
      </c>
      <c r="D1290" s="6">
        <v>154149.07999999999</v>
      </c>
      <c r="E1290" s="6">
        <v>41428409257.720001</v>
      </c>
      <c r="F1290">
        <v>5</v>
      </c>
      <c r="G1290" t="s">
        <v>33</v>
      </c>
      <c r="H1290">
        <v>2010</v>
      </c>
      <c r="I1290">
        <v>9481</v>
      </c>
      <c r="J1290">
        <v>15</v>
      </c>
      <c r="K1290" s="5">
        <v>268754.48139999999</v>
      </c>
      <c r="L1290" s="6">
        <v>30829.815299999998</v>
      </c>
      <c r="M12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1" spans="1:13" x14ac:dyDescent="0.2">
      <c r="A1291" t="s">
        <v>4804</v>
      </c>
      <c r="B1291" t="s">
        <v>32</v>
      </c>
      <c r="C1291">
        <v>7</v>
      </c>
      <c r="D1291" s="6">
        <v>353972.06</v>
      </c>
      <c r="E1291" s="6">
        <v>7441999251.54</v>
      </c>
      <c r="F1291">
        <v>12</v>
      </c>
      <c r="G1291" t="s">
        <v>19</v>
      </c>
      <c r="H1291">
        <v>2020</v>
      </c>
      <c r="I1291">
        <v>5321</v>
      </c>
      <c r="J1291">
        <v>5</v>
      </c>
      <c r="K1291" s="5">
        <v>21023.255850000001</v>
      </c>
      <c r="L1291" s="6">
        <v>29497.672060000001</v>
      </c>
      <c r="M12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2" spans="1:13" x14ac:dyDescent="0.2">
      <c r="A1292" t="s">
        <v>503</v>
      </c>
      <c r="B1292" t="s">
        <v>12</v>
      </c>
      <c r="C1292">
        <v>10</v>
      </c>
      <c r="D1292" s="6">
        <v>399192</v>
      </c>
      <c r="E1292" s="6">
        <v>10468161331.879999</v>
      </c>
      <c r="F1292">
        <v>15</v>
      </c>
      <c r="G1292" t="s">
        <v>29</v>
      </c>
      <c r="H1292">
        <v>2021</v>
      </c>
      <c r="I1292">
        <v>15735</v>
      </c>
      <c r="J1292">
        <v>4</v>
      </c>
      <c r="K1292" s="5">
        <v>26222.37458</v>
      </c>
      <c r="L1292" s="6">
        <v>26612.79997</v>
      </c>
      <c r="M12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3" spans="1:13" x14ac:dyDescent="0.2">
      <c r="A1293" t="s">
        <v>4807</v>
      </c>
      <c r="B1293" t="s">
        <v>9</v>
      </c>
      <c r="C1293">
        <v>10</v>
      </c>
      <c r="D1293" s="6">
        <v>103615.28</v>
      </c>
      <c r="E1293" s="6">
        <v>25028888093.68</v>
      </c>
      <c r="F1293">
        <v>1</v>
      </c>
      <c r="G1293" t="s">
        <v>21</v>
      </c>
      <c r="H1293">
        <v>2009</v>
      </c>
      <c r="I1293">
        <v>17746</v>
      </c>
      <c r="J1293">
        <v>16</v>
      </c>
      <c r="K1293" s="5">
        <v>241554.965</v>
      </c>
      <c r="L1293" s="6">
        <v>103615.2764</v>
      </c>
      <c r="M12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4" spans="1:13" x14ac:dyDescent="0.2">
      <c r="A1294" t="s">
        <v>4826</v>
      </c>
      <c r="B1294" t="s">
        <v>9</v>
      </c>
      <c r="C1294">
        <v>7</v>
      </c>
      <c r="D1294" s="6">
        <v>420340.87</v>
      </c>
      <c r="E1294" s="6">
        <v>19278805138.84</v>
      </c>
      <c r="F1294">
        <v>20</v>
      </c>
      <c r="G1294" t="s">
        <v>19</v>
      </c>
      <c r="H1294">
        <v>2016</v>
      </c>
      <c r="I1294">
        <v>19855</v>
      </c>
      <c r="J1294">
        <v>9</v>
      </c>
      <c r="K1294" s="5">
        <v>45863.693930000001</v>
      </c>
      <c r="L1294" s="6">
        <v>21017.043269999998</v>
      </c>
      <c r="M12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5" spans="1:13" x14ac:dyDescent="0.2">
      <c r="A1295" t="s">
        <v>4829</v>
      </c>
      <c r="B1295" t="s">
        <v>32</v>
      </c>
      <c r="C1295">
        <v>10</v>
      </c>
      <c r="D1295" s="6">
        <v>384550.44</v>
      </c>
      <c r="E1295" s="6">
        <v>11098115416.4</v>
      </c>
      <c r="F1295">
        <v>6</v>
      </c>
      <c r="G1295" t="s">
        <v>19</v>
      </c>
      <c r="H1295">
        <v>2021</v>
      </c>
      <c r="I1295">
        <v>2849</v>
      </c>
      <c r="J1295">
        <v>4</v>
      </c>
      <c r="K1295" s="5">
        <v>28858.973310000001</v>
      </c>
      <c r="L1295" s="6">
        <v>64091.739880000001</v>
      </c>
      <c r="M12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6" spans="1:13" x14ac:dyDescent="0.2">
      <c r="A1296" t="s">
        <v>4832</v>
      </c>
      <c r="B1296" t="s">
        <v>12</v>
      </c>
      <c r="C1296">
        <v>10</v>
      </c>
      <c r="D1296" s="6">
        <v>407424.66</v>
      </c>
      <c r="E1296" s="6">
        <v>19780658975.580002</v>
      </c>
      <c r="F1296">
        <v>9</v>
      </c>
      <c r="G1296" t="s">
        <v>35</v>
      </c>
      <c r="H1296">
        <v>2004</v>
      </c>
      <c r="I1296">
        <v>6745</v>
      </c>
      <c r="J1296">
        <v>21</v>
      </c>
      <c r="K1296" s="5">
        <v>48549.470249999998</v>
      </c>
      <c r="L1296" s="6">
        <v>45269.406990000003</v>
      </c>
      <c r="M12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7" spans="1:13" x14ac:dyDescent="0.2">
      <c r="A1297" t="s">
        <v>4835</v>
      </c>
      <c r="B1297" t="s">
        <v>9</v>
      </c>
      <c r="C1297">
        <v>4</v>
      </c>
      <c r="D1297" s="6">
        <v>307153.03999999998</v>
      </c>
      <c r="E1297" s="6">
        <v>5103259052.6199999</v>
      </c>
      <c r="F1297">
        <v>11</v>
      </c>
      <c r="G1297" t="s">
        <v>13</v>
      </c>
      <c r="H1297">
        <v>2018</v>
      </c>
      <c r="I1297">
        <v>678</v>
      </c>
      <c r="J1297">
        <v>7</v>
      </c>
      <c r="K1297" s="5">
        <v>16613.711380000001</v>
      </c>
      <c r="L1297" s="6">
        <v>27923.00333</v>
      </c>
      <c r="M12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8" spans="1:13" x14ac:dyDescent="0.2">
      <c r="A1298" t="s">
        <v>4836</v>
      </c>
      <c r="B1298" t="s">
        <v>42</v>
      </c>
      <c r="C1298">
        <v>3</v>
      </c>
      <c r="D1298" s="6">
        <v>124033.38</v>
      </c>
      <c r="E1298" s="6">
        <v>30740438142.490002</v>
      </c>
      <c r="F1298">
        <v>14</v>
      </c>
      <c r="G1298" t="s">
        <v>19</v>
      </c>
      <c r="H1298">
        <v>2020</v>
      </c>
      <c r="I1298">
        <v>14063</v>
      </c>
      <c r="J1298">
        <v>5</v>
      </c>
      <c r="K1298" s="5">
        <v>247839.03479999999</v>
      </c>
      <c r="L1298" s="6">
        <v>8859.5274090000003</v>
      </c>
      <c r="M12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299" spans="1:13" x14ac:dyDescent="0.2">
      <c r="A1299" t="s">
        <v>4837</v>
      </c>
      <c r="B1299" t="s">
        <v>15</v>
      </c>
      <c r="C1299">
        <v>10</v>
      </c>
      <c r="D1299" s="6">
        <v>136762.29999999999</v>
      </c>
      <c r="E1299" s="6">
        <v>40114767554.919998</v>
      </c>
      <c r="F1299">
        <v>43</v>
      </c>
      <c r="G1299" t="s">
        <v>13</v>
      </c>
      <c r="H1299">
        <v>2009</v>
      </c>
      <c r="I1299">
        <v>1049</v>
      </c>
      <c r="J1299">
        <v>16</v>
      </c>
      <c r="K1299" s="5">
        <v>293316.4327</v>
      </c>
      <c r="L1299" s="6">
        <v>3180.5186709999998</v>
      </c>
      <c r="M12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0" spans="1:13" x14ac:dyDescent="0.2">
      <c r="A1300" t="s">
        <v>4841</v>
      </c>
      <c r="B1300" t="s">
        <v>15</v>
      </c>
      <c r="C1300">
        <v>4</v>
      </c>
      <c r="D1300" s="6">
        <v>232583.49</v>
      </c>
      <c r="E1300" s="6">
        <v>53323817441.059998</v>
      </c>
      <c r="F1300">
        <v>25</v>
      </c>
      <c r="G1300" t="s">
        <v>21</v>
      </c>
      <c r="H1300">
        <v>2011</v>
      </c>
      <c r="I1300">
        <v>3262</v>
      </c>
      <c r="J1300">
        <v>14</v>
      </c>
      <c r="K1300" s="5">
        <v>229266.421</v>
      </c>
      <c r="L1300" s="6">
        <v>9303.3396929999999</v>
      </c>
      <c r="M13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1" spans="1:13" x14ac:dyDescent="0.2">
      <c r="A1301" t="s">
        <v>4853</v>
      </c>
      <c r="B1301" t="s">
        <v>9</v>
      </c>
      <c r="C1301">
        <v>7</v>
      </c>
      <c r="D1301" s="6">
        <v>229990.41</v>
      </c>
      <c r="E1301" s="6">
        <v>7365059359.3599997</v>
      </c>
      <c r="F1301">
        <v>9</v>
      </c>
      <c r="G1301" t="s">
        <v>19</v>
      </c>
      <c r="H1301">
        <v>2003</v>
      </c>
      <c r="I1301">
        <v>3787</v>
      </c>
      <c r="J1301">
        <v>22</v>
      </c>
      <c r="K1301" s="5">
        <v>32022.331859999998</v>
      </c>
      <c r="L1301" s="6">
        <v>25554.490470000001</v>
      </c>
      <c r="M13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2" spans="1:13" x14ac:dyDescent="0.2">
      <c r="A1302" t="s">
        <v>4854</v>
      </c>
      <c r="B1302" t="s">
        <v>42</v>
      </c>
      <c r="C1302">
        <v>1</v>
      </c>
      <c r="D1302" s="6">
        <v>409571.19</v>
      </c>
      <c r="E1302" s="6">
        <v>6342430634.96</v>
      </c>
      <c r="F1302">
        <v>9</v>
      </c>
      <c r="G1302" t="s">
        <v>13</v>
      </c>
      <c r="H1302">
        <v>2017</v>
      </c>
      <c r="I1302">
        <v>19066</v>
      </c>
      <c r="J1302">
        <v>8</v>
      </c>
      <c r="K1302" s="5">
        <v>15484.53883</v>
      </c>
      <c r="L1302" s="6">
        <v>45507.910490000002</v>
      </c>
      <c r="M13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3" spans="1:13" x14ac:dyDescent="0.2">
      <c r="A1303" t="s">
        <v>4855</v>
      </c>
      <c r="B1303" t="s">
        <v>42</v>
      </c>
      <c r="C1303">
        <v>10</v>
      </c>
      <c r="D1303" s="6">
        <v>444158.21</v>
      </c>
      <c r="E1303" s="6">
        <v>11551557313.969999</v>
      </c>
      <c r="F1303">
        <v>14</v>
      </c>
      <c r="G1303" t="s">
        <v>16</v>
      </c>
      <c r="H1303">
        <v>2000</v>
      </c>
      <c r="I1303">
        <v>1275</v>
      </c>
      <c r="J1303">
        <v>25</v>
      </c>
      <c r="K1303" s="5">
        <v>26006.75374</v>
      </c>
      <c r="L1303" s="6">
        <v>31725.586329999998</v>
      </c>
      <c r="M13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4" spans="1:13" x14ac:dyDescent="0.2">
      <c r="A1304" t="s">
        <v>4859</v>
      </c>
      <c r="B1304" t="s">
        <v>9</v>
      </c>
      <c r="C1304">
        <v>10</v>
      </c>
      <c r="D1304" s="6">
        <v>472768.23</v>
      </c>
      <c r="E1304" s="6">
        <v>12205078659.940001</v>
      </c>
      <c r="F1304">
        <v>20</v>
      </c>
      <c r="G1304" t="s">
        <v>16</v>
      </c>
      <c r="H1304">
        <v>2013</v>
      </c>
      <c r="I1304">
        <v>8081</v>
      </c>
      <c r="J1304">
        <v>12</v>
      </c>
      <c r="K1304" s="5">
        <v>25815.19915</v>
      </c>
      <c r="L1304" s="6">
        <v>23638.411270000001</v>
      </c>
      <c r="M13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5" spans="1:13" x14ac:dyDescent="0.2">
      <c r="A1305" t="s">
        <v>4860</v>
      </c>
      <c r="B1305" t="s">
        <v>9</v>
      </c>
      <c r="C1305">
        <v>7</v>
      </c>
      <c r="D1305" s="6">
        <v>252707</v>
      </c>
      <c r="E1305" s="6">
        <v>4004314198.4200001</v>
      </c>
      <c r="F1305">
        <v>9</v>
      </c>
      <c r="G1305" t="s">
        <v>19</v>
      </c>
      <c r="H1305">
        <v>2021</v>
      </c>
      <c r="I1305">
        <v>11993</v>
      </c>
      <c r="J1305">
        <v>4</v>
      </c>
      <c r="K1305" s="5">
        <v>15844.67952</v>
      </c>
      <c r="L1305" s="6">
        <v>28078.55601</v>
      </c>
      <c r="M13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6" spans="1:13" x14ac:dyDescent="0.2">
      <c r="A1306" t="s">
        <v>4861</v>
      </c>
      <c r="B1306" t="s">
        <v>15</v>
      </c>
      <c r="C1306">
        <v>7</v>
      </c>
      <c r="D1306" s="6">
        <v>195164.12</v>
      </c>
      <c r="E1306" s="6">
        <v>7809838151.3500004</v>
      </c>
      <c r="F1306">
        <v>4</v>
      </c>
      <c r="G1306" t="s">
        <v>13</v>
      </c>
      <c r="H1306">
        <v>2022</v>
      </c>
      <c r="I1306">
        <v>15928</v>
      </c>
      <c r="J1306">
        <v>3</v>
      </c>
      <c r="K1306" s="5">
        <v>40015.772929999999</v>
      </c>
      <c r="L1306" s="6">
        <v>48791.02923</v>
      </c>
      <c r="M13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7" spans="1:13" x14ac:dyDescent="0.2">
      <c r="A1307" t="s">
        <v>4870</v>
      </c>
      <c r="B1307" t="s">
        <v>32</v>
      </c>
      <c r="C1307">
        <v>10</v>
      </c>
      <c r="D1307" s="6">
        <v>467647.58</v>
      </c>
      <c r="E1307" s="6">
        <v>18354992436.790001</v>
      </c>
      <c r="F1307">
        <v>7</v>
      </c>
      <c r="G1307" t="s">
        <v>35</v>
      </c>
      <c r="H1307">
        <v>2015</v>
      </c>
      <c r="I1307">
        <v>918</v>
      </c>
      <c r="J1307">
        <v>10</v>
      </c>
      <c r="K1307" s="5">
        <v>39248.625760000003</v>
      </c>
      <c r="L1307" s="6">
        <v>66806.796910000005</v>
      </c>
      <c r="M13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8" spans="1:13" x14ac:dyDescent="0.2">
      <c r="A1308" t="s">
        <v>4872</v>
      </c>
      <c r="B1308" t="s">
        <v>32</v>
      </c>
      <c r="C1308">
        <v>7</v>
      </c>
      <c r="D1308" s="6">
        <v>7960.6</v>
      </c>
      <c r="E1308" s="6">
        <v>26908111132.049999</v>
      </c>
      <c r="F1308">
        <v>45</v>
      </c>
      <c r="G1308" t="s">
        <v>29</v>
      </c>
      <c r="H1308">
        <v>2001</v>
      </c>
      <c r="I1308">
        <v>12193</v>
      </c>
      <c r="J1308">
        <v>24</v>
      </c>
      <c r="K1308" s="5">
        <v>3380159.8760000002</v>
      </c>
      <c r="L1308" s="6">
        <v>176.90223839999999</v>
      </c>
      <c r="M13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09" spans="1:13" x14ac:dyDescent="0.2">
      <c r="A1309" t="s">
        <v>4877</v>
      </c>
      <c r="B1309" t="s">
        <v>15</v>
      </c>
      <c r="C1309">
        <v>2</v>
      </c>
      <c r="D1309" s="6">
        <v>163373.51</v>
      </c>
      <c r="E1309" s="6">
        <v>5827094055.9899998</v>
      </c>
      <c r="F1309">
        <v>4</v>
      </c>
      <c r="G1309" t="s">
        <v>33</v>
      </c>
      <c r="H1309">
        <v>2001</v>
      </c>
      <c r="I1309">
        <v>10367</v>
      </c>
      <c r="J1309">
        <v>24</v>
      </c>
      <c r="K1309" s="5">
        <v>35666.31192</v>
      </c>
      <c r="L1309" s="6">
        <v>40843.37831</v>
      </c>
      <c r="M13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0" spans="1:13" x14ac:dyDescent="0.2">
      <c r="A1310" t="s">
        <v>4880</v>
      </c>
      <c r="B1310" t="s">
        <v>15</v>
      </c>
      <c r="C1310">
        <v>3</v>
      </c>
      <c r="D1310" s="6">
        <v>322766.83</v>
      </c>
      <c r="E1310" s="6">
        <v>7371551860.7799997</v>
      </c>
      <c r="F1310">
        <v>8</v>
      </c>
      <c r="G1310" t="s">
        <v>13</v>
      </c>
      <c r="H1310">
        <v>2021</v>
      </c>
      <c r="I1310">
        <v>16658</v>
      </c>
      <c r="J1310">
        <v>4</v>
      </c>
      <c r="K1310" s="5">
        <v>22837.628629999999</v>
      </c>
      <c r="L1310" s="6">
        <v>40345.85428</v>
      </c>
      <c r="M13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1" spans="1:13" x14ac:dyDescent="0.2">
      <c r="A1311" t="s">
        <v>4881</v>
      </c>
      <c r="B1311" t="s">
        <v>12</v>
      </c>
      <c r="C1311">
        <v>3</v>
      </c>
      <c r="D1311" s="6">
        <v>131796.79999999999</v>
      </c>
      <c r="E1311" s="6">
        <v>39895850271.849998</v>
      </c>
      <c r="F1311">
        <v>14</v>
      </c>
      <c r="G1311" t="s">
        <v>27</v>
      </c>
      <c r="H1311">
        <v>2017</v>
      </c>
      <c r="I1311">
        <v>4187</v>
      </c>
      <c r="J1311">
        <v>8</v>
      </c>
      <c r="K1311" s="5">
        <v>302706.28389999998</v>
      </c>
      <c r="L1311" s="6">
        <v>9414.0568879999992</v>
      </c>
      <c r="M13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2" spans="1:13" x14ac:dyDescent="0.2">
      <c r="A1312" t="s">
        <v>4883</v>
      </c>
      <c r="B1312" t="s">
        <v>42</v>
      </c>
      <c r="C1312">
        <v>6</v>
      </c>
      <c r="D1312" s="6">
        <v>478782.12</v>
      </c>
      <c r="E1312" s="6">
        <v>20594262518.099998</v>
      </c>
      <c r="F1312">
        <v>6</v>
      </c>
      <c r="G1312" t="s">
        <v>13</v>
      </c>
      <c r="H1312">
        <v>2000</v>
      </c>
      <c r="I1312">
        <v>9796</v>
      </c>
      <c r="J1312">
        <v>25</v>
      </c>
      <c r="K1312" s="5">
        <v>43012.85065</v>
      </c>
      <c r="L1312" s="6">
        <v>79797.019669999994</v>
      </c>
      <c r="M13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3" spans="1:13" x14ac:dyDescent="0.2">
      <c r="A1313" t="s">
        <v>4886</v>
      </c>
      <c r="B1313" t="s">
        <v>18</v>
      </c>
      <c r="C1313">
        <v>8</v>
      </c>
      <c r="D1313" s="6">
        <v>244962.03</v>
      </c>
      <c r="E1313" s="6">
        <v>4528728084.3199997</v>
      </c>
      <c r="F1313">
        <v>4</v>
      </c>
      <c r="G1313" t="s">
        <v>10</v>
      </c>
      <c r="H1313">
        <v>2012</v>
      </c>
      <c r="I1313">
        <v>16512</v>
      </c>
      <c r="J1313">
        <v>13</v>
      </c>
      <c r="K1313" s="5">
        <v>18486.46976</v>
      </c>
      <c r="L1313" s="6">
        <v>61240.506979999998</v>
      </c>
      <c r="M13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4" spans="1:13" x14ac:dyDescent="0.2">
      <c r="A1314" t="s">
        <v>4887</v>
      </c>
      <c r="B1314" t="s">
        <v>9</v>
      </c>
      <c r="C1314">
        <v>5</v>
      </c>
      <c r="D1314" s="6">
        <v>370947.37</v>
      </c>
      <c r="E1314" s="6">
        <v>5978479440.2600002</v>
      </c>
      <c r="F1314">
        <v>18</v>
      </c>
      <c r="G1314" t="s">
        <v>29</v>
      </c>
      <c r="H1314">
        <v>2015</v>
      </c>
      <c r="I1314">
        <v>18572</v>
      </c>
      <c r="J1314">
        <v>10</v>
      </c>
      <c r="K1314" s="5">
        <v>16115.786099999999</v>
      </c>
      <c r="L1314" s="6">
        <v>20608.187300000001</v>
      </c>
      <c r="M13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5" spans="1:13" x14ac:dyDescent="0.2">
      <c r="A1315" t="s">
        <v>4891</v>
      </c>
      <c r="B1315" t="s">
        <v>15</v>
      </c>
      <c r="C1315">
        <v>6</v>
      </c>
      <c r="D1315" s="6">
        <v>116860.17</v>
      </c>
      <c r="E1315" s="6">
        <v>5017283890.3800001</v>
      </c>
      <c r="F1315">
        <v>5</v>
      </c>
      <c r="G1315" t="s">
        <v>13</v>
      </c>
      <c r="H1315">
        <v>2014</v>
      </c>
      <c r="I1315">
        <v>15043</v>
      </c>
      <c r="J1315">
        <v>11</v>
      </c>
      <c r="K1315" s="5">
        <v>42933.080110000003</v>
      </c>
      <c r="L1315" s="6">
        <v>23372.033950000001</v>
      </c>
      <c r="M13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6" spans="1:13" x14ac:dyDescent="0.2">
      <c r="A1316" t="s">
        <v>4895</v>
      </c>
      <c r="B1316" t="s">
        <v>9</v>
      </c>
      <c r="C1316">
        <v>2</v>
      </c>
      <c r="D1316" s="6">
        <v>9328.11</v>
      </c>
      <c r="E1316" s="6">
        <v>39679123901.480003</v>
      </c>
      <c r="F1316">
        <v>21</v>
      </c>
      <c r="G1316" t="s">
        <v>19</v>
      </c>
      <c r="H1316">
        <v>2012</v>
      </c>
      <c r="I1316">
        <v>3355</v>
      </c>
      <c r="J1316">
        <v>13</v>
      </c>
      <c r="K1316" s="5">
        <v>4253716.5209999997</v>
      </c>
      <c r="L1316" s="6">
        <v>444.19547870000002</v>
      </c>
      <c r="M13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7" spans="1:13" x14ac:dyDescent="0.2">
      <c r="A1317" t="s">
        <v>4904</v>
      </c>
      <c r="B1317" t="s">
        <v>15</v>
      </c>
      <c r="C1317">
        <v>3</v>
      </c>
      <c r="D1317" s="6">
        <v>234902.07</v>
      </c>
      <c r="E1317" s="6">
        <v>860661808.36000001</v>
      </c>
      <c r="F1317">
        <v>10</v>
      </c>
      <c r="G1317" t="s">
        <v>33</v>
      </c>
      <c r="H1317">
        <v>2018</v>
      </c>
      <c r="I1317">
        <v>10264</v>
      </c>
      <c r="J1317">
        <v>7</v>
      </c>
      <c r="K1317" s="5">
        <v>3662.9175519999999</v>
      </c>
      <c r="L1317" s="6">
        <v>23490.206760000001</v>
      </c>
      <c r="M13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8" spans="1:13" x14ac:dyDescent="0.2">
      <c r="A1318" t="s">
        <v>4907</v>
      </c>
      <c r="B1318" t="s">
        <v>32</v>
      </c>
      <c r="C1318">
        <v>8</v>
      </c>
      <c r="D1318" s="6">
        <v>248428.32</v>
      </c>
      <c r="E1318" s="6">
        <v>8962722455.3500004</v>
      </c>
      <c r="F1318">
        <v>2</v>
      </c>
      <c r="G1318" t="s">
        <v>27</v>
      </c>
      <c r="H1318">
        <v>2007</v>
      </c>
      <c r="I1318">
        <v>2758</v>
      </c>
      <c r="J1318">
        <v>18</v>
      </c>
      <c r="K1318" s="5">
        <v>36076.699639999999</v>
      </c>
      <c r="L1318" s="6">
        <v>124214.162</v>
      </c>
      <c r="M13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19" spans="1:13" x14ac:dyDescent="0.2">
      <c r="A1319" t="s">
        <v>4909</v>
      </c>
      <c r="B1319" t="s">
        <v>15</v>
      </c>
      <c r="C1319">
        <v>6</v>
      </c>
      <c r="D1319" s="6">
        <v>8103.21</v>
      </c>
      <c r="E1319" s="6">
        <v>39457556310.559998</v>
      </c>
      <c r="F1319">
        <v>16</v>
      </c>
      <c r="G1319" t="s">
        <v>19</v>
      </c>
      <c r="H1319">
        <v>2018</v>
      </c>
      <c r="I1319">
        <v>14521</v>
      </c>
      <c r="J1319">
        <v>7</v>
      </c>
      <c r="K1319" s="5">
        <v>4869371.8169999998</v>
      </c>
      <c r="L1319" s="6">
        <v>506.45069960000001</v>
      </c>
      <c r="M13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0" spans="1:13" x14ac:dyDescent="0.2">
      <c r="A1320" t="s">
        <v>4910</v>
      </c>
      <c r="B1320" t="s">
        <v>15</v>
      </c>
      <c r="C1320">
        <v>9</v>
      </c>
      <c r="D1320" s="6">
        <v>487512.34</v>
      </c>
      <c r="E1320" s="6">
        <v>19482869144.889999</v>
      </c>
      <c r="F1320">
        <v>6</v>
      </c>
      <c r="G1320" t="s">
        <v>35</v>
      </c>
      <c r="H1320">
        <v>2016</v>
      </c>
      <c r="I1320">
        <v>1521</v>
      </c>
      <c r="J1320">
        <v>9</v>
      </c>
      <c r="K1320" s="5">
        <v>39962.848510000003</v>
      </c>
      <c r="L1320" s="6">
        <v>81252.05601</v>
      </c>
      <c r="M13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1" spans="1:13" x14ac:dyDescent="0.2">
      <c r="A1321" t="s">
        <v>4911</v>
      </c>
      <c r="B1321" t="s">
        <v>9</v>
      </c>
      <c r="C1321">
        <v>4</v>
      </c>
      <c r="D1321" s="6">
        <v>324840.89</v>
      </c>
      <c r="E1321" s="6">
        <v>1324676638.29</v>
      </c>
      <c r="F1321">
        <v>14</v>
      </c>
      <c r="G1321" t="s">
        <v>10</v>
      </c>
      <c r="H1321">
        <v>2000</v>
      </c>
      <c r="I1321">
        <v>12802</v>
      </c>
      <c r="J1321">
        <v>25</v>
      </c>
      <c r="K1321" s="5">
        <v>4076.92452</v>
      </c>
      <c r="L1321" s="6">
        <v>23202.920849999999</v>
      </c>
      <c r="M13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2" spans="1:13" x14ac:dyDescent="0.2">
      <c r="A1322" t="s">
        <v>4913</v>
      </c>
      <c r="B1322" t="s">
        <v>32</v>
      </c>
      <c r="C1322">
        <v>6</v>
      </c>
      <c r="D1322" s="6">
        <v>219525.79</v>
      </c>
      <c r="E1322" s="6">
        <v>4343067480.8999996</v>
      </c>
      <c r="F1322">
        <v>3</v>
      </c>
      <c r="G1322" t="s">
        <v>21</v>
      </c>
      <c r="H1322">
        <v>2001</v>
      </c>
      <c r="I1322">
        <v>7908</v>
      </c>
      <c r="J1322">
        <v>24</v>
      </c>
      <c r="K1322" s="5">
        <v>19782.860209999999</v>
      </c>
      <c r="L1322" s="6">
        <v>73175.262319999994</v>
      </c>
      <c r="M13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3" spans="1:13" x14ac:dyDescent="0.2">
      <c r="A1323" t="s">
        <v>4914</v>
      </c>
      <c r="B1323" t="s">
        <v>24</v>
      </c>
      <c r="C1323">
        <v>10</v>
      </c>
      <c r="D1323" s="6">
        <v>272200.84000000003</v>
      </c>
      <c r="E1323" s="6">
        <v>12736245424.58</v>
      </c>
      <c r="F1323">
        <v>9</v>
      </c>
      <c r="G1323" t="s">
        <v>37</v>
      </c>
      <c r="H1323">
        <v>2010</v>
      </c>
      <c r="I1323">
        <v>19833</v>
      </c>
      <c r="J1323">
        <v>15</v>
      </c>
      <c r="K1323" s="5">
        <v>46788.882960000003</v>
      </c>
      <c r="L1323" s="6">
        <v>30244.53773</v>
      </c>
      <c r="M13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4" spans="1:13" x14ac:dyDescent="0.2">
      <c r="A1324" t="s">
        <v>514</v>
      </c>
      <c r="B1324" t="s">
        <v>9</v>
      </c>
      <c r="C1324">
        <v>1</v>
      </c>
      <c r="D1324" s="6">
        <v>369680.12</v>
      </c>
      <c r="E1324" s="6">
        <v>12628191593.27</v>
      </c>
      <c r="F1324">
        <v>14</v>
      </c>
      <c r="G1324" t="s">
        <v>37</v>
      </c>
      <c r="H1324">
        <v>2008</v>
      </c>
      <c r="I1324">
        <v>17777</v>
      </c>
      <c r="J1324">
        <v>17</v>
      </c>
      <c r="K1324" s="5">
        <v>34158.779739999998</v>
      </c>
      <c r="L1324" s="6">
        <v>26405.723109999999</v>
      </c>
      <c r="M13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5" spans="1:13" x14ac:dyDescent="0.2">
      <c r="A1325" t="s">
        <v>4915</v>
      </c>
      <c r="B1325" t="s">
        <v>32</v>
      </c>
      <c r="C1325">
        <v>5</v>
      </c>
      <c r="D1325" s="6">
        <v>480930.01</v>
      </c>
      <c r="E1325" s="6">
        <v>2283590232.5300002</v>
      </c>
      <c r="F1325">
        <v>3</v>
      </c>
      <c r="G1325" t="s">
        <v>19</v>
      </c>
      <c r="H1325">
        <v>2004</v>
      </c>
      <c r="I1325">
        <v>19262</v>
      </c>
      <c r="J1325">
        <v>21</v>
      </c>
      <c r="K1325" s="5">
        <v>4747.2797410000003</v>
      </c>
      <c r="L1325" s="6">
        <v>160310.00399999999</v>
      </c>
      <c r="M13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6" spans="1:13" x14ac:dyDescent="0.2">
      <c r="A1326" t="s">
        <v>4916</v>
      </c>
      <c r="B1326" t="s">
        <v>12</v>
      </c>
      <c r="C1326">
        <v>6</v>
      </c>
      <c r="D1326" s="6">
        <v>35125.629999999997</v>
      </c>
      <c r="E1326" s="6">
        <v>1290125107.8699999</v>
      </c>
      <c r="F1326">
        <v>1</v>
      </c>
      <c r="G1326" t="s">
        <v>33</v>
      </c>
      <c r="H1326">
        <v>2003</v>
      </c>
      <c r="I1326">
        <v>17171</v>
      </c>
      <c r="J1326">
        <v>22</v>
      </c>
      <c r="K1326" s="5">
        <v>36727.878599999996</v>
      </c>
      <c r="L1326" s="6">
        <v>35125.632940000003</v>
      </c>
      <c r="M13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7" spans="1:13" x14ac:dyDescent="0.2">
      <c r="A1327" t="s">
        <v>4917</v>
      </c>
      <c r="B1327" t="s">
        <v>12</v>
      </c>
      <c r="C1327">
        <v>8</v>
      </c>
      <c r="D1327" s="6">
        <v>257884.54</v>
      </c>
      <c r="E1327" s="6">
        <v>6000449461.8100004</v>
      </c>
      <c r="F1327">
        <v>12</v>
      </c>
      <c r="G1327" t="s">
        <v>19</v>
      </c>
      <c r="H1327">
        <v>2014</v>
      </c>
      <c r="I1327">
        <v>11319</v>
      </c>
      <c r="J1327">
        <v>11</v>
      </c>
      <c r="K1327" s="5">
        <v>23266.9686</v>
      </c>
      <c r="L1327" s="6">
        <v>21490.378629999999</v>
      </c>
      <c r="M13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8" spans="1:13" x14ac:dyDescent="0.2">
      <c r="A1328" t="s">
        <v>4918</v>
      </c>
      <c r="B1328" t="s">
        <v>18</v>
      </c>
      <c r="C1328">
        <v>7</v>
      </c>
      <c r="D1328" s="6">
        <v>1481.07</v>
      </c>
      <c r="E1328" s="6">
        <v>30834664596.619999</v>
      </c>
      <c r="F1328">
        <v>35</v>
      </c>
      <c r="G1328" t="s">
        <v>35</v>
      </c>
      <c r="H1328">
        <v>2008</v>
      </c>
      <c r="I1328">
        <v>3379</v>
      </c>
      <c r="J1328">
        <v>17</v>
      </c>
      <c r="K1328" s="5">
        <v>20819123.170000002</v>
      </c>
      <c r="L1328" s="7">
        <v>42.316401489999997</v>
      </c>
      <c r="M13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29" spans="1:13" x14ac:dyDescent="0.2">
      <c r="A1329" t="s">
        <v>4919</v>
      </c>
      <c r="B1329" t="s">
        <v>12</v>
      </c>
      <c r="C1329">
        <v>9</v>
      </c>
      <c r="D1329" s="6">
        <v>189361.22</v>
      </c>
      <c r="E1329" s="6">
        <v>35118493296.760002</v>
      </c>
      <c r="F1329">
        <v>45</v>
      </c>
      <c r="G1329" t="s">
        <v>29</v>
      </c>
      <c r="H1329">
        <v>2014</v>
      </c>
      <c r="I1329">
        <v>15336</v>
      </c>
      <c r="J1329">
        <v>11</v>
      </c>
      <c r="K1329" s="5">
        <v>185456.68650000001</v>
      </c>
      <c r="L1329" s="6">
        <v>4208.0270540000001</v>
      </c>
      <c r="M13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0" spans="1:13" x14ac:dyDescent="0.2">
      <c r="A1330" t="s">
        <v>4921</v>
      </c>
      <c r="B1330" t="s">
        <v>12</v>
      </c>
      <c r="C1330">
        <v>6</v>
      </c>
      <c r="D1330" s="6">
        <v>5175.53</v>
      </c>
      <c r="E1330" s="6">
        <v>23523924395.330002</v>
      </c>
      <c r="F1330">
        <v>6</v>
      </c>
      <c r="G1330" t="s">
        <v>33</v>
      </c>
      <c r="H1330">
        <v>2014</v>
      </c>
      <c r="I1330">
        <v>4733</v>
      </c>
      <c r="J1330">
        <v>11</v>
      </c>
      <c r="K1330" s="5">
        <v>4545220.5130000003</v>
      </c>
      <c r="L1330" s="6">
        <v>862.58811679999997</v>
      </c>
      <c r="M13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1" spans="1:13" x14ac:dyDescent="0.2">
      <c r="A1331" t="s">
        <v>4923</v>
      </c>
      <c r="B1331" t="s">
        <v>12</v>
      </c>
      <c r="C1331">
        <v>6</v>
      </c>
      <c r="D1331" s="6">
        <v>11782.71</v>
      </c>
      <c r="E1331" s="6">
        <v>36884622472.239998</v>
      </c>
      <c r="F1331">
        <v>29</v>
      </c>
      <c r="G1331" t="s">
        <v>10</v>
      </c>
      <c r="H1331">
        <v>2018</v>
      </c>
      <c r="I1331">
        <v>66</v>
      </c>
      <c r="J1331">
        <v>7</v>
      </c>
      <c r="K1331" s="5">
        <v>3130400.3939999999</v>
      </c>
      <c r="L1331" s="6">
        <v>406.30046220000003</v>
      </c>
      <c r="M13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2" spans="1:13" x14ac:dyDescent="0.2">
      <c r="A1332" t="s">
        <v>74</v>
      </c>
      <c r="B1332" t="s">
        <v>42</v>
      </c>
      <c r="C1332">
        <v>2</v>
      </c>
      <c r="D1332" s="6">
        <v>489785.54</v>
      </c>
      <c r="E1332" s="6">
        <v>8005010523.6800003</v>
      </c>
      <c r="F1332">
        <v>16</v>
      </c>
      <c r="G1332" t="s">
        <v>19</v>
      </c>
      <c r="H1332">
        <v>2011</v>
      </c>
      <c r="I1332">
        <v>12239</v>
      </c>
      <c r="J1332">
        <v>14</v>
      </c>
      <c r="K1332" s="5">
        <v>16342.90935</v>
      </c>
      <c r="L1332" s="6">
        <v>30611.596460000001</v>
      </c>
      <c r="M13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3" spans="1:13" x14ac:dyDescent="0.2">
      <c r="A1333" t="s">
        <v>515</v>
      </c>
      <c r="B1333" t="s">
        <v>24</v>
      </c>
      <c r="C1333">
        <v>9</v>
      </c>
      <c r="D1333" s="6">
        <v>313693.2</v>
      </c>
      <c r="E1333" s="6">
        <v>12749551945.76</v>
      </c>
      <c r="F1333">
        <v>9</v>
      </c>
      <c r="G1333" t="s">
        <v>27</v>
      </c>
      <c r="H1333">
        <v>2020</v>
      </c>
      <c r="I1333">
        <v>8188</v>
      </c>
      <c r="J1333">
        <v>5</v>
      </c>
      <c r="K1333" s="5">
        <v>40642.379430000001</v>
      </c>
      <c r="L1333" s="6">
        <v>34854.80053</v>
      </c>
      <c r="M13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4" spans="1:13" x14ac:dyDescent="0.2">
      <c r="A1334" t="s">
        <v>4926</v>
      </c>
      <c r="B1334" t="s">
        <v>32</v>
      </c>
      <c r="C1334">
        <v>6</v>
      </c>
      <c r="D1334" s="6">
        <v>8247.66</v>
      </c>
      <c r="E1334" s="6">
        <v>33170769774.139999</v>
      </c>
      <c r="F1334">
        <v>47</v>
      </c>
      <c r="G1334" t="s">
        <v>21</v>
      </c>
      <c r="H1334">
        <v>2005</v>
      </c>
      <c r="I1334">
        <v>18654</v>
      </c>
      <c r="J1334">
        <v>20</v>
      </c>
      <c r="K1334" s="5">
        <v>4021837.93</v>
      </c>
      <c r="L1334" s="6">
        <v>175.482179</v>
      </c>
      <c r="M13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5" spans="1:13" x14ac:dyDescent="0.2">
      <c r="A1335" t="s">
        <v>4930</v>
      </c>
      <c r="B1335" t="s">
        <v>15</v>
      </c>
      <c r="C1335">
        <v>10</v>
      </c>
      <c r="D1335" s="6">
        <v>388274</v>
      </c>
      <c r="E1335" s="6">
        <v>10779845334.16</v>
      </c>
      <c r="F1335">
        <v>15</v>
      </c>
      <c r="G1335" t="s">
        <v>10</v>
      </c>
      <c r="H1335">
        <v>2021</v>
      </c>
      <c r="I1335">
        <v>4588</v>
      </c>
      <c r="J1335">
        <v>4</v>
      </c>
      <c r="K1335" s="5">
        <v>27762.500469999999</v>
      </c>
      <c r="L1335" s="6">
        <v>25884.933219999999</v>
      </c>
      <c r="M13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6" spans="1:13" x14ac:dyDescent="0.2">
      <c r="A1336" t="s">
        <v>4934</v>
      </c>
      <c r="B1336" t="s">
        <v>9</v>
      </c>
      <c r="C1336">
        <v>9</v>
      </c>
      <c r="D1336" s="6">
        <v>414604.91</v>
      </c>
      <c r="E1336" s="6">
        <v>7078411212.1999998</v>
      </c>
      <c r="F1336">
        <v>7</v>
      </c>
      <c r="G1336" t="s">
        <v>27</v>
      </c>
      <c r="H1336">
        <v>2019</v>
      </c>
      <c r="I1336">
        <v>18971</v>
      </c>
      <c r="J1336">
        <v>6</v>
      </c>
      <c r="K1336" s="5">
        <v>17071.666260000002</v>
      </c>
      <c r="L1336" s="6">
        <v>59229.27246</v>
      </c>
      <c r="M13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7" spans="1:13" x14ac:dyDescent="0.2">
      <c r="A1337" t="s">
        <v>4938</v>
      </c>
      <c r="B1337" t="s">
        <v>42</v>
      </c>
      <c r="C1337">
        <v>5</v>
      </c>
      <c r="D1337" s="6">
        <v>249254.39</v>
      </c>
      <c r="E1337" s="6">
        <v>11333387529.26</v>
      </c>
      <c r="F1337">
        <v>8</v>
      </c>
      <c r="G1337" t="s">
        <v>16</v>
      </c>
      <c r="H1337">
        <v>2009</v>
      </c>
      <c r="I1337">
        <v>9325</v>
      </c>
      <c r="J1337">
        <v>16</v>
      </c>
      <c r="K1337" s="5">
        <v>45468.160029999999</v>
      </c>
      <c r="L1337" s="6">
        <v>31156.798149999999</v>
      </c>
      <c r="M13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8" spans="1:13" x14ac:dyDescent="0.2">
      <c r="A1338" t="s">
        <v>4940</v>
      </c>
      <c r="B1338" t="s">
        <v>12</v>
      </c>
      <c r="C1338">
        <v>10</v>
      </c>
      <c r="D1338" s="6">
        <v>483.56</v>
      </c>
      <c r="E1338" s="6">
        <v>1829380408.8800001</v>
      </c>
      <c r="F1338">
        <v>28</v>
      </c>
      <c r="G1338" t="s">
        <v>37</v>
      </c>
      <c r="H1338">
        <v>2003</v>
      </c>
      <c r="I1338">
        <v>857</v>
      </c>
      <c r="J1338">
        <v>22</v>
      </c>
      <c r="K1338" s="5">
        <v>3783133.3319999999</v>
      </c>
      <c r="L1338" s="7">
        <v>17.270075250000001</v>
      </c>
      <c r="M13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39" spans="1:13" x14ac:dyDescent="0.2">
      <c r="A1339" t="s">
        <v>4941</v>
      </c>
      <c r="B1339" t="s">
        <v>9</v>
      </c>
      <c r="C1339">
        <v>1</v>
      </c>
      <c r="D1339" s="6">
        <v>139575.9</v>
      </c>
      <c r="E1339" s="6">
        <v>6485710907.9399996</v>
      </c>
      <c r="F1339">
        <v>1</v>
      </c>
      <c r="G1339" t="s">
        <v>29</v>
      </c>
      <c r="H1339">
        <v>2011</v>
      </c>
      <c r="I1339">
        <v>9887</v>
      </c>
      <c r="J1339">
        <v>14</v>
      </c>
      <c r="K1339" s="5">
        <v>46466.269659999998</v>
      </c>
      <c r="L1339" s="6">
        <v>139575.89840000001</v>
      </c>
      <c r="M13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0" spans="1:13" x14ac:dyDescent="0.2">
      <c r="A1340" t="s">
        <v>4943</v>
      </c>
      <c r="B1340" t="s">
        <v>49</v>
      </c>
      <c r="C1340">
        <v>5</v>
      </c>
      <c r="D1340" s="6">
        <v>173417.14</v>
      </c>
      <c r="E1340" s="6">
        <v>42549768269.860001</v>
      </c>
      <c r="F1340">
        <v>7</v>
      </c>
      <c r="G1340" t="s">
        <v>37</v>
      </c>
      <c r="H1340">
        <v>2011</v>
      </c>
      <c r="I1340">
        <v>8729</v>
      </c>
      <c r="J1340">
        <v>14</v>
      </c>
      <c r="K1340" s="5">
        <v>245359.79509999999</v>
      </c>
      <c r="L1340" s="6">
        <v>24773.877670000002</v>
      </c>
      <c r="M13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1" spans="1:13" x14ac:dyDescent="0.2">
      <c r="A1341" t="s">
        <v>4945</v>
      </c>
      <c r="B1341" t="s">
        <v>49</v>
      </c>
      <c r="C1341">
        <v>4</v>
      </c>
      <c r="D1341" s="6">
        <v>124388.29</v>
      </c>
      <c r="E1341" s="6">
        <v>46573951228.260002</v>
      </c>
      <c r="F1341">
        <v>29</v>
      </c>
      <c r="G1341" t="s">
        <v>10</v>
      </c>
      <c r="H1341">
        <v>2005</v>
      </c>
      <c r="I1341">
        <v>7804</v>
      </c>
      <c r="J1341">
        <v>20</v>
      </c>
      <c r="K1341" s="5">
        <v>374422.92589999997</v>
      </c>
      <c r="L1341" s="6">
        <v>4289.251319</v>
      </c>
      <c r="M13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2" spans="1:13" x14ac:dyDescent="0.2">
      <c r="A1342" t="s">
        <v>4946</v>
      </c>
      <c r="B1342" t="s">
        <v>12</v>
      </c>
      <c r="C1342">
        <v>9</v>
      </c>
      <c r="D1342" s="6">
        <v>261367.54</v>
      </c>
      <c r="E1342" s="6">
        <v>649886959.26999998</v>
      </c>
      <c r="F1342">
        <v>12</v>
      </c>
      <c r="G1342" t="s">
        <v>10</v>
      </c>
      <c r="H1342">
        <v>2002</v>
      </c>
      <c r="I1342">
        <v>9009</v>
      </c>
      <c r="J1342">
        <v>23</v>
      </c>
      <c r="K1342" s="5">
        <v>2485.4869210000002</v>
      </c>
      <c r="L1342" s="6">
        <v>21780.627980000001</v>
      </c>
      <c r="M13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3" spans="1:13" x14ac:dyDescent="0.2">
      <c r="A1343" t="s">
        <v>4948</v>
      </c>
      <c r="B1343" t="s">
        <v>42</v>
      </c>
      <c r="C1343">
        <v>2</v>
      </c>
      <c r="D1343" s="6">
        <v>366.47</v>
      </c>
      <c r="E1343" s="6">
        <v>10434623510.969999</v>
      </c>
      <c r="F1343">
        <v>9</v>
      </c>
      <c r="G1343" t="s">
        <v>13</v>
      </c>
      <c r="H1343">
        <v>2000</v>
      </c>
      <c r="I1343">
        <v>18982</v>
      </c>
      <c r="J1343">
        <v>25</v>
      </c>
      <c r="K1343" s="5">
        <v>28473077.309999999</v>
      </c>
      <c r="L1343" s="7">
        <v>40.719257669999998</v>
      </c>
      <c r="M13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4" spans="1:13" x14ac:dyDescent="0.2">
      <c r="A1344" t="s">
        <v>4951</v>
      </c>
      <c r="B1344" t="s">
        <v>49</v>
      </c>
      <c r="C1344">
        <v>9</v>
      </c>
      <c r="D1344" s="6">
        <v>156846.01</v>
      </c>
      <c r="E1344" s="6">
        <v>34017280281.84</v>
      </c>
      <c r="F1344">
        <v>17</v>
      </c>
      <c r="G1344" t="s">
        <v>19</v>
      </c>
      <c r="H1344">
        <v>2011</v>
      </c>
      <c r="I1344">
        <v>1335</v>
      </c>
      <c r="J1344">
        <v>14</v>
      </c>
      <c r="K1344" s="5">
        <v>216882.29370000001</v>
      </c>
      <c r="L1344" s="6">
        <v>9226.2361629999996</v>
      </c>
      <c r="M13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5" spans="1:13" x14ac:dyDescent="0.2">
      <c r="A1345" t="s">
        <v>4952</v>
      </c>
      <c r="B1345" t="s">
        <v>32</v>
      </c>
      <c r="C1345">
        <v>5</v>
      </c>
      <c r="D1345" s="6">
        <v>162063.62</v>
      </c>
      <c r="E1345" s="6">
        <v>6371710979.0200005</v>
      </c>
      <c r="F1345">
        <v>1</v>
      </c>
      <c r="G1345" t="s">
        <v>10</v>
      </c>
      <c r="H1345">
        <v>2008</v>
      </c>
      <c r="I1345">
        <v>17677</v>
      </c>
      <c r="J1345">
        <v>17</v>
      </c>
      <c r="K1345" s="5">
        <v>39315.109299999996</v>
      </c>
      <c r="L1345" s="6">
        <v>162063.6195</v>
      </c>
      <c r="M13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6" spans="1:13" x14ac:dyDescent="0.2">
      <c r="A1346" t="s">
        <v>4955</v>
      </c>
      <c r="B1346" t="s">
        <v>24</v>
      </c>
      <c r="C1346">
        <v>9</v>
      </c>
      <c r="D1346" s="6">
        <v>496266.11</v>
      </c>
      <c r="E1346" s="6">
        <v>15151312710.77</v>
      </c>
      <c r="F1346">
        <v>5</v>
      </c>
      <c r="G1346" t="s">
        <v>33</v>
      </c>
      <c r="H1346">
        <v>2009</v>
      </c>
      <c r="I1346">
        <v>1781</v>
      </c>
      <c r="J1346">
        <v>16</v>
      </c>
      <c r="K1346" s="5">
        <v>30529.6211</v>
      </c>
      <c r="L1346" s="6">
        <v>99253.22292</v>
      </c>
      <c r="M13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7" spans="1:13" x14ac:dyDescent="0.2">
      <c r="A1347" t="s">
        <v>4959</v>
      </c>
      <c r="B1347" t="s">
        <v>12</v>
      </c>
      <c r="C1347">
        <v>7</v>
      </c>
      <c r="D1347" s="6">
        <v>8992.9</v>
      </c>
      <c r="E1347" s="6">
        <v>17422643167.759998</v>
      </c>
      <c r="F1347">
        <v>46</v>
      </c>
      <c r="G1347" t="s">
        <v>19</v>
      </c>
      <c r="H1347">
        <v>2002</v>
      </c>
      <c r="I1347">
        <v>7748</v>
      </c>
      <c r="J1347">
        <v>23</v>
      </c>
      <c r="K1347" s="5">
        <v>1937376.7849999999</v>
      </c>
      <c r="L1347" s="6">
        <v>195.49780910000001</v>
      </c>
      <c r="M13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8" spans="1:13" x14ac:dyDescent="0.2">
      <c r="A1348" t="s">
        <v>4967</v>
      </c>
      <c r="B1348" t="s">
        <v>42</v>
      </c>
      <c r="C1348">
        <v>3</v>
      </c>
      <c r="D1348" s="6">
        <v>331709.96000000002</v>
      </c>
      <c r="E1348" s="6">
        <v>1174737867.4300001</v>
      </c>
      <c r="F1348">
        <v>1</v>
      </c>
      <c r="G1348" t="s">
        <v>19</v>
      </c>
      <c r="H1348">
        <v>2019</v>
      </c>
      <c r="I1348">
        <v>1666</v>
      </c>
      <c r="J1348">
        <v>6</v>
      </c>
      <c r="K1348" s="5">
        <v>3540.4609780000001</v>
      </c>
      <c r="L1348" s="6">
        <v>331709.95659999998</v>
      </c>
      <c r="M13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49" spans="1:13" x14ac:dyDescent="0.2">
      <c r="A1349" t="s">
        <v>4969</v>
      </c>
      <c r="B1349" t="s">
        <v>15</v>
      </c>
      <c r="C1349">
        <v>8</v>
      </c>
      <c r="D1349" s="6">
        <v>349822.53</v>
      </c>
      <c r="E1349" s="6">
        <v>15685348079.639999</v>
      </c>
      <c r="F1349">
        <v>7</v>
      </c>
      <c r="G1349" t="s">
        <v>10</v>
      </c>
      <c r="H1349">
        <v>2003</v>
      </c>
      <c r="I1349">
        <v>9716</v>
      </c>
      <c r="J1349">
        <v>22</v>
      </c>
      <c r="K1349" s="5">
        <v>44837.015520000001</v>
      </c>
      <c r="L1349" s="6">
        <v>49974.64731</v>
      </c>
      <c r="M13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0" spans="1:13" x14ac:dyDescent="0.2">
      <c r="A1350" t="s">
        <v>4973</v>
      </c>
      <c r="B1350" t="s">
        <v>9</v>
      </c>
      <c r="C1350">
        <v>3</v>
      </c>
      <c r="D1350" s="6">
        <v>456220.4</v>
      </c>
      <c r="E1350" s="6">
        <v>1972363265.6600001</v>
      </c>
      <c r="F1350">
        <v>1</v>
      </c>
      <c r="G1350" t="s">
        <v>19</v>
      </c>
      <c r="H1350">
        <v>2014</v>
      </c>
      <c r="I1350">
        <v>14902</v>
      </c>
      <c r="J1350">
        <v>11</v>
      </c>
      <c r="K1350" s="5">
        <v>4322.2684749999999</v>
      </c>
      <c r="L1350" s="6">
        <v>456220.3983</v>
      </c>
      <c r="M13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1" spans="1:13" x14ac:dyDescent="0.2">
      <c r="A1351" t="s">
        <v>4974</v>
      </c>
      <c r="B1351" t="s">
        <v>24</v>
      </c>
      <c r="C1351">
        <v>1</v>
      </c>
      <c r="D1351" s="6">
        <v>327836.17</v>
      </c>
      <c r="E1351" s="6">
        <v>11339404954.440001</v>
      </c>
      <c r="F1351">
        <v>8</v>
      </c>
      <c r="G1351" t="s">
        <v>21</v>
      </c>
      <c r="H1351">
        <v>2015</v>
      </c>
      <c r="I1351">
        <v>18686</v>
      </c>
      <c r="J1351">
        <v>10</v>
      </c>
      <c r="K1351" s="5">
        <v>34587.633479999997</v>
      </c>
      <c r="L1351" s="6">
        <v>40979.520640000002</v>
      </c>
      <c r="M13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2" spans="1:13" x14ac:dyDescent="0.2">
      <c r="A1352" t="s">
        <v>4976</v>
      </c>
      <c r="B1352" t="s">
        <v>12</v>
      </c>
      <c r="C1352">
        <v>9</v>
      </c>
      <c r="D1352" s="6">
        <v>209409.67</v>
      </c>
      <c r="E1352" s="6">
        <v>82277379542.289993</v>
      </c>
      <c r="F1352">
        <v>4</v>
      </c>
      <c r="G1352" t="s">
        <v>35</v>
      </c>
      <c r="H1352">
        <v>2022</v>
      </c>
      <c r="I1352">
        <v>18297</v>
      </c>
      <c r="J1352">
        <v>3</v>
      </c>
      <c r="K1352" s="5">
        <v>392900.533</v>
      </c>
      <c r="L1352" s="6">
        <v>52352.416980000002</v>
      </c>
      <c r="M13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3" spans="1:13" x14ac:dyDescent="0.2">
      <c r="A1353" t="s">
        <v>4979</v>
      </c>
      <c r="B1353" t="s">
        <v>12</v>
      </c>
      <c r="C1353">
        <v>1</v>
      </c>
      <c r="D1353" s="6">
        <v>342739.6</v>
      </c>
      <c r="E1353" s="6">
        <v>1119924990.53</v>
      </c>
      <c r="F1353">
        <v>1</v>
      </c>
      <c r="G1353" t="s">
        <v>35</v>
      </c>
      <c r="H1353">
        <v>2016</v>
      </c>
      <c r="I1353">
        <v>15343</v>
      </c>
      <c r="J1353">
        <v>9</v>
      </c>
      <c r="K1353" s="5">
        <v>3266.5681300000001</v>
      </c>
      <c r="L1353" s="6">
        <v>342739.59899999999</v>
      </c>
      <c r="M13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4" spans="1:13" x14ac:dyDescent="0.2">
      <c r="A1354" t="s">
        <v>4982</v>
      </c>
      <c r="B1354" t="s">
        <v>24</v>
      </c>
      <c r="C1354">
        <v>8</v>
      </c>
      <c r="D1354" s="6">
        <v>254597.3</v>
      </c>
      <c r="E1354" s="6">
        <v>6328952468.1700001</v>
      </c>
      <c r="F1354">
        <v>6</v>
      </c>
      <c r="G1354" t="s">
        <v>27</v>
      </c>
      <c r="H1354">
        <v>2004</v>
      </c>
      <c r="I1354">
        <v>563</v>
      </c>
      <c r="J1354">
        <v>21</v>
      </c>
      <c r="K1354" s="5">
        <v>24857.678309999999</v>
      </c>
      <c r="L1354" s="6">
        <v>42432.883930000004</v>
      </c>
      <c r="M13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5" spans="1:13" x14ac:dyDescent="0.2">
      <c r="A1355" t="s">
        <v>4994</v>
      </c>
      <c r="B1355" t="s">
        <v>12</v>
      </c>
      <c r="C1355">
        <v>9</v>
      </c>
      <c r="D1355" s="6">
        <v>285971.42</v>
      </c>
      <c r="E1355" s="6">
        <v>4534557755.7700005</v>
      </c>
      <c r="F1355">
        <v>7</v>
      </c>
      <c r="G1355" t="s">
        <v>35</v>
      </c>
      <c r="H1355">
        <v>2000</v>
      </c>
      <c r="I1355">
        <v>15528</v>
      </c>
      <c r="J1355">
        <v>25</v>
      </c>
      <c r="K1355" s="5">
        <v>15855.68165</v>
      </c>
      <c r="L1355" s="6">
        <v>40853.059880000001</v>
      </c>
      <c r="M13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6" spans="1:13" x14ac:dyDescent="0.2">
      <c r="A1356" t="s">
        <v>4995</v>
      </c>
      <c r="B1356" t="s">
        <v>18</v>
      </c>
      <c r="C1356">
        <v>2</v>
      </c>
      <c r="D1356" s="6">
        <v>90107.37</v>
      </c>
      <c r="E1356" s="6">
        <v>4026741462.3499999</v>
      </c>
      <c r="F1356">
        <v>4</v>
      </c>
      <c r="G1356" t="s">
        <v>27</v>
      </c>
      <c r="H1356">
        <v>2013</v>
      </c>
      <c r="I1356">
        <v>838</v>
      </c>
      <c r="J1356">
        <v>12</v>
      </c>
      <c r="K1356" s="5">
        <v>44687.258809999999</v>
      </c>
      <c r="L1356" s="6">
        <v>22526.84245</v>
      </c>
      <c r="M13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7" spans="1:13" x14ac:dyDescent="0.2">
      <c r="A1357" t="s">
        <v>4998</v>
      </c>
      <c r="B1357" t="s">
        <v>24</v>
      </c>
      <c r="C1357">
        <v>2</v>
      </c>
      <c r="D1357" s="6">
        <v>416390.61</v>
      </c>
      <c r="E1357" s="6">
        <v>956649923.25999999</v>
      </c>
      <c r="F1357">
        <v>19</v>
      </c>
      <c r="G1357" t="s">
        <v>21</v>
      </c>
      <c r="H1357">
        <v>2004</v>
      </c>
      <c r="I1357">
        <v>4039</v>
      </c>
      <c r="J1357">
        <v>21</v>
      </c>
      <c r="K1357" s="5">
        <v>2296.4819779999998</v>
      </c>
      <c r="L1357" s="6">
        <v>21915.295279999998</v>
      </c>
      <c r="M13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8" spans="1:13" x14ac:dyDescent="0.2">
      <c r="A1358" t="s">
        <v>4999</v>
      </c>
      <c r="B1358" t="s">
        <v>32</v>
      </c>
      <c r="C1358">
        <v>5</v>
      </c>
      <c r="D1358" s="6">
        <v>152993.84</v>
      </c>
      <c r="E1358" s="6">
        <v>2938603785.8800001</v>
      </c>
      <c r="F1358">
        <v>6</v>
      </c>
      <c r="G1358" t="s">
        <v>33</v>
      </c>
      <c r="H1358">
        <v>2017</v>
      </c>
      <c r="I1358">
        <v>17729</v>
      </c>
      <c r="J1358">
        <v>8</v>
      </c>
      <c r="K1358" s="5">
        <v>19206.33453</v>
      </c>
      <c r="L1358" s="6">
        <v>25498.97265</v>
      </c>
      <c r="M13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59" spans="1:13" x14ac:dyDescent="0.2">
      <c r="A1359" t="s">
        <v>5000</v>
      </c>
      <c r="B1359" t="s">
        <v>24</v>
      </c>
      <c r="C1359">
        <v>9</v>
      </c>
      <c r="D1359" s="6">
        <v>274920.18</v>
      </c>
      <c r="E1359" s="6">
        <v>9406305929.3799992</v>
      </c>
      <c r="F1359">
        <v>10</v>
      </c>
      <c r="G1359" t="s">
        <v>16</v>
      </c>
      <c r="H1359">
        <v>2011</v>
      </c>
      <c r="I1359">
        <v>17696</v>
      </c>
      <c r="J1359">
        <v>14</v>
      </c>
      <c r="K1359" s="5">
        <v>34213.680180000003</v>
      </c>
      <c r="L1359" s="6">
        <v>27492.0177</v>
      </c>
      <c r="M13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0" spans="1:13" x14ac:dyDescent="0.2">
      <c r="A1360" t="s">
        <v>5003</v>
      </c>
      <c r="B1360" t="s">
        <v>49</v>
      </c>
      <c r="C1360">
        <v>8</v>
      </c>
      <c r="D1360" s="6">
        <v>493140.04</v>
      </c>
      <c r="E1360" s="6">
        <v>1175308279.4400001</v>
      </c>
      <c r="F1360">
        <v>24</v>
      </c>
      <c r="G1360" t="s">
        <v>37</v>
      </c>
      <c r="H1360">
        <v>2009</v>
      </c>
      <c r="I1360">
        <v>12574</v>
      </c>
      <c r="J1360">
        <v>16</v>
      </c>
      <c r="K1360" s="5">
        <v>2382.3154460000001</v>
      </c>
      <c r="L1360" s="6">
        <v>20547.501759999999</v>
      </c>
      <c r="M13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1" spans="1:13" x14ac:dyDescent="0.2">
      <c r="A1361" t="s">
        <v>5008</v>
      </c>
      <c r="B1361" t="s">
        <v>42</v>
      </c>
      <c r="C1361">
        <v>7</v>
      </c>
      <c r="D1361" s="6">
        <v>290581.02</v>
      </c>
      <c r="E1361" s="6">
        <v>1432515242.55</v>
      </c>
      <c r="F1361">
        <v>1</v>
      </c>
      <c r="G1361" t="s">
        <v>13</v>
      </c>
      <c r="H1361">
        <v>2014</v>
      </c>
      <c r="I1361">
        <v>12451</v>
      </c>
      <c r="J1361">
        <v>11</v>
      </c>
      <c r="K1361" s="5">
        <v>4928.8307619999996</v>
      </c>
      <c r="L1361" s="6">
        <v>290581.01819999999</v>
      </c>
      <c r="M13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2" spans="1:13" x14ac:dyDescent="0.2">
      <c r="A1362" t="s">
        <v>5009</v>
      </c>
      <c r="B1362" t="s">
        <v>32</v>
      </c>
      <c r="C1362">
        <v>4</v>
      </c>
      <c r="D1362" s="6">
        <v>404703.98</v>
      </c>
      <c r="E1362" s="6">
        <v>17342560788.34</v>
      </c>
      <c r="F1362">
        <v>15</v>
      </c>
      <c r="G1362" t="s">
        <v>16</v>
      </c>
      <c r="H1362">
        <v>2007</v>
      </c>
      <c r="I1362">
        <v>5606</v>
      </c>
      <c r="J1362">
        <v>18</v>
      </c>
      <c r="K1362" s="5">
        <v>42851.459130000003</v>
      </c>
      <c r="L1362" s="6">
        <v>26980.265370000001</v>
      </c>
      <c r="M13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3" spans="1:13" x14ac:dyDescent="0.2">
      <c r="A1363" t="s">
        <v>524</v>
      </c>
      <c r="B1363" t="s">
        <v>32</v>
      </c>
      <c r="C1363">
        <v>1</v>
      </c>
      <c r="D1363" s="6">
        <v>439866.36</v>
      </c>
      <c r="E1363" s="6">
        <v>1788287400.3699999</v>
      </c>
      <c r="F1363">
        <v>8</v>
      </c>
      <c r="G1363" t="s">
        <v>27</v>
      </c>
      <c r="H1363">
        <v>2000</v>
      </c>
      <c r="I1363">
        <v>5503</v>
      </c>
      <c r="J1363">
        <v>25</v>
      </c>
      <c r="K1363" s="5">
        <v>4064.5243820000001</v>
      </c>
      <c r="L1363" s="6">
        <v>54983.29466</v>
      </c>
      <c r="M13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4" spans="1:13" x14ac:dyDescent="0.2">
      <c r="A1364" t="s">
        <v>5019</v>
      </c>
      <c r="B1364" t="s">
        <v>12</v>
      </c>
      <c r="C1364">
        <v>3</v>
      </c>
      <c r="D1364" s="6">
        <v>135694.5</v>
      </c>
      <c r="E1364" s="6">
        <v>452361088.81</v>
      </c>
      <c r="F1364">
        <v>6</v>
      </c>
      <c r="G1364" t="s">
        <v>13</v>
      </c>
      <c r="H1364">
        <v>2008</v>
      </c>
      <c r="I1364">
        <v>15062</v>
      </c>
      <c r="J1364">
        <v>17</v>
      </c>
      <c r="K1364" s="5">
        <v>3332.6730470000002</v>
      </c>
      <c r="L1364" s="6">
        <v>22615.74958</v>
      </c>
      <c r="M13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5" spans="1:13" x14ac:dyDescent="0.2">
      <c r="A1365" t="s">
        <v>5022</v>
      </c>
      <c r="B1365" t="s">
        <v>49</v>
      </c>
      <c r="C1365">
        <v>2</v>
      </c>
      <c r="D1365" s="6">
        <v>361953.49</v>
      </c>
      <c r="E1365" s="6">
        <v>11079363238.67</v>
      </c>
      <c r="F1365">
        <v>14</v>
      </c>
      <c r="G1365" t="s">
        <v>27</v>
      </c>
      <c r="H1365">
        <v>2000</v>
      </c>
      <c r="I1365">
        <v>15129</v>
      </c>
      <c r="J1365">
        <v>25</v>
      </c>
      <c r="K1365" s="5">
        <v>30608.90857</v>
      </c>
      <c r="L1365" s="6">
        <v>25853.82072</v>
      </c>
      <c r="M13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6" spans="1:13" x14ac:dyDescent="0.2">
      <c r="A1366" t="s">
        <v>75</v>
      </c>
      <c r="B1366" t="s">
        <v>24</v>
      </c>
      <c r="C1366">
        <v>10</v>
      </c>
      <c r="D1366" s="6">
        <v>197960.49</v>
      </c>
      <c r="E1366" s="6">
        <v>8694160540.9699993</v>
      </c>
      <c r="F1366">
        <v>4</v>
      </c>
      <c r="G1366" t="s">
        <v>13</v>
      </c>
      <c r="H1366">
        <v>2013</v>
      </c>
      <c r="I1366">
        <v>1264</v>
      </c>
      <c r="J1366">
        <v>12</v>
      </c>
      <c r="K1366" s="5">
        <v>43917.665979999998</v>
      </c>
      <c r="L1366" s="6">
        <v>49490.121950000001</v>
      </c>
      <c r="M13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7" spans="1:13" x14ac:dyDescent="0.2">
      <c r="A1367" t="s">
        <v>529</v>
      </c>
      <c r="B1367" t="s">
        <v>12</v>
      </c>
      <c r="C1367">
        <v>9</v>
      </c>
      <c r="D1367" s="6">
        <v>445607.64</v>
      </c>
      <c r="E1367" s="6">
        <v>1526172000.0799999</v>
      </c>
      <c r="F1367">
        <v>8</v>
      </c>
      <c r="G1367" t="s">
        <v>35</v>
      </c>
      <c r="H1367">
        <v>2003</v>
      </c>
      <c r="I1367">
        <v>8634</v>
      </c>
      <c r="J1367">
        <v>22</v>
      </c>
      <c r="K1367" s="5">
        <v>3423.9233370000002</v>
      </c>
      <c r="L1367" s="6">
        <v>55700.954810000003</v>
      </c>
      <c r="M13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8" spans="1:13" x14ac:dyDescent="0.2">
      <c r="A1368" t="s">
        <v>533</v>
      </c>
      <c r="B1368" t="s">
        <v>12</v>
      </c>
      <c r="C1368">
        <v>4</v>
      </c>
      <c r="D1368" s="6">
        <v>461350.05</v>
      </c>
      <c r="E1368" s="6">
        <v>13445442007.34</v>
      </c>
      <c r="F1368">
        <v>12</v>
      </c>
      <c r="G1368" t="s">
        <v>21</v>
      </c>
      <c r="H1368">
        <v>2020</v>
      </c>
      <c r="I1368">
        <v>10142</v>
      </c>
      <c r="J1368">
        <v>5</v>
      </c>
      <c r="K1368" s="5">
        <v>29142.688429999998</v>
      </c>
      <c r="L1368" s="6">
        <v>38445.837189999998</v>
      </c>
      <c r="M13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69" spans="1:13" x14ac:dyDescent="0.2">
      <c r="A1369" t="s">
        <v>534</v>
      </c>
      <c r="B1369" t="s">
        <v>12</v>
      </c>
      <c r="C1369">
        <v>6</v>
      </c>
      <c r="D1369" s="6">
        <v>446197.25</v>
      </c>
      <c r="E1369" s="6">
        <v>7421407024.1700001</v>
      </c>
      <c r="F1369">
        <v>9</v>
      </c>
      <c r="G1369" t="s">
        <v>10</v>
      </c>
      <c r="H1369">
        <v>2016</v>
      </c>
      <c r="I1369">
        <v>736</v>
      </c>
      <c r="J1369">
        <v>9</v>
      </c>
      <c r="K1369" s="5">
        <v>16631.569909999998</v>
      </c>
      <c r="L1369" s="6">
        <v>49577.472679999999</v>
      </c>
      <c r="M13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0" spans="1:13" x14ac:dyDescent="0.2">
      <c r="A1370" t="s">
        <v>535</v>
      </c>
      <c r="B1370" t="s">
        <v>18</v>
      </c>
      <c r="C1370">
        <v>7</v>
      </c>
      <c r="D1370" s="6">
        <v>330556.3</v>
      </c>
      <c r="E1370" s="6">
        <v>632410145.03999996</v>
      </c>
      <c r="F1370">
        <v>6</v>
      </c>
      <c r="G1370" t="s">
        <v>37</v>
      </c>
      <c r="H1370">
        <v>2018</v>
      </c>
      <c r="I1370">
        <v>598</v>
      </c>
      <c r="J1370">
        <v>7</v>
      </c>
      <c r="K1370" s="5">
        <v>1912.1692169999999</v>
      </c>
      <c r="L1370" s="6">
        <v>55092.717299999997</v>
      </c>
      <c r="M13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1" spans="1:13" x14ac:dyDescent="0.2">
      <c r="A1371" t="s">
        <v>536</v>
      </c>
      <c r="B1371" t="s">
        <v>15</v>
      </c>
      <c r="C1371">
        <v>2</v>
      </c>
      <c r="D1371" s="6">
        <v>3155.9</v>
      </c>
      <c r="E1371" s="6">
        <v>8378940523.8000002</v>
      </c>
      <c r="F1371">
        <v>49</v>
      </c>
      <c r="G1371" t="s">
        <v>29</v>
      </c>
      <c r="H1371">
        <v>2014</v>
      </c>
      <c r="I1371">
        <v>17992</v>
      </c>
      <c r="J1371">
        <v>11</v>
      </c>
      <c r="K1371" s="5">
        <v>2655004.3560000001</v>
      </c>
      <c r="L1371" s="7">
        <v>64.40619255</v>
      </c>
      <c r="M13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2" spans="1:13" x14ac:dyDescent="0.2">
      <c r="A1372" t="s">
        <v>540</v>
      </c>
      <c r="B1372" t="s">
        <v>12</v>
      </c>
      <c r="C1372">
        <v>9</v>
      </c>
      <c r="D1372" s="6">
        <v>318325.40999999997</v>
      </c>
      <c r="E1372" s="6">
        <v>15422654399.68</v>
      </c>
      <c r="F1372">
        <v>12</v>
      </c>
      <c r="G1372" t="s">
        <v>37</v>
      </c>
      <c r="H1372">
        <v>2009</v>
      </c>
      <c r="I1372">
        <v>10493</v>
      </c>
      <c r="J1372">
        <v>16</v>
      </c>
      <c r="K1372" s="5">
        <v>48448.334569999999</v>
      </c>
      <c r="L1372" s="6">
        <v>26527.117689999999</v>
      </c>
      <c r="M13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3" spans="1:13" x14ac:dyDescent="0.2">
      <c r="A1373" t="s">
        <v>546</v>
      </c>
      <c r="B1373" t="s">
        <v>49</v>
      </c>
      <c r="C1373">
        <v>1</v>
      </c>
      <c r="D1373" s="6">
        <v>121501.66</v>
      </c>
      <c r="E1373" s="6">
        <v>42860234387.019997</v>
      </c>
      <c r="F1373">
        <v>43</v>
      </c>
      <c r="G1373" t="s">
        <v>19</v>
      </c>
      <c r="H1373">
        <v>2013</v>
      </c>
      <c r="I1373">
        <v>1682</v>
      </c>
      <c r="J1373">
        <v>12</v>
      </c>
      <c r="K1373" s="5">
        <v>352753.31849999999</v>
      </c>
      <c r="L1373" s="6">
        <v>2825.6199419999998</v>
      </c>
      <c r="M13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4" spans="1:13" x14ac:dyDescent="0.2">
      <c r="A1374" t="s">
        <v>552</v>
      </c>
      <c r="B1374" t="s">
        <v>24</v>
      </c>
      <c r="C1374">
        <v>3</v>
      </c>
      <c r="D1374" s="6">
        <v>12524.55</v>
      </c>
      <c r="E1374" s="6">
        <v>39204837003.589996</v>
      </c>
      <c r="F1374">
        <v>13</v>
      </c>
      <c r="G1374" t="s">
        <v>16</v>
      </c>
      <c r="H1374">
        <v>2018</v>
      </c>
      <c r="I1374">
        <v>403</v>
      </c>
      <c r="J1374">
        <v>7</v>
      </c>
      <c r="K1374" s="5">
        <v>3130238.81</v>
      </c>
      <c r="L1374" s="6">
        <v>963.42672619999996</v>
      </c>
      <c r="M13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5" spans="1:13" x14ac:dyDescent="0.2">
      <c r="A1375" t="s">
        <v>563</v>
      </c>
      <c r="B1375" t="s">
        <v>12</v>
      </c>
      <c r="C1375">
        <v>1</v>
      </c>
      <c r="D1375" s="6">
        <v>360074.84</v>
      </c>
      <c r="E1375" s="6">
        <v>1676662090.3800001</v>
      </c>
      <c r="F1375">
        <v>8</v>
      </c>
      <c r="G1375" t="s">
        <v>35</v>
      </c>
      <c r="H1375">
        <v>2023</v>
      </c>
      <c r="I1375">
        <v>4291</v>
      </c>
      <c r="J1375">
        <v>2</v>
      </c>
      <c r="K1375" s="5">
        <v>4655.4266660000003</v>
      </c>
      <c r="L1375" s="6">
        <v>45009.355100000001</v>
      </c>
      <c r="M13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6" spans="1:13" x14ac:dyDescent="0.2">
      <c r="A1376" t="s">
        <v>564</v>
      </c>
      <c r="B1376" t="s">
        <v>24</v>
      </c>
      <c r="C1376">
        <v>1</v>
      </c>
      <c r="D1376" s="6">
        <v>82922.429999999993</v>
      </c>
      <c r="E1376" s="6">
        <v>34714571328.440002</v>
      </c>
      <c r="F1376">
        <v>26</v>
      </c>
      <c r="G1376" t="s">
        <v>16</v>
      </c>
      <c r="H1376">
        <v>2017</v>
      </c>
      <c r="I1376">
        <v>16266</v>
      </c>
      <c r="J1376">
        <v>8</v>
      </c>
      <c r="K1376" s="5">
        <v>418638.09159999999</v>
      </c>
      <c r="L1376" s="6">
        <v>3189.324282</v>
      </c>
      <c r="M13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7" spans="1:13" x14ac:dyDescent="0.2">
      <c r="A1377" t="s">
        <v>79</v>
      </c>
      <c r="B1377" t="s">
        <v>32</v>
      </c>
      <c r="C1377">
        <v>3</v>
      </c>
      <c r="D1377" s="6">
        <v>117610.12</v>
      </c>
      <c r="E1377" s="6">
        <v>3251064586.1199999</v>
      </c>
      <c r="F1377">
        <v>4</v>
      </c>
      <c r="G1377" t="s">
        <v>37</v>
      </c>
      <c r="H1377">
        <v>2002</v>
      </c>
      <c r="I1377">
        <v>19829</v>
      </c>
      <c r="J1377">
        <v>23</v>
      </c>
      <c r="K1377" s="5">
        <v>27641.727859999999</v>
      </c>
      <c r="L1377" s="6">
        <v>29402.530409999999</v>
      </c>
      <c r="M13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8" spans="1:13" x14ac:dyDescent="0.2">
      <c r="A1378" t="s">
        <v>565</v>
      </c>
      <c r="B1378" t="s">
        <v>32</v>
      </c>
      <c r="C1378">
        <v>7</v>
      </c>
      <c r="D1378" s="6">
        <v>243100.3</v>
      </c>
      <c r="E1378" s="6">
        <v>400047931.72000003</v>
      </c>
      <c r="F1378">
        <v>11</v>
      </c>
      <c r="G1378" t="s">
        <v>27</v>
      </c>
      <c r="H1378">
        <v>2004</v>
      </c>
      <c r="I1378">
        <v>4068</v>
      </c>
      <c r="J1378">
        <v>21</v>
      </c>
      <c r="K1378" s="5">
        <v>1644.608545</v>
      </c>
      <c r="L1378" s="6">
        <v>22100.027310000001</v>
      </c>
      <c r="M13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79" spans="1:13" x14ac:dyDescent="0.2">
      <c r="A1379" t="s">
        <v>566</v>
      </c>
      <c r="B1379" t="s">
        <v>18</v>
      </c>
      <c r="C1379">
        <v>3</v>
      </c>
      <c r="D1379" s="6">
        <v>379170.63</v>
      </c>
      <c r="E1379" s="6">
        <v>8416809238.9899998</v>
      </c>
      <c r="F1379">
        <v>8</v>
      </c>
      <c r="G1379" t="s">
        <v>21</v>
      </c>
      <c r="H1379">
        <v>2016</v>
      </c>
      <c r="I1379">
        <v>4064</v>
      </c>
      <c r="J1379">
        <v>9</v>
      </c>
      <c r="K1379" s="5">
        <v>22196.946169999999</v>
      </c>
      <c r="L1379" s="6">
        <v>47396.32877</v>
      </c>
      <c r="M13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0" spans="1:13" x14ac:dyDescent="0.2">
      <c r="A1380" t="s">
        <v>80</v>
      </c>
      <c r="B1380" t="s">
        <v>24</v>
      </c>
      <c r="C1380">
        <v>2</v>
      </c>
      <c r="D1380" s="6">
        <v>360477.89</v>
      </c>
      <c r="E1380" s="6">
        <v>1692240967.1500001</v>
      </c>
      <c r="F1380">
        <v>3</v>
      </c>
      <c r="G1380" t="s">
        <v>10</v>
      </c>
      <c r="H1380">
        <v>2018</v>
      </c>
      <c r="I1380">
        <v>719</v>
      </c>
      <c r="J1380">
        <v>7</v>
      </c>
      <c r="K1380" s="5">
        <v>4693.4376179999999</v>
      </c>
      <c r="L1380" s="6">
        <v>120159.29670000001</v>
      </c>
      <c r="M13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1" spans="1:13" x14ac:dyDescent="0.2">
      <c r="A1381" t="s">
        <v>581</v>
      </c>
      <c r="B1381" t="s">
        <v>15</v>
      </c>
      <c r="C1381">
        <v>6</v>
      </c>
      <c r="D1381" s="6">
        <v>277239.06</v>
      </c>
      <c r="E1381" s="6">
        <v>8116958853.8400002</v>
      </c>
      <c r="F1381">
        <v>1</v>
      </c>
      <c r="G1381" t="s">
        <v>37</v>
      </c>
      <c r="H1381">
        <v>2005</v>
      </c>
      <c r="I1381">
        <v>1332</v>
      </c>
      <c r="J1381">
        <v>20</v>
      </c>
      <c r="K1381" s="5">
        <v>29276.833159999998</v>
      </c>
      <c r="L1381" s="6">
        <v>277239.05699999997</v>
      </c>
      <c r="M13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2" spans="1:13" x14ac:dyDescent="0.2">
      <c r="A1382" t="s">
        <v>582</v>
      </c>
      <c r="B1382" t="s">
        <v>42</v>
      </c>
      <c r="C1382">
        <v>10</v>
      </c>
      <c r="D1382" s="6">
        <v>210762.65</v>
      </c>
      <c r="E1382" s="6">
        <v>40097571282.360001</v>
      </c>
      <c r="F1382">
        <v>2</v>
      </c>
      <c r="G1382" t="s">
        <v>10</v>
      </c>
      <c r="H1382">
        <v>2004</v>
      </c>
      <c r="I1382">
        <v>1075</v>
      </c>
      <c r="J1382">
        <v>21</v>
      </c>
      <c r="K1382" s="5">
        <v>190248.8921</v>
      </c>
      <c r="L1382" s="6">
        <v>105381.32460000001</v>
      </c>
      <c r="M13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3" spans="1:13" x14ac:dyDescent="0.2">
      <c r="A1383" t="s">
        <v>587</v>
      </c>
      <c r="B1383" t="s">
        <v>9</v>
      </c>
      <c r="C1383">
        <v>8</v>
      </c>
      <c r="D1383" s="6">
        <v>464754.68</v>
      </c>
      <c r="E1383" s="6">
        <v>11978554698.700001</v>
      </c>
      <c r="F1383">
        <v>21</v>
      </c>
      <c r="G1383" t="s">
        <v>19</v>
      </c>
      <c r="H1383">
        <v>2003</v>
      </c>
      <c r="I1383">
        <v>18511</v>
      </c>
      <c r="J1383">
        <v>22</v>
      </c>
      <c r="K1383" s="5">
        <v>25772.930240000002</v>
      </c>
      <c r="L1383" s="6">
        <v>22131.175230000001</v>
      </c>
      <c r="M13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4" spans="1:13" x14ac:dyDescent="0.2">
      <c r="A1384" t="s">
        <v>591</v>
      </c>
      <c r="B1384" t="s">
        <v>32</v>
      </c>
      <c r="C1384">
        <v>2</v>
      </c>
      <c r="D1384" s="6">
        <v>367383.03999999998</v>
      </c>
      <c r="E1384" s="6">
        <v>1385815422.49</v>
      </c>
      <c r="F1384">
        <v>16</v>
      </c>
      <c r="G1384" t="s">
        <v>33</v>
      </c>
      <c r="H1384">
        <v>2004</v>
      </c>
      <c r="I1384">
        <v>3443</v>
      </c>
      <c r="J1384">
        <v>21</v>
      </c>
      <c r="K1384" s="5">
        <v>3771.126788</v>
      </c>
      <c r="L1384" s="6">
        <v>22961.440259999999</v>
      </c>
      <c r="M13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5" spans="1:13" x14ac:dyDescent="0.2">
      <c r="A1385" t="s">
        <v>592</v>
      </c>
      <c r="B1385" t="s">
        <v>15</v>
      </c>
      <c r="C1385">
        <v>7</v>
      </c>
      <c r="D1385" s="6">
        <v>292847.03999999998</v>
      </c>
      <c r="E1385" s="6">
        <v>7086705218.4799995</v>
      </c>
      <c r="F1385">
        <v>12</v>
      </c>
      <c r="G1385" t="s">
        <v>35</v>
      </c>
      <c r="H1385">
        <v>2004</v>
      </c>
      <c r="I1385">
        <v>14262</v>
      </c>
      <c r="J1385">
        <v>21</v>
      </c>
      <c r="K1385" s="5">
        <v>24198.34072</v>
      </c>
      <c r="L1385" s="6">
        <v>24403.919720000002</v>
      </c>
      <c r="M13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6" spans="1:13" x14ac:dyDescent="0.2">
      <c r="A1386" t="s">
        <v>596</v>
      </c>
      <c r="B1386" t="s">
        <v>12</v>
      </c>
      <c r="C1386">
        <v>4</v>
      </c>
      <c r="D1386" s="6">
        <v>399428.55</v>
      </c>
      <c r="E1386" s="6">
        <v>10182702110.85</v>
      </c>
      <c r="F1386">
        <v>11</v>
      </c>
      <c r="G1386" t="s">
        <v>27</v>
      </c>
      <c r="H1386">
        <v>2023</v>
      </c>
      <c r="I1386">
        <v>8709</v>
      </c>
      <c r="J1386">
        <v>2</v>
      </c>
      <c r="K1386" s="5">
        <v>25492.175289999999</v>
      </c>
      <c r="L1386" s="6">
        <v>36311.686609999997</v>
      </c>
      <c r="M13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7" spans="1:13" x14ac:dyDescent="0.2">
      <c r="A1387" t="s">
        <v>599</v>
      </c>
      <c r="B1387" t="s">
        <v>24</v>
      </c>
      <c r="C1387">
        <v>3</v>
      </c>
      <c r="D1387" s="6">
        <v>80109.73</v>
      </c>
      <c r="E1387" s="6">
        <v>39425468082.580002</v>
      </c>
      <c r="F1387">
        <v>42</v>
      </c>
      <c r="G1387" t="s">
        <v>19</v>
      </c>
      <c r="H1387">
        <v>2002</v>
      </c>
      <c r="I1387">
        <v>2416</v>
      </c>
      <c r="J1387">
        <v>23</v>
      </c>
      <c r="K1387" s="5">
        <v>492142.33970000001</v>
      </c>
      <c r="L1387" s="6">
        <v>1907.3744280000001</v>
      </c>
      <c r="M13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8" spans="1:13" x14ac:dyDescent="0.2">
      <c r="A1388" t="s">
        <v>603</v>
      </c>
      <c r="B1388" t="s">
        <v>12</v>
      </c>
      <c r="C1388">
        <v>3</v>
      </c>
      <c r="D1388" s="6">
        <v>344592.25</v>
      </c>
      <c r="E1388" s="6">
        <v>7343003550.8599997</v>
      </c>
      <c r="F1388">
        <v>16</v>
      </c>
      <c r="G1388" t="s">
        <v>35</v>
      </c>
      <c r="H1388">
        <v>2014</v>
      </c>
      <c r="I1388">
        <v>8062</v>
      </c>
      <c r="J1388">
        <v>11</v>
      </c>
      <c r="K1388" s="5">
        <v>21308.253130000001</v>
      </c>
      <c r="L1388" s="6">
        <v>21537.015820000001</v>
      </c>
      <c r="M13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89" spans="1:13" x14ac:dyDescent="0.2">
      <c r="A1389" t="s">
        <v>606</v>
      </c>
      <c r="B1389" t="s">
        <v>15</v>
      </c>
      <c r="C1389">
        <v>9</v>
      </c>
      <c r="D1389" s="6">
        <v>7515.15</v>
      </c>
      <c r="E1389" s="6">
        <v>23771935411.52</v>
      </c>
      <c r="F1389">
        <v>35</v>
      </c>
      <c r="G1389" t="s">
        <v>29</v>
      </c>
      <c r="H1389">
        <v>2018</v>
      </c>
      <c r="I1389">
        <v>2414</v>
      </c>
      <c r="J1389">
        <v>7</v>
      </c>
      <c r="K1389" s="5">
        <v>3163201.7880000002</v>
      </c>
      <c r="L1389" s="6">
        <v>214.71849900000001</v>
      </c>
      <c r="M13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0" spans="1:13" x14ac:dyDescent="0.2">
      <c r="A1390" t="s">
        <v>612</v>
      </c>
      <c r="B1390" t="s">
        <v>49</v>
      </c>
      <c r="C1390">
        <v>7</v>
      </c>
      <c r="D1390" s="6">
        <v>431211.35</v>
      </c>
      <c r="E1390" s="6">
        <v>19196795230.259998</v>
      </c>
      <c r="F1390">
        <v>12</v>
      </c>
      <c r="G1390" t="s">
        <v>13</v>
      </c>
      <c r="H1390">
        <v>2011</v>
      </c>
      <c r="I1390">
        <v>3165</v>
      </c>
      <c r="J1390">
        <v>14</v>
      </c>
      <c r="K1390" s="5">
        <v>44517.2978</v>
      </c>
      <c r="L1390" s="6">
        <v>35934.279040000001</v>
      </c>
      <c r="M13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1" spans="1:13" x14ac:dyDescent="0.2">
      <c r="A1391" t="s">
        <v>614</v>
      </c>
      <c r="B1391" t="s">
        <v>18</v>
      </c>
      <c r="C1391">
        <v>6</v>
      </c>
      <c r="D1391" s="6">
        <v>342654.59</v>
      </c>
      <c r="E1391" s="6">
        <v>605447162.07000005</v>
      </c>
      <c r="F1391">
        <v>15</v>
      </c>
      <c r="G1391" t="s">
        <v>16</v>
      </c>
      <c r="H1391">
        <v>2015</v>
      </c>
      <c r="I1391">
        <v>16896</v>
      </c>
      <c r="J1391">
        <v>10</v>
      </c>
      <c r="K1391" s="5">
        <v>1765.9314449999999</v>
      </c>
      <c r="L1391" s="6">
        <v>22843.639039999998</v>
      </c>
      <c r="M13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2" spans="1:13" x14ac:dyDescent="0.2">
      <c r="A1392" t="s">
        <v>618</v>
      </c>
      <c r="B1392" t="s">
        <v>42</v>
      </c>
      <c r="C1392">
        <v>8</v>
      </c>
      <c r="D1392" s="6">
        <v>139153.21</v>
      </c>
      <c r="E1392" s="6">
        <v>42255077412.720001</v>
      </c>
      <c r="F1392">
        <v>32</v>
      </c>
      <c r="G1392" t="s">
        <v>27</v>
      </c>
      <c r="H1392">
        <v>2000</v>
      </c>
      <c r="I1392">
        <v>2047</v>
      </c>
      <c r="J1392">
        <v>25</v>
      </c>
      <c r="K1392" s="5">
        <v>303657.66259999998</v>
      </c>
      <c r="L1392" s="6">
        <v>4348.5377879999996</v>
      </c>
      <c r="M13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3" spans="1:13" x14ac:dyDescent="0.2">
      <c r="A1393" t="s">
        <v>622</v>
      </c>
      <c r="B1393" t="s">
        <v>42</v>
      </c>
      <c r="C1393">
        <v>5</v>
      </c>
      <c r="D1393" s="6">
        <v>11213.42</v>
      </c>
      <c r="E1393" s="6">
        <v>35901988358.720001</v>
      </c>
      <c r="F1393">
        <v>39</v>
      </c>
      <c r="G1393" t="s">
        <v>10</v>
      </c>
      <c r="H1393">
        <v>2021</v>
      </c>
      <c r="I1393">
        <v>1678</v>
      </c>
      <c r="J1393">
        <v>4</v>
      </c>
      <c r="K1393" s="5">
        <v>3201697.6940000001</v>
      </c>
      <c r="L1393" s="6">
        <v>287.52355929999999</v>
      </c>
      <c r="M13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4" spans="1:13" x14ac:dyDescent="0.2">
      <c r="A1394" t="s">
        <v>85</v>
      </c>
      <c r="B1394" t="s">
        <v>18</v>
      </c>
      <c r="C1394">
        <v>6</v>
      </c>
      <c r="D1394" s="6">
        <v>8204.5499999999993</v>
      </c>
      <c r="E1394" s="6">
        <v>18408366547.639999</v>
      </c>
      <c r="F1394">
        <v>31</v>
      </c>
      <c r="G1394" t="s">
        <v>37</v>
      </c>
      <c r="H1394">
        <v>2009</v>
      </c>
      <c r="I1394">
        <v>5783</v>
      </c>
      <c r="J1394">
        <v>16</v>
      </c>
      <c r="K1394" s="5">
        <v>2243676.4410000001</v>
      </c>
      <c r="L1394" s="6">
        <v>264.66294340000002</v>
      </c>
      <c r="M13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5" spans="1:13" x14ac:dyDescent="0.2">
      <c r="A1395" t="s">
        <v>626</v>
      </c>
      <c r="B1395" t="s">
        <v>24</v>
      </c>
      <c r="C1395">
        <v>3</v>
      </c>
      <c r="D1395" s="6">
        <v>185538.17</v>
      </c>
      <c r="E1395" s="6">
        <v>64550966856.760002</v>
      </c>
      <c r="F1395">
        <v>47</v>
      </c>
      <c r="G1395" t="s">
        <v>19</v>
      </c>
      <c r="H1395">
        <v>2020</v>
      </c>
      <c r="I1395">
        <v>7968</v>
      </c>
      <c r="J1395">
        <v>5</v>
      </c>
      <c r="K1395" s="5">
        <v>347911.0612</v>
      </c>
      <c r="L1395" s="6">
        <v>3947.6206200000001</v>
      </c>
      <c r="M13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6" spans="1:13" x14ac:dyDescent="0.2">
      <c r="A1396" t="s">
        <v>631</v>
      </c>
      <c r="B1396" t="s">
        <v>18</v>
      </c>
      <c r="C1396">
        <v>1</v>
      </c>
      <c r="D1396" s="6">
        <v>299917.63</v>
      </c>
      <c r="E1396" s="6">
        <v>100479284.3</v>
      </c>
      <c r="F1396">
        <v>11</v>
      </c>
      <c r="G1396" t="s">
        <v>13</v>
      </c>
      <c r="H1396">
        <v>2009</v>
      </c>
      <c r="I1396">
        <v>10761</v>
      </c>
      <c r="J1396">
        <v>16</v>
      </c>
      <c r="K1396" s="5">
        <v>334.02293150000003</v>
      </c>
      <c r="L1396" s="6">
        <v>27265.239280000002</v>
      </c>
      <c r="M13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7" spans="1:13" x14ac:dyDescent="0.2">
      <c r="A1397" t="s">
        <v>632</v>
      </c>
      <c r="B1397" t="s">
        <v>49</v>
      </c>
      <c r="C1397">
        <v>6</v>
      </c>
      <c r="D1397" s="6">
        <v>85855.58</v>
      </c>
      <c r="E1397" s="6">
        <v>31796296119.009998</v>
      </c>
      <c r="F1397">
        <v>5</v>
      </c>
      <c r="G1397" t="s">
        <v>10</v>
      </c>
      <c r="H1397">
        <v>2005</v>
      </c>
      <c r="I1397">
        <v>11775</v>
      </c>
      <c r="J1397">
        <v>20</v>
      </c>
      <c r="K1397" s="5">
        <v>370345.28289999999</v>
      </c>
      <c r="L1397" s="6">
        <v>17171.11665</v>
      </c>
      <c r="M13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8" spans="1:13" x14ac:dyDescent="0.2">
      <c r="A1398" t="s">
        <v>634</v>
      </c>
      <c r="B1398" t="s">
        <v>32</v>
      </c>
      <c r="C1398">
        <v>3</v>
      </c>
      <c r="D1398" s="6">
        <v>315627.82</v>
      </c>
      <c r="E1398" s="6">
        <v>12788993325.129999</v>
      </c>
      <c r="F1398">
        <v>7</v>
      </c>
      <c r="G1398" t="s">
        <v>37</v>
      </c>
      <c r="H1398">
        <v>2004</v>
      </c>
      <c r="I1398">
        <v>3046</v>
      </c>
      <c r="J1398">
        <v>21</v>
      </c>
      <c r="K1398" s="5">
        <v>40518.220560000002</v>
      </c>
      <c r="L1398" s="6">
        <v>45089.688820000003</v>
      </c>
      <c r="M13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399" spans="1:13" x14ac:dyDescent="0.2">
      <c r="A1399" t="s">
        <v>642</v>
      </c>
      <c r="B1399" t="s">
        <v>9</v>
      </c>
      <c r="C1399">
        <v>3</v>
      </c>
      <c r="D1399" s="6">
        <v>487413.07</v>
      </c>
      <c r="E1399" s="6">
        <v>7970654823.1300001</v>
      </c>
      <c r="F1399">
        <v>9</v>
      </c>
      <c r="G1399" t="s">
        <v>27</v>
      </c>
      <c r="H1399">
        <v>2014</v>
      </c>
      <c r="I1399">
        <v>16172</v>
      </c>
      <c r="J1399">
        <v>11</v>
      </c>
      <c r="K1399" s="5">
        <v>16351.9771</v>
      </c>
      <c r="L1399" s="6">
        <v>54157.008130000002</v>
      </c>
      <c r="M13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0" spans="1:13" x14ac:dyDescent="0.2">
      <c r="A1400" t="s">
        <v>644</v>
      </c>
      <c r="B1400" t="s">
        <v>9</v>
      </c>
      <c r="C1400">
        <v>6</v>
      </c>
      <c r="D1400" s="6">
        <v>295985.38</v>
      </c>
      <c r="E1400" s="6">
        <v>12825484843.049999</v>
      </c>
      <c r="F1400">
        <v>13</v>
      </c>
      <c r="G1400" t="s">
        <v>16</v>
      </c>
      <c r="H1400">
        <v>2005</v>
      </c>
      <c r="I1400">
        <v>187</v>
      </c>
      <c r="J1400">
        <v>20</v>
      </c>
      <c r="K1400" s="5">
        <v>43330.48158</v>
      </c>
      <c r="L1400" s="6">
        <v>22768.105800000001</v>
      </c>
      <c r="M14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1" spans="1:13" x14ac:dyDescent="0.2">
      <c r="A1401" t="s">
        <v>651</v>
      </c>
      <c r="B1401" t="s">
        <v>42</v>
      </c>
      <c r="C1401">
        <v>9</v>
      </c>
      <c r="D1401" s="6">
        <v>87078.02</v>
      </c>
      <c r="E1401" s="6">
        <v>32686165946.75</v>
      </c>
      <c r="F1401">
        <v>3</v>
      </c>
      <c r="G1401" t="s">
        <v>16</v>
      </c>
      <c r="H1401">
        <v>2010</v>
      </c>
      <c r="I1401">
        <v>14795</v>
      </c>
      <c r="J1401">
        <v>15</v>
      </c>
      <c r="K1401" s="5">
        <v>375365.43109999999</v>
      </c>
      <c r="L1401" s="6">
        <v>29026.006979999998</v>
      </c>
      <c r="M14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2" spans="1:13" x14ac:dyDescent="0.2">
      <c r="A1402" t="s">
        <v>652</v>
      </c>
      <c r="B1402" t="s">
        <v>42</v>
      </c>
      <c r="C1402">
        <v>8</v>
      </c>
      <c r="D1402" s="6">
        <v>276655.09000000003</v>
      </c>
      <c r="E1402" s="6">
        <v>11983893200.41</v>
      </c>
      <c r="F1402">
        <v>1</v>
      </c>
      <c r="G1402" t="s">
        <v>19</v>
      </c>
      <c r="H1402">
        <v>2008</v>
      </c>
      <c r="I1402">
        <v>8397</v>
      </c>
      <c r="J1402">
        <v>17</v>
      </c>
      <c r="K1402" s="5">
        <v>43316.089509999998</v>
      </c>
      <c r="L1402" s="6">
        <v>276655.08779999998</v>
      </c>
      <c r="M14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3" spans="1:13" x14ac:dyDescent="0.2">
      <c r="A1403" t="s">
        <v>653</v>
      </c>
      <c r="B1403" t="s">
        <v>24</v>
      </c>
      <c r="C1403">
        <v>7</v>
      </c>
      <c r="D1403" s="6">
        <v>555.42999999999995</v>
      </c>
      <c r="E1403" s="6">
        <v>24158922074.299999</v>
      </c>
      <c r="F1403">
        <v>15</v>
      </c>
      <c r="G1403" t="s">
        <v>35</v>
      </c>
      <c r="H1403">
        <v>2023</v>
      </c>
      <c r="I1403">
        <v>9256</v>
      </c>
      <c r="J1403">
        <v>2</v>
      </c>
      <c r="K1403" s="5">
        <v>43496209.799999997</v>
      </c>
      <c r="L1403" s="7">
        <v>37.028393399999999</v>
      </c>
      <c r="M14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4" spans="1:13" x14ac:dyDescent="0.2">
      <c r="A1404" t="s">
        <v>660</v>
      </c>
      <c r="B1404" t="s">
        <v>24</v>
      </c>
      <c r="C1404">
        <v>3</v>
      </c>
      <c r="D1404" s="6">
        <v>288151.14</v>
      </c>
      <c r="E1404" s="6">
        <v>12962250348.43</v>
      </c>
      <c r="F1404">
        <v>1</v>
      </c>
      <c r="G1404" t="s">
        <v>27</v>
      </c>
      <c r="H1404">
        <v>2012</v>
      </c>
      <c r="I1404">
        <v>2534</v>
      </c>
      <c r="J1404">
        <v>13</v>
      </c>
      <c r="K1404" s="5">
        <v>44983.205750000001</v>
      </c>
      <c r="L1404" s="6">
        <v>288151.14399999997</v>
      </c>
      <c r="M14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5" spans="1:13" x14ac:dyDescent="0.2">
      <c r="A1405" t="s">
        <v>661</v>
      </c>
      <c r="B1405" t="s">
        <v>12</v>
      </c>
      <c r="C1405">
        <v>10</v>
      </c>
      <c r="D1405" s="6">
        <v>209492.32</v>
      </c>
      <c r="E1405" s="6">
        <v>37274764384.529999</v>
      </c>
      <c r="F1405">
        <v>9</v>
      </c>
      <c r="G1405" t="s">
        <v>37</v>
      </c>
      <c r="H1405">
        <v>2009</v>
      </c>
      <c r="I1405">
        <v>7209</v>
      </c>
      <c r="J1405">
        <v>16</v>
      </c>
      <c r="K1405" s="5">
        <v>177928.0232</v>
      </c>
      <c r="L1405" s="6">
        <v>23276.924770000001</v>
      </c>
      <c r="M14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6" spans="1:13" x14ac:dyDescent="0.2">
      <c r="A1406" t="s">
        <v>89</v>
      </c>
      <c r="B1406" t="s">
        <v>32</v>
      </c>
      <c r="C1406">
        <v>3</v>
      </c>
      <c r="D1406" s="6">
        <v>447078.82</v>
      </c>
      <c r="E1406" s="6">
        <v>1941836678.53</v>
      </c>
      <c r="F1406">
        <v>16</v>
      </c>
      <c r="G1406" t="s">
        <v>29</v>
      </c>
      <c r="H1406">
        <v>2019</v>
      </c>
      <c r="I1406">
        <v>584</v>
      </c>
      <c r="J1406">
        <v>6</v>
      </c>
      <c r="K1406" s="5">
        <v>4342.387804</v>
      </c>
      <c r="L1406" s="6">
        <v>27942.426029999999</v>
      </c>
      <c r="M14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7" spans="1:13" x14ac:dyDescent="0.2">
      <c r="A1407" t="s">
        <v>665</v>
      </c>
      <c r="B1407" t="s">
        <v>32</v>
      </c>
      <c r="C1407">
        <v>1</v>
      </c>
      <c r="D1407" s="6">
        <v>116985.42</v>
      </c>
      <c r="E1407" s="6">
        <v>37966637379.239998</v>
      </c>
      <c r="F1407">
        <v>15</v>
      </c>
      <c r="G1407" t="s">
        <v>13</v>
      </c>
      <c r="H1407">
        <v>2010</v>
      </c>
      <c r="I1407">
        <v>7832</v>
      </c>
      <c r="J1407">
        <v>15</v>
      </c>
      <c r="K1407" s="5">
        <v>324540.62239999999</v>
      </c>
      <c r="L1407" s="6">
        <v>7799.0278719999997</v>
      </c>
      <c r="M14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8" spans="1:13" x14ac:dyDescent="0.2">
      <c r="A1408" t="s">
        <v>667</v>
      </c>
      <c r="B1408" t="s">
        <v>9</v>
      </c>
      <c r="C1408">
        <v>7</v>
      </c>
      <c r="D1408" s="6">
        <v>489002.66</v>
      </c>
      <c r="E1408" s="6">
        <v>8471400049.2700005</v>
      </c>
      <c r="F1408">
        <v>18</v>
      </c>
      <c r="G1408" t="s">
        <v>16</v>
      </c>
      <c r="H1408">
        <v>2015</v>
      </c>
      <c r="I1408">
        <v>14468</v>
      </c>
      <c r="J1408">
        <v>10</v>
      </c>
      <c r="K1408" s="5">
        <v>17322.832340000001</v>
      </c>
      <c r="L1408" s="6">
        <v>27166.814289999998</v>
      </c>
      <c r="M14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09" spans="1:13" x14ac:dyDescent="0.2">
      <c r="A1409" t="s">
        <v>668</v>
      </c>
      <c r="B1409" t="s">
        <v>32</v>
      </c>
      <c r="C1409">
        <v>8</v>
      </c>
      <c r="D1409" s="6">
        <v>27692.9</v>
      </c>
      <c r="E1409" s="6">
        <v>11333442062.18</v>
      </c>
      <c r="F1409">
        <v>1</v>
      </c>
      <c r="G1409" t="s">
        <v>29</v>
      </c>
      <c r="H1409">
        <v>2005</v>
      </c>
      <c r="I1409">
        <v>7841</v>
      </c>
      <c r="J1409">
        <v>20</v>
      </c>
      <c r="K1409" s="5">
        <v>409253.47610000003</v>
      </c>
      <c r="L1409" s="6">
        <v>27692.89702</v>
      </c>
      <c r="M14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0" spans="1:13" x14ac:dyDescent="0.2">
      <c r="A1410" t="s">
        <v>670</v>
      </c>
      <c r="B1410" t="s">
        <v>24</v>
      </c>
      <c r="C1410">
        <v>2</v>
      </c>
      <c r="D1410" s="6">
        <v>1501.35</v>
      </c>
      <c r="E1410" s="6">
        <v>52692855753.410004</v>
      </c>
      <c r="F1410">
        <v>49</v>
      </c>
      <c r="G1410" t="s">
        <v>35</v>
      </c>
      <c r="H1410">
        <v>2001</v>
      </c>
      <c r="I1410">
        <v>6585</v>
      </c>
      <c r="J1410">
        <v>24</v>
      </c>
      <c r="K1410" s="5">
        <v>35096918.469999999</v>
      </c>
      <c r="L1410" s="7">
        <v>30.639851570000001</v>
      </c>
      <c r="M14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1" spans="1:13" x14ac:dyDescent="0.2">
      <c r="A1411" t="s">
        <v>676</v>
      </c>
      <c r="B1411" t="s">
        <v>9</v>
      </c>
      <c r="C1411">
        <v>3</v>
      </c>
      <c r="D1411" s="6">
        <v>12750.82</v>
      </c>
      <c r="E1411" s="6">
        <v>23106818327.299999</v>
      </c>
      <c r="F1411">
        <v>13</v>
      </c>
      <c r="G1411" t="s">
        <v>13</v>
      </c>
      <c r="H1411">
        <v>2005</v>
      </c>
      <c r="I1411">
        <v>9401</v>
      </c>
      <c r="J1411">
        <v>20</v>
      </c>
      <c r="K1411" s="5">
        <v>1812181.682</v>
      </c>
      <c r="L1411" s="6">
        <v>980.83244090000005</v>
      </c>
      <c r="M14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2" spans="1:13" x14ac:dyDescent="0.2">
      <c r="A1412" t="s">
        <v>678</v>
      </c>
      <c r="B1412" t="s">
        <v>32</v>
      </c>
      <c r="C1412">
        <v>1</v>
      </c>
      <c r="D1412" s="6">
        <v>458364.2</v>
      </c>
      <c r="E1412" s="6">
        <v>10608457419.27</v>
      </c>
      <c r="F1412">
        <v>1</v>
      </c>
      <c r="G1412" t="s">
        <v>29</v>
      </c>
      <c r="H1412">
        <v>2005</v>
      </c>
      <c r="I1412">
        <v>8428</v>
      </c>
      <c r="J1412">
        <v>20</v>
      </c>
      <c r="K1412" s="5">
        <v>23143.166440000001</v>
      </c>
      <c r="L1412" s="6">
        <v>458364.20370000001</v>
      </c>
      <c r="M14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3" spans="1:13" x14ac:dyDescent="0.2">
      <c r="A1413" t="s">
        <v>679</v>
      </c>
      <c r="B1413" t="s">
        <v>32</v>
      </c>
      <c r="C1413">
        <v>10</v>
      </c>
      <c r="D1413" s="6">
        <v>89049.919999999998</v>
      </c>
      <c r="E1413" s="6">
        <v>30897389923.619999</v>
      </c>
      <c r="F1413">
        <v>16</v>
      </c>
      <c r="G1413" t="s">
        <v>37</v>
      </c>
      <c r="H1413">
        <v>2002</v>
      </c>
      <c r="I1413">
        <v>5295</v>
      </c>
      <c r="J1413">
        <v>23</v>
      </c>
      <c r="K1413" s="5">
        <v>346966.06410000002</v>
      </c>
      <c r="L1413" s="6">
        <v>5565.6201119999996</v>
      </c>
      <c r="M14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4" spans="1:13" x14ac:dyDescent="0.2">
      <c r="A1414" t="s">
        <v>680</v>
      </c>
      <c r="B1414" t="s">
        <v>49</v>
      </c>
      <c r="C1414">
        <v>10</v>
      </c>
      <c r="D1414" s="6">
        <v>159300.46</v>
      </c>
      <c r="E1414" s="6">
        <v>62218732763.040001</v>
      </c>
      <c r="F1414">
        <v>18</v>
      </c>
      <c r="G1414" t="s">
        <v>37</v>
      </c>
      <c r="H1414">
        <v>2003</v>
      </c>
      <c r="I1414">
        <v>2864</v>
      </c>
      <c r="J1414">
        <v>22</v>
      </c>
      <c r="K1414" s="5">
        <v>390573.71179999999</v>
      </c>
      <c r="L1414" s="6">
        <v>8850.0257700000002</v>
      </c>
      <c r="M14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5" spans="1:13" x14ac:dyDescent="0.2">
      <c r="A1415" t="s">
        <v>681</v>
      </c>
      <c r="B1415" t="s">
        <v>18</v>
      </c>
      <c r="C1415">
        <v>9</v>
      </c>
      <c r="D1415" s="6">
        <v>486667.27</v>
      </c>
      <c r="E1415" s="6">
        <v>1474455732.9300001</v>
      </c>
      <c r="F1415">
        <v>7</v>
      </c>
      <c r="G1415" t="s">
        <v>37</v>
      </c>
      <c r="H1415">
        <v>2016</v>
      </c>
      <c r="I1415">
        <v>8336</v>
      </c>
      <c r="J1415">
        <v>9</v>
      </c>
      <c r="K1415" s="5">
        <v>3028.6997799999999</v>
      </c>
      <c r="L1415" s="6">
        <v>69523.896290000004</v>
      </c>
      <c r="M14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6" spans="1:13" x14ac:dyDescent="0.2">
      <c r="A1416" t="s">
        <v>684</v>
      </c>
      <c r="B1416" t="s">
        <v>18</v>
      </c>
      <c r="C1416">
        <v>6</v>
      </c>
      <c r="D1416" s="6">
        <v>222627.14</v>
      </c>
      <c r="E1416" s="6">
        <v>9098409154.3099995</v>
      </c>
      <c r="F1416">
        <v>5</v>
      </c>
      <c r="G1416" t="s">
        <v>16</v>
      </c>
      <c r="H1416">
        <v>2012</v>
      </c>
      <c r="I1416">
        <v>792</v>
      </c>
      <c r="J1416">
        <v>13</v>
      </c>
      <c r="K1416" s="5">
        <v>40867.372869999999</v>
      </c>
      <c r="L1416" s="6">
        <v>44525.428910000002</v>
      </c>
      <c r="M14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7" spans="1:13" x14ac:dyDescent="0.2">
      <c r="A1417" t="s">
        <v>691</v>
      </c>
      <c r="B1417" t="s">
        <v>24</v>
      </c>
      <c r="C1417">
        <v>5</v>
      </c>
      <c r="D1417" s="6">
        <v>42789.17</v>
      </c>
      <c r="E1417" s="6">
        <v>8939957504.8799992</v>
      </c>
      <c r="F1417">
        <v>2</v>
      </c>
      <c r="G1417" t="s">
        <v>35</v>
      </c>
      <c r="H1417">
        <v>2013</v>
      </c>
      <c r="I1417">
        <v>17876</v>
      </c>
      <c r="J1417">
        <v>12</v>
      </c>
      <c r="K1417" s="5">
        <v>208929.36420000001</v>
      </c>
      <c r="L1417" s="6">
        <v>21394.586510000001</v>
      </c>
      <c r="M14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8" spans="1:13" x14ac:dyDescent="0.2">
      <c r="A1418" t="s">
        <v>692</v>
      </c>
      <c r="B1418" t="s">
        <v>49</v>
      </c>
      <c r="C1418">
        <v>2</v>
      </c>
      <c r="D1418" s="6">
        <v>286122.86</v>
      </c>
      <c r="E1418" s="6">
        <v>7492037691.9099998</v>
      </c>
      <c r="F1418">
        <v>4</v>
      </c>
      <c r="G1418" t="s">
        <v>35</v>
      </c>
      <c r="H1418">
        <v>2014</v>
      </c>
      <c r="I1418">
        <v>19819</v>
      </c>
      <c r="J1418">
        <v>11</v>
      </c>
      <c r="K1418" s="5">
        <v>26183.68794</v>
      </c>
      <c r="L1418" s="6">
        <v>71530.713959999994</v>
      </c>
      <c r="M14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19" spans="1:13" x14ac:dyDescent="0.2">
      <c r="A1419" t="s">
        <v>693</v>
      </c>
      <c r="B1419" t="s">
        <v>9</v>
      </c>
      <c r="C1419">
        <v>1</v>
      </c>
      <c r="D1419" s="6">
        <v>338935.68</v>
      </c>
      <c r="E1419" s="6">
        <v>15317925954.389999</v>
      </c>
      <c r="F1419">
        <v>11</v>
      </c>
      <c r="G1419" t="s">
        <v>21</v>
      </c>
      <c r="H1419">
        <v>2005</v>
      </c>
      <c r="I1419">
        <v>13264</v>
      </c>
      <c r="J1419">
        <v>20</v>
      </c>
      <c r="K1419" s="5">
        <v>45193.196889999999</v>
      </c>
      <c r="L1419" s="6">
        <v>30812.334750000002</v>
      </c>
      <c r="M14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0" spans="1:13" x14ac:dyDescent="0.2">
      <c r="A1420" t="s">
        <v>698</v>
      </c>
      <c r="B1420" t="s">
        <v>18</v>
      </c>
      <c r="C1420">
        <v>1</v>
      </c>
      <c r="D1420" s="6">
        <v>298359.28999999998</v>
      </c>
      <c r="E1420" s="6">
        <v>9252902216.0499992</v>
      </c>
      <c r="F1420">
        <v>8</v>
      </c>
      <c r="G1420" t="s">
        <v>37</v>
      </c>
      <c r="H1420">
        <v>2014</v>
      </c>
      <c r="I1420">
        <v>9911</v>
      </c>
      <c r="J1420">
        <v>11</v>
      </c>
      <c r="K1420" s="5">
        <v>31011.61608</v>
      </c>
      <c r="L1420" s="6">
        <v>37294.911659999998</v>
      </c>
      <c r="M142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1" spans="1:13" x14ac:dyDescent="0.2">
      <c r="A1421" t="s">
        <v>699</v>
      </c>
      <c r="B1421" t="s">
        <v>15</v>
      </c>
      <c r="C1421">
        <v>5</v>
      </c>
      <c r="D1421" s="6">
        <v>393095.23</v>
      </c>
      <c r="E1421" s="6">
        <v>8097064711.6800003</v>
      </c>
      <c r="F1421">
        <v>15</v>
      </c>
      <c r="G1421" t="s">
        <v>29</v>
      </c>
      <c r="H1421">
        <v>2021</v>
      </c>
      <c r="I1421">
        <v>12678</v>
      </c>
      <c r="J1421">
        <v>4</v>
      </c>
      <c r="K1421" s="5">
        <v>20597.22697</v>
      </c>
      <c r="L1421" s="6">
        <v>26206.348480000001</v>
      </c>
      <c r="M142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2" spans="1:13" x14ac:dyDescent="0.2">
      <c r="A1422" t="s">
        <v>700</v>
      </c>
      <c r="B1422" t="s">
        <v>15</v>
      </c>
      <c r="C1422">
        <v>7</v>
      </c>
      <c r="D1422" s="6">
        <v>349999.42</v>
      </c>
      <c r="E1422" s="6">
        <v>6754188997.2299995</v>
      </c>
      <c r="F1422">
        <v>15</v>
      </c>
      <c r="G1422" t="s">
        <v>29</v>
      </c>
      <c r="H1422">
        <v>2017</v>
      </c>
      <c r="I1422">
        <v>16572</v>
      </c>
      <c r="J1422">
        <v>8</v>
      </c>
      <c r="K1422" s="5">
        <v>19296.715049999999</v>
      </c>
      <c r="L1422" s="6">
        <v>23333.294389999999</v>
      </c>
      <c r="M142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3" spans="1:13" x14ac:dyDescent="0.2">
      <c r="A1423" t="s">
        <v>93</v>
      </c>
      <c r="B1423" t="s">
        <v>49</v>
      </c>
      <c r="C1423">
        <v>3</v>
      </c>
      <c r="D1423" s="6">
        <v>371146.41</v>
      </c>
      <c r="E1423" s="6">
        <v>11066201278.74</v>
      </c>
      <c r="F1423">
        <v>15</v>
      </c>
      <c r="G1423" t="s">
        <v>33</v>
      </c>
      <c r="H1423">
        <v>2013</v>
      </c>
      <c r="I1423">
        <v>8742</v>
      </c>
      <c r="J1423">
        <v>12</v>
      </c>
      <c r="K1423" s="5">
        <v>29815.26931</v>
      </c>
      <c r="L1423" s="6">
        <v>24743.093919999999</v>
      </c>
      <c r="M142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4" spans="1:13" x14ac:dyDescent="0.2">
      <c r="A1424" t="s">
        <v>705</v>
      </c>
      <c r="B1424" t="s">
        <v>49</v>
      </c>
      <c r="C1424">
        <v>6</v>
      </c>
      <c r="D1424" s="6">
        <v>134269.93</v>
      </c>
      <c r="E1424" s="6">
        <v>31225986458.02</v>
      </c>
      <c r="F1424">
        <v>21</v>
      </c>
      <c r="G1424" t="s">
        <v>35</v>
      </c>
      <c r="H1424">
        <v>2000</v>
      </c>
      <c r="I1424">
        <v>18679</v>
      </c>
      <c r="J1424">
        <v>25</v>
      </c>
      <c r="K1424" s="5">
        <v>232560.28210000001</v>
      </c>
      <c r="L1424" s="6">
        <v>6393.8060649999998</v>
      </c>
      <c r="M142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5" spans="1:13" x14ac:dyDescent="0.2">
      <c r="A1425" t="s">
        <v>721</v>
      </c>
      <c r="B1425" t="s">
        <v>18</v>
      </c>
      <c r="C1425">
        <v>5</v>
      </c>
      <c r="D1425" s="6">
        <v>369081.46</v>
      </c>
      <c r="E1425" s="6">
        <v>6998389579.6999998</v>
      </c>
      <c r="F1425">
        <v>14</v>
      </c>
      <c r="G1425" t="s">
        <v>10</v>
      </c>
      <c r="H1425">
        <v>2004</v>
      </c>
      <c r="I1425">
        <v>5731</v>
      </c>
      <c r="J1425">
        <v>21</v>
      </c>
      <c r="K1425" s="5">
        <v>18960.639350000001</v>
      </c>
      <c r="L1425" s="6">
        <v>26362.961599999999</v>
      </c>
      <c r="M142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6" spans="1:13" x14ac:dyDescent="0.2">
      <c r="A1426" t="s">
        <v>731</v>
      </c>
      <c r="B1426" t="s">
        <v>49</v>
      </c>
      <c r="C1426">
        <v>10</v>
      </c>
      <c r="D1426" s="6">
        <v>238050.79</v>
      </c>
      <c r="E1426" s="6">
        <v>5022511921.46</v>
      </c>
      <c r="F1426">
        <v>8</v>
      </c>
      <c r="G1426" t="s">
        <v>10</v>
      </c>
      <c r="H1426">
        <v>2023</v>
      </c>
      <c r="I1426">
        <v>3411</v>
      </c>
      <c r="J1426">
        <v>2</v>
      </c>
      <c r="K1426" s="5">
        <v>21097.488369999999</v>
      </c>
      <c r="L1426" s="6">
        <v>29756.349330000001</v>
      </c>
      <c r="M142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7" spans="1:13" x14ac:dyDescent="0.2">
      <c r="A1427" t="s">
        <v>734</v>
      </c>
      <c r="B1427" t="s">
        <v>42</v>
      </c>
      <c r="C1427">
        <v>8</v>
      </c>
      <c r="D1427" s="6">
        <v>171275.53</v>
      </c>
      <c r="E1427" s="6">
        <v>37970410441.720001</v>
      </c>
      <c r="F1427">
        <v>11</v>
      </c>
      <c r="G1427" t="s">
        <v>37</v>
      </c>
      <c r="H1427">
        <v>2002</v>
      </c>
      <c r="I1427">
        <v>11626</v>
      </c>
      <c r="J1427">
        <v>23</v>
      </c>
      <c r="K1427" s="5">
        <v>221690.9693</v>
      </c>
      <c r="L1427" s="6">
        <v>15570.5031</v>
      </c>
      <c r="M142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8" spans="1:13" x14ac:dyDescent="0.2">
      <c r="A1428" t="s">
        <v>96</v>
      </c>
      <c r="B1428" t="s">
        <v>24</v>
      </c>
      <c r="C1428">
        <v>7</v>
      </c>
      <c r="D1428" s="6">
        <v>364487.27</v>
      </c>
      <c r="E1428" s="6">
        <v>11926210327.43</v>
      </c>
      <c r="F1428">
        <v>14</v>
      </c>
      <c r="G1428" t="s">
        <v>33</v>
      </c>
      <c r="H1428">
        <v>2010</v>
      </c>
      <c r="I1428">
        <v>5998</v>
      </c>
      <c r="J1428">
        <v>15</v>
      </c>
      <c r="K1428" s="5">
        <v>32719.512760000001</v>
      </c>
      <c r="L1428" s="6">
        <v>26034.804909999999</v>
      </c>
      <c r="M142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29" spans="1:13" x14ac:dyDescent="0.2">
      <c r="A1429" t="s">
        <v>738</v>
      </c>
      <c r="B1429" t="s">
        <v>49</v>
      </c>
      <c r="C1429">
        <v>2</v>
      </c>
      <c r="D1429" s="6">
        <v>178322.33</v>
      </c>
      <c r="E1429" s="6">
        <v>37064171100.760002</v>
      </c>
      <c r="F1429">
        <v>13</v>
      </c>
      <c r="G1429" t="s">
        <v>27</v>
      </c>
      <c r="H1429">
        <v>2001</v>
      </c>
      <c r="I1429">
        <v>797</v>
      </c>
      <c r="J1429">
        <v>24</v>
      </c>
      <c r="K1429" s="5">
        <v>207848.30160000001</v>
      </c>
      <c r="L1429" s="6">
        <v>13717.102070000001</v>
      </c>
      <c r="M142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0" spans="1:13" x14ac:dyDescent="0.2">
      <c r="A1430" t="s">
        <v>739</v>
      </c>
      <c r="B1430" t="s">
        <v>32</v>
      </c>
      <c r="C1430">
        <v>1</v>
      </c>
      <c r="D1430" s="6">
        <v>298269.18</v>
      </c>
      <c r="E1430" s="6">
        <v>10306458544.639999</v>
      </c>
      <c r="F1430">
        <v>2</v>
      </c>
      <c r="G1430" t="s">
        <v>19</v>
      </c>
      <c r="H1430">
        <v>2015</v>
      </c>
      <c r="I1430">
        <v>17907</v>
      </c>
      <c r="J1430">
        <v>10</v>
      </c>
      <c r="K1430" s="5">
        <v>34553.219360000003</v>
      </c>
      <c r="L1430" s="6">
        <v>149134.58809999999</v>
      </c>
      <c r="M143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1" spans="1:13" x14ac:dyDescent="0.2">
      <c r="A1431" t="s">
        <v>740</v>
      </c>
      <c r="B1431" t="s">
        <v>32</v>
      </c>
      <c r="C1431">
        <v>6</v>
      </c>
      <c r="D1431" s="6">
        <v>109324.19</v>
      </c>
      <c r="E1431" s="6">
        <v>33895137501.369999</v>
      </c>
      <c r="F1431">
        <v>16</v>
      </c>
      <c r="G1431" t="s">
        <v>13</v>
      </c>
      <c r="H1431">
        <v>2016</v>
      </c>
      <c r="I1431">
        <v>11801</v>
      </c>
      <c r="J1431">
        <v>9</v>
      </c>
      <c r="K1431" s="5">
        <v>310041.41600000003</v>
      </c>
      <c r="L1431" s="6">
        <v>6832.7621790000003</v>
      </c>
      <c r="M143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2" spans="1:13" x14ac:dyDescent="0.2">
      <c r="A1432" t="s">
        <v>741</v>
      </c>
      <c r="B1432" t="s">
        <v>18</v>
      </c>
      <c r="C1432">
        <v>1</v>
      </c>
      <c r="D1432" s="6">
        <v>333760.76</v>
      </c>
      <c r="E1432" s="6">
        <v>56356712487.82</v>
      </c>
      <c r="F1432">
        <v>45</v>
      </c>
      <c r="G1432" t="s">
        <v>27</v>
      </c>
      <c r="H1432">
        <v>2002</v>
      </c>
      <c r="I1432">
        <v>6718</v>
      </c>
      <c r="J1432">
        <v>23</v>
      </c>
      <c r="K1432" s="5">
        <v>168852.6214</v>
      </c>
      <c r="L1432" s="6">
        <v>7416.90571</v>
      </c>
      <c r="M143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3" spans="1:13" x14ac:dyDescent="0.2">
      <c r="A1433" t="s">
        <v>742</v>
      </c>
      <c r="B1433" t="s">
        <v>32</v>
      </c>
      <c r="C1433">
        <v>9</v>
      </c>
      <c r="D1433" s="6">
        <v>344431.17</v>
      </c>
      <c r="E1433" s="6">
        <v>17055895312.940001</v>
      </c>
      <c r="F1433">
        <v>9</v>
      </c>
      <c r="G1433" t="s">
        <v>21</v>
      </c>
      <c r="H1433">
        <v>2010</v>
      </c>
      <c r="I1433">
        <v>7637</v>
      </c>
      <c r="J1433">
        <v>15</v>
      </c>
      <c r="K1433" s="5">
        <v>49518.02362</v>
      </c>
      <c r="L1433" s="6">
        <v>38270.130160000001</v>
      </c>
      <c r="M143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4" spans="1:13" x14ac:dyDescent="0.2">
      <c r="A1434" t="s">
        <v>97</v>
      </c>
      <c r="B1434" t="s">
        <v>9</v>
      </c>
      <c r="C1434">
        <v>4</v>
      </c>
      <c r="D1434" s="6">
        <v>74463.100000000006</v>
      </c>
      <c r="E1434" s="6">
        <v>16203928014.190001</v>
      </c>
      <c r="F1434">
        <v>2</v>
      </c>
      <c r="G1434" t="s">
        <v>16</v>
      </c>
      <c r="H1434">
        <v>2008</v>
      </c>
      <c r="I1434">
        <v>12334</v>
      </c>
      <c r="J1434">
        <v>17</v>
      </c>
      <c r="K1434" s="5">
        <v>217609.1692</v>
      </c>
      <c r="L1434" s="6">
        <v>37231.550519999997</v>
      </c>
      <c r="M143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5" spans="1:13" x14ac:dyDescent="0.2">
      <c r="A1435" t="s">
        <v>747</v>
      </c>
      <c r="B1435" t="s">
        <v>42</v>
      </c>
      <c r="C1435">
        <v>9</v>
      </c>
      <c r="D1435" s="6">
        <v>128906.54</v>
      </c>
      <c r="E1435" s="6">
        <v>3241085414.0300002</v>
      </c>
      <c r="F1435">
        <v>2</v>
      </c>
      <c r="G1435" t="s">
        <v>13</v>
      </c>
      <c r="H1435">
        <v>2023</v>
      </c>
      <c r="I1435">
        <v>1037</v>
      </c>
      <c r="J1435">
        <v>2</v>
      </c>
      <c r="K1435" s="5">
        <v>25141.908879999999</v>
      </c>
      <c r="L1435" s="6">
        <v>64453.270490000003</v>
      </c>
      <c r="M143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6" spans="1:13" x14ac:dyDescent="0.2">
      <c r="A1436" t="s">
        <v>750</v>
      </c>
      <c r="B1436" t="s">
        <v>42</v>
      </c>
      <c r="C1436">
        <v>1</v>
      </c>
      <c r="D1436" s="6">
        <v>407523.98</v>
      </c>
      <c r="E1436" s="6">
        <v>7853770091.0799999</v>
      </c>
      <c r="F1436">
        <v>19</v>
      </c>
      <c r="G1436" t="s">
        <v>19</v>
      </c>
      <c r="H1436">
        <v>2002</v>
      </c>
      <c r="I1436">
        <v>339</v>
      </c>
      <c r="J1436">
        <v>23</v>
      </c>
      <c r="K1436" s="5">
        <v>19270.921480000001</v>
      </c>
      <c r="L1436" s="6">
        <v>21448.630389999998</v>
      </c>
      <c r="M143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7" spans="1:13" x14ac:dyDescent="0.2">
      <c r="A1437" t="s">
        <v>752</v>
      </c>
      <c r="B1437" t="s">
        <v>15</v>
      </c>
      <c r="C1437">
        <v>6</v>
      </c>
      <c r="D1437" s="6">
        <v>333267.64</v>
      </c>
      <c r="E1437" s="6">
        <v>15432752343.76</v>
      </c>
      <c r="F1437">
        <v>3</v>
      </c>
      <c r="G1437" t="s">
        <v>10</v>
      </c>
      <c r="H1437">
        <v>2016</v>
      </c>
      <c r="I1437">
        <v>4121</v>
      </c>
      <c r="J1437">
        <v>9</v>
      </c>
      <c r="K1437" s="5">
        <v>46306.38291</v>
      </c>
      <c r="L1437" s="6">
        <v>111089.21430000001</v>
      </c>
      <c r="M143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8" spans="1:13" x14ac:dyDescent="0.2">
      <c r="A1438" t="s">
        <v>754</v>
      </c>
      <c r="B1438" t="s">
        <v>9</v>
      </c>
      <c r="C1438">
        <v>6</v>
      </c>
      <c r="D1438" s="6">
        <v>256745.82</v>
      </c>
      <c r="E1438" s="6">
        <v>8806581762.8199997</v>
      </c>
      <c r="F1438">
        <v>8</v>
      </c>
      <c r="G1438" t="s">
        <v>33</v>
      </c>
      <c r="H1438">
        <v>2018</v>
      </c>
      <c r="I1438">
        <v>54</v>
      </c>
      <c r="J1438">
        <v>7</v>
      </c>
      <c r="K1438" s="5">
        <v>34299.780100000004</v>
      </c>
      <c r="L1438" s="6">
        <v>32093.22695</v>
      </c>
      <c r="M143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39" spans="1:13" x14ac:dyDescent="0.2">
      <c r="A1439" t="s">
        <v>756</v>
      </c>
      <c r="B1439" t="s">
        <v>18</v>
      </c>
      <c r="C1439">
        <v>6</v>
      </c>
      <c r="D1439" s="6">
        <v>318155.38</v>
      </c>
      <c r="E1439" s="6">
        <v>11170767570.77</v>
      </c>
      <c r="F1439">
        <v>3</v>
      </c>
      <c r="G1439" t="s">
        <v>16</v>
      </c>
      <c r="H1439">
        <v>2016</v>
      </c>
      <c r="I1439">
        <v>17132</v>
      </c>
      <c r="J1439">
        <v>9</v>
      </c>
      <c r="K1439" s="5">
        <v>35110.044549999999</v>
      </c>
      <c r="L1439" s="6">
        <v>106051.7919</v>
      </c>
      <c r="M143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0" spans="1:13" x14ac:dyDescent="0.2">
      <c r="A1440" t="s">
        <v>757</v>
      </c>
      <c r="B1440" t="s">
        <v>9</v>
      </c>
      <c r="C1440">
        <v>8</v>
      </c>
      <c r="D1440" s="6">
        <v>467715.06</v>
      </c>
      <c r="E1440" s="6">
        <v>20967957153.360001</v>
      </c>
      <c r="F1440">
        <v>13</v>
      </c>
      <c r="G1440" t="s">
        <v>27</v>
      </c>
      <c r="H1440">
        <v>2006</v>
      </c>
      <c r="I1440">
        <v>2257</v>
      </c>
      <c r="J1440">
        <v>19</v>
      </c>
      <c r="K1440" s="5">
        <v>44829.622259999996</v>
      </c>
      <c r="L1440" s="6">
        <v>35978.081489999997</v>
      </c>
      <c r="M144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1" spans="1:13" x14ac:dyDescent="0.2">
      <c r="A1441" t="s">
        <v>759</v>
      </c>
      <c r="B1441" t="s">
        <v>32</v>
      </c>
      <c r="C1441">
        <v>1</v>
      </c>
      <c r="D1441" s="6">
        <v>328063.3</v>
      </c>
      <c r="E1441" s="6">
        <v>13413756197.799999</v>
      </c>
      <c r="F1441">
        <v>11</v>
      </c>
      <c r="G1441" t="s">
        <v>16</v>
      </c>
      <c r="H1441">
        <v>2022</v>
      </c>
      <c r="I1441">
        <v>1057</v>
      </c>
      <c r="J1441">
        <v>3</v>
      </c>
      <c r="K1441" s="5">
        <v>40886.707219999997</v>
      </c>
      <c r="L1441" s="6">
        <v>29823.936450000001</v>
      </c>
      <c r="M144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2" spans="1:13" x14ac:dyDescent="0.2">
      <c r="A1442" t="s">
        <v>760</v>
      </c>
      <c r="B1442" t="s">
        <v>12</v>
      </c>
      <c r="C1442">
        <v>3</v>
      </c>
      <c r="D1442" s="6">
        <v>467494.79</v>
      </c>
      <c r="E1442" s="6">
        <v>20894647406.360001</v>
      </c>
      <c r="F1442">
        <v>4</v>
      </c>
      <c r="G1442" t="s">
        <v>13</v>
      </c>
      <c r="H1442">
        <v>2023</v>
      </c>
      <c r="I1442">
        <v>5535</v>
      </c>
      <c r="J1442">
        <v>2</v>
      </c>
      <c r="K1442" s="5">
        <v>44693.930869999997</v>
      </c>
      <c r="L1442" s="6">
        <v>116873.698</v>
      </c>
      <c r="M144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3" spans="1:13" x14ac:dyDescent="0.2">
      <c r="A1443" t="s">
        <v>761</v>
      </c>
      <c r="B1443" t="s">
        <v>24</v>
      </c>
      <c r="C1443">
        <v>3</v>
      </c>
      <c r="D1443" s="6">
        <v>462780.64</v>
      </c>
      <c r="E1443" s="6">
        <v>17186628435.060001</v>
      </c>
      <c r="F1443">
        <v>15</v>
      </c>
      <c r="G1443" t="s">
        <v>37</v>
      </c>
      <c r="H1443">
        <v>2021</v>
      </c>
      <c r="I1443">
        <v>658</v>
      </c>
      <c r="J1443">
        <v>4</v>
      </c>
      <c r="K1443" s="5">
        <v>37136.743060000001</v>
      </c>
      <c r="L1443" s="6">
        <v>30852.042549999998</v>
      </c>
      <c r="M144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4" spans="1:13" x14ac:dyDescent="0.2">
      <c r="A1444" t="s">
        <v>766</v>
      </c>
      <c r="B1444" t="s">
        <v>15</v>
      </c>
      <c r="C1444">
        <v>8</v>
      </c>
      <c r="D1444" s="6">
        <v>69665.460000000006</v>
      </c>
      <c r="E1444" s="6">
        <v>162169169.53999999</v>
      </c>
      <c r="F1444">
        <v>1</v>
      </c>
      <c r="G1444" t="s">
        <v>33</v>
      </c>
      <c r="H1444">
        <v>2013</v>
      </c>
      <c r="I1444">
        <v>1423</v>
      </c>
      <c r="J1444">
        <v>12</v>
      </c>
      <c r="K1444" s="5">
        <v>2326.8274929999998</v>
      </c>
      <c r="L1444" s="6">
        <v>69665.458480000001</v>
      </c>
      <c r="M144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5" spans="1:13" x14ac:dyDescent="0.2">
      <c r="A1445" t="s">
        <v>769</v>
      </c>
      <c r="B1445" t="s">
        <v>49</v>
      </c>
      <c r="C1445">
        <v>7</v>
      </c>
      <c r="D1445" s="6">
        <v>163768.17000000001</v>
      </c>
      <c r="E1445" s="6">
        <v>4407246880.2200003</v>
      </c>
      <c r="F1445">
        <v>2</v>
      </c>
      <c r="G1445" t="s">
        <v>33</v>
      </c>
      <c r="H1445">
        <v>2015</v>
      </c>
      <c r="I1445">
        <v>14577</v>
      </c>
      <c r="J1445">
        <v>10</v>
      </c>
      <c r="K1445" s="5">
        <v>26910.498820000001</v>
      </c>
      <c r="L1445" s="6">
        <v>81884.08438</v>
      </c>
      <c r="M144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6" spans="1:13" x14ac:dyDescent="0.2">
      <c r="A1446" t="s">
        <v>771</v>
      </c>
      <c r="B1446" t="s">
        <v>9</v>
      </c>
      <c r="C1446">
        <v>4</v>
      </c>
      <c r="D1446" s="6">
        <v>179446.96</v>
      </c>
      <c r="E1446" s="6">
        <v>5455291714.6700001</v>
      </c>
      <c r="F1446">
        <v>6</v>
      </c>
      <c r="G1446" t="s">
        <v>10</v>
      </c>
      <c r="H1446">
        <v>2002</v>
      </c>
      <c r="I1446">
        <v>19753</v>
      </c>
      <c r="J1446">
        <v>23</v>
      </c>
      <c r="K1446" s="5">
        <v>30399.57962</v>
      </c>
      <c r="L1446" s="6">
        <v>29907.82732</v>
      </c>
      <c r="M144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7" spans="1:13" x14ac:dyDescent="0.2">
      <c r="A1447" t="s">
        <v>776</v>
      </c>
      <c r="B1447" t="s">
        <v>24</v>
      </c>
      <c r="C1447">
        <v>8</v>
      </c>
      <c r="D1447" s="6">
        <v>195140.02</v>
      </c>
      <c r="E1447" s="6">
        <v>38169804242.889999</v>
      </c>
      <c r="F1447">
        <v>29</v>
      </c>
      <c r="G1447" t="s">
        <v>37</v>
      </c>
      <c r="H1447">
        <v>2005</v>
      </c>
      <c r="I1447">
        <v>789</v>
      </c>
      <c r="J1447">
        <v>20</v>
      </c>
      <c r="K1447" s="5">
        <v>195601.13329999999</v>
      </c>
      <c r="L1447" s="6">
        <v>6728.9662150000004</v>
      </c>
      <c r="M144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8" spans="1:13" x14ac:dyDescent="0.2">
      <c r="A1448" t="s">
        <v>778</v>
      </c>
      <c r="B1448" t="s">
        <v>12</v>
      </c>
      <c r="C1448">
        <v>7</v>
      </c>
      <c r="D1448" s="6">
        <v>472570.1</v>
      </c>
      <c r="E1448" s="6">
        <v>14263249513.950001</v>
      </c>
      <c r="F1448">
        <v>16</v>
      </c>
      <c r="G1448" t="s">
        <v>37</v>
      </c>
      <c r="H1448">
        <v>2011</v>
      </c>
      <c r="I1448">
        <v>9076</v>
      </c>
      <c r="J1448">
        <v>14</v>
      </c>
      <c r="K1448" s="5">
        <v>30181.293720000001</v>
      </c>
      <c r="L1448" s="6">
        <v>29535.631160000001</v>
      </c>
      <c r="M144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49" spans="1:13" x14ac:dyDescent="0.2">
      <c r="A1449" t="s">
        <v>781</v>
      </c>
      <c r="B1449" t="s">
        <v>42</v>
      </c>
      <c r="C1449">
        <v>5</v>
      </c>
      <c r="D1449" s="6">
        <v>1144.52</v>
      </c>
      <c r="E1449" s="6">
        <v>2509666743.71</v>
      </c>
      <c r="F1449">
        <v>45</v>
      </c>
      <c r="G1449" t="s">
        <v>13</v>
      </c>
      <c r="H1449">
        <v>2004</v>
      </c>
      <c r="I1449">
        <v>11823</v>
      </c>
      <c r="J1449">
        <v>21</v>
      </c>
      <c r="K1449" s="5">
        <v>2192760.8939999999</v>
      </c>
      <c r="L1449" s="7">
        <v>25.433847709999998</v>
      </c>
      <c r="M144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0" spans="1:13" x14ac:dyDescent="0.2">
      <c r="A1450" t="s">
        <v>782</v>
      </c>
      <c r="B1450" t="s">
        <v>24</v>
      </c>
      <c r="C1450">
        <v>3</v>
      </c>
      <c r="D1450" s="6">
        <v>420743.09</v>
      </c>
      <c r="E1450" s="6">
        <v>7704122803.6400003</v>
      </c>
      <c r="F1450">
        <v>16</v>
      </c>
      <c r="G1450" t="s">
        <v>33</v>
      </c>
      <c r="H1450">
        <v>2000</v>
      </c>
      <c r="I1450">
        <v>10134</v>
      </c>
      <c r="J1450">
        <v>25</v>
      </c>
      <c r="K1450" s="5">
        <v>18309.752939999998</v>
      </c>
      <c r="L1450" s="6">
        <v>26296.443230000001</v>
      </c>
      <c r="M145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1" spans="1:13" x14ac:dyDescent="0.2">
      <c r="A1451" t="s">
        <v>783</v>
      </c>
      <c r="B1451" t="s">
        <v>12</v>
      </c>
      <c r="C1451">
        <v>3</v>
      </c>
      <c r="D1451" s="6">
        <v>422575.11</v>
      </c>
      <c r="E1451" s="6">
        <v>11165308278.41</v>
      </c>
      <c r="F1451">
        <v>2</v>
      </c>
      <c r="G1451" t="s">
        <v>13</v>
      </c>
      <c r="H1451">
        <v>2013</v>
      </c>
      <c r="I1451">
        <v>16524</v>
      </c>
      <c r="J1451">
        <v>12</v>
      </c>
      <c r="K1451" s="5">
        <v>26421.068179999998</v>
      </c>
      <c r="L1451" s="6">
        <v>211287.5533</v>
      </c>
      <c r="M145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2" spans="1:13" x14ac:dyDescent="0.2">
      <c r="A1452" t="s">
        <v>788</v>
      </c>
      <c r="B1452" t="s">
        <v>24</v>
      </c>
      <c r="C1452">
        <v>7</v>
      </c>
      <c r="D1452" s="6">
        <v>421678.36</v>
      </c>
      <c r="E1452" s="6">
        <v>15074285335.49</v>
      </c>
      <c r="F1452">
        <v>8</v>
      </c>
      <c r="G1452" t="s">
        <v>37</v>
      </c>
      <c r="H1452">
        <v>2013</v>
      </c>
      <c r="I1452">
        <v>14175</v>
      </c>
      <c r="J1452">
        <v>12</v>
      </c>
      <c r="K1452" s="5">
        <v>35747.302300000003</v>
      </c>
      <c r="L1452" s="6">
        <v>52709.794470000001</v>
      </c>
      <c r="M145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3" spans="1:13" x14ac:dyDescent="0.2">
      <c r="A1453" t="s">
        <v>791</v>
      </c>
      <c r="B1453" t="s">
        <v>32</v>
      </c>
      <c r="C1453">
        <v>5</v>
      </c>
      <c r="D1453" s="6">
        <v>363714.8</v>
      </c>
      <c r="E1453" s="6">
        <v>5704268583.1199999</v>
      </c>
      <c r="F1453">
        <v>6</v>
      </c>
      <c r="G1453" t="s">
        <v>37</v>
      </c>
      <c r="H1453">
        <v>2020</v>
      </c>
      <c r="I1453">
        <v>621</v>
      </c>
      <c r="J1453">
        <v>5</v>
      </c>
      <c r="K1453" s="5">
        <v>15682.35591</v>
      </c>
      <c r="L1453" s="6">
        <v>60619.132530000003</v>
      </c>
      <c r="M145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4" spans="1:13" x14ac:dyDescent="0.2">
      <c r="A1454" t="s">
        <v>792</v>
      </c>
      <c r="B1454" t="s">
        <v>9</v>
      </c>
      <c r="C1454">
        <v>7</v>
      </c>
      <c r="D1454" s="6">
        <v>448896.17</v>
      </c>
      <c r="E1454" s="6">
        <v>207462517.18000001</v>
      </c>
      <c r="F1454">
        <v>20</v>
      </c>
      <c r="G1454" t="s">
        <v>16</v>
      </c>
      <c r="H1454">
        <v>2007</v>
      </c>
      <c r="I1454">
        <v>12207</v>
      </c>
      <c r="J1454">
        <v>18</v>
      </c>
      <c r="K1454" s="5">
        <v>461.1614763</v>
      </c>
      <c r="L1454" s="6">
        <v>22444.808560000001</v>
      </c>
      <c r="M145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5" spans="1:13" x14ac:dyDescent="0.2">
      <c r="A1455" t="s">
        <v>801</v>
      </c>
      <c r="B1455" t="s">
        <v>12</v>
      </c>
      <c r="C1455">
        <v>5</v>
      </c>
      <c r="D1455" s="6">
        <v>452667.03</v>
      </c>
      <c r="E1455" s="6">
        <v>15600914909.209999</v>
      </c>
      <c r="F1455">
        <v>19</v>
      </c>
      <c r="G1455" t="s">
        <v>29</v>
      </c>
      <c r="H1455">
        <v>2019</v>
      </c>
      <c r="I1455">
        <v>1188</v>
      </c>
      <c r="J1455">
        <v>6</v>
      </c>
      <c r="K1455" s="5">
        <v>34463.43838</v>
      </c>
      <c r="L1455" s="6">
        <v>23824.580450000001</v>
      </c>
      <c r="M145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6" spans="1:13" x14ac:dyDescent="0.2">
      <c r="A1456" t="s">
        <v>804</v>
      </c>
      <c r="B1456" t="s">
        <v>49</v>
      </c>
      <c r="C1456">
        <v>9</v>
      </c>
      <c r="D1456" s="6">
        <v>104248.15</v>
      </c>
      <c r="E1456" s="6">
        <v>4863043554.5200005</v>
      </c>
      <c r="F1456">
        <v>5</v>
      </c>
      <c r="G1456" t="s">
        <v>16</v>
      </c>
      <c r="H1456">
        <v>2013</v>
      </c>
      <c r="I1456">
        <v>14708</v>
      </c>
      <c r="J1456">
        <v>12</v>
      </c>
      <c r="K1456" s="5">
        <v>46647.727980000003</v>
      </c>
      <c r="L1456" s="6">
        <v>20849.629840000001</v>
      </c>
      <c r="M145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7" spans="1:13" x14ac:dyDescent="0.2">
      <c r="A1457" t="s">
        <v>103</v>
      </c>
      <c r="B1457" t="s">
        <v>24</v>
      </c>
      <c r="C1457">
        <v>8</v>
      </c>
      <c r="D1457" s="6">
        <v>494053.02</v>
      </c>
      <c r="E1457" s="6">
        <v>237728010.09</v>
      </c>
      <c r="F1457">
        <v>14</v>
      </c>
      <c r="G1457" t="s">
        <v>21</v>
      </c>
      <c r="H1457">
        <v>2021</v>
      </c>
      <c r="I1457">
        <v>10811</v>
      </c>
      <c r="J1457">
        <v>4</v>
      </c>
      <c r="K1457" s="5">
        <v>480.17914999999999</v>
      </c>
      <c r="L1457" s="6">
        <v>35289.501120000001</v>
      </c>
      <c r="M145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8" spans="1:13" x14ac:dyDescent="0.2">
      <c r="A1458" t="s">
        <v>806</v>
      </c>
      <c r="B1458" t="s">
        <v>18</v>
      </c>
      <c r="C1458">
        <v>6</v>
      </c>
      <c r="D1458" s="6">
        <v>133859.62</v>
      </c>
      <c r="E1458" s="6">
        <v>34947448380.870003</v>
      </c>
      <c r="F1458">
        <v>43</v>
      </c>
      <c r="G1458" t="s">
        <v>27</v>
      </c>
      <c r="H1458">
        <v>2014</v>
      </c>
      <c r="I1458">
        <v>12238</v>
      </c>
      <c r="J1458">
        <v>11</v>
      </c>
      <c r="K1458" s="5">
        <v>261074.36360000001</v>
      </c>
      <c r="L1458" s="6">
        <v>3113.0143670000002</v>
      </c>
      <c r="M145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59" spans="1:13" x14ac:dyDescent="0.2">
      <c r="A1459" t="s">
        <v>817</v>
      </c>
      <c r="B1459" t="s">
        <v>32</v>
      </c>
      <c r="C1459">
        <v>8</v>
      </c>
      <c r="D1459" s="6">
        <v>492515.05</v>
      </c>
      <c r="E1459" s="6">
        <v>8930736672.7900009</v>
      </c>
      <c r="F1459">
        <v>10</v>
      </c>
      <c r="G1459" t="s">
        <v>29</v>
      </c>
      <c r="H1459">
        <v>2020</v>
      </c>
      <c r="I1459">
        <v>10559</v>
      </c>
      <c r="J1459">
        <v>5</v>
      </c>
      <c r="K1459" s="5">
        <v>18131.921490000001</v>
      </c>
      <c r="L1459" s="6">
        <v>49251.504670000002</v>
      </c>
      <c r="M145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0" spans="1:13" x14ac:dyDescent="0.2">
      <c r="A1460" t="s">
        <v>819</v>
      </c>
      <c r="B1460" t="s">
        <v>49</v>
      </c>
      <c r="C1460">
        <v>4</v>
      </c>
      <c r="D1460" s="6">
        <v>157649.49</v>
      </c>
      <c r="E1460" s="6">
        <v>7000879870.2299995</v>
      </c>
      <c r="F1460">
        <v>1</v>
      </c>
      <c r="G1460" t="s">
        <v>13</v>
      </c>
      <c r="H1460">
        <v>2013</v>
      </c>
      <c r="I1460">
        <v>9717</v>
      </c>
      <c r="J1460">
        <v>12</v>
      </c>
      <c r="K1460" s="5">
        <v>44406.881849999998</v>
      </c>
      <c r="L1460" s="6">
        <v>157649.48869999999</v>
      </c>
      <c r="M146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1" spans="1:13" x14ac:dyDescent="0.2">
      <c r="A1461" t="s">
        <v>824</v>
      </c>
      <c r="B1461" t="s">
        <v>15</v>
      </c>
      <c r="C1461">
        <v>6</v>
      </c>
      <c r="D1461" s="6">
        <v>488888.25</v>
      </c>
      <c r="E1461" s="6">
        <v>12229511879.940001</v>
      </c>
      <c r="F1461">
        <v>22</v>
      </c>
      <c r="G1461" t="s">
        <v>13</v>
      </c>
      <c r="H1461">
        <v>2014</v>
      </c>
      <c r="I1461">
        <v>13099</v>
      </c>
      <c r="J1461">
        <v>11</v>
      </c>
      <c r="K1461" s="5">
        <v>25013.943459999999</v>
      </c>
      <c r="L1461" s="6">
        <v>22222.193090000001</v>
      </c>
      <c r="M146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2" spans="1:13" x14ac:dyDescent="0.2">
      <c r="A1462" t="s">
        <v>105</v>
      </c>
      <c r="B1462" t="s">
        <v>32</v>
      </c>
      <c r="C1462">
        <v>8</v>
      </c>
      <c r="D1462" s="6">
        <v>453398.93</v>
      </c>
      <c r="E1462" s="6">
        <v>8054285187.1499996</v>
      </c>
      <c r="F1462">
        <v>22</v>
      </c>
      <c r="G1462" t="s">
        <v>21</v>
      </c>
      <c r="H1462">
        <v>2005</v>
      </c>
      <c r="I1462">
        <v>6971</v>
      </c>
      <c r="J1462">
        <v>20</v>
      </c>
      <c r="K1462" s="5">
        <v>17763.235110000001</v>
      </c>
      <c r="L1462" s="6">
        <v>20609.042270000002</v>
      </c>
      <c r="M146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3" spans="1:13" x14ac:dyDescent="0.2">
      <c r="A1463" t="s">
        <v>828</v>
      </c>
      <c r="B1463" t="s">
        <v>24</v>
      </c>
      <c r="C1463">
        <v>4</v>
      </c>
      <c r="D1463" s="6">
        <v>418110.28</v>
      </c>
      <c r="E1463" s="6">
        <v>20209459392.220001</v>
      </c>
      <c r="F1463">
        <v>17</v>
      </c>
      <c r="G1463" t="s">
        <v>29</v>
      </c>
      <c r="H1463">
        <v>2022</v>
      </c>
      <c r="I1463">
        <v>14455</v>
      </c>
      <c r="J1463">
        <v>3</v>
      </c>
      <c r="K1463" s="5">
        <v>48334.236369999999</v>
      </c>
      <c r="L1463" s="6">
        <v>24594.722570000002</v>
      </c>
      <c r="M146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4" spans="1:13" x14ac:dyDescent="0.2">
      <c r="A1464" t="s">
        <v>832</v>
      </c>
      <c r="B1464" t="s">
        <v>9</v>
      </c>
      <c r="C1464">
        <v>6</v>
      </c>
      <c r="D1464" s="6">
        <v>401213.27</v>
      </c>
      <c r="E1464" s="6">
        <v>1594196089.8199999</v>
      </c>
      <c r="F1464">
        <v>11</v>
      </c>
      <c r="G1464" t="s">
        <v>21</v>
      </c>
      <c r="H1464">
        <v>2012</v>
      </c>
      <c r="I1464">
        <v>8538</v>
      </c>
      <c r="J1464">
        <v>13</v>
      </c>
      <c r="K1464" s="5">
        <v>3972.4381149999999</v>
      </c>
      <c r="L1464" s="6">
        <v>36473.933420000001</v>
      </c>
      <c r="M146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5" spans="1:13" x14ac:dyDescent="0.2">
      <c r="A1465" t="s">
        <v>837</v>
      </c>
      <c r="B1465" t="s">
        <v>32</v>
      </c>
      <c r="C1465">
        <v>7</v>
      </c>
      <c r="D1465" s="6">
        <v>395673.05</v>
      </c>
      <c r="E1465" s="6">
        <v>13776820521.32</v>
      </c>
      <c r="F1465">
        <v>8</v>
      </c>
      <c r="G1465" t="s">
        <v>35</v>
      </c>
      <c r="H1465">
        <v>2006</v>
      </c>
      <c r="I1465">
        <v>3213</v>
      </c>
      <c r="J1465">
        <v>19</v>
      </c>
      <c r="K1465" s="5">
        <v>34817.698360000002</v>
      </c>
      <c r="L1465" s="6">
        <v>49459.13104</v>
      </c>
      <c r="M146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6" spans="1:13" x14ac:dyDescent="0.2">
      <c r="A1466" t="s">
        <v>846</v>
      </c>
      <c r="B1466" t="s">
        <v>24</v>
      </c>
      <c r="C1466">
        <v>2</v>
      </c>
      <c r="D1466" s="6">
        <v>265002.92</v>
      </c>
      <c r="E1466" s="6">
        <v>12263876376.379999</v>
      </c>
      <c r="F1466">
        <v>9</v>
      </c>
      <c r="G1466" t="s">
        <v>27</v>
      </c>
      <c r="H1466">
        <v>2021</v>
      </c>
      <c r="I1466">
        <v>4732</v>
      </c>
      <c r="J1466">
        <v>4</v>
      </c>
      <c r="K1466" s="5">
        <v>46277.269059999999</v>
      </c>
      <c r="L1466" s="6">
        <v>29444.768759999999</v>
      </c>
      <c r="M146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7" spans="1:13" x14ac:dyDescent="0.2">
      <c r="A1467" t="s">
        <v>847</v>
      </c>
      <c r="B1467" t="s">
        <v>12</v>
      </c>
      <c r="C1467">
        <v>8</v>
      </c>
      <c r="D1467" s="6">
        <v>146772.22</v>
      </c>
      <c r="E1467" s="6">
        <v>70031249591.580002</v>
      </c>
      <c r="F1467">
        <v>36</v>
      </c>
      <c r="G1467" t="s">
        <v>19</v>
      </c>
      <c r="H1467">
        <v>2009</v>
      </c>
      <c r="I1467">
        <v>13042</v>
      </c>
      <c r="J1467">
        <v>16</v>
      </c>
      <c r="K1467" s="5">
        <v>477141.38819999999</v>
      </c>
      <c r="L1467" s="6">
        <v>4077.0062290000001</v>
      </c>
      <c r="M146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8" spans="1:13" x14ac:dyDescent="0.2">
      <c r="A1468" t="s">
        <v>848</v>
      </c>
      <c r="B1468" t="s">
        <v>42</v>
      </c>
      <c r="C1468">
        <v>8</v>
      </c>
      <c r="D1468" s="6">
        <v>328909.65999999997</v>
      </c>
      <c r="E1468" s="6">
        <v>12081019076.91</v>
      </c>
      <c r="F1468">
        <v>10</v>
      </c>
      <c r="G1468" t="s">
        <v>21</v>
      </c>
      <c r="H1468">
        <v>2020</v>
      </c>
      <c r="I1468">
        <v>17871</v>
      </c>
      <c r="J1468">
        <v>5</v>
      </c>
      <c r="K1468" s="5">
        <v>36729.508600000001</v>
      </c>
      <c r="L1468" s="6">
        <v>32890.965949999998</v>
      </c>
      <c r="M146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69" spans="1:13" x14ac:dyDescent="0.2">
      <c r="A1469" t="s">
        <v>852</v>
      </c>
      <c r="B1469" t="s">
        <v>32</v>
      </c>
      <c r="C1469">
        <v>7</v>
      </c>
      <c r="D1469" s="6">
        <v>227474.5</v>
      </c>
      <c r="E1469" s="6">
        <v>5690218957.0799999</v>
      </c>
      <c r="F1469">
        <v>5</v>
      </c>
      <c r="G1469" t="s">
        <v>13</v>
      </c>
      <c r="H1469">
        <v>2013</v>
      </c>
      <c r="I1469">
        <v>1795</v>
      </c>
      <c r="J1469">
        <v>12</v>
      </c>
      <c r="K1469" s="5">
        <v>25013.754819999998</v>
      </c>
      <c r="L1469" s="6">
        <v>45494.900900000001</v>
      </c>
      <c r="M146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0" spans="1:13" x14ac:dyDescent="0.2">
      <c r="A1470" t="s">
        <v>855</v>
      </c>
      <c r="B1470" t="s">
        <v>12</v>
      </c>
      <c r="C1470">
        <v>2</v>
      </c>
      <c r="D1470" s="6">
        <v>177060.74</v>
      </c>
      <c r="E1470" s="6">
        <v>52126121631.040001</v>
      </c>
      <c r="F1470">
        <v>37</v>
      </c>
      <c r="G1470" t="s">
        <v>19</v>
      </c>
      <c r="H1470">
        <v>2020</v>
      </c>
      <c r="I1470">
        <v>360</v>
      </c>
      <c r="J1470">
        <v>5</v>
      </c>
      <c r="K1470" s="5">
        <v>294395.83620000002</v>
      </c>
      <c r="L1470" s="6">
        <v>4785.4254010000004</v>
      </c>
      <c r="M147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1" spans="1:13" x14ac:dyDescent="0.2">
      <c r="A1471" t="s">
        <v>858</v>
      </c>
      <c r="B1471" t="s">
        <v>32</v>
      </c>
      <c r="C1471">
        <v>7</v>
      </c>
      <c r="D1471" s="6">
        <v>305858.2</v>
      </c>
      <c r="E1471" s="6">
        <v>12444991459.360001</v>
      </c>
      <c r="F1471">
        <v>13</v>
      </c>
      <c r="G1471" t="s">
        <v>27</v>
      </c>
      <c r="H1471">
        <v>2002</v>
      </c>
      <c r="I1471">
        <v>11437</v>
      </c>
      <c r="J1471">
        <v>23</v>
      </c>
      <c r="K1471" s="5">
        <v>40687.761200000001</v>
      </c>
      <c r="L1471" s="6">
        <v>23527.554220000002</v>
      </c>
      <c r="M147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2" spans="1:13" x14ac:dyDescent="0.2">
      <c r="A1472" t="s">
        <v>859</v>
      </c>
      <c r="B1472" t="s">
        <v>12</v>
      </c>
      <c r="C1472">
        <v>5</v>
      </c>
      <c r="D1472" s="6">
        <v>72879.66</v>
      </c>
      <c r="E1472" s="6">
        <v>31090505219.610001</v>
      </c>
      <c r="F1472">
        <v>20</v>
      </c>
      <c r="G1472" t="s">
        <v>13</v>
      </c>
      <c r="H1472">
        <v>2018</v>
      </c>
      <c r="I1472">
        <v>11408</v>
      </c>
      <c r="J1472">
        <v>7</v>
      </c>
      <c r="K1472" s="5">
        <v>426599.58350000001</v>
      </c>
      <c r="L1472" s="6">
        <v>3643.9829690000001</v>
      </c>
      <c r="M147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3" spans="1:13" x14ac:dyDescent="0.2">
      <c r="A1473" t="s">
        <v>109</v>
      </c>
      <c r="B1473" t="s">
        <v>12</v>
      </c>
      <c r="C1473">
        <v>1</v>
      </c>
      <c r="D1473" s="6">
        <v>187626.44</v>
      </c>
      <c r="E1473" s="6">
        <v>69033353890.910004</v>
      </c>
      <c r="F1473">
        <v>14</v>
      </c>
      <c r="G1473" t="s">
        <v>16</v>
      </c>
      <c r="H1473">
        <v>2023</v>
      </c>
      <c r="I1473">
        <v>11895</v>
      </c>
      <c r="J1473">
        <v>2</v>
      </c>
      <c r="K1473" s="5">
        <v>367928.78269999998</v>
      </c>
      <c r="L1473" s="6">
        <v>13401.888300000001</v>
      </c>
      <c r="M147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4" spans="1:13" x14ac:dyDescent="0.2">
      <c r="A1474" t="s">
        <v>866</v>
      </c>
      <c r="B1474" t="s">
        <v>15</v>
      </c>
      <c r="C1474">
        <v>9</v>
      </c>
      <c r="D1474" s="6">
        <v>115281.91</v>
      </c>
      <c r="E1474" s="6">
        <v>35485917883.57</v>
      </c>
      <c r="F1474">
        <v>12</v>
      </c>
      <c r="G1474" t="s">
        <v>10</v>
      </c>
      <c r="H1474">
        <v>2014</v>
      </c>
      <c r="I1474">
        <v>11853</v>
      </c>
      <c r="J1474">
        <v>11</v>
      </c>
      <c r="K1474" s="5">
        <v>307817.6238</v>
      </c>
      <c r="L1474" s="6">
        <v>9606.8255609999997</v>
      </c>
      <c r="M147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5" spans="1:13" x14ac:dyDescent="0.2">
      <c r="A1475" t="s">
        <v>869</v>
      </c>
      <c r="B1475" t="s">
        <v>49</v>
      </c>
      <c r="C1475">
        <v>7</v>
      </c>
      <c r="D1475" s="6">
        <v>386732.2</v>
      </c>
      <c r="E1475" s="6">
        <v>8539303988.75</v>
      </c>
      <c r="F1475">
        <v>1</v>
      </c>
      <c r="G1475" t="s">
        <v>35</v>
      </c>
      <c r="H1475">
        <v>2006</v>
      </c>
      <c r="I1475">
        <v>9726</v>
      </c>
      <c r="J1475">
        <v>19</v>
      </c>
      <c r="K1475" s="5">
        <v>22079.664799999999</v>
      </c>
      <c r="L1475" s="6">
        <v>386732.1961</v>
      </c>
      <c r="M147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6" spans="1:13" x14ac:dyDescent="0.2">
      <c r="A1476" t="s">
        <v>870</v>
      </c>
      <c r="B1476" t="s">
        <v>42</v>
      </c>
      <c r="C1476">
        <v>8</v>
      </c>
      <c r="D1476" s="6">
        <v>409612.76</v>
      </c>
      <c r="E1476" s="6">
        <v>8960387993.1700001</v>
      </c>
      <c r="F1476">
        <v>8</v>
      </c>
      <c r="G1476" t="s">
        <v>19</v>
      </c>
      <c r="H1476">
        <v>2000</v>
      </c>
      <c r="I1476">
        <v>1906</v>
      </c>
      <c r="J1476">
        <v>25</v>
      </c>
      <c r="K1476" s="5">
        <v>21874.265640000001</v>
      </c>
      <c r="L1476" s="6">
        <v>51201.595329999996</v>
      </c>
      <c r="M147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7" spans="1:13" x14ac:dyDescent="0.2">
      <c r="A1477" t="s">
        <v>872</v>
      </c>
      <c r="B1477" t="s">
        <v>15</v>
      </c>
      <c r="C1477">
        <v>8</v>
      </c>
      <c r="D1477" s="6">
        <v>463106.63</v>
      </c>
      <c r="E1477" s="6">
        <v>2214269938.8899999</v>
      </c>
      <c r="F1477">
        <v>2</v>
      </c>
      <c r="G1477" t="s">
        <v>29</v>
      </c>
      <c r="H1477">
        <v>2014</v>
      </c>
      <c r="I1477">
        <v>12125</v>
      </c>
      <c r="J1477">
        <v>11</v>
      </c>
      <c r="K1477" s="5">
        <v>4780.3392889999996</v>
      </c>
      <c r="L1477" s="6">
        <v>231553.31649999999</v>
      </c>
      <c r="M147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8" spans="1:13" x14ac:dyDescent="0.2">
      <c r="A1478" t="s">
        <v>873</v>
      </c>
      <c r="B1478" t="s">
        <v>9</v>
      </c>
      <c r="C1478">
        <v>4</v>
      </c>
      <c r="D1478" s="6">
        <v>4288.6499999999996</v>
      </c>
      <c r="E1478" s="6">
        <v>11095902933.91</v>
      </c>
      <c r="F1478">
        <v>45</v>
      </c>
      <c r="G1478" t="s">
        <v>10</v>
      </c>
      <c r="H1478">
        <v>2019</v>
      </c>
      <c r="I1478">
        <v>14832</v>
      </c>
      <c r="J1478">
        <v>6</v>
      </c>
      <c r="K1478" s="5">
        <v>2587273.0079999999</v>
      </c>
      <c r="L1478" s="7">
        <v>95.30324967</v>
      </c>
      <c r="M147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79" spans="1:13" x14ac:dyDescent="0.2">
      <c r="A1479" t="s">
        <v>879</v>
      </c>
      <c r="B1479" t="s">
        <v>32</v>
      </c>
      <c r="C1479">
        <v>6</v>
      </c>
      <c r="D1479" s="6">
        <v>428152.22</v>
      </c>
      <c r="E1479" s="6">
        <v>1978384226.1900001</v>
      </c>
      <c r="F1479">
        <v>10</v>
      </c>
      <c r="G1479" t="s">
        <v>19</v>
      </c>
      <c r="H1479">
        <v>2008</v>
      </c>
      <c r="I1479">
        <v>10697</v>
      </c>
      <c r="J1479">
        <v>17</v>
      </c>
      <c r="K1479" s="5">
        <v>4619.7496090000004</v>
      </c>
      <c r="L1479" s="6">
        <v>42815.222500000003</v>
      </c>
      <c r="M147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0" spans="1:13" x14ac:dyDescent="0.2">
      <c r="A1480" t="s">
        <v>884</v>
      </c>
      <c r="B1480" t="s">
        <v>9</v>
      </c>
      <c r="C1480">
        <v>6</v>
      </c>
      <c r="D1480" s="6">
        <v>493781.74</v>
      </c>
      <c r="E1480" s="6">
        <v>1934863537.76</v>
      </c>
      <c r="F1480">
        <v>21</v>
      </c>
      <c r="G1480" t="s">
        <v>29</v>
      </c>
      <c r="H1480">
        <v>2021</v>
      </c>
      <c r="I1480">
        <v>17663</v>
      </c>
      <c r="J1480">
        <v>4</v>
      </c>
      <c r="K1480" s="5">
        <v>3917.4590429999998</v>
      </c>
      <c r="L1480" s="6">
        <v>23513.41635</v>
      </c>
      <c r="M148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1" spans="1:13" x14ac:dyDescent="0.2">
      <c r="A1481" t="s">
        <v>111</v>
      </c>
      <c r="B1481" t="s">
        <v>42</v>
      </c>
      <c r="C1481">
        <v>7</v>
      </c>
      <c r="D1481" s="6">
        <v>240738.64</v>
      </c>
      <c r="E1481" s="6">
        <v>878370078.51999998</v>
      </c>
      <c r="F1481">
        <v>10</v>
      </c>
      <c r="G1481" t="s">
        <v>10</v>
      </c>
      <c r="H1481">
        <v>2002</v>
      </c>
      <c r="I1481">
        <v>18223</v>
      </c>
      <c r="J1481">
        <v>23</v>
      </c>
      <c r="K1481" s="5">
        <v>3647.645947</v>
      </c>
      <c r="L1481" s="6">
        <v>24073.864420000002</v>
      </c>
      <c r="M148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2" spans="1:13" x14ac:dyDescent="0.2">
      <c r="A1482" t="s">
        <v>885</v>
      </c>
      <c r="B1482" t="s">
        <v>24</v>
      </c>
      <c r="C1482">
        <v>3</v>
      </c>
      <c r="D1482" s="6">
        <v>562.84</v>
      </c>
      <c r="E1482" s="6">
        <v>23936057336.330002</v>
      </c>
      <c r="F1482">
        <v>47</v>
      </c>
      <c r="G1482" t="s">
        <v>35</v>
      </c>
      <c r="H1482">
        <v>2019</v>
      </c>
      <c r="I1482">
        <v>11668</v>
      </c>
      <c r="J1482">
        <v>6</v>
      </c>
      <c r="K1482" s="5">
        <v>42527467.969999999</v>
      </c>
      <c r="L1482" s="7">
        <v>11.97526747</v>
      </c>
      <c r="M148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3" spans="1:13" x14ac:dyDescent="0.2">
      <c r="A1483" t="s">
        <v>887</v>
      </c>
      <c r="B1483" t="s">
        <v>49</v>
      </c>
      <c r="C1483">
        <v>6</v>
      </c>
      <c r="D1483" s="6">
        <v>458759.1</v>
      </c>
      <c r="E1483" s="6">
        <v>7276051681.71</v>
      </c>
      <c r="F1483">
        <v>18</v>
      </c>
      <c r="G1483" t="s">
        <v>10</v>
      </c>
      <c r="H1483">
        <v>2002</v>
      </c>
      <c r="I1483">
        <v>2368</v>
      </c>
      <c r="J1483">
        <v>23</v>
      </c>
      <c r="K1483" s="5">
        <v>15859.28859</v>
      </c>
      <c r="L1483" s="6">
        <v>25486.616539999999</v>
      </c>
      <c r="M148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4" spans="1:13" x14ac:dyDescent="0.2">
      <c r="A1484" t="s">
        <v>894</v>
      </c>
      <c r="B1484" t="s">
        <v>15</v>
      </c>
      <c r="C1484">
        <v>7</v>
      </c>
      <c r="D1484" s="6">
        <v>282236.78000000003</v>
      </c>
      <c r="E1484" s="6">
        <v>8629702400.9099998</v>
      </c>
      <c r="F1484">
        <v>7</v>
      </c>
      <c r="G1484" t="s">
        <v>33</v>
      </c>
      <c r="H1484">
        <v>2019</v>
      </c>
      <c r="I1484">
        <v>4437</v>
      </c>
      <c r="J1484">
        <v>6</v>
      </c>
      <c r="K1484" s="5">
        <v>30575.108390000001</v>
      </c>
      <c r="L1484" s="6">
        <v>40319.540110000002</v>
      </c>
      <c r="M148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5" spans="1:13" x14ac:dyDescent="0.2">
      <c r="A1485" t="s">
        <v>913</v>
      </c>
      <c r="B1485" t="s">
        <v>18</v>
      </c>
      <c r="C1485">
        <v>5</v>
      </c>
      <c r="D1485" s="6">
        <v>452079.3</v>
      </c>
      <c r="E1485" s="6">
        <v>13889240912.35</v>
      </c>
      <c r="F1485">
        <v>5</v>
      </c>
      <c r="G1485" t="s">
        <v>19</v>
      </c>
      <c r="H1485">
        <v>2023</v>
      </c>
      <c r="I1485">
        <v>15269</v>
      </c>
      <c r="J1485">
        <v>2</v>
      </c>
      <c r="K1485" s="5">
        <v>30722.019090000002</v>
      </c>
      <c r="L1485" s="6">
        <v>90415.859670000005</v>
      </c>
      <c r="M148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6" spans="1:13" x14ac:dyDescent="0.2">
      <c r="A1486" t="s">
        <v>914</v>
      </c>
      <c r="B1486" t="s">
        <v>42</v>
      </c>
      <c r="C1486">
        <v>4</v>
      </c>
      <c r="D1486" s="6">
        <v>424035.07</v>
      </c>
      <c r="E1486" s="6">
        <v>13944342393.49</v>
      </c>
      <c r="F1486">
        <v>17</v>
      </c>
      <c r="G1486" t="s">
        <v>29</v>
      </c>
      <c r="H1486">
        <v>2005</v>
      </c>
      <c r="I1486">
        <v>12599</v>
      </c>
      <c r="J1486">
        <v>20</v>
      </c>
      <c r="K1486" s="5">
        <v>32883.879849999998</v>
      </c>
      <c r="L1486" s="6">
        <v>24943.239529999999</v>
      </c>
      <c r="M148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7" spans="1:13" x14ac:dyDescent="0.2">
      <c r="A1487" t="s">
        <v>918</v>
      </c>
      <c r="B1487" t="s">
        <v>49</v>
      </c>
      <c r="C1487">
        <v>5</v>
      </c>
      <c r="D1487" s="6">
        <v>479341.28</v>
      </c>
      <c r="E1487" s="6">
        <v>10015110009.98</v>
      </c>
      <c r="F1487">
        <v>16</v>
      </c>
      <c r="G1487" t="s">
        <v>16</v>
      </c>
      <c r="H1487">
        <v>2012</v>
      </c>
      <c r="I1487">
        <v>12593</v>
      </c>
      <c r="J1487">
        <v>13</v>
      </c>
      <c r="K1487" s="5">
        <v>20892.485379999998</v>
      </c>
      <c r="L1487" s="6">
        <v>29958.829959999999</v>
      </c>
      <c r="M148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8" spans="1:13" x14ac:dyDescent="0.2">
      <c r="A1488" t="s">
        <v>26</v>
      </c>
      <c r="B1488" t="s">
        <v>9</v>
      </c>
      <c r="C1488">
        <v>3</v>
      </c>
      <c r="D1488" s="6">
        <v>395004.5</v>
      </c>
      <c r="E1488" s="6">
        <v>9733266249</v>
      </c>
      <c r="F1488">
        <v>5</v>
      </c>
      <c r="G1488" t="s">
        <v>27</v>
      </c>
      <c r="H1488">
        <v>2007</v>
      </c>
      <c r="I1488">
        <v>5799</v>
      </c>
      <c r="J1488">
        <v>18</v>
      </c>
      <c r="K1488" s="5">
        <v>24639.899590000001</v>
      </c>
      <c r="L1488" s="6">
        <v>79000.900219999996</v>
      </c>
      <c r="M148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89" spans="1:13" x14ac:dyDescent="0.2">
      <c r="A1489" t="s">
        <v>115</v>
      </c>
      <c r="B1489" t="s">
        <v>32</v>
      </c>
      <c r="C1489">
        <v>9</v>
      </c>
      <c r="D1489" s="6">
        <v>270170.57</v>
      </c>
      <c r="E1489" s="6">
        <v>10238979645.809999</v>
      </c>
      <c r="F1489">
        <v>8</v>
      </c>
      <c r="G1489" t="s">
        <v>37</v>
      </c>
      <c r="H1489">
        <v>2010</v>
      </c>
      <c r="I1489">
        <v>10413</v>
      </c>
      <c r="J1489">
        <v>15</v>
      </c>
      <c r="K1489" s="5">
        <v>37897.205150000002</v>
      </c>
      <c r="L1489" s="6">
        <v>33771.321109999997</v>
      </c>
      <c r="M148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0" spans="1:13" x14ac:dyDescent="0.2">
      <c r="A1490" t="s">
        <v>926</v>
      </c>
      <c r="B1490" t="s">
        <v>9</v>
      </c>
      <c r="C1490">
        <v>7</v>
      </c>
      <c r="D1490" s="6">
        <v>376226.29</v>
      </c>
      <c r="E1490" s="6">
        <v>1171803230.96</v>
      </c>
      <c r="F1490">
        <v>6</v>
      </c>
      <c r="G1490" t="s">
        <v>16</v>
      </c>
      <c r="H1490">
        <v>2019</v>
      </c>
      <c r="I1490">
        <v>19796</v>
      </c>
      <c r="J1490">
        <v>6</v>
      </c>
      <c r="K1490" s="5">
        <v>3113.6234359999999</v>
      </c>
      <c r="L1490" s="6">
        <v>62704.382250000002</v>
      </c>
      <c r="M149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1" spans="1:13" x14ac:dyDescent="0.2">
      <c r="A1491" t="s">
        <v>927</v>
      </c>
      <c r="B1491" t="s">
        <v>18</v>
      </c>
      <c r="C1491">
        <v>5</v>
      </c>
      <c r="D1491" s="6">
        <v>490862.33</v>
      </c>
      <c r="E1491" s="6">
        <v>10218410599.389999</v>
      </c>
      <c r="F1491">
        <v>16</v>
      </c>
      <c r="G1491" t="s">
        <v>37</v>
      </c>
      <c r="H1491">
        <v>2009</v>
      </c>
      <c r="I1491">
        <v>19987</v>
      </c>
      <c r="J1491">
        <v>16</v>
      </c>
      <c r="K1491" s="5">
        <v>20816.263770000001</v>
      </c>
      <c r="L1491" s="6">
        <v>30678.895629999999</v>
      </c>
      <c r="M149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2" spans="1:13" x14ac:dyDescent="0.2">
      <c r="A1492" t="s">
        <v>931</v>
      </c>
      <c r="B1492" t="s">
        <v>24</v>
      </c>
      <c r="C1492">
        <v>4</v>
      </c>
      <c r="D1492" s="6">
        <v>461730.29</v>
      </c>
      <c r="E1492" s="6">
        <v>8312794745.3100004</v>
      </c>
      <c r="F1492">
        <v>19</v>
      </c>
      <c r="G1492" t="s">
        <v>19</v>
      </c>
      <c r="H1492">
        <v>2019</v>
      </c>
      <c r="I1492">
        <v>1874</v>
      </c>
      <c r="J1492">
        <v>6</v>
      </c>
      <c r="K1492" s="5">
        <v>18002.572329999999</v>
      </c>
      <c r="L1492" s="6">
        <v>24301.594420000001</v>
      </c>
      <c r="M149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3" spans="1:13" x14ac:dyDescent="0.2">
      <c r="A1493" t="s">
        <v>933</v>
      </c>
      <c r="B1493" t="s">
        <v>24</v>
      </c>
      <c r="C1493">
        <v>2</v>
      </c>
      <c r="D1493" s="6">
        <v>341550.04</v>
      </c>
      <c r="E1493" s="6">
        <v>1214482734.1300001</v>
      </c>
      <c r="F1493">
        <v>16</v>
      </c>
      <c r="G1493" t="s">
        <v>19</v>
      </c>
      <c r="H1493">
        <v>2005</v>
      </c>
      <c r="I1493">
        <v>12331</v>
      </c>
      <c r="J1493">
        <v>20</v>
      </c>
      <c r="K1493" s="5">
        <v>3554.7973889999998</v>
      </c>
      <c r="L1493" s="6">
        <v>21346.877390000001</v>
      </c>
      <c r="M149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4" spans="1:13" x14ac:dyDescent="0.2">
      <c r="A1494" t="s">
        <v>938</v>
      </c>
      <c r="B1494" t="s">
        <v>32</v>
      </c>
      <c r="C1494">
        <v>9</v>
      </c>
      <c r="D1494" s="6">
        <v>3753.79</v>
      </c>
      <c r="E1494" s="6">
        <v>13368186200.23</v>
      </c>
      <c r="F1494">
        <v>7</v>
      </c>
      <c r="G1494" t="s">
        <v>16</v>
      </c>
      <c r="H1494">
        <v>2017</v>
      </c>
      <c r="I1494">
        <v>1083</v>
      </c>
      <c r="J1494">
        <v>8</v>
      </c>
      <c r="K1494" s="5">
        <v>3561251.43</v>
      </c>
      <c r="L1494" s="6">
        <v>536.25541099999998</v>
      </c>
      <c r="M149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5" spans="1:13" x14ac:dyDescent="0.2">
      <c r="A1495" t="s">
        <v>939</v>
      </c>
      <c r="B1495" t="s">
        <v>15</v>
      </c>
      <c r="C1495">
        <v>7</v>
      </c>
      <c r="D1495" s="6">
        <v>320666.64</v>
      </c>
      <c r="E1495" s="6">
        <v>1281976122.1500001</v>
      </c>
      <c r="F1495">
        <v>11</v>
      </c>
      <c r="G1495" t="s">
        <v>19</v>
      </c>
      <c r="H1495">
        <v>2018</v>
      </c>
      <c r="I1495">
        <v>6949</v>
      </c>
      <c r="J1495">
        <v>7</v>
      </c>
      <c r="K1495" s="5">
        <v>3996.8468680000001</v>
      </c>
      <c r="L1495" s="6">
        <v>29151.512719999999</v>
      </c>
      <c r="M149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6" spans="1:13" x14ac:dyDescent="0.2">
      <c r="A1496" t="s">
        <v>942</v>
      </c>
      <c r="B1496" t="s">
        <v>42</v>
      </c>
      <c r="C1496">
        <v>1</v>
      </c>
      <c r="D1496" s="6">
        <v>339572.86</v>
      </c>
      <c r="E1496" s="6">
        <v>1650801635.53</v>
      </c>
      <c r="F1496">
        <v>2</v>
      </c>
      <c r="G1496" t="s">
        <v>27</v>
      </c>
      <c r="H1496">
        <v>2016</v>
      </c>
      <c r="I1496">
        <v>19646</v>
      </c>
      <c r="J1496">
        <v>9</v>
      </c>
      <c r="K1496" s="5">
        <v>4860.4063329999999</v>
      </c>
      <c r="L1496" s="6">
        <v>169786.4283</v>
      </c>
      <c r="M149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7" spans="1:13" x14ac:dyDescent="0.2">
      <c r="A1497" t="s">
        <v>943</v>
      </c>
      <c r="B1497" t="s">
        <v>24</v>
      </c>
      <c r="C1497">
        <v>4</v>
      </c>
      <c r="D1497" s="6">
        <v>176526.34</v>
      </c>
      <c r="E1497" s="6">
        <v>6199695973.54</v>
      </c>
      <c r="F1497">
        <v>7</v>
      </c>
      <c r="G1497" t="s">
        <v>29</v>
      </c>
      <c r="H1497">
        <v>2020</v>
      </c>
      <c r="I1497">
        <v>18544</v>
      </c>
      <c r="J1497">
        <v>5</v>
      </c>
      <c r="K1497" s="5">
        <v>35119.515520000001</v>
      </c>
      <c r="L1497" s="6">
        <v>25218.048200000001</v>
      </c>
      <c r="M149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8" spans="1:13" x14ac:dyDescent="0.2">
      <c r="A1498" t="s">
        <v>944</v>
      </c>
      <c r="B1498" t="s">
        <v>18</v>
      </c>
      <c r="C1498">
        <v>9</v>
      </c>
      <c r="D1498" s="6">
        <v>493328.73</v>
      </c>
      <c r="E1498" s="6">
        <v>17796609457.169998</v>
      </c>
      <c r="F1498">
        <v>18</v>
      </c>
      <c r="G1498" t="s">
        <v>13</v>
      </c>
      <c r="H1498">
        <v>2007</v>
      </c>
      <c r="I1498">
        <v>10647</v>
      </c>
      <c r="J1498">
        <v>18</v>
      </c>
      <c r="K1498" s="5">
        <v>36073.545299999998</v>
      </c>
      <c r="L1498" s="6">
        <v>27407.151419999998</v>
      </c>
      <c r="M149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499" spans="1:13" x14ac:dyDescent="0.2">
      <c r="A1499" t="s">
        <v>118</v>
      </c>
      <c r="B1499" t="s">
        <v>24</v>
      </c>
      <c r="C1499">
        <v>4</v>
      </c>
      <c r="D1499" s="6">
        <v>496576.47</v>
      </c>
      <c r="E1499" s="6">
        <v>2206344130.0700002</v>
      </c>
      <c r="F1499">
        <v>19</v>
      </c>
      <c r="G1499" t="s">
        <v>29</v>
      </c>
      <c r="H1499">
        <v>2022</v>
      </c>
      <c r="I1499">
        <v>18518</v>
      </c>
      <c r="J1499">
        <v>3</v>
      </c>
      <c r="K1499" s="5">
        <v>4442.1104850000002</v>
      </c>
      <c r="L1499" s="6">
        <v>26135.603800000001</v>
      </c>
      <c r="M149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0" spans="1:13" x14ac:dyDescent="0.2">
      <c r="A1500" t="s">
        <v>955</v>
      </c>
      <c r="B1500" t="s">
        <v>32</v>
      </c>
      <c r="C1500">
        <v>10</v>
      </c>
      <c r="D1500" s="6">
        <v>463053.07</v>
      </c>
      <c r="E1500" s="6">
        <v>2014523933.0999999</v>
      </c>
      <c r="F1500">
        <v>11</v>
      </c>
      <c r="G1500" t="s">
        <v>27</v>
      </c>
      <c r="H1500">
        <v>2010</v>
      </c>
      <c r="I1500">
        <v>6079</v>
      </c>
      <c r="J1500">
        <v>15</v>
      </c>
      <c r="K1500" s="5">
        <v>4349.5249700000004</v>
      </c>
      <c r="L1500" s="6">
        <v>42095.733419999997</v>
      </c>
      <c r="M150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1" spans="1:13" x14ac:dyDescent="0.2">
      <c r="A1501" t="s">
        <v>119</v>
      </c>
      <c r="B1501" t="s">
        <v>15</v>
      </c>
      <c r="C1501">
        <v>6</v>
      </c>
      <c r="D1501" s="6">
        <v>437309.36</v>
      </c>
      <c r="E1501" s="6">
        <v>1443186416.9300001</v>
      </c>
      <c r="F1501">
        <v>21</v>
      </c>
      <c r="G1501" t="s">
        <v>16</v>
      </c>
      <c r="H1501">
        <v>2017</v>
      </c>
      <c r="I1501">
        <v>313</v>
      </c>
      <c r="J1501">
        <v>8</v>
      </c>
      <c r="K1501" s="5">
        <v>3299.1498750000001</v>
      </c>
      <c r="L1501" s="6">
        <v>20824.25505</v>
      </c>
      <c r="M150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2" spans="1:13" x14ac:dyDescent="0.2">
      <c r="A1502" t="s">
        <v>974</v>
      </c>
      <c r="B1502" t="s">
        <v>15</v>
      </c>
      <c r="C1502">
        <v>4</v>
      </c>
      <c r="D1502" s="6">
        <v>150236.48000000001</v>
      </c>
      <c r="E1502" s="6">
        <v>39316545657.860001</v>
      </c>
      <c r="F1502">
        <v>34</v>
      </c>
      <c r="G1502" t="s">
        <v>10</v>
      </c>
      <c r="H1502">
        <v>2003</v>
      </c>
      <c r="I1502">
        <v>6966</v>
      </c>
      <c r="J1502">
        <v>22</v>
      </c>
      <c r="K1502" s="5">
        <v>261696.72589999999</v>
      </c>
      <c r="L1502" s="6">
        <v>4418.7200560000001</v>
      </c>
      <c r="M150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3" spans="1:13" x14ac:dyDescent="0.2">
      <c r="A1503" t="s">
        <v>120</v>
      </c>
      <c r="B1503" t="s">
        <v>24</v>
      </c>
      <c r="C1503">
        <v>4</v>
      </c>
      <c r="D1503" s="6">
        <v>423671.2</v>
      </c>
      <c r="E1503" s="6">
        <v>18506506243.389999</v>
      </c>
      <c r="F1503">
        <v>21</v>
      </c>
      <c r="G1503" t="s">
        <v>33</v>
      </c>
      <c r="H1503">
        <v>2012</v>
      </c>
      <c r="I1503">
        <v>2737</v>
      </c>
      <c r="J1503">
        <v>13</v>
      </c>
      <c r="K1503" s="5">
        <v>43680.293610000001</v>
      </c>
      <c r="L1503" s="6">
        <v>20174.819230000001</v>
      </c>
      <c r="M150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4" spans="1:13" x14ac:dyDescent="0.2">
      <c r="A1504" t="s">
        <v>978</v>
      </c>
      <c r="B1504" t="s">
        <v>12</v>
      </c>
      <c r="C1504">
        <v>3</v>
      </c>
      <c r="D1504" s="6">
        <v>324993.93</v>
      </c>
      <c r="E1504" s="6">
        <v>10758581581.27</v>
      </c>
      <c r="F1504">
        <v>4</v>
      </c>
      <c r="G1504" t="s">
        <v>35</v>
      </c>
      <c r="H1504">
        <v>2007</v>
      </c>
      <c r="I1504">
        <v>1562</v>
      </c>
      <c r="J1504">
        <v>18</v>
      </c>
      <c r="K1504" s="5">
        <v>33102.946459999999</v>
      </c>
      <c r="L1504" s="6">
        <v>81248.481920000006</v>
      </c>
      <c r="M150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5" spans="1:13" x14ac:dyDescent="0.2">
      <c r="A1505" t="s">
        <v>980</v>
      </c>
      <c r="B1505" t="s">
        <v>12</v>
      </c>
      <c r="C1505">
        <v>3</v>
      </c>
      <c r="D1505" s="6">
        <v>149960.32999999999</v>
      </c>
      <c r="E1505" s="6">
        <v>38815897184.949997</v>
      </c>
      <c r="F1505">
        <v>35</v>
      </c>
      <c r="G1505" t="s">
        <v>13</v>
      </c>
      <c r="H1505">
        <v>2020</v>
      </c>
      <c r="I1505">
        <v>1904</v>
      </c>
      <c r="J1505">
        <v>5</v>
      </c>
      <c r="K1505" s="5">
        <v>258840.1004</v>
      </c>
      <c r="L1505" s="6">
        <v>4284.5808960000004</v>
      </c>
      <c r="M150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6" spans="1:13" x14ac:dyDescent="0.2">
      <c r="A1506" t="s">
        <v>981</v>
      </c>
      <c r="B1506" t="s">
        <v>12</v>
      </c>
      <c r="C1506">
        <v>1</v>
      </c>
      <c r="D1506" s="6">
        <v>327326.65000000002</v>
      </c>
      <c r="E1506" s="6">
        <v>15696039481.459999</v>
      </c>
      <c r="F1506">
        <v>5</v>
      </c>
      <c r="G1506" t="s">
        <v>21</v>
      </c>
      <c r="H1506">
        <v>2000</v>
      </c>
      <c r="I1506">
        <v>7207</v>
      </c>
      <c r="J1506">
        <v>25</v>
      </c>
      <c r="K1506" s="5">
        <v>47951.220090000003</v>
      </c>
      <c r="L1506" s="6">
        <v>65465.329660000003</v>
      </c>
      <c r="M150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7" spans="1:13" x14ac:dyDescent="0.2">
      <c r="A1507" t="s">
        <v>982</v>
      </c>
      <c r="B1507" t="s">
        <v>12</v>
      </c>
      <c r="C1507">
        <v>9</v>
      </c>
      <c r="D1507" s="6">
        <v>406239.02</v>
      </c>
      <c r="E1507" s="6">
        <v>14953274621.6</v>
      </c>
      <c r="F1507">
        <v>9</v>
      </c>
      <c r="G1507" t="s">
        <v>33</v>
      </c>
      <c r="H1507">
        <v>2003</v>
      </c>
      <c r="I1507">
        <v>10205</v>
      </c>
      <c r="J1507">
        <v>22</v>
      </c>
      <c r="K1507" s="5">
        <v>36808.055639999999</v>
      </c>
      <c r="L1507" s="6">
        <v>45137.668680000002</v>
      </c>
      <c r="M150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8" spans="1:13" x14ac:dyDescent="0.2">
      <c r="A1508" t="s">
        <v>984</v>
      </c>
      <c r="B1508" t="s">
        <v>9</v>
      </c>
      <c r="C1508">
        <v>5</v>
      </c>
      <c r="D1508" s="6">
        <v>433679.54</v>
      </c>
      <c r="E1508" s="6">
        <v>9005589086.6599998</v>
      </c>
      <c r="F1508">
        <v>16</v>
      </c>
      <c r="G1508" t="s">
        <v>16</v>
      </c>
      <c r="H1508">
        <v>2005</v>
      </c>
      <c r="I1508">
        <v>1511</v>
      </c>
      <c r="J1508">
        <v>20</v>
      </c>
      <c r="K1508" s="5">
        <v>20764.53845</v>
      </c>
      <c r="L1508" s="6">
        <v>27104.971020000001</v>
      </c>
      <c r="M150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09" spans="1:13" x14ac:dyDescent="0.2">
      <c r="A1509" t="s">
        <v>986</v>
      </c>
      <c r="B1509" t="s">
        <v>49</v>
      </c>
      <c r="C1509">
        <v>10</v>
      </c>
      <c r="D1509" s="6">
        <v>371819.99</v>
      </c>
      <c r="E1509" s="6">
        <v>8040288169.3599997</v>
      </c>
      <c r="F1509">
        <v>16</v>
      </c>
      <c r="G1509" t="s">
        <v>29</v>
      </c>
      <c r="H1509">
        <v>2020</v>
      </c>
      <c r="I1509">
        <v>9775</v>
      </c>
      <c r="J1509">
        <v>5</v>
      </c>
      <c r="K1509" s="5">
        <v>21623.142029999999</v>
      </c>
      <c r="L1509" s="6">
        <v>23238.749070000002</v>
      </c>
      <c r="M150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0" spans="1:13" x14ac:dyDescent="0.2">
      <c r="A1510" t="s">
        <v>122</v>
      </c>
      <c r="B1510" t="s">
        <v>15</v>
      </c>
      <c r="C1510">
        <v>7</v>
      </c>
      <c r="D1510" s="6">
        <v>111016.3</v>
      </c>
      <c r="E1510" s="6">
        <v>34325868086.57</v>
      </c>
      <c r="F1510">
        <v>43</v>
      </c>
      <c r="G1510" t="s">
        <v>19</v>
      </c>
      <c r="H1510">
        <v>2012</v>
      </c>
      <c r="I1510">
        <v>12279</v>
      </c>
      <c r="J1510">
        <v>13</v>
      </c>
      <c r="K1510" s="5">
        <v>309195.63900000002</v>
      </c>
      <c r="L1510" s="6">
        <v>2581.7745129999998</v>
      </c>
      <c r="M1510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1" spans="1:13" x14ac:dyDescent="0.2">
      <c r="A1511" t="s">
        <v>997</v>
      </c>
      <c r="B1511" t="s">
        <v>9</v>
      </c>
      <c r="C1511">
        <v>2</v>
      </c>
      <c r="D1511" s="6">
        <v>460195.55</v>
      </c>
      <c r="E1511" s="6">
        <v>15460419097.940001</v>
      </c>
      <c r="F1511">
        <v>16</v>
      </c>
      <c r="G1511" t="s">
        <v>19</v>
      </c>
      <c r="H1511">
        <v>2007</v>
      </c>
      <c r="I1511">
        <v>6779</v>
      </c>
      <c r="J1511">
        <v>18</v>
      </c>
      <c r="K1511" s="5">
        <v>33594.324789999999</v>
      </c>
      <c r="L1511" s="6">
        <v>28762.222119999999</v>
      </c>
      <c r="M1511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2" spans="1:13" x14ac:dyDescent="0.2">
      <c r="A1512" t="s">
        <v>999</v>
      </c>
      <c r="B1512" t="s">
        <v>32</v>
      </c>
      <c r="C1512">
        <v>8</v>
      </c>
      <c r="D1512" s="6">
        <v>93684.69</v>
      </c>
      <c r="E1512" s="6">
        <v>32570192549.689999</v>
      </c>
      <c r="F1512">
        <v>27</v>
      </c>
      <c r="G1512" t="s">
        <v>13</v>
      </c>
      <c r="H1512">
        <v>2006</v>
      </c>
      <c r="I1512">
        <v>13548</v>
      </c>
      <c r="J1512">
        <v>19</v>
      </c>
      <c r="K1512" s="5">
        <v>347656.57549999998</v>
      </c>
      <c r="L1512" s="6">
        <v>3469.8033719999999</v>
      </c>
      <c r="M1512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3" spans="1:13" x14ac:dyDescent="0.2">
      <c r="A1513" t="s">
        <v>1004</v>
      </c>
      <c r="B1513" t="s">
        <v>18</v>
      </c>
      <c r="C1513">
        <v>8</v>
      </c>
      <c r="D1513" s="6">
        <v>147543.28</v>
      </c>
      <c r="E1513" s="6">
        <v>36788406472.959999</v>
      </c>
      <c r="F1513">
        <v>32</v>
      </c>
      <c r="G1513" t="s">
        <v>19</v>
      </c>
      <c r="H1513">
        <v>2002</v>
      </c>
      <c r="I1513">
        <v>2896</v>
      </c>
      <c r="J1513">
        <v>23</v>
      </c>
      <c r="K1513" s="5">
        <v>249338.76199999999</v>
      </c>
      <c r="L1513" s="6">
        <v>4610.7275200000004</v>
      </c>
      <c r="M1513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4" spans="1:13" x14ac:dyDescent="0.2">
      <c r="A1514" t="s">
        <v>1008</v>
      </c>
      <c r="B1514" t="s">
        <v>24</v>
      </c>
      <c r="C1514">
        <v>1</v>
      </c>
      <c r="D1514" s="6">
        <v>427147.77</v>
      </c>
      <c r="E1514" s="6">
        <v>9646501858.7000008</v>
      </c>
      <c r="F1514">
        <v>14</v>
      </c>
      <c r="G1514" t="s">
        <v>27</v>
      </c>
      <c r="H1514">
        <v>2009</v>
      </c>
      <c r="I1514">
        <v>15039</v>
      </c>
      <c r="J1514">
        <v>16</v>
      </c>
      <c r="K1514" s="5">
        <v>22582.523929999999</v>
      </c>
      <c r="L1514" s="6">
        <v>30510.554909999999</v>
      </c>
      <c r="M1514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5" spans="1:13" x14ac:dyDescent="0.2">
      <c r="A1515" t="s">
        <v>1009</v>
      </c>
      <c r="B1515" t="s">
        <v>12</v>
      </c>
      <c r="C1515">
        <v>8</v>
      </c>
      <c r="D1515" s="6">
        <v>438334.05</v>
      </c>
      <c r="E1515" s="6">
        <v>11564344492.6</v>
      </c>
      <c r="F1515">
        <v>20</v>
      </c>
      <c r="G1515" t="s">
        <v>21</v>
      </c>
      <c r="H1515">
        <v>2009</v>
      </c>
      <c r="I1515">
        <v>7063</v>
      </c>
      <c r="J1515">
        <v>16</v>
      </c>
      <c r="K1515" s="5">
        <v>26381.492109999999</v>
      </c>
      <c r="L1515" s="6">
        <v>21916.702270000002</v>
      </c>
      <c r="M1515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6" spans="1:13" x14ac:dyDescent="0.2">
      <c r="A1516" t="s">
        <v>1010</v>
      </c>
      <c r="B1516" t="s">
        <v>32</v>
      </c>
      <c r="C1516">
        <v>6</v>
      </c>
      <c r="D1516" s="6">
        <v>444599.07</v>
      </c>
      <c r="E1516" s="6">
        <v>11588289198.18</v>
      </c>
      <c r="F1516">
        <v>7</v>
      </c>
      <c r="G1516" t="s">
        <v>29</v>
      </c>
      <c r="H1516">
        <v>2023</v>
      </c>
      <c r="I1516">
        <v>18355</v>
      </c>
      <c r="J1516">
        <v>2</v>
      </c>
      <c r="K1516" s="5">
        <v>26063.582829999999</v>
      </c>
      <c r="L1516" s="6">
        <v>63514.15238</v>
      </c>
      <c r="M1516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7" spans="1:13" x14ac:dyDescent="0.2">
      <c r="A1517" t="s">
        <v>1012</v>
      </c>
      <c r="B1517" t="s">
        <v>49</v>
      </c>
      <c r="C1517">
        <v>4</v>
      </c>
      <c r="D1517" s="6">
        <v>192411.74</v>
      </c>
      <c r="E1517" s="6">
        <v>7833139419.04</v>
      </c>
      <c r="F1517">
        <v>4</v>
      </c>
      <c r="G1517" t="s">
        <v>27</v>
      </c>
      <c r="H1517">
        <v>2002</v>
      </c>
      <c r="I1517">
        <v>13955</v>
      </c>
      <c r="J1517">
        <v>23</v>
      </c>
      <c r="K1517" s="5">
        <v>40709.299679999996</v>
      </c>
      <c r="L1517" s="6">
        <v>48102.93391</v>
      </c>
      <c r="M1517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8" spans="1:13" x14ac:dyDescent="0.2">
      <c r="A1518" t="s">
        <v>1016</v>
      </c>
      <c r="B1518" t="s">
        <v>9</v>
      </c>
      <c r="C1518">
        <v>10</v>
      </c>
      <c r="D1518" s="6">
        <v>141257.54</v>
      </c>
      <c r="E1518" s="6">
        <v>34383881430.32</v>
      </c>
      <c r="F1518">
        <v>23</v>
      </c>
      <c r="G1518" t="s">
        <v>13</v>
      </c>
      <c r="H1518">
        <v>2002</v>
      </c>
      <c r="I1518">
        <v>8077</v>
      </c>
      <c r="J1518">
        <v>23</v>
      </c>
      <c r="K1518" s="5">
        <v>243411.70850000001</v>
      </c>
      <c r="L1518" s="6">
        <v>6141.6323579999998</v>
      </c>
      <c r="M1518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  <row r="1519" spans="1:13" x14ac:dyDescent="0.2">
      <c r="A1519" t="s">
        <v>1021</v>
      </c>
      <c r="B1519" t="s">
        <v>24</v>
      </c>
      <c r="C1519">
        <v>6</v>
      </c>
      <c r="D1519" s="6">
        <v>95546.11</v>
      </c>
      <c r="E1519" s="6">
        <v>31168542056.630001</v>
      </c>
      <c r="F1519">
        <v>30</v>
      </c>
      <c r="G1519" t="s">
        <v>13</v>
      </c>
      <c r="H1519">
        <v>2013</v>
      </c>
      <c r="I1519">
        <v>7605</v>
      </c>
      <c r="J1519">
        <v>12</v>
      </c>
      <c r="K1519" s="5">
        <v>326213.67920000001</v>
      </c>
      <c r="L1519" s="6">
        <v>3184.8701740000001</v>
      </c>
      <c r="M1519" t="str">
        <f>IF(OR(DatosTotal2[[#This Row],[Valuation (K USD)]]&gt;30000000000, DatosTotal2[[#This Row],[ROI (%)]]&gt;500000, DatosTotal2[[#This Row],[Average investment per round (K USD) ]]&gt;20000), "High Growth", "Typical Growth")</f>
        <v>High Growth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61694-52AB-B043-8483-AF9C38176C6C}">
  <dimension ref="A1:M3"/>
  <sheetViews>
    <sheetView workbookViewId="0">
      <selection sqref="A1:XFD3"/>
    </sheetView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s="6" t="s">
        <v>5028</v>
      </c>
      <c r="E1" s="6" t="s">
        <v>5029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s="5" t="s">
        <v>5031</v>
      </c>
      <c r="L1" s="6" t="s">
        <v>5032</v>
      </c>
      <c r="M1" s="6" t="s">
        <v>5036</v>
      </c>
    </row>
    <row r="2" spans="1:13" x14ac:dyDescent="0.2">
      <c r="A2" t="s">
        <v>4833</v>
      </c>
      <c r="B2" t="s">
        <v>42</v>
      </c>
      <c r="C2">
        <v>5</v>
      </c>
      <c r="D2" s="6">
        <v>346.95</v>
      </c>
      <c r="E2" s="6">
        <v>82815551265.550003</v>
      </c>
      <c r="F2">
        <v>32</v>
      </c>
      <c r="G2" t="s">
        <v>13</v>
      </c>
      <c r="H2">
        <v>2016</v>
      </c>
      <c r="I2">
        <v>12668</v>
      </c>
      <c r="J2">
        <v>9</v>
      </c>
      <c r="K2" s="5">
        <v>238699278.90000001</v>
      </c>
      <c r="L2" s="7">
        <v>10.842035129999999</v>
      </c>
      <c r="M2" t="s">
        <v>5037</v>
      </c>
    </row>
    <row r="3" spans="1:13" x14ac:dyDescent="0.2">
      <c r="A3" t="s">
        <v>829</v>
      </c>
      <c r="B3" t="s">
        <v>42</v>
      </c>
      <c r="C3">
        <v>1</v>
      </c>
      <c r="D3" s="6">
        <v>11.03</v>
      </c>
      <c r="E3" s="6">
        <v>1722547165.74</v>
      </c>
      <c r="F3">
        <v>2</v>
      </c>
      <c r="G3" t="s">
        <v>16</v>
      </c>
      <c r="H3">
        <v>2018</v>
      </c>
      <c r="I3">
        <v>2246</v>
      </c>
      <c r="J3">
        <v>7</v>
      </c>
      <c r="K3" s="5">
        <v>156224517.69999999</v>
      </c>
      <c r="L3" s="7">
        <v>5.5130499999999998</v>
      </c>
      <c r="M3" t="s">
        <v>5037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0DD7F-AFA0-1040-82C3-3A2134621361}">
  <sheetPr codeName="Hoja4"/>
  <dimension ref="A2:N20"/>
  <sheetViews>
    <sheetView workbookViewId="0">
      <selection activeCell="B17" sqref="B17"/>
    </sheetView>
  </sheetViews>
  <sheetFormatPr baseColWidth="10" defaultRowHeight="16" x14ac:dyDescent="0.2"/>
  <cols>
    <col min="1" max="1" width="24.1640625" bestFit="1" customWidth="1"/>
    <col min="2" max="2" width="30.6640625" bestFit="1" customWidth="1"/>
    <col min="3" max="3" width="22.33203125" bestFit="1" customWidth="1"/>
    <col min="4" max="4" width="14.83203125" bestFit="1" customWidth="1"/>
    <col min="5" max="5" width="34.1640625" bestFit="1" customWidth="1"/>
    <col min="6" max="6" width="15" bestFit="1" customWidth="1"/>
    <col min="9" max="9" width="24.1640625" bestFit="1" customWidth="1"/>
    <col min="10" max="10" width="30.6640625" bestFit="1" customWidth="1"/>
    <col min="11" max="11" width="22.33203125" bestFit="1" customWidth="1"/>
    <col min="12" max="12" width="14.83203125" bestFit="1" customWidth="1"/>
    <col min="13" max="13" width="34.1640625" bestFit="1" customWidth="1"/>
    <col min="14" max="14" width="10.6640625" bestFit="1" customWidth="1"/>
  </cols>
  <sheetData>
    <row r="2" spans="1:14" x14ac:dyDescent="0.2">
      <c r="A2" s="2" t="s">
        <v>5036</v>
      </c>
      <c r="B2" t="s">
        <v>5058</v>
      </c>
    </row>
    <row r="3" spans="1:14" x14ac:dyDescent="0.2">
      <c r="A3" s="3" t="s">
        <v>5037</v>
      </c>
      <c r="B3" s="4">
        <v>0.30399999999999999</v>
      </c>
    </row>
    <row r="4" spans="1:14" x14ac:dyDescent="0.2">
      <c r="A4" s="3" t="s">
        <v>5038</v>
      </c>
      <c r="B4" s="4">
        <v>0.69599999999999995</v>
      </c>
    </row>
    <row r="5" spans="1:14" x14ac:dyDescent="0.2">
      <c r="A5" s="3" t="s">
        <v>5027</v>
      </c>
      <c r="B5" s="4">
        <v>1</v>
      </c>
    </row>
    <row r="14" spans="1:14" ht="22" x14ac:dyDescent="0.3">
      <c r="A14" s="12" t="s">
        <v>5061</v>
      </c>
      <c r="I14" s="12" t="s">
        <v>5069</v>
      </c>
    </row>
    <row r="15" spans="1:14" x14ac:dyDescent="0.2">
      <c r="A15" t="s">
        <v>5059</v>
      </c>
      <c r="B15" t="s">
        <v>5060</v>
      </c>
      <c r="C15" t="s">
        <v>5062</v>
      </c>
      <c r="D15" t="s">
        <v>5063</v>
      </c>
      <c r="I15" t="s">
        <v>5059</v>
      </c>
      <c r="J15" t="s">
        <v>5060</v>
      </c>
      <c r="K15" t="s">
        <v>5062</v>
      </c>
      <c r="L15" t="s">
        <v>5063</v>
      </c>
    </row>
    <row r="16" spans="1:14" x14ac:dyDescent="0.2">
      <c r="A16" t="s">
        <v>5064</v>
      </c>
      <c r="B16" t="s">
        <v>5065</v>
      </c>
      <c r="C16" t="s">
        <v>5066</v>
      </c>
      <c r="D16" s="14" t="s">
        <v>5067</v>
      </c>
      <c r="E16" t="s">
        <v>5068</v>
      </c>
      <c r="F16" t="s">
        <v>5092</v>
      </c>
      <c r="I16" t="s">
        <v>5064</v>
      </c>
      <c r="J16" t="s">
        <v>5065</v>
      </c>
      <c r="K16" t="s">
        <v>5066</v>
      </c>
      <c r="L16" s="14" t="s">
        <v>5067</v>
      </c>
      <c r="M16" t="s">
        <v>5068</v>
      </c>
      <c r="N16" t="s">
        <v>5070</v>
      </c>
    </row>
    <row r="17" spans="1:14" x14ac:dyDescent="0.2">
      <c r="A17" s="1">
        <v>30.357471264367817</v>
      </c>
      <c r="B17" s="10">
        <v>205427.05063218393</v>
      </c>
      <c r="C17" s="10">
        <v>8427954616.3732853</v>
      </c>
      <c r="D17" s="10">
        <v>100066.93899662515</v>
      </c>
      <c r="E17" s="10">
        <v>7418.7145944415306</v>
      </c>
      <c r="F17">
        <v>13.449712643678161</v>
      </c>
      <c r="I17" s="1">
        <v>14.513833992094861</v>
      </c>
      <c r="J17" s="10">
        <v>261260.96142292515</v>
      </c>
      <c r="K17" s="10">
        <v>17320835245.890865</v>
      </c>
      <c r="L17" s="10">
        <v>799009.02110600215</v>
      </c>
      <c r="M17" s="10">
        <v>46150.19868989072</v>
      </c>
      <c r="N17" s="1">
        <v>13.477602108036891</v>
      </c>
    </row>
    <row r="19" spans="1:14" x14ac:dyDescent="0.2">
      <c r="A19" s="1">
        <f>+GETPIVOTDATA("Number of Investors",$A$16)</f>
        <v>30.357471264367817</v>
      </c>
      <c r="B19" s="10">
        <f>+GETPIVOTDATA("Investment Amount (K USD) ",$B$16)</f>
        <v>205427.05063218393</v>
      </c>
      <c r="C19" s="10">
        <f>GETPIVOTDATA("Valuation (K USD)",$C$16)</f>
        <v>8427954616.3732853</v>
      </c>
      <c r="D19" s="6">
        <f>GETPIVOTDATA("ROI (%)",$D$16)</f>
        <v>100066.93899662515</v>
      </c>
      <c r="E19" s="6">
        <f>GETPIVOTDATA("Average investment per round (K USD) ",$E$16)</f>
        <v>7418.7145944415306</v>
      </c>
      <c r="F19" s="1">
        <f>GETPIVOTDATA("Age",$F$16)</f>
        <v>13.449712643678161</v>
      </c>
      <c r="I19" s="1">
        <f>GETPIVOTDATA("Number of Investors",$I$16)</f>
        <v>14.513833992094861</v>
      </c>
      <c r="J19" s="10">
        <f>GETPIVOTDATA("Investment Amount (K USD) ",$J$16)</f>
        <v>261260.96142292515</v>
      </c>
      <c r="K19" s="10">
        <f>GETPIVOTDATA("Valuation (K USD)",$K$16)</f>
        <v>17320835245.890865</v>
      </c>
      <c r="L19" s="10">
        <f>GETPIVOTDATA("ROI (%)",$L$16)</f>
        <v>799009.02110600215</v>
      </c>
      <c r="M19" s="10">
        <f>GETPIVOTDATA("Average investment per round (K USD) ",$M$16)</f>
        <v>46150.19868989072</v>
      </c>
      <c r="N19" s="1">
        <f>GETPIVOTDATA("Old",$N$16)</f>
        <v>13.477602108036891</v>
      </c>
    </row>
    <row r="20" spans="1:14" x14ac:dyDescent="0.2">
      <c r="A20" s="1"/>
      <c r="B20" s="10"/>
      <c r="C20" s="10"/>
      <c r="D20" s="6"/>
      <c r="E20" s="6"/>
    </row>
  </sheetData>
  <pageMargins left="0.7" right="0.7" top="0.75" bottom="0.75" header="0.3" footer="0.3"/>
  <pageSetup paperSize="9" orientation="portrait" horizontalDpi="0" verticalDpi="0"/>
  <drawing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FB7E-3ACC-9F48-9D30-853055E62C55}">
  <sheetPr codeName="Hoja5"/>
  <dimension ref="A1:J89"/>
  <sheetViews>
    <sheetView topLeftCell="A58" workbookViewId="0">
      <selection activeCell="H93" sqref="H93"/>
    </sheetView>
  </sheetViews>
  <sheetFormatPr baseColWidth="10" defaultRowHeight="16" x14ac:dyDescent="0.2"/>
  <cols>
    <col min="1" max="1" width="21.5" bestFit="1" customWidth="1"/>
    <col min="2" max="2" width="19.83203125" bestFit="1" customWidth="1"/>
    <col min="3" max="3" width="10.83203125" bestFit="1" customWidth="1"/>
    <col min="4" max="5" width="11.83203125" bestFit="1" customWidth="1"/>
    <col min="6" max="6" width="11.5" bestFit="1" customWidth="1"/>
    <col min="7" max="7" width="12.33203125" customWidth="1"/>
    <col min="8" max="8" width="10.1640625" bestFit="1" customWidth="1"/>
    <col min="9" max="12" width="15.1640625" bestFit="1" customWidth="1"/>
    <col min="13" max="13" width="12.83203125" bestFit="1" customWidth="1"/>
    <col min="14" max="14" width="11.83203125" bestFit="1" customWidth="1"/>
    <col min="15" max="15" width="21.5" bestFit="1" customWidth="1"/>
    <col min="16" max="16" width="27.6640625" bestFit="1" customWidth="1"/>
    <col min="17" max="17" width="10.83203125" bestFit="1" customWidth="1"/>
    <col min="18" max="19" width="11.83203125" bestFit="1" customWidth="1"/>
    <col min="20" max="20" width="11.5" bestFit="1" customWidth="1"/>
    <col min="21" max="21" width="6.5" bestFit="1" customWidth="1"/>
    <col min="22" max="22" width="21.5" bestFit="1" customWidth="1"/>
    <col min="23" max="23" width="21.1640625" bestFit="1" customWidth="1"/>
    <col min="24" max="27" width="15.1640625" bestFit="1" customWidth="1"/>
    <col min="28" max="28" width="12.83203125" bestFit="1" customWidth="1"/>
    <col min="29" max="29" width="11.83203125" bestFit="1" customWidth="1"/>
    <col min="30" max="30" width="21.5" bestFit="1" customWidth="1"/>
    <col min="31" max="31" width="21.1640625" bestFit="1" customWidth="1"/>
    <col min="32" max="32" width="7.5" bestFit="1" customWidth="1"/>
    <col min="33" max="33" width="10.1640625" bestFit="1" customWidth="1"/>
    <col min="34" max="34" width="11.5" bestFit="1" customWidth="1"/>
    <col min="35" max="35" width="7" bestFit="1" customWidth="1"/>
    <col min="36" max="36" width="7.33203125" bestFit="1" customWidth="1"/>
    <col min="37" max="37" width="10.5" bestFit="1" customWidth="1"/>
    <col min="38" max="38" width="5.1640625" bestFit="1" customWidth="1"/>
    <col min="39" max="39" width="11.5" bestFit="1" customWidth="1"/>
    <col min="40" max="40" width="11.83203125" bestFit="1" customWidth="1"/>
    <col min="41" max="41" width="21.5" bestFit="1" customWidth="1"/>
    <col min="42" max="42" width="21.1640625" bestFit="1" customWidth="1"/>
    <col min="43" max="46" width="5.83203125" bestFit="1" customWidth="1"/>
    <col min="47" max="47" width="11.5" bestFit="1" customWidth="1"/>
    <col min="48" max="48" width="11.1640625" bestFit="1" customWidth="1"/>
    <col min="49" max="49" width="21.1640625" bestFit="1" customWidth="1"/>
    <col min="50" max="50" width="11.1640625" bestFit="1" customWidth="1"/>
    <col min="51" max="51" width="21.1640625" bestFit="1" customWidth="1"/>
    <col min="52" max="52" width="15.5" bestFit="1" customWidth="1"/>
    <col min="53" max="53" width="25.6640625" bestFit="1" customWidth="1"/>
  </cols>
  <sheetData>
    <row r="1" spans="1:6" x14ac:dyDescent="0.2">
      <c r="A1" s="8" t="s">
        <v>5035</v>
      </c>
    </row>
    <row r="2" spans="1:6" x14ac:dyDescent="0.2">
      <c r="A2" s="2" t="s">
        <v>5026</v>
      </c>
      <c r="B2" s="2" t="s">
        <v>5071</v>
      </c>
    </row>
    <row r="3" spans="1:6" x14ac:dyDescent="0.2">
      <c r="A3" s="2" t="s">
        <v>5072</v>
      </c>
      <c r="B3" t="s">
        <v>5039</v>
      </c>
      <c r="C3" t="s">
        <v>5040</v>
      </c>
      <c r="D3" t="s">
        <v>5041</v>
      </c>
      <c r="E3" t="s">
        <v>5042</v>
      </c>
      <c r="F3" t="s">
        <v>5027</v>
      </c>
    </row>
    <row r="4" spans="1:6" x14ac:dyDescent="0.2">
      <c r="A4" s="3" t="s">
        <v>5043</v>
      </c>
      <c r="B4" s="16">
        <v>5.4013503375843958E-2</v>
      </c>
      <c r="C4" s="16">
        <v>5.5758683729433274E-2</v>
      </c>
      <c r="D4" s="16">
        <v>7.647907647907648E-2</v>
      </c>
      <c r="E4" s="16">
        <v>0.11666666666666667</v>
      </c>
      <c r="F4" s="4">
        <v>6.5517241379310351E-2</v>
      </c>
    </row>
    <row r="5" spans="1:6" x14ac:dyDescent="0.2">
      <c r="A5" s="3" t="s">
        <v>5044</v>
      </c>
      <c r="B5" s="16">
        <v>0.15528882220555137</v>
      </c>
      <c r="C5" s="16">
        <v>0.10786106032906764</v>
      </c>
      <c r="D5" s="16">
        <v>0.1774891774891775</v>
      </c>
      <c r="E5" s="16">
        <v>0.38055555555555554</v>
      </c>
      <c r="F5" s="4">
        <v>0.16810344827586207</v>
      </c>
    </row>
    <row r="6" spans="1:6" x14ac:dyDescent="0.2">
      <c r="A6" s="3" t="s">
        <v>5045</v>
      </c>
      <c r="B6" s="16">
        <v>0.20555138784696175</v>
      </c>
      <c r="C6" s="16">
        <v>0.20109689213893966</v>
      </c>
      <c r="D6" s="16">
        <v>0.3318903318903319</v>
      </c>
      <c r="E6" s="16">
        <v>0.4777777777777778</v>
      </c>
      <c r="F6" s="4">
        <v>0.25747126436781609</v>
      </c>
    </row>
    <row r="7" spans="1:6" x14ac:dyDescent="0.2">
      <c r="A7" s="3" t="s">
        <v>5046</v>
      </c>
      <c r="B7" s="16">
        <v>0.2603150787696924</v>
      </c>
      <c r="C7" s="16">
        <v>0.27970749542961609</v>
      </c>
      <c r="D7" s="16">
        <v>0.32611832611832614</v>
      </c>
      <c r="E7" s="16">
        <v>2.5000000000000001E-2</v>
      </c>
      <c r="F7" s="4">
        <v>0.25517241379310346</v>
      </c>
    </row>
    <row r="8" spans="1:6" x14ac:dyDescent="0.2">
      <c r="A8" s="3" t="s">
        <v>5047</v>
      </c>
      <c r="B8" s="16">
        <v>0.32483120780195046</v>
      </c>
      <c r="C8" s="16">
        <v>0.3555758683729433</v>
      </c>
      <c r="D8" s="16">
        <v>8.8023088023088017E-2</v>
      </c>
      <c r="E8" s="16">
        <v>0</v>
      </c>
      <c r="F8" s="4">
        <v>0.25373563218390804</v>
      </c>
    </row>
    <row r="9" spans="1:6" x14ac:dyDescent="0.2">
      <c r="A9" s="3" t="s">
        <v>5027</v>
      </c>
      <c r="B9" s="16">
        <v>1</v>
      </c>
      <c r="C9" s="16">
        <v>1</v>
      </c>
      <c r="D9" s="16">
        <v>1</v>
      </c>
      <c r="E9" s="16">
        <v>1</v>
      </c>
      <c r="F9" s="16">
        <v>1</v>
      </c>
    </row>
    <row r="17" spans="1:7" x14ac:dyDescent="0.2">
      <c r="A17" s="11" t="s">
        <v>5034</v>
      </c>
    </row>
    <row r="18" spans="1:7" x14ac:dyDescent="0.2">
      <c r="A18" s="2" t="s">
        <v>5026</v>
      </c>
      <c r="B18" s="2" t="s">
        <v>5073</v>
      </c>
    </row>
    <row r="19" spans="1:7" x14ac:dyDescent="0.2">
      <c r="A19" s="2" t="s">
        <v>5074</v>
      </c>
      <c r="B19" s="13" t="s">
        <v>5048</v>
      </c>
      <c r="C19" s="13" t="s">
        <v>5049</v>
      </c>
      <c r="D19" s="13" t="s">
        <v>5050</v>
      </c>
      <c r="E19" s="13" t="s">
        <v>5051</v>
      </c>
      <c r="F19" s="13" t="s">
        <v>5052</v>
      </c>
      <c r="G19" s="13" t="s">
        <v>5027</v>
      </c>
    </row>
    <row r="20" spans="1:7" x14ac:dyDescent="0.2">
      <c r="A20" s="9" t="s">
        <v>5048</v>
      </c>
      <c r="B20" s="4">
        <v>0.1153104512148091</v>
      </c>
      <c r="C20" s="4">
        <v>0.68902439024390238</v>
      </c>
      <c r="D20" s="4">
        <v>0.9051094890510949</v>
      </c>
      <c r="E20" s="4">
        <v>1</v>
      </c>
      <c r="F20" s="4">
        <v>1</v>
      </c>
      <c r="G20" s="4">
        <v>0.31867816091954021</v>
      </c>
    </row>
    <row r="21" spans="1:7" x14ac:dyDescent="0.2">
      <c r="A21" s="9" t="s">
        <v>5049</v>
      </c>
      <c r="B21" s="4">
        <v>0.24141920555341304</v>
      </c>
      <c r="C21" s="4">
        <v>0.31097560975609756</v>
      </c>
      <c r="D21" s="4">
        <v>9.4890510948905105E-2</v>
      </c>
      <c r="E21" s="4">
        <v>0</v>
      </c>
      <c r="F21" s="4">
        <v>0</v>
      </c>
      <c r="G21" s="4">
        <v>0.20201149425287357</v>
      </c>
    </row>
    <row r="22" spans="1:7" x14ac:dyDescent="0.2">
      <c r="A22" s="9" t="s">
        <v>5050</v>
      </c>
      <c r="B22" s="4">
        <v>0.24566139606633244</v>
      </c>
      <c r="C22" s="4">
        <v>0</v>
      </c>
      <c r="D22" s="4">
        <v>0</v>
      </c>
      <c r="E22" s="4">
        <v>0</v>
      </c>
      <c r="F22" s="4">
        <v>0</v>
      </c>
      <c r="G22" s="4">
        <v>0.18304597701149425</v>
      </c>
    </row>
    <row r="23" spans="1:7" x14ac:dyDescent="0.2">
      <c r="A23" s="9" t="s">
        <v>5051</v>
      </c>
      <c r="B23" s="4">
        <v>0.22869263401465484</v>
      </c>
      <c r="C23" s="4">
        <v>0</v>
      </c>
      <c r="D23" s="4">
        <v>0</v>
      </c>
      <c r="E23" s="4">
        <v>0</v>
      </c>
      <c r="F23" s="4">
        <v>0</v>
      </c>
      <c r="G23" s="4">
        <v>0.1704022988505747</v>
      </c>
    </row>
    <row r="24" spans="1:7" x14ac:dyDescent="0.2">
      <c r="A24" s="9" t="s">
        <v>5052</v>
      </c>
      <c r="B24" s="4">
        <v>0.16891631315079059</v>
      </c>
      <c r="C24" s="4">
        <v>0</v>
      </c>
      <c r="D24" s="4">
        <v>0</v>
      </c>
      <c r="E24" s="4">
        <v>0</v>
      </c>
      <c r="F24" s="4">
        <v>0</v>
      </c>
      <c r="G24" s="4">
        <v>0.12586206896551724</v>
      </c>
    </row>
    <row r="25" spans="1:7" x14ac:dyDescent="0.2">
      <c r="A25" s="9" t="s">
        <v>5027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</row>
    <row r="32" spans="1:7" x14ac:dyDescent="0.2">
      <c r="A32" s="17" t="s">
        <v>5075</v>
      </c>
    </row>
    <row r="33" spans="1:6" x14ac:dyDescent="0.2">
      <c r="A33" s="2" t="s">
        <v>5026</v>
      </c>
      <c r="B33" s="2" t="s">
        <v>5078</v>
      </c>
    </row>
    <row r="34" spans="1:6" x14ac:dyDescent="0.2">
      <c r="A34" s="2" t="s">
        <v>1</v>
      </c>
      <c r="B34" t="s">
        <v>5039</v>
      </c>
      <c r="C34" t="s">
        <v>5040</v>
      </c>
      <c r="D34" t="s">
        <v>5041</v>
      </c>
      <c r="E34" t="s">
        <v>5042</v>
      </c>
      <c r="F34" t="s">
        <v>5027</v>
      </c>
    </row>
    <row r="35" spans="1:6" x14ac:dyDescent="0.2">
      <c r="A35" s="3" t="s">
        <v>24</v>
      </c>
      <c r="B35">
        <v>161</v>
      </c>
      <c r="C35">
        <v>164</v>
      </c>
      <c r="D35">
        <v>93</v>
      </c>
      <c r="E35">
        <v>54</v>
      </c>
      <c r="F35">
        <v>472</v>
      </c>
    </row>
    <row r="36" spans="1:6" x14ac:dyDescent="0.2">
      <c r="A36" s="3" t="s">
        <v>32</v>
      </c>
      <c r="B36">
        <v>170</v>
      </c>
      <c r="C36">
        <v>150</v>
      </c>
      <c r="D36">
        <v>78</v>
      </c>
      <c r="E36">
        <v>47</v>
      </c>
      <c r="F36">
        <v>445</v>
      </c>
    </row>
    <row r="37" spans="1:6" x14ac:dyDescent="0.2">
      <c r="A37" s="3" t="s">
        <v>12</v>
      </c>
      <c r="B37">
        <v>161</v>
      </c>
      <c r="C37">
        <v>148</v>
      </c>
      <c r="D37">
        <v>93</v>
      </c>
      <c r="E37">
        <v>37</v>
      </c>
      <c r="F37">
        <v>439</v>
      </c>
    </row>
    <row r="38" spans="1:6" x14ac:dyDescent="0.2">
      <c r="A38" s="3" t="s">
        <v>9</v>
      </c>
      <c r="B38">
        <v>166</v>
      </c>
      <c r="C38">
        <v>139</v>
      </c>
      <c r="D38">
        <v>89</v>
      </c>
      <c r="E38">
        <v>41</v>
      </c>
      <c r="F38">
        <v>435</v>
      </c>
    </row>
    <row r="39" spans="1:6" x14ac:dyDescent="0.2">
      <c r="A39" s="3" t="s">
        <v>18</v>
      </c>
      <c r="B39">
        <v>158</v>
      </c>
      <c r="C39">
        <v>136</v>
      </c>
      <c r="D39">
        <v>84</v>
      </c>
      <c r="E39">
        <v>52</v>
      </c>
      <c r="F39">
        <v>430</v>
      </c>
    </row>
    <row r="40" spans="1:6" x14ac:dyDescent="0.2">
      <c r="A40" s="3" t="s">
        <v>15</v>
      </c>
      <c r="B40">
        <v>182</v>
      </c>
      <c r="C40">
        <v>112</v>
      </c>
      <c r="D40">
        <v>77</v>
      </c>
      <c r="E40">
        <v>50</v>
      </c>
      <c r="F40">
        <v>421</v>
      </c>
    </row>
    <row r="41" spans="1:6" x14ac:dyDescent="0.2">
      <c r="A41" s="3" t="s">
        <v>49</v>
      </c>
      <c r="B41">
        <v>165</v>
      </c>
      <c r="C41">
        <v>115</v>
      </c>
      <c r="D41">
        <v>96</v>
      </c>
      <c r="E41">
        <v>43</v>
      </c>
      <c r="F41">
        <v>419</v>
      </c>
    </row>
    <row r="42" spans="1:6" x14ac:dyDescent="0.2">
      <c r="A42" s="3" t="s">
        <v>42</v>
      </c>
      <c r="B42">
        <v>170</v>
      </c>
      <c r="C42">
        <v>130</v>
      </c>
      <c r="D42">
        <v>83</v>
      </c>
      <c r="E42">
        <v>36</v>
      </c>
      <c r="F42">
        <v>419</v>
      </c>
    </row>
    <row r="43" spans="1:6" x14ac:dyDescent="0.2">
      <c r="A43" s="3" t="s">
        <v>5027</v>
      </c>
      <c r="B43">
        <v>1333</v>
      </c>
      <c r="C43">
        <v>1094</v>
      </c>
      <c r="D43">
        <v>693</v>
      </c>
      <c r="E43">
        <v>360</v>
      </c>
      <c r="F43">
        <v>3480</v>
      </c>
    </row>
    <row r="47" spans="1:6" x14ac:dyDescent="0.2">
      <c r="A47" t="s">
        <v>5076</v>
      </c>
    </row>
    <row r="48" spans="1:6" x14ac:dyDescent="0.2">
      <c r="A48" s="2" t="s">
        <v>5026</v>
      </c>
      <c r="B48" s="2" t="s">
        <v>5033</v>
      </c>
    </row>
    <row r="49" spans="1:7" x14ac:dyDescent="0.2">
      <c r="A49" s="2" t="s">
        <v>5030</v>
      </c>
      <c r="B49" s="13" t="s">
        <v>5048</v>
      </c>
      <c r="C49" s="13" t="s">
        <v>5049</v>
      </c>
      <c r="D49" s="13" t="s">
        <v>5050</v>
      </c>
      <c r="E49" s="13" t="s">
        <v>5051</v>
      </c>
      <c r="F49" s="13" t="s">
        <v>5052</v>
      </c>
      <c r="G49" s="13" t="s">
        <v>5027</v>
      </c>
    </row>
    <row r="50" spans="1:7" x14ac:dyDescent="0.2">
      <c r="A50" s="3" t="s">
        <v>24</v>
      </c>
      <c r="B50">
        <v>345</v>
      </c>
      <c r="C50">
        <v>29</v>
      </c>
      <c r="D50">
        <v>44</v>
      </c>
      <c r="E50">
        <v>32</v>
      </c>
      <c r="F50">
        <v>22</v>
      </c>
      <c r="G50">
        <v>472</v>
      </c>
    </row>
    <row r="51" spans="1:7" x14ac:dyDescent="0.2">
      <c r="A51" s="3" t="s">
        <v>32</v>
      </c>
      <c r="B51">
        <v>341</v>
      </c>
      <c r="C51">
        <v>20</v>
      </c>
      <c r="D51">
        <v>30</v>
      </c>
      <c r="E51">
        <v>35</v>
      </c>
      <c r="F51">
        <v>19</v>
      </c>
      <c r="G51">
        <v>445</v>
      </c>
    </row>
    <row r="52" spans="1:7" x14ac:dyDescent="0.2">
      <c r="A52" s="3" t="s">
        <v>12</v>
      </c>
      <c r="B52">
        <v>327</v>
      </c>
      <c r="C52">
        <v>20</v>
      </c>
      <c r="D52">
        <v>34</v>
      </c>
      <c r="E52">
        <v>27</v>
      </c>
      <c r="F52">
        <v>31</v>
      </c>
      <c r="G52">
        <v>439</v>
      </c>
    </row>
    <row r="53" spans="1:7" x14ac:dyDescent="0.2">
      <c r="A53" s="3" t="s">
        <v>9</v>
      </c>
      <c r="B53">
        <v>330</v>
      </c>
      <c r="C53">
        <v>17</v>
      </c>
      <c r="D53">
        <v>32</v>
      </c>
      <c r="E53">
        <v>29</v>
      </c>
      <c r="F53">
        <v>27</v>
      </c>
      <c r="G53">
        <v>435</v>
      </c>
    </row>
    <row r="54" spans="1:7" x14ac:dyDescent="0.2">
      <c r="A54" s="3" t="s">
        <v>18</v>
      </c>
      <c r="B54">
        <v>325</v>
      </c>
      <c r="C54">
        <v>8</v>
      </c>
      <c r="D54">
        <v>38</v>
      </c>
      <c r="E54">
        <v>29</v>
      </c>
      <c r="F54">
        <v>30</v>
      </c>
      <c r="G54">
        <v>430</v>
      </c>
    </row>
    <row r="55" spans="1:7" x14ac:dyDescent="0.2">
      <c r="A55" s="3" t="s">
        <v>15</v>
      </c>
      <c r="B55">
        <v>299</v>
      </c>
      <c r="C55">
        <v>21</v>
      </c>
      <c r="D55">
        <v>29</v>
      </c>
      <c r="E55">
        <v>31</v>
      </c>
      <c r="F55">
        <v>41</v>
      </c>
      <c r="G55">
        <v>421</v>
      </c>
    </row>
    <row r="56" spans="1:7" x14ac:dyDescent="0.2">
      <c r="A56" s="3" t="s">
        <v>49</v>
      </c>
      <c r="B56">
        <v>310</v>
      </c>
      <c r="C56">
        <v>21</v>
      </c>
      <c r="D56">
        <v>37</v>
      </c>
      <c r="E56">
        <v>21</v>
      </c>
      <c r="F56">
        <v>30</v>
      </c>
      <c r="G56">
        <v>419</v>
      </c>
    </row>
    <row r="57" spans="1:7" x14ac:dyDescent="0.2">
      <c r="A57" s="3" t="s">
        <v>42</v>
      </c>
      <c r="B57">
        <v>316</v>
      </c>
      <c r="C57">
        <v>28</v>
      </c>
      <c r="D57">
        <v>30</v>
      </c>
      <c r="E57">
        <v>23</v>
      </c>
      <c r="F57">
        <v>22</v>
      </c>
      <c r="G57">
        <v>419</v>
      </c>
    </row>
    <row r="58" spans="1:7" x14ac:dyDescent="0.2">
      <c r="A58" s="3" t="s">
        <v>5027</v>
      </c>
      <c r="B58">
        <v>2593</v>
      </c>
      <c r="C58">
        <v>164</v>
      </c>
      <c r="D58">
        <v>274</v>
      </c>
      <c r="E58">
        <v>227</v>
      </c>
      <c r="F58">
        <v>222</v>
      </c>
      <c r="G58">
        <v>3480</v>
      </c>
    </row>
    <row r="63" spans="1:7" x14ac:dyDescent="0.2">
      <c r="A63" s="3" t="s">
        <v>5077</v>
      </c>
      <c r="C63" s="18" t="s">
        <v>5079</v>
      </c>
    </row>
    <row r="64" spans="1:7" x14ac:dyDescent="0.2">
      <c r="A64" s="2" t="s">
        <v>5026</v>
      </c>
      <c r="B64" s="2" t="s">
        <v>5033</v>
      </c>
    </row>
    <row r="65" spans="1:10" x14ac:dyDescent="0.2">
      <c r="A65" s="2" t="s">
        <v>5030</v>
      </c>
      <c r="B65" t="s">
        <v>49</v>
      </c>
      <c r="C65" t="s">
        <v>42</v>
      </c>
      <c r="D65" t="s">
        <v>9</v>
      </c>
      <c r="E65" t="s">
        <v>32</v>
      </c>
      <c r="F65" t="s">
        <v>15</v>
      </c>
      <c r="G65" t="s">
        <v>18</v>
      </c>
      <c r="H65" t="s">
        <v>24</v>
      </c>
      <c r="I65" t="s">
        <v>12</v>
      </c>
      <c r="J65" t="s">
        <v>5027</v>
      </c>
    </row>
    <row r="66" spans="1:10" x14ac:dyDescent="0.2">
      <c r="A66" s="3" t="s">
        <v>37</v>
      </c>
      <c r="B66">
        <v>42</v>
      </c>
      <c r="C66">
        <v>42</v>
      </c>
      <c r="D66">
        <v>33</v>
      </c>
      <c r="E66">
        <v>49</v>
      </c>
      <c r="F66">
        <v>48</v>
      </c>
      <c r="G66">
        <v>52</v>
      </c>
      <c r="H66">
        <v>50</v>
      </c>
      <c r="I66">
        <v>51</v>
      </c>
      <c r="J66">
        <v>367</v>
      </c>
    </row>
    <row r="67" spans="1:10" x14ac:dyDescent="0.2">
      <c r="A67" s="3" t="s">
        <v>16</v>
      </c>
      <c r="B67">
        <v>41</v>
      </c>
      <c r="C67">
        <v>51</v>
      </c>
      <c r="D67">
        <v>48</v>
      </c>
      <c r="E67">
        <v>43</v>
      </c>
      <c r="F67">
        <v>41</v>
      </c>
      <c r="G67">
        <v>38</v>
      </c>
      <c r="H67">
        <v>47</v>
      </c>
      <c r="I67">
        <v>53</v>
      </c>
      <c r="J67">
        <v>362</v>
      </c>
    </row>
    <row r="68" spans="1:10" x14ac:dyDescent="0.2">
      <c r="A68" s="3" t="s">
        <v>29</v>
      </c>
      <c r="B68">
        <v>42</v>
      </c>
      <c r="C68">
        <v>50</v>
      </c>
      <c r="D68">
        <v>47</v>
      </c>
      <c r="E68">
        <v>38</v>
      </c>
      <c r="F68">
        <v>43</v>
      </c>
      <c r="G68">
        <v>47</v>
      </c>
      <c r="H68">
        <v>43</v>
      </c>
      <c r="I68">
        <v>46</v>
      </c>
      <c r="J68">
        <v>356</v>
      </c>
    </row>
    <row r="69" spans="1:10" x14ac:dyDescent="0.2">
      <c r="A69" s="3" t="s">
        <v>13</v>
      </c>
      <c r="B69">
        <v>48</v>
      </c>
      <c r="C69">
        <v>35</v>
      </c>
      <c r="D69">
        <v>44</v>
      </c>
      <c r="E69">
        <v>50</v>
      </c>
      <c r="F69">
        <v>51</v>
      </c>
      <c r="G69">
        <v>44</v>
      </c>
      <c r="H69">
        <v>46</v>
      </c>
      <c r="I69">
        <v>37</v>
      </c>
      <c r="J69">
        <v>355</v>
      </c>
    </row>
    <row r="70" spans="1:10" x14ac:dyDescent="0.2">
      <c r="A70" s="3" t="s">
        <v>27</v>
      </c>
      <c r="B70">
        <v>48</v>
      </c>
      <c r="C70">
        <v>40</v>
      </c>
      <c r="D70">
        <v>52</v>
      </c>
      <c r="E70">
        <v>37</v>
      </c>
      <c r="F70">
        <v>43</v>
      </c>
      <c r="G70">
        <v>45</v>
      </c>
      <c r="H70">
        <v>41</v>
      </c>
      <c r="I70">
        <v>46</v>
      </c>
      <c r="J70">
        <v>352</v>
      </c>
    </row>
    <row r="71" spans="1:10" x14ac:dyDescent="0.2">
      <c r="A71" s="3" t="s">
        <v>10</v>
      </c>
      <c r="B71">
        <v>54</v>
      </c>
      <c r="C71">
        <v>42</v>
      </c>
      <c r="D71">
        <v>50</v>
      </c>
      <c r="E71">
        <v>43</v>
      </c>
      <c r="F71">
        <v>40</v>
      </c>
      <c r="G71">
        <v>36</v>
      </c>
      <c r="H71">
        <v>48</v>
      </c>
      <c r="I71">
        <v>37</v>
      </c>
      <c r="J71">
        <v>350</v>
      </c>
    </row>
    <row r="72" spans="1:10" x14ac:dyDescent="0.2">
      <c r="A72" s="3" t="s">
        <v>35</v>
      </c>
      <c r="B72">
        <v>38</v>
      </c>
      <c r="C72">
        <v>46</v>
      </c>
      <c r="D72">
        <v>51</v>
      </c>
      <c r="E72">
        <v>45</v>
      </c>
      <c r="F72">
        <v>35</v>
      </c>
      <c r="G72">
        <v>44</v>
      </c>
      <c r="H72">
        <v>44</v>
      </c>
      <c r="I72">
        <v>43</v>
      </c>
      <c r="J72">
        <v>346</v>
      </c>
    </row>
    <row r="73" spans="1:10" x14ac:dyDescent="0.2">
      <c r="A73" s="3" t="s">
        <v>19</v>
      </c>
      <c r="B73">
        <v>36</v>
      </c>
      <c r="C73">
        <v>47</v>
      </c>
      <c r="D73">
        <v>47</v>
      </c>
      <c r="E73">
        <v>54</v>
      </c>
      <c r="F73">
        <v>36</v>
      </c>
      <c r="G73">
        <v>42</v>
      </c>
      <c r="H73">
        <v>44</v>
      </c>
      <c r="I73">
        <v>38</v>
      </c>
      <c r="J73">
        <v>344</v>
      </c>
    </row>
    <row r="74" spans="1:10" x14ac:dyDescent="0.2">
      <c r="A74" s="3" t="s">
        <v>21</v>
      </c>
      <c r="B74">
        <v>36</v>
      </c>
      <c r="C74">
        <v>36</v>
      </c>
      <c r="D74">
        <v>28</v>
      </c>
      <c r="E74">
        <v>39</v>
      </c>
      <c r="F74">
        <v>44</v>
      </c>
      <c r="G74">
        <v>37</v>
      </c>
      <c r="H74">
        <v>69</v>
      </c>
      <c r="I74">
        <v>45</v>
      </c>
      <c r="J74">
        <v>334</v>
      </c>
    </row>
    <row r="75" spans="1:10" x14ac:dyDescent="0.2">
      <c r="A75" s="3" t="s">
        <v>33</v>
      </c>
      <c r="B75">
        <v>34</v>
      </c>
      <c r="C75">
        <v>30</v>
      </c>
      <c r="D75">
        <v>35</v>
      </c>
      <c r="E75">
        <v>47</v>
      </c>
      <c r="F75">
        <v>40</v>
      </c>
      <c r="G75">
        <v>45</v>
      </c>
      <c r="H75">
        <v>40</v>
      </c>
      <c r="I75">
        <v>43</v>
      </c>
      <c r="J75">
        <v>314</v>
      </c>
    </row>
    <row r="76" spans="1:10" x14ac:dyDescent="0.2">
      <c r="A76" s="3" t="s">
        <v>5027</v>
      </c>
      <c r="B76">
        <v>419</v>
      </c>
      <c r="C76">
        <v>419</v>
      </c>
      <c r="D76">
        <v>435</v>
      </c>
      <c r="E76">
        <v>445</v>
      </c>
      <c r="F76">
        <v>421</v>
      </c>
      <c r="G76">
        <v>430</v>
      </c>
      <c r="H76">
        <v>472</v>
      </c>
      <c r="I76">
        <v>439</v>
      </c>
      <c r="J76">
        <v>3480</v>
      </c>
    </row>
    <row r="82" spans="1:7" x14ac:dyDescent="0.2">
      <c r="A82" s="2" t="s">
        <v>5026</v>
      </c>
      <c r="B82" s="2" t="s">
        <v>5033</v>
      </c>
    </row>
    <row r="83" spans="1:7" x14ac:dyDescent="0.2">
      <c r="A83" s="2" t="s">
        <v>5030</v>
      </c>
      <c r="B83" t="s">
        <v>5043</v>
      </c>
      <c r="C83" t="s">
        <v>5044</v>
      </c>
      <c r="D83" t="s">
        <v>5045</v>
      </c>
      <c r="E83" t="s">
        <v>5046</v>
      </c>
      <c r="F83" t="s">
        <v>5047</v>
      </c>
      <c r="G83" t="s">
        <v>5027</v>
      </c>
    </row>
    <row r="84" spans="1:7" x14ac:dyDescent="0.2">
      <c r="A84" s="3" t="s">
        <v>5053</v>
      </c>
      <c r="B84">
        <v>27</v>
      </c>
      <c r="C84">
        <v>68</v>
      </c>
      <c r="D84">
        <v>108</v>
      </c>
      <c r="E84">
        <v>99</v>
      </c>
      <c r="F84">
        <v>116</v>
      </c>
      <c r="G84">
        <v>418</v>
      </c>
    </row>
    <row r="85" spans="1:7" x14ac:dyDescent="0.2">
      <c r="A85" s="3" t="s">
        <v>5054</v>
      </c>
      <c r="B85">
        <v>42</v>
      </c>
      <c r="C85">
        <v>125</v>
      </c>
      <c r="D85">
        <v>216</v>
      </c>
      <c r="E85">
        <v>178</v>
      </c>
      <c r="F85">
        <v>186</v>
      </c>
      <c r="G85">
        <v>747</v>
      </c>
    </row>
    <row r="86" spans="1:7" x14ac:dyDescent="0.2">
      <c r="A86" s="3" t="s">
        <v>5055</v>
      </c>
      <c r="B86">
        <v>50</v>
      </c>
      <c r="C86">
        <v>131</v>
      </c>
      <c r="D86">
        <v>186</v>
      </c>
      <c r="E86">
        <v>181</v>
      </c>
      <c r="F86">
        <v>187</v>
      </c>
      <c r="G86">
        <v>735</v>
      </c>
    </row>
    <row r="87" spans="1:7" x14ac:dyDescent="0.2">
      <c r="A87" s="3" t="s">
        <v>5056</v>
      </c>
      <c r="B87">
        <v>46</v>
      </c>
      <c r="C87">
        <v>133</v>
      </c>
      <c r="D87">
        <v>186</v>
      </c>
      <c r="E87">
        <v>192</v>
      </c>
      <c r="F87">
        <v>177</v>
      </c>
      <c r="G87">
        <v>734</v>
      </c>
    </row>
    <row r="88" spans="1:7" x14ac:dyDescent="0.2">
      <c r="A88" s="3" t="s">
        <v>5057</v>
      </c>
      <c r="B88">
        <v>63</v>
      </c>
      <c r="C88">
        <v>128</v>
      </c>
      <c r="D88">
        <v>200</v>
      </c>
      <c r="E88">
        <v>238</v>
      </c>
      <c r="F88">
        <v>217</v>
      </c>
      <c r="G88">
        <v>846</v>
      </c>
    </row>
    <row r="89" spans="1:7" x14ac:dyDescent="0.2">
      <c r="A89" s="3" t="s">
        <v>5027</v>
      </c>
      <c r="B89">
        <v>228</v>
      </c>
      <c r="C89">
        <v>585</v>
      </c>
      <c r="D89">
        <v>896</v>
      </c>
      <c r="E89">
        <v>888</v>
      </c>
      <c r="F89">
        <v>883</v>
      </c>
      <c r="G89">
        <v>3480</v>
      </c>
    </row>
  </sheetData>
  <pageMargins left="0.7" right="0.7" top="0.75" bottom="0.75" header="0.3" footer="0.3"/>
  <pageSetup paperSize="9" orientation="portrait" horizontalDpi="0" verticalDpi="0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D702-088E-0E41-A7DA-E83B15123B12}">
  <dimension ref="A1:J88"/>
  <sheetViews>
    <sheetView topLeftCell="A61" workbookViewId="0">
      <selection activeCell="A5" sqref="A5"/>
    </sheetView>
  </sheetViews>
  <sheetFormatPr baseColWidth="10" defaultRowHeight="16" x14ac:dyDescent="0.2"/>
  <cols>
    <col min="1" max="2" width="21.5" bestFit="1" customWidth="1"/>
    <col min="3" max="6" width="13.83203125" bestFit="1" customWidth="1"/>
    <col min="7" max="7" width="11.6640625" bestFit="1" customWidth="1"/>
    <col min="8" max="8" width="21.5" bestFit="1" customWidth="1"/>
    <col min="9" max="9" width="20" bestFit="1" customWidth="1"/>
    <col min="10" max="13" width="15.1640625" bestFit="1" customWidth="1"/>
    <col min="14" max="14" width="13" bestFit="1" customWidth="1"/>
    <col min="15" max="16" width="21.5" bestFit="1" customWidth="1"/>
    <col min="17" max="20" width="13.83203125" bestFit="1" customWidth="1"/>
    <col min="21" max="21" width="11.6640625" bestFit="1" customWidth="1"/>
    <col min="22" max="23" width="21.5" bestFit="1" customWidth="1"/>
    <col min="24" max="29" width="19.33203125" bestFit="1" customWidth="1"/>
    <col min="30" max="31" width="21.5" bestFit="1" customWidth="1"/>
    <col min="32" max="32" width="7.5" bestFit="1" customWidth="1"/>
    <col min="33" max="33" width="10.33203125" bestFit="1" customWidth="1"/>
    <col min="34" max="34" width="11.83203125" bestFit="1" customWidth="1"/>
    <col min="35" max="35" width="7" bestFit="1" customWidth="1"/>
    <col min="36" max="36" width="7.33203125" bestFit="1" customWidth="1"/>
    <col min="37" max="37" width="10.5" bestFit="1" customWidth="1"/>
    <col min="38" max="38" width="5.1640625" bestFit="1" customWidth="1"/>
    <col min="39" max="39" width="11.6640625" bestFit="1" customWidth="1"/>
    <col min="40" max="40" width="17.33203125" bestFit="1" customWidth="1"/>
    <col min="41" max="41" width="21.5" bestFit="1" customWidth="1"/>
    <col min="42" max="42" width="6.83203125" bestFit="1" customWidth="1"/>
    <col min="43" max="46" width="5.83203125" bestFit="1" customWidth="1"/>
    <col min="47" max="47" width="11.6640625" bestFit="1" customWidth="1"/>
    <col min="48" max="48" width="19.33203125" bestFit="1" customWidth="1"/>
    <col min="49" max="49" width="13" bestFit="1" customWidth="1"/>
    <col min="50" max="64" width="19.33203125" bestFit="1" customWidth="1"/>
    <col min="65" max="65" width="13" bestFit="1" customWidth="1"/>
  </cols>
  <sheetData>
    <row r="1" spans="1:7" x14ac:dyDescent="0.2">
      <c r="A1" s="8" t="s">
        <v>5035</v>
      </c>
    </row>
    <row r="2" spans="1:7" x14ac:dyDescent="0.2">
      <c r="A2" s="2" t="s">
        <v>5026</v>
      </c>
      <c r="B2" s="2" t="s">
        <v>5033</v>
      </c>
    </row>
    <row r="3" spans="1:7" x14ac:dyDescent="0.2">
      <c r="A3" s="2" t="s">
        <v>5030</v>
      </c>
      <c r="B3" t="s">
        <v>5048</v>
      </c>
      <c r="C3" t="s">
        <v>5049</v>
      </c>
      <c r="D3" t="s">
        <v>5050</v>
      </c>
      <c r="E3" t="s">
        <v>5051</v>
      </c>
      <c r="F3" t="s">
        <v>5052</v>
      </c>
      <c r="G3" t="s">
        <v>5027</v>
      </c>
    </row>
    <row r="4" spans="1:7" x14ac:dyDescent="0.2">
      <c r="A4" s="3" t="s">
        <v>5043</v>
      </c>
      <c r="B4">
        <v>564</v>
      </c>
      <c r="C4">
        <v>107</v>
      </c>
      <c r="D4">
        <v>32</v>
      </c>
      <c r="E4">
        <v>19</v>
      </c>
      <c r="F4">
        <v>9</v>
      </c>
      <c r="G4">
        <v>731</v>
      </c>
    </row>
    <row r="5" spans="1:7" x14ac:dyDescent="0.2">
      <c r="A5" s="3" t="s">
        <v>5044</v>
      </c>
      <c r="B5">
        <v>461</v>
      </c>
      <c r="G5">
        <v>461</v>
      </c>
    </row>
    <row r="6" spans="1:7" x14ac:dyDescent="0.2">
      <c r="A6" s="3" t="s">
        <v>5045</v>
      </c>
      <c r="B6">
        <v>118</v>
      </c>
      <c r="G6">
        <v>118</v>
      </c>
    </row>
    <row r="7" spans="1:7" x14ac:dyDescent="0.2">
      <c r="A7" s="3" t="s">
        <v>5046</v>
      </c>
      <c r="B7">
        <v>105</v>
      </c>
      <c r="G7">
        <v>105</v>
      </c>
    </row>
    <row r="8" spans="1:7" x14ac:dyDescent="0.2">
      <c r="A8" s="3" t="s">
        <v>5047</v>
      </c>
      <c r="B8">
        <v>103</v>
      </c>
      <c r="G8">
        <v>103</v>
      </c>
    </row>
    <row r="9" spans="1:7" x14ac:dyDescent="0.2">
      <c r="A9" s="3" t="s">
        <v>5027</v>
      </c>
      <c r="B9">
        <v>1351</v>
      </c>
      <c r="C9">
        <v>107</v>
      </c>
      <c r="D9">
        <v>32</v>
      </c>
      <c r="E9">
        <v>19</v>
      </c>
      <c r="F9">
        <v>9</v>
      </c>
      <c r="G9">
        <v>1518</v>
      </c>
    </row>
    <row r="14" spans="1:7" x14ac:dyDescent="0.2">
      <c r="A14" s="11" t="s">
        <v>5034</v>
      </c>
    </row>
    <row r="15" spans="1:7" x14ac:dyDescent="0.2">
      <c r="A15" s="2" t="s">
        <v>5026</v>
      </c>
      <c r="B15" s="2" t="s">
        <v>5094</v>
      </c>
    </row>
    <row r="16" spans="1:7" x14ac:dyDescent="0.2">
      <c r="A16" s="2" t="s">
        <v>5093</v>
      </c>
      <c r="B16" s="10" t="s">
        <v>5048</v>
      </c>
      <c r="C16" s="10" t="s">
        <v>5049</v>
      </c>
      <c r="D16" s="10" t="s">
        <v>5050</v>
      </c>
      <c r="E16" s="10" t="s">
        <v>5051</v>
      </c>
      <c r="F16" s="10" t="s">
        <v>5052</v>
      </c>
      <c r="G16" s="10" t="s">
        <v>5027</v>
      </c>
    </row>
    <row r="17" spans="1:7" x14ac:dyDescent="0.2">
      <c r="A17" s="19" t="s">
        <v>5083</v>
      </c>
      <c r="B17">
        <v>300</v>
      </c>
      <c r="C17">
        <v>232</v>
      </c>
      <c r="D17">
        <v>264</v>
      </c>
      <c r="E17">
        <v>318</v>
      </c>
      <c r="F17">
        <v>387</v>
      </c>
      <c r="G17">
        <v>1501</v>
      </c>
    </row>
    <row r="18" spans="1:7" x14ac:dyDescent="0.2">
      <c r="A18" s="19" t="s">
        <v>5084</v>
      </c>
      <c r="B18">
        <v>2</v>
      </c>
      <c r="G18">
        <v>2</v>
      </c>
    </row>
    <row r="19" spans="1:7" x14ac:dyDescent="0.2">
      <c r="A19" s="19" t="s">
        <v>5085</v>
      </c>
      <c r="B19">
        <v>4</v>
      </c>
      <c r="G19">
        <v>4</v>
      </c>
    </row>
    <row r="20" spans="1:7" x14ac:dyDescent="0.2">
      <c r="A20" s="19" t="s">
        <v>5086</v>
      </c>
      <c r="B20">
        <v>1</v>
      </c>
      <c r="G20">
        <v>1</v>
      </c>
    </row>
    <row r="21" spans="1:7" x14ac:dyDescent="0.2">
      <c r="A21" s="19" t="s">
        <v>5087</v>
      </c>
      <c r="B21">
        <v>3</v>
      </c>
      <c r="G21">
        <v>3</v>
      </c>
    </row>
    <row r="22" spans="1:7" x14ac:dyDescent="0.2">
      <c r="A22" s="19" t="s">
        <v>5088</v>
      </c>
      <c r="B22">
        <v>2</v>
      </c>
      <c r="G22">
        <v>2</v>
      </c>
    </row>
    <row r="23" spans="1:7" x14ac:dyDescent="0.2">
      <c r="A23" s="19" t="s">
        <v>5089</v>
      </c>
      <c r="B23">
        <v>5</v>
      </c>
      <c r="G23">
        <v>5</v>
      </c>
    </row>
    <row r="24" spans="1:7" x14ac:dyDescent="0.2">
      <c r="A24" s="19" t="s">
        <v>5027</v>
      </c>
      <c r="B24">
        <v>317</v>
      </c>
      <c r="C24">
        <v>232</v>
      </c>
      <c r="D24">
        <v>264</v>
      </c>
      <c r="E24">
        <v>318</v>
      </c>
      <c r="F24">
        <v>387</v>
      </c>
      <c r="G24">
        <v>1518</v>
      </c>
    </row>
    <row r="30" spans="1:7" x14ac:dyDescent="0.2">
      <c r="A30" s="17" t="s">
        <v>5075</v>
      </c>
    </row>
    <row r="31" spans="1:7" x14ac:dyDescent="0.2">
      <c r="A31" s="2" t="s">
        <v>5026</v>
      </c>
      <c r="B31" s="2" t="s">
        <v>5033</v>
      </c>
    </row>
    <row r="32" spans="1:7" x14ac:dyDescent="0.2">
      <c r="A32" s="2" t="s">
        <v>5030</v>
      </c>
      <c r="B32" t="s">
        <v>5048</v>
      </c>
      <c r="C32" t="s">
        <v>5049</v>
      </c>
      <c r="D32" t="s">
        <v>5050</v>
      </c>
      <c r="E32" t="s">
        <v>5051</v>
      </c>
      <c r="F32" t="s">
        <v>5052</v>
      </c>
      <c r="G32" t="s">
        <v>5027</v>
      </c>
    </row>
    <row r="33" spans="1:9" x14ac:dyDescent="0.2">
      <c r="A33" s="3" t="s">
        <v>24</v>
      </c>
      <c r="B33">
        <v>197</v>
      </c>
      <c r="C33">
        <v>10</v>
      </c>
      <c r="D33">
        <v>3</v>
      </c>
      <c r="E33">
        <v>1</v>
      </c>
      <c r="F33">
        <v>2</v>
      </c>
      <c r="G33">
        <v>213</v>
      </c>
    </row>
    <row r="34" spans="1:9" x14ac:dyDescent="0.2">
      <c r="A34" s="3" t="s">
        <v>12</v>
      </c>
      <c r="B34">
        <v>182</v>
      </c>
      <c r="C34">
        <v>14</v>
      </c>
      <c r="D34">
        <v>5</v>
      </c>
      <c r="E34">
        <v>2</v>
      </c>
      <c r="F34">
        <v>1</v>
      </c>
      <c r="G34">
        <v>204</v>
      </c>
    </row>
    <row r="35" spans="1:9" x14ac:dyDescent="0.2">
      <c r="A35" s="3" t="s">
        <v>9</v>
      </c>
      <c r="B35">
        <v>169</v>
      </c>
      <c r="C35">
        <v>8</v>
      </c>
      <c r="D35">
        <v>7</v>
      </c>
      <c r="E35">
        <v>3</v>
      </c>
      <c r="F35">
        <v>2</v>
      </c>
      <c r="G35">
        <v>189</v>
      </c>
    </row>
    <row r="36" spans="1:9" x14ac:dyDescent="0.2">
      <c r="A36" s="3" t="s">
        <v>32</v>
      </c>
      <c r="B36">
        <v>162</v>
      </c>
      <c r="C36">
        <v>16</v>
      </c>
      <c r="D36">
        <v>3</v>
      </c>
      <c r="E36">
        <v>5</v>
      </c>
      <c r="F36">
        <v>2</v>
      </c>
      <c r="G36">
        <v>188</v>
      </c>
    </row>
    <row r="37" spans="1:9" x14ac:dyDescent="0.2">
      <c r="A37" s="3" t="s">
        <v>15</v>
      </c>
      <c r="B37">
        <v>163</v>
      </c>
      <c r="C37">
        <v>15</v>
      </c>
      <c r="D37">
        <v>7</v>
      </c>
      <c r="G37">
        <v>185</v>
      </c>
    </row>
    <row r="38" spans="1:9" x14ac:dyDescent="0.2">
      <c r="A38" s="3" t="s">
        <v>18</v>
      </c>
      <c r="B38">
        <v>170</v>
      </c>
      <c r="C38">
        <v>11</v>
      </c>
      <c r="E38">
        <v>4</v>
      </c>
      <c r="G38">
        <v>185</v>
      </c>
    </row>
    <row r="39" spans="1:9" x14ac:dyDescent="0.2">
      <c r="A39" s="3" t="s">
        <v>49</v>
      </c>
      <c r="B39">
        <v>164</v>
      </c>
      <c r="C39">
        <v>13</v>
      </c>
      <c r="D39">
        <v>3</v>
      </c>
      <c r="E39">
        <v>2</v>
      </c>
      <c r="F39">
        <v>1</v>
      </c>
      <c r="G39">
        <v>183</v>
      </c>
    </row>
    <row r="40" spans="1:9" x14ac:dyDescent="0.2">
      <c r="A40" s="3" t="s">
        <v>42</v>
      </c>
      <c r="B40">
        <v>144</v>
      </c>
      <c r="C40">
        <v>20</v>
      </c>
      <c r="D40">
        <v>4</v>
      </c>
      <c r="E40">
        <v>2</v>
      </c>
      <c r="F40">
        <v>1</v>
      </c>
      <c r="G40">
        <v>171</v>
      </c>
    </row>
    <row r="41" spans="1:9" x14ac:dyDescent="0.2">
      <c r="A41" s="3" t="s">
        <v>5027</v>
      </c>
      <c r="B41">
        <v>1351</v>
      </c>
      <c r="C41">
        <v>107</v>
      </c>
      <c r="D41">
        <v>32</v>
      </c>
      <c r="E41">
        <v>19</v>
      </c>
      <c r="F41">
        <v>9</v>
      </c>
      <c r="G41">
        <v>1518</v>
      </c>
    </row>
    <row r="46" spans="1:9" x14ac:dyDescent="0.2">
      <c r="A46" t="s">
        <v>5076</v>
      </c>
    </row>
    <row r="47" spans="1:9" x14ac:dyDescent="0.2">
      <c r="A47" s="2" t="s">
        <v>5026</v>
      </c>
      <c r="B47" s="2" t="s">
        <v>5033</v>
      </c>
    </row>
    <row r="48" spans="1:9" x14ac:dyDescent="0.2">
      <c r="A48" s="2" t="s">
        <v>5030</v>
      </c>
      <c r="B48" s="13" t="s">
        <v>5083</v>
      </c>
      <c r="C48" s="13" t="s">
        <v>5084</v>
      </c>
      <c r="D48" s="13" t="s">
        <v>5085</v>
      </c>
      <c r="E48" s="13" t="s">
        <v>5086</v>
      </c>
      <c r="F48" s="13" t="s">
        <v>5087</v>
      </c>
      <c r="G48" s="13" t="s">
        <v>5088</v>
      </c>
      <c r="H48" s="13" t="s">
        <v>5089</v>
      </c>
      <c r="I48" s="13" t="s">
        <v>5027</v>
      </c>
    </row>
    <row r="49" spans="1:10" x14ac:dyDescent="0.2">
      <c r="A49" s="3" t="s">
        <v>24</v>
      </c>
      <c r="B49">
        <v>207</v>
      </c>
      <c r="C49">
        <v>1</v>
      </c>
      <c r="D49">
        <v>1</v>
      </c>
      <c r="G49">
        <v>1</v>
      </c>
      <c r="H49">
        <v>3</v>
      </c>
      <c r="I49">
        <v>213</v>
      </c>
    </row>
    <row r="50" spans="1:10" x14ac:dyDescent="0.2">
      <c r="A50" s="3" t="s">
        <v>12</v>
      </c>
      <c r="B50">
        <v>204</v>
      </c>
      <c r="I50">
        <v>204</v>
      </c>
    </row>
    <row r="51" spans="1:10" x14ac:dyDescent="0.2">
      <c r="A51" s="3" t="s">
        <v>9</v>
      </c>
      <c r="B51">
        <v>188</v>
      </c>
      <c r="H51">
        <v>1</v>
      </c>
      <c r="I51">
        <v>189</v>
      </c>
    </row>
    <row r="52" spans="1:10" x14ac:dyDescent="0.2">
      <c r="A52" s="3" t="s">
        <v>32</v>
      </c>
      <c r="B52">
        <v>188</v>
      </c>
      <c r="I52">
        <v>188</v>
      </c>
    </row>
    <row r="53" spans="1:10" x14ac:dyDescent="0.2">
      <c r="A53" s="3" t="s">
        <v>15</v>
      </c>
      <c r="B53">
        <v>184</v>
      </c>
      <c r="C53">
        <v>1</v>
      </c>
      <c r="I53">
        <v>185</v>
      </c>
    </row>
    <row r="54" spans="1:10" x14ac:dyDescent="0.2">
      <c r="A54" s="3" t="s">
        <v>18</v>
      </c>
      <c r="B54">
        <v>182</v>
      </c>
      <c r="D54">
        <v>2</v>
      </c>
      <c r="G54">
        <v>1</v>
      </c>
      <c r="I54">
        <v>185</v>
      </c>
    </row>
    <row r="55" spans="1:10" x14ac:dyDescent="0.2">
      <c r="A55" s="3" t="s">
        <v>49</v>
      </c>
      <c r="B55">
        <v>180</v>
      </c>
      <c r="F55">
        <v>2</v>
      </c>
      <c r="H55">
        <v>1</v>
      </c>
      <c r="I55">
        <v>183</v>
      </c>
    </row>
    <row r="56" spans="1:10" x14ac:dyDescent="0.2">
      <c r="A56" s="3" t="s">
        <v>42</v>
      </c>
      <c r="B56">
        <v>168</v>
      </c>
      <c r="D56">
        <v>1</v>
      </c>
      <c r="E56">
        <v>1</v>
      </c>
      <c r="F56">
        <v>1</v>
      </c>
      <c r="I56">
        <v>171</v>
      </c>
    </row>
    <row r="57" spans="1:10" x14ac:dyDescent="0.2">
      <c r="A57" s="3" t="s">
        <v>5027</v>
      </c>
      <c r="B57">
        <v>1501</v>
      </c>
      <c r="C57">
        <v>2</v>
      </c>
      <c r="D57">
        <v>4</v>
      </c>
      <c r="E57">
        <v>1</v>
      </c>
      <c r="F57">
        <v>3</v>
      </c>
      <c r="G57">
        <v>2</v>
      </c>
      <c r="H57">
        <v>5</v>
      </c>
      <c r="I57">
        <v>1518</v>
      </c>
    </row>
    <row r="62" spans="1:10" x14ac:dyDescent="0.2">
      <c r="A62" s="3" t="s">
        <v>5077</v>
      </c>
      <c r="C62" s="18" t="s">
        <v>5079</v>
      </c>
    </row>
    <row r="63" spans="1:10" x14ac:dyDescent="0.2">
      <c r="A63" s="2" t="s">
        <v>5026</v>
      </c>
      <c r="B63" s="2" t="s">
        <v>5033</v>
      </c>
    </row>
    <row r="64" spans="1:10" x14ac:dyDescent="0.2">
      <c r="A64" s="2" t="s">
        <v>5030</v>
      </c>
      <c r="B64" t="s">
        <v>49</v>
      </c>
      <c r="C64" t="s">
        <v>42</v>
      </c>
      <c r="D64" t="s">
        <v>9</v>
      </c>
      <c r="E64" t="s">
        <v>32</v>
      </c>
      <c r="F64" t="s">
        <v>15</v>
      </c>
      <c r="G64" t="s">
        <v>18</v>
      </c>
      <c r="H64" t="s">
        <v>24</v>
      </c>
      <c r="I64" t="s">
        <v>12</v>
      </c>
      <c r="J64" t="s">
        <v>5027</v>
      </c>
    </row>
    <row r="65" spans="1:10" x14ac:dyDescent="0.2">
      <c r="A65" s="3" t="s">
        <v>37</v>
      </c>
      <c r="B65">
        <v>28</v>
      </c>
      <c r="C65">
        <v>16</v>
      </c>
      <c r="D65">
        <v>25</v>
      </c>
      <c r="E65">
        <v>25</v>
      </c>
      <c r="F65">
        <v>25</v>
      </c>
      <c r="G65">
        <v>22</v>
      </c>
      <c r="H65">
        <v>18</v>
      </c>
      <c r="I65">
        <v>22</v>
      </c>
      <c r="J65">
        <v>181</v>
      </c>
    </row>
    <row r="66" spans="1:10" x14ac:dyDescent="0.2">
      <c r="A66" s="3" t="s">
        <v>27</v>
      </c>
      <c r="B66">
        <v>17</v>
      </c>
      <c r="C66">
        <v>22</v>
      </c>
      <c r="D66">
        <v>30</v>
      </c>
      <c r="E66">
        <v>19</v>
      </c>
      <c r="F66">
        <v>20</v>
      </c>
      <c r="G66">
        <v>17</v>
      </c>
      <c r="H66">
        <v>20</v>
      </c>
      <c r="I66">
        <v>23</v>
      </c>
      <c r="J66">
        <v>168</v>
      </c>
    </row>
    <row r="67" spans="1:10" x14ac:dyDescent="0.2">
      <c r="A67" s="3" t="s">
        <v>13</v>
      </c>
      <c r="B67">
        <v>17</v>
      </c>
      <c r="C67">
        <v>14</v>
      </c>
      <c r="D67">
        <v>21</v>
      </c>
      <c r="E67">
        <v>15</v>
      </c>
      <c r="F67">
        <v>25</v>
      </c>
      <c r="G67">
        <v>16</v>
      </c>
      <c r="H67">
        <v>26</v>
      </c>
      <c r="I67">
        <v>20</v>
      </c>
      <c r="J67">
        <v>154</v>
      </c>
    </row>
    <row r="68" spans="1:10" x14ac:dyDescent="0.2">
      <c r="A68" s="3" t="s">
        <v>35</v>
      </c>
      <c r="B68">
        <v>23</v>
      </c>
      <c r="C68">
        <v>19</v>
      </c>
      <c r="D68">
        <v>12</v>
      </c>
      <c r="E68">
        <v>12</v>
      </c>
      <c r="F68">
        <v>19</v>
      </c>
      <c r="G68">
        <v>23</v>
      </c>
      <c r="H68">
        <v>19</v>
      </c>
      <c r="I68">
        <v>24</v>
      </c>
      <c r="J68">
        <v>151</v>
      </c>
    </row>
    <row r="69" spans="1:10" x14ac:dyDescent="0.2">
      <c r="A69" s="3" t="s">
        <v>16</v>
      </c>
      <c r="B69">
        <v>17</v>
      </c>
      <c r="C69">
        <v>14</v>
      </c>
      <c r="D69">
        <v>22</v>
      </c>
      <c r="E69">
        <v>25</v>
      </c>
      <c r="F69">
        <v>13</v>
      </c>
      <c r="G69">
        <v>26</v>
      </c>
      <c r="H69">
        <v>13</v>
      </c>
      <c r="I69">
        <v>20</v>
      </c>
      <c r="J69">
        <v>150</v>
      </c>
    </row>
    <row r="70" spans="1:10" x14ac:dyDescent="0.2">
      <c r="A70" s="3" t="s">
        <v>21</v>
      </c>
      <c r="B70">
        <v>12</v>
      </c>
      <c r="C70">
        <v>19</v>
      </c>
      <c r="D70">
        <v>15</v>
      </c>
      <c r="E70">
        <v>19</v>
      </c>
      <c r="F70">
        <v>21</v>
      </c>
      <c r="G70">
        <v>13</v>
      </c>
      <c r="H70">
        <v>26</v>
      </c>
      <c r="I70">
        <v>24</v>
      </c>
      <c r="J70">
        <v>149</v>
      </c>
    </row>
    <row r="71" spans="1:10" x14ac:dyDescent="0.2">
      <c r="A71" s="3" t="s">
        <v>29</v>
      </c>
      <c r="B71">
        <v>21</v>
      </c>
      <c r="C71">
        <v>12</v>
      </c>
      <c r="D71">
        <v>15</v>
      </c>
      <c r="E71">
        <v>22</v>
      </c>
      <c r="F71">
        <v>15</v>
      </c>
      <c r="G71">
        <v>16</v>
      </c>
      <c r="H71">
        <v>32</v>
      </c>
      <c r="I71">
        <v>15</v>
      </c>
      <c r="J71">
        <v>148</v>
      </c>
    </row>
    <row r="72" spans="1:10" x14ac:dyDescent="0.2">
      <c r="A72" s="3" t="s">
        <v>10</v>
      </c>
      <c r="B72">
        <v>16</v>
      </c>
      <c r="C72">
        <v>22</v>
      </c>
      <c r="D72">
        <v>16</v>
      </c>
      <c r="E72">
        <v>22</v>
      </c>
      <c r="F72">
        <v>13</v>
      </c>
      <c r="G72">
        <v>14</v>
      </c>
      <c r="H72">
        <v>18</v>
      </c>
      <c r="I72">
        <v>24</v>
      </c>
      <c r="J72">
        <v>145</v>
      </c>
    </row>
    <row r="73" spans="1:10" x14ac:dyDescent="0.2">
      <c r="A73" s="3" t="s">
        <v>19</v>
      </c>
      <c r="B73">
        <v>17</v>
      </c>
      <c r="C73">
        <v>23</v>
      </c>
      <c r="D73">
        <v>21</v>
      </c>
      <c r="E73">
        <v>13</v>
      </c>
      <c r="F73">
        <v>17</v>
      </c>
      <c r="G73">
        <v>17</v>
      </c>
      <c r="H73">
        <v>21</v>
      </c>
      <c r="I73">
        <v>16</v>
      </c>
      <c r="J73">
        <v>145</v>
      </c>
    </row>
    <row r="74" spans="1:10" x14ac:dyDescent="0.2">
      <c r="A74" s="3" t="s">
        <v>33</v>
      </c>
      <c r="B74">
        <v>15</v>
      </c>
      <c r="C74">
        <v>10</v>
      </c>
      <c r="D74">
        <v>12</v>
      </c>
      <c r="E74">
        <v>16</v>
      </c>
      <c r="F74">
        <v>17</v>
      </c>
      <c r="G74">
        <v>21</v>
      </c>
      <c r="H74">
        <v>20</v>
      </c>
      <c r="I74">
        <v>16</v>
      </c>
      <c r="J74">
        <v>127</v>
      </c>
    </row>
    <row r="75" spans="1:10" x14ac:dyDescent="0.2">
      <c r="A75" s="3" t="s">
        <v>5027</v>
      </c>
      <c r="B75">
        <v>183</v>
      </c>
      <c r="C75">
        <v>171</v>
      </c>
      <c r="D75">
        <v>189</v>
      </c>
      <c r="E75">
        <v>188</v>
      </c>
      <c r="F75">
        <v>185</v>
      </c>
      <c r="G75">
        <v>185</v>
      </c>
      <c r="H75">
        <v>213</v>
      </c>
      <c r="I75">
        <v>204</v>
      </c>
      <c r="J75">
        <v>1518</v>
      </c>
    </row>
    <row r="81" spans="1:7" x14ac:dyDescent="0.2">
      <c r="A81" s="2" t="s">
        <v>5026</v>
      </c>
      <c r="B81" s="2" t="s">
        <v>5080</v>
      </c>
    </row>
    <row r="82" spans="1:7" x14ac:dyDescent="0.2">
      <c r="A82" s="2" t="s">
        <v>5090</v>
      </c>
      <c r="B82" t="s">
        <v>5043</v>
      </c>
      <c r="C82" t="s">
        <v>5044</v>
      </c>
      <c r="D82" t="s">
        <v>5045</v>
      </c>
      <c r="E82" t="s">
        <v>5046</v>
      </c>
      <c r="F82" t="s">
        <v>5047</v>
      </c>
      <c r="G82" t="s">
        <v>5027</v>
      </c>
    </row>
    <row r="83" spans="1:7" x14ac:dyDescent="0.2">
      <c r="A83" s="3" t="s">
        <v>5053</v>
      </c>
      <c r="B83">
        <v>94</v>
      </c>
      <c r="C83">
        <v>53</v>
      </c>
      <c r="D83">
        <v>18</v>
      </c>
      <c r="E83">
        <v>15</v>
      </c>
      <c r="F83">
        <v>11</v>
      </c>
      <c r="G83">
        <v>191</v>
      </c>
    </row>
    <row r="84" spans="1:7" x14ac:dyDescent="0.2">
      <c r="A84" s="3" t="s">
        <v>5054</v>
      </c>
      <c r="B84">
        <v>149</v>
      </c>
      <c r="C84">
        <v>92</v>
      </c>
      <c r="D84">
        <v>25</v>
      </c>
      <c r="E84">
        <v>22</v>
      </c>
      <c r="F84">
        <v>20</v>
      </c>
      <c r="G84">
        <v>308</v>
      </c>
    </row>
    <row r="85" spans="1:7" x14ac:dyDescent="0.2">
      <c r="A85" s="3" t="s">
        <v>5055</v>
      </c>
      <c r="B85">
        <v>166</v>
      </c>
      <c r="C85">
        <v>104</v>
      </c>
      <c r="D85">
        <v>28</v>
      </c>
      <c r="E85">
        <v>13</v>
      </c>
      <c r="F85">
        <v>27</v>
      </c>
      <c r="G85">
        <v>338</v>
      </c>
    </row>
    <row r="86" spans="1:7" x14ac:dyDescent="0.2">
      <c r="A86" s="3" t="s">
        <v>5056</v>
      </c>
      <c r="B86">
        <v>138</v>
      </c>
      <c r="C86">
        <v>87</v>
      </c>
      <c r="D86">
        <v>21</v>
      </c>
      <c r="E86">
        <v>22</v>
      </c>
      <c r="F86">
        <v>23</v>
      </c>
      <c r="G86">
        <v>291</v>
      </c>
    </row>
    <row r="87" spans="1:7" x14ac:dyDescent="0.2">
      <c r="A87" s="3" t="s">
        <v>5057</v>
      </c>
      <c r="B87">
        <v>184</v>
      </c>
      <c r="C87">
        <v>125</v>
      </c>
      <c r="D87">
        <v>26</v>
      </c>
      <c r="E87">
        <v>33</v>
      </c>
      <c r="F87">
        <v>22</v>
      </c>
      <c r="G87">
        <v>390</v>
      </c>
    </row>
    <row r="88" spans="1:7" x14ac:dyDescent="0.2">
      <c r="A88" s="3" t="s">
        <v>5027</v>
      </c>
      <c r="B88">
        <v>731</v>
      </c>
      <c r="C88">
        <v>461</v>
      </c>
      <c r="D88">
        <v>118</v>
      </c>
      <c r="E88">
        <v>105</v>
      </c>
      <c r="F88">
        <v>103</v>
      </c>
      <c r="G88">
        <v>1518</v>
      </c>
    </row>
  </sheetData>
  <pageMargins left="0.7" right="0.7" top="0.75" bottom="0.75" header="0.3" footer="0.3"/>
  <pageSetup paperSize="9" orientation="portrait" horizontalDpi="0" verticalDpi="0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F52A5-C397-8B42-A1F5-5A33F214CD3F}">
  <sheetPr codeName="Hoja6"/>
  <dimension ref="A1:AS41"/>
  <sheetViews>
    <sheetView tabSelected="1" topLeftCell="D1" zoomScaleNormal="100" workbookViewId="0"/>
  </sheetViews>
  <sheetFormatPr baseColWidth="10" defaultRowHeight="16" x14ac:dyDescent="0.2"/>
  <cols>
    <col min="3" max="3" width="10.83203125" customWidth="1"/>
  </cols>
  <sheetData>
    <row r="1" spans="1:45" s="15" customFormat="1" ht="28" customHeight="1" x14ac:dyDescent="0.3">
      <c r="D1" s="21" t="s">
        <v>5081</v>
      </c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</row>
    <row r="2" spans="1:45" s="15" customFormat="1" ht="9" customHeight="1" x14ac:dyDescent="0.2"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</row>
    <row r="3" spans="1:45" ht="20" x14ac:dyDescent="0.2">
      <c r="A3" s="15"/>
      <c r="B3" s="15"/>
      <c r="C3" s="15"/>
      <c r="D3" s="20" t="s">
        <v>5082</v>
      </c>
      <c r="E3" s="20"/>
      <c r="F3" s="20"/>
      <c r="G3" s="2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45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45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</row>
    <row r="6" spans="1:45" x14ac:dyDescent="0.2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</row>
    <row r="7" spans="1:45" x14ac:dyDescent="0.2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</row>
    <row r="8" spans="1:45" x14ac:dyDescent="0.2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</row>
    <row r="9" spans="1:45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45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45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45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45" x14ac:dyDescent="0.2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4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4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4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</row>
    <row r="18" spans="1:22" x14ac:dyDescent="0.2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spans="1:22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1:22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1:2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1:22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1:22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1:22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1:22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1:22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1:22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1:22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1:22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</sheetData>
  <mergeCells count="2">
    <mergeCell ref="D3:G3"/>
    <mergeCell ref="D1:V1"/>
  </mergeCells>
  <pageMargins left="0.7" right="0.7" top="0.75" bottom="0.75" header="0.3" footer="0.3"/>
  <pageSetup paperSize="9" orientation="portrait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CB0CF-C18E-204C-BAD7-24845C289B0C}">
  <sheetPr>
    <pageSetUpPr fitToPage="1"/>
  </sheetPr>
  <dimension ref="A1:AS41"/>
  <sheetViews>
    <sheetView zoomScaleNormal="100" workbookViewId="0">
      <selection sqref="A1:V41"/>
    </sheetView>
  </sheetViews>
  <sheetFormatPr baseColWidth="10" defaultRowHeight="16" x14ac:dyDescent="0.2"/>
  <cols>
    <col min="3" max="3" width="10.83203125" customWidth="1"/>
  </cols>
  <sheetData>
    <row r="1" spans="1:45" s="15" customFormat="1" ht="28" customHeight="1" x14ac:dyDescent="0.3">
      <c r="D1" s="21" t="s">
        <v>5081</v>
      </c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</row>
    <row r="2" spans="1:45" s="15" customFormat="1" ht="9" customHeight="1" x14ac:dyDescent="0.2"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</row>
    <row r="3" spans="1:45" ht="20" x14ac:dyDescent="0.2">
      <c r="A3" s="15"/>
      <c r="B3" s="15"/>
      <c r="C3" s="15"/>
      <c r="D3" s="20" t="s">
        <v>5091</v>
      </c>
      <c r="E3" s="20"/>
      <c r="F3" s="20"/>
      <c r="G3" s="2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</row>
    <row r="4" spans="1:45" x14ac:dyDescent="0.2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</row>
    <row r="5" spans="1:45" x14ac:dyDescent="0.2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</row>
    <row r="6" spans="1:45" x14ac:dyDescent="0.2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</row>
    <row r="7" spans="1:45" x14ac:dyDescent="0.2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</row>
    <row r="8" spans="1:45" x14ac:dyDescent="0.2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</row>
    <row r="9" spans="1:45" x14ac:dyDescent="0.2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</row>
    <row r="10" spans="1:45" x14ac:dyDescent="0.2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</row>
    <row r="11" spans="1:45" x14ac:dyDescent="0.2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</row>
    <row r="12" spans="1:45" x14ac:dyDescent="0.2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</row>
    <row r="13" spans="1:45" x14ac:dyDescent="0.2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</row>
    <row r="14" spans="1:4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</row>
    <row r="15" spans="1:4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</row>
    <row r="16" spans="1:4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</row>
    <row r="17" spans="1:22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</row>
    <row r="18" spans="1:22" x14ac:dyDescent="0.2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</row>
    <row r="19" spans="1:22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</row>
    <row r="20" spans="1:22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</row>
    <row r="21" spans="1:22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</row>
    <row r="22" spans="1:2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</row>
    <row r="23" spans="1:22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</row>
    <row r="24" spans="1:22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</row>
    <row r="25" spans="1:22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</row>
    <row r="26" spans="1:22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</row>
    <row r="27" spans="1:22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</row>
    <row r="28" spans="1:22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</row>
    <row r="29" spans="1:22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</row>
    <row r="30" spans="1:22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</row>
    <row r="31" spans="1:22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</row>
    <row r="32" spans="1:22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</row>
    <row r="33" spans="1:22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</row>
    <row r="34" spans="1:22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</row>
    <row r="35" spans="1:22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</row>
    <row r="36" spans="1:22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</row>
    <row r="37" spans="1:22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</row>
    <row r="38" spans="1:22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</row>
    <row r="39" spans="1:22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</row>
    <row r="40" spans="1:22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</row>
    <row r="41" spans="1:22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</row>
  </sheetData>
  <mergeCells count="2">
    <mergeCell ref="D1:V1"/>
    <mergeCell ref="D3:G3"/>
  </mergeCells>
  <pageMargins left="0.25" right="0.25" top="0.75" bottom="0.75" header="0.3" footer="0.3"/>
  <pageSetup paperSize="9" scale="54" orientation="landscape" horizontalDpi="0" verticalDpi="0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C92F27-06A8-1C46-A477-1E610DAD78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Startups Total</vt:lpstr>
      <vt:lpstr>Startups Typical</vt:lpstr>
      <vt:lpstr>Startups_High</vt:lpstr>
      <vt:lpstr>atipicos high</vt:lpstr>
      <vt:lpstr>KPIs</vt:lpstr>
      <vt:lpstr>Tablas Typical</vt:lpstr>
      <vt:lpstr>Tablas_High</vt:lpstr>
      <vt:lpstr>Dashboard Typical</vt:lpstr>
      <vt:lpstr>Dashboard_high</vt:lpstr>
      <vt:lpstr>Dashboard_high!Área_de_impresión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Bompart</dc:creator>
  <cp:lastModifiedBy>Victor Bompart</cp:lastModifiedBy>
  <cp:lastPrinted>2025-03-28T09:04:57Z</cp:lastPrinted>
  <dcterms:created xsi:type="dcterms:W3CDTF">2025-02-27T12:15:07Z</dcterms:created>
  <dcterms:modified xsi:type="dcterms:W3CDTF">2025-03-28T12:06:21Z</dcterms:modified>
</cp:coreProperties>
</file>